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codeName="ThisWorkbook" defaultThemeVersion="124226"/>
  <xr:revisionPtr revIDLastSave="0" documentId="11_FBF99C8151DBEF4E455A5941188FE49CF056F247" xr6:coauthVersionLast="47" xr6:coauthVersionMax="47" xr10:uidLastSave="{00000000-0000-0000-0000-000000000000}"/>
  <bookViews>
    <workbookView xWindow="-12" yWindow="-12" windowWidth="11520" windowHeight="9216" tabRatio="881" firstSheet="51" activeTab="51" xr2:uid="{00000000-000D-0000-FFFF-FFFF00000000}"/>
  </bookViews>
  <sheets>
    <sheet name="0501" sheetId="200" r:id="rId1"/>
    <sheet name="晉欣18度C0501" sheetId="208" r:id="rId2"/>
    <sheet name="晉欣4度C0501" sheetId="203" r:id="rId3"/>
    <sheet name="0502" sheetId="206" r:id="rId4"/>
    <sheet name="晉欣18度C0502" sheetId="209" r:id="rId5"/>
    <sheet name="晉欣4度C0502" sheetId="204" r:id="rId6"/>
    <sheet name="0503" sheetId="207" r:id="rId7"/>
    <sheet name="晉欣18度C0503" sheetId="210" r:id="rId8"/>
    <sheet name="晉欣4度C0503" sheetId="205" r:id="rId9"/>
    <sheet name="0504" sheetId="211" r:id="rId10"/>
    <sheet name="晉欣18度C0504" sheetId="213" r:id="rId11"/>
    <sheet name="晉欣4度C0504" sheetId="212" r:id="rId12"/>
    <sheet name="0505" sheetId="214" r:id="rId13"/>
    <sheet name="晉欣18度C0505" sheetId="216" r:id="rId14"/>
    <sheet name="晉欣4度C0505" sheetId="215" r:id="rId15"/>
    <sheet name="0506" sheetId="217" r:id="rId16"/>
    <sheet name="晉欣18度C0506" sheetId="218" r:id="rId17"/>
    <sheet name="晉欣4度C0506" sheetId="219" r:id="rId18"/>
    <sheet name="0507" sheetId="220" r:id="rId19"/>
    <sheet name="晉欣18度C0507" sheetId="221" r:id="rId20"/>
    <sheet name="晉欣4度C0507" sheetId="222" r:id="rId21"/>
    <sheet name="0508" sheetId="225" r:id="rId22"/>
    <sheet name="晉欣18度C0508" sheetId="229" r:id="rId23"/>
    <sheet name="晉欣4度C0508" sheetId="226" r:id="rId24"/>
    <sheet name="0509" sheetId="224" r:id="rId25"/>
    <sheet name="晉欣18度C0509" sheetId="230" r:id="rId26"/>
    <sheet name="晉欣4度C0509" sheetId="227" r:id="rId27"/>
    <sheet name="0510" sheetId="223" r:id="rId28"/>
    <sheet name="晉欣18度C0510" sheetId="231" r:id="rId29"/>
    <sheet name="晉欣4度C0510" sheetId="228" r:id="rId30"/>
    <sheet name="0511" sheetId="232" r:id="rId31"/>
    <sheet name="晉欣4度C0511" sheetId="233" r:id="rId32"/>
    <sheet name="晉欣18度C0511" sheetId="234" r:id="rId33"/>
    <sheet name="0512" sheetId="235" r:id="rId34"/>
    <sheet name="晉欣18度C0512" sheetId="236" r:id="rId35"/>
    <sheet name="晉欣4度C0512 " sheetId="244" r:id="rId36"/>
    <sheet name="0513" sheetId="238" r:id="rId37"/>
    <sheet name="晉欣18度C0513" sheetId="242" r:id="rId38"/>
    <sheet name="晉欣4度C0513" sheetId="240" r:id="rId39"/>
    <sheet name="0514" sheetId="239" r:id="rId40"/>
    <sheet name="晉欣18度C0514" sheetId="243" r:id="rId41"/>
    <sheet name="晉欣4度C0514" sheetId="241" r:id="rId42"/>
    <sheet name="0515" sheetId="248" r:id="rId43"/>
    <sheet name="晉欣18度C0515" sheetId="251" r:id="rId44"/>
    <sheet name="晉欣4度C0515" sheetId="245" r:id="rId45"/>
    <sheet name="0516" sheetId="249" r:id="rId46"/>
    <sheet name="晉欣18度C0516" sheetId="252" r:id="rId47"/>
    <sheet name="晉欣4度C0516" sheetId="246" r:id="rId48"/>
    <sheet name="0517" sheetId="250" r:id="rId49"/>
    <sheet name="晉欣18度C0517" sheetId="253" r:id="rId50"/>
    <sheet name="晉欣4度C0517" sheetId="247" r:id="rId51"/>
    <sheet name="0518" sheetId="254" r:id="rId52"/>
    <sheet name="晉欣4度C0518" sheetId="255" r:id="rId53"/>
    <sheet name="晉欣18度C0518" sheetId="256" r:id="rId54"/>
  </sheets>
  <externalReferences>
    <externalReference r:id="rId55"/>
  </externalReferences>
  <definedNames>
    <definedName name="_xlnm._FilterDatabase" localSheetId="0" hidden="1">'0501'!$B$10:$Q$25</definedName>
    <definedName name="_xlnm._FilterDatabase" localSheetId="3" hidden="1">'0502'!$B$10:$Q$25</definedName>
    <definedName name="_xlnm._FilterDatabase" localSheetId="6" hidden="1">'0503'!$B$10:$Q$25</definedName>
    <definedName name="_xlnm._FilterDatabase" localSheetId="9" hidden="1">'0504'!$B$10:$Q$25</definedName>
    <definedName name="_xlnm._FilterDatabase" localSheetId="12" hidden="1">'0505'!$B$10:$Q$25</definedName>
    <definedName name="_xlnm._FilterDatabase" localSheetId="15" hidden="1">'0506'!$B$10:$Q$25</definedName>
    <definedName name="_xlnm._FilterDatabase" localSheetId="18" hidden="1">'0507'!$B$10:$Q$25</definedName>
    <definedName name="_xlnm._FilterDatabase" localSheetId="21" hidden="1">'0508'!$B$10:$Q$25</definedName>
    <definedName name="_xlnm._FilterDatabase" localSheetId="24" hidden="1">'0509'!$B$10:$Q$25</definedName>
    <definedName name="_xlnm._FilterDatabase" localSheetId="27" hidden="1">'0510'!$B$10:$Q$25</definedName>
    <definedName name="_xlnm._FilterDatabase" localSheetId="30" hidden="1">'0511'!$B$10:$Q$25</definedName>
    <definedName name="_xlnm._FilterDatabase" localSheetId="33" hidden="1">'0512'!$B$10:$Q$25</definedName>
    <definedName name="_xlnm._FilterDatabase" localSheetId="36" hidden="1">'0513'!$B$10:$Q$25</definedName>
    <definedName name="_xlnm._FilterDatabase" localSheetId="39" hidden="1">'0514'!$B$10:$Q$25</definedName>
    <definedName name="_xlnm._FilterDatabase" localSheetId="42" hidden="1">'0515'!$B$10:$Q$25</definedName>
    <definedName name="_xlnm._FilterDatabase" localSheetId="45" hidden="1">'0516'!$B$10:$Q$25</definedName>
    <definedName name="_xlnm._FilterDatabase" localSheetId="48" hidden="1">'0517'!$B$10:$Q$25</definedName>
    <definedName name="_xlnm._FilterDatabase" localSheetId="51" hidden="1">'0518'!$B$10:$Q$25</definedName>
    <definedName name="_xlnm._FilterDatabase" localSheetId="1" hidden="1">晉欣18度C0501!$A$4:$R$124</definedName>
    <definedName name="_xlnm._FilterDatabase" localSheetId="4" hidden="1">晉欣18度C0502!$A$4:$R$124</definedName>
    <definedName name="_xlnm._FilterDatabase" localSheetId="7" hidden="1">晉欣18度C0503!$A$4:$R$124</definedName>
    <definedName name="_xlnm._FilterDatabase" localSheetId="10" hidden="1">晉欣18度C0504!$A$4:$R$124</definedName>
    <definedName name="_xlnm._FilterDatabase" localSheetId="13" hidden="1">晉欣18度C0505!$A$4:$R$124</definedName>
    <definedName name="_xlnm._FilterDatabase" localSheetId="16" hidden="1">晉欣18度C0506!$A$4:$R$124</definedName>
    <definedName name="_xlnm._FilterDatabase" localSheetId="19" hidden="1">晉欣18度C0507!$A$4:$R$124</definedName>
    <definedName name="_xlnm._FilterDatabase" localSheetId="22" hidden="1">晉欣18度C0508!$A$4:$R$124</definedName>
    <definedName name="_xlnm._FilterDatabase" localSheetId="25" hidden="1">晉欣18度C0509!$A$4:$R$124</definedName>
    <definedName name="_xlnm._FilterDatabase" localSheetId="28" hidden="1">晉欣18度C0510!$A$4:$R$124</definedName>
    <definedName name="_xlnm._FilterDatabase" localSheetId="32" hidden="1">晉欣18度C0511!$A$4:$R$124</definedName>
    <definedName name="_xlnm._FilterDatabase" localSheetId="34" hidden="1">晉欣18度C0512!$A$4:$R$124</definedName>
    <definedName name="_xlnm._FilterDatabase" localSheetId="37" hidden="1">晉欣18度C0513!$A$4:$R$124</definedName>
    <definedName name="_xlnm._FilterDatabase" localSheetId="40" hidden="1">晉欣18度C0514!$A$4:$R$124</definedName>
    <definedName name="_xlnm._FilterDatabase" localSheetId="43" hidden="1">晉欣18度C0515!$A$4:$R$124</definedName>
    <definedName name="_xlnm._FilterDatabase" localSheetId="46" hidden="1">晉欣18度C0516!$A$4:$R$124</definedName>
    <definedName name="_xlnm._FilterDatabase" localSheetId="49" hidden="1">晉欣18度C0517!$A$4:$R$124</definedName>
    <definedName name="_xlnm._FilterDatabase" localSheetId="53" hidden="1">晉欣18度C0518!$A$4:$R$124</definedName>
    <definedName name="_xlnm._FilterDatabase" localSheetId="2" hidden="1">晉欣4度C0501!$A$4:$AJ$173</definedName>
    <definedName name="_xlnm._FilterDatabase" localSheetId="5" hidden="1">晉欣4度C0502!$A$4:$AJ$173</definedName>
    <definedName name="_xlnm._FilterDatabase" localSheetId="8" hidden="1">晉欣4度C0503!$A$4:$AJ$173</definedName>
    <definedName name="_xlnm._FilterDatabase" localSheetId="11" hidden="1">晉欣4度C0504!$A$4:$AJ$173</definedName>
    <definedName name="_xlnm._FilterDatabase" localSheetId="14" hidden="1">晉欣4度C0505!$A$4:$AJ$173</definedName>
    <definedName name="_xlnm._FilterDatabase" localSheetId="17" hidden="1">晉欣4度C0506!$A$4:$AJ$173</definedName>
    <definedName name="_xlnm._FilterDatabase" localSheetId="20" hidden="1">晉欣4度C0507!$A$4:$AJ$173</definedName>
    <definedName name="_xlnm._FilterDatabase" localSheetId="23" hidden="1">晉欣4度C0508!$A$4:$AJ$173</definedName>
    <definedName name="_xlnm._FilterDatabase" localSheetId="26" hidden="1">晉欣4度C0509!$A$4:$AJ$173</definedName>
    <definedName name="_xlnm._FilterDatabase" localSheetId="29" hidden="1">晉欣4度C0510!$A$4:$AJ$173</definedName>
    <definedName name="_xlnm._FilterDatabase" localSheetId="31" hidden="1">晉欣4度C0511!$A$4:$AJ$173</definedName>
    <definedName name="_xlnm._FilterDatabase" localSheetId="35" hidden="1">'晉欣4度C0512 '!$A$4:$AJ$173</definedName>
    <definedName name="_xlnm._FilterDatabase" localSheetId="38" hidden="1">晉欣4度C0513!$A$4:$AJ$173</definedName>
    <definedName name="_xlnm._FilterDatabase" localSheetId="41" hidden="1">晉欣4度C0514!$A$4:$AJ$173</definedName>
    <definedName name="_xlnm._FilterDatabase" localSheetId="44" hidden="1">晉欣4度C0515!$A$4:$AJ$173</definedName>
    <definedName name="_xlnm._FilterDatabase" localSheetId="47" hidden="1">晉欣4度C0516!$A$4:$AJ$173</definedName>
    <definedName name="_xlnm._FilterDatabase" localSheetId="50" hidden="1">晉欣4度C0517!$A$4:$AJ$173</definedName>
    <definedName name="_xlnm._FilterDatabase" localSheetId="52" hidden="1">晉欣4度C0518!$A$4:$AJ$173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56" l="1"/>
  <c r="K17" i="256"/>
  <c r="L17" i="256" s="1"/>
  <c r="F17" i="256"/>
  <c r="H17" i="256" s="1"/>
  <c r="J124" i="256" l="1"/>
  <c r="H123" i="256"/>
  <c r="H122" i="256"/>
  <c r="H121" i="256"/>
  <c r="H120" i="256"/>
  <c r="H119" i="256"/>
  <c r="P118" i="256"/>
  <c r="K118" i="256" s="1"/>
  <c r="L118" i="256" s="1"/>
  <c r="H118" i="256"/>
  <c r="P117" i="256"/>
  <c r="K117" i="256"/>
  <c r="L117" i="256" s="1"/>
  <c r="H117" i="256"/>
  <c r="P116" i="256"/>
  <c r="K116" i="256" s="1"/>
  <c r="L116" i="256" s="1"/>
  <c r="H116" i="256"/>
  <c r="P115" i="256"/>
  <c r="K115" i="256"/>
  <c r="L115" i="256" s="1"/>
  <c r="H115" i="256"/>
  <c r="P114" i="256"/>
  <c r="K114" i="256" s="1"/>
  <c r="L114" i="256" s="1"/>
  <c r="H114" i="256"/>
  <c r="P113" i="256"/>
  <c r="K113" i="256"/>
  <c r="L113" i="256" s="1"/>
  <c r="H113" i="256"/>
  <c r="P112" i="256"/>
  <c r="K112" i="256" s="1"/>
  <c r="H112" i="256"/>
  <c r="J111" i="256"/>
  <c r="H110" i="256"/>
  <c r="H109" i="256"/>
  <c r="H108" i="256"/>
  <c r="H107" i="256"/>
  <c r="H106" i="256"/>
  <c r="P105" i="256"/>
  <c r="K105" i="256" s="1"/>
  <c r="L105" i="256" s="1"/>
  <c r="H105" i="256"/>
  <c r="P104" i="256"/>
  <c r="K104" i="256"/>
  <c r="L104" i="256" s="1"/>
  <c r="H104" i="256"/>
  <c r="P103" i="256"/>
  <c r="K103" i="256" s="1"/>
  <c r="L103" i="256" s="1"/>
  <c r="H103" i="256"/>
  <c r="P102" i="256"/>
  <c r="K102" i="256"/>
  <c r="L102" i="256" s="1"/>
  <c r="H102" i="256"/>
  <c r="P101" i="256"/>
  <c r="K101" i="256" s="1"/>
  <c r="H101" i="256"/>
  <c r="J100" i="256"/>
  <c r="H99" i="256"/>
  <c r="H98" i="256"/>
  <c r="H97" i="256"/>
  <c r="H96" i="256"/>
  <c r="H95" i="256"/>
  <c r="H94" i="256"/>
  <c r="P93" i="256"/>
  <c r="K93" i="256" s="1"/>
  <c r="L93" i="256" s="1"/>
  <c r="H93" i="256"/>
  <c r="P92" i="256"/>
  <c r="K92" i="256"/>
  <c r="K100" i="256" s="1"/>
  <c r="H92" i="256"/>
  <c r="J91" i="256"/>
  <c r="H90" i="256"/>
  <c r="H89" i="256"/>
  <c r="H88" i="256"/>
  <c r="H87" i="256"/>
  <c r="H86" i="256"/>
  <c r="H85" i="256"/>
  <c r="H84" i="256"/>
  <c r="H83" i="256"/>
  <c r="P82" i="256"/>
  <c r="K82" i="256" s="1"/>
  <c r="H82" i="256"/>
  <c r="L81" i="256"/>
  <c r="K81" i="256"/>
  <c r="J81" i="256"/>
  <c r="H80" i="256"/>
  <c r="H79" i="256"/>
  <c r="H78" i="256"/>
  <c r="H77" i="256"/>
  <c r="H76" i="256"/>
  <c r="J75" i="256"/>
  <c r="H74" i="256"/>
  <c r="H73" i="256"/>
  <c r="H72" i="256"/>
  <c r="P71" i="256"/>
  <c r="K71" i="256"/>
  <c r="L71" i="256" s="1"/>
  <c r="H71" i="256"/>
  <c r="P70" i="256"/>
  <c r="K70" i="256" s="1"/>
  <c r="L70" i="256" s="1"/>
  <c r="H70" i="256"/>
  <c r="P69" i="256"/>
  <c r="K69" i="256"/>
  <c r="L69" i="256" s="1"/>
  <c r="H69" i="256"/>
  <c r="P68" i="256"/>
  <c r="K68" i="256" s="1"/>
  <c r="L68" i="256" s="1"/>
  <c r="H68" i="256"/>
  <c r="P67" i="256"/>
  <c r="K67" i="256"/>
  <c r="L67" i="256" s="1"/>
  <c r="H67" i="256"/>
  <c r="P66" i="256"/>
  <c r="K66" i="256" s="1"/>
  <c r="L66" i="256" s="1"/>
  <c r="H66" i="256"/>
  <c r="P65" i="256"/>
  <c r="K65" i="256"/>
  <c r="K75" i="256" s="1"/>
  <c r="H65" i="256"/>
  <c r="J64" i="256"/>
  <c r="H63" i="256"/>
  <c r="H62" i="256"/>
  <c r="H61" i="256"/>
  <c r="H60" i="256"/>
  <c r="H59" i="256"/>
  <c r="P58" i="256"/>
  <c r="K58" i="256"/>
  <c r="L58" i="256" s="1"/>
  <c r="H58" i="256"/>
  <c r="P57" i="256"/>
  <c r="K57" i="256" s="1"/>
  <c r="L57" i="256" s="1"/>
  <c r="H57" i="256"/>
  <c r="P56" i="256"/>
  <c r="K56" i="256"/>
  <c r="L56" i="256" s="1"/>
  <c r="H56" i="256"/>
  <c r="P55" i="256"/>
  <c r="K55" i="256" s="1"/>
  <c r="L55" i="256" s="1"/>
  <c r="H55" i="256"/>
  <c r="P54" i="256"/>
  <c r="K54" i="256"/>
  <c r="L54" i="256" s="1"/>
  <c r="H54" i="256"/>
  <c r="P53" i="256"/>
  <c r="K53" i="256" s="1"/>
  <c r="L53" i="256" s="1"/>
  <c r="H53" i="256"/>
  <c r="P52" i="256"/>
  <c r="K52" i="256"/>
  <c r="H52" i="256"/>
  <c r="H50" i="256"/>
  <c r="H49" i="256"/>
  <c r="H47" i="256"/>
  <c r="H46" i="256"/>
  <c r="H45" i="256"/>
  <c r="H44" i="256"/>
  <c r="H43" i="256"/>
  <c r="H42" i="256"/>
  <c r="H41" i="256"/>
  <c r="H40" i="256"/>
  <c r="H39" i="256"/>
  <c r="J38" i="256"/>
  <c r="H37" i="256"/>
  <c r="H36" i="256"/>
  <c r="H35" i="256"/>
  <c r="H34" i="256"/>
  <c r="H33" i="256"/>
  <c r="H32" i="256"/>
  <c r="H31" i="256"/>
  <c r="H30" i="256"/>
  <c r="H29" i="256"/>
  <c r="H28" i="256"/>
  <c r="P27" i="256"/>
  <c r="K27" i="256"/>
  <c r="L27" i="256" s="1"/>
  <c r="H27" i="256"/>
  <c r="P26" i="256"/>
  <c r="K26" i="256" s="1"/>
  <c r="L26" i="256" s="1"/>
  <c r="H26" i="256"/>
  <c r="P25" i="256"/>
  <c r="K25" i="256"/>
  <c r="L25" i="256" s="1"/>
  <c r="L38" i="256" s="1"/>
  <c r="H25" i="256"/>
  <c r="H23" i="256"/>
  <c r="H22" i="256"/>
  <c r="H21" i="256"/>
  <c r="H20" i="256"/>
  <c r="H19" i="256"/>
  <c r="H18" i="256"/>
  <c r="J16" i="256"/>
  <c r="I1" i="256" s="1"/>
  <c r="H15" i="256"/>
  <c r="H14" i="256"/>
  <c r="H13" i="256"/>
  <c r="H12" i="256"/>
  <c r="H11" i="256"/>
  <c r="H10" i="256"/>
  <c r="P9" i="256"/>
  <c r="K9" i="256" s="1"/>
  <c r="L9" i="256" s="1"/>
  <c r="H9" i="256"/>
  <c r="P8" i="256"/>
  <c r="K8" i="256"/>
  <c r="L8" i="256" s="1"/>
  <c r="H8" i="256"/>
  <c r="P7" i="256"/>
  <c r="K7" i="256" s="1"/>
  <c r="L7" i="256" s="1"/>
  <c r="H7" i="256"/>
  <c r="P6" i="256"/>
  <c r="K6" i="256"/>
  <c r="L6" i="256" s="1"/>
  <c r="H6" i="256"/>
  <c r="P5" i="256"/>
  <c r="K5" i="256" s="1"/>
  <c r="H5" i="256"/>
  <c r="I2" i="256"/>
  <c r="E1" i="256"/>
  <c r="K64" i="256" l="1"/>
  <c r="L52" i="256"/>
  <c r="K38" i="256"/>
  <c r="L112" i="256"/>
  <c r="L124" i="256" s="1"/>
  <c r="K124" i="256"/>
  <c r="G1" i="256"/>
  <c r="G2" i="256" s="1"/>
  <c r="L101" i="256"/>
  <c r="L111" i="256" s="1"/>
  <c r="K111" i="256"/>
  <c r="L5" i="256"/>
  <c r="L16" i="256" s="1"/>
  <c r="K16" i="256"/>
  <c r="L64" i="256"/>
  <c r="L82" i="256"/>
  <c r="L91" i="256" s="1"/>
  <c r="K91" i="256"/>
  <c r="L92" i="256"/>
  <c r="L100" i="256" s="1"/>
  <c r="L65" i="256"/>
  <c r="L75" i="256" s="1"/>
  <c r="E2" i="256" l="1"/>
  <c r="AE173" i="255"/>
  <c r="AD173" i="255"/>
  <c r="AA173" i="255"/>
  <c r="Z173" i="255"/>
  <c r="M173" i="255"/>
  <c r="W172" i="255"/>
  <c r="H172" i="255"/>
  <c r="W171" i="255"/>
  <c r="H171" i="255"/>
  <c r="AG170" i="255"/>
  <c r="AF170" i="255"/>
  <c r="W170" i="255"/>
  <c r="H170" i="255"/>
  <c r="AG169" i="255"/>
  <c r="AF169" i="255"/>
  <c r="W169" i="255"/>
  <c r="H169" i="255"/>
  <c r="AG168" i="255"/>
  <c r="AF168" i="255"/>
  <c r="W168" i="255"/>
  <c r="H168" i="255"/>
  <c r="AG167" i="255"/>
  <c r="AF167" i="255"/>
  <c r="W167" i="255"/>
  <c r="W166" i="255"/>
  <c r="N166" i="255" s="1"/>
  <c r="P166" i="255"/>
  <c r="H166" i="255"/>
  <c r="W165" i="255"/>
  <c r="N165" i="255" s="1"/>
  <c r="H165" i="255"/>
  <c r="W164" i="255"/>
  <c r="N164" i="255" s="1"/>
  <c r="P164" i="255"/>
  <c r="H164" i="255"/>
  <c r="W163" i="255"/>
  <c r="N163" i="255" s="1"/>
  <c r="H163" i="255"/>
  <c r="W162" i="255"/>
  <c r="N162" i="255" s="1"/>
  <c r="P162" i="255"/>
  <c r="H162" i="255"/>
  <c r="W161" i="255"/>
  <c r="N161" i="255" s="1"/>
  <c r="P161" i="255"/>
  <c r="H161" i="255"/>
  <c r="AE160" i="255"/>
  <c r="AD160" i="255"/>
  <c r="AA160" i="255"/>
  <c r="Z160" i="255"/>
  <c r="M160" i="255"/>
  <c r="W159" i="255"/>
  <c r="H159" i="255"/>
  <c r="W158" i="255"/>
  <c r="H158" i="255"/>
  <c r="W157" i="255"/>
  <c r="H157" i="255"/>
  <c r="W156" i="255"/>
  <c r="H156" i="255"/>
  <c r="W155" i="255"/>
  <c r="H155" i="255"/>
  <c r="AG154" i="255"/>
  <c r="AF154" i="255"/>
  <c r="W154" i="255"/>
  <c r="H154" i="255"/>
  <c r="AG153" i="255"/>
  <c r="AF153" i="255"/>
  <c r="W153" i="255"/>
  <c r="H153" i="255"/>
  <c r="W152" i="255"/>
  <c r="N152" i="255"/>
  <c r="AG152" i="255" s="1"/>
  <c r="H152" i="255"/>
  <c r="W151" i="255"/>
  <c r="N151" i="255" s="1"/>
  <c r="P151" i="255"/>
  <c r="H151" i="255"/>
  <c r="W150" i="255"/>
  <c r="N150" i="255"/>
  <c r="AG150" i="255" s="1"/>
  <c r="H150" i="255"/>
  <c r="W149" i="255"/>
  <c r="N149" i="255" s="1"/>
  <c r="P149" i="255"/>
  <c r="H149" i="255"/>
  <c r="W148" i="255"/>
  <c r="N148" i="255" s="1"/>
  <c r="P148" i="255"/>
  <c r="H148" i="255"/>
  <c r="AE147" i="255"/>
  <c r="AD147" i="255"/>
  <c r="AA147" i="255"/>
  <c r="Z147" i="255"/>
  <c r="W147" i="255"/>
  <c r="M147" i="255"/>
  <c r="P147" i="255" s="1"/>
  <c r="W146" i="255"/>
  <c r="H146" i="255"/>
  <c r="AG145" i="255"/>
  <c r="AF145" i="255"/>
  <c r="W145" i="255"/>
  <c r="H145" i="255"/>
  <c r="AG144" i="255"/>
  <c r="AF144" i="255"/>
  <c r="W144" i="255"/>
  <c r="H144" i="255"/>
  <c r="AG143" i="255"/>
  <c r="AF143" i="255"/>
  <c r="W143" i="255"/>
  <c r="H143" i="255"/>
  <c r="W142" i="255"/>
  <c r="P142" i="255"/>
  <c r="N142" i="255"/>
  <c r="H142" i="255"/>
  <c r="W141" i="255"/>
  <c r="N141" i="255" s="1"/>
  <c r="P141" i="255"/>
  <c r="H141" i="255"/>
  <c r="W140" i="255"/>
  <c r="P140" i="255"/>
  <c r="N140" i="255"/>
  <c r="H140" i="255"/>
  <c r="W139" i="255"/>
  <c r="N139" i="255" s="1"/>
  <c r="P139" i="255"/>
  <c r="H139" i="255"/>
  <c r="W138" i="255"/>
  <c r="P138" i="255"/>
  <c r="N138" i="255"/>
  <c r="H138" i="255"/>
  <c r="W137" i="255"/>
  <c r="N137" i="255" s="1"/>
  <c r="P137" i="255"/>
  <c r="H137" i="255"/>
  <c r="W136" i="255"/>
  <c r="P136" i="255"/>
  <c r="N136" i="255"/>
  <c r="H136" i="255"/>
  <c r="W135" i="255"/>
  <c r="P135" i="255"/>
  <c r="N135" i="255"/>
  <c r="AF135" i="255" s="1"/>
  <c r="H135" i="255"/>
  <c r="AE134" i="255"/>
  <c r="AD134" i="255"/>
  <c r="AA134" i="255"/>
  <c r="Z134" i="255"/>
  <c r="M134" i="255"/>
  <c r="W133" i="255"/>
  <c r="H133" i="255"/>
  <c r="W132" i="255"/>
  <c r="H132" i="255"/>
  <c r="AG131" i="255"/>
  <c r="AF131" i="255"/>
  <c r="W131" i="255"/>
  <c r="H131" i="255"/>
  <c r="AG130" i="255"/>
  <c r="AF130" i="255"/>
  <c r="W130" i="255"/>
  <c r="H130" i="255"/>
  <c r="W129" i="255"/>
  <c r="N129" i="255" s="1"/>
  <c r="O129" i="255"/>
  <c r="P129" i="255"/>
  <c r="H129" i="255"/>
  <c r="W128" i="255"/>
  <c r="P128" i="255"/>
  <c r="N128" i="255"/>
  <c r="O128" i="255" s="1"/>
  <c r="AF128" i="255"/>
  <c r="H128" i="255"/>
  <c r="W127" i="255"/>
  <c r="N127" i="255" s="1"/>
  <c r="P127" i="255"/>
  <c r="H127" i="255"/>
  <c r="W126" i="255"/>
  <c r="P126" i="255"/>
  <c r="N126" i="255"/>
  <c r="O126" i="255" s="1"/>
  <c r="Q126" i="255" s="1"/>
  <c r="R126" i="255"/>
  <c r="H126" i="255"/>
  <c r="W125" i="255"/>
  <c r="N125" i="255"/>
  <c r="AF125" i="255" s="1"/>
  <c r="P125" i="255"/>
  <c r="H125" i="255"/>
  <c r="W124" i="255"/>
  <c r="P124" i="255"/>
  <c r="N124" i="255"/>
  <c r="O124" i="255" s="1"/>
  <c r="Q124" i="255" s="1"/>
  <c r="R124" i="255"/>
  <c r="H124" i="255"/>
  <c r="W123" i="255"/>
  <c r="N123" i="255"/>
  <c r="AF123" i="255" s="1"/>
  <c r="P123" i="255"/>
  <c r="H123" i="255"/>
  <c r="W122" i="255"/>
  <c r="N122" i="255"/>
  <c r="AG122" i="255" s="1"/>
  <c r="H122" i="255"/>
  <c r="AE121" i="255"/>
  <c r="AD121" i="255"/>
  <c r="AA121" i="255"/>
  <c r="Z121" i="255"/>
  <c r="W121" i="255"/>
  <c r="M121" i="255"/>
  <c r="AG120" i="255"/>
  <c r="AF120" i="255"/>
  <c r="W120" i="255"/>
  <c r="H120" i="255"/>
  <c r="AG119" i="255"/>
  <c r="AF119" i="255"/>
  <c r="H119" i="255"/>
  <c r="AG118" i="255"/>
  <c r="AF118" i="255"/>
  <c r="H118" i="255"/>
  <c r="AG117" i="255"/>
  <c r="AF117" i="255"/>
  <c r="W117" i="255"/>
  <c r="H117" i="255"/>
  <c r="W116" i="255"/>
  <c r="N116" i="255" s="1"/>
  <c r="P116" i="255"/>
  <c r="H116" i="255"/>
  <c r="W115" i="255"/>
  <c r="N115" i="255"/>
  <c r="O115" i="255" s="1"/>
  <c r="P115" i="255"/>
  <c r="H115" i="255"/>
  <c r="W114" i="255"/>
  <c r="N114" i="255" s="1"/>
  <c r="P114" i="255"/>
  <c r="H114" i="255"/>
  <c r="W113" i="255"/>
  <c r="N113" i="255"/>
  <c r="O113" i="255" s="1"/>
  <c r="P113" i="255"/>
  <c r="H113" i="255"/>
  <c r="W112" i="255"/>
  <c r="N112" i="255" s="1"/>
  <c r="P112" i="255"/>
  <c r="H112" i="255"/>
  <c r="W111" i="255"/>
  <c r="N111" i="255"/>
  <c r="O111" i="255" s="1"/>
  <c r="P111" i="255"/>
  <c r="H111" i="255"/>
  <c r="W110" i="255"/>
  <c r="N110" i="255" s="1"/>
  <c r="P110" i="255"/>
  <c r="H110" i="255"/>
  <c r="W109" i="255"/>
  <c r="N109" i="255" s="1"/>
  <c r="P109" i="255"/>
  <c r="H109" i="255"/>
  <c r="AE108" i="255"/>
  <c r="AD108" i="255"/>
  <c r="AA108" i="255"/>
  <c r="Z108" i="255"/>
  <c r="W108" i="255"/>
  <c r="M108" i="255"/>
  <c r="W107" i="255"/>
  <c r="H107" i="255"/>
  <c r="AG106" i="255"/>
  <c r="AF106" i="255"/>
  <c r="W106" i="255"/>
  <c r="H106" i="255"/>
  <c r="AG105" i="255"/>
  <c r="AF105" i="255"/>
  <c r="W105" i="255"/>
  <c r="H105" i="255"/>
  <c r="W104" i="255"/>
  <c r="N104" i="255" s="1"/>
  <c r="P104" i="255"/>
  <c r="H104" i="255"/>
  <c r="W103" i="255"/>
  <c r="P103" i="255"/>
  <c r="N103" i="255"/>
  <c r="AF103" i="255"/>
  <c r="H103" i="255"/>
  <c r="W102" i="255"/>
  <c r="N102" i="255" s="1"/>
  <c r="P102" i="255"/>
  <c r="H102" i="255"/>
  <c r="W101" i="255"/>
  <c r="P101" i="255"/>
  <c r="N101" i="255"/>
  <c r="AF101" i="255"/>
  <c r="H101" i="255"/>
  <c r="W100" i="255"/>
  <c r="N100" i="255" s="1"/>
  <c r="P100" i="255"/>
  <c r="H100" i="255"/>
  <c r="W99" i="255"/>
  <c r="P99" i="255"/>
  <c r="N99" i="255"/>
  <c r="AF99" i="255"/>
  <c r="H99" i="255"/>
  <c r="W98" i="255"/>
  <c r="N98" i="255" s="1"/>
  <c r="P98" i="255"/>
  <c r="H98" i="255"/>
  <c r="W97" i="255"/>
  <c r="P97" i="255"/>
  <c r="N97" i="255"/>
  <c r="AF97" i="255"/>
  <c r="H97" i="255"/>
  <c r="W96" i="255"/>
  <c r="N96" i="255" s="1"/>
  <c r="P96" i="255"/>
  <c r="H96" i="255"/>
  <c r="AE95" i="255"/>
  <c r="AD95" i="255"/>
  <c r="AA95" i="255"/>
  <c r="Z95" i="255"/>
  <c r="M95" i="255"/>
  <c r="AG94" i="255"/>
  <c r="AF94" i="255"/>
  <c r="W94" i="255"/>
  <c r="H94" i="255"/>
  <c r="AG93" i="255"/>
  <c r="AF93" i="255"/>
  <c r="W93" i="255"/>
  <c r="H93" i="255"/>
  <c r="AG92" i="255"/>
  <c r="AF92" i="255"/>
  <c r="W92" i="255"/>
  <c r="H92" i="255"/>
  <c r="AG91" i="255"/>
  <c r="AF91" i="255"/>
  <c r="W91" i="255"/>
  <c r="H91" i="255"/>
  <c r="W90" i="255"/>
  <c r="N90" i="255"/>
  <c r="O90" i="255" s="1"/>
  <c r="P90" i="255"/>
  <c r="H90" i="255"/>
  <c r="W89" i="255"/>
  <c r="P89" i="255"/>
  <c r="N89" i="255"/>
  <c r="H89" i="255"/>
  <c r="W88" i="255"/>
  <c r="N88" i="255"/>
  <c r="O88" i="255" s="1"/>
  <c r="P88" i="255"/>
  <c r="H88" i="255"/>
  <c r="W87" i="255"/>
  <c r="P87" i="255"/>
  <c r="N87" i="255"/>
  <c r="H87" i="255"/>
  <c r="W86" i="255"/>
  <c r="N86" i="255"/>
  <c r="O86" i="255" s="1"/>
  <c r="P86" i="255"/>
  <c r="H86" i="255"/>
  <c r="W85" i="255"/>
  <c r="P85" i="255"/>
  <c r="N85" i="255"/>
  <c r="AG85" i="255"/>
  <c r="H85" i="255"/>
  <c r="W84" i="255"/>
  <c r="N84" i="255"/>
  <c r="O84" i="255" s="1"/>
  <c r="P84" i="255"/>
  <c r="H84" i="255"/>
  <c r="W83" i="255"/>
  <c r="N83" i="255"/>
  <c r="H83" i="255"/>
  <c r="AE82" i="255"/>
  <c r="AD82" i="255"/>
  <c r="AA82" i="255"/>
  <c r="Z82" i="255"/>
  <c r="M82" i="255"/>
  <c r="W81" i="255"/>
  <c r="AG80" i="255"/>
  <c r="AF80" i="255"/>
  <c r="W80" i="255"/>
  <c r="H80" i="255"/>
  <c r="AG79" i="255"/>
  <c r="AF79" i="255"/>
  <c r="W79" i="255"/>
  <c r="H79" i="255"/>
  <c r="AG78" i="255"/>
  <c r="AF78" i="255"/>
  <c r="W78" i="255"/>
  <c r="H78" i="255"/>
  <c r="AG77" i="255"/>
  <c r="AF77" i="255"/>
  <c r="W77" i="255"/>
  <c r="H77" i="255"/>
  <c r="AG76" i="255"/>
  <c r="AF76" i="255"/>
  <c r="W76" i="255"/>
  <c r="H76" i="255"/>
  <c r="W75" i="255"/>
  <c r="N75" i="255"/>
  <c r="O75" i="255" s="1"/>
  <c r="P75" i="255"/>
  <c r="H75" i="255"/>
  <c r="W74" i="255"/>
  <c r="N74" i="255" s="1"/>
  <c r="P74" i="255"/>
  <c r="H74" i="255"/>
  <c r="W73" i="255"/>
  <c r="N73" i="255"/>
  <c r="O73" i="255" s="1"/>
  <c r="P73" i="255"/>
  <c r="H73" i="255"/>
  <c r="W72" i="255"/>
  <c r="N72" i="255" s="1"/>
  <c r="P72" i="255"/>
  <c r="H72" i="255"/>
  <c r="W71" i="255"/>
  <c r="N71" i="255"/>
  <c r="O71" i="255" s="1"/>
  <c r="P71" i="255"/>
  <c r="H71" i="255"/>
  <c r="W70" i="255"/>
  <c r="N70" i="255"/>
  <c r="O70" i="255" s="1"/>
  <c r="H70" i="255"/>
  <c r="AE69" i="255"/>
  <c r="AD69" i="255"/>
  <c r="AA69" i="255"/>
  <c r="Z69" i="255"/>
  <c r="W69" i="255"/>
  <c r="M69" i="255"/>
  <c r="W68" i="255"/>
  <c r="H68" i="255"/>
  <c r="AG67" i="255"/>
  <c r="AF67" i="255"/>
  <c r="W67" i="255"/>
  <c r="H67" i="255"/>
  <c r="AG66" i="255"/>
  <c r="AF66" i="255"/>
  <c r="W66" i="255"/>
  <c r="H66" i="255"/>
  <c r="AG65" i="255"/>
  <c r="AF65" i="255"/>
  <c r="W65" i="255"/>
  <c r="H65" i="255"/>
  <c r="AG64" i="255"/>
  <c r="AF64" i="255"/>
  <c r="W64" i="255"/>
  <c r="H64" i="255"/>
  <c r="AG63" i="255"/>
  <c r="AF63" i="255"/>
  <c r="W63" i="255"/>
  <c r="H63" i="255"/>
  <c r="AG62" i="255"/>
  <c r="AF62" i="255"/>
  <c r="W62" i="255"/>
  <c r="H62" i="255"/>
  <c r="W61" i="255"/>
  <c r="P61" i="255"/>
  <c r="N61" i="255"/>
  <c r="O61" i="255" s="1"/>
  <c r="AG61" i="255"/>
  <c r="H61" i="255"/>
  <c r="W60" i="255"/>
  <c r="N60" i="255"/>
  <c r="AF60" i="255" s="1"/>
  <c r="P60" i="255"/>
  <c r="H60" i="255"/>
  <c r="W59" i="255"/>
  <c r="P59" i="255"/>
  <c r="N59" i="255"/>
  <c r="O59" i="255" s="1"/>
  <c r="AG59" i="255"/>
  <c r="H59" i="255"/>
  <c r="W58" i="255"/>
  <c r="N58" i="255"/>
  <c r="AF58" i="255" s="1"/>
  <c r="P58" i="255"/>
  <c r="H58" i="255"/>
  <c r="W57" i="255"/>
  <c r="N57" i="255"/>
  <c r="P57" i="255"/>
  <c r="H57" i="255"/>
  <c r="AE56" i="255"/>
  <c r="AD56" i="255"/>
  <c r="AA56" i="255"/>
  <c r="Z56" i="255"/>
  <c r="W56" i="255"/>
  <c r="M56" i="255"/>
  <c r="W55" i="255"/>
  <c r="H55" i="255"/>
  <c r="AG54" i="255"/>
  <c r="AF54" i="255"/>
  <c r="W54" i="255"/>
  <c r="H54" i="255"/>
  <c r="AG53" i="255"/>
  <c r="AF53" i="255"/>
  <c r="W53" i="255"/>
  <c r="H53" i="255"/>
  <c r="AG52" i="255"/>
  <c r="AF52" i="255"/>
  <c r="W52" i="255"/>
  <c r="H52" i="255"/>
  <c r="AG51" i="255"/>
  <c r="AF51" i="255"/>
  <c r="W51" i="255"/>
  <c r="AG50" i="255"/>
  <c r="AF50" i="255"/>
  <c r="W50" i="255"/>
  <c r="H50" i="255"/>
  <c r="W49" i="255"/>
  <c r="N49" i="255" s="1"/>
  <c r="P49" i="255"/>
  <c r="H49" i="255"/>
  <c r="W48" i="255"/>
  <c r="N48" i="255"/>
  <c r="P48" i="255"/>
  <c r="H48" i="255"/>
  <c r="W47" i="255"/>
  <c r="N47" i="255" s="1"/>
  <c r="P47" i="255"/>
  <c r="H47" i="255"/>
  <c r="W46" i="255"/>
  <c r="N46" i="255"/>
  <c r="AG46" i="255" s="1"/>
  <c r="P46" i="255"/>
  <c r="H46" i="255"/>
  <c r="W45" i="255"/>
  <c r="N45" i="255" s="1"/>
  <c r="P45" i="255"/>
  <c r="H45" i="255"/>
  <c r="W44" i="255"/>
  <c r="N44" i="255" s="1"/>
  <c r="H44" i="255"/>
  <c r="AE43" i="255"/>
  <c r="AD43" i="255"/>
  <c r="AA43" i="255"/>
  <c r="Z43" i="255"/>
  <c r="M43" i="255"/>
  <c r="W42" i="255"/>
  <c r="H42" i="255"/>
  <c r="W41" i="255"/>
  <c r="AG40" i="255"/>
  <c r="AF40" i="255"/>
  <c r="W40" i="255"/>
  <c r="H40" i="255"/>
  <c r="AG39" i="255"/>
  <c r="AF39" i="255"/>
  <c r="W39" i="255"/>
  <c r="H39" i="255"/>
  <c r="AG38" i="255"/>
  <c r="AF38" i="255"/>
  <c r="W38" i="255"/>
  <c r="H38" i="255"/>
  <c r="W37" i="255"/>
  <c r="N37" i="255" s="1"/>
  <c r="P37" i="255"/>
  <c r="H37" i="255"/>
  <c r="W36" i="255"/>
  <c r="P36" i="255"/>
  <c r="N36" i="255"/>
  <c r="AF36" i="255"/>
  <c r="H36" i="255"/>
  <c r="W35" i="255"/>
  <c r="N35" i="255" s="1"/>
  <c r="P35" i="255"/>
  <c r="H35" i="255"/>
  <c r="W34" i="255"/>
  <c r="P34" i="255"/>
  <c r="N34" i="255"/>
  <c r="AF34" i="255"/>
  <c r="H34" i="255"/>
  <c r="W33" i="255"/>
  <c r="N33" i="255" s="1"/>
  <c r="P33" i="255"/>
  <c r="H33" i="255"/>
  <c r="W32" i="255"/>
  <c r="P32" i="255"/>
  <c r="N32" i="255"/>
  <c r="AF32" i="255"/>
  <c r="H32" i="255"/>
  <c r="W31" i="255"/>
  <c r="N31" i="255" s="1"/>
  <c r="P31" i="255"/>
  <c r="P43" i="255"/>
  <c r="H31" i="255"/>
  <c r="AE30" i="255"/>
  <c r="AD30" i="255"/>
  <c r="AA30" i="255"/>
  <c r="Z30" i="255"/>
  <c r="M30" i="255"/>
  <c r="AF29" i="255"/>
  <c r="W29" i="255"/>
  <c r="H29" i="255"/>
  <c r="AG28" i="255"/>
  <c r="AF28" i="255"/>
  <c r="W28" i="255"/>
  <c r="P28" i="255"/>
  <c r="H28" i="255"/>
  <c r="AG27" i="255"/>
  <c r="AF27" i="255"/>
  <c r="W27" i="255"/>
  <c r="P27" i="255"/>
  <c r="H27" i="255"/>
  <c r="AG26" i="255"/>
  <c r="AF26" i="255"/>
  <c r="W26" i="255"/>
  <c r="P26" i="255"/>
  <c r="H26" i="255"/>
  <c r="AG25" i="255"/>
  <c r="AF25" i="255"/>
  <c r="W25" i="255"/>
  <c r="P25" i="255"/>
  <c r="H25" i="255"/>
  <c r="AG24" i="255"/>
  <c r="AF24" i="255"/>
  <c r="W24" i="255"/>
  <c r="H24" i="255"/>
  <c r="W23" i="255"/>
  <c r="P23" i="255"/>
  <c r="N23" i="255"/>
  <c r="H23" i="255"/>
  <c r="W22" i="255"/>
  <c r="N22" i="255" s="1"/>
  <c r="P22" i="255"/>
  <c r="H22" i="255"/>
  <c r="W21" i="255"/>
  <c r="N21" i="255"/>
  <c r="P21" i="255"/>
  <c r="H21" i="255"/>
  <c r="W20" i="255"/>
  <c r="N20" i="255" s="1"/>
  <c r="O20" i="255" s="1"/>
  <c r="H20" i="255"/>
  <c r="W19" i="255"/>
  <c r="N19" i="255"/>
  <c r="P19" i="255"/>
  <c r="H19" i="255"/>
  <c r="W18" i="255"/>
  <c r="P18" i="255"/>
  <c r="N18" i="255"/>
  <c r="AF18" i="255" s="1"/>
  <c r="H18" i="255"/>
  <c r="AE17" i="255"/>
  <c r="AD17" i="255"/>
  <c r="AA17" i="255"/>
  <c r="Z17" i="255"/>
  <c r="W17" i="255"/>
  <c r="M17" i="255"/>
  <c r="AG16" i="255"/>
  <c r="W16" i="255"/>
  <c r="H16" i="255"/>
  <c r="AG15" i="255"/>
  <c r="W15" i="255"/>
  <c r="H15" i="255"/>
  <c r="AG14" i="255"/>
  <c r="W14" i="255"/>
  <c r="H14" i="255"/>
  <c r="AG13" i="255"/>
  <c r="AF13" i="255"/>
  <c r="W13" i="255"/>
  <c r="H13" i="255"/>
  <c r="AG12" i="255"/>
  <c r="AF12" i="255"/>
  <c r="W12" i="255"/>
  <c r="H12" i="255"/>
  <c r="W11" i="255"/>
  <c r="N11" i="255" s="1"/>
  <c r="P11" i="255"/>
  <c r="O11" i="255"/>
  <c r="H11" i="255"/>
  <c r="W10" i="255"/>
  <c r="P10" i="255"/>
  <c r="N10" i="255"/>
  <c r="AG10" i="255" s="1"/>
  <c r="H10" i="255"/>
  <c r="W9" i="255"/>
  <c r="N9" i="255" s="1"/>
  <c r="AG9" i="255" s="1"/>
  <c r="P9" i="255"/>
  <c r="H9" i="255"/>
  <c r="W8" i="255"/>
  <c r="P8" i="255"/>
  <c r="N8" i="255"/>
  <c r="AG8" i="255" s="1"/>
  <c r="H8" i="255"/>
  <c r="W7" i="255"/>
  <c r="N7" i="255"/>
  <c r="P7" i="255"/>
  <c r="H7" i="255"/>
  <c r="W6" i="255"/>
  <c r="P6" i="255"/>
  <c r="N6" i="255"/>
  <c r="AF6" i="255" s="1"/>
  <c r="H6" i="255"/>
  <c r="W5" i="255"/>
  <c r="P5" i="255"/>
  <c r="N5" i="255"/>
  <c r="N17" i="255" s="1"/>
  <c r="P17" i="255"/>
  <c r="H5" i="255"/>
  <c r="AE2" i="255"/>
  <c r="AD2" i="255"/>
  <c r="AA2" i="255"/>
  <c r="Z2" i="255"/>
  <c r="I2" i="255"/>
  <c r="I1" i="255"/>
  <c r="E1" i="255"/>
  <c r="M32" i="254"/>
  <c r="L32" i="254"/>
  <c r="K32" i="254"/>
  <c r="J32" i="254"/>
  <c r="I32" i="254"/>
  <c r="H32" i="254"/>
  <c r="G32" i="254"/>
  <c r="F32" i="254"/>
  <c r="E32" i="254"/>
  <c r="D32" i="254"/>
  <c r="Q15" i="254"/>
  <c r="P15" i="254"/>
  <c r="O15" i="254"/>
  <c r="N15" i="254"/>
  <c r="M15" i="254"/>
  <c r="L15" i="254"/>
  <c r="K15" i="254"/>
  <c r="J15" i="254"/>
  <c r="I15" i="254"/>
  <c r="H15" i="254"/>
  <c r="G15" i="254"/>
  <c r="F15" i="254"/>
  <c r="E15" i="254"/>
  <c r="D15" i="254"/>
  <c r="L7" i="254"/>
  <c r="J7" i="254"/>
  <c r="H7" i="254"/>
  <c r="F7" i="254"/>
  <c r="L6" i="254"/>
  <c r="J6" i="254"/>
  <c r="H6" i="254"/>
  <c r="F6" i="254"/>
  <c r="H8" i="254" l="1"/>
  <c r="AG7" i="255"/>
  <c r="AF7" i="255"/>
  <c r="O7" i="255"/>
  <c r="Q7" i="255" s="1"/>
  <c r="AF19" i="255"/>
  <c r="AG19" i="255"/>
  <c r="AF21" i="255"/>
  <c r="AG21" i="255"/>
  <c r="AF23" i="255"/>
  <c r="AG23" i="255"/>
  <c r="O32" i="255"/>
  <c r="AG32" i="255"/>
  <c r="O34" i="255"/>
  <c r="AG34" i="255"/>
  <c r="O36" i="255"/>
  <c r="AG36" i="255"/>
  <c r="AF48" i="255"/>
  <c r="AG48" i="255"/>
  <c r="AG57" i="255"/>
  <c r="O57" i="255"/>
  <c r="AG83" i="255"/>
  <c r="O83" i="255"/>
  <c r="O85" i="255"/>
  <c r="R85" i="255" s="1"/>
  <c r="AF85" i="255"/>
  <c r="O87" i="255"/>
  <c r="R87" i="255" s="1"/>
  <c r="AG87" i="255"/>
  <c r="AF87" i="255"/>
  <c r="O89" i="255"/>
  <c r="AG89" i="255"/>
  <c r="AF89" i="255"/>
  <c r="O97" i="255"/>
  <c r="AG97" i="255"/>
  <c r="O99" i="255"/>
  <c r="AG99" i="255"/>
  <c r="O101" i="255"/>
  <c r="AG101" i="255"/>
  <c r="O103" i="255"/>
  <c r="AG103" i="255"/>
  <c r="AF136" i="255"/>
  <c r="AG136" i="255"/>
  <c r="AF138" i="255"/>
  <c r="AG138" i="255"/>
  <c r="AF140" i="255"/>
  <c r="AG140" i="255"/>
  <c r="AF142" i="255"/>
  <c r="AG142" i="255"/>
  <c r="J8" i="254"/>
  <c r="L8" i="254"/>
  <c r="F8" i="254"/>
  <c r="G1" i="255"/>
  <c r="G2" i="255" s="1"/>
  <c r="AF5" i="255"/>
  <c r="AG6" i="255"/>
  <c r="AF9" i="255"/>
  <c r="AG11" i="255"/>
  <c r="AF31" i="255"/>
  <c r="O31" i="255"/>
  <c r="N43" i="255"/>
  <c r="AG31" i="255"/>
  <c r="Q36" i="255"/>
  <c r="R36" i="255"/>
  <c r="AF45" i="255"/>
  <c r="O45" i="255"/>
  <c r="AG45" i="255"/>
  <c r="AF47" i="255"/>
  <c r="O47" i="255"/>
  <c r="AG47" i="255"/>
  <c r="AG74" i="255"/>
  <c r="AF74" i="255"/>
  <c r="O74" i="255"/>
  <c r="Q89" i="255"/>
  <c r="AF17" i="255"/>
  <c r="AG17" i="255"/>
  <c r="AH5" i="255" s="1"/>
  <c r="AG5" i="255"/>
  <c r="R7" i="255"/>
  <c r="O9" i="255"/>
  <c r="AF11" i="255"/>
  <c r="N30" i="255"/>
  <c r="AF20" i="255"/>
  <c r="AG20" i="255"/>
  <c r="Q34" i="255"/>
  <c r="R34" i="255"/>
  <c r="O37" i="255"/>
  <c r="AG37" i="255"/>
  <c r="AF37" i="255"/>
  <c r="AF49" i="255"/>
  <c r="O49" i="255"/>
  <c r="AG49" i="255"/>
  <c r="P56" i="255"/>
  <c r="R70" i="255"/>
  <c r="Q70" i="255"/>
  <c r="R71" i="255"/>
  <c r="Q71" i="255"/>
  <c r="O5" i="255"/>
  <c r="O6" i="255"/>
  <c r="AF8" i="255"/>
  <c r="O8" i="255"/>
  <c r="R11" i="255"/>
  <c r="Q11" i="255"/>
  <c r="P30" i="255"/>
  <c r="P20" i="255"/>
  <c r="AF22" i="255"/>
  <c r="O22" i="255"/>
  <c r="AG22" i="255"/>
  <c r="Q32" i="255"/>
  <c r="R32" i="255"/>
  <c r="O35" i="255"/>
  <c r="AG35" i="255"/>
  <c r="AF35" i="255"/>
  <c r="N56" i="255"/>
  <c r="O44" i="255"/>
  <c r="AG44" i="255"/>
  <c r="AF44" i="255"/>
  <c r="R73" i="255"/>
  <c r="Q73" i="255"/>
  <c r="AF10" i="255"/>
  <c r="O10" i="255"/>
  <c r="R20" i="255"/>
  <c r="O33" i="255"/>
  <c r="AG33" i="255"/>
  <c r="AF33" i="255"/>
  <c r="AG72" i="255"/>
  <c r="AF72" i="255"/>
  <c r="O72" i="255"/>
  <c r="O82" i="255" s="1"/>
  <c r="R82" i="255" s="1"/>
  <c r="S70" i="255" s="1"/>
  <c r="R75" i="255"/>
  <c r="Q75" i="255"/>
  <c r="P82" i="255"/>
  <c r="O18" i="255"/>
  <c r="O19" i="255"/>
  <c r="O21" i="255"/>
  <c r="O23" i="255"/>
  <c r="O46" i="255"/>
  <c r="O48" i="255"/>
  <c r="Q57" i="255"/>
  <c r="AF57" i="255"/>
  <c r="AG58" i="255"/>
  <c r="AG60" i="255"/>
  <c r="P69" i="255"/>
  <c r="N69" i="255"/>
  <c r="P70" i="255"/>
  <c r="AF71" i="255"/>
  <c r="AF73" i="255"/>
  <c r="AF75" i="255"/>
  <c r="Q85" i="255"/>
  <c r="Q87" i="255"/>
  <c r="Q88" i="255"/>
  <c r="R99" i="255"/>
  <c r="Q99" i="255"/>
  <c r="AF102" i="255"/>
  <c r="O102" i="255"/>
  <c r="AG102" i="255"/>
  <c r="AG110" i="255"/>
  <c r="AF110" i="255"/>
  <c r="O110" i="255"/>
  <c r="AG114" i="255"/>
  <c r="AF114" i="255"/>
  <c r="O114" i="255"/>
  <c r="AF46" i="255"/>
  <c r="AF59" i="255"/>
  <c r="AF61" i="255"/>
  <c r="AF70" i="255"/>
  <c r="AG71" i="255"/>
  <c r="AG73" i="255"/>
  <c r="AG75" i="255"/>
  <c r="N95" i="255"/>
  <c r="AF83" i="255"/>
  <c r="AF84" i="255"/>
  <c r="AG84" i="255"/>
  <c r="AF86" i="255"/>
  <c r="AG86" i="255"/>
  <c r="AF88" i="255"/>
  <c r="AG88" i="255"/>
  <c r="AF90" i="255"/>
  <c r="AG90" i="255"/>
  <c r="R97" i="255"/>
  <c r="Q97" i="255"/>
  <c r="AF100" i="255"/>
  <c r="O100" i="255"/>
  <c r="AG100" i="255"/>
  <c r="R113" i="255"/>
  <c r="Q113" i="255"/>
  <c r="P121" i="255"/>
  <c r="AG127" i="255"/>
  <c r="AF127" i="255"/>
  <c r="O127" i="255"/>
  <c r="O58" i="255"/>
  <c r="R59" i="255"/>
  <c r="O60" i="255"/>
  <c r="R61" i="255"/>
  <c r="AG70" i="255"/>
  <c r="N82" i="255"/>
  <c r="O95" i="255"/>
  <c r="Q84" i="255"/>
  <c r="Q86" i="255"/>
  <c r="R89" i="255"/>
  <c r="Q90" i="255"/>
  <c r="AF98" i="255"/>
  <c r="O98" i="255"/>
  <c r="AG98" i="255"/>
  <c r="R103" i="255"/>
  <c r="Q103" i="255"/>
  <c r="AF109" i="255"/>
  <c r="N121" i="255"/>
  <c r="O109" i="255"/>
  <c r="AG109" i="255"/>
  <c r="AG112" i="255"/>
  <c r="AF112" i="255"/>
  <c r="O112" i="255"/>
  <c r="AG116" i="255"/>
  <c r="AF116" i="255"/>
  <c r="O116" i="255"/>
  <c r="AG18" i="255"/>
  <c r="P44" i="255"/>
  <c r="P83" i="255"/>
  <c r="P95" i="255"/>
  <c r="R83" i="255"/>
  <c r="R84" i="255"/>
  <c r="R86" i="255"/>
  <c r="R90" i="255"/>
  <c r="AG96" i="255"/>
  <c r="N108" i="255"/>
  <c r="AF96" i="255"/>
  <c r="O96" i="255"/>
  <c r="R101" i="255"/>
  <c r="Q101" i="255"/>
  <c r="AF104" i="255"/>
  <c r="O104" i="255"/>
  <c r="AG104" i="255"/>
  <c r="R111" i="255"/>
  <c r="Q111" i="255"/>
  <c r="R115" i="255"/>
  <c r="Q115" i="255"/>
  <c r="AF111" i="255"/>
  <c r="AF113" i="255"/>
  <c r="AF115" i="255"/>
  <c r="P122" i="255"/>
  <c r="O123" i="255"/>
  <c r="AF124" i="255"/>
  <c r="O125" i="255"/>
  <c r="AF126" i="255"/>
  <c r="R128" i="255"/>
  <c r="AG128" i="255"/>
  <c r="N147" i="255"/>
  <c r="O141" i="255"/>
  <c r="AG141" i="255"/>
  <c r="AF141" i="255"/>
  <c r="AF149" i="255"/>
  <c r="O149" i="255"/>
  <c r="AG149" i="255"/>
  <c r="P160" i="255"/>
  <c r="AF162" i="255"/>
  <c r="O162" i="255"/>
  <c r="AG162" i="255"/>
  <c r="AG165" i="255"/>
  <c r="AF165" i="255"/>
  <c r="O165" i="255"/>
  <c r="AG111" i="255"/>
  <c r="AG113" i="255"/>
  <c r="AG115" i="255"/>
  <c r="AG124" i="255"/>
  <c r="AG126" i="255"/>
  <c r="R129" i="255"/>
  <c r="O139" i="255"/>
  <c r="AG139" i="255"/>
  <c r="AF139" i="255"/>
  <c r="AF151" i="255"/>
  <c r="O151" i="255"/>
  <c r="AG151" i="255"/>
  <c r="AG163" i="255"/>
  <c r="AF163" i="255"/>
  <c r="O163" i="255"/>
  <c r="P108" i="255"/>
  <c r="N134" i="255"/>
  <c r="AF122" i="255"/>
  <c r="P134" i="255"/>
  <c r="O137" i="255"/>
  <c r="AG137" i="255"/>
  <c r="AF137" i="255"/>
  <c r="O148" i="255"/>
  <c r="AG148" i="255"/>
  <c r="N160" i="255"/>
  <c r="AF148" i="255"/>
  <c r="O161" i="255"/>
  <c r="N173" i="255"/>
  <c r="AG161" i="255"/>
  <c r="AF161" i="255"/>
  <c r="AF166" i="255"/>
  <c r="O166" i="255"/>
  <c r="AG166" i="255"/>
  <c r="O122" i="255"/>
  <c r="AG123" i="255"/>
  <c r="AG125" i="255"/>
  <c r="Q128" i="255"/>
  <c r="AG129" i="255"/>
  <c r="AF129" i="255"/>
  <c r="AF164" i="255"/>
  <c r="O164" i="255"/>
  <c r="AG164" i="255"/>
  <c r="AG135" i="255"/>
  <c r="O150" i="255"/>
  <c r="O152" i="255"/>
  <c r="O135" i="255"/>
  <c r="O136" i="255"/>
  <c r="O138" i="255"/>
  <c r="O140" i="255"/>
  <c r="O142" i="255"/>
  <c r="P150" i="255"/>
  <c r="AF150" i="255"/>
  <c r="P152" i="255"/>
  <c r="AF152" i="255"/>
  <c r="P163" i="255"/>
  <c r="P165" i="255"/>
  <c r="P173" i="255"/>
  <c r="J124" i="253"/>
  <c r="H123" i="253"/>
  <c r="H122" i="253"/>
  <c r="H121" i="253"/>
  <c r="H120" i="253"/>
  <c r="H119" i="253"/>
  <c r="P118" i="253"/>
  <c r="K118" i="253" s="1"/>
  <c r="L118" i="253" s="1"/>
  <c r="H118" i="253"/>
  <c r="P117" i="253"/>
  <c r="K117" i="253"/>
  <c r="L117" i="253" s="1"/>
  <c r="H117" i="253"/>
  <c r="P116" i="253"/>
  <c r="K116" i="253" s="1"/>
  <c r="L116" i="253" s="1"/>
  <c r="H116" i="253"/>
  <c r="P115" i="253"/>
  <c r="K115" i="253"/>
  <c r="L115" i="253" s="1"/>
  <c r="H115" i="253"/>
  <c r="P114" i="253"/>
  <c r="K114" i="253" s="1"/>
  <c r="L114" i="253" s="1"/>
  <c r="H114" i="253"/>
  <c r="P113" i="253"/>
  <c r="K113" i="253"/>
  <c r="L113" i="253" s="1"/>
  <c r="H113" i="253"/>
  <c r="P112" i="253"/>
  <c r="K112" i="253" s="1"/>
  <c r="H112" i="253"/>
  <c r="J111" i="253"/>
  <c r="H110" i="253"/>
  <c r="H109" i="253"/>
  <c r="H108" i="253"/>
  <c r="H107" i="253"/>
  <c r="H106" i="253"/>
  <c r="P105" i="253"/>
  <c r="K105" i="253" s="1"/>
  <c r="L105" i="253" s="1"/>
  <c r="H105" i="253"/>
  <c r="P104" i="253"/>
  <c r="K104" i="253"/>
  <c r="L104" i="253" s="1"/>
  <c r="H104" i="253"/>
  <c r="P103" i="253"/>
  <c r="K103" i="253" s="1"/>
  <c r="L103" i="253" s="1"/>
  <c r="H103" i="253"/>
  <c r="P102" i="253"/>
  <c r="K102" i="253"/>
  <c r="L102" i="253" s="1"/>
  <c r="H102" i="253"/>
  <c r="P101" i="253"/>
  <c r="K101" i="253" s="1"/>
  <c r="H101" i="253"/>
  <c r="J100" i="253"/>
  <c r="H99" i="253"/>
  <c r="H98" i="253"/>
  <c r="H97" i="253"/>
  <c r="H96" i="253"/>
  <c r="H95" i="253"/>
  <c r="H94" i="253"/>
  <c r="P93" i="253"/>
  <c r="K93" i="253" s="1"/>
  <c r="L93" i="253" s="1"/>
  <c r="H93" i="253"/>
  <c r="P92" i="253"/>
  <c r="K92" i="253"/>
  <c r="K100" i="253" s="1"/>
  <c r="H92" i="253"/>
  <c r="J91" i="253"/>
  <c r="H90" i="253"/>
  <c r="H89" i="253"/>
  <c r="H88" i="253"/>
  <c r="H87" i="253"/>
  <c r="H86" i="253"/>
  <c r="H85" i="253"/>
  <c r="H84" i="253"/>
  <c r="H83" i="253"/>
  <c r="P82" i="253"/>
  <c r="K82" i="253" s="1"/>
  <c r="H82" i="253"/>
  <c r="L81" i="253"/>
  <c r="K81" i="253"/>
  <c r="J81" i="253"/>
  <c r="H80" i="253"/>
  <c r="H79" i="253"/>
  <c r="H78" i="253"/>
  <c r="H77" i="253"/>
  <c r="H76" i="253"/>
  <c r="J75" i="253"/>
  <c r="H74" i="253"/>
  <c r="H73" i="253"/>
  <c r="H72" i="253"/>
  <c r="P71" i="253"/>
  <c r="K71" i="253"/>
  <c r="L71" i="253" s="1"/>
  <c r="H71" i="253"/>
  <c r="P70" i="253"/>
  <c r="K70" i="253" s="1"/>
  <c r="L70" i="253" s="1"/>
  <c r="H70" i="253"/>
  <c r="P69" i="253"/>
  <c r="K69" i="253"/>
  <c r="L69" i="253" s="1"/>
  <c r="H69" i="253"/>
  <c r="P68" i="253"/>
  <c r="K68" i="253" s="1"/>
  <c r="L68" i="253" s="1"/>
  <c r="H68" i="253"/>
  <c r="P67" i="253"/>
  <c r="K67" i="253"/>
  <c r="L67" i="253" s="1"/>
  <c r="H67" i="253"/>
  <c r="P66" i="253"/>
  <c r="K66" i="253" s="1"/>
  <c r="L66" i="253" s="1"/>
  <c r="H66" i="253"/>
  <c r="P65" i="253"/>
  <c r="K65" i="253"/>
  <c r="K75" i="253" s="1"/>
  <c r="H65" i="253"/>
  <c r="J64" i="253"/>
  <c r="H63" i="253"/>
  <c r="H62" i="253"/>
  <c r="H61" i="253"/>
  <c r="H60" i="253"/>
  <c r="H59" i="253"/>
  <c r="P58" i="253"/>
  <c r="K58" i="253"/>
  <c r="L58" i="253" s="1"/>
  <c r="H58" i="253"/>
  <c r="P57" i="253"/>
  <c r="K57" i="253" s="1"/>
  <c r="L57" i="253" s="1"/>
  <c r="H57" i="253"/>
  <c r="P56" i="253"/>
  <c r="K56" i="253"/>
  <c r="L56" i="253" s="1"/>
  <c r="H56" i="253"/>
  <c r="P55" i="253"/>
  <c r="K55" i="253" s="1"/>
  <c r="L55" i="253" s="1"/>
  <c r="H55" i="253"/>
  <c r="P54" i="253"/>
  <c r="K54" i="253"/>
  <c r="L54" i="253" s="1"/>
  <c r="H54" i="253"/>
  <c r="P53" i="253"/>
  <c r="K53" i="253" s="1"/>
  <c r="L53" i="253" s="1"/>
  <c r="H53" i="253"/>
  <c r="P52" i="253"/>
  <c r="K52" i="253"/>
  <c r="H52" i="253"/>
  <c r="H50" i="253"/>
  <c r="H49" i="253"/>
  <c r="H47" i="253"/>
  <c r="H46" i="253"/>
  <c r="H45" i="253"/>
  <c r="H44" i="253"/>
  <c r="H43" i="253"/>
  <c r="H42" i="253"/>
  <c r="H41" i="253"/>
  <c r="H40" i="253"/>
  <c r="H39" i="253"/>
  <c r="J38" i="253"/>
  <c r="H37" i="253"/>
  <c r="H36" i="253"/>
  <c r="H35" i="253"/>
  <c r="H34" i="253"/>
  <c r="H33" i="253"/>
  <c r="H32" i="253"/>
  <c r="H31" i="253"/>
  <c r="H30" i="253"/>
  <c r="H29" i="253"/>
  <c r="H28" i="253"/>
  <c r="P27" i="253"/>
  <c r="K27" i="253"/>
  <c r="L27" i="253" s="1"/>
  <c r="H27" i="253"/>
  <c r="P26" i="253"/>
  <c r="K26" i="253" s="1"/>
  <c r="L26" i="253" s="1"/>
  <c r="H26" i="253"/>
  <c r="P25" i="253"/>
  <c r="K25" i="253"/>
  <c r="L25" i="253" s="1"/>
  <c r="L38" i="253" s="1"/>
  <c r="H25" i="253"/>
  <c r="H23" i="253"/>
  <c r="H22" i="253"/>
  <c r="H21" i="253"/>
  <c r="H20" i="253"/>
  <c r="H19" i="253"/>
  <c r="H18" i="253"/>
  <c r="H17" i="253"/>
  <c r="J16" i="253"/>
  <c r="I1" i="253" s="1"/>
  <c r="H15" i="253"/>
  <c r="H14" i="253"/>
  <c r="H13" i="253"/>
  <c r="H12" i="253"/>
  <c r="H11" i="253"/>
  <c r="H10" i="253"/>
  <c r="P9" i="253"/>
  <c r="K9" i="253" s="1"/>
  <c r="L9" i="253" s="1"/>
  <c r="H9" i="253"/>
  <c r="P8" i="253"/>
  <c r="K8" i="253"/>
  <c r="L8" i="253" s="1"/>
  <c r="H8" i="253"/>
  <c r="P7" i="253"/>
  <c r="K7" i="253" s="1"/>
  <c r="L7" i="253" s="1"/>
  <c r="H7" i="253"/>
  <c r="P6" i="253"/>
  <c r="K6" i="253"/>
  <c r="L6" i="253" s="1"/>
  <c r="H6" i="253"/>
  <c r="P5" i="253"/>
  <c r="K5" i="253" s="1"/>
  <c r="H5" i="253"/>
  <c r="I2" i="253"/>
  <c r="E1" i="253"/>
  <c r="J124" i="252"/>
  <c r="H123" i="252"/>
  <c r="H122" i="252"/>
  <c r="H121" i="252"/>
  <c r="H120" i="252"/>
  <c r="H119" i="252"/>
  <c r="P118" i="252"/>
  <c r="K118" i="252" s="1"/>
  <c r="L118" i="252" s="1"/>
  <c r="H118" i="252"/>
  <c r="P117" i="252"/>
  <c r="K117" i="252"/>
  <c r="L117" i="252" s="1"/>
  <c r="H117" i="252"/>
  <c r="P116" i="252"/>
  <c r="K116" i="252" s="1"/>
  <c r="L116" i="252" s="1"/>
  <c r="H116" i="252"/>
  <c r="P115" i="252"/>
  <c r="K115" i="252"/>
  <c r="L115" i="252" s="1"/>
  <c r="H115" i="252"/>
  <c r="P114" i="252"/>
  <c r="K114" i="252" s="1"/>
  <c r="L114" i="252" s="1"/>
  <c r="H114" i="252"/>
  <c r="P113" i="252"/>
  <c r="K113" i="252"/>
  <c r="L113" i="252" s="1"/>
  <c r="H113" i="252"/>
  <c r="P112" i="252"/>
  <c r="K112" i="252" s="1"/>
  <c r="H112" i="252"/>
  <c r="J111" i="252"/>
  <c r="H110" i="252"/>
  <c r="H109" i="252"/>
  <c r="H108" i="252"/>
  <c r="H107" i="252"/>
  <c r="H106" i="252"/>
  <c r="P105" i="252"/>
  <c r="K105" i="252" s="1"/>
  <c r="L105" i="252" s="1"/>
  <c r="H105" i="252"/>
  <c r="P104" i="252"/>
  <c r="K104" i="252"/>
  <c r="L104" i="252" s="1"/>
  <c r="H104" i="252"/>
  <c r="P103" i="252"/>
  <c r="K103" i="252" s="1"/>
  <c r="L103" i="252" s="1"/>
  <c r="H103" i="252"/>
  <c r="P102" i="252"/>
  <c r="K102" i="252"/>
  <c r="L102" i="252" s="1"/>
  <c r="H102" i="252"/>
  <c r="P101" i="252"/>
  <c r="K101" i="252" s="1"/>
  <c r="H101" i="252"/>
  <c r="J100" i="252"/>
  <c r="H99" i="252"/>
  <c r="H98" i="252"/>
  <c r="H97" i="252"/>
  <c r="H96" i="252"/>
  <c r="H95" i="252"/>
  <c r="H94" i="252"/>
  <c r="P93" i="252"/>
  <c r="K93" i="252" s="1"/>
  <c r="L93" i="252" s="1"/>
  <c r="H93" i="252"/>
  <c r="P92" i="252"/>
  <c r="K92" i="252"/>
  <c r="K100" i="252" s="1"/>
  <c r="H92" i="252"/>
  <c r="J91" i="252"/>
  <c r="H90" i="252"/>
  <c r="H89" i="252"/>
  <c r="H88" i="252"/>
  <c r="H87" i="252"/>
  <c r="H86" i="252"/>
  <c r="H85" i="252"/>
  <c r="H84" i="252"/>
  <c r="H83" i="252"/>
  <c r="P82" i="252"/>
  <c r="K82" i="252" s="1"/>
  <c r="K91" i="252" s="1"/>
  <c r="H82" i="252"/>
  <c r="L81" i="252"/>
  <c r="K81" i="252"/>
  <c r="J81" i="252"/>
  <c r="H80" i="252"/>
  <c r="H79" i="252"/>
  <c r="H78" i="252"/>
  <c r="H77" i="252"/>
  <c r="H76" i="252"/>
  <c r="J75" i="252"/>
  <c r="H74" i="252"/>
  <c r="H73" i="252"/>
  <c r="H72" i="252"/>
  <c r="P71" i="252"/>
  <c r="K71" i="252"/>
  <c r="L71" i="252" s="1"/>
  <c r="H71" i="252"/>
  <c r="P70" i="252"/>
  <c r="K70" i="252" s="1"/>
  <c r="L70" i="252" s="1"/>
  <c r="H70" i="252"/>
  <c r="P69" i="252"/>
  <c r="K69" i="252"/>
  <c r="L69" i="252" s="1"/>
  <c r="H69" i="252"/>
  <c r="P68" i="252"/>
  <c r="K68" i="252" s="1"/>
  <c r="L68" i="252"/>
  <c r="H68" i="252"/>
  <c r="P67" i="252"/>
  <c r="K67" i="252"/>
  <c r="L67" i="252" s="1"/>
  <c r="H67" i="252"/>
  <c r="P66" i="252"/>
  <c r="K66" i="252" s="1"/>
  <c r="L66" i="252" s="1"/>
  <c r="H66" i="252"/>
  <c r="P65" i="252"/>
  <c r="K65" i="252"/>
  <c r="H65" i="252"/>
  <c r="J64" i="252"/>
  <c r="H63" i="252"/>
  <c r="H62" i="252"/>
  <c r="H61" i="252"/>
  <c r="H60" i="252"/>
  <c r="H59" i="252"/>
  <c r="P58" i="252"/>
  <c r="K58" i="252"/>
  <c r="L58" i="252" s="1"/>
  <c r="H58" i="252"/>
  <c r="P57" i="252"/>
  <c r="K57" i="252" s="1"/>
  <c r="L57" i="252" s="1"/>
  <c r="H57" i="252"/>
  <c r="P56" i="252"/>
  <c r="K56" i="252"/>
  <c r="L56" i="252" s="1"/>
  <c r="H56" i="252"/>
  <c r="P55" i="252"/>
  <c r="K55" i="252" s="1"/>
  <c r="L55" i="252" s="1"/>
  <c r="H55" i="252"/>
  <c r="P54" i="252"/>
  <c r="K54" i="252"/>
  <c r="L54" i="252" s="1"/>
  <c r="H54" i="252"/>
  <c r="P53" i="252"/>
  <c r="K53" i="252" s="1"/>
  <c r="L53" i="252" s="1"/>
  <c r="H53" i="252"/>
  <c r="P52" i="252"/>
  <c r="K52" i="252"/>
  <c r="H52" i="252"/>
  <c r="H50" i="252"/>
  <c r="H49" i="252"/>
  <c r="H47" i="252"/>
  <c r="H46" i="252"/>
  <c r="H45" i="252"/>
  <c r="H44" i="252"/>
  <c r="H43" i="252"/>
  <c r="H42" i="252"/>
  <c r="H41" i="252"/>
  <c r="H40" i="252"/>
  <c r="H39" i="252"/>
  <c r="J38" i="252"/>
  <c r="H37" i="252"/>
  <c r="H36" i="252"/>
  <c r="H35" i="252"/>
  <c r="H34" i="252"/>
  <c r="H33" i="252"/>
  <c r="H32" i="252"/>
  <c r="H31" i="252"/>
  <c r="H30" i="252"/>
  <c r="H29" i="252"/>
  <c r="H28" i="252"/>
  <c r="P27" i="252"/>
  <c r="K27" i="252"/>
  <c r="L27" i="252" s="1"/>
  <c r="H27" i="252"/>
  <c r="P26" i="252"/>
  <c r="K26" i="252" s="1"/>
  <c r="L26" i="252"/>
  <c r="H26" i="252"/>
  <c r="P25" i="252"/>
  <c r="K25" i="252"/>
  <c r="L25" i="252" s="1"/>
  <c r="L38" i="252" s="1"/>
  <c r="H25" i="252"/>
  <c r="H23" i="252"/>
  <c r="H22" i="252"/>
  <c r="H21" i="252"/>
  <c r="H20" i="252"/>
  <c r="H19" i="252"/>
  <c r="H18" i="252"/>
  <c r="H17" i="252"/>
  <c r="J16" i="252"/>
  <c r="H15" i="252"/>
  <c r="H14" i="252"/>
  <c r="H13" i="252"/>
  <c r="H12" i="252"/>
  <c r="H11" i="252"/>
  <c r="H10" i="252"/>
  <c r="P9" i="252"/>
  <c r="K9" i="252"/>
  <c r="L9" i="252" s="1"/>
  <c r="H9" i="252"/>
  <c r="P8" i="252"/>
  <c r="K8" i="252" s="1"/>
  <c r="L8" i="252" s="1"/>
  <c r="H8" i="252"/>
  <c r="P7" i="252"/>
  <c r="K7" i="252"/>
  <c r="L7" i="252" s="1"/>
  <c r="H7" i="252"/>
  <c r="P6" i="252"/>
  <c r="K6" i="252" s="1"/>
  <c r="L6" i="252" s="1"/>
  <c r="H6" i="252"/>
  <c r="P5" i="252"/>
  <c r="K5" i="252"/>
  <c r="H5" i="252"/>
  <c r="I2" i="252"/>
  <c r="I1" i="252"/>
  <c r="E1" i="252"/>
  <c r="J124" i="251"/>
  <c r="H123" i="251"/>
  <c r="H122" i="251"/>
  <c r="H121" i="251"/>
  <c r="H120" i="251"/>
  <c r="H119" i="251"/>
  <c r="P118" i="251"/>
  <c r="K118" i="251"/>
  <c r="L118" i="251" s="1"/>
  <c r="H118" i="251"/>
  <c r="P117" i="251"/>
  <c r="K117" i="251" s="1"/>
  <c r="L117" i="251" s="1"/>
  <c r="H117" i="251"/>
  <c r="P116" i="251"/>
  <c r="K116" i="251"/>
  <c r="L116" i="251" s="1"/>
  <c r="H116" i="251"/>
  <c r="P115" i="251"/>
  <c r="K115" i="251" s="1"/>
  <c r="L115" i="251" s="1"/>
  <c r="H115" i="251"/>
  <c r="P114" i="251"/>
  <c r="K114" i="251"/>
  <c r="L114" i="251" s="1"/>
  <c r="H114" i="251"/>
  <c r="P113" i="251"/>
  <c r="K113" i="251" s="1"/>
  <c r="L113" i="251" s="1"/>
  <c r="H113" i="251"/>
  <c r="P112" i="251"/>
  <c r="K112" i="251"/>
  <c r="L112" i="251" s="1"/>
  <c r="L124" i="251" s="1"/>
  <c r="H112" i="251"/>
  <c r="J111" i="251"/>
  <c r="H110" i="251"/>
  <c r="H109" i="251"/>
  <c r="H108" i="251"/>
  <c r="H107" i="251"/>
  <c r="H106" i="251"/>
  <c r="P105" i="251"/>
  <c r="K105" i="251"/>
  <c r="L105" i="251" s="1"/>
  <c r="H105" i="251"/>
  <c r="P104" i="251"/>
  <c r="K104" i="251" s="1"/>
  <c r="L104" i="251" s="1"/>
  <c r="H104" i="251"/>
  <c r="P103" i="251"/>
  <c r="K103" i="251"/>
  <c r="L103" i="251" s="1"/>
  <c r="H103" i="251"/>
  <c r="P102" i="251"/>
  <c r="K102" i="251" s="1"/>
  <c r="L102" i="251" s="1"/>
  <c r="H102" i="251"/>
  <c r="P101" i="251"/>
  <c r="K101" i="251"/>
  <c r="H101" i="251"/>
  <c r="J100" i="251"/>
  <c r="H99" i="251"/>
  <c r="H98" i="251"/>
  <c r="H97" i="251"/>
  <c r="H96" i="251"/>
  <c r="H95" i="251"/>
  <c r="H94" i="251"/>
  <c r="P93" i="251"/>
  <c r="K93" i="251"/>
  <c r="L93" i="251" s="1"/>
  <c r="H93" i="251"/>
  <c r="P92" i="251"/>
  <c r="K92" i="251" s="1"/>
  <c r="H92" i="251"/>
  <c r="J91" i="251"/>
  <c r="H90" i="251"/>
  <c r="H89" i="251"/>
  <c r="H88" i="251"/>
  <c r="H87" i="251"/>
  <c r="H86" i="251"/>
  <c r="H85" i="251"/>
  <c r="H84" i="251"/>
  <c r="H83" i="251"/>
  <c r="P82" i="251"/>
  <c r="K82" i="251"/>
  <c r="L82" i="251" s="1"/>
  <c r="L91" i="251" s="1"/>
  <c r="H82" i="251"/>
  <c r="L81" i="251"/>
  <c r="K81" i="251"/>
  <c r="J81" i="251"/>
  <c r="H80" i="251"/>
  <c r="H79" i="251"/>
  <c r="H78" i="251"/>
  <c r="H77" i="251"/>
  <c r="H76" i="251"/>
  <c r="J75" i="251"/>
  <c r="H74" i="251"/>
  <c r="H73" i="251"/>
  <c r="H72" i="251"/>
  <c r="P71" i="251"/>
  <c r="K71" i="251"/>
  <c r="L71" i="251" s="1"/>
  <c r="H71" i="251"/>
  <c r="P70" i="251"/>
  <c r="K70" i="251" s="1"/>
  <c r="L70" i="251" s="1"/>
  <c r="H70" i="251"/>
  <c r="P69" i="251"/>
  <c r="K69" i="251"/>
  <c r="L69" i="251" s="1"/>
  <c r="H69" i="251"/>
  <c r="P68" i="251"/>
  <c r="K68" i="251" s="1"/>
  <c r="L68" i="251" s="1"/>
  <c r="H68" i="251"/>
  <c r="P67" i="251"/>
  <c r="K67" i="251"/>
  <c r="L67" i="251" s="1"/>
  <c r="H67" i="251"/>
  <c r="P66" i="251"/>
  <c r="K66" i="251" s="1"/>
  <c r="L66" i="251" s="1"/>
  <c r="H66" i="251"/>
  <c r="P65" i="251"/>
  <c r="K65" i="251"/>
  <c r="K75" i="251" s="1"/>
  <c r="H65" i="251"/>
  <c r="J64" i="251"/>
  <c r="H63" i="251"/>
  <c r="H62" i="251"/>
  <c r="H61" i="251"/>
  <c r="H60" i="251"/>
  <c r="H59" i="251"/>
  <c r="P58" i="251"/>
  <c r="K58" i="251" s="1"/>
  <c r="L58" i="251" s="1"/>
  <c r="H58" i="251"/>
  <c r="P57" i="251"/>
  <c r="K57" i="251"/>
  <c r="L57" i="251" s="1"/>
  <c r="H57" i="251"/>
  <c r="P56" i="251"/>
  <c r="K56" i="251" s="1"/>
  <c r="L56" i="251" s="1"/>
  <c r="H56" i="251"/>
  <c r="P55" i="251"/>
  <c r="K55" i="251"/>
  <c r="L55" i="251" s="1"/>
  <c r="H55" i="251"/>
  <c r="P54" i="251"/>
  <c r="K54" i="251" s="1"/>
  <c r="L54" i="251" s="1"/>
  <c r="H54" i="251"/>
  <c r="P53" i="251"/>
  <c r="K53" i="251"/>
  <c r="L53" i="251" s="1"/>
  <c r="H53" i="251"/>
  <c r="P52" i="251"/>
  <c r="K52" i="251" s="1"/>
  <c r="H52" i="251"/>
  <c r="H50" i="251"/>
  <c r="H49" i="251"/>
  <c r="H47" i="251"/>
  <c r="H46" i="251"/>
  <c r="H45" i="251"/>
  <c r="H44" i="251"/>
  <c r="H43" i="251"/>
  <c r="H42" i="251"/>
  <c r="H41" i="251"/>
  <c r="H40" i="251"/>
  <c r="H39" i="251"/>
  <c r="J38" i="251"/>
  <c r="H37" i="251"/>
  <c r="H36" i="251"/>
  <c r="H35" i="251"/>
  <c r="H34" i="251"/>
  <c r="H33" i="251"/>
  <c r="H32" i="251"/>
  <c r="H31" i="251"/>
  <c r="H30" i="251"/>
  <c r="H29" i="251"/>
  <c r="H28" i="251"/>
  <c r="P27" i="251"/>
  <c r="K27" i="251"/>
  <c r="L27" i="251" s="1"/>
  <c r="H27" i="251"/>
  <c r="P26" i="251"/>
  <c r="K26" i="251" s="1"/>
  <c r="H26" i="251"/>
  <c r="P25" i="251"/>
  <c r="K25" i="251"/>
  <c r="L25" i="251" s="1"/>
  <c r="H25" i="251"/>
  <c r="H23" i="251"/>
  <c r="H22" i="251"/>
  <c r="H21" i="251"/>
  <c r="H20" i="251"/>
  <c r="H19" i="251"/>
  <c r="H18" i="251"/>
  <c r="H17" i="251"/>
  <c r="J16" i="251"/>
  <c r="H15" i="251"/>
  <c r="H14" i="251"/>
  <c r="H13" i="251"/>
  <c r="H12" i="251"/>
  <c r="H11" i="251"/>
  <c r="H10" i="251"/>
  <c r="P9" i="251"/>
  <c r="K9" i="251" s="1"/>
  <c r="L9" i="251" s="1"/>
  <c r="H9" i="251"/>
  <c r="P8" i="251"/>
  <c r="K8" i="251"/>
  <c r="L8" i="251" s="1"/>
  <c r="H8" i="251"/>
  <c r="P7" i="251"/>
  <c r="K7" i="251" s="1"/>
  <c r="L7" i="251" s="1"/>
  <c r="H7" i="251"/>
  <c r="P6" i="251"/>
  <c r="K6" i="251"/>
  <c r="L6" i="251" s="1"/>
  <c r="H6" i="251"/>
  <c r="P5" i="251"/>
  <c r="K5" i="251" s="1"/>
  <c r="H5" i="251"/>
  <c r="I2" i="251"/>
  <c r="I1" i="251"/>
  <c r="E1" i="251"/>
  <c r="K111" i="251" l="1"/>
  <c r="L101" i="251"/>
  <c r="K16" i="252"/>
  <c r="L5" i="252"/>
  <c r="L16" i="252" s="1"/>
  <c r="K64" i="252"/>
  <c r="L52" i="252"/>
  <c r="L64" i="252" s="1"/>
  <c r="K64" i="253"/>
  <c r="L52" i="253"/>
  <c r="L64" i="253" s="1"/>
  <c r="Q138" i="255"/>
  <c r="R138" i="255"/>
  <c r="R150" i="255"/>
  <c r="Q150" i="255"/>
  <c r="R164" i="255"/>
  <c r="Q164" i="255"/>
  <c r="Q129" i="255"/>
  <c r="AG147" i="255"/>
  <c r="AH135" i="255" s="1"/>
  <c r="AF147" i="255"/>
  <c r="Q125" i="255"/>
  <c r="R125" i="255"/>
  <c r="R88" i="255"/>
  <c r="Q116" i="255"/>
  <c r="R116" i="255"/>
  <c r="AF121" i="255"/>
  <c r="AG121" i="255"/>
  <c r="AH109" i="255" s="1"/>
  <c r="Q83" i="255"/>
  <c r="Q127" i="255"/>
  <c r="R127" i="255"/>
  <c r="R57" i="255"/>
  <c r="AG69" i="255"/>
  <c r="AH57" i="255" s="1"/>
  <c r="Q69" i="255"/>
  <c r="AF69" i="255"/>
  <c r="R46" i="255"/>
  <c r="Q46" i="255"/>
  <c r="R19" i="255"/>
  <c r="Q19" i="255"/>
  <c r="R10" i="255"/>
  <c r="Q10" i="255"/>
  <c r="Q59" i="255"/>
  <c r="R44" i="255"/>
  <c r="O56" i="255"/>
  <c r="R56" i="255" s="1"/>
  <c r="S44" i="255" s="1"/>
  <c r="Q44" i="255"/>
  <c r="R35" i="255"/>
  <c r="Q35" i="255"/>
  <c r="R22" i="255"/>
  <c r="Q22" i="255"/>
  <c r="R6" i="255"/>
  <c r="Q6" i="255"/>
  <c r="AG30" i="255"/>
  <c r="AH18" i="255" s="1"/>
  <c r="AF30" i="255"/>
  <c r="Q74" i="255"/>
  <c r="R74" i="255"/>
  <c r="Q61" i="255"/>
  <c r="Q31" i="255"/>
  <c r="O43" i="255"/>
  <c r="R43" i="255" s="1"/>
  <c r="S31" i="255" s="1"/>
  <c r="R31" i="255"/>
  <c r="Q136" i="255"/>
  <c r="R136" i="255"/>
  <c r="AG160" i="255"/>
  <c r="AH148" i="255" s="1"/>
  <c r="AF160" i="255"/>
  <c r="R163" i="255"/>
  <c r="Q163" i="255"/>
  <c r="AG108" i="255"/>
  <c r="AH96" i="255" s="1"/>
  <c r="AF108" i="255"/>
  <c r="R98" i="255"/>
  <c r="Q98" i="255"/>
  <c r="R95" i="255"/>
  <c r="S83" i="255" s="1"/>
  <c r="Q95" i="255"/>
  <c r="R60" i="255"/>
  <c r="Q60" i="255"/>
  <c r="AF95" i="255"/>
  <c r="AG95" i="255"/>
  <c r="AH83" i="255" s="1"/>
  <c r="Q110" i="255"/>
  <c r="R110" i="255"/>
  <c r="R102" i="255"/>
  <c r="Q102" i="255"/>
  <c r="R18" i="255"/>
  <c r="O30" i="255"/>
  <c r="Q18" i="255"/>
  <c r="Q72" i="255"/>
  <c r="R72" i="255"/>
  <c r="AG56" i="255"/>
  <c r="AH44" i="255" s="1"/>
  <c r="Q56" i="255"/>
  <c r="AF56" i="255"/>
  <c r="O17" i="255"/>
  <c r="R5" i="255"/>
  <c r="Q5" i="255"/>
  <c r="Q20" i="255"/>
  <c r="Q142" i="255"/>
  <c r="R142" i="255"/>
  <c r="Q135" i="255"/>
  <c r="O147" i="255"/>
  <c r="R135" i="255"/>
  <c r="R166" i="255"/>
  <c r="Q166" i="255"/>
  <c r="AG173" i="255"/>
  <c r="AH161" i="255" s="1"/>
  <c r="AF173" i="255"/>
  <c r="R137" i="255"/>
  <c r="Q137" i="255"/>
  <c r="R151" i="255"/>
  <c r="Q151" i="255"/>
  <c r="R139" i="255"/>
  <c r="Q139" i="255"/>
  <c r="Q123" i="255"/>
  <c r="R123" i="255"/>
  <c r="AG82" i="255"/>
  <c r="AH70" i="255" s="1"/>
  <c r="AF82" i="255"/>
  <c r="Q82" i="255"/>
  <c r="Q114" i="255"/>
  <c r="R114" i="255"/>
  <c r="R23" i="255"/>
  <c r="Q23" i="255"/>
  <c r="R33" i="255"/>
  <c r="Q33" i="255"/>
  <c r="R8" i="255"/>
  <c r="Q8" i="255"/>
  <c r="R49" i="255"/>
  <c r="Q49" i="255"/>
  <c r="R37" i="255"/>
  <c r="Q37" i="255"/>
  <c r="R9" i="255"/>
  <c r="Q9" i="255"/>
  <c r="R45" i="255"/>
  <c r="Q45" i="255"/>
  <c r="Q140" i="255"/>
  <c r="R140" i="255"/>
  <c r="R152" i="255"/>
  <c r="Q152" i="255"/>
  <c r="Q122" i="255"/>
  <c r="O134" i="255"/>
  <c r="R122" i="255"/>
  <c r="O173" i="255"/>
  <c r="R161" i="255"/>
  <c r="Q161" i="255"/>
  <c r="O160" i="255"/>
  <c r="R148" i="255"/>
  <c r="Q148" i="255"/>
  <c r="AG134" i="255"/>
  <c r="AH122" i="255" s="1"/>
  <c r="AF134" i="255"/>
  <c r="R165" i="255"/>
  <c r="Q165" i="255"/>
  <c r="R162" i="255"/>
  <c r="Q162" i="255"/>
  <c r="R149" i="255"/>
  <c r="Q149" i="255"/>
  <c r="R141" i="255"/>
  <c r="Q141" i="255"/>
  <c r="R104" i="255"/>
  <c r="Q104" i="255"/>
  <c r="O108" i="255"/>
  <c r="R96" i="255"/>
  <c r="Q96" i="255"/>
  <c r="Q112" i="255"/>
  <c r="R112" i="255"/>
  <c r="O121" i="255"/>
  <c r="Q109" i="255"/>
  <c r="R109" i="255"/>
  <c r="R58" i="255"/>
  <c r="Q58" i="255"/>
  <c r="R100" i="255"/>
  <c r="Q100" i="255"/>
  <c r="R48" i="255"/>
  <c r="Q48" i="255"/>
  <c r="R21" i="255"/>
  <c r="Q21" i="255"/>
  <c r="O69" i="255"/>
  <c r="R69" i="255" s="1"/>
  <c r="S57" i="255" s="1"/>
  <c r="R47" i="255"/>
  <c r="Q47" i="255"/>
  <c r="Q43" i="255"/>
  <c r="AG43" i="255"/>
  <c r="AH31" i="255" s="1"/>
  <c r="AF43" i="255"/>
  <c r="K38" i="251"/>
  <c r="L26" i="251"/>
  <c r="L38" i="251" s="1"/>
  <c r="L52" i="251"/>
  <c r="L64" i="251" s="1"/>
  <c r="K64" i="251"/>
  <c r="G1" i="251"/>
  <c r="G2" i="251" s="1"/>
  <c r="K100" i="251"/>
  <c r="L92" i="251"/>
  <c r="L100" i="251" s="1"/>
  <c r="L111" i="251"/>
  <c r="L5" i="251"/>
  <c r="L16" i="251" s="1"/>
  <c r="K16" i="251"/>
  <c r="G1" i="252"/>
  <c r="G2" i="252" s="1"/>
  <c r="L65" i="251"/>
  <c r="L75" i="251" s="1"/>
  <c r="L5" i="253"/>
  <c r="L16" i="253" s="1"/>
  <c r="K16" i="253"/>
  <c r="K91" i="251"/>
  <c r="K124" i="251"/>
  <c r="K38" i="252"/>
  <c r="L101" i="252"/>
  <c r="L111" i="252" s="1"/>
  <c r="K111" i="252"/>
  <c r="L112" i="253"/>
  <c r="L124" i="253" s="1"/>
  <c r="K124" i="253"/>
  <c r="K75" i="252"/>
  <c r="L65" i="252"/>
  <c r="L75" i="252" s="1"/>
  <c r="L82" i="252"/>
  <c r="L91" i="252" s="1"/>
  <c r="K38" i="253"/>
  <c r="L101" i="253"/>
  <c r="L111" i="253" s="1"/>
  <c r="K111" i="253"/>
  <c r="L112" i="252"/>
  <c r="L124" i="252" s="1"/>
  <c r="K124" i="252"/>
  <c r="G1" i="253"/>
  <c r="G2" i="253" s="1"/>
  <c r="L82" i="253"/>
  <c r="L91" i="253" s="1"/>
  <c r="K91" i="253"/>
  <c r="L92" i="252"/>
  <c r="L100" i="252" s="1"/>
  <c r="E2" i="252" s="1"/>
  <c r="L92" i="253"/>
  <c r="L100" i="253" s="1"/>
  <c r="L65" i="253"/>
  <c r="L75" i="253" s="1"/>
  <c r="R173" i="255" l="1"/>
  <c r="S161" i="255" s="1"/>
  <c r="Q173" i="255"/>
  <c r="R30" i="255"/>
  <c r="S18" i="255" s="1"/>
  <c r="Q30" i="255"/>
  <c r="R17" i="255"/>
  <c r="S5" i="255" s="1"/>
  <c r="Q17" i="255"/>
  <c r="E2" i="255"/>
  <c r="R134" i="255"/>
  <c r="S122" i="255" s="1"/>
  <c r="Q134" i="255"/>
  <c r="R147" i="255"/>
  <c r="S135" i="255" s="1"/>
  <c r="Q147" i="255"/>
  <c r="R121" i="255"/>
  <c r="S109" i="255" s="1"/>
  <c r="Q121" i="255"/>
  <c r="Q160" i="255"/>
  <c r="R160" i="255"/>
  <c r="S148" i="255" s="1"/>
  <c r="R108" i="255"/>
  <c r="S96" i="255" s="1"/>
  <c r="Q108" i="255"/>
  <c r="E2" i="253"/>
  <c r="E2" i="251"/>
  <c r="M32" i="250" l="1"/>
  <c r="L32" i="250"/>
  <c r="K32" i="250"/>
  <c r="J32" i="250"/>
  <c r="I32" i="250"/>
  <c r="H32" i="250"/>
  <c r="G32" i="250"/>
  <c r="F32" i="250"/>
  <c r="E32" i="250"/>
  <c r="D32" i="250"/>
  <c r="J8" i="250" s="1"/>
  <c r="Q15" i="250"/>
  <c r="P15" i="250"/>
  <c r="O15" i="250"/>
  <c r="N15" i="250"/>
  <c r="M15" i="250"/>
  <c r="L15" i="250"/>
  <c r="K15" i="250"/>
  <c r="J15" i="250"/>
  <c r="I15" i="250"/>
  <c r="H15" i="250"/>
  <c r="G15" i="250"/>
  <c r="F15" i="250"/>
  <c r="E15" i="250"/>
  <c r="D15" i="250"/>
  <c r="L7" i="250"/>
  <c r="J7" i="250"/>
  <c r="H7" i="250"/>
  <c r="F7" i="250"/>
  <c r="L6" i="250"/>
  <c r="J6" i="250"/>
  <c r="H6" i="250"/>
  <c r="F6" i="250"/>
  <c r="M32" i="249"/>
  <c r="L32" i="249"/>
  <c r="K32" i="249"/>
  <c r="J32" i="249"/>
  <c r="I32" i="249"/>
  <c r="H32" i="249"/>
  <c r="G32" i="249"/>
  <c r="F32" i="249"/>
  <c r="E32" i="249"/>
  <c r="D32" i="249"/>
  <c r="J8" i="249" s="1"/>
  <c r="Q15" i="249"/>
  <c r="P15" i="249"/>
  <c r="O15" i="249"/>
  <c r="N15" i="249"/>
  <c r="M15" i="249"/>
  <c r="L15" i="249"/>
  <c r="K15" i="249"/>
  <c r="J15" i="249"/>
  <c r="I15" i="249"/>
  <c r="H15" i="249"/>
  <c r="G15" i="249"/>
  <c r="F15" i="249"/>
  <c r="E15" i="249"/>
  <c r="D15" i="249"/>
  <c r="L7" i="249"/>
  <c r="J7" i="249"/>
  <c r="H7" i="249"/>
  <c r="F7" i="249"/>
  <c r="L6" i="249"/>
  <c r="J6" i="249"/>
  <c r="H6" i="249"/>
  <c r="F6" i="249"/>
  <c r="M32" i="248"/>
  <c r="L32" i="248"/>
  <c r="K32" i="248"/>
  <c r="J32" i="248"/>
  <c r="I32" i="248"/>
  <c r="H32" i="248"/>
  <c r="G32" i="248"/>
  <c r="F32" i="248"/>
  <c r="E32" i="248"/>
  <c r="D32" i="248"/>
  <c r="Q15" i="248"/>
  <c r="P15" i="248"/>
  <c r="O15" i="248"/>
  <c r="N15" i="248"/>
  <c r="M15" i="248"/>
  <c r="L15" i="248"/>
  <c r="K15" i="248"/>
  <c r="J15" i="248"/>
  <c r="I15" i="248"/>
  <c r="H15" i="248"/>
  <c r="G15" i="248"/>
  <c r="F15" i="248"/>
  <c r="E15" i="248"/>
  <c r="D15" i="248"/>
  <c r="J8" i="248"/>
  <c r="L7" i="248"/>
  <c r="J7" i="248"/>
  <c r="H7" i="248"/>
  <c r="F7" i="248"/>
  <c r="L6" i="248"/>
  <c r="J6" i="248"/>
  <c r="H6" i="248"/>
  <c r="F6" i="248"/>
  <c r="AE173" i="247"/>
  <c r="AD173" i="247"/>
  <c r="AA173" i="247"/>
  <c r="Z173" i="247"/>
  <c r="M173" i="247"/>
  <c r="W172" i="247"/>
  <c r="H172" i="247"/>
  <c r="W171" i="247"/>
  <c r="H171" i="247"/>
  <c r="AG170" i="247"/>
  <c r="AF170" i="247"/>
  <c r="W170" i="247"/>
  <c r="H170" i="247"/>
  <c r="AG169" i="247"/>
  <c r="AF169" i="247"/>
  <c r="W169" i="247"/>
  <c r="H169" i="247"/>
  <c r="AG168" i="247"/>
  <c r="AF168" i="247"/>
  <c r="W168" i="247"/>
  <c r="H168" i="247"/>
  <c r="AG167" i="247"/>
  <c r="AF167" i="247"/>
  <c r="W167" i="247"/>
  <c r="AG166" i="247"/>
  <c r="AF166" i="247"/>
  <c r="W166" i="247"/>
  <c r="H166" i="247"/>
  <c r="W165" i="247"/>
  <c r="N165" i="247" s="1"/>
  <c r="P165" i="247"/>
  <c r="H165" i="247"/>
  <c r="W164" i="247"/>
  <c r="N164" i="247"/>
  <c r="P164" i="247"/>
  <c r="H164" i="247"/>
  <c r="W163" i="247"/>
  <c r="N163" i="247" s="1"/>
  <c r="P163" i="247"/>
  <c r="H163" i="247"/>
  <c r="W162" i="247"/>
  <c r="N162" i="247"/>
  <c r="P162" i="247"/>
  <c r="H162" i="247"/>
  <c r="W161" i="247"/>
  <c r="N161" i="247"/>
  <c r="P161" i="247"/>
  <c r="H161" i="247"/>
  <c r="AE160" i="247"/>
  <c r="AD160" i="247"/>
  <c r="AA160" i="247"/>
  <c r="Z160" i="247"/>
  <c r="M160" i="247"/>
  <c r="P160" i="247" s="1"/>
  <c r="W159" i="247"/>
  <c r="H159" i="247"/>
  <c r="W158" i="247"/>
  <c r="H158" i="247"/>
  <c r="W157" i="247"/>
  <c r="H157" i="247"/>
  <c r="W156" i="247"/>
  <c r="H156" i="247"/>
  <c r="W155" i="247"/>
  <c r="H155" i="247"/>
  <c r="AG154" i="247"/>
  <c r="AF154" i="247"/>
  <c r="W154" i="247"/>
  <c r="H154" i="247"/>
  <c r="AG153" i="247"/>
  <c r="AF153" i="247"/>
  <c r="W153" i="247"/>
  <c r="H153" i="247"/>
  <c r="W152" i="247"/>
  <c r="N152" i="247"/>
  <c r="AG152" i="247" s="1"/>
  <c r="P152" i="247"/>
  <c r="H152" i="247"/>
  <c r="W151" i="247"/>
  <c r="P151" i="247"/>
  <c r="N151" i="247"/>
  <c r="AF151" i="247"/>
  <c r="H151" i="247"/>
  <c r="W150" i="247"/>
  <c r="N150" i="247" s="1"/>
  <c r="P150" i="247"/>
  <c r="H150" i="247"/>
  <c r="W149" i="247"/>
  <c r="P149" i="247"/>
  <c r="N149" i="247"/>
  <c r="AF149" i="247"/>
  <c r="H149" i="247"/>
  <c r="W148" i="247"/>
  <c r="N148" i="247" s="1"/>
  <c r="P148" i="247"/>
  <c r="H148" i="247"/>
  <c r="AE147" i="247"/>
  <c r="AD147" i="247"/>
  <c r="AA147" i="247"/>
  <c r="Z147" i="247"/>
  <c r="W147" i="247"/>
  <c r="M147" i="247"/>
  <c r="W146" i="247"/>
  <c r="H146" i="247"/>
  <c r="AG145" i="247"/>
  <c r="AF145" i="247"/>
  <c r="W145" i="247"/>
  <c r="H145" i="247"/>
  <c r="AG144" i="247"/>
  <c r="AF144" i="247"/>
  <c r="W144" i="247"/>
  <c r="H144" i="247"/>
  <c r="W143" i="247"/>
  <c r="N143" i="247" s="1"/>
  <c r="P143" i="247"/>
  <c r="H143" i="247"/>
  <c r="W142" i="247"/>
  <c r="P142" i="247"/>
  <c r="N142" i="247"/>
  <c r="AG142" i="247" s="1"/>
  <c r="H142" i="247"/>
  <c r="W141" i="247"/>
  <c r="N141" i="247" s="1"/>
  <c r="P141" i="247"/>
  <c r="H141" i="247"/>
  <c r="W140" i="247"/>
  <c r="P140" i="247"/>
  <c r="N140" i="247"/>
  <c r="H140" i="247"/>
  <c r="W139" i="247"/>
  <c r="N139" i="247" s="1"/>
  <c r="P139" i="247"/>
  <c r="H139" i="247"/>
  <c r="W138" i="247"/>
  <c r="P138" i="247"/>
  <c r="N138" i="247"/>
  <c r="H138" i="247"/>
  <c r="W137" i="247"/>
  <c r="N137" i="247" s="1"/>
  <c r="P137" i="247"/>
  <c r="H137" i="247"/>
  <c r="W136" i="247"/>
  <c r="P136" i="247"/>
  <c r="N136" i="247"/>
  <c r="H136" i="247"/>
  <c r="W135" i="247"/>
  <c r="N135" i="247" s="1"/>
  <c r="P135" i="247"/>
  <c r="H135" i="247"/>
  <c r="AE134" i="247"/>
  <c r="AD134" i="247"/>
  <c r="AA134" i="247"/>
  <c r="Z134" i="247"/>
  <c r="M134" i="247"/>
  <c r="W133" i="247"/>
  <c r="H133" i="247"/>
  <c r="W132" i="247"/>
  <c r="H132" i="247"/>
  <c r="AG131" i="247"/>
  <c r="AF131" i="247"/>
  <c r="W131" i="247"/>
  <c r="H131" i="247"/>
  <c r="AG130" i="247"/>
  <c r="AF130" i="247"/>
  <c r="W130" i="247"/>
  <c r="H130" i="247"/>
  <c r="AG129" i="247"/>
  <c r="AF129" i="247"/>
  <c r="W129" i="247"/>
  <c r="H129" i="247"/>
  <c r="W128" i="247"/>
  <c r="P128" i="247"/>
  <c r="N128" i="247"/>
  <c r="O128" i="247" s="1"/>
  <c r="AG128" i="247"/>
  <c r="H128" i="247"/>
  <c r="W127" i="247"/>
  <c r="N127" i="247"/>
  <c r="P127" i="247"/>
  <c r="H127" i="247"/>
  <c r="W126" i="247"/>
  <c r="P126" i="247"/>
  <c r="N126" i="247"/>
  <c r="O126" i="247" s="1"/>
  <c r="H126" i="247"/>
  <c r="W125" i="247"/>
  <c r="N125" i="247"/>
  <c r="P125" i="247"/>
  <c r="H125" i="247"/>
  <c r="W124" i="247"/>
  <c r="P124" i="247"/>
  <c r="N124" i="247"/>
  <c r="O124" i="247" s="1"/>
  <c r="AG124" i="247"/>
  <c r="H124" i="247"/>
  <c r="W123" i="247"/>
  <c r="N123" i="247" s="1"/>
  <c r="P123" i="247"/>
  <c r="H123" i="247"/>
  <c r="W122" i="247"/>
  <c r="N122" i="247"/>
  <c r="H122" i="247"/>
  <c r="AE121" i="247"/>
  <c r="AD121" i="247"/>
  <c r="AA121" i="247"/>
  <c r="Z121" i="247"/>
  <c r="W121" i="247"/>
  <c r="M121" i="247"/>
  <c r="AG120" i="247"/>
  <c r="AF120" i="247"/>
  <c r="W120" i="247"/>
  <c r="H120" i="247"/>
  <c r="AG119" i="247"/>
  <c r="AF119" i="247"/>
  <c r="H119" i="247"/>
  <c r="AG118" i="247"/>
  <c r="AF118" i="247"/>
  <c r="H118" i="247"/>
  <c r="W117" i="247"/>
  <c r="N117" i="247"/>
  <c r="AF117" i="247" s="1"/>
  <c r="P117" i="247"/>
  <c r="H117" i="247"/>
  <c r="W116" i="247"/>
  <c r="N116" i="247" s="1"/>
  <c r="AF116" i="247" s="1"/>
  <c r="P116" i="247"/>
  <c r="H116" i="247"/>
  <c r="W115" i="247"/>
  <c r="N115" i="247"/>
  <c r="AF115" i="247" s="1"/>
  <c r="P115" i="247"/>
  <c r="H115" i="247"/>
  <c r="W114" i="247"/>
  <c r="N114" i="247" s="1"/>
  <c r="P114" i="247"/>
  <c r="H114" i="247"/>
  <c r="W113" i="247"/>
  <c r="N113" i="247" s="1"/>
  <c r="P113" i="247"/>
  <c r="H113" i="247"/>
  <c r="W112" i="247"/>
  <c r="N112" i="247" s="1"/>
  <c r="P112" i="247"/>
  <c r="H112" i="247"/>
  <c r="W111" i="247"/>
  <c r="N111" i="247" s="1"/>
  <c r="P111" i="247"/>
  <c r="H111" i="247"/>
  <c r="W110" i="247"/>
  <c r="N110" i="247" s="1"/>
  <c r="P110" i="247"/>
  <c r="H110" i="247"/>
  <c r="W109" i="247"/>
  <c r="N109" i="247" s="1"/>
  <c r="P109" i="247"/>
  <c r="H109" i="247"/>
  <c r="AE108" i="247"/>
  <c r="AD108" i="247"/>
  <c r="AA108" i="247"/>
  <c r="Z108" i="247"/>
  <c r="W108" i="247"/>
  <c r="M108" i="247"/>
  <c r="P108" i="247" s="1"/>
  <c r="W107" i="247"/>
  <c r="H107" i="247"/>
  <c r="AG106" i="247"/>
  <c r="AF106" i="247"/>
  <c r="W106" i="247"/>
  <c r="H106" i="247"/>
  <c r="AG105" i="247"/>
  <c r="AF105" i="247"/>
  <c r="W105" i="247"/>
  <c r="H105" i="247"/>
  <c r="W104" i="247"/>
  <c r="N104" i="247"/>
  <c r="O104" i="247" s="1"/>
  <c r="P104" i="247"/>
  <c r="H104" i="247"/>
  <c r="W103" i="247"/>
  <c r="P103" i="247"/>
  <c r="N103" i="247"/>
  <c r="O103" i="247" s="1"/>
  <c r="AG103" i="247"/>
  <c r="H103" i="247"/>
  <c r="W102" i="247"/>
  <c r="N102" i="247"/>
  <c r="O102" i="247" s="1"/>
  <c r="P102" i="247"/>
  <c r="H102" i="247"/>
  <c r="W101" i="247"/>
  <c r="P101" i="247"/>
  <c r="N101" i="247"/>
  <c r="O101" i="247" s="1"/>
  <c r="AG101" i="247"/>
  <c r="H101" i="247"/>
  <c r="W100" i="247"/>
  <c r="N100" i="247"/>
  <c r="O100" i="247" s="1"/>
  <c r="P100" i="247"/>
  <c r="H100" i="247"/>
  <c r="W99" i="247"/>
  <c r="P99" i="247"/>
  <c r="N99" i="247"/>
  <c r="O99" i="247" s="1"/>
  <c r="AG99" i="247"/>
  <c r="H99" i="247"/>
  <c r="W98" i="247"/>
  <c r="N98" i="247"/>
  <c r="O98" i="247" s="1"/>
  <c r="P98" i="247"/>
  <c r="H98" i="247"/>
  <c r="W97" i="247"/>
  <c r="P97" i="247"/>
  <c r="N97" i="247"/>
  <c r="AG97" i="247" s="1"/>
  <c r="H97" i="247"/>
  <c r="W96" i="247"/>
  <c r="N96" i="247" s="1"/>
  <c r="P96" i="247"/>
  <c r="H96" i="247"/>
  <c r="AE95" i="247"/>
  <c r="AD95" i="247"/>
  <c r="AA95" i="247"/>
  <c r="Z95" i="247"/>
  <c r="M95" i="247"/>
  <c r="AG94" i="247"/>
  <c r="AF94" i="247"/>
  <c r="W94" i="247"/>
  <c r="H94" i="247"/>
  <c r="AG93" i="247"/>
  <c r="AF93" i="247"/>
  <c r="W93" i="247"/>
  <c r="H93" i="247"/>
  <c r="AG92" i="247"/>
  <c r="AF92" i="247"/>
  <c r="W92" i="247"/>
  <c r="H92" i="247"/>
  <c r="AG91" i="247"/>
  <c r="AF91" i="247"/>
  <c r="W91" i="247"/>
  <c r="H91" i="247"/>
  <c r="W90" i="247"/>
  <c r="N90" i="247"/>
  <c r="O90" i="247" s="1"/>
  <c r="P90" i="247"/>
  <c r="H90" i="247"/>
  <c r="W89" i="247"/>
  <c r="P89" i="247"/>
  <c r="N89" i="247"/>
  <c r="O89" i="247" s="1"/>
  <c r="AG89" i="247"/>
  <c r="H89" i="247"/>
  <c r="W88" i="247"/>
  <c r="N88" i="247"/>
  <c r="O88" i="247" s="1"/>
  <c r="P88" i="247"/>
  <c r="H88" i="247"/>
  <c r="W87" i="247"/>
  <c r="P87" i="247"/>
  <c r="N87" i="247"/>
  <c r="O87" i="247" s="1"/>
  <c r="AG87" i="247"/>
  <c r="H87" i="247"/>
  <c r="W86" i="247"/>
  <c r="N86" i="247"/>
  <c r="O86" i="247" s="1"/>
  <c r="P86" i="247"/>
  <c r="H86" i="247"/>
  <c r="W85" i="247"/>
  <c r="P85" i="247"/>
  <c r="N85" i="247"/>
  <c r="O85" i="247" s="1"/>
  <c r="AG85" i="247"/>
  <c r="H85" i="247"/>
  <c r="W84" i="247"/>
  <c r="N84" i="247"/>
  <c r="P84" i="247"/>
  <c r="H84" i="247"/>
  <c r="W83" i="247"/>
  <c r="N83" i="247"/>
  <c r="H83" i="247"/>
  <c r="AE82" i="247"/>
  <c r="AD82" i="247"/>
  <c r="AA82" i="247"/>
  <c r="Z82" i="247"/>
  <c r="M82" i="247"/>
  <c r="W81" i="247"/>
  <c r="AG80" i="247"/>
  <c r="AF80" i="247"/>
  <c r="W80" i="247"/>
  <c r="H80" i="247"/>
  <c r="AG79" i="247"/>
  <c r="AF79" i="247"/>
  <c r="W79" i="247"/>
  <c r="H79" i="247"/>
  <c r="AG78" i="247"/>
  <c r="AF78" i="247"/>
  <c r="W78" i="247"/>
  <c r="H78" i="247"/>
  <c r="AG77" i="247"/>
  <c r="AF77" i="247"/>
  <c r="W77" i="247"/>
  <c r="H77" i="247"/>
  <c r="AG76" i="247"/>
  <c r="AF76" i="247"/>
  <c r="W76" i="247"/>
  <c r="H76" i="247"/>
  <c r="W75" i="247"/>
  <c r="N75" i="247" s="1"/>
  <c r="O75" i="247" s="1"/>
  <c r="H75" i="247"/>
  <c r="W74" i="247"/>
  <c r="N74" i="247" s="1"/>
  <c r="AG74" i="247" s="1"/>
  <c r="P74" i="247"/>
  <c r="H74" i="247"/>
  <c r="W73" i="247"/>
  <c r="N73" i="247" s="1"/>
  <c r="AF73" i="247" s="1"/>
  <c r="P73" i="247"/>
  <c r="H73" i="247"/>
  <c r="W72" i="247"/>
  <c r="N72" i="247" s="1"/>
  <c r="AF72" i="247" s="1"/>
  <c r="P72" i="247"/>
  <c r="H72" i="247"/>
  <c r="W71" i="247"/>
  <c r="N71" i="247" s="1"/>
  <c r="AG71" i="247" s="1"/>
  <c r="O71" i="247"/>
  <c r="P71" i="247"/>
  <c r="H71" i="247"/>
  <c r="W70" i="247"/>
  <c r="N70" i="247" s="1"/>
  <c r="O70" i="247"/>
  <c r="H70" i="247"/>
  <c r="AE69" i="247"/>
  <c r="AD69" i="247"/>
  <c r="AA69" i="247"/>
  <c r="Z69" i="247"/>
  <c r="W69" i="247"/>
  <c r="M69" i="247"/>
  <c r="W68" i="247"/>
  <c r="H68" i="247"/>
  <c r="AG67" i="247"/>
  <c r="AF67" i="247"/>
  <c r="W67" i="247"/>
  <c r="H67" i="247"/>
  <c r="AG66" i="247"/>
  <c r="AF66" i="247"/>
  <c r="W66" i="247"/>
  <c r="H66" i="247"/>
  <c r="AG65" i="247"/>
  <c r="AF65" i="247"/>
  <c r="W65" i="247"/>
  <c r="H65" i="247"/>
  <c r="AG64" i="247"/>
  <c r="AF64" i="247"/>
  <c r="W64" i="247"/>
  <c r="H64" i="247"/>
  <c r="AG63" i="247"/>
  <c r="AF63" i="247"/>
  <c r="W63" i="247"/>
  <c r="H63" i="247"/>
  <c r="AG62" i="247"/>
  <c r="AF62" i="247"/>
  <c r="W62" i="247"/>
  <c r="H62" i="247"/>
  <c r="W61" i="247"/>
  <c r="N61" i="247"/>
  <c r="AG61" i="247" s="1"/>
  <c r="H61" i="247"/>
  <c r="W60" i="247"/>
  <c r="N60" i="247" s="1"/>
  <c r="P60" i="247"/>
  <c r="H60" i="247"/>
  <c r="W59" i="247"/>
  <c r="N59" i="247"/>
  <c r="AG59" i="247" s="1"/>
  <c r="P59" i="247"/>
  <c r="H59" i="247"/>
  <c r="W58" i="247"/>
  <c r="N58" i="247" s="1"/>
  <c r="P58" i="247"/>
  <c r="H58" i="247"/>
  <c r="W57" i="247"/>
  <c r="N57" i="247" s="1"/>
  <c r="P57" i="247"/>
  <c r="H57" i="247"/>
  <c r="AE56" i="247"/>
  <c r="AD56" i="247"/>
  <c r="AA56" i="247"/>
  <c r="Z56" i="247"/>
  <c r="W56" i="247"/>
  <c r="M56" i="247"/>
  <c r="W55" i="247"/>
  <c r="H55" i="247"/>
  <c r="AG54" i="247"/>
  <c r="AF54" i="247"/>
  <c r="W54" i="247"/>
  <c r="H54" i="247"/>
  <c r="AG53" i="247"/>
  <c r="AF53" i="247"/>
  <c r="W53" i="247"/>
  <c r="H53" i="247"/>
  <c r="AG52" i="247"/>
  <c r="AF52" i="247"/>
  <c r="W52" i="247"/>
  <c r="H52" i="247"/>
  <c r="AG51" i="247"/>
  <c r="AF51" i="247"/>
  <c r="W51" i="247"/>
  <c r="AG50" i="247"/>
  <c r="AF50" i="247"/>
  <c r="W50" i="247"/>
  <c r="H50" i="247"/>
  <c r="W49" i="247"/>
  <c r="N49" i="247" s="1"/>
  <c r="P49" i="247"/>
  <c r="H49" i="247"/>
  <c r="W48" i="247"/>
  <c r="N48" i="247"/>
  <c r="AG48" i="247" s="1"/>
  <c r="P48" i="247"/>
  <c r="H48" i="247"/>
  <c r="W47" i="247"/>
  <c r="N47" i="247" s="1"/>
  <c r="P47" i="247"/>
  <c r="H47" i="247"/>
  <c r="W46" i="247"/>
  <c r="N46" i="247"/>
  <c r="AG46" i="247" s="1"/>
  <c r="P46" i="247"/>
  <c r="H46" i="247"/>
  <c r="W45" i="247"/>
  <c r="N45" i="247" s="1"/>
  <c r="P45" i="247"/>
  <c r="H45" i="247"/>
  <c r="W44" i="247"/>
  <c r="N44" i="247" s="1"/>
  <c r="P44" i="247"/>
  <c r="H44" i="247"/>
  <c r="AE43" i="247"/>
  <c r="AD43" i="247"/>
  <c r="AA43" i="247"/>
  <c r="Z43" i="247"/>
  <c r="M43" i="247"/>
  <c r="P43" i="247" s="1"/>
  <c r="W42" i="247"/>
  <c r="H42" i="247"/>
  <c r="W41" i="247"/>
  <c r="AG40" i="247"/>
  <c r="AF40" i="247"/>
  <c r="W40" i="247"/>
  <c r="H40" i="247"/>
  <c r="AG39" i="247"/>
  <c r="AF39" i="247"/>
  <c r="W39" i="247"/>
  <c r="H39" i="247"/>
  <c r="AG38" i="247"/>
  <c r="AF38" i="247"/>
  <c r="W38" i="247"/>
  <c r="H38" i="247"/>
  <c r="W37" i="247"/>
  <c r="N37" i="247" s="1"/>
  <c r="P37" i="247"/>
  <c r="H37" i="247"/>
  <c r="W36" i="247"/>
  <c r="P36" i="247"/>
  <c r="N36" i="247"/>
  <c r="AF36" i="247"/>
  <c r="H36" i="247"/>
  <c r="W35" i="247"/>
  <c r="N35" i="247" s="1"/>
  <c r="P35" i="247"/>
  <c r="H35" i="247"/>
  <c r="W34" i="247"/>
  <c r="P34" i="247"/>
  <c r="N34" i="247"/>
  <c r="AF34" i="247"/>
  <c r="H34" i="247"/>
  <c r="W33" i="247"/>
  <c r="N33" i="247" s="1"/>
  <c r="P33" i="247"/>
  <c r="H33" i="247"/>
  <c r="W32" i="247"/>
  <c r="P32" i="247"/>
  <c r="N32" i="247"/>
  <c r="AF32" i="247"/>
  <c r="H32" i="247"/>
  <c r="W31" i="247"/>
  <c r="N31" i="247" s="1"/>
  <c r="P31" i="247"/>
  <c r="H31" i="247"/>
  <c r="AE30" i="247"/>
  <c r="AD30" i="247"/>
  <c r="AA30" i="247"/>
  <c r="Z30" i="247"/>
  <c r="M30" i="247"/>
  <c r="AF29" i="247"/>
  <c r="W29" i="247"/>
  <c r="H29" i="247"/>
  <c r="AG28" i="247"/>
  <c r="AF28" i="247"/>
  <c r="W28" i="247"/>
  <c r="P28" i="247"/>
  <c r="H28" i="247"/>
  <c r="AG27" i="247"/>
  <c r="AF27" i="247"/>
  <c r="W27" i="247"/>
  <c r="P27" i="247"/>
  <c r="H27" i="247"/>
  <c r="AG26" i="247"/>
  <c r="AF26" i="247"/>
  <c r="W26" i="247"/>
  <c r="P26" i="247"/>
  <c r="H26" i="247"/>
  <c r="AG25" i="247"/>
  <c r="AF25" i="247"/>
  <c r="W25" i="247"/>
  <c r="P25" i="247"/>
  <c r="H25" i="247"/>
  <c r="AG24" i="247"/>
  <c r="AF24" i="247"/>
  <c r="W24" i="247"/>
  <c r="H24" i="247"/>
  <c r="W23" i="247"/>
  <c r="N23" i="247"/>
  <c r="AG23" i="247" s="1"/>
  <c r="P23" i="247"/>
  <c r="H23" i="247"/>
  <c r="W22" i="247"/>
  <c r="N22" i="247" s="1"/>
  <c r="P22" i="247"/>
  <c r="H22" i="247"/>
  <c r="W21" i="247"/>
  <c r="N21" i="247"/>
  <c r="P21" i="247"/>
  <c r="H21" i="247"/>
  <c r="W20" i="247"/>
  <c r="N20" i="247" s="1"/>
  <c r="AG20" i="247" s="1"/>
  <c r="P20" i="247"/>
  <c r="O20" i="247"/>
  <c r="H20" i="247"/>
  <c r="W19" i="247"/>
  <c r="N19" i="247"/>
  <c r="P19" i="247"/>
  <c r="H19" i="247"/>
  <c r="W18" i="247"/>
  <c r="N18" i="247"/>
  <c r="AG18" i="247" s="1"/>
  <c r="P18" i="247"/>
  <c r="H18" i="247"/>
  <c r="AE17" i="247"/>
  <c r="AD17" i="247"/>
  <c r="AA17" i="247"/>
  <c r="Z17" i="247"/>
  <c r="W17" i="247"/>
  <c r="M17" i="247"/>
  <c r="AG16" i="247"/>
  <c r="W16" i="247"/>
  <c r="H16" i="247"/>
  <c r="AG15" i="247"/>
  <c r="W15" i="247"/>
  <c r="H15" i="247"/>
  <c r="AG14" i="247"/>
  <c r="W14" i="247"/>
  <c r="H14" i="247"/>
  <c r="AG13" i="247"/>
  <c r="AF13" i="247"/>
  <c r="W13" i="247"/>
  <c r="H13" i="247"/>
  <c r="AG12" i="247"/>
  <c r="AF12" i="247"/>
  <c r="W12" i="247"/>
  <c r="H12" i="247"/>
  <c r="W11" i="247"/>
  <c r="N11" i="247" s="1"/>
  <c r="O11" i="247"/>
  <c r="AF11" i="247"/>
  <c r="P11" i="247"/>
  <c r="H11" i="247"/>
  <c r="W10" i="247"/>
  <c r="N10" i="247"/>
  <c r="P10" i="247"/>
  <c r="H10" i="247"/>
  <c r="W9" i="247"/>
  <c r="N9" i="247" s="1"/>
  <c r="P9" i="247"/>
  <c r="H9" i="247"/>
  <c r="W8" i="247"/>
  <c r="N8" i="247" s="1"/>
  <c r="P8" i="247"/>
  <c r="H8" i="247"/>
  <c r="W7" i="247"/>
  <c r="N7" i="247" s="1"/>
  <c r="P7" i="247"/>
  <c r="H7" i="247"/>
  <c r="W6" i="247"/>
  <c r="N6" i="247" s="1"/>
  <c r="P6" i="247"/>
  <c r="H6" i="247"/>
  <c r="W5" i="247"/>
  <c r="N5" i="247"/>
  <c r="H5" i="247"/>
  <c r="AE2" i="247"/>
  <c r="AD2" i="247"/>
  <c r="AA2" i="247"/>
  <c r="Z2" i="247"/>
  <c r="I2" i="247"/>
  <c r="I1" i="247"/>
  <c r="E1" i="247"/>
  <c r="AE173" i="246"/>
  <c r="AD173" i="246"/>
  <c r="AA173" i="246"/>
  <c r="Z173" i="246"/>
  <c r="M173" i="246"/>
  <c r="W172" i="246"/>
  <c r="H172" i="246"/>
  <c r="W171" i="246"/>
  <c r="H171" i="246"/>
  <c r="AG170" i="246"/>
  <c r="AF170" i="246"/>
  <c r="W170" i="246"/>
  <c r="H170" i="246"/>
  <c r="AG169" i="246"/>
  <c r="AF169" i="246"/>
  <c r="W169" i="246"/>
  <c r="H169" i="246"/>
  <c r="AG168" i="246"/>
  <c r="AF168" i="246"/>
  <c r="W168" i="246"/>
  <c r="H168" i="246"/>
  <c r="AG167" i="246"/>
  <c r="AF167" i="246"/>
  <c r="W167" i="246"/>
  <c r="AG166" i="246"/>
  <c r="AF166" i="246"/>
  <c r="W166" i="246"/>
  <c r="H166" i="246"/>
  <c r="W165" i="246"/>
  <c r="N165" i="246"/>
  <c r="O165" i="246" s="1"/>
  <c r="P165" i="246"/>
  <c r="H165" i="246"/>
  <c r="W164" i="246"/>
  <c r="P164" i="246"/>
  <c r="N164" i="246"/>
  <c r="O164" i="246" s="1"/>
  <c r="AG164" i="246"/>
  <c r="H164" i="246"/>
  <c r="W163" i="246"/>
  <c r="N163" i="246"/>
  <c r="O163" i="246" s="1"/>
  <c r="P163" i="246"/>
  <c r="H163" i="246"/>
  <c r="W162" i="246"/>
  <c r="P162" i="246"/>
  <c r="N162" i="246"/>
  <c r="O162" i="246" s="1"/>
  <c r="AG162" i="246"/>
  <c r="H162" i="246"/>
  <c r="W161" i="246"/>
  <c r="N161" i="246" s="1"/>
  <c r="P161" i="246"/>
  <c r="P173" i="246"/>
  <c r="H161" i="246"/>
  <c r="AE160" i="246"/>
  <c r="AD160" i="246"/>
  <c r="AA160" i="246"/>
  <c r="Z160" i="246"/>
  <c r="M160" i="246"/>
  <c r="P160" i="246" s="1"/>
  <c r="W159" i="246"/>
  <c r="H159" i="246"/>
  <c r="W158" i="246"/>
  <c r="H158" i="246"/>
  <c r="W157" i="246"/>
  <c r="H157" i="246"/>
  <c r="W156" i="246"/>
  <c r="H156" i="246"/>
  <c r="W155" i="246"/>
  <c r="H155" i="246"/>
  <c r="AG154" i="246"/>
  <c r="AF154" i="246"/>
  <c r="W154" i="246"/>
  <c r="H154" i="246"/>
  <c r="AG153" i="246"/>
  <c r="AF153" i="246"/>
  <c r="W153" i="246"/>
  <c r="H153" i="246"/>
  <c r="W152" i="246"/>
  <c r="N152" i="246"/>
  <c r="O152" i="246" s="1"/>
  <c r="P152" i="246"/>
  <c r="H152" i="246"/>
  <c r="W151" i="246"/>
  <c r="P151" i="246"/>
  <c r="N151" i="246"/>
  <c r="O151" i="246" s="1"/>
  <c r="AG151" i="246"/>
  <c r="H151" i="246"/>
  <c r="W150" i="246"/>
  <c r="N150" i="246"/>
  <c r="O150" i="246" s="1"/>
  <c r="H150" i="246"/>
  <c r="W149" i="246"/>
  <c r="P149" i="246"/>
  <c r="N149" i="246"/>
  <c r="O149" i="246" s="1"/>
  <c r="AG149" i="246"/>
  <c r="H149" i="246"/>
  <c r="W148" i="246"/>
  <c r="N148" i="246" s="1"/>
  <c r="P148" i="246"/>
  <c r="H148" i="246"/>
  <c r="AE147" i="246"/>
  <c r="AD147" i="246"/>
  <c r="AA147" i="246"/>
  <c r="Z147" i="246"/>
  <c r="W147" i="246"/>
  <c r="M147" i="246"/>
  <c r="W146" i="246"/>
  <c r="H146" i="246"/>
  <c r="AG145" i="246"/>
  <c r="AF145" i="246"/>
  <c r="W145" i="246"/>
  <c r="H145" i="246"/>
  <c r="AG144" i="246"/>
  <c r="AF144" i="246"/>
  <c r="W144" i="246"/>
  <c r="H144" i="246"/>
  <c r="AG143" i="246"/>
  <c r="AF143" i="246"/>
  <c r="W143" i="246"/>
  <c r="H143" i="246"/>
  <c r="W142" i="246"/>
  <c r="N142" i="246"/>
  <c r="P142" i="246"/>
  <c r="H142" i="246"/>
  <c r="W141" i="246"/>
  <c r="N141" i="246" s="1"/>
  <c r="P141" i="246"/>
  <c r="H141" i="246"/>
  <c r="W140" i="246"/>
  <c r="N140" i="246"/>
  <c r="P140" i="246"/>
  <c r="H140" i="246"/>
  <c r="W139" i="246"/>
  <c r="N139" i="246" s="1"/>
  <c r="P139" i="246"/>
  <c r="H139" i="246"/>
  <c r="W138" i="246"/>
  <c r="N138" i="246"/>
  <c r="P138" i="246"/>
  <c r="H138" i="246"/>
  <c r="W137" i="246"/>
  <c r="N137" i="246" s="1"/>
  <c r="P137" i="246"/>
  <c r="H137" i="246"/>
  <c r="W136" i="246"/>
  <c r="N136" i="246"/>
  <c r="P136" i="246"/>
  <c r="H136" i="246"/>
  <c r="W135" i="246"/>
  <c r="N135" i="246"/>
  <c r="P135" i="246"/>
  <c r="H135" i="246"/>
  <c r="AE134" i="246"/>
  <c r="AD134" i="246"/>
  <c r="AA134" i="246"/>
  <c r="Z134" i="246"/>
  <c r="M134" i="246"/>
  <c r="P134" i="246" s="1"/>
  <c r="W133" i="246"/>
  <c r="H133" i="246"/>
  <c r="W132" i="246"/>
  <c r="H132" i="246"/>
  <c r="AG131" i="246"/>
  <c r="AF131" i="246"/>
  <c r="W131" i="246"/>
  <c r="H131" i="246"/>
  <c r="AG130" i="246"/>
  <c r="AF130" i="246"/>
  <c r="W130" i="246"/>
  <c r="H130" i="246"/>
  <c r="AG129" i="246"/>
  <c r="AF129" i="246"/>
  <c r="H129" i="246"/>
  <c r="W128" i="246"/>
  <c r="N128" i="246" s="1"/>
  <c r="P128" i="246"/>
  <c r="H128" i="246"/>
  <c r="W127" i="246"/>
  <c r="N127" i="246"/>
  <c r="O127" i="246" s="1"/>
  <c r="H127" i="246"/>
  <c r="W126" i="246"/>
  <c r="N126" i="246" s="1"/>
  <c r="P126" i="246"/>
  <c r="H126" i="246"/>
  <c r="W125" i="246"/>
  <c r="N125" i="246"/>
  <c r="O125" i="246" s="1"/>
  <c r="H125" i="246"/>
  <c r="W124" i="246"/>
  <c r="N124" i="246" s="1"/>
  <c r="P124" i="246"/>
  <c r="H124" i="246"/>
  <c r="W123" i="246"/>
  <c r="N123" i="246"/>
  <c r="O123" i="246" s="1"/>
  <c r="H123" i="246"/>
  <c r="W122" i="246"/>
  <c r="N122" i="246"/>
  <c r="O122" i="246" s="1"/>
  <c r="H122" i="246"/>
  <c r="AE121" i="246"/>
  <c r="AD121" i="246"/>
  <c r="AA121" i="246"/>
  <c r="Z121" i="246"/>
  <c r="W121" i="246"/>
  <c r="M121" i="246"/>
  <c r="AG120" i="246"/>
  <c r="AF120" i="246"/>
  <c r="W120" i="246"/>
  <c r="H120" i="246"/>
  <c r="AG119" i="246"/>
  <c r="AF119" i="246"/>
  <c r="H119" i="246"/>
  <c r="AG118" i="246"/>
  <c r="AF118" i="246"/>
  <c r="H118" i="246"/>
  <c r="AG117" i="246"/>
  <c r="AF117" i="246"/>
  <c r="W117" i="246"/>
  <c r="H117" i="246"/>
  <c r="W116" i="246"/>
  <c r="N116" i="246" s="1"/>
  <c r="P116" i="246"/>
  <c r="H116" i="246"/>
  <c r="W115" i="246"/>
  <c r="N115" i="246"/>
  <c r="AG115" i="246" s="1"/>
  <c r="P115" i="246"/>
  <c r="H115" i="246"/>
  <c r="W114" i="246"/>
  <c r="N114" i="246" s="1"/>
  <c r="P114" i="246"/>
  <c r="H114" i="246"/>
  <c r="W113" i="246"/>
  <c r="N113" i="246"/>
  <c r="AG113" i="246" s="1"/>
  <c r="P113" i="246"/>
  <c r="H113" i="246"/>
  <c r="W112" i="246"/>
  <c r="N112" i="246" s="1"/>
  <c r="P112" i="246"/>
  <c r="H112" i="246"/>
  <c r="W111" i="246"/>
  <c r="N111" i="246"/>
  <c r="AG111" i="246" s="1"/>
  <c r="P111" i="246"/>
  <c r="H111" i="246"/>
  <c r="W110" i="246"/>
  <c r="N110" i="246" s="1"/>
  <c r="P110" i="246"/>
  <c r="H110" i="246"/>
  <c r="W109" i="246"/>
  <c r="N109" i="246" s="1"/>
  <c r="P109" i="246"/>
  <c r="H109" i="246"/>
  <c r="AE108" i="246"/>
  <c r="AD108" i="246"/>
  <c r="AA108" i="246"/>
  <c r="Z108" i="246"/>
  <c r="W108" i="246"/>
  <c r="M108" i="246"/>
  <c r="W107" i="246"/>
  <c r="H107" i="246"/>
  <c r="AG106" i="246"/>
  <c r="AF106" i="246"/>
  <c r="W106" i="246"/>
  <c r="H106" i="246"/>
  <c r="AG105" i="246"/>
  <c r="AF105" i="246"/>
  <c r="W105" i="246"/>
  <c r="H105" i="246"/>
  <c r="W104" i="246"/>
  <c r="N104" i="246" s="1"/>
  <c r="P104" i="246"/>
  <c r="H104" i="246"/>
  <c r="W103" i="246"/>
  <c r="P103" i="246"/>
  <c r="N103" i="246"/>
  <c r="AF103" i="246"/>
  <c r="H103" i="246"/>
  <c r="W102" i="246"/>
  <c r="N102" i="246" s="1"/>
  <c r="P102" i="246"/>
  <c r="H102" i="246"/>
  <c r="W101" i="246"/>
  <c r="P101" i="246"/>
  <c r="N101" i="246"/>
  <c r="O101" i="246" s="1"/>
  <c r="AG101" i="246"/>
  <c r="H101" i="246"/>
  <c r="W100" i="246"/>
  <c r="N100" i="246"/>
  <c r="O100" i="246" s="1"/>
  <c r="P100" i="246"/>
  <c r="H100" i="246"/>
  <c r="W99" i="246"/>
  <c r="P99" i="246"/>
  <c r="N99" i="246"/>
  <c r="O99" i="246" s="1"/>
  <c r="AG99" i="246"/>
  <c r="H99" i="246"/>
  <c r="W98" i="246"/>
  <c r="N98" i="246"/>
  <c r="O98" i="246" s="1"/>
  <c r="P98" i="246"/>
  <c r="H98" i="246"/>
  <c r="W97" i="246"/>
  <c r="P97" i="246"/>
  <c r="N97" i="246"/>
  <c r="O97" i="246" s="1"/>
  <c r="AG97" i="246"/>
  <c r="H97" i="246"/>
  <c r="W96" i="246"/>
  <c r="N96" i="246" s="1"/>
  <c r="P96" i="246"/>
  <c r="H96" i="246"/>
  <c r="AE95" i="246"/>
  <c r="AD95" i="246"/>
  <c r="AA95" i="246"/>
  <c r="Z95" i="246"/>
  <c r="M95" i="246"/>
  <c r="AG94" i="246"/>
  <c r="AF94" i="246"/>
  <c r="W94" i="246"/>
  <c r="H94" i="246"/>
  <c r="AG93" i="246"/>
  <c r="AF93" i="246"/>
  <c r="W93" i="246"/>
  <c r="H93" i="246"/>
  <c r="AG92" i="246"/>
  <c r="AF92" i="246"/>
  <c r="W92" i="246"/>
  <c r="H92" i="246"/>
  <c r="AG91" i="246"/>
  <c r="AF91" i="246"/>
  <c r="W91" i="246"/>
  <c r="H91" i="246"/>
  <c r="W90" i="246"/>
  <c r="N90" i="246"/>
  <c r="P90" i="246"/>
  <c r="H90" i="246"/>
  <c r="W89" i="246"/>
  <c r="P89" i="246"/>
  <c r="N89" i="246"/>
  <c r="O89" i="246" s="1"/>
  <c r="H89" i="246"/>
  <c r="W88" i="246"/>
  <c r="N88" i="246"/>
  <c r="P88" i="246"/>
  <c r="H88" i="246"/>
  <c r="W87" i="246"/>
  <c r="P87" i="246"/>
  <c r="N87" i="246"/>
  <c r="O87" i="246" s="1"/>
  <c r="H87" i="246"/>
  <c r="W86" i="246"/>
  <c r="N86" i="246"/>
  <c r="P86" i="246"/>
  <c r="H86" i="246"/>
  <c r="W85" i="246"/>
  <c r="P85" i="246"/>
  <c r="N85" i="246"/>
  <c r="O85" i="246" s="1"/>
  <c r="H85" i="246"/>
  <c r="W84" i="246"/>
  <c r="N84" i="246"/>
  <c r="O84" i="246" s="1"/>
  <c r="P84" i="246"/>
  <c r="H84" i="246"/>
  <c r="W83" i="246"/>
  <c r="N83" i="246"/>
  <c r="AG83" i="246" s="1"/>
  <c r="H83" i="246"/>
  <c r="AE82" i="246"/>
  <c r="AD82" i="246"/>
  <c r="AA82" i="246"/>
  <c r="Z82" i="246"/>
  <c r="M82" i="246"/>
  <c r="W81" i="246"/>
  <c r="AG80" i="246"/>
  <c r="AF80" i="246"/>
  <c r="W80" i="246"/>
  <c r="H80" i="246"/>
  <c r="AG79" i="246"/>
  <c r="AF79" i="246"/>
  <c r="W79" i="246"/>
  <c r="H79" i="246"/>
  <c r="AG78" i="246"/>
  <c r="AF78" i="246"/>
  <c r="W78" i="246"/>
  <c r="H78" i="246"/>
  <c r="AG77" i="246"/>
  <c r="AF77" i="246"/>
  <c r="W77" i="246"/>
  <c r="H77" i="246"/>
  <c r="AG76" i="246"/>
  <c r="AF76" i="246"/>
  <c r="W76" i="246"/>
  <c r="H76" i="246"/>
  <c r="AG75" i="246"/>
  <c r="AF75" i="246"/>
  <c r="W75" i="246"/>
  <c r="H75" i="246"/>
  <c r="W74" i="246"/>
  <c r="N74" i="246"/>
  <c r="P74" i="246"/>
  <c r="H74" i="246"/>
  <c r="W73" i="246"/>
  <c r="P73" i="246"/>
  <c r="N73" i="246"/>
  <c r="O73" i="246" s="1"/>
  <c r="AG73" i="246"/>
  <c r="H73" i="246"/>
  <c r="W72" i="246"/>
  <c r="N72" i="246"/>
  <c r="AG72" i="246" s="1"/>
  <c r="P72" i="246"/>
  <c r="H72" i="246"/>
  <c r="W71" i="246"/>
  <c r="N71" i="246" s="1"/>
  <c r="P71" i="246"/>
  <c r="H71" i="246"/>
  <c r="W70" i="246"/>
  <c r="N70" i="246" s="1"/>
  <c r="P70" i="246"/>
  <c r="P82" i="246"/>
  <c r="H70" i="246"/>
  <c r="AE69" i="246"/>
  <c r="AD69" i="246"/>
  <c r="AA69" i="246"/>
  <c r="Z69" i="246"/>
  <c r="W69" i="246"/>
  <c r="M69" i="246"/>
  <c r="W68" i="246"/>
  <c r="H68" i="246"/>
  <c r="AG67" i="246"/>
  <c r="AF67" i="246"/>
  <c r="W67" i="246"/>
  <c r="H67" i="246"/>
  <c r="AG66" i="246"/>
  <c r="AF66" i="246"/>
  <c r="W66" i="246"/>
  <c r="H66" i="246"/>
  <c r="AG65" i="246"/>
  <c r="AF65" i="246"/>
  <c r="W65" i="246"/>
  <c r="H65" i="246"/>
  <c r="AG64" i="246"/>
  <c r="AF64" i="246"/>
  <c r="W64" i="246"/>
  <c r="H64" i="246"/>
  <c r="AG63" i="246"/>
  <c r="AF63" i="246"/>
  <c r="W63" i="246"/>
  <c r="H63" i="246"/>
  <c r="AG62" i="246"/>
  <c r="AF62" i="246"/>
  <c r="W62" i="246"/>
  <c r="H62" i="246"/>
  <c r="W61" i="246"/>
  <c r="N61" i="246" s="1"/>
  <c r="P61" i="246"/>
  <c r="H61" i="246"/>
  <c r="W60" i="246"/>
  <c r="P60" i="246"/>
  <c r="N60" i="246"/>
  <c r="AF60" i="246"/>
  <c r="H60" i="246"/>
  <c r="W59" i="246"/>
  <c r="N59" i="246" s="1"/>
  <c r="H59" i="246"/>
  <c r="W58" i="246"/>
  <c r="N58" i="246" s="1"/>
  <c r="P58" i="246"/>
  <c r="H58" i="246"/>
  <c r="W57" i="246"/>
  <c r="N57" i="246" s="1"/>
  <c r="P57" i="246"/>
  <c r="H57" i="246"/>
  <c r="AE56" i="246"/>
  <c r="AD56" i="246"/>
  <c r="AA56" i="246"/>
  <c r="Z56" i="246"/>
  <c r="W56" i="246"/>
  <c r="M56" i="246"/>
  <c r="W55" i="246"/>
  <c r="H55" i="246"/>
  <c r="AG54" i="246"/>
  <c r="AF54" i="246"/>
  <c r="W54" i="246"/>
  <c r="H54" i="246"/>
  <c r="AG53" i="246"/>
  <c r="AF53" i="246"/>
  <c r="W53" i="246"/>
  <c r="H53" i="246"/>
  <c r="AG52" i="246"/>
  <c r="AF52" i="246"/>
  <c r="W52" i="246"/>
  <c r="H52" i="246"/>
  <c r="AG51" i="246"/>
  <c r="AF51" i="246"/>
  <c r="W51" i="246"/>
  <c r="AG50" i="246"/>
  <c r="AF50" i="246"/>
  <c r="W50" i="246"/>
  <c r="H50" i="246"/>
  <c r="W49" i="246"/>
  <c r="N49" i="246" s="1"/>
  <c r="P49" i="246"/>
  <c r="H49" i="246"/>
  <c r="W48" i="246"/>
  <c r="N48" i="246"/>
  <c r="O48" i="246" s="1"/>
  <c r="H48" i="246"/>
  <c r="W47" i="246"/>
  <c r="N47" i="246" s="1"/>
  <c r="P47" i="246"/>
  <c r="H47" i="246"/>
  <c r="W46" i="246"/>
  <c r="N46" i="246" s="1"/>
  <c r="H46" i="246"/>
  <c r="W45" i="246"/>
  <c r="N45" i="246" s="1"/>
  <c r="P45" i="246"/>
  <c r="H45" i="246"/>
  <c r="W44" i="246"/>
  <c r="N44" i="246" s="1"/>
  <c r="P44" i="246"/>
  <c r="H44" i="246"/>
  <c r="AE43" i="246"/>
  <c r="AD43" i="246"/>
  <c r="AA43" i="246"/>
  <c r="Z43" i="246"/>
  <c r="M43" i="246"/>
  <c r="W42" i="246"/>
  <c r="H42" i="246"/>
  <c r="W41" i="246"/>
  <c r="AG40" i="246"/>
  <c r="AF40" i="246"/>
  <c r="W40" i="246"/>
  <c r="H40" i="246"/>
  <c r="AG39" i="246"/>
  <c r="AF39" i="246"/>
  <c r="W39" i="246"/>
  <c r="H39" i="246"/>
  <c r="AG38" i="246"/>
  <c r="AF38" i="246"/>
  <c r="W38" i="246"/>
  <c r="H38" i="246"/>
  <c r="W37" i="246"/>
  <c r="N37" i="246" s="1"/>
  <c r="P37" i="246"/>
  <c r="H37" i="246"/>
  <c r="W36" i="246"/>
  <c r="P36" i="246"/>
  <c r="N36" i="246"/>
  <c r="H36" i="246"/>
  <c r="W35" i="246"/>
  <c r="N35" i="246" s="1"/>
  <c r="P35" i="246"/>
  <c r="H35" i="246"/>
  <c r="W34" i="246"/>
  <c r="P34" i="246"/>
  <c r="N34" i="246"/>
  <c r="H34" i="246"/>
  <c r="W33" i="246"/>
  <c r="N33" i="246" s="1"/>
  <c r="H33" i="246"/>
  <c r="W32" i="246"/>
  <c r="P32" i="246"/>
  <c r="N32" i="246"/>
  <c r="H32" i="246"/>
  <c r="W31" i="246"/>
  <c r="P31" i="246"/>
  <c r="N31" i="246"/>
  <c r="H31" i="246"/>
  <c r="AE30" i="246"/>
  <c r="AD30" i="246"/>
  <c r="AA30" i="246"/>
  <c r="Z30" i="246"/>
  <c r="M30" i="246"/>
  <c r="AF29" i="246"/>
  <c r="W29" i="246"/>
  <c r="H29" i="246"/>
  <c r="AG28" i="246"/>
  <c r="AF28" i="246"/>
  <c r="W28" i="246"/>
  <c r="P28" i="246"/>
  <c r="H28" i="246"/>
  <c r="AG27" i="246"/>
  <c r="AF27" i="246"/>
  <c r="W27" i="246"/>
  <c r="P27" i="246"/>
  <c r="H27" i="246"/>
  <c r="AG26" i="246"/>
  <c r="AF26" i="246"/>
  <c r="W26" i="246"/>
  <c r="P26" i="246"/>
  <c r="H26" i="246"/>
  <c r="AG25" i="246"/>
  <c r="AF25" i="246"/>
  <c r="W25" i="246"/>
  <c r="P25" i="246"/>
  <c r="H25" i="246"/>
  <c r="AG24" i="246"/>
  <c r="AF24" i="246"/>
  <c r="W24" i="246"/>
  <c r="H24" i="246"/>
  <c r="W23" i="246"/>
  <c r="N23" i="246"/>
  <c r="O23" i="246" s="1"/>
  <c r="H23" i="246"/>
  <c r="W22" i="246"/>
  <c r="N22" i="246" s="1"/>
  <c r="P22" i="246"/>
  <c r="H22" i="246"/>
  <c r="W21" i="246"/>
  <c r="N21" i="246"/>
  <c r="O21" i="246" s="1"/>
  <c r="H21" i="246"/>
  <c r="W20" i="246"/>
  <c r="N20" i="246" s="1"/>
  <c r="P20" i="246"/>
  <c r="H20" i="246"/>
  <c r="W19" i="246"/>
  <c r="N19" i="246"/>
  <c r="O19" i="246" s="1"/>
  <c r="H19" i="246"/>
  <c r="W18" i="246"/>
  <c r="N18" i="246"/>
  <c r="O18" i="246" s="1"/>
  <c r="H18" i="246"/>
  <c r="AE17" i="246"/>
  <c r="AD17" i="246"/>
  <c r="AA17" i="246"/>
  <c r="Z17" i="246"/>
  <c r="Z2" i="246" s="1"/>
  <c r="W17" i="246"/>
  <c r="M17" i="246"/>
  <c r="I1" i="246" s="1"/>
  <c r="AG16" i="246"/>
  <c r="W16" i="246"/>
  <c r="H16" i="246"/>
  <c r="AG15" i="246"/>
  <c r="W15" i="246"/>
  <c r="H15" i="246"/>
  <c r="AG14" i="246"/>
  <c r="W14" i="246"/>
  <c r="H14" i="246"/>
  <c r="AG13" i="246"/>
  <c r="AF13" i="246"/>
  <c r="W13" i="246"/>
  <c r="H13" i="246"/>
  <c r="AG12" i="246"/>
  <c r="AF12" i="246"/>
  <c r="W12" i="246"/>
  <c r="H12" i="246"/>
  <c r="W11" i="246"/>
  <c r="N11" i="246" s="1"/>
  <c r="P11" i="246"/>
  <c r="H11" i="246"/>
  <c r="W10" i="246"/>
  <c r="N10" i="246"/>
  <c r="O10" i="246" s="1"/>
  <c r="H10" i="246"/>
  <c r="W9" i="246"/>
  <c r="N9" i="246" s="1"/>
  <c r="P9" i="246"/>
  <c r="H9" i="246"/>
  <c r="W8" i="246"/>
  <c r="N8" i="246"/>
  <c r="O8" i="246" s="1"/>
  <c r="H8" i="246"/>
  <c r="W7" i="246"/>
  <c r="N7" i="246" s="1"/>
  <c r="P7" i="246"/>
  <c r="H7" i="246"/>
  <c r="W6" i="246"/>
  <c r="N6" i="246"/>
  <c r="O6" i="246" s="1"/>
  <c r="H6" i="246"/>
  <c r="W5" i="246"/>
  <c r="N5" i="246"/>
  <c r="O5" i="246" s="1"/>
  <c r="H5" i="246"/>
  <c r="AE2" i="246"/>
  <c r="AD2" i="246"/>
  <c r="AA2" i="246"/>
  <c r="I2" i="246"/>
  <c r="E1" i="246"/>
  <c r="AE173" i="245"/>
  <c r="AD173" i="245"/>
  <c r="AA173" i="245"/>
  <c r="Z173" i="245"/>
  <c r="M173" i="245"/>
  <c r="W172" i="245"/>
  <c r="H172" i="245"/>
  <c r="W171" i="245"/>
  <c r="H171" i="245"/>
  <c r="AG170" i="245"/>
  <c r="AF170" i="245"/>
  <c r="W170" i="245"/>
  <c r="H170" i="245"/>
  <c r="AG169" i="245"/>
  <c r="AF169" i="245"/>
  <c r="W169" i="245"/>
  <c r="H169" i="245"/>
  <c r="AG168" i="245"/>
  <c r="AF168" i="245"/>
  <c r="W168" i="245"/>
  <c r="H168" i="245"/>
  <c r="AG167" i="245"/>
  <c r="AF167" i="245"/>
  <c r="W167" i="245"/>
  <c r="AG166" i="245"/>
  <c r="AF166" i="245"/>
  <c r="W166" i="245"/>
  <c r="H166" i="245"/>
  <c r="W165" i="245"/>
  <c r="N165" i="245" s="1"/>
  <c r="P165" i="245"/>
  <c r="H165" i="245"/>
  <c r="W164" i="245"/>
  <c r="P164" i="245"/>
  <c r="N164" i="245"/>
  <c r="H164" i="245"/>
  <c r="W163" i="245"/>
  <c r="N163" i="245" s="1"/>
  <c r="H163" i="245"/>
  <c r="W162" i="245"/>
  <c r="P162" i="245"/>
  <c r="N162" i="245"/>
  <c r="H162" i="245"/>
  <c r="W161" i="245"/>
  <c r="P161" i="245"/>
  <c r="N161" i="245"/>
  <c r="AF161" i="245" s="1"/>
  <c r="H161" i="245"/>
  <c r="AE160" i="245"/>
  <c r="AD160" i="245"/>
  <c r="AA160" i="245"/>
  <c r="Z160" i="245"/>
  <c r="M160" i="245"/>
  <c r="W159" i="245"/>
  <c r="H159" i="245"/>
  <c r="W158" i="245"/>
  <c r="H158" i="245"/>
  <c r="W157" i="245"/>
  <c r="H157" i="245"/>
  <c r="W156" i="245"/>
  <c r="H156" i="245"/>
  <c r="W155" i="245"/>
  <c r="H155" i="245"/>
  <c r="AG154" i="245"/>
  <c r="AF154" i="245"/>
  <c r="W154" i="245"/>
  <c r="H154" i="245"/>
  <c r="AG153" i="245"/>
  <c r="AF153" i="245"/>
  <c r="W153" i="245"/>
  <c r="H153" i="245"/>
  <c r="W152" i="245"/>
  <c r="N152" i="245" s="1"/>
  <c r="P152" i="245"/>
  <c r="H152" i="245"/>
  <c r="W151" i="245"/>
  <c r="P151" i="245"/>
  <c r="N151" i="245"/>
  <c r="H151" i="245"/>
  <c r="W150" i="245"/>
  <c r="N150" i="245" s="1"/>
  <c r="P150" i="245"/>
  <c r="H150" i="245"/>
  <c r="W149" i="245"/>
  <c r="P149" i="245"/>
  <c r="N149" i="245"/>
  <c r="H149" i="245"/>
  <c r="W148" i="245"/>
  <c r="P148" i="245"/>
  <c r="N148" i="245"/>
  <c r="H148" i="245"/>
  <c r="AE147" i="245"/>
  <c r="AD147" i="245"/>
  <c r="AA147" i="245"/>
  <c r="Z147" i="245"/>
  <c r="W147" i="245"/>
  <c r="M147" i="245"/>
  <c r="W146" i="245"/>
  <c r="H146" i="245"/>
  <c r="AG145" i="245"/>
  <c r="AF145" i="245"/>
  <c r="W145" i="245"/>
  <c r="H145" i="245"/>
  <c r="AG144" i="245"/>
  <c r="AF144" i="245"/>
  <c r="W144" i="245"/>
  <c r="H144" i="245"/>
  <c r="W143" i="245"/>
  <c r="N143" i="245" s="1"/>
  <c r="AG143" i="245" s="1"/>
  <c r="O143" i="245"/>
  <c r="P143" i="245"/>
  <c r="H143" i="245"/>
  <c r="W142" i="245"/>
  <c r="N142" i="245"/>
  <c r="AF142" i="245" s="1"/>
  <c r="P142" i="245"/>
  <c r="H142" i="245"/>
  <c r="W141" i="245"/>
  <c r="N141" i="245" s="1"/>
  <c r="AG141" i="245" s="1"/>
  <c r="O141" i="245"/>
  <c r="Q141" i="245"/>
  <c r="P141" i="245"/>
  <c r="H141" i="245"/>
  <c r="W140" i="245"/>
  <c r="N140" i="245"/>
  <c r="P140" i="245"/>
  <c r="H140" i="245"/>
  <c r="W139" i="245"/>
  <c r="N139" i="245" s="1"/>
  <c r="P139" i="245"/>
  <c r="H139" i="245"/>
  <c r="W138" i="245"/>
  <c r="N138" i="245"/>
  <c r="AF138" i="245" s="1"/>
  <c r="P138" i="245"/>
  <c r="H138" i="245"/>
  <c r="W137" i="245"/>
  <c r="N137" i="245"/>
  <c r="P137" i="245"/>
  <c r="H137" i="245"/>
  <c r="W136" i="245"/>
  <c r="N136" i="245"/>
  <c r="P136" i="245"/>
  <c r="H136" i="245"/>
  <c r="W135" i="245"/>
  <c r="N135" i="245" s="1"/>
  <c r="P147" i="245"/>
  <c r="H135" i="245"/>
  <c r="AE134" i="245"/>
  <c r="AD134" i="245"/>
  <c r="AA134" i="245"/>
  <c r="Z134" i="245"/>
  <c r="M134" i="245"/>
  <c r="W133" i="245"/>
  <c r="H133" i="245"/>
  <c r="W132" i="245"/>
  <c r="H132" i="245"/>
  <c r="AG131" i="245"/>
  <c r="AF131" i="245"/>
  <c r="W131" i="245"/>
  <c r="H131" i="245"/>
  <c r="AG130" i="245"/>
  <c r="AF130" i="245"/>
  <c r="W130" i="245"/>
  <c r="H130" i="245"/>
  <c r="W129" i="245"/>
  <c r="N129" i="245"/>
  <c r="AF129" i="245" s="1"/>
  <c r="P129" i="245"/>
  <c r="H129" i="245"/>
  <c r="W128" i="245"/>
  <c r="P128" i="245"/>
  <c r="N128" i="245"/>
  <c r="O128" i="245" s="1"/>
  <c r="AG128" i="245"/>
  <c r="H128" i="245"/>
  <c r="W127" i="245"/>
  <c r="N127" i="245"/>
  <c r="AF127" i="245" s="1"/>
  <c r="P127" i="245"/>
  <c r="H127" i="245"/>
  <c r="W126" i="245"/>
  <c r="N126" i="245" s="1"/>
  <c r="P126" i="245"/>
  <c r="H126" i="245"/>
  <c r="W125" i="245"/>
  <c r="N125" i="245"/>
  <c r="AF125" i="245" s="1"/>
  <c r="P125" i="245"/>
  <c r="H125" i="245"/>
  <c r="W124" i="245"/>
  <c r="N124" i="245" s="1"/>
  <c r="P124" i="245"/>
  <c r="H124" i="245"/>
  <c r="W123" i="245"/>
  <c r="N123" i="245"/>
  <c r="AF123" i="245" s="1"/>
  <c r="P123" i="245"/>
  <c r="H123" i="245"/>
  <c r="W122" i="245"/>
  <c r="N122" i="245"/>
  <c r="P122" i="245"/>
  <c r="H122" i="245"/>
  <c r="AE121" i="245"/>
  <c r="AD121" i="245"/>
  <c r="AA121" i="245"/>
  <c r="Z121" i="245"/>
  <c r="W121" i="245"/>
  <c r="M121" i="245"/>
  <c r="AG120" i="245"/>
  <c r="AF120" i="245"/>
  <c r="W120" i="245"/>
  <c r="H120" i="245"/>
  <c r="AG119" i="245"/>
  <c r="AF119" i="245"/>
  <c r="W119" i="245"/>
  <c r="H119" i="245"/>
  <c r="AG118" i="245"/>
  <c r="AF118" i="245"/>
  <c r="W118" i="245"/>
  <c r="H118" i="245"/>
  <c r="AG117" i="245"/>
  <c r="AF117" i="245"/>
  <c r="W117" i="245"/>
  <c r="H117" i="245"/>
  <c r="W116" i="245"/>
  <c r="N116" i="245"/>
  <c r="O116" i="245" s="1"/>
  <c r="H116" i="245"/>
  <c r="W115" i="245"/>
  <c r="N115" i="245" s="1"/>
  <c r="P115" i="245"/>
  <c r="H115" i="245"/>
  <c r="W114" i="245"/>
  <c r="N114" i="245"/>
  <c r="O114" i="245" s="1"/>
  <c r="P114" i="245"/>
  <c r="H114" i="245"/>
  <c r="W113" i="245"/>
  <c r="N113" i="245" s="1"/>
  <c r="P113" i="245"/>
  <c r="H113" i="245"/>
  <c r="W112" i="245"/>
  <c r="N112" i="245"/>
  <c r="O112" i="245" s="1"/>
  <c r="P112" i="245"/>
  <c r="H112" i="245"/>
  <c r="W111" i="245"/>
  <c r="N111" i="245" s="1"/>
  <c r="P111" i="245"/>
  <c r="H111" i="245"/>
  <c r="W110" i="245"/>
  <c r="N110" i="245"/>
  <c r="O110" i="245" s="1"/>
  <c r="H110" i="245"/>
  <c r="W109" i="245"/>
  <c r="N109" i="245"/>
  <c r="N121" i="245" s="1"/>
  <c r="H109" i="245"/>
  <c r="AE108" i="245"/>
  <c r="AD108" i="245"/>
  <c r="AA108" i="245"/>
  <c r="Z108" i="245"/>
  <c r="W108" i="245"/>
  <c r="M108" i="245"/>
  <c r="W107" i="245"/>
  <c r="H107" i="245"/>
  <c r="AG106" i="245"/>
  <c r="AF106" i="245"/>
  <c r="W106" i="245"/>
  <c r="H106" i="245"/>
  <c r="AG105" i="245"/>
  <c r="AF105" i="245"/>
  <c r="W105" i="245"/>
  <c r="H105" i="245"/>
  <c r="W104" i="245"/>
  <c r="N104" i="245"/>
  <c r="AG104" i="245" s="1"/>
  <c r="P104" i="245"/>
  <c r="H104" i="245"/>
  <c r="W103" i="245"/>
  <c r="N103" i="245"/>
  <c r="AF103" i="245" s="1"/>
  <c r="P103" i="245"/>
  <c r="H103" i="245"/>
  <c r="W102" i="245"/>
  <c r="N102" i="245"/>
  <c r="AG102" i="245" s="1"/>
  <c r="P102" i="245"/>
  <c r="H102" i="245"/>
  <c r="W101" i="245"/>
  <c r="N101" i="245"/>
  <c r="AF101" i="245" s="1"/>
  <c r="P101" i="245"/>
  <c r="H101" i="245"/>
  <c r="W100" i="245"/>
  <c r="N100" i="245"/>
  <c r="AG100" i="245" s="1"/>
  <c r="P100" i="245"/>
  <c r="H100" i="245"/>
  <c r="W99" i="245"/>
  <c r="P99" i="245"/>
  <c r="N99" i="245"/>
  <c r="O99" i="245" s="1"/>
  <c r="AF99" i="245"/>
  <c r="H99" i="245"/>
  <c r="W98" i="245"/>
  <c r="N98" i="245"/>
  <c r="AG98" i="245" s="1"/>
  <c r="P98" i="245"/>
  <c r="H98" i="245"/>
  <c r="W97" i="245"/>
  <c r="N97" i="245"/>
  <c r="AF97" i="245" s="1"/>
  <c r="P97" i="245"/>
  <c r="H97" i="245"/>
  <c r="W96" i="245"/>
  <c r="N96" i="245" s="1"/>
  <c r="P96" i="245"/>
  <c r="H96" i="245"/>
  <c r="AE95" i="245"/>
  <c r="AD95" i="245"/>
  <c r="AA95" i="245"/>
  <c r="Z95" i="245"/>
  <c r="M95" i="245"/>
  <c r="AG94" i="245"/>
  <c r="AF94" i="245"/>
  <c r="W94" i="245"/>
  <c r="H94" i="245"/>
  <c r="AG93" i="245"/>
  <c r="AF93" i="245"/>
  <c r="W93" i="245"/>
  <c r="H93" i="245"/>
  <c r="AG92" i="245"/>
  <c r="AF92" i="245"/>
  <c r="W92" i="245"/>
  <c r="H92" i="245"/>
  <c r="W91" i="245"/>
  <c r="N91" i="245" s="1"/>
  <c r="P91" i="245"/>
  <c r="H91" i="245"/>
  <c r="W90" i="245"/>
  <c r="N90" i="245"/>
  <c r="H90" i="245"/>
  <c r="W89" i="245"/>
  <c r="N89" i="245" s="1"/>
  <c r="AF89" i="245" s="1"/>
  <c r="P89" i="245"/>
  <c r="H89" i="245"/>
  <c r="W88" i="245"/>
  <c r="N88" i="245"/>
  <c r="H88" i="245"/>
  <c r="W87" i="245"/>
  <c r="N87" i="245" s="1"/>
  <c r="P87" i="245"/>
  <c r="H87" i="245"/>
  <c r="W86" i="245"/>
  <c r="N86" i="245"/>
  <c r="P86" i="245"/>
  <c r="H86" i="245"/>
  <c r="W85" i="245"/>
  <c r="N85" i="245" s="1"/>
  <c r="AG85" i="245" s="1"/>
  <c r="P85" i="245"/>
  <c r="H85" i="245"/>
  <c r="W84" i="245"/>
  <c r="N84" i="245"/>
  <c r="P84" i="245"/>
  <c r="H84" i="245"/>
  <c r="W83" i="245"/>
  <c r="N83" i="245" s="1"/>
  <c r="H83" i="245"/>
  <c r="AE82" i="245"/>
  <c r="AD82" i="245"/>
  <c r="AA82" i="245"/>
  <c r="Z82" i="245"/>
  <c r="M82" i="245"/>
  <c r="W81" i="245"/>
  <c r="AG80" i="245"/>
  <c r="AF80" i="245"/>
  <c r="W80" i="245"/>
  <c r="H80" i="245"/>
  <c r="AG79" i="245"/>
  <c r="AF79" i="245"/>
  <c r="W79" i="245"/>
  <c r="H79" i="245"/>
  <c r="AG78" i="245"/>
  <c r="AF78" i="245"/>
  <c r="W78" i="245"/>
  <c r="H78" i="245"/>
  <c r="AG77" i="245"/>
  <c r="AF77" i="245"/>
  <c r="W77" i="245"/>
  <c r="H77" i="245"/>
  <c r="AG76" i="245"/>
  <c r="AF76" i="245"/>
  <c r="W76" i="245"/>
  <c r="H76" i="245"/>
  <c r="W75" i="245"/>
  <c r="P75" i="245"/>
  <c r="N75" i="245"/>
  <c r="AF75" i="245"/>
  <c r="H75" i="245"/>
  <c r="W74" i="245"/>
  <c r="N74" i="245" s="1"/>
  <c r="P74" i="245"/>
  <c r="H74" i="245"/>
  <c r="W73" i="245"/>
  <c r="P73" i="245"/>
  <c r="N73" i="245"/>
  <c r="AF73" i="245"/>
  <c r="H73" i="245"/>
  <c r="W72" i="245"/>
  <c r="N72" i="245" s="1"/>
  <c r="P72" i="245"/>
  <c r="H72" i="245"/>
  <c r="W71" i="245"/>
  <c r="P71" i="245"/>
  <c r="N71" i="245"/>
  <c r="AF71" i="245"/>
  <c r="H71" i="245"/>
  <c r="W70" i="245"/>
  <c r="N70" i="245" s="1"/>
  <c r="P70" i="245"/>
  <c r="H70" i="245"/>
  <c r="AE69" i="245"/>
  <c r="AD69" i="245"/>
  <c r="AA69" i="245"/>
  <c r="Z69" i="245"/>
  <c r="W69" i="245"/>
  <c r="M69" i="245"/>
  <c r="W68" i="245"/>
  <c r="H68" i="245"/>
  <c r="AG67" i="245"/>
  <c r="AF67" i="245"/>
  <c r="W67" i="245"/>
  <c r="H67" i="245"/>
  <c r="AG66" i="245"/>
  <c r="AF66" i="245"/>
  <c r="W66" i="245"/>
  <c r="H66" i="245"/>
  <c r="AG65" i="245"/>
  <c r="AF65" i="245"/>
  <c r="W65" i="245"/>
  <c r="H65" i="245"/>
  <c r="AG64" i="245"/>
  <c r="AF64" i="245"/>
  <c r="W64" i="245"/>
  <c r="H64" i="245"/>
  <c r="AG63" i="245"/>
  <c r="AF63" i="245"/>
  <c r="W63" i="245"/>
  <c r="H63" i="245"/>
  <c r="AG62" i="245"/>
  <c r="AF62" i="245"/>
  <c r="W62" i="245"/>
  <c r="H62" i="245"/>
  <c r="W61" i="245"/>
  <c r="N61" i="245" s="1"/>
  <c r="P61" i="245"/>
  <c r="H61" i="245"/>
  <c r="W60" i="245"/>
  <c r="N60" i="245"/>
  <c r="AG60" i="245" s="1"/>
  <c r="P60" i="245"/>
  <c r="H60" i="245"/>
  <c r="W59" i="245"/>
  <c r="N59" i="245" s="1"/>
  <c r="P59" i="245"/>
  <c r="H59" i="245"/>
  <c r="W58" i="245"/>
  <c r="N58" i="245"/>
  <c r="AG58" i="245" s="1"/>
  <c r="P58" i="245"/>
  <c r="H58" i="245"/>
  <c r="W57" i="245"/>
  <c r="P57" i="245"/>
  <c r="N57" i="245"/>
  <c r="AG57" i="245" s="1"/>
  <c r="P69" i="245"/>
  <c r="H57" i="245"/>
  <c r="AE56" i="245"/>
  <c r="AD56" i="245"/>
  <c r="AA56" i="245"/>
  <c r="Z56" i="245"/>
  <c r="W56" i="245"/>
  <c r="M56" i="245"/>
  <c r="W55" i="245"/>
  <c r="H55" i="245"/>
  <c r="AG54" i="245"/>
  <c r="AF54" i="245"/>
  <c r="W54" i="245"/>
  <c r="H54" i="245"/>
  <c r="AG53" i="245"/>
  <c r="AF53" i="245"/>
  <c r="W53" i="245"/>
  <c r="H53" i="245"/>
  <c r="AG52" i="245"/>
  <c r="AF52" i="245"/>
  <c r="W52" i="245"/>
  <c r="H52" i="245"/>
  <c r="AG51" i="245"/>
  <c r="AF51" i="245"/>
  <c r="W51" i="245"/>
  <c r="AG50" i="245"/>
  <c r="AF50" i="245"/>
  <c r="W50" i="245"/>
  <c r="H50" i="245"/>
  <c r="W49" i="245"/>
  <c r="N49" i="245"/>
  <c r="AG49" i="245" s="1"/>
  <c r="P49" i="245"/>
  <c r="H49" i="245"/>
  <c r="W48" i="245"/>
  <c r="N48" i="245" s="1"/>
  <c r="P48" i="245"/>
  <c r="H48" i="245"/>
  <c r="W47" i="245"/>
  <c r="P47" i="245"/>
  <c r="N47" i="245"/>
  <c r="AG47" i="245" s="1"/>
  <c r="H47" i="245"/>
  <c r="W46" i="245"/>
  <c r="N46" i="245" s="1"/>
  <c r="P46" i="245"/>
  <c r="H46" i="245"/>
  <c r="W45" i="245"/>
  <c r="P45" i="245"/>
  <c r="N45" i="245"/>
  <c r="AG45" i="245" s="1"/>
  <c r="H45" i="245"/>
  <c r="W44" i="245"/>
  <c r="P44" i="245"/>
  <c r="N44" i="245"/>
  <c r="AG44" i="245" s="1"/>
  <c r="P56" i="245"/>
  <c r="H44" i="245"/>
  <c r="AE43" i="245"/>
  <c r="AD43" i="245"/>
  <c r="AA43" i="245"/>
  <c r="Z43" i="245"/>
  <c r="M43" i="245"/>
  <c r="W42" i="245"/>
  <c r="H42" i="245"/>
  <c r="W41" i="245"/>
  <c r="AG40" i="245"/>
  <c r="AF40" i="245"/>
  <c r="W40" i="245"/>
  <c r="H40" i="245"/>
  <c r="AG39" i="245"/>
  <c r="AF39" i="245"/>
  <c r="W39" i="245"/>
  <c r="H39" i="245"/>
  <c r="AG38" i="245"/>
  <c r="AF38" i="245"/>
  <c r="W38" i="245"/>
  <c r="H38" i="245"/>
  <c r="W37" i="245"/>
  <c r="N37" i="245" s="1"/>
  <c r="P37" i="245"/>
  <c r="H37" i="245"/>
  <c r="W36" i="245"/>
  <c r="N36" i="245"/>
  <c r="O36" i="245" s="1"/>
  <c r="H36" i="245"/>
  <c r="W35" i="245"/>
  <c r="N35" i="245" s="1"/>
  <c r="P35" i="245"/>
  <c r="H35" i="245"/>
  <c r="W34" i="245"/>
  <c r="N34" i="245"/>
  <c r="O34" i="245" s="1"/>
  <c r="H34" i="245"/>
  <c r="W33" i="245"/>
  <c r="N33" i="245" s="1"/>
  <c r="P33" i="245"/>
  <c r="H33" i="245"/>
  <c r="W32" i="245"/>
  <c r="N32" i="245"/>
  <c r="P32" i="245"/>
  <c r="H32" i="245"/>
  <c r="W31" i="245"/>
  <c r="N31" i="245"/>
  <c r="H31" i="245"/>
  <c r="AE30" i="245"/>
  <c r="AD30" i="245"/>
  <c r="AA30" i="245"/>
  <c r="Z30" i="245"/>
  <c r="M30" i="245"/>
  <c r="AF29" i="245"/>
  <c r="W29" i="245"/>
  <c r="H29" i="245"/>
  <c r="AG28" i="245"/>
  <c r="AF28" i="245"/>
  <c r="W28" i="245"/>
  <c r="P28" i="245"/>
  <c r="H28" i="245"/>
  <c r="AG27" i="245"/>
  <c r="AF27" i="245"/>
  <c r="W27" i="245"/>
  <c r="P27" i="245"/>
  <c r="H27" i="245"/>
  <c r="AG26" i="245"/>
  <c r="AF26" i="245"/>
  <c r="W26" i="245"/>
  <c r="P26" i="245"/>
  <c r="H26" i="245"/>
  <c r="AG25" i="245"/>
  <c r="AF25" i="245"/>
  <c r="W25" i="245"/>
  <c r="P25" i="245"/>
  <c r="H25" i="245"/>
  <c r="AG24" i="245"/>
  <c r="AF24" i="245"/>
  <c r="W24" i="245"/>
  <c r="H24" i="245"/>
  <c r="W23" i="245"/>
  <c r="P23" i="245"/>
  <c r="N23" i="245"/>
  <c r="AF23" i="245" s="1"/>
  <c r="H23" i="245"/>
  <c r="W22" i="245"/>
  <c r="N22" i="245"/>
  <c r="AG22" i="245" s="1"/>
  <c r="P22" i="245"/>
  <c r="H22" i="245"/>
  <c r="W21" i="245"/>
  <c r="P21" i="245"/>
  <c r="N21" i="245"/>
  <c r="AF21" i="245" s="1"/>
  <c r="H21" i="245"/>
  <c r="W20" i="245"/>
  <c r="N20" i="245"/>
  <c r="AG20" i="245" s="1"/>
  <c r="P20" i="245"/>
  <c r="H20" i="245"/>
  <c r="W19" i="245"/>
  <c r="P19" i="245"/>
  <c r="N19" i="245"/>
  <c r="AF19" i="245" s="1"/>
  <c r="H19" i="245"/>
  <c r="W18" i="245"/>
  <c r="N18" i="245" s="1"/>
  <c r="P18" i="245"/>
  <c r="P30" i="245"/>
  <c r="H18" i="245"/>
  <c r="AE17" i="245"/>
  <c r="AD17" i="245"/>
  <c r="AA17" i="245"/>
  <c r="Z17" i="245"/>
  <c r="W17" i="245"/>
  <c r="M17" i="245"/>
  <c r="AG16" i="245"/>
  <c r="W16" i="245"/>
  <c r="H16" i="245"/>
  <c r="AG15" i="245"/>
  <c r="W15" i="245"/>
  <c r="H15" i="245"/>
  <c r="AG14" i="245"/>
  <c r="W14" i="245"/>
  <c r="H14" i="245"/>
  <c r="AG13" i="245"/>
  <c r="AF13" i="245"/>
  <c r="W13" i="245"/>
  <c r="H13" i="245"/>
  <c r="AG12" i="245"/>
  <c r="AF12" i="245"/>
  <c r="W12" i="245"/>
  <c r="H12" i="245"/>
  <c r="W11" i="245"/>
  <c r="N11" i="245"/>
  <c r="AG11" i="245" s="1"/>
  <c r="H11" i="245"/>
  <c r="W10" i="245"/>
  <c r="N10" i="245" s="1"/>
  <c r="P10" i="245"/>
  <c r="H10" i="245"/>
  <c r="W9" i="245"/>
  <c r="N9" i="245"/>
  <c r="AG9" i="245" s="1"/>
  <c r="H9" i="245"/>
  <c r="W8" i="245"/>
  <c r="N8" i="245" s="1"/>
  <c r="P8" i="245"/>
  <c r="H8" i="245"/>
  <c r="W7" i="245"/>
  <c r="N7" i="245"/>
  <c r="AG7" i="245" s="1"/>
  <c r="H7" i="245"/>
  <c r="W6" i="245"/>
  <c r="N6" i="245" s="1"/>
  <c r="P6" i="245"/>
  <c r="H6" i="245"/>
  <c r="W5" i="245"/>
  <c r="N5" i="245" s="1"/>
  <c r="P5" i="245"/>
  <c r="P17" i="245"/>
  <c r="H5" i="245"/>
  <c r="AE2" i="245"/>
  <c r="AD2" i="245"/>
  <c r="AA2" i="245"/>
  <c r="Z2" i="245"/>
  <c r="I2" i="245"/>
  <c r="I1" i="245"/>
  <c r="E1" i="245"/>
  <c r="AF31" i="245" l="1"/>
  <c r="O31" i="245"/>
  <c r="Q31" i="245" s="1"/>
  <c r="O32" i="245"/>
  <c r="AG32" i="245"/>
  <c r="O71" i="245"/>
  <c r="AG71" i="245"/>
  <c r="O73" i="245"/>
  <c r="AG73" i="245"/>
  <c r="O75" i="245"/>
  <c r="AG75" i="245"/>
  <c r="AF84" i="245"/>
  <c r="AG84" i="245"/>
  <c r="O84" i="245"/>
  <c r="AF136" i="245"/>
  <c r="AG136" i="245"/>
  <c r="AG137" i="245"/>
  <c r="AF137" i="245"/>
  <c r="O137" i="245"/>
  <c r="AF139" i="245"/>
  <c r="AG139" i="245"/>
  <c r="AF140" i="245"/>
  <c r="AG140" i="245"/>
  <c r="O140" i="245"/>
  <c r="AG148" i="245"/>
  <c r="AF148" i="245"/>
  <c r="AF149" i="245"/>
  <c r="AG149" i="245"/>
  <c r="AF151" i="245"/>
  <c r="AG151" i="245"/>
  <c r="AF162" i="245"/>
  <c r="AG162" i="245"/>
  <c r="AF164" i="245"/>
  <c r="AG164" i="245"/>
  <c r="G1" i="246"/>
  <c r="G2" i="246" s="1"/>
  <c r="N43" i="246"/>
  <c r="AF31" i="246"/>
  <c r="AF32" i="246"/>
  <c r="AG32" i="246"/>
  <c r="AF34" i="246"/>
  <c r="AG34" i="246"/>
  <c r="AF36" i="246"/>
  <c r="AG36" i="246"/>
  <c r="O60" i="246"/>
  <c r="AG60" i="246"/>
  <c r="AF74" i="246"/>
  <c r="AG74" i="246"/>
  <c r="O74" i="246"/>
  <c r="O103" i="246"/>
  <c r="AG103" i="246"/>
  <c r="AG135" i="246"/>
  <c r="AF135" i="246"/>
  <c r="AF136" i="246"/>
  <c r="AG136" i="246"/>
  <c r="AF138" i="246"/>
  <c r="AG138" i="246"/>
  <c r="AF140" i="246"/>
  <c r="AG140" i="246"/>
  <c r="AF142" i="246"/>
  <c r="AG142" i="246"/>
  <c r="AF5" i="247"/>
  <c r="O5" i="247"/>
  <c r="Q5" i="247" s="1"/>
  <c r="AF10" i="247"/>
  <c r="AG10" i="247"/>
  <c r="O10" i="247"/>
  <c r="O32" i="247"/>
  <c r="AG32" i="247"/>
  <c r="O34" i="247"/>
  <c r="AG34" i="247"/>
  <c r="O36" i="247"/>
  <c r="AG36" i="247"/>
  <c r="AF136" i="247"/>
  <c r="AG136" i="247"/>
  <c r="AF138" i="247"/>
  <c r="AG138" i="247"/>
  <c r="AF140" i="247"/>
  <c r="AG140" i="247"/>
  <c r="O149" i="247"/>
  <c r="AG149" i="247"/>
  <c r="O151" i="247"/>
  <c r="AG151" i="247"/>
  <c r="O161" i="247"/>
  <c r="AF161" i="247"/>
  <c r="AF162" i="247"/>
  <c r="AG162" i="247"/>
  <c r="AF164" i="247"/>
  <c r="AG164" i="247"/>
  <c r="H8" i="249"/>
  <c r="L8" i="249"/>
  <c r="L8" i="250"/>
  <c r="G1" i="245"/>
  <c r="G2" i="245" s="1"/>
  <c r="H8" i="250"/>
  <c r="L8" i="248"/>
  <c r="H8" i="248"/>
  <c r="F8" i="248"/>
  <c r="F8" i="249"/>
  <c r="F8" i="250"/>
  <c r="AF6" i="245"/>
  <c r="O6" i="245"/>
  <c r="AG6" i="245"/>
  <c r="R32" i="245"/>
  <c r="Q32" i="245"/>
  <c r="R34" i="245"/>
  <c r="Q34" i="245"/>
  <c r="P43" i="245"/>
  <c r="AF46" i="245"/>
  <c r="O46" i="245"/>
  <c r="AG46" i="245"/>
  <c r="AF61" i="245"/>
  <c r="O61" i="245"/>
  <c r="AG61" i="245"/>
  <c r="Q71" i="245"/>
  <c r="R71" i="245"/>
  <c r="O74" i="245"/>
  <c r="AG74" i="245"/>
  <c r="AF74" i="245"/>
  <c r="P82" i="245"/>
  <c r="AF10" i="245"/>
  <c r="O10" i="245"/>
  <c r="AG10" i="245"/>
  <c r="AF8" i="245"/>
  <c r="O8" i="245"/>
  <c r="AG8" i="245"/>
  <c r="AG37" i="245"/>
  <c r="AF37" i="245"/>
  <c r="O37" i="245"/>
  <c r="O72" i="245"/>
  <c r="AG72" i="245"/>
  <c r="AF72" i="245"/>
  <c r="N95" i="245"/>
  <c r="O83" i="245"/>
  <c r="AG83" i="245"/>
  <c r="AF83" i="245"/>
  <c r="AG35" i="245"/>
  <c r="AF35" i="245"/>
  <c r="O35" i="245"/>
  <c r="AF48" i="245"/>
  <c r="O48" i="245"/>
  <c r="AG48" i="245"/>
  <c r="AF59" i="245"/>
  <c r="O59" i="245"/>
  <c r="AG59" i="245"/>
  <c r="Q75" i="245"/>
  <c r="R75" i="245"/>
  <c r="N17" i="245"/>
  <c r="O5" i="245"/>
  <c r="AG5" i="245"/>
  <c r="AF5" i="245"/>
  <c r="AF70" i="245"/>
  <c r="O70" i="245"/>
  <c r="N82" i="245"/>
  <c r="AG70" i="245"/>
  <c r="O18" i="245"/>
  <c r="N30" i="245"/>
  <c r="AG18" i="245"/>
  <c r="AF18" i="245"/>
  <c r="N43" i="245"/>
  <c r="AG33" i="245"/>
  <c r="AF33" i="245"/>
  <c r="O33" i="245"/>
  <c r="O43" i="245" s="1"/>
  <c r="R43" i="245" s="1"/>
  <c r="S31" i="245" s="1"/>
  <c r="R36" i="245"/>
  <c r="Q36" i="245"/>
  <c r="Q73" i="245"/>
  <c r="R73" i="245"/>
  <c r="O7" i="245"/>
  <c r="O9" i="245"/>
  <c r="O11" i="245"/>
  <c r="AG19" i="245"/>
  <c r="O20" i="245"/>
  <c r="AG21" i="245"/>
  <c r="O22" i="245"/>
  <c r="AG23" i="245"/>
  <c r="P31" i="245"/>
  <c r="AF32" i="245"/>
  <c r="P34" i="245"/>
  <c r="AF34" i="245"/>
  <c r="P36" i="245"/>
  <c r="AF36" i="245"/>
  <c r="O44" i="245"/>
  <c r="O45" i="245"/>
  <c r="O47" i="245"/>
  <c r="O49" i="245"/>
  <c r="O57" i="245"/>
  <c r="O58" i="245"/>
  <c r="O60" i="245"/>
  <c r="R84" i="245"/>
  <c r="O85" i="245"/>
  <c r="AF85" i="245"/>
  <c r="AG86" i="245"/>
  <c r="AF86" i="245"/>
  <c r="O86" i="245"/>
  <c r="O87" i="245"/>
  <c r="AG87" i="245"/>
  <c r="P108" i="245"/>
  <c r="R114" i="245"/>
  <c r="Q114" i="245"/>
  <c r="R116" i="245"/>
  <c r="Q116" i="245"/>
  <c r="N134" i="245"/>
  <c r="Q140" i="245"/>
  <c r="P7" i="245"/>
  <c r="AF7" i="245"/>
  <c r="P9" i="245"/>
  <c r="AF9" i="245"/>
  <c r="P11" i="245"/>
  <c r="AF11" i="245"/>
  <c r="AF20" i="245"/>
  <c r="AF22" i="245"/>
  <c r="AG34" i="245"/>
  <c r="AG36" i="245"/>
  <c r="AF45" i="245"/>
  <c r="AF47" i="245"/>
  <c r="AF49" i="245"/>
  <c r="N56" i="245"/>
  <c r="AF58" i="245"/>
  <c r="AF60" i="245"/>
  <c r="AF87" i="245"/>
  <c r="P95" i="245"/>
  <c r="Q99" i="245"/>
  <c r="R110" i="245"/>
  <c r="Q110" i="245"/>
  <c r="AG113" i="245"/>
  <c r="AF113" i="245"/>
  <c r="O113" i="245"/>
  <c r="P121" i="245"/>
  <c r="AG135" i="245"/>
  <c r="AF135" i="245"/>
  <c r="N147" i="245"/>
  <c r="O135" i="245"/>
  <c r="O19" i="245"/>
  <c r="O21" i="245"/>
  <c r="O23" i="245"/>
  <c r="R31" i="245"/>
  <c r="AG31" i="245"/>
  <c r="AF44" i="245"/>
  <c r="AF57" i="245"/>
  <c r="N69" i="245"/>
  <c r="AG90" i="245"/>
  <c r="AF90" i="245"/>
  <c r="O90" i="245"/>
  <c r="AF91" i="245"/>
  <c r="O91" i="245"/>
  <c r="AG91" i="245"/>
  <c r="R112" i="245"/>
  <c r="Q112" i="245"/>
  <c r="AG115" i="245"/>
  <c r="AF115" i="245"/>
  <c r="O115" i="245"/>
  <c r="AG124" i="245"/>
  <c r="AF124" i="245"/>
  <c r="O124" i="245"/>
  <c r="P83" i="245"/>
  <c r="AG88" i="245"/>
  <c r="AF88" i="245"/>
  <c r="O88" i="245"/>
  <c r="O89" i="245"/>
  <c r="AG89" i="245"/>
  <c r="O96" i="245"/>
  <c r="AG96" i="245"/>
  <c r="N108" i="245"/>
  <c r="AF96" i="245"/>
  <c r="AG111" i="245"/>
  <c r="AF111" i="245"/>
  <c r="O111" i="245"/>
  <c r="AG126" i="245"/>
  <c r="AF126" i="245"/>
  <c r="O126" i="245"/>
  <c r="AG97" i="245"/>
  <c r="O98" i="245"/>
  <c r="R99" i="245"/>
  <c r="AG99" i="245"/>
  <c r="O100" i="245"/>
  <c r="AG101" i="245"/>
  <c r="O102" i="245"/>
  <c r="AG103" i="245"/>
  <c r="O104" i="245"/>
  <c r="P109" i="245"/>
  <c r="P110" i="245"/>
  <c r="AF110" i="245"/>
  <c r="AF112" i="245"/>
  <c r="AF114" i="245"/>
  <c r="P116" i="245"/>
  <c r="AF116" i="245"/>
  <c r="AG121" i="245"/>
  <c r="AH109" i="245" s="1"/>
  <c r="AF122" i="245"/>
  <c r="AG123" i="245"/>
  <c r="AG125" i="245"/>
  <c r="AG127" i="245"/>
  <c r="AG129" i="245"/>
  <c r="O136" i="245"/>
  <c r="Q137" i="245"/>
  <c r="R140" i="245"/>
  <c r="R141" i="245"/>
  <c r="AF141" i="245"/>
  <c r="AF165" i="245"/>
  <c r="O165" i="245"/>
  <c r="AG165" i="245"/>
  <c r="AG7" i="246"/>
  <c r="AF7" i="246"/>
  <c r="O7" i="246"/>
  <c r="R23" i="246"/>
  <c r="Q23" i="246"/>
  <c r="O46" i="246"/>
  <c r="AG46" i="246"/>
  <c r="AF46" i="246"/>
  <c r="AG49" i="246"/>
  <c r="AF49" i="246"/>
  <c r="O49" i="246"/>
  <c r="O59" i="246"/>
  <c r="AG59" i="246"/>
  <c r="AF59" i="246"/>
  <c r="AF71" i="246"/>
  <c r="O71" i="246"/>
  <c r="AG71" i="246"/>
  <c r="P88" i="245"/>
  <c r="P90" i="245"/>
  <c r="AF98" i="245"/>
  <c r="AF100" i="245"/>
  <c r="AF102" i="245"/>
  <c r="AF104" i="245"/>
  <c r="AF109" i="245"/>
  <c r="AG110" i="245"/>
  <c r="AG112" i="245"/>
  <c r="AG114" i="245"/>
  <c r="AG116" i="245"/>
  <c r="AG122" i="245"/>
  <c r="AF128" i="245"/>
  <c r="P135" i="245"/>
  <c r="O139" i="245"/>
  <c r="O142" i="245"/>
  <c r="AG142" i="245"/>
  <c r="AF143" i="245"/>
  <c r="AF152" i="245"/>
  <c r="O152" i="245"/>
  <c r="AG152" i="245"/>
  <c r="AF163" i="245"/>
  <c r="O163" i="245"/>
  <c r="AG163" i="245"/>
  <c r="R6" i="246"/>
  <c r="Q6" i="246"/>
  <c r="AG9" i="246"/>
  <c r="AF9" i="246"/>
  <c r="O9" i="246"/>
  <c r="AG20" i="246"/>
  <c r="AF20" i="246"/>
  <c r="O20" i="246"/>
  <c r="Q43" i="246"/>
  <c r="AG43" i="246"/>
  <c r="AH31" i="246" s="1"/>
  <c r="AF43" i="246"/>
  <c r="AF37" i="246"/>
  <c r="O37" i="246"/>
  <c r="AG37" i="246"/>
  <c r="P43" i="246"/>
  <c r="R48" i="246"/>
  <c r="Q48" i="246"/>
  <c r="P69" i="246"/>
  <c r="N82" i="246"/>
  <c r="O70" i="246"/>
  <c r="AG70" i="246"/>
  <c r="AF70" i="246"/>
  <c r="O97" i="245"/>
  <c r="O101" i="245"/>
  <c r="O103" i="245"/>
  <c r="AG109" i="245"/>
  <c r="O122" i="245"/>
  <c r="O123" i="245"/>
  <c r="O125" i="245"/>
  <c r="O127" i="245"/>
  <c r="R128" i="245"/>
  <c r="O129" i="245"/>
  <c r="P134" i="245"/>
  <c r="R137" i="245"/>
  <c r="Q143" i="245"/>
  <c r="R143" i="245"/>
  <c r="AF150" i="245"/>
  <c r="O150" i="245"/>
  <c r="AG150" i="245"/>
  <c r="R5" i="246"/>
  <c r="Q5" i="246"/>
  <c r="R8" i="246"/>
  <c r="Q8" i="246"/>
  <c r="AG11" i="246"/>
  <c r="AF11" i="246"/>
  <c r="O11" i="246"/>
  <c r="O17" i="246" s="1"/>
  <c r="R19" i="246"/>
  <c r="Q19" i="246"/>
  <c r="AG22" i="246"/>
  <c r="AF22" i="246"/>
  <c r="O22" i="246"/>
  <c r="AF35" i="246"/>
  <c r="O35" i="246"/>
  <c r="AG35" i="246"/>
  <c r="AG45" i="246"/>
  <c r="AF45" i="246"/>
  <c r="O45" i="246"/>
  <c r="AG58" i="246"/>
  <c r="AF58" i="246"/>
  <c r="O58" i="246"/>
  <c r="Q60" i="246"/>
  <c r="R60" i="246"/>
  <c r="O109" i="245"/>
  <c r="O138" i="245"/>
  <c r="AG138" i="245"/>
  <c r="N173" i="245"/>
  <c r="P173" i="245"/>
  <c r="R10" i="246"/>
  <c r="Q10" i="246"/>
  <c r="R21" i="246"/>
  <c r="Q21" i="246"/>
  <c r="P30" i="246"/>
  <c r="AF33" i="246"/>
  <c r="O33" i="246"/>
  <c r="AG33" i="246"/>
  <c r="AF44" i="246"/>
  <c r="N56" i="246"/>
  <c r="O44" i="246"/>
  <c r="AG44" i="246"/>
  <c r="AG47" i="246"/>
  <c r="AF47" i="246"/>
  <c r="O47" i="246"/>
  <c r="P56" i="246"/>
  <c r="N69" i="246"/>
  <c r="AF57" i="246"/>
  <c r="O57" i="246"/>
  <c r="AG57" i="246"/>
  <c r="O61" i="246"/>
  <c r="AG61" i="246"/>
  <c r="AF61" i="246"/>
  <c r="Q84" i="246"/>
  <c r="R84" i="246"/>
  <c r="O148" i="245"/>
  <c r="O149" i="245"/>
  <c r="O151" i="245"/>
  <c r="O161" i="245"/>
  <c r="O162" i="245"/>
  <c r="O164" i="245"/>
  <c r="P5" i="246"/>
  <c r="P6" i="246"/>
  <c r="AF6" i="246"/>
  <c r="P8" i="246"/>
  <c r="AF8" i="246"/>
  <c r="P10" i="246"/>
  <c r="AF10" i="246"/>
  <c r="P17" i="246"/>
  <c r="N17" i="246"/>
  <c r="P18" i="246"/>
  <c r="P19" i="246"/>
  <c r="AF19" i="246"/>
  <c r="P21" i="246"/>
  <c r="AF21" i="246"/>
  <c r="P23" i="246"/>
  <c r="AF23" i="246"/>
  <c r="O31" i="246"/>
  <c r="O32" i="246"/>
  <c r="O34" i="246"/>
  <c r="O36" i="246"/>
  <c r="P46" i="246"/>
  <c r="P48" i="246"/>
  <c r="AF48" i="246"/>
  <c r="P59" i="246"/>
  <c r="O72" i="246"/>
  <c r="Q73" i="246"/>
  <c r="O83" i="246"/>
  <c r="O86" i="246"/>
  <c r="AG86" i="246"/>
  <c r="AF86" i="246"/>
  <c r="O88" i="246"/>
  <c r="AG88" i="246"/>
  <c r="AF88" i="246"/>
  <c r="O90" i="246"/>
  <c r="AG90" i="246"/>
  <c r="AF90" i="246"/>
  <c r="N108" i="246"/>
  <c r="AF96" i="246"/>
  <c r="O96" i="246"/>
  <c r="AG96" i="246"/>
  <c r="O104" i="246"/>
  <c r="AG104" i="246"/>
  <c r="AF104" i="246"/>
  <c r="P108" i="246"/>
  <c r="AF112" i="246"/>
  <c r="O112" i="246"/>
  <c r="AG112" i="246"/>
  <c r="R127" i="246"/>
  <c r="Q127" i="246"/>
  <c r="AF137" i="246"/>
  <c r="O137" i="246"/>
  <c r="AG137" i="246"/>
  <c r="R152" i="246"/>
  <c r="Q152" i="246"/>
  <c r="R162" i="246"/>
  <c r="R163" i="246"/>
  <c r="Q163" i="246"/>
  <c r="AF5" i="246"/>
  <c r="AG6" i="246"/>
  <c r="AG8" i="246"/>
  <c r="AG10" i="246"/>
  <c r="AF18" i="246"/>
  <c r="AG19" i="246"/>
  <c r="AG21" i="246"/>
  <c r="AG23" i="246"/>
  <c r="AG48" i="246"/>
  <c r="AF72" i="246"/>
  <c r="Q74" i="246"/>
  <c r="P83" i="246"/>
  <c r="R98" i="246"/>
  <c r="Q98" i="246"/>
  <c r="R101" i="246"/>
  <c r="O102" i="246"/>
  <c r="AG102" i="246"/>
  <c r="AF102" i="246"/>
  <c r="AF114" i="246"/>
  <c r="O114" i="246"/>
  <c r="AG114" i="246"/>
  <c r="AG124" i="246"/>
  <c r="AF124" i="246"/>
  <c r="O124" i="246"/>
  <c r="AF139" i="246"/>
  <c r="O139" i="246"/>
  <c r="AG139" i="246"/>
  <c r="N160" i="246"/>
  <c r="AF148" i="246"/>
  <c r="O148" i="246"/>
  <c r="AG148" i="246"/>
  <c r="G1" i="247"/>
  <c r="G2" i="247" s="1"/>
  <c r="AG8" i="247"/>
  <c r="AF8" i="247"/>
  <c r="O8" i="247"/>
  <c r="P160" i="245"/>
  <c r="N160" i="245"/>
  <c r="AG5" i="246"/>
  <c r="AG18" i="246"/>
  <c r="N30" i="246"/>
  <c r="R73" i="246"/>
  <c r="AF73" i="246"/>
  <c r="AG85" i="246"/>
  <c r="AF85" i="246"/>
  <c r="AG87" i="246"/>
  <c r="Q87" i="246"/>
  <c r="AF87" i="246"/>
  <c r="AG89" i="246"/>
  <c r="AF89" i="246"/>
  <c r="P95" i="246"/>
  <c r="O109" i="246"/>
  <c r="AG109" i="246"/>
  <c r="N121" i="246"/>
  <c r="AF109" i="246"/>
  <c r="AF116" i="246"/>
  <c r="O116" i="246"/>
  <c r="AG116" i="246"/>
  <c r="R123" i="246"/>
  <c r="Q123" i="246"/>
  <c r="AG126" i="246"/>
  <c r="AF126" i="246"/>
  <c r="O126" i="246"/>
  <c r="AF141" i="246"/>
  <c r="O141" i="246"/>
  <c r="AG141" i="246"/>
  <c r="Q149" i="246"/>
  <c r="R150" i="246"/>
  <c r="Q150" i="246"/>
  <c r="Q164" i="246"/>
  <c r="R165" i="246"/>
  <c r="Q165" i="246"/>
  <c r="AG6" i="247"/>
  <c r="AF6" i="247"/>
  <c r="O6" i="247"/>
  <c r="AF9" i="247"/>
  <c r="O9" i="247"/>
  <c r="AG9" i="247"/>
  <c r="AG161" i="245"/>
  <c r="P163" i="245"/>
  <c r="AG31" i="246"/>
  <c r="P33" i="246"/>
  <c r="N95" i="246"/>
  <c r="AF83" i="246"/>
  <c r="AG84" i="246"/>
  <c r="AF84" i="246"/>
  <c r="Q85" i="246"/>
  <c r="R85" i="246"/>
  <c r="R87" i="246"/>
  <c r="Q89" i="246"/>
  <c r="R89" i="246"/>
  <c r="R99" i="246"/>
  <c r="R100" i="246"/>
  <c r="Q100" i="246"/>
  <c r="Q103" i="246"/>
  <c r="R103" i="246"/>
  <c r="AF110" i="246"/>
  <c r="O110" i="246"/>
  <c r="AG110" i="246"/>
  <c r="R125" i="246"/>
  <c r="Q125" i="246"/>
  <c r="AG128" i="246"/>
  <c r="AF128" i="246"/>
  <c r="O128" i="246"/>
  <c r="O134" i="246" s="1"/>
  <c r="AF161" i="246"/>
  <c r="O161" i="246"/>
  <c r="N173" i="246"/>
  <c r="AG161" i="246"/>
  <c r="AF7" i="247"/>
  <c r="O7" i="247"/>
  <c r="AG7" i="247"/>
  <c r="AF98" i="246"/>
  <c r="AF100" i="246"/>
  <c r="O111" i="246"/>
  <c r="O113" i="246"/>
  <c r="O115" i="246"/>
  <c r="P121" i="246"/>
  <c r="P122" i="246"/>
  <c r="P123" i="246"/>
  <c r="AF123" i="246"/>
  <c r="P125" i="246"/>
  <c r="AF125" i="246"/>
  <c r="P127" i="246"/>
  <c r="AF127" i="246"/>
  <c r="O135" i="246"/>
  <c r="O136" i="246"/>
  <c r="O138" i="246"/>
  <c r="O140" i="246"/>
  <c r="O142" i="246"/>
  <c r="P150" i="246"/>
  <c r="AF150" i="246"/>
  <c r="AF152" i="246"/>
  <c r="AF163" i="246"/>
  <c r="AF165" i="246"/>
  <c r="P17" i="247"/>
  <c r="AF21" i="247"/>
  <c r="O21" i="247"/>
  <c r="AG21" i="247"/>
  <c r="O33" i="247"/>
  <c r="AG33" i="247"/>
  <c r="AF33" i="247"/>
  <c r="N56" i="247"/>
  <c r="O44" i="247"/>
  <c r="AG44" i="247"/>
  <c r="AF44" i="247"/>
  <c r="AF49" i="247"/>
  <c r="O49" i="247"/>
  <c r="AG49" i="247"/>
  <c r="AF58" i="247"/>
  <c r="O58" i="247"/>
  <c r="AG58" i="247"/>
  <c r="AF60" i="247"/>
  <c r="O60" i="247"/>
  <c r="AG60" i="247"/>
  <c r="Q71" i="247"/>
  <c r="AG98" i="246"/>
  <c r="AG100" i="246"/>
  <c r="AF111" i="246"/>
  <c r="AF113" i="246"/>
  <c r="AF115" i="246"/>
  <c r="AF122" i="246"/>
  <c r="AG123" i="246"/>
  <c r="AG125" i="246"/>
  <c r="AG127" i="246"/>
  <c r="AG150" i="246"/>
  <c r="AG152" i="246"/>
  <c r="AG163" i="246"/>
  <c r="AG165" i="246"/>
  <c r="P5" i="247"/>
  <c r="Q11" i="247"/>
  <c r="AG11" i="247"/>
  <c r="N30" i="247"/>
  <c r="O18" i="247"/>
  <c r="AF18" i="247"/>
  <c r="AF19" i="247"/>
  <c r="O19" i="247"/>
  <c r="AG19" i="247"/>
  <c r="AF20" i="247"/>
  <c r="AF22" i="247"/>
  <c r="O22" i="247"/>
  <c r="AG22" i="247"/>
  <c r="AF31" i="247"/>
  <c r="O31" i="247"/>
  <c r="N43" i="247"/>
  <c r="AG31" i="247"/>
  <c r="Q36" i="247"/>
  <c r="R36" i="247"/>
  <c r="P56" i="247"/>
  <c r="AF97" i="246"/>
  <c r="AF99" i="246"/>
  <c r="AF101" i="246"/>
  <c r="AG122" i="246"/>
  <c r="N134" i="246"/>
  <c r="P147" i="246"/>
  <c r="N147" i="246"/>
  <c r="AF149" i="246"/>
  <c r="AF151" i="246"/>
  <c r="AF162" i="246"/>
  <c r="AF164" i="246"/>
  <c r="R11" i="247"/>
  <c r="R20" i="247"/>
  <c r="P30" i="247"/>
  <c r="Q34" i="247"/>
  <c r="R34" i="247"/>
  <c r="O37" i="247"/>
  <c r="AG37" i="247"/>
  <c r="AF37" i="247"/>
  <c r="AF45" i="247"/>
  <c r="O45" i="247"/>
  <c r="AG45" i="247"/>
  <c r="Q97" i="246"/>
  <c r="Q99" i="246"/>
  <c r="Q101" i="246"/>
  <c r="R149" i="246"/>
  <c r="Q151" i="246"/>
  <c r="Q162" i="246"/>
  <c r="R164" i="246"/>
  <c r="N17" i="247"/>
  <c r="R5" i="247"/>
  <c r="AG5" i="247"/>
  <c r="Q32" i="247"/>
  <c r="R32" i="247"/>
  <c r="O35" i="247"/>
  <c r="AG35" i="247"/>
  <c r="AF35" i="247"/>
  <c r="AF47" i="247"/>
  <c r="O47" i="247"/>
  <c r="AG47" i="247"/>
  <c r="N69" i="247"/>
  <c r="O57" i="247"/>
  <c r="AG57" i="247"/>
  <c r="AF57" i="247"/>
  <c r="O23" i="247"/>
  <c r="O46" i="247"/>
  <c r="O48" i="247"/>
  <c r="O59" i="247"/>
  <c r="O61" i="247"/>
  <c r="P69" i="247"/>
  <c r="O72" i="247"/>
  <c r="AG73" i="247"/>
  <c r="N95" i="247"/>
  <c r="O83" i="247"/>
  <c r="AF83" i="247"/>
  <c r="R86" i="247"/>
  <c r="Q86" i="247"/>
  <c r="R89" i="247"/>
  <c r="R90" i="247"/>
  <c r="Q90" i="247"/>
  <c r="R98" i="247"/>
  <c r="Q98" i="247"/>
  <c r="R102" i="247"/>
  <c r="Q102" i="247"/>
  <c r="AG111" i="247"/>
  <c r="AF111" i="247"/>
  <c r="O111" i="247"/>
  <c r="AF114" i="247"/>
  <c r="O114" i="247"/>
  <c r="AG114" i="247"/>
  <c r="AF23" i="247"/>
  <c r="AF46" i="247"/>
  <c r="AF48" i="247"/>
  <c r="AF59" i="247"/>
  <c r="P61" i="247"/>
  <c r="AF61" i="247"/>
  <c r="AF71" i="247"/>
  <c r="O73" i="247"/>
  <c r="O84" i="247"/>
  <c r="AG84" i="247"/>
  <c r="AF84" i="247"/>
  <c r="P95" i="247"/>
  <c r="O109" i="247"/>
  <c r="AG109" i="247"/>
  <c r="N121" i="247"/>
  <c r="AF109" i="247"/>
  <c r="AF112" i="247"/>
  <c r="O112" i="247"/>
  <c r="AG112" i="247"/>
  <c r="R70" i="247"/>
  <c r="N82" i="247"/>
  <c r="AG70" i="247"/>
  <c r="R71" i="247"/>
  <c r="AF75" i="247"/>
  <c r="AG75" i="247"/>
  <c r="Q87" i="247"/>
  <c r="R88" i="247"/>
  <c r="Q88" i="247"/>
  <c r="Q99" i="247"/>
  <c r="R100" i="247"/>
  <c r="Q100" i="247"/>
  <c r="Q103" i="247"/>
  <c r="R104" i="247"/>
  <c r="Q104" i="247"/>
  <c r="AF110" i="247"/>
  <c r="O110" i="247"/>
  <c r="AG110" i="247"/>
  <c r="AG123" i="247"/>
  <c r="AF123" i="247"/>
  <c r="O123" i="247"/>
  <c r="P82" i="247"/>
  <c r="P70" i="247"/>
  <c r="AF70" i="247"/>
  <c r="AG72" i="247"/>
  <c r="AF74" i="247"/>
  <c r="O74" i="247"/>
  <c r="P75" i="247"/>
  <c r="Q75" i="247"/>
  <c r="AG83" i="247"/>
  <c r="N108" i="247"/>
  <c r="AF96" i="247"/>
  <c r="O96" i="247"/>
  <c r="AG96" i="247"/>
  <c r="AG113" i="247"/>
  <c r="AF113" i="247"/>
  <c r="O113" i="247"/>
  <c r="P83" i="247"/>
  <c r="AF86" i="247"/>
  <c r="AF88" i="247"/>
  <c r="AF90" i="247"/>
  <c r="AF98" i="247"/>
  <c r="AF100" i="247"/>
  <c r="AF102" i="247"/>
  <c r="AF104" i="247"/>
  <c r="O115" i="247"/>
  <c r="AG116" i="247"/>
  <c r="O117" i="247"/>
  <c r="AG117" i="247"/>
  <c r="N134" i="247"/>
  <c r="AF122" i="247"/>
  <c r="Q124" i="247"/>
  <c r="O125" i="247"/>
  <c r="AG125" i="247"/>
  <c r="AF125" i="247"/>
  <c r="O127" i="247"/>
  <c r="AG127" i="247"/>
  <c r="AF127" i="247"/>
  <c r="O137" i="247"/>
  <c r="AG137" i="247"/>
  <c r="AF137" i="247"/>
  <c r="O143" i="247"/>
  <c r="AG143" i="247"/>
  <c r="AF143" i="247"/>
  <c r="P147" i="247"/>
  <c r="R151" i="247"/>
  <c r="Q151" i="247"/>
  <c r="R161" i="247"/>
  <c r="Q161" i="247"/>
  <c r="AG165" i="247"/>
  <c r="AF165" i="247"/>
  <c r="O165" i="247"/>
  <c r="AG86" i="247"/>
  <c r="AG88" i="247"/>
  <c r="AG90" i="247"/>
  <c r="O97" i="247"/>
  <c r="AG98" i="247"/>
  <c r="AG100" i="247"/>
  <c r="AG102" i="247"/>
  <c r="AG104" i="247"/>
  <c r="AG115" i="247"/>
  <c r="P121" i="247"/>
  <c r="O122" i="247"/>
  <c r="AG122" i="247"/>
  <c r="R124" i="247"/>
  <c r="AF124" i="247"/>
  <c r="N147" i="247"/>
  <c r="AF135" i="247"/>
  <c r="O135" i="247"/>
  <c r="AG135" i="247"/>
  <c r="R149" i="247"/>
  <c r="Q149" i="247"/>
  <c r="AF85" i="247"/>
  <c r="AF87" i="247"/>
  <c r="AF89" i="247"/>
  <c r="AF97" i="247"/>
  <c r="AF99" i="247"/>
  <c r="AF101" i="247"/>
  <c r="AF103" i="247"/>
  <c r="P134" i="247"/>
  <c r="P122" i="247"/>
  <c r="AG126" i="247"/>
  <c r="Q126" i="247"/>
  <c r="AF126" i="247"/>
  <c r="O141" i="247"/>
  <c r="AG141" i="247"/>
  <c r="AF141" i="247"/>
  <c r="AG150" i="247"/>
  <c r="AF150" i="247"/>
  <c r="O150" i="247"/>
  <c r="R87" i="247"/>
  <c r="Q89" i="247"/>
  <c r="R101" i="247"/>
  <c r="R103" i="247"/>
  <c r="O116" i="247"/>
  <c r="R126" i="247"/>
  <c r="R128" i="247"/>
  <c r="O139" i="247"/>
  <c r="AG139" i="247"/>
  <c r="AF139" i="247"/>
  <c r="O148" i="247"/>
  <c r="AG148" i="247"/>
  <c r="N160" i="247"/>
  <c r="AF148" i="247"/>
  <c r="AG163" i="247"/>
  <c r="AF163" i="247"/>
  <c r="O163" i="247"/>
  <c r="O152" i="247"/>
  <c r="O136" i="247"/>
  <c r="O138" i="247"/>
  <c r="O140" i="247"/>
  <c r="O142" i="247"/>
  <c r="AF152" i="247"/>
  <c r="AG161" i="247"/>
  <c r="P173" i="247"/>
  <c r="N173" i="247"/>
  <c r="AF128" i="247"/>
  <c r="AF142" i="247"/>
  <c r="O162" i="247"/>
  <c r="O164" i="247"/>
  <c r="Q128" i="247"/>
  <c r="AE173" i="244"/>
  <c r="AD173" i="244"/>
  <c r="AA173" i="244"/>
  <c r="Z173" i="244"/>
  <c r="M173" i="244"/>
  <c r="W172" i="244"/>
  <c r="H172" i="244"/>
  <c r="W171" i="244"/>
  <c r="H171" i="244"/>
  <c r="AG170" i="244"/>
  <c r="AF170" i="244"/>
  <c r="W170" i="244"/>
  <c r="H170" i="244"/>
  <c r="AG169" i="244"/>
  <c r="AF169" i="244"/>
  <c r="W169" i="244"/>
  <c r="H169" i="244"/>
  <c r="AG168" i="244"/>
  <c r="AF168" i="244"/>
  <c r="W168" i="244"/>
  <c r="H168" i="244"/>
  <c r="AG167" i="244"/>
  <c r="AF167" i="244"/>
  <c r="W167" i="244"/>
  <c r="AG166" i="244"/>
  <c r="AF166" i="244"/>
  <c r="W166" i="244"/>
  <c r="H166" i="244"/>
  <c r="W165" i="244"/>
  <c r="N165" i="244" s="1"/>
  <c r="P165" i="244"/>
  <c r="H165" i="244"/>
  <c r="W164" i="244"/>
  <c r="N164" i="244"/>
  <c r="P164" i="244"/>
  <c r="H164" i="244"/>
  <c r="W163" i="244"/>
  <c r="N163" i="244" s="1"/>
  <c r="P163" i="244"/>
  <c r="H163" i="244"/>
  <c r="W162" i="244"/>
  <c r="N162" i="244"/>
  <c r="P162" i="244"/>
  <c r="H162" i="244"/>
  <c r="W161" i="244"/>
  <c r="N161" i="244"/>
  <c r="P161" i="244"/>
  <c r="H161" i="244"/>
  <c r="AE160" i="244"/>
  <c r="AD160" i="244"/>
  <c r="AA160" i="244"/>
  <c r="Z160" i="244"/>
  <c r="M160" i="244"/>
  <c r="W159" i="244"/>
  <c r="H159" i="244"/>
  <c r="W158" i="244"/>
  <c r="H158" i="244"/>
  <c r="W157" i="244"/>
  <c r="H157" i="244"/>
  <c r="W156" i="244"/>
  <c r="H156" i="244"/>
  <c r="W155" i="244"/>
  <c r="H155" i="244"/>
  <c r="AG154" i="244"/>
  <c r="AF154" i="244"/>
  <c r="W154" i="244"/>
  <c r="H154" i="244"/>
  <c r="W153" i="244"/>
  <c r="P153" i="244"/>
  <c r="N153" i="244"/>
  <c r="O153" i="244" s="1"/>
  <c r="AF153" i="244"/>
  <c r="H153" i="244"/>
  <c r="W152" i="244"/>
  <c r="N152" i="244"/>
  <c r="AG152" i="244" s="1"/>
  <c r="H152" i="244"/>
  <c r="W151" i="244"/>
  <c r="N151" i="244" s="1"/>
  <c r="P151" i="244"/>
  <c r="H151" i="244"/>
  <c r="W150" i="244"/>
  <c r="N150" i="244"/>
  <c r="AG150" i="244" s="1"/>
  <c r="H150" i="244"/>
  <c r="W149" i="244"/>
  <c r="N149" i="244" s="1"/>
  <c r="P149" i="244"/>
  <c r="H149" i="244"/>
  <c r="W148" i="244"/>
  <c r="N148" i="244" s="1"/>
  <c r="P148" i="244"/>
  <c r="H148" i="244"/>
  <c r="AE147" i="244"/>
  <c r="AD147" i="244"/>
  <c r="AA147" i="244"/>
  <c r="Z147" i="244"/>
  <c r="W147" i="244"/>
  <c r="M147" i="244"/>
  <c r="P147" i="244" s="1"/>
  <c r="W146" i="244"/>
  <c r="H146" i="244"/>
  <c r="AG145" i="244"/>
  <c r="AF145" i="244"/>
  <c r="W145" i="244"/>
  <c r="H145" i="244"/>
  <c r="W144" i="244"/>
  <c r="P144" i="244"/>
  <c r="N144" i="244"/>
  <c r="H144" i="244"/>
  <c r="W143" i="244"/>
  <c r="N143" i="244" s="1"/>
  <c r="P143" i="244"/>
  <c r="H143" i="244"/>
  <c r="W142" i="244"/>
  <c r="P142" i="244"/>
  <c r="N142" i="244"/>
  <c r="H142" i="244"/>
  <c r="W141" i="244"/>
  <c r="N141" i="244" s="1"/>
  <c r="P141" i="244"/>
  <c r="H141" i="244"/>
  <c r="W140" i="244"/>
  <c r="P140" i="244"/>
  <c r="N140" i="244"/>
  <c r="H140" i="244"/>
  <c r="W139" i="244"/>
  <c r="N139" i="244" s="1"/>
  <c r="P139" i="244"/>
  <c r="H139" i="244"/>
  <c r="W138" i="244"/>
  <c r="P138" i="244"/>
  <c r="N138" i="244"/>
  <c r="H138" i="244"/>
  <c r="W137" i="244"/>
  <c r="N137" i="244" s="1"/>
  <c r="H137" i="244"/>
  <c r="W136" i="244"/>
  <c r="P136" i="244"/>
  <c r="N136" i="244"/>
  <c r="H136" i="244"/>
  <c r="W135" i="244"/>
  <c r="P135" i="244"/>
  <c r="N135" i="244"/>
  <c r="H135" i="244"/>
  <c r="AE134" i="244"/>
  <c r="AD134" i="244"/>
  <c r="AA134" i="244"/>
  <c r="Z134" i="244"/>
  <c r="M134" i="244"/>
  <c r="W133" i="244"/>
  <c r="H133" i="244"/>
  <c r="W132" i="244"/>
  <c r="H132" i="244"/>
  <c r="AG131" i="244"/>
  <c r="AF131" i="244"/>
  <c r="W131" i="244"/>
  <c r="H131" i="244"/>
  <c r="W130" i="244"/>
  <c r="P130" i="244"/>
  <c r="N130" i="244"/>
  <c r="AF130" i="244"/>
  <c r="H130" i="244"/>
  <c r="W129" i="244"/>
  <c r="N129" i="244"/>
  <c r="P129" i="244"/>
  <c r="H129" i="244"/>
  <c r="W128" i="244"/>
  <c r="P128" i="244"/>
  <c r="N128" i="244"/>
  <c r="AG128" i="244"/>
  <c r="H128" i="244"/>
  <c r="W127" i="244"/>
  <c r="N127" i="244"/>
  <c r="P127" i="244"/>
  <c r="H127" i="244"/>
  <c r="W126" i="244"/>
  <c r="P126" i="244"/>
  <c r="N126" i="244"/>
  <c r="O126" i="244" s="1"/>
  <c r="R126" i="244" s="1"/>
  <c r="H126" i="244"/>
  <c r="W125" i="244"/>
  <c r="N125" i="244"/>
  <c r="AG125" i="244" s="1"/>
  <c r="P125" i="244"/>
  <c r="H125" i="244"/>
  <c r="W124" i="244"/>
  <c r="P124" i="244"/>
  <c r="N124" i="244"/>
  <c r="O124" i="244" s="1"/>
  <c r="R124" i="244" s="1"/>
  <c r="H124" i="244"/>
  <c r="W123" i="244"/>
  <c r="N123" i="244"/>
  <c r="P123" i="244"/>
  <c r="H123" i="244"/>
  <c r="W122" i="244"/>
  <c r="N122" i="244"/>
  <c r="AF122" i="244" s="1"/>
  <c r="P122" i="244"/>
  <c r="H122" i="244"/>
  <c r="AE121" i="244"/>
  <c r="AD121" i="244"/>
  <c r="AA121" i="244"/>
  <c r="Z121" i="244"/>
  <c r="W121" i="244"/>
  <c r="M121" i="244"/>
  <c r="AG120" i="244"/>
  <c r="AF120" i="244"/>
  <c r="W120" i="244"/>
  <c r="H120" i="244"/>
  <c r="AG119" i="244"/>
  <c r="AF119" i="244"/>
  <c r="H119" i="244"/>
  <c r="W118" i="244"/>
  <c r="N118" i="244"/>
  <c r="P118" i="244"/>
  <c r="H118" i="244"/>
  <c r="W117" i="244"/>
  <c r="N117" i="244" s="1"/>
  <c r="P117" i="244"/>
  <c r="H117" i="244"/>
  <c r="W116" i="244"/>
  <c r="N116" i="244"/>
  <c r="P116" i="244"/>
  <c r="H116" i="244"/>
  <c r="W115" i="244"/>
  <c r="N115" i="244" s="1"/>
  <c r="P115" i="244"/>
  <c r="H115" i="244"/>
  <c r="W114" i="244"/>
  <c r="N114" i="244"/>
  <c r="P114" i="244"/>
  <c r="H114" i="244"/>
  <c r="W113" i="244"/>
  <c r="N113" i="244" s="1"/>
  <c r="P113" i="244"/>
  <c r="H113" i="244"/>
  <c r="W112" i="244"/>
  <c r="N112" i="244"/>
  <c r="P112" i="244"/>
  <c r="H112" i="244"/>
  <c r="W111" i="244"/>
  <c r="N111" i="244" s="1"/>
  <c r="P111" i="244"/>
  <c r="H111" i="244"/>
  <c r="W110" i="244"/>
  <c r="N110" i="244"/>
  <c r="P110" i="244"/>
  <c r="H110" i="244"/>
  <c r="W109" i="244"/>
  <c r="N109" i="244" s="1"/>
  <c r="P109" i="244"/>
  <c r="H109" i="244"/>
  <c r="AE108" i="244"/>
  <c r="AD108" i="244"/>
  <c r="AA108" i="244"/>
  <c r="Z108" i="244"/>
  <c r="W108" i="244"/>
  <c r="M108" i="244"/>
  <c r="W107" i="244"/>
  <c r="H107" i="244"/>
  <c r="AG106" i="244"/>
  <c r="AF106" i="244"/>
  <c r="W106" i="244"/>
  <c r="H106" i="244"/>
  <c r="W105" i="244"/>
  <c r="P105" i="244"/>
  <c r="N105" i="244"/>
  <c r="AG105" i="244" s="1"/>
  <c r="H105" i="244"/>
  <c r="W104" i="244"/>
  <c r="N104" i="244"/>
  <c r="O104" i="244" s="1"/>
  <c r="P104" i="244"/>
  <c r="H104" i="244"/>
  <c r="W103" i="244"/>
  <c r="P103" i="244"/>
  <c r="N103" i="244"/>
  <c r="AG103" i="244" s="1"/>
  <c r="H103" i="244"/>
  <c r="W102" i="244"/>
  <c r="N102" i="244" s="1"/>
  <c r="P102" i="244"/>
  <c r="H102" i="244"/>
  <c r="W101" i="244"/>
  <c r="P101" i="244"/>
  <c r="N101" i="244"/>
  <c r="AG101" i="244" s="1"/>
  <c r="H101" i="244"/>
  <c r="W100" i="244"/>
  <c r="N100" i="244"/>
  <c r="O100" i="244" s="1"/>
  <c r="P100" i="244"/>
  <c r="H100" i="244"/>
  <c r="W99" i="244"/>
  <c r="P99" i="244"/>
  <c r="N99" i="244"/>
  <c r="AG99" i="244" s="1"/>
  <c r="H99" i="244"/>
  <c r="W98" i="244"/>
  <c r="N98" i="244"/>
  <c r="O98" i="244" s="1"/>
  <c r="P98" i="244"/>
  <c r="H98" i="244"/>
  <c r="W97" i="244"/>
  <c r="P97" i="244"/>
  <c r="N97" i="244"/>
  <c r="AG97" i="244" s="1"/>
  <c r="H97" i="244"/>
  <c r="W96" i="244"/>
  <c r="P96" i="244"/>
  <c r="N96" i="244"/>
  <c r="N108" i="244" s="1"/>
  <c r="H96" i="244"/>
  <c r="AE95" i="244"/>
  <c r="AD95" i="244"/>
  <c r="AA95" i="244"/>
  <c r="Z95" i="244"/>
  <c r="M95" i="244"/>
  <c r="AG94" i="244"/>
  <c r="AF94" i="244"/>
  <c r="W94" i="244"/>
  <c r="H94" i="244"/>
  <c r="AG93" i="244"/>
  <c r="AF93" i="244"/>
  <c r="W93" i="244"/>
  <c r="H93" i="244"/>
  <c r="AG92" i="244"/>
  <c r="AF92" i="244"/>
  <c r="W92" i="244"/>
  <c r="H92" i="244"/>
  <c r="AG91" i="244"/>
  <c r="AF91" i="244"/>
  <c r="W91" i="244"/>
  <c r="H91" i="244"/>
  <c r="W90" i="244"/>
  <c r="N90" i="244"/>
  <c r="O90" i="244" s="1"/>
  <c r="P90" i="244"/>
  <c r="H90" i="244"/>
  <c r="W89" i="244"/>
  <c r="P89" i="244"/>
  <c r="N89" i="244"/>
  <c r="AG89" i="244" s="1"/>
  <c r="H89" i="244"/>
  <c r="W88" i="244"/>
  <c r="N88" i="244"/>
  <c r="O88" i="244" s="1"/>
  <c r="P88" i="244"/>
  <c r="H88" i="244"/>
  <c r="W87" i="244"/>
  <c r="P87" i="244"/>
  <c r="N87" i="244"/>
  <c r="O87" i="244" s="1"/>
  <c r="AG87" i="244"/>
  <c r="H87" i="244"/>
  <c r="W86" i="244"/>
  <c r="N86" i="244"/>
  <c r="P86" i="244"/>
  <c r="H86" i="244"/>
  <c r="W85" i="244"/>
  <c r="P85" i="244"/>
  <c r="N85" i="244"/>
  <c r="AG85" i="244" s="1"/>
  <c r="H85" i="244"/>
  <c r="W84" i="244"/>
  <c r="N84" i="244"/>
  <c r="P84" i="244"/>
  <c r="H84" i="244"/>
  <c r="W83" i="244"/>
  <c r="P83" i="244"/>
  <c r="N83" i="244"/>
  <c r="H83" i="244"/>
  <c r="AE82" i="244"/>
  <c r="AD82" i="244"/>
  <c r="AA82" i="244"/>
  <c r="Z82" i="244"/>
  <c r="M82" i="244"/>
  <c r="W81" i="244"/>
  <c r="AG80" i="244"/>
  <c r="AF80" i="244"/>
  <c r="W80" i="244"/>
  <c r="H80" i="244"/>
  <c r="AG79" i="244"/>
  <c r="AF79" i="244"/>
  <c r="W79" i="244"/>
  <c r="H79" i="244"/>
  <c r="AG78" i="244"/>
  <c r="AF78" i="244"/>
  <c r="W78" i="244"/>
  <c r="H78" i="244"/>
  <c r="AG77" i="244"/>
  <c r="AF77" i="244"/>
  <c r="W77" i="244"/>
  <c r="H77" i="244"/>
  <c r="AG76" i="244"/>
  <c r="AF76" i="244"/>
  <c r="W76" i="244"/>
  <c r="H76" i="244"/>
  <c r="W75" i="244"/>
  <c r="N75" i="244" s="1"/>
  <c r="H75" i="244"/>
  <c r="W74" i="244"/>
  <c r="N74" i="244" s="1"/>
  <c r="H74" i="244"/>
  <c r="W73" i="244"/>
  <c r="N73" i="244" s="1"/>
  <c r="H73" i="244"/>
  <c r="W72" i="244"/>
  <c r="N72" i="244" s="1"/>
  <c r="H72" i="244"/>
  <c r="W71" i="244"/>
  <c r="N71" i="244" s="1"/>
  <c r="H71" i="244"/>
  <c r="W70" i="244"/>
  <c r="N70" i="244"/>
  <c r="H70" i="244"/>
  <c r="AE69" i="244"/>
  <c r="AD69" i="244"/>
  <c r="AA69" i="244"/>
  <c r="Z69" i="244"/>
  <c r="W69" i="244"/>
  <c r="M69" i="244"/>
  <c r="W68" i="244"/>
  <c r="H68" i="244"/>
  <c r="AG67" i="244"/>
  <c r="AF67" i="244"/>
  <c r="W67" i="244"/>
  <c r="H67" i="244"/>
  <c r="AG66" i="244"/>
  <c r="AF66" i="244"/>
  <c r="W66" i="244"/>
  <c r="H66" i="244"/>
  <c r="AG65" i="244"/>
  <c r="AF65" i="244"/>
  <c r="W65" i="244"/>
  <c r="H65" i="244"/>
  <c r="AG64" i="244"/>
  <c r="AF64" i="244"/>
  <c r="W64" i="244"/>
  <c r="H64" i="244"/>
  <c r="AG63" i="244"/>
  <c r="AF63" i="244"/>
  <c r="W63" i="244"/>
  <c r="H63" i="244"/>
  <c r="AG62" i="244"/>
  <c r="AF62" i="244"/>
  <c r="W62" i="244"/>
  <c r="H62" i="244"/>
  <c r="W61" i="244"/>
  <c r="P61" i="244"/>
  <c r="N61" i="244"/>
  <c r="AG61" i="244" s="1"/>
  <c r="H61" i="244"/>
  <c r="W60" i="244"/>
  <c r="P60" i="244"/>
  <c r="N60" i="244"/>
  <c r="AF60" i="244" s="1"/>
  <c r="H60" i="244"/>
  <c r="W59" i="244"/>
  <c r="P59" i="244"/>
  <c r="N59" i="244"/>
  <c r="AG59" i="244" s="1"/>
  <c r="H59" i="244"/>
  <c r="W58" i="244"/>
  <c r="P58" i="244"/>
  <c r="N58" i="244"/>
  <c r="AF58" i="244" s="1"/>
  <c r="H58" i="244"/>
  <c r="W57" i="244"/>
  <c r="N57" i="244" s="1"/>
  <c r="P57" i="244"/>
  <c r="H57" i="244"/>
  <c r="AE56" i="244"/>
  <c r="AD56" i="244"/>
  <c r="AA56" i="244"/>
  <c r="Z56" i="244"/>
  <c r="W56" i="244"/>
  <c r="M56" i="244"/>
  <c r="W55" i="244"/>
  <c r="H55" i="244"/>
  <c r="AG54" i="244"/>
  <c r="AF54" i="244"/>
  <c r="W54" i="244"/>
  <c r="H54" i="244"/>
  <c r="AG53" i="244"/>
  <c r="AF53" i="244"/>
  <c r="W53" i="244"/>
  <c r="H53" i="244"/>
  <c r="AG52" i="244"/>
  <c r="AF52" i="244"/>
  <c r="W52" i="244"/>
  <c r="H52" i="244"/>
  <c r="AG51" i="244"/>
  <c r="AF51" i="244"/>
  <c r="W51" i="244"/>
  <c r="AG50" i="244"/>
  <c r="AF50" i="244"/>
  <c r="W50" i="244"/>
  <c r="H50" i="244"/>
  <c r="W49" i="244"/>
  <c r="P49" i="244"/>
  <c r="N49" i="244"/>
  <c r="O49" i="244" s="1"/>
  <c r="AF49" i="244"/>
  <c r="H49" i="244"/>
  <c r="W48" i="244"/>
  <c r="N48" i="244"/>
  <c r="AG48" i="244" s="1"/>
  <c r="P48" i="244"/>
  <c r="H48" i="244"/>
  <c r="W47" i="244"/>
  <c r="P47" i="244"/>
  <c r="N47" i="244"/>
  <c r="O47" i="244" s="1"/>
  <c r="AF47" i="244"/>
  <c r="H47" i="244"/>
  <c r="W46" i="244"/>
  <c r="P46" i="244"/>
  <c r="N46" i="244"/>
  <c r="AG46" i="244" s="1"/>
  <c r="H46" i="244"/>
  <c r="W45" i="244"/>
  <c r="P45" i="244"/>
  <c r="N45" i="244"/>
  <c r="O45" i="244" s="1"/>
  <c r="AF45" i="244"/>
  <c r="H45" i="244"/>
  <c r="W44" i="244"/>
  <c r="N44" i="244" s="1"/>
  <c r="P44" i="244"/>
  <c r="P56" i="244"/>
  <c r="H44" i="244"/>
  <c r="AE43" i="244"/>
  <c r="AD43" i="244"/>
  <c r="AA43" i="244"/>
  <c r="Z43" i="244"/>
  <c r="M43" i="244"/>
  <c r="W42" i="244"/>
  <c r="H42" i="244"/>
  <c r="W41" i="244"/>
  <c r="AG40" i="244"/>
  <c r="AF40" i="244"/>
  <c r="W40" i="244"/>
  <c r="H40" i="244"/>
  <c r="AG39" i="244"/>
  <c r="AF39" i="244"/>
  <c r="W39" i="244"/>
  <c r="H39" i="244"/>
  <c r="AG38" i="244"/>
  <c r="AF38" i="244"/>
  <c r="W38" i="244"/>
  <c r="H38" i="244"/>
  <c r="W37" i="244"/>
  <c r="N37" i="244" s="1"/>
  <c r="O37" i="244" s="1"/>
  <c r="H37" i="244"/>
  <c r="W36" i="244"/>
  <c r="N36" i="244" s="1"/>
  <c r="P36" i="244"/>
  <c r="H36" i="244"/>
  <c r="W35" i="244"/>
  <c r="N35" i="244" s="1"/>
  <c r="O35" i="244"/>
  <c r="H35" i="244"/>
  <c r="W34" i="244"/>
  <c r="N34" i="244" s="1"/>
  <c r="AG34" i="244" s="1"/>
  <c r="P34" i="244"/>
  <c r="H34" i="244"/>
  <c r="W33" i="244"/>
  <c r="N33" i="244" s="1"/>
  <c r="O33" i="244" s="1"/>
  <c r="H33" i="244"/>
  <c r="W32" i="244"/>
  <c r="N32" i="244" s="1"/>
  <c r="AG32" i="244" s="1"/>
  <c r="P32" i="244"/>
  <c r="H32" i="244"/>
  <c r="W31" i="244"/>
  <c r="N31" i="244" s="1"/>
  <c r="AF31" i="244" s="1"/>
  <c r="P31" i="244"/>
  <c r="H31" i="244"/>
  <c r="AE30" i="244"/>
  <c r="AD30" i="244"/>
  <c r="AA30" i="244"/>
  <c r="Z30" i="244"/>
  <c r="M30" i="244"/>
  <c r="AF29" i="244"/>
  <c r="W29" i="244"/>
  <c r="H29" i="244"/>
  <c r="AG28" i="244"/>
  <c r="AF28" i="244"/>
  <c r="W28" i="244"/>
  <c r="P28" i="244"/>
  <c r="H28" i="244"/>
  <c r="AG27" i="244"/>
  <c r="AF27" i="244"/>
  <c r="W27" i="244"/>
  <c r="P27" i="244"/>
  <c r="H27" i="244"/>
  <c r="AG26" i="244"/>
  <c r="AF26" i="244"/>
  <c r="W26" i="244"/>
  <c r="P26" i="244"/>
  <c r="H26" i="244"/>
  <c r="AG25" i="244"/>
  <c r="AF25" i="244"/>
  <c r="W25" i="244"/>
  <c r="P25" i="244"/>
  <c r="H25" i="244"/>
  <c r="W24" i="244"/>
  <c r="N24" i="244" s="1"/>
  <c r="AG24" i="244" s="1"/>
  <c r="P24" i="244"/>
  <c r="H24" i="244"/>
  <c r="W23" i="244"/>
  <c r="N23" i="244"/>
  <c r="P23" i="244"/>
  <c r="H23" i="244"/>
  <c r="W22" i="244"/>
  <c r="N22" i="244" s="1"/>
  <c r="H22" i="244"/>
  <c r="W21" i="244"/>
  <c r="N21" i="244" s="1"/>
  <c r="H21" i="244"/>
  <c r="W20" i="244"/>
  <c r="N20" i="244" s="1"/>
  <c r="H20" i="244"/>
  <c r="W19" i="244"/>
  <c r="N19" i="244" s="1"/>
  <c r="H19" i="244"/>
  <c r="W18" i="244"/>
  <c r="N18" i="244"/>
  <c r="P30" i="244"/>
  <c r="H18" i="244"/>
  <c r="AE17" i="244"/>
  <c r="AD17" i="244"/>
  <c r="AA17" i="244"/>
  <c r="Z17" i="244"/>
  <c r="W17" i="244"/>
  <c r="M17" i="244"/>
  <c r="AG16" i="244"/>
  <c r="W16" i="244"/>
  <c r="H16" i="244"/>
  <c r="AG15" i="244"/>
  <c r="W15" i="244"/>
  <c r="H15" i="244"/>
  <c r="AG14" i="244"/>
  <c r="W14" i="244"/>
  <c r="H14" i="244"/>
  <c r="AG13" i="244"/>
  <c r="AF13" i="244"/>
  <c r="W13" i="244"/>
  <c r="H13" i="244"/>
  <c r="W12" i="244"/>
  <c r="N12" i="244" s="1"/>
  <c r="H12" i="244"/>
  <c r="W11" i="244"/>
  <c r="N11" i="244" s="1"/>
  <c r="P11" i="244"/>
  <c r="H11" i="244"/>
  <c r="W10" i="244"/>
  <c r="N10" i="244" s="1"/>
  <c r="H10" i="244"/>
  <c r="W9" i="244"/>
  <c r="N9" i="244" s="1"/>
  <c r="P9" i="244"/>
  <c r="H9" i="244"/>
  <c r="W8" i="244"/>
  <c r="N8" i="244" s="1"/>
  <c r="H8" i="244"/>
  <c r="W7" i="244"/>
  <c r="N7" i="244" s="1"/>
  <c r="P7" i="244"/>
  <c r="H7" i="244"/>
  <c r="W6" i="244"/>
  <c r="N6" i="244" s="1"/>
  <c r="H6" i="244"/>
  <c r="W5" i="244"/>
  <c r="N5" i="244" s="1"/>
  <c r="H5" i="244"/>
  <c r="AE2" i="244"/>
  <c r="AD2" i="244"/>
  <c r="AA2" i="244"/>
  <c r="Z2" i="244"/>
  <c r="I2" i="244"/>
  <c r="I1" i="244"/>
  <c r="E1" i="244"/>
  <c r="AF18" i="244" l="1"/>
  <c r="O18" i="244"/>
  <c r="R18" i="244" s="1"/>
  <c r="AF70" i="244"/>
  <c r="O70" i="244"/>
  <c r="AF110" i="244"/>
  <c r="AG110" i="244"/>
  <c r="AF112" i="244"/>
  <c r="AG112" i="244"/>
  <c r="AF114" i="244"/>
  <c r="AG114" i="244"/>
  <c r="AF116" i="244"/>
  <c r="AG116" i="244"/>
  <c r="AF118" i="244"/>
  <c r="AG118" i="244"/>
  <c r="O128" i="244"/>
  <c r="Q128" i="244" s="1"/>
  <c r="AF128" i="244"/>
  <c r="O130" i="244"/>
  <c r="Q130" i="244" s="1"/>
  <c r="AG130" i="244"/>
  <c r="N147" i="244"/>
  <c r="AF135" i="244"/>
  <c r="AF136" i="244"/>
  <c r="AG136" i="244"/>
  <c r="AF138" i="244"/>
  <c r="AG138" i="244"/>
  <c r="AF140" i="244"/>
  <c r="AG140" i="244"/>
  <c r="AF142" i="244"/>
  <c r="AG142" i="244"/>
  <c r="AF144" i="244"/>
  <c r="AG144" i="244"/>
  <c r="O161" i="244"/>
  <c r="AF161" i="244"/>
  <c r="AF162" i="244"/>
  <c r="AG162" i="244"/>
  <c r="AF164" i="244"/>
  <c r="AG164" i="244"/>
  <c r="O17" i="247"/>
  <c r="Q10" i="247"/>
  <c r="R10" i="247"/>
  <c r="Q142" i="247"/>
  <c r="R142" i="247"/>
  <c r="Q136" i="247"/>
  <c r="R136" i="247"/>
  <c r="O160" i="247"/>
  <c r="R148" i="247"/>
  <c r="Q148" i="247"/>
  <c r="Q135" i="247"/>
  <c r="O147" i="247"/>
  <c r="R135" i="247"/>
  <c r="R143" i="247"/>
  <c r="Q143" i="247"/>
  <c r="AG134" i="247"/>
  <c r="AH122" i="247" s="1"/>
  <c r="AF134" i="247"/>
  <c r="R115" i="247"/>
  <c r="Q115" i="247"/>
  <c r="Q123" i="247"/>
  <c r="R123" i="247"/>
  <c r="R110" i="247"/>
  <c r="Q110" i="247"/>
  <c r="R99" i="247"/>
  <c r="Q84" i="247"/>
  <c r="R84" i="247"/>
  <c r="R114" i="247"/>
  <c r="Q114" i="247"/>
  <c r="Q101" i="247"/>
  <c r="Q83" i="247"/>
  <c r="O95" i="247"/>
  <c r="R83" i="247"/>
  <c r="R61" i="247"/>
  <c r="Q61" i="247"/>
  <c r="R46" i="247"/>
  <c r="Q46" i="247"/>
  <c r="R47" i="247"/>
  <c r="Q47" i="247"/>
  <c r="R35" i="247"/>
  <c r="Q35" i="247"/>
  <c r="R45" i="247"/>
  <c r="Q45" i="247"/>
  <c r="R37" i="247"/>
  <c r="Q37" i="247"/>
  <c r="Q20" i="247"/>
  <c r="R75" i="247"/>
  <c r="R21" i="247"/>
  <c r="Q21" i="247"/>
  <c r="R136" i="246"/>
  <c r="Q136" i="246"/>
  <c r="R111" i="246"/>
  <c r="Q111" i="246"/>
  <c r="R122" i="246"/>
  <c r="AG95" i="246"/>
  <c r="AH83" i="246" s="1"/>
  <c r="AF95" i="246"/>
  <c r="R9" i="247"/>
  <c r="Q9" i="247"/>
  <c r="O121" i="246"/>
  <c r="R109" i="246"/>
  <c r="Q109" i="246"/>
  <c r="R8" i="247"/>
  <c r="Q8" i="247"/>
  <c r="AG160" i="246"/>
  <c r="AH148" i="246" s="1"/>
  <c r="AF160" i="246"/>
  <c r="Q124" i="246"/>
  <c r="R124" i="246"/>
  <c r="R114" i="246"/>
  <c r="Q114" i="246"/>
  <c r="R102" i="246"/>
  <c r="Q102" i="246"/>
  <c r="R137" i="246"/>
  <c r="Q137" i="246"/>
  <c r="Q86" i="246"/>
  <c r="R86" i="246"/>
  <c r="R72" i="246"/>
  <c r="Q72" i="246"/>
  <c r="R32" i="246"/>
  <c r="Q32" i="246"/>
  <c r="R161" i="245"/>
  <c r="Q161" i="245"/>
  <c r="O173" i="245"/>
  <c r="AG56" i="246"/>
  <c r="AH44" i="246" s="1"/>
  <c r="Q56" i="246"/>
  <c r="AF56" i="246"/>
  <c r="Q18" i="246"/>
  <c r="Q45" i="246"/>
  <c r="R45" i="246"/>
  <c r="R35" i="246"/>
  <c r="Q35" i="246"/>
  <c r="R129" i="245"/>
  <c r="Q129" i="245"/>
  <c r="R123" i="245"/>
  <c r="Q123" i="245"/>
  <c r="R101" i="245"/>
  <c r="Q101" i="245"/>
  <c r="O82" i="246"/>
  <c r="R82" i="246" s="1"/>
  <c r="S70" i="246" s="1"/>
  <c r="R70" i="246"/>
  <c r="Q70" i="246"/>
  <c r="R37" i="246"/>
  <c r="Q37" i="246"/>
  <c r="Q9" i="246"/>
  <c r="R9" i="246"/>
  <c r="R142" i="245"/>
  <c r="Q142" i="245"/>
  <c r="Q49" i="246"/>
  <c r="R49" i="246"/>
  <c r="R104" i="245"/>
  <c r="Q104" i="245"/>
  <c r="R100" i="245"/>
  <c r="Q100" i="245"/>
  <c r="Q128" i="245"/>
  <c r="R21" i="245"/>
  <c r="Q21" i="245"/>
  <c r="O69" i="245"/>
  <c r="R69" i="245" s="1"/>
  <c r="S57" i="245" s="1"/>
  <c r="R57" i="245"/>
  <c r="Q57" i="245"/>
  <c r="R44" i="245"/>
  <c r="O56" i="245"/>
  <c r="R56" i="245" s="1"/>
  <c r="S44" i="245" s="1"/>
  <c r="Q44" i="245"/>
  <c r="R7" i="245"/>
  <c r="Q7" i="245"/>
  <c r="AG30" i="245"/>
  <c r="AH18" i="245" s="1"/>
  <c r="AF30" i="245"/>
  <c r="Q70" i="245"/>
  <c r="O82" i="245"/>
  <c r="R82" i="245" s="1"/>
  <c r="S70" i="245" s="1"/>
  <c r="R70" i="245"/>
  <c r="R5" i="245"/>
  <c r="O17" i="245"/>
  <c r="Q5" i="245"/>
  <c r="R48" i="245"/>
  <c r="Q48" i="245"/>
  <c r="AG95" i="245"/>
  <c r="AH83" i="245" s="1"/>
  <c r="AF95" i="245"/>
  <c r="R10" i="245"/>
  <c r="Q10" i="245"/>
  <c r="R152" i="247"/>
  <c r="Q152" i="247"/>
  <c r="Q97" i="247"/>
  <c r="R97" i="247"/>
  <c r="R165" i="247"/>
  <c r="Q165" i="247"/>
  <c r="AG108" i="247"/>
  <c r="AH96" i="247" s="1"/>
  <c r="AF108" i="247"/>
  <c r="AG121" i="247"/>
  <c r="AH109" i="247" s="1"/>
  <c r="AF121" i="247"/>
  <c r="R73" i="247"/>
  <c r="Q73" i="247"/>
  <c r="R85" i="247"/>
  <c r="AG95" i="247"/>
  <c r="AH83" i="247" s="1"/>
  <c r="AF95" i="247"/>
  <c r="R72" i="247"/>
  <c r="Q72" i="247"/>
  <c r="R59" i="247"/>
  <c r="Q59" i="247"/>
  <c r="R57" i="247"/>
  <c r="O69" i="247"/>
  <c r="R69" i="247" s="1"/>
  <c r="S57" i="247" s="1"/>
  <c r="Q57" i="247"/>
  <c r="AF134" i="246"/>
  <c r="AG134" i="246"/>
  <c r="AH122" i="246" s="1"/>
  <c r="R49" i="247"/>
  <c r="Q49" i="247"/>
  <c r="R44" i="247"/>
  <c r="O56" i="247"/>
  <c r="R56" i="247" s="1"/>
  <c r="S44" i="247" s="1"/>
  <c r="Q44" i="247"/>
  <c r="R33" i="247"/>
  <c r="Q33" i="247"/>
  <c r="R142" i="246"/>
  <c r="Q142" i="246"/>
  <c r="O147" i="246"/>
  <c r="R135" i="246"/>
  <c r="Q135" i="246"/>
  <c r="R134" i="246"/>
  <c r="S122" i="246" s="1"/>
  <c r="Q134" i="246"/>
  <c r="R17" i="247"/>
  <c r="S5" i="247" s="1"/>
  <c r="Q17" i="247"/>
  <c r="Q126" i="246"/>
  <c r="R126" i="246"/>
  <c r="R97" i="246"/>
  <c r="R151" i="246"/>
  <c r="Q96" i="246"/>
  <c r="O108" i="246"/>
  <c r="R96" i="246"/>
  <c r="Q88" i="246"/>
  <c r="R88" i="246"/>
  <c r="Q83" i="246"/>
  <c r="O95" i="246"/>
  <c r="R83" i="246"/>
  <c r="R31" i="246"/>
  <c r="Q31" i="246"/>
  <c r="O43" i="246"/>
  <c r="R43" i="246" s="1"/>
  <c r="S31" i="246" s="1"/>
  <c r="AG17" i="246"/>
  <c r="AH5" i="246" s="1"/>
  <c r="AF17" i="246"/>
  <c r="R151" i="245"/>
  <c r="Q151" i="245"/>
  <c r="R61" i="246"/>
  <c r="Q61" i="246"/>
  <c r="AG69" i="246"/>
  <c r="AH57" i="246" s="1"/>
  <c r="Q69" i="246"/>
  <c r="AF69" i="246"/>
  <c r="R18" i="246"/>
  <c r="R138" i="245"/>
  <c r="Q138" i="245"/>
  <c r="Q58" i="246"/>
  <c r="R58" i="246"/>
  <c r="Q17" i="246"/>
  <c r="R17" i="246"/>
  <c r="S5" i="246" s="1"/>
  <c r="R150" i="245"/>
  <c r="Q150" i="245"/>
  <c r="O134" i="245"/>
  <c r="R122" i="245"/>
  <c r="Q122" i="245"/>
  <c r="R97" i="245"/>
  <c r="Q97" i="245"/>
  <c r="Q82" i="246"/>
  <c r="AG82" i="246"/>
  <c r="AH70" i="246" s="1"/>
  <c r="AF82" i="246"/>
  <c r="Q20" i="246"/>
  <c r="R20" i="246"/>
  <c r="R139" i="245"/>
  <c r="Q139" i="245"/>
  <c r="R74" i="246"/>
  <c r="R46" i="246"/>
  <c r="Q46" i="246"/>
  <c r="Q7" i="246"/>
  <c r="R7" i="246"/>
  <c r="R165" i="245"/>
  <c r="Q165" i="245"/>
  <c r="R136" i="245"/>
  <c r="Q136" i="245"/>
  <c r="Q111" i="245"/>
  <c r="R111" i="245"/>
  <c r="AG108" i="245"/>
  <c r="AH96" i="245" s="1"/>
  <c r="AF108" i="245"/>
  <c r="R89" i="245"/>
  <c r="Q89" i="245"/>
  <c r="Q115" i="245"/>
  <c r="R115" i="245"/>
  <c r="R91" i="245"/>
  <c r="Q91" i="245"/>
  <c r="R19" i="245"/>
  <c r="Q19" i="245"/>
  <c r="R87" i="245"/>
  <c r="Q87" i="245"/>
  <c r="R49" i="245"/>
  <c r="Q49" i="245"/>
  <c r="R22" i="245"/>
  <c r="Q22" i="245"/>
  <c r="AF43" i="245"/>
  <c r="Q43" i="245"/>
  <c r="AG43" i="245"/>
  <c r="AH31" i="245" s="1"/>
  <c r="O30" i="245"/>
  <c r="R18" i="245"/>
  <c r="Q18" i="245"/>
  <c r="AG17" i="245"/>
  <c r="AH5" i="245" s="1"/>
  <c r="AF17" i="245"/>
  <c r="R59" i="245"/>
  <c r="Q59" i="245"/>
  <c r="Q37" i="245"/>
  <c r="R37" i="245"/>
  <c r="R8" i="245"/>
  <c r="Q8" i="245"/>
  <c r="R46" i="245"/>
  <c r="Q46" i="245"/>
  <c r="AG173" i="247"/>
  <c r="AH161" i="247" s="1"/>
  <c r="AF173" i="247"/>
  <c r="R163" i="247"/>
  <c r="Q163" i="247"/>
  <c r="R162" i="247"/>
  <c r="Q162" i="247"/>
  <c r="Q140" i="247"/>
  <c r="R140" i="247"/>
  <c r="AG160" i="247"/>
  <c r="AH148" i="247" s="1"/>
  <c r="AF160" i="247"/>
  <c r="R150" i="247"/>
  <c r="Q150" i="247"/>
  <c r="AG147" i="247"/>
  <c r="AH135" i="247" s="1"/>
  <c r="AF147" i="247"/>
  <c r="Q122" i="247"/>
  <c r="O134" i="247"/>
  <c r="R122" i="247"/>
  <c r="O173" i="247"/>
  <c r="Q127" i="247"/>
  <c r="R127" i="247"/>
  <c r="R117" i="247"/>
  <c r="Q117" i="247"/>
  <c r="R74" i="247"/>
  <c r="Q74" i="247"/>
  <c r="AG82" i="247"/>
  <c r="AH70" i="247" s="1"/>
  <c r="Q82" i="247"/>
  <c r="AF82" i="247"/>
  <c r="R112" i="247"/>
  <c r="Q112" i="247"/>
  <c r="R111" i="247"/>
  <c r="Q111" i="247"/>
  <c r="Q85" i="247"/>
  <c r="Q70" i="247"/>
  <c r="R23" i="247"/>
  <c r="Q23" i="247"/>
  <c r="AF69" i="247"/>
  <c r="Q69" i="247"/>
  <c r="AG69" i="247"/>
  <c r="AH57" i="247" s="1"/>
  <c r="AG17" i="247"/>
  <c r="AH5" i="247" s="1"/>
  <c r="AF17" i="247"/>
  <c r="O82" i="247"/>
  <c r="R82" i="247" s="1"/>
  <c r="S70" i="247" s="1"/>
  <c r="Q43" i="247"/>
  <c r="AG43" i="247"/>
  <c r="AH31" i="247" s="1"/>
  <c r="AF43" i="247"/>
  <c r="R22" i="247"/>
  <c r="Q22" i="247"/>
  <c r="O30" i="247"/>
  <c r="R18" i="247"/>
  <c r="Q18" i="247"/>
  <c r="R58" i="247"/>
  <c r="Q58" i="247"/>
  <c r="AG56" i="247"/>
  <c r="AH44" i="247" s="1"/>
  <c r="Q56" i="247"/>
  <c r="AF56" i="247"/>
  <c r="R140" i="246"/>
  <c r="Q140" i="246"/>
  <c r="R115" i="246"/>
  <c r="Q115" i="246"/>
  <c r="AG173" i="246"/>
  <c r="AH161" i="246" s="1"/>
  <c r="AF173" i="246"/>
  <c r="Q128" i="246"/>
  <c r="R128" i="246"/>
  <c r="R6" i="247"/>
  <c r="Q6" i="247"/>
  <c r="AG121" i="246"/>
  <c r="AH109" i="246" s="1"/>
  <c r="AF121" i="246"/>
  <c r="AF160" i="245"/>
  <c r="AG160" i="245"/>
  <c r="AH148" i="245" s="1"/>
  <c r="Q148" i="246"/>
  <c r="O160" i="246"/>
  <c r="R148" i="246"/>
  <c r="R139" i="246"/>
  <c r="Q139" i="246"/>
  <c r="R112" i="246"/>
  <c r="Q112" i="246"/>
  <c r="Q90" i="246"/>
  <c r="R90" i="246"/>
  <c r="R36" i="246"/>
  <c r="Q36" i="246"/>
  <c r="R164" i="245"/>
  <c r="Q164" i="245"/>
  <c r="R149" i="245"/>
  <c r="Q149" i="245"/>
  <c r="O30" i="246"/>
  <c r="AG173" i="245"/>
  <c r="AH161" i="245" s="1"/>
  <c r="AF173" i="245"/>
  <c r="R109" i="245"/>
  <c r="Q109" i="245"/>
  <c r="O121" i="245"/>
  <c r="Q22" i="246"/>
  <c r="R22" i="246"/>
  <c r="R127" i="245"/>
  <c r="Q127" i="245"/>
  <c r="R163" i="245"/>
  <c r="Q163" i="245"/>
  <c r="R152" i="245"/>
  <c r="Q152" i="245"/>
  <c r="R102" i="245"/>
  <c r="Q102" i="245"/>
  <c r="R126" i="245"/>
  <c r="Q126" i="245"/>
  <c r="Q88" i="245"/>
  <c r="R88" i="245"/>
  <c r="R124" i="245"/>
  <c r="Q124" i="245"/>
  <c r="AF121" i="245"/>
  <c r="AG69" i="245"/>
  <c r="AH57" i="245" s="1"/>
  <c r="Q69" i="245"/>
  <c r="AF69" i="245"/>
  <c r="R135" i="245"/>
  <c r="O147" i="245"/>
  <c r="Q135" i="245"/>
  <c r="AF134" i="245"/>
  <c r="AG134" i="245"/>
  <c r="AH122" i="245" s="1"/>
  <c r="Q86" i="245"/>
  <c r="R86" i="245"/>
  <c r="R85" i="245"/>
  <c r="Q85" i="245"/>
  <c r="R60" i="245"/>
  <c r="Q60" i="245"/>
  <c r="R47" i="245"/>
  <c r="Q47" i="245"/>
  <c r="R11" i="245"/>
  <c r="Q11" i="245"/>
  <c r="Q33" i="245"/>
  <c r="R33" i="245"/>
  <c r="Q35" i="245"/>
  <c r="R35" i="245"/>
  <c r="Q84" i="245"/>
  <c r="R74" i="245"/>
  <c r="Q74" i="245"/>
  <c r="R61" i="245"/>
  <c r="Q61" i="245"/>
  <c r="R6" i="245"/>
  <c r="Q6" i="245"/>
  <c r="R164" i="247"/>
  <c r="Q164" i="247"/>
  <c r="Q125" i="247"/>
  <c r="R125" i="247"/>
  <c r="Q138" i="247"/>
  <c r="R138" i="247"/>
  <c r="R139" i="247"/>
  <c r="Q139" i="247"/>
  <c r="R116" i="247"/>
  <c r="Q116" i="247"/>
  <c r="R141" i="247"/>
  <c r="Q141" i="247"/>
  <c r="R137" i="247"/>
  <c r="Q137" i="247"/>
  <c r="R113" i="247"/>
  <c r="Q113" i="247"/>
  <c r="Q96" i="247"/>
  <c r="O108" i="247"/>
  <c r="R96" i="247"/>
  <c r="O121" i="247"/>
  <c r="R109" i="247"/>
  <c r="Q109" i="247"/>
  <c r="R48" i="247"/>
  <c r="Q48" i="247"/>
  <c r="AG147" i="246"/>
  <c r="AH135" i="246" s="1"/>
  <c r="AF147" i="246"/>
  <c r="Q31" i="247"/>
  <c r="O43" i="247"/>
  <c r="R43" i="247" s="1"/>
  <c r="S31" i="247" s="1"/>
  <c r="R31" i="247"/>
  <c r="R19" i="247"/>
  <c r="Q19" i="247"/>
  <c r="AG30" i="247"/>
  <c r="AH18" i="247" s="1"/>
  <c r="AF30" i="247"/>
  <c r="R60" i="247"/>
  <c r="Q60" i="247"/>
  <c r="R138" i="246"/>
  <c r="Q138" i="246"/>
  <c r="R113" i="246"/>
  <c r="Q113" i="246"/>
  <c r="R7" i="247"/>
  <c r="Q7" i="247"/>
  <c r="Q161" i="246"/>
  <c r="O173" i="246"/>
  <c r="R161" i="246"/>
  <c r="Q122" i="246"/>
  <c r="R110" i="246"/>
  <c r="Q110" i="246"/>
  <c r="R141" i="246"/>
  <c r="Q141" i="246"/>
  <c r="R116" i="246"/>
  <c r="Q116" i="246"/>
  <c r="AF30" i="246"/>
  <c r="AG30" i="246"/>
  <c r="AH18" i="246" s="1"/>
  <c r="R104" i="246"/>
  <c r="Q104" i="246"/>
  <c r="AG108" i="246"/>
  <c r="AH96" i="246" s="1"/>
  <c r="AF108" i="246"/>
  <c r="R34" i="246"/>
  <c r="Q34" i="246"/>
  <c r="R162" i="245"/>
  <c r="Q162" i="245"/>
  <c r="O160" i="245"/>
  <c r="R148" i="245"/>
  <c r="Q148" i="245"/>
  <c r="Q57" i="246"/>
  <c r="O69" i="246"/>
  <c r="R69" i="246" s="1"/>
  <c r="S57" i="246" s="1"/>
  <c r="R57" i="246"/>
  <c r="Q47" i="246"/>
  <c r="R47" i="246"/>
  <c r="O56" i="246"/>
  <c r="R56" i="246" s="1"/>
  <c r="S44" i="246" s="1"/>
  <c r="Q44" i="246"/>
  <c r="R44" i="246"/>
  <c r="R33" i="246"/>
  <c r="Q33" i="246"/>
  <c r="Q11" i="246"/>
  <c r="R11" i="246"/>
  <c r="R125" i="245"/>
  <c r="Q125" i="245"/>
  <c r="R103" i="245"/>
  <c r="Q103" i="245"/>
  <c r="R71" i="246"/>
  <c r="Q71" i="246"/>
  <c r="R59" i="246"/>
  <c r="Q59" i="246"/>
  <c r="R98" i="245"/>
  <c r="Q98" i="245"/>
  <c r="O108" i="245"/>
  <c r="R96" i="245"/>
  <c r="Q96" i="245"/>
  <c r="Q90" i="245"/>
  <c r="R90" i="245"/>
  <c r="R23" i="245"/>
  <c r="Q23" i="245"/>
  <c r="AF147" i="245"/>
  <c r="AG147" i="245"/>
  <c r="AH135" i="245" s="1"/>
  <c r="Q113" i="245"/>
  <c r="R113" i="245"/>
  <c r="AF56" i="245"/>
  <c r="AG56" i="245"/>
  <c r="AH44" i="245" s="1"/>
  <c r="Q56" i="245"/>
  <c r="R58" i="245"/>
  <c r="Q58" i="245"/>
  <c r="R45" i="245"/>
  <c r="Q45" i="245"/>
  <c r="R20" i="245"/>
  <c r="Q20" i="245"/>
  <c r="R9" i="245"/>
  <c r="Q9" i="245"/>
  <c r="Q82" i="245"/>
  <c r="AG82" i="245"/>
  <c r="AH70" i="245" s="1"/>
  <c r="AF82" i="245"/>
  <c r="O95" i="245"/>
  <c r="R83" i="245"/>
  <c r="Q83" i="245"/>
  <c r="R72" i="245"/>
  <c r="Q72" i="245"/>
  <c r="AG7" i="244"/>
  <c r="AF7" i="244"/>
  <c r="O7" i="244"/>
  <c r="AG5" i="244"/>
  <c r="AF5" i="244"/>
  <c r="O5" i="244"/>
  <c r="N17" i="244"/>
  <c r="O8" i="244"/>
  <c r="AG8" i="244"/>
  <c r="AF8" i="244"/>
  <c r="AG22" i="244"/>
  <c r="AF22" i="244"/>
  <c r="O22" i="244"/>
  <c r="G1" i="244"/>
  <c r="G2" i="244" s="1"/>
  <c r="AG6" i="244"/>
  <c r="AF6" i="244"/>
  <c r="O6" i="244"/>
  <c r="AG11" i="244"/>
  <c r="AF11" i="244"/>
  <c r="O11" i="244"/>
  <c r="N30" i="244"/>
  <c r="O19" i="244"/>
  <c r="AG19" i="244"/>
  <c r="AF19" i="244"/>
  <c r="AG9" i="244"/>
  <c r="AF9" i="244"/>
  <c r="O9" i="244"/>
  <c r="O12" i="244"/>
  <c r="AG12" i="244"/>
  <c r="AF12" i="244"/>
  <c r="AG20" i="244"/>
  <c r="AF20" i="244"/>
  <c r="O20" i="244"/>
  <c r="O10" i="244"/>
  <c r="AG10" i="244"/>
  <c r="AF10" i="244"/>
  <c r="O21" i="244"/>
  <c r="AG21" i="244"/>
  <c r="AF21" i="244"/>
  <c r="P5" i="244"/>
  <c r="P6" i="244"/>
  <c r="P8" i="244"/>
  <c r="P10" i="244"/>
  <c r="P12" i="244"/>
  <c r="P17" i="244"/>
  <c r="P18" i="244"/>
  <c r="P19" i="244"/>
  <c r="P21" i="244"/>
  <c r="AF34" i="244"/>
  <c r="O34" i="244"/>
  <c r="R35" i="244"/>
  <c r="P35" i="244"/>
  <c r="N56" i="244"/>
  <c r="O44" i="244"/>
  <c r="AG44" i="244"/>
  <c r="AF44" i="244"/>
  <c r="P69" i="244"/>
  <c r="O73" i="244"/>
  <c r="AG73" i="244"/>
  <c r="AF73" i="244"/>
  <c r="Q18" i="244"/>
  <c r="AG33" i="244"/>
  <c r="AF33" i="244"/>
  <c r="AG37" i="244"/>
  <c r="AF37" i="244"/>
  <c r="AG74" i="244"/>
  <c r="AF74" i="244"/>
  <c r="O74" i="244"/>
  <c r="AG18" i="244"/>
  <c r="P20" i="244"/>
  <c r="P22" i="244"/>
  <c r="AF23" i="244"/>
  <c r="O23" i="244"/>
  <c r="AG23" i="244"/>
  <c r="AF24" i="244"/>
  <c r="O31" i="244"/>
  <c r="N43" i="244"/>
  <c r="AG31" i="244"/>
  <c r="AF32" i="244"/>
  <c r="O32" i="244"/>
  <c r="Q33" i="244"/>
  <c r="P33" i="244"/>
  <c r="AF36" i="244"/>
  <c r="O36" i="244"/>
  <c r="Q37" i="244"/>
  <c r="P37" i="244"/>
  <c r="R45" i="244"/>
  <c r="O57" i="244"/>
  <c r="AG57" i="244"/>
  <c r="N69" i="244"/>
  <c r="AF57" i="244"/>
  <c r="O71" i="244"/>
  <c r="AG71" i="244"/>
  <c r="AF71" i="244"/>
  <c r="O75" i="244"/>
  <c r="AG75" i="244"/>
  <c r="AF75" i="244"/>
  <c r="O24" i="244"/>
  <c r="O30" i="244" s="1"/>
  <c r="AG35" i="244"/>
  <c r="AF35" i="244"/>
  <c r="AG36" i="244"/>
  <c r="AG72" i="244"/>
  <c r="AF72" i="244"/>
  <c r="O72" i="244"/>
  <c r="P43" i="244"/>
  <c r="Q45" i="244"/>
  <c r="AG45" i="244"/>
  <c r="O46" i="244"/>
  <c r="R47" i="244"/>
  <c r="AG47" i="244"/>
  <c r="O48" i="244"/>
  <c r="R49" i="244"/>
  <c r="AG49" i="244"/>
  <c r="AG58" i="244"/>
  <c r="O59" i="244"/>
  <c r="AG60" i="244"/>
  <c r="O61" i="244"/>
  <c r="P70" i="244"/>
  <c r="P71" i="244"/>
  <c r="P73" i="244"/>
  <c r="P75" i="244"/>
  <c r="N95" i="244"/>
  <c r="O83" i="244"/>
  <c r="AF83" i="244"/>
  <c r="AG83" i="244"/>
  <c r="AF85" i="244"/>
  <c r="P95" i="244"/>
  <c r="R104" i="244"/>
  <c r="Q104" i="244"/>
  <c r="O109" i="244"/>
  <c r="N121" i="244"/>
  <c r="AG109" i="244"/>
  <c r="AF109" i="244"/>
  <c r="AG113" i="244"/>
  <c r="AF113" i="244"/>
  <c r="O113" i="244"/>
  <c r="AG117" i="244"/>
  <c r="AF117" i="244"/>
  <c r="O117" i="244"/>
  <c r="AF46" i="244"/>
  <c r="AF48" i="244"/>
  <c r="AF59" i="244"/>
  <c r="AF61" i="244"/>
  <c r="R88" i="244"/>
  <c r="Q88" i="244"/>
  <c r="AG108" i="244"/>
  <c r="AH96" i="244" s="1"/>
  <c r="R98" i="244"/>
  <c r="Q98" i="244"/>
  <c r="O102" i="244"/>
  <c r="AG102" i="244"/>
  <c r="AF102" i="244"/>
  <c r="P108" i="244"/>
  <c r="O58" i="244"/>
  <c r="O60" i="244"/>
  <c r="N82" i="244"/>
  <c r="AG70" i="244"/>
  <c r="P72" i="244"/>
  <c r="P74" i="244"/>
  <c r="O84" i="244"/>
  <c r="AG84" i="244"/>
  <c r="AF84" i="244"/>
  <c r="O86" i="244"/>
  <c r="AG86" i="244"/>
  <c r="AF86" i="244"/>
  <c r="AG111" i="244"/>
  <c r="AF111" i="244"/>
  <c r="O111" i="244"/>
  <c r="AG115" i="244"/>
  <c r="AF115" i="244"/>
  <c r="O115" i="244"/>
  <c r="P82" i="244"/>
  <c r="R90" i="244"/>
  <c r="Q90" i="244"/>
  <c r="R100" i="244"/>
  <c r="Q100" i="244"/>
  <c r="AF88" i="244"/>
  <c r="AF90" i="244"/>
  <c r="AG96" i="244"/>
  <c r="AF98" i="244"/>
  <c r="AF100" i="244"/>
  <c r="AF104" i="244"/>
  <c r="AF108" i="244"/>
  <c r="Q124" i="244"/>
  <c r="AG124" i="244"/>
  <c r="Q126" i="244"/>
  <c r="AG126" i="244"/>
  <c r="O139" i="244"/>
  <c r="AG139" i="244"/>
  <c r="AF139" i="244"/>
  <c r="AF151" i="244"/>
  <c r="O151" i="244"/>
  <c r="AG151" i="244"/>
  <c r="AG165" i="244"/>
  <c r="AF165" i="244"/>
  <c r="O165" i="244"/>
  <c r="O85" i="244"/>
  <c r="AG88" i="244"/>
  <c r="O89" i="244"/>
  <c r="AG90" i="244"/>
  <c r="O96" i="244"/>
  <c r="O97" i="244"/>
  <c r="AG98" i="244"/>
  <c r="O99" i="244"/>
  <c r="AG100" i="244"/>
  <c r="O101" i="244"/>
  <c r="O103" i="244"/>
  <c r="AG104" i="244"/>
  <c r="O105" i="244"/>
  <c r="P121" i="244"/>
  <c r="O137" i="244"/>
  <c r="AG137" i="244"/>
  <c r="AF137" i="244"/>
  <c r="O148" i="244"/>
  <c r="AG148" i="244"/>
  <c r="N160" i="244"/>
  <c r="AF148" i="244"/>
  <c r="P160" i="244"/>
  <c r="AF87" i="244"/>
  <c r="AF89" i="244"/>
  <c r="AF97" i="244"/>
  <c r="AF99" i="244"/>
  <c r="AF101" i="244"/>
  <c r="AF103" i="244"/>
  <c r="AF105" i="244"/>
  <c r="O110" i="244"/>
  <c r="O112" i="244"/>
  <c r="O114" i="244"/>
  <c r="O116" i="244"/>
  <c r="O118" i="244"/>
  <c r="O122" i="244"/>
  <c r="AG123" i="244"/>
  <c r="AG127" i="244"/>
  <c r="AF127" i="244"/>
  <c r="AG129" i="244"/>
  <c r="AF129" i="244"/>
  <c r="P134" i="244"/>
  <c r="AG147" i="244"/>
  <c r="AH135" i="244" s="1"/>
  <c r="AF147" i="244"/>
  <c r="O143" i="244"/>
  <c r="AG143" i="244"/>
  <c r="AF143" i="244"/>
  <c r="Q87" i="244"/>
  <c r="AF96" i="244"/>
  <c r="AG122" i="244"/>
  <c r="O123" i="244"/>
  <c r="AF123" i="244"/>
  <c r="AF124" i="244"/>
  <c r="O125" i="244"/>
  <c r="AF125" i="244"/>
  <c r="AF126" i="244"/>
  <c r="O127" i="244"/>
  <c r="R128" i="244"/>
  <c r="O129" i="244"/>
  <c r="R130" i="244"/>
  <c r="N134" i="244"/>
  <c r="O141" i="244"/>
  <c r="AG141" i="244"/>
  <c r="AF141" i="244"/>
  <c r="AF149" i="244"/>
  <c r="O149" i="244"/>
  <c r="AG149" i="244"/>
  <c r="R161" i="244"/>
  <c r="Q161" i="244"/>
  <c r="AG163" i="244"/>
  <c r="AF163" i="244"/>
  <c r="O163" i="244"/>
  <c r="AG135" i="244"/>
  <c r="P137" i="244"/>
  <c r="O150" i="244"/>
  <c r="O152" i="244"/>
  <c r="R153" i="244"/>
  <c r="AG153" i="244"/>
  <c r="O135" i="244"/>
  <c r="O136" i="244"/>
  <c r="O138" i="244"/>
  <c r="O140" i="244"/>
  <c r="O142" i="244"/>
  <c r="O144" i="244"/>
  <c r="P150" i="244"/>
  <c r="AF150" i="244"/>
  <c r="P152" i="244"/>
  <c r="AF152" i="244"/>
  <c r="AG161" i="244"/>
  <c r="P173" i="244"/>
  <c r="N173" i="244"/>
  <c r="O162" i="244"/>
  <c r="O164" i="244"/>
  <c r="O173" i="244" l="1"/>
  <c r="Q108" i="245"/>
  <c r="R108" i="245"/>
  <c r="S96" i="245" s="1"/>
  <c r="Q147" i="245"/>
  <c r="R147" i="245"/>
  <c r="S135" i="245" s="1"/>
  <c r="R108" i="246"/>
  <c r="S96" i="246" s="1"/>
  <c r="Q108" i="246"/>
  <c r="R17" i="245"/>
  <c r="S5" i="245" s="1"/>
  <c r="Q17" i="245"/>
  <c r="E2" i="245"/>
  <c r="R160" i="246"/>
  <c r="S148" i="246" s="1"/>
  <c r="Q160" i="246"/>
  <c r="R173" i="247"/>
  <c r="S161" i="247" s="1"/>
  <c r="Q173" i="247"/>
  <c r="R160" i="245"/>
  <c r="S148" i="245" s="1"/>
  <c r="Q160" i="245"/>
  <c r="R108" i="247"/>
  <c r="S96" i="247" s="1"/>
  <c r="Q108" i="247"/>
  <c r="R121" i="245"/>
  <c r="S109" i="245" s="1"/>
  <c r="Q121" i="245"/>
  <c r="R134" i="245"/>
  <c r="S122" i="245" s="1"/>
  <c r="Q134" i="245"/>
  <c r="E2" i="246"/>
  <c r="R121" i="247"/>
  <c r="S109" i="247" s="1"/>
  <c r="Q121" i="247"/>
  <c r="R30" i="247"/>
  <c r="S18" i="247" s="1"/>
  <c r="Q30" i="247"/>
  <c r="R30" i="245"/>
  <c r="S18" i="245" s="1"/>
  <c r="Q30" i="245"/>
  <c r="Q121" i="246"/>
  <c r="R121" i="246"/>
  <c r="S109" i="246" s="1"/>
  <c r="Q173" i="246"/>
  <c r="R173" i="246"/>
  <c r="S161" i="246" s="1"/>
  <c r="Q95" i="245"/>
  <c r="R95" i="245"/>
  <c r="S83" i="245" s="1"/>
  <c r="R30" i="246"/>
  <c r="S18" i="246" s="1"/>
  <c r="Q30" i="246"/>
  <c r="R134" i="247"/>
  <c r="S122" i="247" s="1"/>
  <c r="Q134" i="247"/>
  <c r="R95" i="246"/>
  <c r="S83" i="246" s="1"/>
  <c r="Q95" i="246"/>
  <c r="E2" i="247"/>
  <c r="R147" i="246"/>
  <c r="S135" i="246" s="1"/>
  <c r="Q147" i="246"/>
  <c r="R173" i="245"/>
  <c r="S161" i="245" s="1"/>
  <c r="Q173" i="245"/>
  <c r="R95" i="247"/>
  <c r="S83" i="247" s="1"/>
  <c r="Q95" i="247"/>
  <c r="R147" i="247"/>
  <c r="S135" i="247" s="1"/>
  <c r="Q147" i="247"/>
  <c r="Q160" i="247"/>
  <c r="R160" i="247"/>
  <c r="S148" i="247" s="1"/>
  <c r="R173" i="244"/>
  <c r="S161" i="244" s="1"/>
  <c r="Q173" i="244"/>
  <c r="R164" i="244"/>
  <c r="Q164" i="244"/>
  <c r="Q138" i="244"/>
  <c r="R138" i="244"/>
  <c r="R162" i="244"/>
  <c r="Q162" i="244"/>
  <c r="Q144" i="244"/>
  <c r="R144" i="244"/>
  <c r="R152" i="244"/>
  <c r="Q152" i="244"/>
  <c r="R141" i="244"/>
  <c r="Q141" i="244"/>
  <c r="Q125" i="244"/>
  <c r="R125" i="244"/>
  <c r="R116" i="244"/>
  <c r="Q116" i="244"/>
  <c r="Q97" i="244"/>
  <c r="R97" i="244"/>
  <c r="R139" i="244"/>
  <c r="Q139" i="244"/>
  <c r="AG173" i="244"/>
  <c r="AH161" i="244" s="1"/>
  <c r="AF173" i="244"/>
  <c r="Q142" i="244"/>
  <c r="R142" i="244"/>
  <c r="O147" i="244"/>
  <c r="R135" i="244"/>
  <c r="Q135" i="244"/>
  <c r="R150" i="244"/>
  <c r="Q150" i="244"/>
  <c r="R163" i="244"/>
  <c r="Q163" i="244"/>
  <c r="AG134" i="244"/>
  <c r="AH122" i="244" s="1"/>
  <c r="AF134" i="244"/>
  <c r="Q127" i="244"/>
  <c r="R127" i="244"/>
  <c r="R143" i="244"/>
  <c r="Q143" i="244"/>
  <c r="R114" i="244"/>
  <c r="Q114" i="244"/>
  <c r="AG160" i="244"/>
  <c r="AH148" i="244" s="1"/>
  <c r="AF160" i="244"/>
  <c r="Q105" i="244"/>
  <c r="R105" i="244"/>
  <c r="Q96" i="244"/>
  <c r="O108" i="244"/>
  <c r="R96" i="244"/>
  <c r="Q85" i="244"/>
  <c r="R85" i="244"/>
  <c r="Q153" i="244"/>
  <c r="R115" i="244"/>
  <c r="Q115" i="244"/>
  <c r="Q86" i="244"/>
  <c r="R86" i="244"/>
  <c r="R60" i="244"/>
  <c r="Q60" i="244"/>
  <c r="R87" i="244"/>
  <c r="R117" i="244"/>
  <c r="Q117" i="244"/>
  <c r="AG121" i="244"/>
  <c r="AH109" i="244" s="1"/>
  <c r="AF121" i="244"/>
  <c r="R61" i="244"/>
  <c r="Q61" i="244"/>
  <c r="R36" i="244"/>
  <c r="Q36" i="244"/>
  <c r="R37" i="244"/>
  <c r="R19" i="244"/>
  <c r="Q19" i="244"/>
  <c r="R5" i="244"/>
  <c r="Q5" i="244"/>
  <c r="O17" i="244"/>
  <c r="R33" i="244"/>
  <c r="Q140" i="244"/>
  <c r="R140" i="244"/>
  <c r="Q122" i="244"/>
  <c r="O134" i="244"/>
  <c r="R122" i="244"/>
  <c r="R112" i="244"/>
  <c r="Q112" i="244"/>
  <c r="R137" i="244"/>
  <c r="Q137" i="244"/>
  <c r="Q99" i="244"/>
  <c r="R99" i="244"/>
  <c r="R165" i="244"/>
  <c r="Q165" i="244"/>
  <c r="R58" i="244"/>
  <c r="Q58" i="244"/>
  <c r="R102" i="244"/>
  <c r="Q102" i="244"/>
  <c r="O121" i="244"/>
  <c r="R109" i="244"/>
  <c r="Q109" i="244"/>
  <c r="Q83" i="244"/>
  <c r="O95" i="244"/>
  <c r="R83" i="244"/>
  <c r="R71" i="244"/>
  <c r="Q71" i="244"/>
  <c r="O69" i="244"/>
  <c r="R69" i="244" s="1"/>
  <c r="S57" i="244" s="1"/>
  <c r="R57" i="244"/>
  <c r="Q57" i="244"/>
  <c r="Q43" i="244"/>
  <c r="AG43" i="244"/>
  <c r="AH31" i="244" s="1"/>
  <c r="AF43" i="244"/>
  <c r="R12" i="244"/>
  <c r="Q12" i="244"/>
  <c r="AG30" i="244"/>
  <c r="AH18" i="244" s="1"/>
  <c r="AF30" i="244"/>
  <c r="R6" i="244"/>
  <c r="Q6" i="244"/>
  <c r="Q22" i="244"/>
  <c r="R22" i="244"/>
  <c r="Q7" i="244"/>
  <c r="R7" i="244"/>
  <c r="Q129" i="244"/>
  <c r="R129" i="244"/>
  <c r="Q123" i="244"/>
  <c r="R123" i="244"/>
  <c r="R118" i="244"/>
  <c r="Q118" i="244"/>
  <c r="R110" i="244"/>
  <c r="Q110" i="244"/>
  <c r="O160" i="244"/>
  <c r="R148" i="244"/>
  <c r="Q148" i="244"/>
  <c r="Q103" i="244"/>
  <c r="R103" i="244"/>
  <c r="Q89" i="244"/>
  <c r="R89" i="244"/>
  <c r="Q70" i="244"/>
  <c r="AG95" i="244"/>
  <c r="AH83" i="244" s="1"/>
  <c r="AF95" i="244"/>
  <c r="R59" i="244"/>
  <c r="Q59" i="244"/>
  <c r="R46" i="244"/>
  <c r="Q46" i="244"/>
  <c r="R70" i="244"/>
  <c r="R24" i="244"/>
  <c r="Q24" i="244"/>
  <c r="R75" i="244"/>
  <c r="Q75" i="244"/>
  <c r="Q47" i="244"/>
  <c r="Q35" i="244"/>
  <c r="R32" i="244"/>
  <c r="Q32" i="244"/>
  <c r="O43" i="244"/>
  <c r="R43" i="244" s="1"/>
  <c r="S31" i="244" s="1"/>
  <c r="R31" i="244"/>
  <c r="Q31" i="244"/>
  <c r="Q23" i="244"/>
  <c r="R23" i="244"/>
  <c r="Q49" i="244"/>
  <c r="R73" i="244"/>
  <c r="Q73" i="244"/>
  <c r="R44" i="244"/>
  <c r="O56" i="244"/>
  <c r="R56" i="244" s="1"/>
  <c r="S44" i="244" s="1"/>
  <c r="Q44" i="244"/>
  <c r="R34" i="244"/>
  <c r="Q34" i="244"/>
  <c r="R10" i="244"/>
  <c r="Q10" i="244"/>
  <c r="Q9" i="244"/>
  <c r="R9" i="244"/>
  <c r="Q11" i="244"/>
  <c r="R11" i="244"/>
  <c r="R8" i="244"/>
  <c r="Q8" i="244"/>
  <c r="Q136" i="244"/>
  <c r="R136" i="244"/>
  <c r="R149" i="244"/>
  <c r="Q149" i="244"/>
  <c r="Q101" i="244"/>
  <c r="R101" i="244"/>
  <c r="R151" i="244"/>
  <c r="Q151" i="244"/>
  <c r="R111" i="244"/>
  <c r="Q111" i="244"/>
  <c r="Q84" i="244"/>
  <c r="R84" i="244"/>
  <c r="AG82" i="244"/>
  <c r="AH70" i="244" s="1"/>
  <c r="AF82" i="244"/>
  <c r="Q82" i="244"/>
  <c r="R113" i="244"/>
  <c r="Q113" i="244"/>
  <c r="O82" i="244"/>
  <c r="R48" i="244"/>
  <c r="Q48" i="244"/>
  <c r="Q72" i="244"/>
  <c r="R72" i="244"/>
  <c r="Q30" i="244"/>
  <c r="R30" i="244"/>
  <c r="S18" i="244" s="1"/>
  <c r="AG69" i="244"/>
  <c r="AH57" i="244" s="1"/>
  <c r="Q69" i="244"/>
  <c r="AF69" i="244"/>
  <c r="Q74" i="244"/>
  <c r="R74" i="244"/>
  <c r="AG56" i="244"/>
  <c r="AH44" i="244" s="1"/>
  <c r="Q56" i="244"/>
  <c r="AF56" i="244"/>
  <c r="R21" i="244"/>
  <c r="Q21" i="244"/>
  <c r="Q20" i="244"/>
  <c r="R20" i="244"/>
  <c r="AG17" i="244"/>
  <c r="AH5" i="244" s="1"/>
  <c r="AF17" i="244"/>
  <c r="Q160" i="244" l="1"/>
  <c r="R160" i="244"/>
  <c r="S148" i="244" s="1"/>
  <c r="Q17" i="244"/>
  <c r="E2" i="244"/>
  <c r="R17" i="244"/>
  <c r="S5" i="244" s="1"/>
  <c r="R82" i="244"/>
  <c r="S70" i="244" s="1"/>
  <c r="R95" i="244"/>
  <c r="S83" i="244" s="1"/>
  <c r="Q95" i="244"/>
  <c r="Q121" i="244"/>
  <c r="R121" i="244"/>
  <c r="S109" i="244" s="1"/>
  <c r="R108" i="244"/>
  <c r="S96" i="244" s="1"/>
  <c r="Q108" i="244"/>
  <c r="R147" i="244"/>
  <c r="S135" i="244" s="1"/>
  <c r="Q147" i="244"/>
  <c r="Q134" i="244"/>
  <c r="R134" i="244"/>
  <c r="S122" i="244" s="1"/>
  <c r="J124" i="243" l="1"/>
  <c r="H123" i="243"/>
  <c r="H122" i="243"/>
  <c r="H121" i="243"/>
  <c r="H120" i="243"/>
  <c r="H119" i="243"/>
  <c r="P118" i="243"/>
  <c r="K118" i="243" s="1"/>
  <c r="L118" i="243" s="1"/>
  <c r="H118" i="243"/>
  <c r="P117" i="243"/>
  <c r="K117" i="243"/>
  <c r="L117" i="243" s="1"/>
  <c r="H117" i="243"/>
  <c r="P116" i="243"/>
  <c r="K116" i="243" s="1"/>
  <c r="L116" i="243" s="1"/>
  <c r="H116" i="243"/>
  <c r="P115" i="243"/>
  <c r="K115" i="243"/>
  <c r="L115" i="243" s="1"/>
  <c r="H115" i="243"/>
  <c r="P114" i="243"/>
  <c r="K114" i="243" s="1"/>
  <c r="L114" i="243" s="1"/>
  <c r="H114" i="243"/>
  <c r="P113" i="243"/>
  <c r="K113" i="243"/>
  <c r="L113" i="243" s="1"/>
  <c r="H113" i="243"/>
  <c r="P112" i="243"/>
  <c r="K112" i="243" s="1"/>
  <c r="H112" i="243"/>
  <c r="J111" i="243"/>
  <c r="H110" i="243"/>
  <c r="H109" i="243"/>
  <c r="H108" i="243"/>
  <c r="H107" i="243"/>
  <c r="H106" i="243"/>
  <c r="P105" i="243"/>
  <c r="K105" i="243" s="1"/>
  <c r="L105" i="243" s="1"/>
  <c r="H105" i="243"/>
  <c r="P104" i="243"/>
  <c r="K104" i="243"/>
  <c r="L104" i="243" s="1"/>
  <c r="H104" i="243"/>
  <c r="P103" i="243"/>
  <c r="K103" i="243" s="1"/>
  <c r="L103" i="243" s="1"/>
  <c r="H103" i="243"/>
  <c r="P102" i="243"/>
  <c r="K102" i="243"/>
  <c r="L102" i="243" s="1"/>
  <c r="H102" i="243"/>
  <c r="P101" i="243"/>
  <c r="K101" i="243" s="1"/>
  <c r="H101" i="243"/>
  <c r="J100" i="243"/>
  <c r="H99" i="243"/>
  <c r="H98" i="243"/>
  <c r="H97" i="243"/>
  <c r="H96" i="243"/>
  <c r="H95" i="243"/>
  <c r="H94" i="243"/>
  <c r="P93" i="243"/>
  <c r="K93" i="243" s="1"/>
  <c r="L93" i="243" s="1"/>
  <c r="H93" i="243"/>
  <c r="P92" i="243"/>
  <c r="K92" i="243"/>
  <c r="K100" i="243" s="1"/>
  <c r="H92" i="243"/>
  <c r="J91" i="243"/>
  <c r="H90" i="243"/>
  <c r="H89" i="243"/>
  <c r="H88" i="243"/>
  <c r="H87" i="243"/>
  <c r="H86" i="243"/>
  <c r="H85" i="243"/>
  <c r="H84" i="243"/>
  <c r="H83" i="243"/>
  <c r="P82" i="243"/>
  <c r="K82" i="243" s="1"/>
  <c r="H82" i="243"/>
  <c r="L81" i="243"/>
  <c r="K81" i="243"/>
  <c r="J81" i="243"/>
  <c r="H80" i="243"/>
  <c r="H79" i="243"/>
  <c r="H78" i="243"/>
  <c r="H77" i="243"/>
  <c r="H76" i="243"/>
  <c r="J75" i="243"/>
  <c r="H74" i="243"/>
  <c r="H73" i="243"/>
  <c r="H72" i="243"/>
  <c r="P71" i="243"/>
  <c r="K71" i="243"/>
  <c r="L71" i="243" s="1"/>
  <c r="H71" i="243"/>
  <c r="P70" i="243"/>
  <c r="K70" i="243" s="1"/>
  <c r="L70" i="243" s="1"/>
  <c r="H70" i="243"/>
  <c r="P69" i="243"/>
  <c r="K69" i="243"/>
  <c r="L69" i="243" s="1"/>
  <c r="H69" i="243"/>
  <c r="P68" i="243"/>
  <c r="K68" i="243" s="1"/>
  <c r="L68" i="243" s="1"/>
  <c r="H68" i="243"/>
  <c r="P67" i="243"/>
  <c r="K67" i="243"/>
  <c r="L67" i="243" s="1"/>
  <c r="H67" i="243"/>
  <c r="P66" i="243"/>
  <c r="K66" i="243" s="1"/>
  <c r="L66" i="243" s="1"/>
  <c r="H66" i="243"/>
  <c r="P65" i="243"/>
  <c r="K65" i="243"/>
  <c r="K75" i="243" s="1"/>
  <c r="H65" i="243"/>
  <c r="J64" i="243"/>
  <c r="H63" i="243"/>
  <c r="H62" i="243"/>
  <c r="H61" i="243"/>
  <c r="H60" i="243"/>
  <c r="H59" i="243"/>
  <c r="P58" i="243"/>
  <c r="K58" i="243"/>
  <c r="L58" i="243" s="1"/>
  <c r="H58" i="243"/>
  <c r="P57" i="243"/>
  <c r="K57" i="243" s="1"/>
  <c r="L57" i="243" s="1"/>
  <c r="H57" i="243"/>
  <c r="P56" i="243"/>
  <c r="K56" i="243"/>
  <c r="L56" i="243" s="1"/>
  <c r="H56" i="243"/>
  <c r="P55" i="243"/>
  <c r="K55" i="243" s="1"/>
  <c r="L55" i="243" s="1"/>
  <c r="H55" i="243"/>
  <c r="P54" i="243"/>
  <c r="K54" i="243"/>
  <c r="L54" i="243" s="1"/>
  <c r="H54" i="243"/>
  <c r="P53" i="243"/>
  <c r="K53" i="243" s="1"/>
  <c r="L53" i="243" s="1"/>
  <c r="H53" i="243"/>
  <c r="P52" i="243"/>
  <c r="K52" i="243"/>
  <c r="L52" i="243" s="1"/>
  <c r="H52" i="243"/>
  <c r="H50" i="243"/>
  <c r="H49" i="243"/>
  <c r="H47" i="243"/>
  <c r="H46" i="243"/>
  <c r="H45" i="243"/>
  <c r="H44" i="243"/>
  <c r="H43" i="243"/>
  <c r="H42" i="243"/>
  <c r="H41" i="243"/>
  <c r="H40" i="243"/>
  <c r="H39" i="243"/>
  <c r="J38" i="243"/>
  <c r="H37" i="243"/>
  <c r="H36" i="243"/>
  <c r="H35" i="243"/>
  <c r="H34" i="243"/>
  <c r="H33" i="243"/>
  <c r="H32" i="243"/>
  <c r="H31" i="243"/>
  <c r="H30" i="243"/>
  <c r="H29" i="243"/>
  <c r="H28" i="243"/>
  <c r="P27" i="243"/>
  <c r="K27" i="243"/>
  <c r="L27" i="243" s="1"/>
  <c r="H27" i="243"/>
  <c r="P26" i="243"/>
  <c r="K26" i="243" s="1"/>
  <c r="L26" i="243" s="1"/>
  <c r="H26" i="243"/>
  <c r="P25" i="243"/>
  <c r="K25" i="243"/>
  <c r="H25" i="243"/>
  <c r="H23" i="243"/>
  <c r="H22" i="243"/>
  <c r="H21" i="243"/>
  <c r="H20" i="243"/>
  <c r="H19" i="243"/>
  <c r="H18" i="243"/>
  <c r="H17" i="243"/>
  <c r="J16" i="243"/>
  <c r="H15" i="243"/>
  <c r="H14" i="243"/>
  <c r="H13" i="243"/>
  <c r="H12" i="243"/>
  <c r="P11" i="243"/>
  <c r="K11" i="243"/>
  <c r="L11" i="243" s="1"/>
  <c r="H11" i="243"/>
  <c r="P10" i="243"/>
  <c r="K10" i="243" s="1"/>
  <c r="L10" i="243" s="1"/>
  <c r="H10" i="243"/>
  <c r="P9" i="243"/>
  <c r="K9" i="243"/>
  <c r="L9" i="243" s="1"/>
  <c r="H9" i="243"/>
  <c r="P8" i="243"/>
  <c r="K8" i="243" s="1"/>
  <c r="L8" i="243" s="1"/>
  <c r="H8" i="243"/>
  <c r="P7" i="243"/>
  <c r="K7" i="243"/>
  <c r="L7" i="243" s="1"/>
  <c r="H7" i="243"/>
  <c r="P6" i="243"/>
  <c r="K6" i="243" s="1"/>
  <c r="L6" i="243" s="1"/>
  <c r="H6" i="243"/>
  <c r="P5" i="243"/>
  <c r="K5" i="243"/>
  <c r="K16" i="243" s="1"/>
  <c r="H5" i="243"/>
  <c r="I2" i="243"/>
  <c r="I1" i="243"/>
  <c r="E1" i="243"/>
  <c r="J124" i="242"/>
  <c r="H123" i="242"/>
  <c r="H122" i="242"/>
  <c r="H121" i="242"/>
  <c r="H120" i="242"/>
  <c r="H119" i="242"/>
  <c r="P118" i="242"/>
  <c r="K118" i="242"/>
  <c r="L118" i="242" s="1"/>
  <c r="H118" i="242"/>
  <c r="P117" i="242"/>
  <c r="K117" i="242" s="1"/>
  <c r="L117" i="242" s="1"/>
  <c r="H117" i="242"/>
  <c r="P116" i="242"/>
  <c r="K116" i="242"/>
  <c r="L116" i="242" s="1"/>
  <c r="H116" i="242"/>
  <c r="P115" i="242"/>
  <c r="K115" i="242" s="1"/>
  <c r="L115" i="242" s="1"/>
  <c r="H115" i="242"/>
  <c r="P114" i="242"/>
  <c r="K114" i="242"/>
  <c r="L114" i="242" s="1"/>
  <c r="H114" i="242"/>
  <c r="P113" i="242"/>
  <c r="K113" i="242" s="1"/>
  <c r="L113" i="242" s="1"/>
  <c r="H113" i="242"/>
  <c r="P112" i="242"/>
  <c r="K112" i="242"/>
  <c r="L112" i="242" s="1"/>
  <c r="L124" i="242" s="1"/>
  <c r="H112" i="242"/>
  <c r="J111" i="242"/>
  <c r="H110" i="242"/>
  <c r="H109" i="242"/>
  <c r="H108" i="242"/>
  <c r="H107" i="242"/>
  <c r="H106" i="242"/>
  <c r="P105" i="242"/>
  <c r="K105" i="242"/>
  <c r="L105" i="242" s="1"/>
  <c r="H105" i="242"/>
  <c r="P104" i="242"/>
  <c r="K104" i="242" s="1"/>
  <c r="L104" i="242" s="1"/>
  <c r="H104" i="242"/>
  <c r="P103" i="242"/>
  <c r="K103" i="242"/>
  <c r="L103" i="242" s="1"/>
  <c r="H103" i="242"/>
  <c r="P102" i="242"/>
  <c r="K102" i="242" s="1"/>
  <c r="L102" i="242" s="1"/>
  <c r="H102" i="242"/>
  <c r="P101" i="242"/>
  <c r="K101" i="242"/>
  <c r="H101" i="242"/>
  <c r="J100" i="242"/>
  <c r="H99" i="242"/>
  <c r="H98" i="242"/>
  <c r="H97" i="242"/>
  <c r="H96" i="242"/>
  <c r="H95" i="242"/>
  <c r="H94" i="242"/>
  <c r="P93" i="242"/>
  <c r="K93" i="242"/>
  <c r="L93" i="242" s="1"/>
  <c r="H93" i="242"/>
  <c r="P92" i="242"/>
  <c r="K92" i="242" s="1"/>
  <c r="H92" i="242"/>
  <c r="J91" i="242"/>
  <c r="H90" i="242"/>
  <c r="H89" i="242"/>
  <c r="H88" i="242"/>
  <c r="H87" i="242"/>
  <c r="H86" i="242"/>
  <c r="H85" i="242"/>
  <c r="H84" i="242"/>
  <c r="H83" i="242"/>
  <c r="P82" i="242"/>
  <c r="K82" i="242"/>
  <c r="L82" i="242" s="1"/>
  <c r="L91" i="242" s="1"/>
  <c r="H82" i="242"/>
  <c r="L81" i="242"/>
  <c r="K81" i="242"/>
  <c r="J81" i="242"/>
  <c r="H80" i="242"/>
  <c r="H79" i="242"/>
  <c r="H78" i="242"/>
  <c r="H77" i="242"/>
  <c r="H76" i="242"/>
  <c r="J75" i="242"/>
  <c r="H74" i="242"/>
  <c r="H73" i="242"/>
  <c r="H72" i="242"/>
  <c r="P71" i="242"/>
  <c r="K71" i="242" s="1"/>
  <c r="L71" i="242" s="1"/>
  <c r="H71" i="242"/>
  <c r="P70" i="242"/>
  <c r="K70" i="242"/>
  <c r="L70" i="242" s="1"/>
  <c r="H70" i="242"/>
  <c r="P69" i="242"/>
  <c r="K69" i="242" s="1"/>
  <c r="L69" i="242" s="1"/>
  <c r="H69" i="242"/>
  <c r="P68" i="242"/>
  <c r="K68" i="242"/>
  <c r="L68" i="242" s="1"/>
  <c r="H68" i="242"/>
  <c r="P67" i="242"/>
  <c r="K67" i="242" s="1"/>
  <c r="L67" i="242" s="1"/>
  <c r="H67" i="242"/>
  <c r="P66" i="242"/>
  <c r="K66" i="242"/>
  <c r="L66" i="242" s="1"/>
  <c r="H66" i="242"/>
  <c r="P65" i="242"/>
  <c r="K65" i="242" s="1"/>
  <c r="H65" i="242"/>
  <c r="J64" i="242"/>
  <c r="H63" i="242"/>
  <c r="H62" i="242"/>
  <c r="H61" i="242"/>
  <c r="H60" i="242"/>
  <c r="H59" i="242"/>
  <c r="P58" i="242"/>
  <c r="K58" i="242" s="1"/>
  <c r="L58" i="242" s="1"/>
  <c r="H58" i="242"/>
  <c r="P57" i="242"/>
  <c r="K57" i="242"/>
  <c r="L57" i="242" s="1"/>
  <c r="H57" i="242"/>
  <c r="P56" i="242"/>
  <c r="K56" i="242" s="1"/>
  <c r="L56" i="242" s="1"/>
  <c r="H56" i="242"/>
  <c r="P55" i="242"/>
  <c r="K55" i="242"/>
  <c r="L55" i="242" s="1"/>
  <c r="H55" i="242"/>
  <c r="P54" i="242"/>
  <c r="K54" i="242" s="1"/>
  <c r="L54" i="242" s="1"/>
  <c r="H54" i="242"/>
  <c r="P53" i="242"/>
  <c r="K53" i="242"/>
  <c r="L53" i="242" s="1"/>
  <c r="H53" i="242"/>
  <c r="P52" i="242"/>
  <c r="K52" i="242" s="1"/>
  <c r="H52" i="242"/>
  <c r="H50" i="242"/>
  <c r="H49" i="242"/>
  <c r="H47" i="242"/>
  <c r="H46" i="242"/>
  <c r="H45" i="242"/>
  <c r="H44" i="242"/>
  <c r="H43" i="242"/>
  <c r="H42" i="242"/>
  <c r="H41" i="242"/>
  <c r="H40" i="242"/>
  <c r="H39" i="242"/>
  <c r="J38" i="242"/>
  <c r="H37" i="242"/>
  <c r="H36" i="242"/>
  <c r="H35" i="242"/>
  <c r="H34" i="242"/>
  <c r="H33" i="242"/>
  <c r="H32" i="242"/>
  <c r="H31" i="242"/>
  <c r="H30" i="242"/>
  <c r="H29" i="242"/>
  <c r="H28" i="242"/>
  <c r="P27" i="242"/>
  <c r="K27" i="242"/>
  <c r="L27" i="242" s="1"/>
  <c r="H27" i="242"/>
  <c r="P26" i="242"/>
  <c r="K26" i="242" s="1"/>
  <c r="L26" i="242" s="1"/>
  <c r="H26" i="242"/>
  <c r="P25" i="242"/>
  <c r="K25" i="242"/>
  <c r="K38" i="242" s="1"/>
  <c r="H25" i="242"/>
  <c r="H23" i="242"/>
  <c r="H22" i="242"/>
  <c r="H21" i="242"/>
  <c r="H20" i="242"/>
  <c r="H19" i="242"/>
  <c r="H18" i="242"/>
  <c r="H17" i="242"/>
  <c r="J16" i="242"/>
  <c r="I1" i="242" s="1"/>
  <c r="H15" i="242"/>
  <c r="H14" i="242"/>
  <c r="H13" i="242"/>
  <c r="H12" i="242"/>
  <c r="P11" i="242"/>
  <c r="K11" i="242"/>
  <c r="L11" i="242" s="1"/>
  <c r="H11" i="242"/>
  <c r="P10" i="242"/>
  <c r="K10" i="242" s="1"/>
  <c r="L10" i="242" s="1"/>
  <c r="H10" i="242"/>
  <c r="P9" i="242"/>
  <c r="K9" i="242"/>
  <c r="L9" i="242" s="1"/>
  <c r="H9" i="242"/>
  <c r="P8" i="242"/>
  <c r="K8" i="242" s="1"/>
  <c r="L8" i="242" s="1"/>
  <c r="H8" i="242"/>
  <c r="P7" i="242"/>
  <c r="K7" i="242"/>
  <c r="L7" i="242" s="1"/>
  <c r="H7" i="242"/>
  <c r="P6" i="242"/>
  <c r="K6" i="242" s="1"/>
  <c r="L6" i="242" s="1"/>
  <c r="H6" i="242"/>
  <c r="P5" i="242"/>
  <c r="K5" i="242"/>
  <c r="K16" i="242" s="1"/>
  <c r="H5" i="242"/>
  <c r="I2" i="242"/>
  <c r="E1" i="242"/>
  <c r="K111" i="242" l="1"/>
  <c r="L101" i="242"/>
  <c r="K38" i="243"/>
  <c r="L25" i="243"/>
  <c r="L38" i="243" s="1"/>
  <c r="G1" i="243"/>
  <c r="G2" i="243" s="1"/>
  <c r="G1" i="242"/>
  <c r="G2" i="242" s="1"/>
  <c r="L5" i="242"/>
  <c r="L16" i="242" s="1"/>
  <c r="L25" i="242"/>
  <c r="L38" i="242" s="1"/>
  <c r="L64" i="243"/>
  <c r="L52" i="242"/>
  <c r="L64" i="242" s="1"/>
  <c r="K64" i="242"/>
  <c r="L65" i="242"/>
  <c r="L75" i="242" s="1"/>
  <c r="K75" i="242"/>
  <c r="K100" i="242"/>
  <c r="L92" i="242"/>
  <c r="L100" i="242" s="1"/>
  <c r="L101" i="243"/>
  <c r="L111" i="243" s="1"/>
  <c r="K111" i="243"/>
  <c r="L112" i="243"/>
  <c r="L124" i="243" s="1"/>
  <c r="K124" i="243"/>
  <c r="L82" i="243"/>
  <c r="L91" i="243" s="1"/>
  <c r="K91" i="243"/>
  <c r="L111" i="242"/>
  <c r="K64" i="243"/>
  <c r="K91" i="242"/>
  <c r="K124" i="242"/>
  <c r="L5" i="243"/>
  <c r="L16" i="243" s="1"/>
  <c r="L92" i="243"/>
  <c r="L100" i="243" s="1"/>
  <c r="L65" i="243"/>
  <c r="L75" i="243" s="1"/>
  <c r="E2" i="242" l="1"/>
  <c r="E2" i="243"/>
  <c r="AE173" i="241" l="1"/>
  <c r="AD173" i="241"/>
  <c r="AA173" i="241"/>
  <c r="Z173" i="241"/>
  <c r="M173" i="241"/>
  <c r="W172" i="241"/>
  <c r="H172" i="241"/>
  <c r="W171" i="241"/>
  <c r="H171" i="241"/>
  <c r="AG170" i="241"/>
  <c r="AF170" i="241"/>
  <c r="W170" i="241"/>
  <c r="H170" i="241"/>
  <c r="AG169" i="241"/>
  <c r="AF169" i="241"/>
  <c r="W169" i="241"/>
  <c r="H169" i="241"/>
  <c r="AG168" i="241"/>
  <c r="AF168" i="241"/>
  <c r="W168" i="241"/>
  <c r="H168" i="241"/>
  <c r="AG167" i="241"/>
  <c r="AF167" i="241"/>
  <c r="W167" i="241"/>
  <c r="AG166" i="241"/>
  <c r="AF166" i="241"/>
  <c r="W166" i="241"/>
  <c r="H166" i="241"/>
  <c r="W165" i="241"/>
  <c r="N165" i="241" s="1"/>
  <c r="P165" i="241"/>
  <c r="H165" i="241"/>
  <c r="W164" i="241"/>
  <c r="N164" i="241"/>
  <c r="P164" i="241"/>
  <c r="H164" i="241"/>
  <c r="W163" i="241"/>
  <c r="N163" i="241" s="1"/>
  <c r="P163" i="241"/>
  <c r="H163" i="241"/>
  <c r="W162" i="241"/>
  <c r="N162" i="241"/>
  <c r="P162" i="241"/>
  <c r="H162" i="241"/>
  <c r="W161" i="241"/>
  <c r="N161" i="241"/>
  <c r="P161" i="241"/>
  <c r="H161" i="241"/>
  <c r="AE160" i="241"/>
  <c r="AD160" i="241"/>
  <c r="AA160" i="241"/>
  <c r="Z160" i="241"/>
  <c r="M160" i="241"/>
  <c r="W159" i="241"/>
  <c r="H159" i="241"/>
  <c r="W158" i="241"/>
  <c r="H158" i="241"/>
  <c r="W157" i="241"/>
  <c r="H157" i="241"/>
  <c r="W156" i="241"/>
  <c r="H156" i="241"/>
  <c r="W155" i="241"/>
  <c r="H155" i="241"/>
  <c r="AG154" i="241"/>
  <c r="AF154" i="241"/>
  <c r="W154" i="241"/>
  <c r="H154" i="241"/>
  <c r="AG153" i="241"/>
  <c r="AF153" i="241"/>
  <c r="W153" i="241"/>
  <c r="H153" i="241"/>
  <c r="W152" i="241"/>
  <c r="N152" i="241" s="1"/>
  <c r="P152" i="241"/>
  <c r="H152" i="241"/>
  <c r="W151" i="241"/>
  <c r="P151" i="241"/>
  <c r="N151" i="241"/>
  <c r="H151" i="241"/>
  <c r="W150" i="241"/>
  <c r="N150" i="241" s="1"/>
  <c r="P150" i="241"/>
  <c r="H150" i="241"/>
  <c r="W149" i="241"/>
  <c r="P149" i="241"/>
  <c r="N149" i="241"/>
  <c r="H149" i="241"/>
  <c r="W148" i="241"/>
  <c r="P148" i="241"/>
  <c r="N148" i="241"/>
  <c r="H148" i="241"/>
  <c r="AE147" i="241"/>
  <c r="AD147" i="241"/>
  <c r="AA147" i="241"/>
  <c r="Z147" i="241"/>
  <c r="W147" i="241"/>
  <c r="M147" i="241"/>
  <c r="W146" i="241"/>
  <c r="H146" i="241"/>
  <c r="AG145" i="241"/>
  <c r="AF145" i="241"/>
  <c r="W145" i="241"/>
  <c r="H145" i="241"/>
  <c r="AG144" i="241"/>
  <c r="AF144" i="241"/>
  <c r="W144" i="241"/>
  <c r="H144" i="241"/>
  <c r="W143" i="241"/>
  <c r="N143" i="241" s="1"/>
  <c r="P143" i="241"/>
  <c r="H143" i="241"/>
  <c r="W142" i="241"/>
  <c r="N142" i="241"/>
  <c r="AG142" i="241" s="1"/>
  <c r="H142" i="241"/>
  <c r="W141" i="241"/>
  <c r="N141" i="241" s="1"/>
  <c r="P141" i="241"/>
  <c r="H141" i="241"/>
  <c r="W140" i="241"/>
  <c r="N140" i="241"/>
  <c r="AG140" i="241" s="1"/>
  <c r="P140" i="241"/>
  <c r="H140" i="241"/>
  <c r="W139" i="241"/>
  <c r="N139" i="241" s="1"/>
  <c r="P139" i="241"/>
  <c r="H139" i="241"/>
  <c r="W138" i="241"/>
  <c r="N138" i="241"/>
  <c r="P138" i="241"/>
  <c r="H138" i="241"/>
  <c r="W137" i="241"/>
  <c r="N137" i="241" s="1"/>
  <c r="P137" i="241"/>
  <c r="H137" i="241"/>
  <c r="W136" i="241"/>
  <c r="N136" i="241"/>
  <c r="P136" i="241"/>
  <c r="H136" i="241"/>
  <c r="W135" i="241"/>
  <c r="N135" i="241"/>
  <c r="P147" i="241"/>
  <c r="H135" i="241"/>
  <c r="AE134" i="241"/>
  <c r="AD134" i="241"/>
  <c r="AA134" i="241"/>
  <c r="Z134" i="241"/>
  <c r="M134" i="241"/>
  <c r="W133" i="241"/>
  <c r="H133" i="241"/>
  <c r="W132" i="241"/>
  <c r="H132" i="241"/>
  <c r="AG131" i="241"/>
  <c r="AF131" i="241"/>
  <c r="W131" i="241"/>
  <c r="H131" i="241"/>
  <c r="AG130" i="241"/>
  <c r="AF130" i="241"/>
  <c r="W130" i="241"/>
  <c r="H130" i="241"/>
  <c r="AG129" i="241"/>
  <c r="AF129" i="241"/>
  <c r="W129" i="241"/>
  <c r="H129" i="241"/>
  <c r="W128" i="241"/>
  <c r="P128" i="241"/>
  <c r="N128" i="241"/>
  <c r="H128" i="241"/>
  <c r="W127" i="241"/>
  <c r="P127" i="241"/>
  <c r="N127" i="241"/>
  <c r="O127" i="241" s="1"/>
  <c r="H127" i="241"/>
  <c r="W126" i="241"/>
  <c r="P126" i="241"/>
  <c r="N126" i="241"/>
  <c r="H126" i="241"/>
  <c r="W125" i="241"/>
  <c r="P125" i="241"/>
  <c r="N125" i="241"/>
  <c r="O125" i="241" s="1"/>
  <c r="H125" i="241"/>
  <c r="W124" i="241"/>
  <c r="P124" i="241"/>
  <c r="N124" i="241"/>
  <c r="H124" i="241"/>
  <c r="W123" i="241"/>
  <c r="P123" i="241"/>
  <c r="N123" i="241"/>
  <c r="O123" i="241" s="1"/>
  <c r="H123" i="241"/>
  <c r="W122" i="241"/>
  <c r="N122" i="241" s="1"/>
  <c r="P122" i="241"/>
  <c r="H122" i="241"/>
  <c r="AE121" i="241"/>
  <c r="AD121" i="241"/>
  <c r="AA121" i="241"/>
  <c r="Z121" i="241"/>
  <c r="W121" i="241"/>
  <c r="M121" i="241"/>
  <c r="AG120" i="241"/>
  <c r="AF120" i="241"/>
  <c r="W120" i="241"/>
  <c r="H120" i="241"/>
  <c r="AG119" i="241"/>
  <c r="AF119" i="241"/>
  <c r="H119" i="241"/>
  <c r="AG118" i="241"/>
  <c r="AF118" i="241"/>
  <c r="H118" i="241"/>
  <c r="AG117" i="241"/>
  <c r="AF117" i="241"/>
  <c r="H117" i="241"/>
  <c r="W116" i="241"/>
  <c r="N116" i="241" s="1"/>
  <c r="AG116" i="241" s="1"/>
  <c r="P116" i="241"/>
  <c r="O116" i="241"/>
  <c r="H116" i="241"/>
  <c r="W115" i="241"/>
  <c r="N115" i="241"/>
  <c r="P115" i="241"/>
  <c r="H115" i="241"/>
  <c r="W114" i="241"/>
  <c r="N114" i="241"/>
  <c r="P114" i="241"/>
  <c r="H114" i="241"/>
  <c r="W113" i="241"/>
  <c r="N113" i="241"/>
  <c r="P113" i="241"/>
  <c r="H113" i="241"/>
  <c r="W112" i="241"/>
  <c r="N112" i="241" s="1"/>
  <c r="O112" i="241" s="1"/>
  <c r="P112" i="241"/>
  <c r="H112" i="241"/>
  <c r="W111" i="241"/>
  <c r="N111" i="241"/>
  <c r="P111" i="241"/>
  <c r="H111" i="241"/>
  <c r="W110" i="241"/>
  <c r="N110" i="241" s="1"/>
  <c r="P110" i="241"/>
  <c r="H110" i="241"/>
  <c r="W109" i="241"/>
  <c r="N109" i="241" s="1"/>
  <c r="O109" i="241"/>
  <c r="H109" i="241"/>
  <c r="AE108" i="241"/>
  <c r="AD108" i="241"/>
  <c r="AA108" i="241"/>
  <c r="Z108" i="241"/>
  <c r="W108" i="241"/>
  <c r="M108" i="241"/>
  <c r="W107" i="241"/>
  <c r="H107" i="241"/>
  <c r="AG106" i="241"/>
  <c r="AF106" i="241"/>
  <c r="W106" i="241"/>
  <c r="H106" i="241"/>
  <c r="AG105" i="241"/>
  <c r="AF105" i="241"/>
  <c r="W105" i="241"/>
  <c r="H105" i="241"/>
  <c r="W104" i="241"/>
  <c r="N104" i="241"/>
  <c r="P104" i="241"/>
  <c r="H104" i="241"/>
  <c r="W103" i="241"/>
  <c r="P103" i="241"/>
  <c r="N103" i="241"/>
  <c r="O103" i="241" s="1"/>
  <c r="H103" i="241"/>
  <c r="W102" i="241"/>
  <c r="N102" i="241"/>
  <c r="P102" i="241"/>
  <c r="H102" i="241"/>
  <c r="W101" i="241"/>
  <c r="P101" i="241"/>
  <c r="N101" i="241"/>
  <c r="O101" i="241" s="1"/>
  <c r="H101" i="241"/>
  <c r="W100" i="241"/>
  <c r="N100" i="241"/>
  <c r="P100" i="241"/>
  <c r="H100" i="241"/>
  <c r="W99" i="241"/>
  <c r="P99" i="241"/>
  <c r="N99" i="241"/>
  <c r="O99" i="241" s="1"/>
  <c r="H99" i="241"/>
  <c r="W98" i="241"/>
  <c r="N98" i="241"/>
  <c r="P98" i="241"/>
  <c r="H98" i="241"/>
  <c r="W97" i="241"/>
  <c r="P97" i="241"/>
  <c r="N97" i="241"/>
  <c r="O97" i="241" s="1"/>
  <c r="H97" i="241"/>
  <c r="W96" i="241"/>
  <c r="N96" i="241" s="1"/>
  <c r="P96" i="241"/>
  <c r="H96" i="241"/>
  <c r="AE95" i="241"/>
  <c r="AD95" i="241"/>
  <c r="AA95" i="241"/>
  <c r="Z95" i="241"/>
  <c r="M95" i="241"/>
  <c r="AG94" i="241"/>
  <c r="AF94" i="241"/>
  <c r="W94" i="241"/>
  <c r="H94" i="241"/>
  <c r="AG93" i="241"/>
  <c r="AF93" i="241"/>
  <c r="W93" i="241"/>
  <c r="H93" i="241"/>
  <c r="AG92" i="241"/>
  <c r="AF92" i="241"/>
  <c r="W92" i="241"/>
  <c r="H92" i="241"/>
  <c r="AG91" i="241"/>
  <c r="AF91" i="241"/>
  <c r="W91" i="241"/>
  <c r="H91" i="241"/>
  <c r="W90" i="241"/>
  <c r="N90" i="241"/>
  <c r="P90" i="241"/>
  <c r="H90" i="241"/>
  <c r="W89" i="241"/>
  <c r="P89" i="241"/>
  <c r="N89" i="241"/>
  <c r="O89" i="241" s="1"/>
  <c r="H89" i="241"/>
  <c r="W88" i="241"/>
  <c r="N88" i="241"/>
  <c r="P88" i="241"/>
  <c r="H88" i="241"/>
  <c r="W87" i="241"/>
  <c r="P87" i="241"/>
  <c r="N87" i="241"/>
  <c r="O87" i="241" s="1"/>
  <c r="H87" i="241"/>
  <c r="W86" i="241"/>
  <c r="N86" i="241"/>
  <c r="P86" i="241"/>
  <c r="H86" i="241"/>
  <c r="W85" i="241"/>
  <c r="P85" i="241"/>
  <c r="N85" i="241"/>
  <c r="O85" i="241" s="1"/>
  <c r="H85" i="241"/>
  <c r="W84" i="241"/>
  <c r="N84" i="241"/>
  <c r="P84" i="241"/>
  <c r="H84" i="241"/>
  <c r="W83" i="241"/>
  <c r="N83" i="241"/>
  <c r="H83" i="241"/>
  <c r="AE82" i="241"/>
  <c r="AD82" i="241"/>
  <c r="AA82" i="241"/>
  <c r="Z82" i="241"/>
  <c r="M82" i="241"/>
  <c r="W81" i="241"/>
  <c r="AG80" i="241"/>
  <c r="AF80" i="241"/>
  <c r="W80" i="241"/>
  <c r="H80" i="241"/>
  <c r="AG79" i="241"/>
  <c r="AF79" i="241"/>
  <c r="W79" i="241"/>
  <c r="H79" i="241"/>
  <c r="AG78" i="241"/>
  <c r="AF78" i="241"/>
  <c r="W78" i="241"/>
  <c r="H78" i="241"/>
  <c r="AG77" i="241"/>
  <c r="AF77" i="241"/>
  <c r="W77" i="241"/>
  <c r="H77" i="241"/>
  <c r="AG76" i="241"/>
  <c r="AF76" i="241"/>
  <c r="W76" i="241"/>
  <c r="H76" i="241"/>
  <c r="W75" i="241"/>
  <c r="N75" i="241" s="1"/>
  <c r="AG75" i="241" s="1"/>
  <c r="P75" i="241"/>
  <c r="H75" i="241"/>
  <c r="W74" i="241"/>
  <c r="N74" i="241"/>
  <c r="P74" i="241"/>
  <c r="H74" i="241"/>
  <c r="W73" i="241"/>
  <c r="N73" i="241"/>
  <c r="AG73" i="241" s="1"/>
  <c r="P73" i="241"/>
  <c r="H73" i="241"/>
  <c r="W72" i="241"/>
  <c r="P72" i="241"/>
  <c r="N72" i="241"/>
  <c r="O72" i="241" s="1"/>
  <c r="AG72" i="241"/>
  <c r="H72" i="241"/>
  <c r="W71" i="241"/>
  <c r="N71" i="241"/>
  <c r="AG71" i="241" s="1"/>
  <c r="H71" i="241"/>
  <c r="W70" i="241"/>
  <c r="N70" i="241"/>
  <c r="N82" i="241" s="1"/>
  <c r="P82" i="241"/>
  <c r="H70" i="241"/>
  <c r="AE69" i="241"/>
  <c r="AD69" i="241"/>
  <c r="AA69" i="241"/>
  <c r="Z69" i="241"/>
  <c r="W69" i="241"/>
  <c r="M69" i="241"/>
  <c r="W68" i="241"/>
  <c r="H68" i="241"/>
  <c r="AG67" i="241"/>
  <c r="AF67" i="241"/>
  <c r="W67" i="241"/>
  <c r="H67" i="241"/>
  <c r="AG66" i="241"/>
  <c r="AF66" i="241"/>
  <c r="W66" i="241"/>
  <c r="H66" i="241"/>
  <c r="AG65" i="241"/>
  <c r="AF65" i="241"/>
  <c r="W65" i="241"/>
  <c r="H65" i="241"/>
  <c r="AG64" i="241"/>
  <c r="AF64" i="241"/>
  <c r="W64" i="241"/>
  <c r="H64" i="241"/>
  <c r="AG63" i="241"/>
  <c r="AF63" i="241"/>
  <c r="W63" i="241"/>
  <c r="H63" i="241"/>
  <c r="AG62" i="241"/>
  <c r="AF62" i="241"/>
  <c r="W62" i="241"/>
  <c r="H62" i="241"/>
  <c r="W61" i="241"/>
  <c r="N61" i="241"/>
  <c r="P61" i="241"/>
  <c r="H61" i="241"/>
  <c r="W60" i="241"/>
  <c r="N60" i="241" s="1"/>
  <c r="P60" i="241"/>
  <c r="H60" i="241"/>
  <c r="W59" i="241"/>
  <c r="N59" i="241"/>
  <c r="P59" i="241"/>
  <c r="H59" i="241"/>
  <c r="W58" i="241"/>
  <c r="N58" i="241" s="1"/>
  <c r="P58" i="241"/>
  <c r="H58" i="241"/>
  <c r="W57" i="241"/>
  <c r="N57" i="241" s="1"/>
  <c r="P69" i="241"/>
  <c r="H57" i="241"/>
  <c r="AE56" i="241"/>
  <c r="AD56" i="241"/>
  <c r="AA56" i="241"/>
  <c r="Z56" i="241"/>
  <c r="W56" i="241"/>
  <c r="M56" i="241"/>
  <c r="W55" i="241"/>
  <c r="H55" i="241"/>
  <c r="AG54" i="241"/>
  <c r="AF54" i="241"/>
  <c r="W54" i="241"/>
  <c r="H54" i="241"/>
  <c r="AG53" i="241"/>
  <c r="AF53" i="241"/>
  <c r="W53" i="241"/>
  <c r="H53" i="241"/>
  <c r="AG52" i="241"/>
  <c r="AF52" i="241"/>
  <c r="W52" i="241"/>
  <c r="H52" i="241"/>
  <c r="AG51" i="241"/>
  <c r="AF51" i="241"/>
  <c r="W51" i="241"/>
  <c r="AG50" i="241"/>
  <c r="AF50" i="241"/>
  <c r="W50" i="241"/>
  <c r="H50" i="241"/>
  <c r="W49" i="241"/>
  <c r="N49" i="241" s="1"/>
  <c r="P49" i="241"/>
  <c r="H49" i="241"/>
  <c r="W48" i="241"/>
  <c r="N48" i="241"/>
  <c r="P48" i="241"/>
  <c r="H48" i="241"/>
  <c r="W47" i="241"/>
  <c r="N47" i="241" s="1"/>
  <c r="P47" i="241"/>
  <c r="H47" i="241"/>
  <c r="W46" i="241"/>
  <c r="N46" i="241"/>
  <c r="P46" i="241"/>
  <c r="H46" i="241"/>
  <c r="W45" i="241"/>
  <c r="N45" i="241" s="1"/>
  <c r="P45" i="241"/>
  <c r="H45" i="241"/>
  <c r="W44" i="241"/>
  <c r="N44" i="241" s="1"/>
  <c r="O44" i="241"/>
  <c r="H44" i="241"/>
  <c r="AE43" i="241"/>
  <c r="AD43" i="241"/>
  <c r="AA43" i="241"/>
  <c r="Z43" i="241"/>
  <c r="M43" i="241"/>
  <c r="W42" i="241"/>
  <c r="H42" i="241"/>
  <c r="W41" i="241"/>
  <c r="AG40" i="241"/>
  <c r="AF40" i="241"/>
  <c r="W40" i="241"/>
  <c r="H40" i="241"/>
  <c r="AG39" i="241"/>
  <c r="AF39" i="241"/>
  <c r="W39" i="241"/>
  <c r="H39" i="241"/>
  <c r="AG38" i="241"/>
  <c r="AF38" i="241"/>
  <c r="W38" i="241"/>
  <c r="H38" i="241"/>
  <c r="W37" i="241"/>
  <c r="N37" i="241"/>
  <c r="P37" i="241"/>
  <c r="H37" i="241"/>
  <c r="W36" i="241"/>
  <c r="P36" i="241"/>
  <c r="N36" i="241"/>
  <c r="AF36" i="241"/>
  <c r="H36" i="241"/>
  <c r="W35" i="241"/>
  <c r="N35" i="241"/>
  <c r="P35" i="241"/>
  <c r="H35" i="241"/>
  <c r="W34" i="241"/>
  <c r="P34" i="241"/>
  <c r="N34" i="241"/>
  <c r="H34" i="241"/>
  <c r="W33" i="241"/>
  <c r="N33" i="241"/>
  <c r="P33" i="241"/>
  <c r="H33" i="241"/>
  <c r="W32" i="241"/>
  <c r="P32" i="241"/>
  <c r="N32" i="241"/>
  <c r="H32" i="241"/>
  <c r="W31" i="241"/>
  <c r="N31" i="241" s="1"/>
  <c r="P31" i="241"/>
  <c r="H31" i="241"/>
  <c r="AE30" i="241"/>
  <c r="AD30" i="241"/>
  <c r="AA30" i="241"/>
  <c r="Z30" i="241"/>
  <c r="M30" i="241"/>
  <c r="AF29" i="241"/>
  <c r="W29" i="241"/>
  <c r="H29" i="241"/>
  <c r="AG28" i="241"/>
  <c r="AF28" i="241"/>
  <c r="W28" i="241"/>
  <c r="P28" i="241"/>
  <c r="H28" i="241"/>
  <c r="AG27" i="241"/>
  <c r="AF27" i="241"/>
  <c r="W27" i="241"/>
  <c r="P27" i="241"/>
  <c r="H27" i="241"/>
  <c r="AG26" i="241"/>
  <c r="AF26" i="241"/>
  <c r="W26" i="241"/>
  <c r="P26" i="241"/>
  <c r="H26" i="241"/>
  <c r="AG25" i="241"/>
  <c r="AF25" i="241"/>
  <c r="W25" i="241"/>
  <c r="P25" i="241"/>
  <c r="H25" i="241"/>
  <c r="AG24" i="241"/>
  <c r="AF24" i="241"/>
  <c r="W24" i="241"/>
  <c r="H24" i="241"/>
  <c r="W23" i="241"/>
  <c r="N23" i="241"/>
  <c r="P23" i="241"/>
  <c r="H23" i="241"/>
  <c r="W22" i="241"/>
  <c r="N22" i="241" s="1"/>
  <c r="P22" i="241"/>
  <c r="O22" i="241"/>
  <c r="H22" i="241"/>
  <c r="W21" i="241"/>
  <c r="N21" i="241"/>
  <c r="P21" i="241"/>
  <c r="H21" i="241"/>
  <c r="W20" i="241"/>
  <c r="N20" i="241" s="1"/>
  <c r="AF20" i="241" s="1"/>
  <c r="P20" i="241"/>
  <c r="H20" i="241"/>
  <c r="W19" i="241"/>
  <c r="P19" i="241"/>
  <c r="N19" i="241"/>
  <c r="H19" i="241"/>
  <c r="W18" i="241"/>
  <c r="P18" i="241"/>
  <c r="N18" i="241"/>
  <c r="AG18" i="241" s="1"/>
  <c r="H18" i="241"/>
  <c r="AE17" i="241"/>
  <c r="AD17" i="241"/>
  <c r="AA17" i="241"/>
  <c r="Z17" i="241"/>
  <c r="Z2" i="241" s="1"/>
  <c r="W17" i="241"/>
  <c r="M17" i="241"/>
  <c r="AG16" i="241"/>
  <c r="W16" i="241"/>
  <c r="H16" i="241"/>
  <c r="AG15" i="241"/>
  <c r="W15" i="241"/>
  <c r="H15" i="241"/>
  <c r="AG14" i="241"/>
  <c r="W14" i="241"/>
  <c r="H14" i="241"/>
  <c r="AG13" i="241"/>
  <c r="AF13" i="241"/>
  <c r="W13" i="241"/>
  <c r="H13" i="241"/>
  <c r="AG12" i="241"/>
  <c r="AF12" i="241"/>
  <c r="W12" i="241"/>
  <c r="H12" i="241"/>
  <c r="W11" i="241"/>
  <c r="N11" i="241" s="1"/>
  <c r="AF11" i="241" s="1"/>
  <c r="P11" i="241"/>
  <c r="H11" i="241"/>
  <c r="W10" i="241"/>
  <c r="P10" i="241"/>
  <c r="N10" i="241"/>
  <c r="H10" i="241"/>
  <c r="W9" i="241"/>
  <c r="N9" i="241" s="1"/>
  <c r="P9" i="241"/>
  <c r="H9" i="241"/>
  <c r="W8" i="241"/>
  <c r="P8" i="241"/>
  <c r="N8" i="241"/>
  <c r="H8" i="241"/>
  <c r="W7" i="241"/>
  <c r="N7" i="241" s="1"/>
  <c r="AF7" i="241" s="1"/>
  <c r="P7" i="241"/>
  <c r="H7" i="241"/>
  <c r="W6" i="241"/>
  <c r="P6" i="241"/>
  <c r="N6" i="241"/>
  <c r="H6" i="241"/>
  <c r="W5" i="241"/>
  <c r="P5" i="241"/>
  <c r="N5" i="241"/>
  <c r="P17" i="241"/>
  <c r="H5" i="241"/>
  <c r="AD2" i="241"/>
  <c r="I2" i="241"/>
  <c r="I1" i="241"/>
  <c r="E1" i="241"/>
  <c r="AE173" i="240"/>
  <c r="AD173" i="240"/>
  <c r="AA173" i="240"/>
  <c r="Z173" i="240"/>
  <c r="M173" i="240"/>
  <c r="W172" i="240"/>
  <c r="H172" i="240"/>
  <c r="W171" i="240"/>
  <c r="H171" i="240"/>
  <c r="AG170" i="240"/>
  <c r="AF170" i="240"/>
  <c r="W170" i="240"/>
  <c r="H170" i="240"/>
  <c r="AG169" i="240"/>
  <c r="AF169" i="240"/>
  <c r="W169" i="240"/>
  <c r="H169" i="240"/>
  <c r="AG168" i="240"/>
  <c r="AF168" i="240"/>
  <c r="W168" i="240"/>
  <c r="H168" i="240"/>
  <c r="AG167" i="240"/>
  <c r="AF167" i="240"/>
  <c r="W167" i="240"/>
  <c r="AG166" i="240"/>
  <c r="AF166" i="240"/>
  <c r="W166" i="240"/>
  <c r="H166" i="240"/>
  <c r="W165" i="240"/>
  <c r="N165" i="240" s="1"/>
  <c r="H165" i="240"/>
  <c r="W164" i="240"/>
  <c r="N164" i="240" s="1"/>
  <c r="P164" i="240"/>
  <c r="H164" i="240"/>
  <c r="W163" i="240"/>
  <c r="N163" i="240" s="1"/>
  <c r="H163" i="240"/>
  <c r="W162" i="240"/>
  <c r="N162" i="240" s="1"/>
  <c r="AG162" i="240" s="1"/>
  <c r="P162" i="240"/>
  <c r="H162" i="240"/>
  <c r="W161" i="240"/>
  <c r="N161" i="240" s="1"/>
  <c r="AF161" i="240" s="1"/>
  <c r="P161" i="240"/>
  <c r="H161" i="240"/>
  <c r="AE160" i="240"/>
  <c r="AD160" i="240"/>
  <c r="AA160" i="240"/>
  <c r="Z160" i="240"/>
  <c r="M160" i="240"/>
  <c r="AG159" i="240"/>
  <c r="AF159" i="240"/>
  <c r="W159" i="240"/>
  <c r="H159" i="240"/>
  <c r="AG158" i="240"/>
  <c r="AF158" i="240"/>
  <c r="W158" i="240"/>
  <c r="H158" i="240"/>
  <c r="AG157" i="240"/>
  <c r="AF157" i="240"/>
  <c r="W157" i="240"/>
  <c r="H157" i="240"/>
  <c r="AG156" i="240"/>
  <c r="AF156" i="240"/>
  <c r="W156" i="240"/>
  <c r="H156" i="240"/>
  <c r="AG155" i="240"/>
  <c r="AF155" i="240"/>
  <c r="W155" i="240"/>
  <c r="H155" i="240"/>
  <c r="AG154" i="240"/>
  <c r="AF154" i="240"/>
  <c r="W154" i="240"/>
  <c r="H154" i="240"/>
  <c r="W153" i="240"/>
  <c r="N153" i="240" s="1"/>
  <c r="H153" i="240"/>
  <c r="W152" i="240"/>
  <c r="N152" i="240" s="1"/>
  <c r="P152" i="240"/>
  <c r="H152" i="240"/>
  <c r="W151" i="240"/>
  <c r="N151" i="240" s="1"/>
  <c r="O151" i="240"/>
  <c r="H151" i="240"/>
  <c r="W150" i="240"/>
  <c r="N150" i="240" s="1"/>
  <c r="P150" i="240"/>
  <c r="H150" i="240"/>
  <c r="W149" i="240"/>
  <c r="N149" i="240" s="1"/>
  <c r="O149" i="240"/>
  <c r="H149" i="240"/>
  <c r="W148" i="240"/>
  <c r="N148" i="240"/>
  <c r="P148" i="240"/>
  <c r="H148" i="240"/>
  <c r="AE147" i="240"/>
  <c r="AD147" i="240"/>
  <c r="AA147" i="240"/>
  <c r="Z147" i="240"/>
  <c r="W147" i="240"/>
  <c r="M147" i="240"/>
  <c r="P147" i="240" s="1"/>
  <c r="W146" i="240"/>
  <c r="H146" i="240"/>
  <c r="AG145" i="240"/>
  <c r="AF145" i="240"/>
  <c r="W145" i="240"/>
  <c r="H145" i="240"/>
  <c r="AG144" i="240"/>
  <c r="AF144" i="240"/>
  <c r="W144" i="240"/>
  <c r="H144" i="240"/>
  <c r="W143" i="240"/>
  <c r="N143" i="240"/>
  <c r="H143" i="240"/>
  <c r="W142" i="240"/>
  <c r="N142" i="240" s="1"/>
  <c r="AF142" i="240" s="1"/>
  <c r="P142" i="240"/>
  <c r="H142" i="240"/>
  <c r="W141" i="240"/>
  <c r="N141" i="240"/>
  <c r="H141" i="240"/>
  <c r="W140" i="240"/>
  <c r="N140" i="240" s="1"/>
  <c r="P140" i="240"/>
  <c r="H140" i="240"/>
  <c r="W139" i="240"/>
  <c r="N139" i="240"/>
  <c r="H139" i="240"/>
  <c r="W138" i="240"/>
  <c r="N138" i="240" s="1"/>
  <c r="P138" i="240"/>
  <c r="H138" i="240"/>
  <c r="W137" i="240"/>
  <c r="N137" i="240"/>
  <c r="H137" i="240"/>
  <c r="W136" i="240"/>
  <c r="N136" i="240" s="1"/>
  <c r="P136" i="240"/>
  <c r="H136" i="240"/>
  <c r="W135" i="240"/>
  <c r="N135" i="240" s="1"/>
  <c r="P135" i="240"/>
  <c r="H135" i="240"/>
  <c r="AE134" i="240"/>
  <c r="AD134" i="240"/>
  <c r="AA134" i="240"/>
  <c r="Z134" i="240"/>
  <c r="M134" i="240"/>
  <c r="W133" i="240"/>
  <c r="H133" i="240"/>
  <c r="W132" i="240"/>
  <c r="H132" i="240"/>
  <c r="AG131" i="240"/>
  <c r="AF131" i="240"/>
  <c r="W131" i="240"/>
  <c r="H131" i="240"/>
  <c r="AG130" i="240"/>
  <c r="AF130" i="240"/>
  <c r="W130" i="240"/>
  <c r="H130" i="240"/>
  <c r="W129" i="240"/>
  <c r="N129" i="240"/>
  <c r="H129" i="240"/>
  <c r="W128" i="240"/>
  <c r="N128" i="240" s="1"/>
  <c r="P128" i="240"/>
  <c r="H128" i="240"/>
  <c r="W127" i="240"/>
  <c r="N127" i="240"/>
  <c r="H127" i="240"/>
  <c r="W126" i="240"/>
  <c r="N126" i="240" s="1"/>
  <c r="P126" i="240"/>
  <c r="H126" i="240"/>
  <c r="W125" i="240"/>
  <c r="N125" i="240"/>
  <c r="H125" i="240"/>
  <c r="W124" i="240"/>
  <c r="N124" i="240" s="1"/>
  <c r="AF124" i="240" s="1"/>
  <c r="P124" i="240"/>
  <c r="H124" i="240"/>
  <c r="W123" i="240"/>
  <c r="N123" i="240"/>
  <c r="H123" i="240"/>
  <c r="W122" i="240"/>
  <c r="N122" i="240"/>
  <c r="AG122" i="240" s="1"/>
  <c r="P122" i="240"/>
  <c r="H122" i="240"/>
  <c r="AE121" i="240"/>
  <c r="AD121" i="240"/>
  <c r="AA121" i="240"/>
  <c r="Z121" i="240"/>
  <c r="W121" i="240"/>
  <c r="M121" i="240"/>
  <c r="AG120" i="240"/>
  <c r="AF120" i="240"/>
  <c r="W120" i="240"/>
  <c r="H120" i="240"/>
  <c r="AG119" i="240"/>
  <c r="AF119" i="240"/>
  <c r="H119" i="240"/>
  <c r="W118" i="240"/>
  <c r="P118" i="240"/>
  <c r="N118" i="240"/>
  <c r="O118" i="240" s="1"/>
  <c r="H118" i="240"/>
  <c r="W117" i="240"/>
  <c r="N117" i="240"/>
  <c r="P117" i="240"/>
  <c r="H117" i="240"/>
  <c r="W116" i="240"/>
  <c r="P116" i="240"/>
  <c r="N116" i="240"/>
  <c r="O116" i="240" s="1"/>
  <c r="H116" i="240"/>
  <c r="W115" i="240"/>
  <c r="N115" i="240"/>
  <c r="P115" i="240"/>
  <c r="H115" i="240"/>
  <c r="W114" i="240"/>
  <c r="P114" i="240"/>
  <c r="N114" i="240"/>
  <c r="O114" i="240" s="1"/>
  <c r="H114" i="240"/>
  <c r="W113" i="240"/>
  <c r="N113" i="240"/>
  <c r="H113" i="240"/>
  <c r="W112" i="240"/>
  <c r="N112" i="240" s="1"/>
  <c r="P112" i="240"/>
  <c r="H112" i="240"/>
  <c r="W111" i="240"/>
  <c r="N111" i="240"/>
  <c r="H111" i="240"/>
  <c r="W110" i="240"/>
  <c r="N110" i="240" s="1"/>
  <c r="P110" i="240"/>
  <c r="H110" i="240"/>
  <c r="W109" i="240"/>
  <c r="N109" i="240" s="1"/>
  <c r="P109" i="240"/>
  <c r="P121" i="240"/>
  <c r="H109" i="240"/>
  <c r="AE108" i="240"/>
  <c r="AD108" i="240"/>
  <c r="AA108" i="240"/>
  <c r="Z108" i="240"/>
  <c r="W108" i="240"/>
  <c r="M108" i="240"/>
  <c r="W107" i="240"/>
  <c r="H107" i="240"/>
  <c r="AG106" i="240"/>
  <c r="AF106" i="240"/>
  <c r="W106" i="240"/>
  <c r="H106" i="240"/>
  <c r="W105" i="240"/>
  <c r="P105" i="240"/>
  <c r="N105" i="240"/>
  <c r="H105" i="240"/>
  <c r="W104" i="240"/>
  <c r="N104" i="240" s="1"/>
  <c r="P104" i="240"/>
  <c r="H104" i="240"/>
  <c r="W103" i="240"/>
  <c r="P103" i="240"/>
  <c r="N103" i="240"/>
  <c r="H103" i="240"/>
  <c r="W102" i="240"/>
  <c r="N102" i="240" s="1"/>
  <c r="O102" i="240"/>
  <c r="P102" i="240"/>
  <c r="H102" i="240"/>
  <c r="W101" i="240"/>
  <c r="P101" i="240"/>
  <c r="N101" i="240"/>
  <c r="H101" i="240"/>
  <c r="W100" i="240"/>
  <c r="N100" i="240" s="1"/>
  <c r="O100" i="240"/>
  <c r="P100" i="240"/>
  <c r="H100" i="240"/>
  <c r="W99" i="240"/>
  <c r="P99" i="240"/>
  <c r="N99" i="240"/>
  <c r="H99" i="240"/>
  <c r="W98" i="240"/>
  <c r="N98" i="240" s="1"/>
  <c r="O98" i="240"/>
  <c r="P98" i="240"/>
  <c r="H98" i="240"/>
  <c r="W97" i="240"/>
  <c r="P97" i="240"/>
  <c r="N97" i="240"/>
  <c r="H97" i="240"/>
  <c r="W96" i="240"/>
  <c r="P96" i="240"/>
  <c r="N96" i="240"/>
  <c r="AF96" i="240" s="1"/>
  <c r="H96" i="240"/>
  <c r="AE95" i="240"/>
  <c r="AD95" i="240"/>
  <c r="AA95" i="240"/>
  <c r="Z95" i="240"/>
  <c r="M95" i="240"/>
  <c r="AG94" i="240"/>
  <c r="AF94" i="240"/>
  <c r="W94" i="240"/>
  <c r="H94" i="240"/>
  <c r="AG93" i="240"/>
  <c r="AF93" i="240"/>
  <c r="W93" i="240"/>
  <c r="H93" i="240"/>
  <c r="AG92" i="240"/>
  <c r="AF92" i="240"/>
  <c r="W92" i="240"/>
  <c r="H92" i="240"/>
  <c r="W91" i="240"/>
  <c r="P91" i="240"/>
  <c r="N91" i="240"/>
  <c r="AF91" i="240" s="1"/>
  <c r="H91" i="240"/>
  <c r="W90" i="240"/>
  <c r="N90" i="240"/>
  <c r="P90" i="240"/>
  <c r="H90" i="240"/>
  <c r="W89" i="240"/>
  <c r="P89" i="240"/>
  <c r="N89" i="240"/>
  <c r="H89" i="240"/>
  <c r="W88" i="240"/>
  <c r="N88" i="240" s="1"/>
  <c r="P88" i="240"/>
  <c r="H88" i="240"/>
  <c r="W87" i="240"/>
  <c r="P87" i="240"/>
  <c r="N87" i="240"/>
  <c r="H87" i="240"/>
  <c r="W86" i="240"/>
  <c r="N86" i="240" s="1"/>
  <c r="P86" i="240"/>
  <c r="H86" i="240"/>
  <c r="W85" i="240"/>
  <c r="P85" i="240"/>
  <c r="N85" i="240"/>
  <c r="H85" i="240"/>
  <c r="W84" i="240"/>
  <c r="N84" i="240" s="1"/>
  <c r="P84" i="240"/>
  <c r="H84" i="240"/>
  <c r="W83" i="240"/>
  <c r="N83" i="240"/>
  <c r="H83" i="240"/>
  <c r="AE82" i="240"/>
  <c r="AD82" i="240"/>
  <c r="AA82" i="240"/>
  <c r="Z82" i="240"/>
  <c r="M82" i="240"/>
  <c r="W81" i="240"/>
  <c r="AG80" i="240"/>
  <c r="AF80" i="240"/>
  <c r="W80" i="240"/>
  <c r="H80" i="240"/>
  <c r="AG79" i="240"/>
  <c r="AF79" i="240"/>
  <c r="W79" i="240"/>
  <c r="H79" i="240"/>
  <c r="AG78" i="240"/>
  <c r="AF78" i="240"/>
  <c r="W78" i="240"/>
  <c r="H78" i="240"/>
  <c r="AG77" i="240"/>
  <c r="AF77" i="240"/>
  <c r="W77" i="240"/>
  <c r="H77" i="240"/>
  <c r="AG76" i="240"/>
  <c r="AF76" i="240"/>
  <c r="W76" i="240"/>
  <c r="H76" i="240"/>
  <c r="W75" i="240"/>
  <c r="N75" i="240" s="1"/>
  <c r="P75" i="240"/>
  <c r="O75" i="240"/>
  <c r="H75" i="240"/>
  <c r="W74" i="240"/>
  <c r="N74" i="240"/>
  <c r="P74" i="240"/>
  <c r="H74" i="240"/>
  <c r="W73" i="240"/>
  <c r="N73" i="240" s="1"/>
  <c r="AG73" i="240" s="1"/>
  <c r="P73" i="240"/>
  <c r="H73" i="240"/>
  <c r="W72" i="240"/>
  <c r="N72" i="240"/>
  <c r="P72" i="240"/>
  <c r="H72" i="240"/>
  <c r="W71" i="240"/>
  <c r="N71" i="240" s="1"/>
  <c r="P71" i="240"/>
  <c r="H71" i="240"/>
  <c r="W70" i="240"/>
  <c r="N70" i="240" s="1"/>
  <c r="O70" i="240"/>
  <c r="P82" i="240"/>
  <c r="H70" i="240"/>
  <c r="AE69" i="240"/>
  <c r="AD69" i="240"/>
  <c r="AA69" i="240"/>
  <c r="Z69" i="240"/>
  <c r="W69" i="240"/>
  <c r="M69" i="240"/>
  <c r="W68" i="240"/>
  <c r="H68" i="240"/>
  <c r="AG67" i="240"/>
  <c r="AF67" i="240"/>
  <c r="W67" i="240"/>
  <c r="H67" i="240"/>
  <c r="AG66" i="240"/>
  <c r="AF66" i="240"/>
  <c r="W66" i="240"/>
  <c r="H66" i="240"/>
  <c r="AG65" i="240"/>
  <c r="AF65" i="240"/>
  <c r="W65" i="240"/>
  <c r="H65" i="240"/>
  <c r="AG64" i="240"/>
  <c r="AF64" i="240"/>
  <c r="W64" i="240"/>
  <c r="H64" i="240"/>
  <c r="AG63" i="240"/>
  <c r="AF63" i="240"/>
  <c r="W63" i="240"/>
  <c r="H63" i="240"/>
  <c r="AG62" i="240"/>
  <c r="AF62" i="240"/>
  <c r="W62" i="240"/>
  <c r="H62" i="240"/>
  <c r="W61" i="240"/>
  <c r="N61" i="240"/>
  <c r="P61" i="240"/>
  <c r="H61" i="240"/>
  <c r="W60" i="240"/>
  <c r="P60" i="240"/>
  <c r="N60" i="240"/>
  <c r="AF60" i="240"/>
  <c r="H60" i="240"/>
  <c r="W59" i="240"/>
  <c r="N59" i="240"/>
  <c r="P59" i="240"/>
  <c r="H59" i="240"/>
  <c r="W58" i="240"/>
  <c r="P58" i="240"/>
  <c r="N58" i="240"/>
  <c r="AF58" i="240"/>
  <c r="H58" i="240"/>
  <c r="W57" i="240"/>
  <c r="N57" i="240" s="1"/>
  <c r="N69" i="240" s="1"/>
  <c r="P57" i="240"/>
  <c r="H57" i="240"/>
  <c r="AE56" i="240"/>
  <c r="AD56" i="240"/>
  <c r="AA56" i="240"/>
  <c r="Z56" i="240"/>
  <c r="W56" i="240"/>
  <c r="M56" i="240"/>
  <c r="W55" i="240"/>
  <c r="H55" i="240"/>
  <c r="AG54" i="240"/>
  <c r="AF54" i="240"/>
  <c r="W54" i="240"/>
  <c r="H54" i="240"/>
  <c r="AG53" i="240"/>
  <c r="AF53" i="240"/>
  <c r="W53" i="240"/>
  <c r="H53" i="240"/>
  <c r="AG52" i="240"/>
  <c r="AF52" i="240"/>
  <c r="W52" i="240"/>
  <c r="H52" i="240"/>
  <c r="AG51" i="240"/>
  <c r="AF51" i="240"/>
  <c r="W51" i="240"/>
  <c r="AG50" i="240"/>
  <c r="AF50" i="240"/>
  <c r="W50" i="240"/>
  <c r="H50" i="240"/>
  <c r="W49" i="240"/>
  <c r="N49" i="240" s="1"/>
  <c r="P49" i="240"/>
  <c r="H49" i="240"/>
  <c r="W48" i="240"/>
  <c r="N48" i="240"/>
  <c r="H48" i="240"/>
  <c r="W47" i="240"/>
  <c r="N47" i="240" s="1"/>
  <c r="P47" i="240"/>
  <c r="H47" i="240"/>
  <c r="W46" i="240"/>
  <c r="N46" i="240" s="1"/>
  <c r="H46" i="240"/>
  <c r="W45" i="240"/>
  <c r="P45" i="240"/>
  <c r="N45" i="240"/>
  <c r="H45" i="240"/>
  <c r="W44" i="240"/>
  <c r="N44" i="240" s="1"/>
  <c r="AF44" i="240" s="1"/>
  <c r="P44" i="240"/>
  <c r="H44" i="240"/>
  <c r="AE43" i="240"/>
  <c r="AD43" i="240"/>
  <c r="AA43" i="240"/>
  <c r="Z43" i="240"/>
  <c r="M43" i="240"/>
  <c r="W42" i="240"/>
  <c r="H42" i="240"/>
  <c r="W41" i="240"/>
  <c r="AG40" i="240"/>
  <c r="AF40" i="240"/>
  <c r="W40" i="240"/>
  <c r="H40" i="240"/>
  <c r="AG39" i="240"/>
  <c r="AF39" i="240"/>
  <c r="W39" i="240"/>
  <c r="H39" i="240"/>
  <c r="AG38" i="240"/>
  <c r="AF38" i="240"/>
  <c r="W38" i="240"/>
  <c r="H38" i="240"/>
  <c r="W37" i="240"/>
  <c r="N37" i="240" s="1"/>
  <c r="P37" i="240"/>
  <c r="O37" i="240"/>
  <c r="H37" i="240"/>
  <c r="W36" i="240"/>
  <c r="N36" i="240"/>
  <c r="P36" i="240"/>
  <c r="H36" i="240"/>
  <c r="W35" i="240"/>
  <c r="N35" i="240" s="1"/>
  <c r="AG35" i="240" s="1"/>
  <c r="P35" i="240"/>
  <c r="H35" i="240"/>
  <c r="W34" i="240"/>
  <c r="N34" i="240"/>
  <c r="P34" i="240"/>
  <c r="H34" i="240"/>
  <c r="W33" i="240"/>
  <c r="N33" i="240" s="1"/>
  <c r="P33" i="240"/>
  <c r="H33" i="240"/>
  <c r="W32" i="240"/>
  <c r="N32" i="240"/>
  <c r="P32" i="240"/>
  <c r="H32" i="240"/>
  <c r="W31" i="240"/>
  <c r="N31" i="240"/>
  <c r="O31" i="240" s="1"/>
  <c r="R31" i="240" s="1"/>
  <c r="P31" i="240"/>
  <c r="H31" i="240"/>
  <c r="AE30" i="240"/>
  <c r="AD30" i="240"/>
  <c r="AA30" i="240"/>
  <c r="Z30" i="240"/>
  <c r="M30" i="240"/>
  <c r="AF29" i="240"/>
  <c r="W29" i="240"/>
  <c r="H29" i="240"/>
  <c r="AG28" i="240"/>
  <c r="AF28" i="240"/>
  <c r="W28" i="240"/>
  <c r="P28" i="240"/>
  <c r="H28" i="240"/>
  <c r="AG27" i="240"/>
  <c r="AF27" i="240"/>
  <c r="W27" i="240"/>
  <c r="P27" i="240"/>
  <c r="H27" i="240"/>
  <c r="AG26" i="240"/>
  <c r="AF26" i="240"/>
  <c r="W26" i="240"/>
  <c r="P26" i="240"/>
  <c r="H26" i="240"/>
  <c r="AG25" i="240"/>
  <c r="AF25" i="240"/>
  <c r="W25" i="240"/>
  <c r="P25" i="240"/>
  <c r="H25" i="240"/>
  <c r="AG24" i="240"/>
  <c r="AF24" i="240"/>
  <c r="W24" i="240"/>
  <c r="H24" i="240"/>
  <c r="W23" i="240"/>
  <c r="N23" i="240"/>
  <c r="O23" i="240" s="1"/>
  <c r="P23" i="240"/>
  <c r="H23" i="240"/>
  <c r="W22" i="240"/>
  <c r="P22" i="240"/>
  <c r="N22" i="240"/>
  <c r="H22" i="240"/>
  <c r="W21" i="240"/>
  <c r="N21" i="240"/>
  <c r="P21" i="240"/>
  <c r="H21" i="240"/>
  <c r="W20" i="240"/>
  <c r="P20" i="240"/>
  <c r="N20" i="240"/>
  <c r="H20" i="240"/>
  <c r="W19" i="240"/>
  <c r="N19" i="240"/>
  <c r="O19" i="240" s="1"/>
  <c r="P19" i="240"/>
  <c r="H19" i="240"/>
  <c r="W18" i="240"/>
  <c r="N18" i="240"/>
  <c r="AF18" i="240" s="1"/>
  <c r="P18" i="240"/>
  <c r="H18" i="240"/>
  <c r="AE17" i="240"/>
  <c r="AD17" i="240"/>
  <c r="AA17" i="240"/>
  <c r="AA2" i="240" s="1"/>
  <c r="Z17" i="240"/>
  <c r="W17" i="240"/>
  <c r="M17" i="240"/>
  <c r="AG16" i="240"/>
  <c r="W16" i="240"/>
  <c r="H16" i="240"/>
  <c r="AG15" i="240"/>
  <c r="W15" i="240"/>
  <c r="H15" i="240"/>
  <c r="AG14" i="240"/>
  <c r="W14" i="240"/>
  <c r="H14" i="240"/>
  <c r="AG13" i="240"/>
  <c r="AF13" i="240"/>
  <c r="W13" i="240"/>
  <c r="H13" i="240"/>
  <c r="AG12" i="240"/>
  <c r="AF12" i="240"/>
  <c r="W12" i="240"/>
  <c r="H12" i="240"/>
  <c r="W11" i="240"/>
  <c r="P11" i="240"/>
  <c r="N11" i="240"/>
  <c r="H11" i="240"/>
  <c r="W10" i="240"/>
  <c r="N10" i="240" s="1"/>
  <c r="P10" i="240"/>
  <c r="H10" i="240"/>
  <c r="W9" i="240"/>
  <c r="P9" i="240"/>
  <c r="N9" i="240"/>
  <c r="H9" i="240"/>
  <c r="W8" i="240"/>
  <c r="N8" i="240" s="1"/>
  <c r="P8" i="240"/>
  <c r="H8" i="240"/>
  <c r="W7" i="240"/>
  <c r="P7" i="240"/>
  <c r="N7" i="240"/>
  <c r="H7" i="240"/>
  <c r="W6" i="240"/>
  <c r="N6" i="240" s="1"/>
  <c r="P6" i="240"/>
  <c r="H6" i="240"/>
  <c r="W5" i="240"/>
  <c r="N5" i="240"/>
  <c r="H5" i="240"/>
  <c r="AD2" i="240"/>
  <c r="I2" i="240"/>
  <c r="E1" i="240"/>
  <c r="AG5" i="240" l="1"/>
  <c r="O5" i="240"/>
  <c r="O7" i="240"/>
  <c r="AF7" i="240"/>
  <c r="O9" i="240"/>
  <c r="AF9" i="240"/>
  <c r="O11" i="240"/>
  <c r="AF11" i="240"/>
  <c r="O20" i="240"/>
  <c r="AG20" i="240"/>
  <c r="AF20" i="240"/>
  <c r="O22" i="240"/>
  <c r="AG22" i="240"/>
  <c r="AF22" i="240"/>
  <c r="O45" i="240"/>
  <c r="AF45" i="240"/>
  <c r="O47" i="240"/>
  <c r="AG47" i="240"/>
  <c r="O49" i="240"/>
  <c r="Q49" i="240" s="1"/>
  <c r="AF49" i="240"/>
  <c r="AE2" i="240"/>
  <c r="O58" i="240"/>
  <c r="Q58" i="240" s="1"/>
  <c r="AG58" i="240"/>
  <c r="O60" i="240"/>
  <c r="Q60" i="240" s="1"/>
  <c r="AG60" i="240"/>
  <c r="AF83" i="240"/>
  <c r="AG83" i="240"/>
  <c r="O83" i="240"/>
  <c r="O85" i="240"/>
  <c r="AF85" i="240"/>
  <c r="O87" i="240"/>
  <c r="AF87" i="240"/>
  <c r="AG90" i="240"/>
  <c r="AF90" i="240"/>
  <c r="O90" i="240"/>
  <c r="AF99" i="240"/>
  <c r="AG99" i="240"/>
  <c r="AF101" i="240"/>
  <c r="AG101" i="240"/>
  <c r="AF103" i="240"/>
  <c r="AG103" i="240"/>
  <c r="AF105" i="240"/>
  <c r="AG105" i="240"/>
  <c r="AG148" i="240"/>
  <c r="O148" i="240"/>
  <c r="AG22" i="241"/>
  <c r="AF22" i="241"/>
  <c r="AE2" i="241"/>
  <c r="O32" i="241"/>
  <c r="Q32" i="241" s="1"/>
  <c r="AG32" i="241"/>
  <c r="AF32" i="241"/>
  <c r="O34" i="241"/>
  <c r="Q34" i="241" s="1"/>
  <c r="AG34" i="241"/>
  <c r="AF34" i="241"/>
  <c r="O36" i="241"/>
  <c r="AG36" i="241"/>
  <c r="AA2" i="241"/>
  <c r="AF46" i="241"/>
  <c r="AG46" i="241"/>
  <c r="AF48" i="241"/>
  <c r="AG48" i="241"/>
  <c r="AF59" i="241"/>
  <c r="AG59" i="241"/>
  <c r="AF61" i="241"/>
  <c r="AG61" i="241"/>
  <c r="AF111" i="241"/>
  <c r="AG111" i="241"/>
  <c r="AF113" i="241"/>
  <c r="AG113" i="241"/>
  <c r="O148" i="241"/>
  <c r="AF148" i="241"/>
  <c r="AF149" i="241"/>
  <c r="AG149" i="241"/>
  <c r="AF151" i="241"/>
  <c r="AG151" i="241"/>
  <c r="O161" i="241"/>
  <c r="AF161" i="241"/>
  <c r="AF162" i="241"/>
  <c r="AG162" i="241"/>
  <c r="AF164" i="241"/>
  <c r="AG164" i="241"/>
  <c r="AG46" i="240"/>
  <c r="AF46" i="240"/>
  <c r="O46" i="240"/>
  <c r="G1" i="240"/>
  <c r="G2" i="240" s="1"/>
  <c r="AG6" i="240"/>
  <c r="AF6" i="240"/>
  <c r="O6" i="240"/>
  <c r="AG10" i="240"/>
  <c r="AF10" i="240"/>
  <c r="O10" i="240"/>
  <c r="Q11" i="240"/>
  <c r="Q47" i="240"/>
  <c r="AG84" i="240"/>
  <c r="AF84" i="240"/>
  <c r="O84" i="240"/>
  <c r="AG88" i="240"/>
  <c r="O88" i="240"/>
  <c r="AF88" i="240"/>
  <c r="AF69" i="240"/>
  <c r="Q69" i="240"/>
  <c r="AG69" i="240"/>
  <c r="AH57" i="240" s="1"/>
  <c r="AG86" i="240"/>
  <c r="AF86" i="240"/>
  <c r="O86" i="240"/>
  <c r="AG8" i="240"/>
  <c r="AF8" i="240"/>
  <c r="O8" i="240"/>
  <c r="Q87" i="240"/>
  <c r="R7" i="240"/>
  <c r="AG21" i="240"/>
  <c r="AF21" i="240"/>
  <c r="R45" i="240"/>
  <c r="R85" i="240"/>
  <c r="O112" i="240"/>
  <c r="AG112" i="240"/>
  <c r="P163" i="240"/>
  <c r="AG165" i="240"/>
  <c r="AF165" i="240"/>
  <c r="O165" i="240"/>
  <c r="AG57" i="241"/>
  <c r="N69" i="241"/>
  <c r="AF57" i="241"/>
  <c r="O57" i="241"/>
  <c r="P17" i="240"/>
  <c r="P5" i="240"/>
  <c r="AG7" i="240"/>
  <c r="AG9" i="240"/>
  <c r="AG11" i="240"/>
  <c r="I1" i="240"/>
  <c r="Z2" i="240"/>
  <c r="O18" i="240"/>
  <c r="AG18" i="240"/>
  <c r="R20" i="240"/>
  <c r="O21" i="240"/>
  <c r="R22" i="240"/>
  <c r="P30" i="240"/>
  <c r="AG33" i="240"/>
  <c r="AF34" i="240"/>
  <c r="O34" i="240"/>
  <c r="AG34" i="240"/>
  <c r="AF35" i="240"/>
  <c r="R37" i="240"/>
  <c r="Q37" i="240"/>
  <c r="O44" i="240"/>
  <c r="AG44" i="240"/>
  <c r="AG45" i="240"/>
  <c r="P46" i="240"/>
  <c r="R49" i="240"/>
  <c r="N56" i="240"/>
  <c r="AF57" i="240"/>
  <c r="N82" i="240"/>
  <c r="AG70" i="240"/>
  <c r="AF70" i="240"/>
  <c r="AG71" i="240"/>
  <c r="AF72" i="240"/>
  <c r="O72" i="240"/>
  <c r="AG72" i="240"/>
  <c r="AF73" i="240"/>
  <c r="R75" i="240"/>
  <c r="Q75" i="240"/>
  <c r="P83" i="240"/>
  <c r="AG85" i="240"/>
  <c r="AG87" i="240"/>
  <c r="N95" i="240"/>
  <c r="Q102" i="240"/>
  <c r="AF112" i="240"/>
  <c r="AG114" i="240"/>
  <c r="AF114" i="240"/>
  <c r="AG116" i="240"/>
  <c r="AF116" i="240"/>
  <c r="AG118" i="240"/>
  <c r="Q118" i="240"/>
  <c r="AF118" i="240"/>
  <c r="O140" i="240"/>
  <c r="AG140" i="240"/>
  <c r="AF140" i="240"/>
  <c r="AG151" i="240"/>
  <c r="AF151" i="240"/>
  <c r="AF152" i="240"/>
  <c r="O152" i="240"/>
  <c r="AG152" i="240"/>
  <c r="AF164" i="240"/>
  <c r="O164" i="240"/>
  <c r="O7" i="241"/>
  <c r="AG7" i="241"/>
  <c r="AG8" i="241"/>
  <c r="AF8" i="241"/>
  <c r="O8" i="241"/>
  <c r="O17" i="240"/>
  <c r="AG23" i="240"/>
  <c r="AF23" i="240"/>
  <c r="N30" i="240"/>
  <c r="AF37" i="240"/>
  <c r="P48" i="240"/>
  <c r="P56" i="240"/>
  <c r="AF74" i="240"/>
  <c r="O74" i="240"/>
  <c r="AG74" i="240"/>
  <c r="AF75" i="240"/>
  <c r="AG111" i="240"/>
  <c r="AF111" i="240"/>
  <c r="O111" i="240"/>
  <c r="O135" i="240"/>
  <c r="AG135" i="240"/>
  <c r="N147" i="240"/>
  <c r="AF135" i="240"/>
  <c r="AG45" i="241"/>
  <c r="AF45" i="241"/>
  <c r="O45" i="241"/>
  <c r="Q7" i="240"/>
  <c r="AF31" i="240"/>
  <c r="AF32" i="240"/>
  <c r="O32" i="240"/>
  <c r="AG32" i="240"/>
  <c r="AF33" i="240"/>
  <c r="P43" i="240"/>
  <c r="Q45" i="240"/>
  <c r="AG59" i="240"/>
  <c r="AF59" i="240"/>
  <c r="AG61" i="240"/>
  <c r="AF61" i="240"/>
  <c r="Q70" i="240"/>
  <c r="AF71" i="240"/>
  <c r="O73" i="240"/>
  <c r="Q85" i="240"/>
  <c r="O91" i="240"/>
  <c r="AG91" i="240"/>
  <c r="O96" i="240"/>
  <c r="N108" i="240"/>
  <c r="AG96" i="240"/>
  <c r="AG98" i="240"/>
  <c r="AF98" i="240"/>
  <c r="R100" i="240"/>
  <c r="Q100" i="240"/>
  <c r="AG104" i="240"/>
  <c r="AF104" i="240"/>
  <c r="O104" i="240"/>
  <c r="O110" i="240"/>
  <c r="AG110" i="240"/>
  <c r="AF110" i="240"/>
  <c r="AG129" i="240"/>
  <c r="AF129" i="240"/>
  <c r="O129" i="240"/>
  <c r="AG139" i="240"/>
  <c r="AF139" i="240"/>
  <c r="O139" i="240"/>
  <c r="AG149" i="240"/>
  <c r="AF149" i="240"/>
  <c r="N160" i="240"/>
  <c r="AF150" i="240"/>
  <c r="O150" i="240"/>
  <c r="AG150" i="240"/>
  <c r="AG163" i="240"/>
  <c r="AF163" i="240"/>
  <c r="O163" i="240"/>
  <c r="AG164" i="240"/>
  <c r="P165" i="240"/>
  <c r="AF18" i="241"/>
  <c r="N30" i="241"/>
  <c r="O18" i="241"/>
  <c r="R9" i="240"/>
  <c r="R11" i="240"/>
  <c r="AG19" i="240"/>
  <c r="AF19" i="240"/>
  <c r="AF36" i="240"/>
  <c r="O36" i="240"/>
  <c r="AG36" i="240"/>
  <c r="O57" i="240"/>
  <c r="AG57" i="240"/>
  <c r="R87" i="240"/>
  <c r="O89" i="240"/>
  <c r="O95" i="240" s="1"/>
  <c r="AG89" i="240"/>
  <c r="P95" i="240"/>
  <c r="AF97" i="240"/>
  <c r="O97" i="240"/>
  <c r="AG97" i="240"/>
  <c r="AG153" i="240"/>
  <c r="AF153" i="240"/>
  <c r="AF9" i="241"/>
  <c r="Q9" i="240"/>
  <c r="O35" i="240"/>
  <c r="R47" i="240"/>
  <c r="AG48" i="240"/>
  <c r="AF48" i="240"/>
  <c r="AF5" i="240"/>
  <c r="N17" i="240"/>
  <c r="Q19" i="240"/>
  <c r="Q20" i="240"/>
  <c r="Q22" i="240"/>
  <c r="Q23" i="240"/>
  <c r="Q31" i="240"/>
  <c r="AG31" i="240"/>
  <c r="O33" i="240"/>
  <c r="AG37" i="240"/>
  <c r="N43" i="240"/>
  <c r="AF47" i="240"/>
  <c r="O48" i="240"/>
  <c r="AG49" i="240"/>
  <c r="R58" i="240"/>
  <c r="O59" i="240"/>
  <c r="R60" i="240"/>
  <c r="O61" i="240"/>
  <c r="P69" i="240"/>
  <c r="P70" i="240"/>
  <c r="O71" i="240"/>
  <c r="AG75" i="240"/>
  <c r="AF89" i="240"/>
  <c r="AG123" i="240"/>
  <c r="AF123" i="240"/>
  <c r="O123" i="240"/>
  <c r="O124" i="240"/>
  <c r="AG124" i="240"/>
  <c r="AF126" i="240"/>
  <c r="AF136" i="240"/>
  <c r="AG141" i="240"/>
  <c r="AF141" i="240"/>
  <c r="O141" i="240"/>
  <c r="O142" i="240"/>
  <c r="AG142" i="240"/>
  <c r="O153" i="240"/>
  <c r="O160" i="240" s="1"/>
  <c r="P160" i="240"/>
  <c r="AF162" i="240"/>
  <c r="O162" i="240"/>
  <c r="O11" i="241"/>
  <c r="AG11" i="241"/>
  <c r="O31" i="241"/>
  <c r="N43" i="241"/>
  <c r="AG31" i="241"/>
  <c r="AF31" i="241"/>
  <c r="AG100" i="240"/>
  <c r="AF100" i="240"/>
  <c r="R102" i="240"/>
  <c r="P108" i="240"/>
  <c r="R114" i="240"/>
  <c r="Q114" i="240"/>
  <c r="R116" i="240"/>
  <c r="Q116" i="240"/>
  <c r="R118" i="240"/>
  <c r="AG127" i="240"/>
  <c r="AF127" i="240"/>
  <c r="O127" i="240"/>
  <c r="O128" i="240"/>
  <c r="AG128" i="240"/>
  <c r="AG137" i="240"/>
  <c r="AF137" i="240"/>
  <c r="O137" i="240"/>
  <c r="O138" i="240"/>
  <c r="AG138" i="240"/>
  <c r="Q149" i="240"/>
  <c r="P149" i="240"/>
  <c r="R151" i="240"/>
  <c r="P151" i="240"/>
  <c r="P153" i="240"/>
  <c r="P173" i="240"/>
  <c r="AG6" i="241"/>
  <c r="AF6" i="241"/>
  <c r="O6" i="241"/>
  <c r="O9" i="241"/>
  <c r="AG9" i="241"/>
  <c r="AG10" i="241"/>
  <c r="AF10" i="241"/>
  <c r="O10" i="241"/>
  <c r="O20" i="241"/>
  <c r="AG20" i="241"/>
  <c r="AF21" i="241"/>
  <c r="AG21" i="241"/>
  <c r="O21" i="241"/>
  <c r="Q90" i="240"/>
  <c r="Q98" i="240"/>
  <c r="AG102" i="240"/>
  <c r="AF102" i="240"/>
  <c r="O109" i="240"/>
  <c r="N121" i="240"/>
  <c r="AG109" i="240"/>
  <c r="AF109" i="240"/>
  <c r="AG113" i="240"/>
  <c r="AF113" i="240"/>
  <c r="O113" i="240"/>
  <c r="AG115" i="240"/>
  <c r="AF115" i="240"/>
  <c r="O115" i="240"/>
  <c r="AG117" i="240"/>
  <c r="AF117" i="240"/>
  <c r="O117" i="240"/>
  <c r="AF122" i="240"/>
  <c r="N134" i="240"/>
  <c r="O122" i="240"/>
  <c r="AG125" i="240"/>
  <c r="AF125" i="240"/>
  <c r="O125" i="240"/>
  <c r="O126" i="240"/>
  <c r="AG126" i="240"/>
  <c r="AF128" i="240"/>
  <c r="O136" i="240"/>
  <c r="AG136" i="240"/>
  <c r="AF138" i="240"/>
  <c r="AG143" i="240"/>
  <c r="AF143" i="240"/>
  <c r="O143" i="240"/>
  <c r="R148" i="240"/>
  <c r="Q148" i="240"/>
  <c r="O161" i="240"/>
  <c r="N173" i="240"/>
  <c r="AG161" i="240"/>
  <c r="G1" i="241"/>
  <c r="G2" i="241" s="1"/>
  <c r="AF5" i="241"/>
  <c r="N17" i="241"/>
  <c r="O5" i="241"/>
  <c r="AG5" i="241"/>
  <c r="AG19" i="241"/>
  <c r="AF19" i="241"/>
  <c r="O19" i="241"/>
  <c r="Q22" i="241"/>
  <c r="P134" i="240"/>
  <c r="P30" i="241"/>
  <c r="AG47" i="241"/>
  <c r="AF47" i="241"/>
  <c r="O47" i="241"/>
  <c r="O99" i="240"/>
  <c r="O101" i="240"/>
  <c r="O103" i="240"/>
  <c r="O105" i="240"/>
  <c r="P111" i="240"/>
  <c r="P113" i="240"/>
  <c r="P123" i="240"/>
  <c r="P125" i="240"/>
  <c r="P127" i="240"/>
  <c r="P129" i="240"/>
  <c r="P137" i="240"/>
  <c r="P139" i="240"/>
  <c r="P141" i="240"/>
  <c r="P143" i="240"/>
  <c r="AF148" i="240"/>
  <c r="AF23" i="241"/>
  <c r="O23" i="241"/>
  <c r="AG23" i="241"/>
  <c r="AG33" i="241"/>
  <c r="AF33" i="241"/>
  <c r="AG35" i="241"/>
  <c r="AF35" i="241"/>
  <c r="Q36" i="241"/>
  <c r="AG37" i="241"/>
  <c r="AF37" i="241"/>
  <c r="O37" i="241"/>
  <c r="P44" i="241"/>
  <c r="AG44" i="241"/>
  <c r="AF44" i="241"/>
  <c r="N56" i="241"/>
  <c r="AG49" i="241"/>
  <c r="AF49" i="241"/>
  <c r="O49" i="241"/>
  <c r="P56" i="241"/>
  <c r="AG58" i="241"/>
  <c r="AF58" i="241"/>
  <c r="O58" i="241"/>
  <c r="R22" i="241"/>
  <c r="P43" i="241"/>
  <c r="R32" i="241"/>
  <c r="O33" i="241"/>
  <c r="R34" i="241"/>
  <c r="O35" i="241"/>
  <c r="R36" i="241"/>
  <c r="AG60" i="241"/>
  <c r="AF60" i="241"/>
  <c r="O60" i="241"/>
  <c r="AG70" i="241"/>
  <c r="AF72" i="241"/>
  <c r="P83" i="241"/>
  <c r="AG85" i="241"/>
  <c r="Q85" i="241"/>
  <c r="AF85" i="241"/>
  <c r="AG87" i="241"/>
  <c r="Q87" i="241"/>
  <c r="AF87" i="241"/>
  <c r="AG89" i="241"/>
  <c r="R89" i="241"/>
  <c r="AF89" i="241"/>
  <c r="P95" i="241"/>
  <c r="R99" i="241"/>
  <c r="Q99" i="241"/>
  <c r="AG110" i="241"/>
  <c r="AF110" i="241"/>
  <c r="O141" i="241"/>
  <c r="AG141" i="241"/>
  <c r="AF141" i="241"/>
  <c r="R161" i="241"/>
  <c r="Q161" i="241"/>
  <c r="AG165" i="241"/>
  <c r="AF165" i="241"/>
  <c r="O165" i="241"/>
  <c r="P57" i="241"/>
  <c r="O70" i="241"/>
  <c r="O71" i="241"/>
  <c r="Q72" i="241"/>
  <c r="O73" i="241"/>
  <c r="O75" i="241"/>
  <c r="AF75" i="241"/>
  <c r="AF82" i="241"/>
  <c r="R87" i="241"/>
  <c r="Q89" i="241"/>
  <c r="AG98" i="241"/>
  <c r="AF98" i="241"/>
  <c r="O98" i="241"/>
  <c r="AG100" i="241"/>
  <c r="AF100" i="241"/>
  <c r="O100" i="241"/>
  <c r="AG102" i="241"/>
  <c r="AF102" i="241"/>
  <c r="O102" i="241"/>
  <c r="AG104" i="241"/>
  <c r="AF104" i="241"/>
  <c r="O104" i="241"/>
  <c r="P109" i="241"/>
  <c r="N121" i="241"/>
  <c r="AG109" i="241"/>
  <c r="AF109" i="241"/>
  <c r="Q112" i="241"/>
  <c r="N134" i="241"/>
  <c r="O122" i="241"/>
  <c r="AG122" i="241"/>
  <c r="AF122" i="241"/>
  <c r="N147" i="241"/>
  <c r="AF135" i="241"/>
  <c r="O135" i="241"/>
  <c r="AG135" i="241"/>
  <c r="O46" i="241"/>
  <c r="O48" i="241"/>
  <c r="O59" i="241"/>
  <c r="O61" i="241"/>
  <c r="P70" i="241"/>
  <c r="P71" i="241"/>
  <c r="AF71" i="241"/>
  <c r="AF73" i="241"/>
  <c r="AF74" i="241"/>
  <c r="Q82" i="241"/>
  <c r="AF83" i="241"/>
  <c r="N95" i="241"/>
  <c r="AG84" i="241"/>
  <c r="AF84" i="241"/>
  <c r="O84" i="241"/>
  <c r="AG86" i="241"/>
  <c r="AF86" i="241"/>
  <c r="O86" i="241"/>
  <c r="AG88" i="241"/>
  <c r="AF88" i="241"/>
  <c r="O88" i="241"/>
  <c r="AG90" i="241"/>
  <c r="AF90" i="241"/>
  <c r="O90" i="241"/>
  <c r="AF70" i="241"/>
  <c r="O74" i="241"/>
  <c r="AG74" i="241"/>
  <c r="O83" i="241"/>
  <c r="AG83" i="241"/>
  <c r="O96" i="241"/>
  <c r="AG96" i="241"/>
  <c r="N108" i="241"/>
  <c r="AF96" i="241"/>
  <c r="AG97" i="241"/>
  <c r="Q97" i="241"/>
  <c r="AF97" i="241"/>
  <c r="AG99" i="241"/>
  <c r="AF99" i="241"/>
  <c r="AG101" i="241"/>
  <c r="Q101" i="241"/>
  <c r="AF101" i="241"/>
  <c r="AG103" i="241"/>
  <c r="R103" i="241"/>
  <c r="AF103" i="241"/>
  <c r="P108" i="241"/>
  <c r="O110" i="241"/>
  <c r="AG112" i="241"/>
  <c r="AF112" i="241"/>
  <c r="R125" i="241"/>
  <c r="Q125" i="241"/>
  <c r="AF123" i="241"/>
  <c r="AG126" i="241"/>
  <c r="AF126" i="241"/>
  <c r="O126" i="241"/>
  <c r="AF127" i="241"/>
  <c r="O143" i="241"/>
  <c r="AG143" i="241"/>
  <c r="AF143" i="241"/>
  <c r="R148" i="241"/>
  <c r="Q148" i="241"/>
  <c r="Q109" i="241"/>
  <c r="O111" i="241"/>
  <c r="O113" i="241"/>
  <c r="AG114" i="241"/>
  <c r="AF115" i="241"/>
  <c r="O115" i="241"/>
  <c r="AG115" i="241"/>
  <c r="P121" i="241"/>
  <c r="R123" i="241"/>
  <c r="Q123" i="241"/>
  <c r="R127" i="241"/>
  <c r="Q127" i="241"/>
  <c r="AG136" i="241"/>
  <c r="AF136" i="241"/>
  <c r="O136" i="241"/>
  <c r="O137" i="241"/>
  <c r="AG137" i="241"/>
  <c r="AG138" i="241"/>
  <c r="AF138" i="241"/>
  <c r="O138" i="241"/>
  <c r="O139" i="241"/>
  <c r="AG139" i="241"/>
  <c r="AF139" i="241"/>
  <c r="AG152" i="241"/>
  <c r="AF152" i="241"/>
  <c r="O152" i="241"/>
  <c r="O114" i="241"/>
  <c r="AF114" i="241"/>
  <c r="R116" i="241"/>
  <c r="AF116" i="241"/>
  <c r="AG124" i="241"/>
  <c r="AF124" i="241"/>
  <c r="O124" i="241"/>
  <c r="AF125" i="241"/>
  <c r="AG128" i="241"/>
  <c r="AF128" i="241"/>
  <c r="O128" i="241"/>
  <c r="P134" i="241"/>
  <c r="AF137" i="241"/>
  <c r="AG150" i="241"/>
  <c r="AF150" i="241"/>
  <c r="N160" i="241"/>
  <c r="O150" i="241"/>
  <c r="AG163" i="241"/>
  <c r="AF163" i="241"/>
  <c r="O163" i="241"/>
  <c r="P160" i="241"/>
  <c r="AG123" i="241"/>
  <c r="AG125" i="241"/>
  <c r="AG127" i="241"/>
  <c r="O140" i="241"/>
  <c r="O142" i="241"/>
  <c r="AG148" i="241"/>
  <c r="AG161" i="241"/>
  <c r="P173" i="241"/>
  <c r="N173" i="241"/>
  <c r="P135" i="241"/>
  <c r="AF140" i="241"/>
  <c r="P142" i="241"/>
  <c r="AF142" i="241"/>
  <c r="O149" i="241"/>
  <c r="O151" i="241"/>
  <c r="O162" i="241"/>
  <c r="O164" i="241"/>
  <c r="O121" i="241" l="1"/>
  <c r="O56" i="241"/>
  <c r="R56" i="241" s="1"/>
  <c r="S44" i="241" s="1"/>
  <c r="R160" i="240"/>
  <c r="S148" i="240" s="1"/>
  <c r="R162" i="241"/>
  <c r="Q162" i="241"/>
  <c r="Q140" i="241"/>
  <c r="R140" i="241"/>
  <c r="R151" i="241"/>
  <c r="Q151" i="241"/>
  <c r="R164" i="241"/>
  <c r="Q164" i="241"/>
  <c r="AG173" i="241"/>
  <c r="AH161" i="241" s="1"/>
  <c r="AF173" i="241"/>
  <c r="Q142" i="241"/>
  <c r="R142" i="241"/>
  <c r="AG160" i="241"/>
  <c r="AH148" i="241" s="1"/>
  <c r="AF160" i="241"/>
  <c r="Q114" i="241"/>
  <c r="R114" i="241"/>
  <c r="Q138" i="241"/>
  <c r="R138" i="241"/>
  <c r="R137" i="241"/>
  <c r="Q137" i="241"/>
  <c r="Q115" i="241"/>
  <c r="R115" i="241"/>
  <c r="R111" i="241"/>
  <c r="Q111" i="241"/>
  <c r="R143" i="241"/>
  <c r="Q143" i="241"/>
  <c r="Q84" i="241"/>
  <c r="R84" i="241"/>
  <c r="R59" i="241"/>
  <c r="Q59" i="241"/>
  <c r="AG147" i="241"/>
  <c r="AH135" i="241" s="1"/>
  <c r="AF147" i="241"/>
  <c r="AG134" i="241"/>
  <c r="AH122" i="241" s="1"/>
  <c r="AF134" i="241"/>
  <c r="Q102" i="241"/>
  <c r="R102" i="241"/>
  <c r="R85" i="241"/>
  <c r="R75" i="241"/>
  <c r="Q75" i="241"/>
  <c r="Q70" i="241"/>
  <c r="O82" i="241"/>
  <c r="R70" i="241"/>
  <c r="R101" i="241"/>
  <c r="R97" i="241"/>
  <c r="R60" i="241"/>
  <c r="Q60" i="241"/>
  <c r="Q35" i="241"/>
  <c r="R35" i="241"/>
  <c r="R72" i="241"/>
  <c r="AF56" i="241"/>
  <c r="AG56" i="241"/>
  <c r="AH44" i="241" s="1"/>
  <c r="Q56" i="241"/>
  <c r="R99" i="240"/>
  <c r="Q99" i="240"/>
  <c r="R136" i="240"/>
  <c r="Q136" i="240"/>
  <c r="Q117" i="240"/>
  <c r="R117" i="240"/>
  <c r="O121" i="240"/>
  <c r="R109" i="240"/>
  <c r="Q109" i="240"/>
  <c r="R21" i="241"/>
  <c r="Q21" i="241"/>
  <c r="R20" i="241"/>
  <c r="Q20" i="241"/>
  <c r="Q10" i="241"/>
  <c r="R10" i="241"/>
  <c r="R9" i="241"/>
  <c r="Q9" i="241"/>
  <c r="Q127" i="240"/>
  <c r="R127" i="240"/>
  <c r="R162" i="240"/>
  <c r="Q162" i="240"/>
  <c r="Q160" i="240"/>
  <c r="Q61" i="240"/>
  <c r="R61" i="240"/>
  <c r="R35" i="240"/>
  <c r="Q35" i="240"/>
  <c r="Q151" i="240"/>
  <c r="R36" i="240"/>
  <c r="Q36" i="240"/>
  <c r="R163" i="240"/>
  <c r="Q163" i="240"/>
  <c r="R150" i="240"/>
  <c r="Q150" i="240"/>
  <c r="Q129" i="240"/>
  <c r="R129" i="240"/>
  <c r="R104" i="240"/>
  <c r="Q104" i="240"/>
  <c r="AG108" i="240"/>
  <c r="AH96" i="240" s="1"/>
  <c r="AF108" i="240"/>
  <c r="R90" i="240"/>
  <c r="R73" i="240"/>
  <c r="Q73" i="240"/>
  <c r="R45" i="241"/>
  <c r="Q45" i="241"/>
  <c r="AF147" i="240"/>
  <c r="AG147" i="240"/>
  <c r="AH135" i="240" s="1"/>
  <c r="Q5" i="240"/>
  <c r="R149" i="240"/>
  <c r="R98" i="240"/>
  <c r="Q82" i="240"/>
  <c r="AF82" i="240"/>
  <c r="AG82" i="240"/>
  <c r="AH70" i="240" s="1"/>
  <c r="R44" i="240"/>
  <c r="O56" i="240"/>
  <c r="R56" i="240" s="1"/>
  <c r="S44" i="240" s="1"/>
  <c r="Q44" i="240"/>
  <c r="Q21" i="240"/>
  <c r="R21" i="240"/>
  <c r="R112" i="241"/>
  <c r="AG69" i="241"/>
  <c r="AH57" i="241" s="1"/>
  <c r="Q69" i="241"/>
  <c r="AF69" i="241"/>
  <c r="R112" i="240"/>
  <c r="Q112" i="240"/>
  <c r="R19" i="240"/>
  <c r="Q136" i="241"/>
  <c r="R136" i="241"/>
  <c r="Q121" i="241"/>
  <c r="O160" i="241"/>
  <c r="R109" i="241"/>
  <c r="AF108" i="241"/>
  <c r="AG108" i="241"/>
  <c r="AH96" i="241" s="1"/>
  <c r="Q83" i="241"/>
  <c r="O95" i="241"/>
  <c r="R83" i="241"/>
  <c r="Q86" i="241"/>
  <c r="R86" i="241"/>
  <c r="Q116" i="241"/>
  <c r="Q104" i="241"/>
  <c r="R104" i="241"/>
  <c r="Q73" i="241"/>
  <c r="R73" i="241"/>
  <c r="Q103" i="241"/>
  <c r="AG82" i="241"/>
  <c r="AH70" i="241" s="1"/>
  <c r="R58" i="241"/>
  <c r="Q58" i="241"/>
  <c r="R49" i="241"/>
  <c r="Q49" i="241"/>
  <c r="Q37" i="241"/>
  <c r="R37" i="241"/>
  <c r="R105" i="240"/>
  <c r="Q105" i="240"/>
  <c r="Q19" i="241"/>
  <c r="R19" i="241"/>
  <c r="O17" i="241"/>
  <c r="Q5" i="241"/>
  <c r="R5" i="241"/>
  <c r="R126" i="240"/>
  <c r="Q126" i="240"/>
  <c r="Q122" i="240"/>
  <c r="O134" i="240"/>
  <c r="R122" i="240"/>
  <c r="Q44" i="241"/>
  <c r="Q6" i="241"/>
  <c r="R6" i="241"/>
  <c r="R138" i="240"/>
  <c r="Q138" i="240"/>
  <c r="R124" i="240"/>
  <c r="Q124" i="240"/>
  <c r="R71" i="240"/>
  <c r="Q71" i="240"/>
  <c r="Q48" i="240"/>
  <c r="R48" i="240"/>
  <c r="R33" i="240"/>
  <c r="Q33" i="240"/>
  <c r="Q139" i="240"/>
  <c r="R139" i="240"/>
  <c r="R110" i="240"/>
  <c r="Q110" i="240"/>
  <c r="O108" i="240"/>
  <c r="R96" i="240"/>
  <c r="Q96" i="240"/>
  <c r="AG30" i="240"/>
  <c r="AH18" i="240" s="1"/>
  <c r="AF30" i="240"/>
  <c r="R17" i="240"/>
  <c r="S5" i="240" s="1"/>
  <c r="Q17" i="240"/>
  <c r="AG95" i="240"/>
  <c r="AH83" i="240" s="1"/>
  <c r="AF95" i="240"/>
  <c r="Q88" i="240"/>
  <c r="R88" i="240"/>
  <c r="R5" i="240"/>
  <c r="Q128" i="241"/>
  <c r="R128" i="241"/>
  <c r="R48" i="241"/>
  <c r="Q48" i="241"/>
  <c r="Q135" i="241"/>
  <c r="O147" i="241"/>
  <c r="R135" i="241"/>
  <c r="AG121" i="241"/>
  <c r="AH109" i="241" s="1"/>
  <c r="AF121" i="241"/>
  <c r="Q98" i="241"/>
  <c r="R98" i="241"/>
  <c r="R165" i="241"/>
  <c r="Q165" i="241"/>
  <c r="R141" i="241"/>
  <c r="Q141" i="241"/>
  <c r="Q33" i="241"/>
  <c r="R33" i="241"/>
  <c r="Q23" i="241"/>
  <c r="R23" i="241"/>
  <c r="R103" i="240"/>
  <c r="Q103" i="240"/>
  <c r="R47" i="241"/>
  <c r="Q47" i="241"/>
  <c r="AG17" i="241"/>
  <c r="AH5" i="241" s="1"/>
  <c r="AF17" i="241"/>
  <c r="AG173" i="240"/>
  <c r="AH161" i="240" s="1"/>
  <c r="AF173" i="240"/>
  <c r="Q125" i="240"/>
  <c r="R125" i="240"/>
  <c r="AG134" i="240"/>
  <c r="AH122" i="240" s="1"/>
  <c r="AF134" i="240"/>
  <c r="Q113" i="240"/>
  <c r="R113" i="240"/>
  <c r="Q137" i="240"/>
  <c r="R137" i="240"/>
  <c r="AF43" i="241"/>
  <c r="Q43" i="241"/>
  <c r="AG43" i="241"/>
  <c r="AH31" i="241" s="1"/>
  <c r="R11" i="241"/>
  <c r="Q11" i="241"/>
  <c r="R142" i="240"/>
  <c r="Q142" i="240"/>
  <c r="Q123" i="240"/>
  <c r="R123" i="240"/>
  <c r="Q59" i="240"/>
  <c r="R59" i="240"/>
  <c r="AG17" i="240"/>
  <c r="AH5" i="240" s="1"/>
  <c r="AF17" i="240"/>
  <c r="O69" i="240"/>
  <c r="R69" i="240" s="1"/>
  <c r="S57" i="240" s="1"/>
  <c r="R57" i="240"/>
  <c r="Q57" i="240"/>
  <c r="O30" i="241"/>
  <c r="Q18" i="241"/>
  <c r="R18" i="241"/>
  <c r="AG160" i="240"/>
  <c r="AH148" i="240" s="1"/>
  <c r="AF160" i="240"/>
  <c r="O43" i="240"/>
  <c r="R43" i="240" s="1"/>
  <c r="S31" i="240" s="1"/>
  <c r="O147" i="240"/>
  <c r="R135" i="240"/>
  <c r="Q135" i="240"/>
  <c r="Q95" i="240"/>
  <c r="R95" i="240"/>
  <c r="S83" i="240" s="1"/>
  <c r="R74" i="240"/>
  <c r="Q74" i="240"/>
  <c r="Q8" i="241"/>
  <c r="R8" i="241"/>
  <c r="R7" i="241"/>
  <c r="Q7" i="241"/>
  <c r="AG56" i="240"/>
  <c r="AH44" i="240" s="1"/>
  <c r="Q56" i="240"/>
  <c r="AF56" i="240"/>
  <c r="R34" i="240"/>
  <c r="Q34" i="240"/>
  <c r="O69" i="241"/>
  <c r="R69" i="241" s="1"/>
  <c r="S57" i="241" s="1"/>
  <c r="R57" i="241"/>
  <c r="Q57" i="241"/>
  <c r="R165" i="240"/>
  <c r="Q165" i="240"/>
  <c r="Q86" i="240"/>
  <c r="R86" i="240"/>
  <c r="R83" i="240"/>
  <c r="Q6" i="240"/>
  <c r="R6" i="240"/>
  <c r="R23" i="240"/>
  <c r="Q124" i="241"/>
  <c r="R124" i="241"/>
  <c r="R152" i="241"/>
  <c r="Q152" i="241"/>
  <c r="Q126" i="241"/>
  <c r="R126" i="241"/>
  <c r="R121" i="241"/>
  <c r="S109" i="241" s="1"/>
  <c r="Q88" i="241"/>
  <c r="R88" i="241"/>
  <c r="R149" i="241"/>
  <c r="Q149" i="241"/>
  <c r="R163" i="241"/>
  <c r="Q163" i="241"/>
  <c r="R150" i="241"/>
  <c r="Q150" i="241"/>
  <c r="R139" i="241"/>
  <c r="Q139" i="241"/>
  <c r="R113" i="241"/>
  <c r="Q113" i="241"/>
  <c r="R110" i="241"/>
  <c r="Q110" i="241"/>
  <c r="O108" i="241"/>
  <c r="R96" i="241"/>
  <c r="Q96" i="241"/>
  <c r="R74" i="241"/>
  <c r="Q74" i="241"/>
  <c r="Q90" i="241"/>
  <c r="R90" i="241"/>
  <c r="AG95" i="241"/>
  <c r="AH83" i="241" s="1"/>
  <c r="AF95" i="241"/>
  <c r="R61" i="241"/>
  <c r="Q61" i="241"/>
  <c r="R46" i="241"/>
  <c r="Q46" i="241"/>
  <c r="R122" i="241"/>
  <c r="Q122" i="241"/>
  <c r="O134" i="241"/>
  <c r="Q100" i="241"/>
  <c r="R100" i="241"/>
  <c r="Q71" i="241"/>
  <c r="R71" i="241"/>
  <c r="O173" i="241"/>
  <c r="R101" i="240"/>
  <c r="Q101" i="240"/>
  <c r="O173" i="240"/>
  <c r="R161" i="240"/>
  <c r="Q161" i="240"/>
  <c r="Q143" i="240"/>
  <c r="R143" i="240"/>
  <c r="Q115" i="240"/>
  <c r="R115" i="240"/>
  <c r="AG121" i="240"/>
  <c r="AH109" i="240" s="1"/>
  <c r="AF121" i="240"/>
  <c r="R44" i="241"/>
  <c r="R128" i="240"/>
  <c r="Q128" i="240"/>
  <c r="O43" i="241"/>
  <c r="R43" i="241" s="1"/>
  <c r="S31" i="241" s="1"/>
  <c r="R31" i="241"/>
  <c r="Q31" i="241"/>
  <c r="R153" i="240"/>
  <c r="Q153" i="240"/>
  <c r="Q141" i="240"/>
  <c r="R141" i="240"/>
  <c r="AG43" i="240"/>
  <c r="AH31" i="240" s="1"/>
  <c r="AF43" i="240"/>
  <c r="Q43" i="240"/>
  <c r="Q97" i="240"/>
  <c r="R97" i="240"/>
  <c r="R89" i="240"/>
  <c r="Q89" i="240"/>
  <c r="AG30" i="241"/>
  <c r="AH18" i="241" s="1"/>
  <c r="AF30" i="241"/>
  <c r="R91" i="240"/>
  <c r="Q91" i="240"/>
  <c r="O82" i="240"/>
  <c r="R70" i="240"/>
  <c r="Q32" i="240"/>
  <c r="R32" i="240"/>
  <c r="Q111" i="240"/>
  <c r="R111" i="240"/>
  <c r="Q83" i="240"/>
  <c r="R164" i="240"/>
  <c r="Q164" i="240"/>
  <c r="R152" i="240"/>
  <c r="Q152" i="240"/>
  <c r="R140" i="240"/>
  <c r="Q140" i="240"/>
  <c r="R72" i="240"/>
  <c r="Q72" i="240"/>
  <c r="Q18" i="240"/>
  <c r="R18" i="240"/>
  <c r="O30" i="240"/>
  <c r="E2" i="240" s="1"/>
  <c r="Q8" i="240"/>
  <c r="R8" i="240"/>
  <c r="Q84" i="240"/>
  <c r="R84" i="240"/>
  <c r="Q10" i="240"/>
  <c r="R10" i="240"/>
  <c r="Q46" i="240"/>
  <c r="R46" i="240"/>
  <c r="R134" i="241" l="1"/>
  <c r="S122" i="241" s="1"/>
  <c r="Q134" i="241"/>
  <c r="Q30" i="241"/>
  <c r="R30" i="241"/>
  <c r="S18" i="241" s="1"/>
  <c r="R173" i="241"/>
  <c r="S161" i="241" s="1"/>
  <c r="Q173" i="241"/>
  <c r="R108" i="241"/>
  <c r="S96" i="241" s="1"/>
  <c r="Q108" i="241"/>
  <c r="R95" i="241"/>
  <c r="S83" i="241" s="1"/>
  <c r="Q95" i="241"/>
  <c r="R147" i="240"/>
  <c r="S135" i="240" s="1"/>
  <c r="Q147" i="240"/>
  <c r="E2" i="241"/>
  <c r="R17" i="241"/>
  <c r="S5" i="241" s="1"/>
  <c r="Q17" i="241"/>
  <c r="Q160" i="241"/>
  <c r="R160" i="241"/>
  <c r="S148" i="241" s="1"/>
  <c r="R82" i="241"/>
  <c r="S70" i="241" s="1"/>
  <c r="R147" i="241"/>
  <c r="S135" i="241" s="1"/>
  <c r="Q147" i="241"/>
  <c r="R173" i="240"/>
  <c r="S161" i="240" s="1"/>
  <c r="Q173" i="240"/>
  <c r="Q30" i="240"/>
  <c r="R30" i="240"/>
  <c r="S18" i="240" s="1"/>
  <c r="R82" i="240"/>
  <c r="S70" i="240" s="1"/>
  <c r="Q108" i="240"/>
  <c r="R108" i="240"/>
  <c r="S96" i="240" s="1"/>
  <c r="R134" i="240"/>
  <c r="S122" i="240" s="1"/>
  <c r="Q134" i="240"/>
  <c r="R121" i="240"/>
  <c r="S109" i="240" s="1"/>
  <c r="Q121" i="240"/>
  <c r="M32" i="239" l="1"/>
  <c r="L32" i="239"/>
  <c r="K32" i="239"/>
  <c r="J32" i="239"/>
  <c r="I32" i="239"/>
  <c r="H32" i="239"/>
  <c r="G32" i="239"/>
  <c r="F32" i="239"/>
  <c r="E32" i="239"/>
  <c r="D32" i="239"/>
  <c r="J8" i="239" s="1"/>
  <c r="Q15" i="239"/>
  <c r="P15" i="239"/>
  <c r="O15" i="239"/>
  <c r="N15" i="239"/>
  <c r="M15" i="239"/>
  <c r="L15" i="239"/>
  <c r="K15" i="239"/>
  <c r="J15" i="239"/>
  <c r="I15" i="239"/>
  <c r="H15" i="239"/>
  <c r="G15" i="239"/>
  <c r="F15" i="239"/>
  <c r="E15" i="239"/>
  <c r="D15" i="239"/>
  <c r="H8" i="239" s="1"/>
  <c r="L7" i="239"/>
  <c r="J7" i="239"/>
  <c r="H7" i="239"/>
  <c r="F7" i="239"/>
  <c r="L6" i="239"/>
  <c r="J6" i="239"/>
  <c r="H6" i="239"/>
  <c r="F6" i="239"/>
  <c r="M32" i="238"/>
  <c r="L32" i="238"/>
  <c r="K32" i="238"/>
  <c r="J32" i="238"/>
  <c r="I32" i="238"/>
  <c r="H32" i="238"/>
  <c r="G32" i="238"/>
  <c r="F32" i="238"/>
  <c r="E32" i="238"/>
  <c r="D32" i="238"/>
  <c r="Q15" i="238"/>
  <c r="P15" i="238"/>
  <c r="O15" i="238"/>
  <c r="N15" i="238"/>
  <c r="M15" i="238"/>
  <c r="L15" i="238"/>
  <c r="K15" i="238"/>
  <c r="J15" i="238"/>
  <c r="I15" i="238"/>
  <c r="H15" i="238"/>
  <c r="G15" i="238"/>
  <c r="F15" i="238"/>
  <c r="E15" i="238"/>
  <c r="D15" i="238"/>
  <c r="L7" i="238"/>
  <c r="J7" i="238"/>
  <c r="H7" i="238"/>
  <c r="F7" i="238"/>
  <c r="L6" i="238"/>
  <c r="J6" i="238"/>
  <c r="H6" i="238"/>
  <c r="F6" i="238"/>
  <c r="F8" i="238" l="1"/>
  <c r="J8" i="238"/>
  <c r="L8" i="238"/>
  <c r="F8" i="239"/>
  <c r="L8" i="239"/>
  <c r="H8" i="238"/>
  <c r="J124" i="236" l="1"/>
  <c r="H123" i="236"/>
  <c r="H122" i="236"/>
  <c r="H121" i="236"/>
  <c r="H120" i="236"/>
  <c r="H119" i="236"/>
  <c r="P118" i="236"/>
  <c r="K118" i="236" s="1"/>
  <c r="L118" i="236" s="1"/>
  <c r="H118" i="236"/>
  <c r="P117" i="236"/>
  <c r="K117" i="236"/>
  <c r="L117" i="236" s="1"/>
  <c r="H117" i="236"/>
  <c r="P116" i="236"/>
  <c r="K116" i="236" s="1"/>
  <c r="L116" i="236" s="1"/>
  <c r="H116" i="236"/>
  <c r="P115" i="236"/>
  <c r="K115" i="236"/>
  <c r="L115" i="236" s="1"/>
  <c r="H115" i="236"/>
  <c r="P114" i="236"/>
  <c r="K114" i="236" s="1"/>
  <c r="L114" i="236" s="1"/>
  <c r="H114" i="236"/>
  <c r="P113" i="236"/>
  <c r="K113" i="236"/>
  <c r="L113" i="236" s="1"/>
  <c r="H113" i="236"/>
  <c r="P112" i="236"/>
  <c r="K112" i="236" s="1"/>
  <c r="H112" i="236"/>
  <c r="J111" i="236"/>
  <c r="H110" i="236"/>
  <c r="H109" i="236"/>
  <c r="H108" i="236"/>
  <c r="H107" i="236"/>
  <c r="H106" i="236"/>
  <c r="P105" i="236"/>
  <c r="K105" i="236" s="1"/>
  <c r="L105" i="236" s="1"/>
  <c r="H105" i="236"/>
  <c r="P104" i="236"/>
  <c r="K104" i="236"/>
  <c r="L104" i="236" s="1"/>
  <c r="H104" i="236"/>
  <c r="P103" i="236"/>
  <c r="K103" i="236" s="1"/>
  <c r="L103" i="236" s="1"/>
  <c r="H103" i="236"/>
  <c r="P102" i="236"/>
  <c r="K102" i="236"/>
  <c r="L102" i="236" s="1"/>
  <c r="H102" i="236"/>
  <c r="P101" i="236"/>
  <c r="K101" i="236" s="1"/>
  <c r="H101" i="236"/>
  <c r="J100" i="236"/>
  <c r="H99" i="236"/>
  <c r="H98" i="236"/>
  <c r="H97" i="236"/>
  <c r="H96" i="236"/>
  <c r="H95" i="236"/>
  <c r="H94" i="236"/>
  <c r="P93" i="236"/>
  <c r="K93" i="236" s="1"/>
  <c r="L93" i="236" s="1"/>
  <c r="H93" i="236"/>
  <c r="P92" i="236"/>
  <c r="K92" i="236"/>
  <c r="K100" i="236" s="1"/>
  <c r="H92" i="236"/>
  <c r="J91" i="236"/>
  <c r="H90" i="236"/>
  <c r="H89" i="236"/>
  <c r="H88" i="236"/>
  <c r="H87" i="236"/>
  <c r="H86" i="236"/>
  <c r="H85" i="236"/>
  <c r="H84" i="236"/>
  <c r="H83" i="236"/>
  <c r="P82" i="236"/>
  <c r="K82" i="236" s="1"/>
  <c r="H82" i="236"/>
  <c r="L81" i="236"/>
  <c r="K81" i="236"/>
  <c r="J81" i="236"/>
  <c r="H80" i="236"/>
  <c r="H79" i="236"/>
  <c r="H78" i="236"/>
  <c r="H77" i="236"/>
  <c r="H76" i="236"/>
  <c r="J75" i="236"/>
  <c r="H74" i="236"/>
  <c r="H73" i="236"/>
  <c r="H72" i="236"/>
  <c r="P71" i="236"/>
  <c r="K71" i="236"/>
  <c r="L71" i="236" s="1"/>
  <c r="H71" i="236"/>
  <c r="P70" i="236"/>
  <c r="K70" i="236" s="1"/>
  <c r="L70" i="236" s="1"/>
  <c r="H70" i="236"/>
  <c r="P69" i="236"/>
  <c r="K69" i="236"/>
  <c r="L69" i="236" s="1"/>
  <c r="H69" i="236"/>
  <c r="P68" i="236"/>
  <c r="K68" i="236" s="1"/>
  <c r="L68" i="236" s="1"/>
  <c r="H68" i="236"/>
  <c r="P67" i="236"/>
  <c r="K67" i="236"/>
  <c r="L67" i="236" s="1"/>
  <c r="H67" i="236"/>
  <c r="P66" i="236"/>
  <c r="K66" i="236" s="1"/>
  <c r="L66" i="236" s="1"/>
  <c r="H66" i="236"/>
  <c r="P65" i="236"/>
  <c r="K65" i="236"/>
  <c r="H65" i="236"/>
  <c r="J64" i="236"/>
  <c r="H63" i="236"/>
  <c r="H62" i="236"/>
  <c r="H61" i="236"/>
  <c r="H60" i="236"/>
  <c r="H59" i="236"/>
  <c r="P58" i="236"/>
  <c r="K58" i="236"/>
  <c r="L58" i="236" s="1"/>
  <c r="H58" i="236"/>
  <c r="P57" i="236"/>
  <c r="K57" i="236" s="1"/>
  <c r="L57" i="236" s="1"/>
  <c r="H57" i="236"/>
  <c r="P56" i="236"/>
  <c r="K56" i="236"/>
  <c r="L56" i="236" s="1"/>
  <c r="H56" i="236"/>
  <c r="P55" i="236"/>
  <c r="K55" i="236" s="1"/>
  <c r="L55" i="236" s="1"/>
  <c r="H55" i="236"/>
  <c r="P54" i="236"/>
  <c r="K54" i="236"/>
  <c r="L54" i="236" s="1"/>
  <c r="H54" i="236"/>
  <c r="P53" i="236"/>
  <c r="K53" i="236" s="1"/>
  <c r="L53" i="236" s="1"/>
  <c r="H53" i="236"/>
  <c r="P52" i="236"/>
  <c r="K52" i="236"/>
  <c r="K64" i="236" s="1"/>
  <c r="H52" i="236"/>
  <c r="H50" i="236"/>
  <c r="H49" i="236"/>
  <c r="H47" i="236"/>
  <c r="H46" i="236"/>
  <c r="H45" i="236"/>
  <c r="H44" i="236"/>
  <c r="H43" i="236"/>
  <c r="H42" i="236"/>
  <c r="H41" i="236"/>
  <c r="H40" i="236"/>
  <c r="H39" i="236"/>
  <c r="J38" i="236"/>
  <c r="H37" i="236"/>
  <c r="H36" i="236"/>
  <c r="H35" i="236"/>
  <c r="H34" i="236"/>
  <c r="H33" i="236"/>
  <c r="H32" i="236"/>
  <c r="H31" i="236"/>
  <c r="H30" i="236"/>
  <c r="H29" i="236"/>
  <c r="H28" i="236"/>
  <c r="P27" i="236"/>
  <c r="K27" i="236"/>
  <c r="L27" i="236" s="1"/>
  <c r="H27" i="236"/>
  <c r="P26" i="236"/>
  <c r="K26" i="236" s="1"/>
  <c r="L26" i="236" s="1"/>
  <c r="H26" i="236"/>
  <c r="P25" i="236"/>
  <c r="K25" i="236"/>
  <c r="H25" i="236"/>
  <c r="H23" i="236"/>
  <c r="H22" i="236"/>
  <c r="H21" i="236"/>
  <c r="H20" i="236"/>
  <c r="H19" i="236"/>
  <c r="H18" i="236"/>
  <c r="H17" i="236"/>
  <c r="J16" i="236"/>
  <c r="I1" i="236" s="1"/>
  <c r="H15" i="236"/>
  <c r="H14" i="236"/>
  <c r="H13" i="236"/>
  <c r="H12" i="236"/>
  <c r="P11" i="236"/>
  <c r="K11" i="236"/>
  <c r="L11" i="236" s="1"/>
  <c r="H11" i="236"/>
  <c r="P10" i="236"/>
  <c r="K10" i="236" s="1"/>
  <c r="L10" i="236" s="1"/>
  <c r="H10" i="236"/>
  <c r="P9" i="236"/>
  <c r="K9" i="236"/>
  <c r="L9" i="236" s="1"/>
  <c r="H9" i="236"/>
  <c r="P8" i="236"/>
  <c r="K8" i="236" s="1"/>
  <c r="L8" i="236" s="1"/>
  <c r="H8" i="236"/>
  <c r="P7" i="236"/>
  <c r="K7" i="236"/>
  <c r="L7" i="236" s="1"/>
  <c r="H7" i="236"/>
  <c r="P6" i="236"/>
  <c r="K6" i="236" s="1"/>
  <c r="L6" i="236" s="1"/>
  <c r="H6" i="236"/>
  <c r="P5" i="236"/>
  <c r="K5" i="236"/>
  <c r="L5" i="236" s="1"/>
  <c r="L16" i="236" s="1"/>
  <c r="H5" i="236"/>
  <c r="I2" i="236"/>
  <c r="E1" i="236"/>
  <c r="K38" i="236" l="1"/>
  <c r="L25" i="236"/>
  <c r="L38" i="236" s="1"/>
  <c r="K75" i="236"/>
  <c r="G1" i="236"/>
  <c r="G2" i="236" s="1"/>
  <c r="L82" i="236"/>
  <c r="L91" i="236" s="1"/>
  <c r="K91" i="236"/>
  <c r="L112" i="236"/>
  <c r="L124" i="236" s="1"/>
  <c r="K124" i="236"/>
  <c r="L101" i="236"/>
  <c r="L111" i="236" s="1"/>
  <c r="K111" i="236"/>
  <c r="L52" i="236"/>
  <c r="L64" i="236" s="1"/>
  <c r="L92" i="236"/>
  <c r="L100" i="236" s="1"/>
  <c r="E2" i="236" s="1"/>
  <c r="K16" i="236"/>
  <c r="L65" i="236"/>
  <c r="L75" i="236" s="1"/>
  <c r="M32" i="235" l="1"/>
  <c r="L32" i="235"/>
  <c r="K32" i="235"/>
  <c r="J32" i="235"/>
  <c r="I32" i="235"/>
  <c r="H32" i="235"/>
  <c r="G32" i="235"/>
  <c r="F32" i="235"/>
  <c r="E32" i="235"/>
  <c r="D32" i="235"/>
  <c r="Q15" i="235"/>
  <c r="P15" i="235"/>
  <c r="O15" i="235"/>
  <c r="N15" i="235"/>
  <c r="M15" i="235"/>
  <c r="L15" i="235"/>
  <c r="K15" i="235"/>
  <c r="J15" i="235"/>
  <c r="I15" i="235"/>
  <c r="H15" i="235"/>
  <c r="G15" i="235"/>
  <c r="F15" i="235"/>
  <c r="E15" i="235"/>
  <c r="D15" i="235"/>
  <c r="L7" i="235"/>
  <c r="J7" i="235"/>
  <c r="H7" i="235"/>
  <c r="F7" i="235"/>
  <c r="L6" i="235"/>
  <c r="J6" i="235"/>
  <c r="H6" i="235"/>
  <c r="F6" i="235"/>
  <c r="H8" i="235" l="1"/>
  <c r="J8" i="235"/>
  <c r="L8" i="235"/>
  <c r="F8" i="235"/>
  <c r="J124" i="234"/>
  <c r="H123" i="234"/>
  <c r="H122" i="234"/>
  <c r="H121" i="234"/>
  <c r="H120" i="234"/>
  <c r="H119" i="234"/>
  <c r="P118" i="234"/>
  <c r="K118" i="234" s="1"/>
  <c r="L118" i="234" s="1"/>
  <c r="H118" i="234"/>
  <c r="P117" i="234"/>
  <c r="K117" i="234"/>
  <c r="L117" i="234" s="1"/>
  <c r="H117" i="234"/>
  <c r="P116" i="234"/>
  <c r="K116" i="234" s="1"/>
  <c r="L116" i="234" s="1"/>
  <c r="H116" i="234"/>
  <c r="P115" i="234"/>
  <c r="K115" i="234"/>
  <c r="L115" i="234" s="1"/>
  <c r="H115" i="234"/>
  <c r="P114" i="234"/>
  <c r="K114" i="234" s="1"/>
  <c r="L114" i="234" s="1"/>
  <c r="H114" i="234"/>
  <c r="P113" i="234"/>
  <c r="K113" i="234"/>
  <c r="L113" i="234" s="1"/>
  <c r="H113" i="234"/>
  <c r="P112" i="234"/>
  <c r="K112" i="234" s="1"/>
  <c r="H112" i="234"/>
  <c r="J111" i="234"/>
  <c r="H110" i="234"/>
  <c r="H109" i="234"/>
  <c r="H108" i="234"/>
  <c r="H107" i="234"/>
  <c r="H106" i="234"/>
  <c r="P105" i="234"/>
  <c r="K105" i="234" s="1"/>
  <c r="L105" i="234" s="1"/>
  <c r="H105" i="234"/>
  <c r="P104" i="234"/>
  <c r="K104" i="234"/>
  <c r="L104" i="234" s="1"/>
  <c r="H104" i="234"/>
  <c r="P103" i="234"/>
  <c r="K103" i="234" s="1"/>
  <c r="L103" i="234" s="1"/>
  <c r="H103" i="234"/>
  <c r="P102" i="234"/>
  <c r="K102" i="234"/>
  <c r="L102" i="234" s="1"/>
  <c r="H102" i="234"/>
  <c r="P101" i="234"/>
  <c r="K101" i="234" s="1"/>
  <c r="H101" i="234"/>
  <c r="J100" i="234"/>
  <c r="H99" i="234"/>
  <c r="H98" i="234"/>
  <c r="H97" i="234"/>
  <c r="H96" i="234"/>
  <c r="H95" i="234"/>
  <c r="H94" i="234"/>
  <c r="P93" i="234"/>
  <c r="K93" i="234" s="1"/>
  <c r="L93" i="234" s="1"/>
  <c r="H93" i="234"/>
  <c r="P92" i="234"/>
  <c r="K92" i="234"/>
  <c r="K100" i="234" s="1"/>
  <c r="H92" i="234"/>
  <c r="J91" i="234"/>
  <c r="H90" i="234"/>
  <c r="H89" i="234"/>
  <c r="H88" i="234"/>
  <c r="H87" i="234"/>
  <c r="H86" i="234"/>
  <c r="H85" i="234"/>
  <c r="H84" i="234"/>
  <c r="H83" i="234"/>
  <c r="P82" i="234"/>
  <c r="K82" i="234" s="1"/>
  <c r="H82" i="234"/>
  <c r="L81" i="234"/>
  <c r="K81" i="234"/>
  <c r="J81" i="234"/>
  <c r="H80" i="234"/>
  <c r="H79" i="234"/>
  <c r="H78" i="234"/>
  <c r="H77" i="234"/>
  <c r="H76" i="234"/>
  <c r="J75" i="234"/>
  <c r="H74" i="234"/>
  <c r="H73" i="234"/>
  <c r="H72" i="234"/>
  <c r="P71" i="234"/>
  <c r="K71" i="234"/>
  <c r="L71" i="234" s="1"/>
  <c r="H71" i="234"/>
  <c r="P70" i="234"/>
  <c r="K70" i="234" s="1"/>
  <c r="L70" i="234" s="1"/>
  <c r="H70" i="234"/>
  <c r="P69" i="234"/>
  <c r="K69" i="234"/>
  <c r="L69" i="234" s="1"/>
  <c r="H69" i="234"/>
  <c r="P68" i="234"/>
  <c r="K68" i="234" s="1"/>
  <c r="L68" i="234" s="1"/>
  <c r="H68" i="234"/>
  <c r="P67" i="234"/>
  <c r="K67" i="234"/>
  <c r="L67" i="234" s="1"/>
  <c r="H67" i="234"/>
  <c r="P66" i="234"/>
  <c r="K66" i="234" s="1"/>
  <c r="L66" i="234" s="1"/>
  <c r="H66" i="234"/>
  <c r="P65" i="234"/>
  <c r="K65" i="234"/>
  <c r="K75" i="234" s="1"/>
  <c r="H65" i="234"/>
  <c r="J64" i="234"/>
  <c r="H63" i="234"/>
  <c r="H62" i="234"/>
  <c r="H61" i="234"/>
  <c r="H60" i="234"/>
  <c r="H59" i="234"/>
  <c r="H58" i="234"/>
  <c r="P57" i="234"/>
  <c r="K57" i="234"/>
  <c r="L57" i="234" s="1"/>
  <c r="H57" i="234"/>
  <c r="P56" i="234"/>
  <c r="K56" i="234" s="1"/>
  <c r="L56" i="234" s="1"/>
  <c r="H56" i="234"/>
  <c r="P55" i="234"/>
  <c r="K55" i="234"/>
  <c r="L55" i="234" s="1"/>
  <c r="H55" i="234"/>
  <c r="P54" i="234"/>
  <c r="K54" i="234" s="1"/>
  <c r="L54" i="234" s="1"/>
  <c r="H54" i="234"/>
  <c r="P53" i="234"/>
  <c r="K53" i="234"/>
  <c r="L53" i="234" s="1"/>
  <c r="H53" i="234"/>
  <c r="P52" i="234"/>
  <c r="K52" i="234" s="1"/>
  <c r="H52" i="234"/>
  <c r="H50" i="234"/>
  <c r="H49" i="234"/>
  <c r="H47" i="234"/>
  <c r="H46" i="234"/>
  <c r="H45" i="234"/>
  <c r="H44" i="234"/>
  <c r="H43" i="234"/>
  <c r="H42" i="234"/>
  <c r="H41" i="234"/>
  <c r="H40" i="234"/>
  <c r="H39" i="234"/>
  <c r="J38" i="234"/>
  <c r="H37" i="234"/>
  <c r="H36" i="234"/>
  <c r="H35" i="234"/>
  <c r="H34" i="234"/>
  <c r="H33" i="234"/>
  <c r="H32" i="234"/>
  <c r="H31" i="234"/>
  <c r="H30" i="234"/>
  <c r="H29" i="234"/>
  <c r="H28" i="234"/>
  <c r="P27" i="234"/>
  <c r="K27" i="234" s="1"/>
  <c r="L27" i="234" s="1"/>
  <c r="H27" i="234"/>
  <c r="P26" i="234"/>
  <c r="K26" i="234"/>
  <c r="L26" i="234" s="1"/>
  <c r="H26" i="234"/>
  <c r="P25" i="234"/>
  <c r="K25" i="234" s="1"/>
  <c r="H25" i="234"/>
  <c r="J24" i="234"/>
  <c r="H23" i="234"/>
  <c r="H22" i="234"/>
  <c r="H21" i="234"/>
  <c r="H20" i="234"/>
  <c r="H19" i="234"/>
  <c r="P18" i="234"/>
  <c r="K18" i="234" s="1"/>
  <c r="L18" i="234" s="1"/>
  <c r="H18" i="234"/>
  <c r="P17" i="234"/>
  <c r="K17" i="234"/>
  <c r="K24" i="234" s="1"/>
  <c r="H17" i="234"/>
  <c r="J16" i="234"/>
  <c r="H15" i="234"/>
  <c r="H14" i="234"/>
  <c r="H13" i="234"/>
  <c r="H12" i="234"/>
  <c r="P11" i="234"/>
  <c r="K11" i="234" s="1"/>
  <c r="L11" i="234" s="1"/>
  <c r="H11" i="234"/>
  <c r="P10" i="234"/>
  <c r="K10" i="234"/>
  <c r="L10" i="234" s="1"/>
  <c r="H10" i="234"/>
  <c r="P9" i="234"/>
  <c r="K9" i="234" s="1"/>
  <c r="L9" i="234" s="1"/>
  <c r="H9" i="234"/>
  <c r="P8" i="234"/>
  <c r="K8" i="234"/>
  <c r="L8" i="234" s="1"/>
  <c r="H8" i="234"/>
  <c r="P7" i="234"/>
  <c r="K7" i="234" s="1"/>
  <c r="L7" i="234" s="1"/>
  <c r="H7" i="234"/>
  <c r="P6" i="234"/>
  <c r="K6" i="234"/>
  <c r="L6" i="234" s="1"/>
  <c r="H6" i="234"/>
  <c r="P5" i="234"/>
  <c r="K5" i="234" s="1"/>
  <c r="H5" i="234"/>
  <c r="G1" i="234" s="1"/>
  <c r="I2" i="234"/>
  <c r="I1" i="234"/>
  <c r="E1" i="234"/>
  <c r="AE173" i="233"/>
  <c r="AD173" i="233"/>
  <c r="AA173" i="233"/>
  <c r="Z173" i="233"/>
  <c r="M173" i="233"/>
  <c r="W172" i="233"/>
  <c r="H172" i="233"/>
  <c r="W171" i="233"/>
  <c r="H171" i="233"/>
  <c r="AG170" i="233"/>
  <c r="AF170" i="233"/>
  <c r="W170" i="233"/>
  <c r="H170" i="233"/>
  <c r="AG169" i="233"/>
  <c r="AF169" i="233"/>
  <c r="W169" i="233"/>
  <c r="H169" i="233"/>
  <c r="AG168" i="233"/>
  <c r="AF168" i="233"/>
  <c r="W168" i="233"/>
  <c r="H168" i="233"/>
  <c r="AG167" i="233"/>
  <c r="AF167" i="233"/>
  <c r="W167" i="233"/>
  <c r="W166" i="233"/>
  <c r="N166" i="233"/>
  <c r="P166" i="233"/>
  <c r="H166" i="233"/>
  <c r="W165" i="233"/>
  <c r="N165" i="233" s="1"/>
  <c r="P165" i="233"/>
  <c r="H165" i="233"/>
  <c r="W164" i="233"/>
  <c r="N164" i="233"/>
  <c r="P164" i="233"/>
  <c r="H164" i="233"/>
  <c r="W163" i="233"/>
  <c r="N163" i="233" s="1"/>
  <c r="P163" i="233"/>
  <c r="H163" i="233"/>
  <c r="W162" i="233"/>
  <c r="N162" i="233"/>
  <c r="P162" i="233"/>
  <c r="H162" i="233"/>
  <c r="W161" i="233"/>
  <c r="N161" i="233" s="1"/>
  <c r="P161" i="233"/>
  <c r="H161" i="233"/>
  <c r="AE160" i="233"/>
  <c r="AD160" i="233"/>
  <c r="AA160" i="233"/>
  <c r="Z160" i="233"/>
  <c r="M160" i="233"/>
  <c r="P160" i="233" s="1"/>
  <c r="W159" i="233"/>
  <c r="H159" i="233"/>
  <c r="W158" i="233"/>
  <c r="H158" i="233"/>
  <c r="W157" i="233"/>
  <c r="H157" i="233"/>
  <c r="W156" i="233"/>
  <c r="H156" i="233"/>
  <c r="W155" i="233"/>
  <c r="H155" i="233"/>
  <c r="AG154" i="233"/>
  <c r="AF154" i="233"/>
  <c r="W154" i="233"/>
  <c r="H154" i="233"/>
  <c r="AG153" i="233"/>
  <c r="AF153" i="233"/>
  <c r="W153" i="233"/>
  <c r="H153" i="233"/>
  <c r="W152" i="233"/>
  <c r="N152" i="233"/>
  <c r="AG152" i="233" s="1"/>
  <c r="P152" i="233"/>
  <c r="H152" i="233"/>
  <c r="W151" i="233"/>
  <c r="P151" i="233"/>
  <c r="N151" i="233"/>
  <c r="O151" i="233" s="1"/>
  <c r="AF151" i="233"/>
  <c r="H151" i="233"/>
  <c r="W150" i="233"/>
  <c r="N150" i="233"/>
  <c r="AG150" i="233" s="1"/>
  <c r="P150" i="233"/>
  <c r="H150" i="233"/>
  <c r="W149" i="233"/>
  <c r="P149" i="233"/>
  <c r="N149" i="233"/>
  <c r="O149" i="233" s="1"/>
  <c r="AF149" i="233"/>
  <c r="H149" i="233"/>
  <c r="W148" i="233"/>
  <c r="N148" i="233" s="1"/>
  <c r="P148" i="233"/>
  <c r="H148" i="233"/>
  <c r="AE147" i="233"/>
  <c r="AD147" i="233"/>
  <c r="AA147" i="233"/>
  <c r="Z147" i="233"/>
  <c r="W147" i="233"/>
  <c r="M147" i="233"/>
  <c r="W146" i="233"/>
  <c r="H146" i="233"/>
  <c r="AG145" i="233"/>
  <c r="AF145" i="233"/>
  <c r="W145" i="233"/>
  <c r="H145" i="233"/>
  <c r="AG144" i="233"/>
  <c r="AF144" i="233"/>
  <c r="W144" i="233"/>
  <c r="AG143" i="233"/>
  <c r="AF143" i="233"/>
  <c r="W143" i="233"/>
  <c r="H143" i="233"/>
  <c r="W142" i="233"/>
  <c r="N142" i="233" s="1"/>
  <c r="P142" i="233"/>
  <c r="H142" i="233"/>
  <c r="W141" i="233"/>
  <c r="N141" i="233"/>
  <c r="AG141" i="233" s="1"/>
  <c r="H141" i="233"/>
  <c r="W140" i="233"/>
  <c r="N140" i="233" s="1"/>
  <c r="P140" i="233"/>
  <c r="H140" i="233"/>
  <c r="W139" i="233"/>
  <c r="N139" i="233"/>
  <c r="AG139" i="233" s="1"/>
  <c r="H139" i="233"/>
  <c r="W138" i="233"/>
  <c r="N138" i="233" s="1"/>
  <c r="P138" i="233"/>
  <c r="H138" i="233"/>
  <c r="W137" i="233"/>
  <c r="N137" i="233"/>
  <c r="H137" i="233"/>
  <c r="W136" i="233"/>
  <c r="N136" i="233" s="1"/>
  <c r="P136" i="233"/>
  <c r="H136" i="233"/>
  <c r="W135" i="233"/>
  <c r="N135" i="233" s="1"/>
  <c r="P135" i="233"/>
  <c r="H135" i="233"/>
  <c r="AE134" i="233"/>
  <c r="AD134" i="233"/>
  <c r="AA134" i="233"/>
  <c r="Z134" i="233"/>
  <c r="M134" i="233"/>
  <c r="W133" i="233"/>
  <c r="H133" i="233"/>
  <c r="W132" i="233"/>
  <c r="H132" i="233"/>
  <c r="AG131" i="233"/>
  <c r="AF131" i="233"/>
  <c r="W131" i="233"/>
  <c r="H131" i="233"/>
  <c r="AG130" i="233"/>
  <c r="AF130" i="233"/>
  <c r="W130" i="233"/>
  <c r="H130" i="233"/>
  <c r="W129" i="233"/>
  <c r="N129" i="233"/>
  <c r="P129" i="233"/>
  <c r="H129" i="233"/>
  <c r="W128" i="233"/>
  <c r="N128" i="233" s="1"/>
  <c r="P128" i="233"/>
  <c r="H128" i="233"/>
  <c r="W127" i="233"/>
  <c r="N127" i="233"/>
  <c r="AF127" i="233" s="1"/>
  <c r="P127" i="233"/>
  <c r="H127" i="233"/>
  <c r="W126" i="233"/>
  <c r="N126" i="233" s="1"/>
  <c r="AG126" i="233" s="1"/>
  <c r="O126" i="233"/>
  <c r="AF126" i="233"/>
  <c r="P126" i="233"/>
  <c r="H126" i="233"/>
  <c r="W125" i="233"/>
  <c r="N125" i="233"/>
  <c r="P125" i="233"/>
  <c r="H125" i="233"/>
  <c r="W124" i="233"/>
  <c r="N124" i="233" s="1"/>
  <c r="AF124" i="233" s="1"/>
  <c r="P124" i="233"/>
  <c r="H124" i="233"/>
  <c r="W123" i="233"/>
  <c r="N123" i="233" s="1"/>
  <c r="H123" i="233"/>
  <c r="W122" i="233"/>
  <c r="N122" i="233" s="1"/>
  <c r="H122" i="233"/>
  <c r="AE121" i="233"/>
  <c r="AD121" i="233"/>
  <c r="AA121" i="233"/>
  <c r="Z121" i="233"/>
  <c r="W121" i="233"/>
  <c r="M121" i="233"/>
  <c r="AG120" i="233"/>
  <c r="AF120" i="233"/>
  <c r="W120" i="233"/>
  <c r="H120" i="233"/>
  <c r="AG119" i="233"/>
  <c r="AF119" i="233"/>
  <c r="H119" i="233"/>
  <c r="W118" i="233"/>
  <c r="N118" i="233"/>
  <c r="P118" i="233"/>
  <c r="H118" i="233"/>
  <c r="W117" i="233"/>
  <c r="N117" i="233" s="1"/>
  <c r="P117" i="233"/>
  <c r="H117" i="233"/>
  <c r="W116" i="233"/>
  <c r="N116" i="233"/>
  <c r="AF116" i="233" s="1"/>
  <c r="P116" i="233"/>
  <c r="H116" i="233"/>
  <c r="W115" i="233"/>
  <c r="N115" i="233" s="1"/>
  <c r="P115" i="233"/>
  <c r="H115" i="233"/>
  <c r="W114" i="233"/>
  <c r="N114" i="233"/>
  <c r="P114" i="233"/>
  <c r="H114" i="233"/>
  <c r="W113" i="233"/>
  <c r="N113" i="233" s="1"/>
  <c r="P113" i="233"/>
  <c r="H113" i="233"/>
  <c r="W112" i="233"/>
  <c r="N112" i="233"/>
  <c r="P112" i="233"/>
  <c r="H112" i="233"/>
  <c r="W111" i="233"/>
  <c r="N111" i="233" s="1"/>
  <c r="P111" i="233"/>
  <c r="H111" i="233"/>
  <c r="W110" i="233"/>
  <c r="N110" i="233"/>
  <c r="P110" i="233"/>
  <c r="H110" i="233"/>
  <c r="W109" i="233"/>
  <c r="N109" i="233"/>
  <c r="P109" i="233"/>
  <c r="H109" i="233"/>
  <c r="AE108" i="233"/>
  <c r="AD108" i="233"/>
  <c r="AA108" i="233"/>
  <c r="Z108" i="233"/>
  <c r="W108" i="233"/>
  <c r="M108" i="233"/>
  <c r="W107" i="233"/>
  <c r="H107" i="233"/>
  <c r="AG106" i="233"/>
  <c r="AF106" i="233"/>
  <c r="W106" i="233"/>
  <c r="H106" i="233"/>
  <c r="AG105" i="233"/>
  <c r="AF105" i="233"/>
  <c r="W105" i="233"/>
  <c r="H105" i="233"/>
  <c r="AG104" i="233"/>
  <c r="AF104" i="233"/>
  <c r="W104" i="233"/>
  <c r="H104" i="233"/>
  <c r="W103" i="233"/>
  <c r="P103" i="233"/>
  <c r="N103" i="233"/>
  <c r="AG103" i="233" s="1"/>
  <c r="H103" i="233"/>
  <c r="W102" i="233"/>
  <c r="N102" i="233"/>
  <c r="O102" i="233" s="1"/>
  <c r="P102" i="233"/>
  <c r="H102" i="233"/>
  <c r="W101" i="233"/>
  <c r="P101" i="233"/>
  <c r="N101" i="233"/>
  <c r="AG101" i="233" s="1"/>
  <c r="H101" i="233"/>
  <c r="W100" i="233"/>
  <c r="P100" i="233"/>
  <c r="N100" i="233"/>
  <c r="O100" i="233" s="1"/>
  <c r="H100" i="233"/>
  <c r="W99" i="233"/>
  <c r="P99" i="233"/>
  <c r="N99" i="233"/>
  <c r="AG99" i="233" s="1"/>
  <c r="H99" i="233"/>
  <c r="W98" i="233"/>
  <c r="P98" i="233"/>
  <c r="N98" i="233"/>
  <c r="O98" i="233" s="1"/>
  <c r="H98" i="233"/>
  <c r="W97" i="233"/>
  <c r="P97" i="233"/>
  <c r="N97" i="233"/>
  <c r="AG97" i="233" s="1"/>
  <c r="H97" i="233"/>
  <c r="W96" i="233"/>
  <c r="N96" i="233" s="1"/>
  <c r="P96" i="233"/>
  <c r="H96" i="233"/>
  <c r="AE95" i="233"/>
  <c r="AD95" i="233"/>
  <c r="AA95" i="233"/>
  <c r="Z95" i="233"/>
  <c r="M95" i="233"/>
  <c r="AG94" i="233"/>
  <c r="AF94" i="233"/>
  <c r="W94" i="233"/>
  <c r="H94" i="233"/>
  <c r="AG93" i="233"/>
  <c r="AF93" i="233"/>
  <c r="W93" i="233"/>
  <c r="H93" i="233"/>
  <c r="AG92" i="233"/>
  <c r="AF92" i="233"/>
  <c r="W92" i="233"/>
  <c r="H92" i="233"/>
  <c r="AG91" i="233"/>
  <c r="AF91" i="233"/>
  <c r="W91" i="233"/>
  <c r="H91" i="233"/>
  <c r="AG90" i="233"/>
  <c r="AF90" i="233"/>
  <c r="W90" i="233"/>
  <c r="H90" i="233"/>
  <c r="W89" i="233"/>
  <c r="P89" i="233"/>
  <c r="N89" i="233"/>
  <c r="O89" i="233" s="1"/>
  <c r="H89" i="233"/>
  <c r="W88" i="233"/>
  <c r="N88" i="233"/>
  <c r="P88" i="233"/>
  <c r="H88" i="233"/>
  <c r="W87" i="233"/>
  <c r="P87" i="233"/>
  <c r="N87" i="233"/>
  <c r="O87" i="233" s="1"/>
  <c r="H87" i="233"/>
  <c r="W86" i="233"/>
  <c r="N86" i="233"/>
  <c r="P86" i="233"/>
  <c r="H86" i="233"/>
  <c r="W85" i="233"/>
  <c r="P85" i="233"/>
  <c r="N85" i="233"/>
  <c r="H85" i="233"/>
  <c r="W84" i="233"/>
  <c r="N84" i="233"/>
  <c r="P84" i="233"/>
  <c r="H84" i="233"/>
  <c r="W83" i="233"/>
  <c r="N83" i="233"/>
  <c r="AG83" i="233" s="1"/>
  <c r="H83" i="233"/>
  <c r="AE82" i="233"/>
  <c r="AD82" i="233"/>
  <c r="AA82" i="233"/>
  <c r="Z82" i="233"/>
  <c r="M82" i="233"/>
  <c r="W81" i="233"/>
  <c r="AG80" i="233"/>
  <c r="AF80" i="233"/>
  <c r="W80" i="233"/>
  <c r="H80" i="233"/>
  <c r="AG79" i="233"/>
  <c r="AF79" i="233"/>
  <c r="W79" i="233"/>
  <c r="H79" i="233"/>
  <c r="AG78" i="233"/>
  <c r="AF78" i="233"/>
  <c r="W78" i="233"/>
  <c r="H78" i="233"/>
  <c r="AG77" i="233"/>
  <c r="AF77" i="233"/>
  <c r="W77" i="233"/>
  <c r="H77" i="233"/>
  <c r="AG76" i="233"/>
  <c r="AF76" i="233"/>
  <c r="W76" i="233"/>
  <c r="H76" i="233"/>
  <c r="W75" i="233"/>
  <c r="N75" i="233"/>
  <c r="P75" i="233"/>
  <c r="H75" i="233"/>
  <c r="W74" i="233"/>
  <c r="N74" i="233" s="1"/>
  <c r="P74" i="233"/>
  <c r="H74" i="233"/>
  <c r="W73" i="233"/>
  <c r="N73" i="233"/>
  <c r="P73" i="233"/>
  <c r="H73" i="233"/>
  <c r="W72" i="233"/>
  <c r="N72" i="233" s="1"/>
  <c r="P72" i="233"/>
  <c r="H72" i="233"/>
  <c r="W71" i="233"/>
  <c r="N71" i="233"/>
  <c r="P71" i="233"/>
  <c r="H71" i="233"/>
  <c r="W70" i="233"/>
  <c r="P70" i="233"/>
  <c r="N70" i="233"/>
  <c r="H70" i="233"/>
  <c r="AE69" i="233"/>
  <c r="AD69" i="233"/>
  <c r="AA69" i="233"/>
  <c r="Z69" i="233"/>
  <c r="W69" i="233"/>
  <c r="M69" i="233"/>
  <c r="W68" i="233"/>
  <c r="H68" i="233"/>
  <c r="AG67" i="233"/>
  <c r="AF67" i="233"/>
  <c r="W67" i="233"/>
  <c r="H67" i="233"/>
  <c r="AG66" i="233"/>
  <c r="AF66" i="233"/>
  <c r="W66" i="233"/>
  <c r="H66" i="233"/>
  <c r="AG65" i="233"/>
  <c r="AF65" i="233"/>
  <c r="W65" i="233"/>
  <c r="H65" i="233"/>
  <c r="AG64" i="233"/>
  <c r="AF64" i="233"/>
  <c r="W64" i="233"/>
  <c r="H64" i="233"/>
  <c r="AG63" i="233"/>
  <c r="AF63" i="233"/>
  <c r="W63" i="233"/>
  <c r="H63" i="233"/>
  <c r="AG62" i="233"/>
  <c r="AF62" i="233"/>
  <c r="W62" i="233"/>
  <c r="H62" i="233"/>
  <c r="W61" i="233"/>
  <c r="P61" i="233"/>
  <c r="N61" i="233"/>
  <c r="O61" i="233" s="1"/>
  <c r="AG61" i="233"/>
  <c r="H61" i="233"/>
  <c r="W60" i="233"/>
  <c r="N60" i="233"/>
  <c r="AF60" i="233" s="1"/>
  <c r="P60" i="233"/>
  <c r="H60" i="233"/>
  <c r="W59" i="233"/>
  <c r="P59" i="233"/>
  <c r="N59" i="233"/>
  <c r="O59" i="233" s="1"/>
  <c r="AG59" i="233"/>
  <c r="H59" i="233"/>
  <c r="W58" i="233"/>
  <c r="N58" i="233"/>
  <c r="AF58" i="233" s="1"/>
  <c r="P58" i="233"/>
  <c r="H58" i="233"/>
  <c r="W57" i="233"/>
  <c r="N57" i="233"/>
  <c r="O57" i="233" s="1"/>
  <c r="P57" i="233"/>
  <c r="H57" i="233"/>
  <c r="AE56" i="233"/>
  <c r="AD56" i="233"/>
  <c r="AA56" i="233"/>
  <c r="Z56" i="233"/>
  <c r="W56" i="233"/>
  <c r="M56" i="233"/>
  <c r="W55" i="233"/>
  <c r="H55" i="233"/>
  <c r="AG54" i="233"/>
  <c r="AF54" i="233"/>
  <c r="W54" i="233"/>
  <c r="H54" i="233"/>
  <c r="AG53" i="233"/>
  <c r="AF53" i="233"/>
  <c r="W53" i="233"/>
  <c r="H53" i="233"/>
  <c r="AG52" i="233"/>
  <c r="AF52" i="233"/>
  <c r="W52" i="233"/>
  <c r="H52" i="233"/>
  <c r="AG51" i="233"/>
  <c r="AF51" i="233"/>
  <c r="W51" i="233"/>
  <c r="W50" i="233"/>
  <c r="P50" i="233"/>
  <c r="N50" i="233"/>
  <c r="O50" i="233" s="1"/>
  <c r="AG50" i="233"/>
  <c r="H50" i="233"/>
  <c r="W49" i="233"/>
  <c r="N49" i="233"/>
  <c r="AF49" i="233" s="1"/>
  <c r="P49" i="233"/>
  <c r="H49" i="233"/>
  <c r="W48" i="233"/>
  <c r="P48" i="233"/>
  <c r="N48" i="233"/>
  <c r="O48" i="233" s="1"/>
  <c r="AG48" i="233"/>
  <c r="H48" i="233"/>
  <c r="W47" i="233"/>
  <c r="N47" i="233"/>
  <c r="AF47" i="233" s="1"/>
  <c r="P47" i="233"/>
  <c r="H47" i="233"/>
  <c r="W46" i="233"/>
  <c r="P46" i="233"/>
  <c r="N46" i="233"/>
  <c r="O46" i="233" s="1"/>
  <c r="AG46" i="233"/>
  <c r="H46" i="233"/>
  <c r="W45" i="233"/>
  <c r="N45" i="233"/>
  <c r="AF45" i="233" s="1"/>
  <c r="P45" i="233"/>
  <c r="H45" i="233"/>
  <c r="W44" i="233"/>
  <c r="N44" i="233"/>
  <c r="N56" i="233" s="1"/>
  <c r="P56" i="233"/>
  <c r="H44" i="233"/>
  <c r="AE43" i="233"/>
  <c r="AD43" i="233"/>
  <c r="AA43" i="233"/>
  <c r="Z43" i="233"/>
  <c r="M43" i="233"/>
  <c r="W42" i="233"/>
  <c r="H42" i="233"/>
  <c r="W41" i="233"/>
  <c r="AG40" i="233"/>
  <c r="AF40" i="233"/>
  <c r="W40" i="233"/>
  <c r="H40" i="233"/>
  <c r="AG39" i="233"/>
  <c r="AF39" i="233"/>
  <c r="W39" i="233"/>
  <c r="H39" i="233"/>
  <c r="AG38" i="233"/>
  <c r="AF38" i="233"/>
  <c r="W38" i="233"/>
  <c r="H38" i="233"/>
  <c r="W37" i="233"/>
  <c r="N37" i="233" s="1"/>
  <c r="P37" i="233"/>
  <c r="H37" i="233"/>
  <c r="W36" i="233"/>
  <c r="N36" i="233" s="1"/>
  <c r="O36" i="233"/>
  <c r="P36" i="233"/>
  <c r="H36" i="233"/>
  <c r="W35" i="233"/>
  <c r="N35" i="233"/>
  <c r="P35" i="233"/>
  <c r="H35" i="233"/>
  <c r="W34" i="233"/>
  <c r="N34" i="233" s="1"/>
  <c r="P34" i="233"/>
  <c r="H34" i="233"/>
  <c r="W33" i="233"/>
  <c r="N33" i="233"/>
  <c r="P33" i="233"/>
  <c r="H33" i="233"/>
  <c r="W32" i="233"/>
  <c r="N32" i="233" s="1"/>
  <c r="O32" i="233"/>
  <c r="P32" i="233"/>
  <c r="H32" i="233"/>
  <c r="W31" i="233"/>
  <c r="N31" i="233" s="1"/>
  <c r="AF31" i="233" s="1"/>
  <c r="O31" i="233"/>
  <c r="P43" i="233"/>
  <c r="H31" i="233"/>
  <c r="AE30" i="233"/>
  <c r="AD30" i="233"/>
  <c r="AA30" i="233"/>
  <c r="Z30" i="233"/>
  <c r="M30" i="233"/>
  <c r="P30" i="233" s="1"/>
  <c r="AF29" i="233"/>
  <c r="W29" i="233"/>
  <c r="H29" i="233"/>
  <c r="AG28" i="233"/>
  <c r="AF28" i="233"/>
  <c r="W28" i="233"/>
  <c r="P28" i="233"/>
  <c r="H28" i="233"/>
  <c r="AG27" i="233"/>
  <c r="AF27" i="233"/>
  <c r="W27" i="233"/>
  <c r="P27" i="233"/>
  <c r="H27" i="233"/>
  <c r="AG26" i="233"/>
  <c r="AF26" i="233"/>
  <c r="W26" i="233"/>
  <c r="P26" i="233"/>
  <c r="H26" i="233"/>
  <c r="AG25" i="233"/>
  <c r="AF25" i="233"/>
  <c r="W25" i="233"/>
  <c r="P25" i="233"/>
  <c r="H25" i="233"/>
  <c r="AG24" i="233"/>
  <c r="AF24" i="233"/>
  <c r="W24" i="233"/>
  <c r="P24" i="233"/>
  <c r="H24" i="233"/>
  <c r="W23" i="233"/>
  <c r="N23" i="233"/>
  <c r="AG23" i="233" s="1"/>
  <c r="P23" i="233"/>
  <c r="H23" i="233"/>
  <c r="W22" i="233"/>
  <c r="N22" i="233" s="1"/>
  <c r="P22" i="233"/>
  <c r="H22" i="233"/>
  <c r="W21" i="233"/>
  <c r="P21" i="233"/>
  <c r="N21" i="233"/>
  <c r="AF21" i="233"/>
  <c r="H21" i="233"/>
  <c r="W20" i="233"/>
  <c r="N20" i="233" s="1"/>
  <c r="P20" i="233"/>
  <c r="H20" i="233"/>
  <c r="W19" i="233"/>
  <c r="P19" i="233"/>
  <c r="N19" i="233"/>
  <c r="AF19" i="233"/>
  <c r="H19" i="233"/>
  <c r="W18" i="233"/>
  <c r="N18" i="233" s="1"/>
  <c r="P18" i="233"/>
  <c r="H18" i="233"/>
  <c r="AE17" i="233"/>
  <c r="AD17" i="233"/>
  <c r="AA17" i="233"/>
  <c r="Z17" i="233"/>
  <c r="W17" i="233"/>
  <c r="M17" i="233"/>
  <c r="AG16" i="233"/>
  <c r="W16" i="233"/>
  <c r="H16" i="233"/>
  <c r="AG15" i="233"/>
  <c r="W15" i="233"/>
  <c r="H15" i="233"/>
  <c r="AG14" i="233"/>
  <c r="W14" i="233"/>
  <c r="H14" i="233"/>
  <c r="AG13" i="233"/>
  <c r="AF13" i="233"/>
  <c r="W13" i="233"/>
  <c r="H13" i="233"/>
  <c r="AG12" i="233"/>
  <c r="AF12" i="233"/>
  <c r="W12" i="233"/>
  <c r="H12" i="233"/>
  <c r="W11" i="233"/>
  <c r="N11" i="233" s="1"/>
  <c r="P11" i="233"/>
  <c r="H11" i="233"/>
  <c r="W10" i="233"/>
  <c r="N10" i="233" s="1"/>
  <c r="P10" i="233"/>
  <c r="H10" i="233"/>
  <c r="W9" i="233"/>
  <c r="N9" i="233"/>
  <c r="AF9" i="233" s="1"/>
  <c r="P9" i="233"/>
  <c r="H9" i="233"/>
  <c r="W8" i="233"/>
  <c r="N8" i="233" s="1"/>
  <c r="P8" i="233"/>
  <c r="H8" i="233"/>
  <c r="W7" i="233"/>
  <c r="N7" i="233"/>
  <c r="AF7" i="233" s="1"/>
  <c r="P7" i="233"/>
  <c r="H7" i="233"/>
  <c r="W6" i="233"/>
  <c r="N6" i="233" s="1"/>
  <c r="P6" i="233"/>
  <c r="H6" i="233"/>
  <c r="W5" i="233"/>
  <c r="N5" i="233" s="1"/>
  <c r="P5" i="233"/>
  <c r="P17" i="233"/>
  <c r="H5" i="233"/>
  <c r="AE2" i="233"/>
  <c r="AD2" i="233"/>
  <c r="AA2" i="233"/>
  <c r="Z2" i="233"/>
  <c r="I2" i="233"/>
  <c r="I1" i="233"/>
  <c r="E1" i="233"/>
  <c r="O19" i="233" l="1"/>
  <c r="AG19" i="233"/>
  <c r="O21" i="233"/>
  <c r="AG21" i="233"/>
  <c r="AG32" i="233"/>
  <c r="AF32" i="233"/>
  <c r="AF33" i="233"/>
  <c r="AG33" i="233"/>
  <c r="O33" i="233"/>
  <c r="O35" i="233"/>
  <c r="AG35" i="233"/>
  <c r="O70" i="233"/>
  <c r="AF70" i="233"/>
  <c r="O71" i="233"/>
  <c r="AG71" i="233"/>
  <c r="O73" i="233"/>
  <c r="AG73" i="233"/>
  <c r="O75" i="233"/>
  <c r="AG75" i="233"/>
  <c r="AF109" i="233"/>
  <c r="O109" i="233"/>
  <c r="AF110" i="233"/>
  <c r="AG110" i="233"/>
  <c r="AF112" i="233"/>
  <c r="AG112" i="233"/>
  <c r="AF114" i="233"/>
  <c r="AG114" i="233"/>
  <c r="AF118" i="233"/>
  <c r="AG118" i="233"/>
  <c r="AF125" i="233"/>
  <c r="AG125" i="233"/>
  <c r="O125" i="233"/>
  <c r="AF128" i="233"/>
  <c r="AG128" i="233"/>
  <c r="AF129" i="233"/>
  <c r="AG129" i="233"/>
  <c r="O129" i="233"/>
  <c r="AF162" i="233"/>
  <c r="AG162" i="233"/>
  <c r="AF164" i="233"/>
  <c r="AG164" i="233"/>
  <c r="AF166" i="233"/>
  <c r="AG166" i="233"/>
  <c r="G2" i="234"/>
  <c r="K16" i="234"/>
  <c r="L5" i="234"/>
  <c r="L16" i="234" s="1"/>
  <c r="K64" i="234"/>
  <c r="L52" i="234"/>
  <c r="L64" i="234" s="1"/>
  <c r="L25" i="234"/>
  <c r="L38" i="234" s="1"/>
  <c r="K38" i="234"/>
  <c r="L101" i="234"/>
  <c r="L111" i="234" s="1"/>
  <c r="K111" i="234"/>
  <c r="L112" i="234"/>
  <c r="L124" i="234" s="1"/>
  <c r="K124" i="234"/>
  <c r="L82" i="234"/>
  <c r="L91" i="234" s="1"/>
  <c r="K91" i="234"/>
  <c r="L17" i="234"/>
  <c r="L24" i="234" s="1"/>
  <c r="L92" i="234"/>
  <c r="L100" i="234" s="1"/>
  <c r="L65" i="234"/>
  <c r="L75" i="234" s="1"/>
  <c r="AF6" i="233"/>
  <c r="O6" i="233"/>
  <c r="AG6" i="233"/>
  <c r="AG8" i="233"/>
  <c r="AF8" i="233"/>
  <c r="O8" i="233"/>
  <c r="AF11" i="233"/>
  <c r="O11" i="233"/>
  <c r="AG11" i="233"/>
  <c r="R21" i="233"/>
  <c r="Q21" i="233"/>
  <c r="AF20" i="233"/>
  <c r="O20" i="233"/>
  <c r="AG20" i="233"/>
  <c r="G1" i="233"/>
  <c r="G2" i="233" s="1"/>
  <c r="AG5" i="233"/>
  <c r="AF5" i="233"/>
  <c r="N17" i="233"/>
  <c r="O5" i="233"/>
  <c r="R19" i="233"/>
  <c r="Q19" i="233"/>
  <c r="AF22" i="233"/>
  <c r="O22" i="233"/>
  <c r="AG22" i="233"/>
  <c r="AG10" i="233"/>
  <c r="AF10" i="233"/>
  <c r="O10" i="233"/>
  <c r="N30" i="233"/>
  <c r="AG18" i="233"/>
  <c r="AF18" i="233"/>
  <c r="O18" i="233"/>
  <c r="O7" i="233"/>
  <c r="AG7" i="233"/>
  <c r="AG9" i="233"/>
  <c r="O23" i="233"/>
  <c r="R32" i="233"/>
  <c r="Q33" i="233"/>
  <c r="AG34" i="233"/>
  <c r="AF34" i="233"/>
  <c r="R48" i="233"/>
  <c r="R57" i="233"/>
  <c r="Q57" i="233"/>
  <c r="R71" i="233"/>
  <c r="Q71" i="233"/>
  <c r="AG74" i="233"/>
  <c r="AF74" i="233"/>
  <c r="O74" i="233"/>
  <c r="R31" i="233"/>
  <c r="N43" i="233"/>
  <c r="AG31" i="233"/>
  <c r="AG56" i="233"/>
  <c r="AH44" i="233" s="1"/>
  <c r="Q56" i="233"/>
  <c r="AF56" i="233"/>
  <c r="Q59" i="233"/>
  <c r="R73" i="233"/>
  <c r="Q73" i="233"/>
  <c r="O9" i="233"/>
  <c r="P31" i="233"/>
  <c r="R35" i="233"/>
  <c r="Q36" i="233"/>
  <c r="R36" i="233"/>
  <c r="O37" i="233"/>
  <c r="AF37" i="233"/>
  <c r="R75" i="233"/>
  <c r="Q75" i="233"/>
  <c r="AF23" i="233"/>
  <c r="Q31" i="233"/>
  <c r="O34" i="233"/>
  <c r="Q35" i="233"/>
  <c r="AG36" i="233"/>
  <c r="AF36" i="233"/>
  <c r="AG37" i="233"/>
  <c r="R70" i="233"/>
  <c r="Q70" i="233"/>
  <c r="AG72" i="233"/>
  <c r="AF72" i="233"/>
  <c r="O72" i="233"/>
  <c r="O82" i="233" s="1"/>
  <c r="R82" i="233" s="1"/>
  <c r="S70" i="233" s="1"/>
  <c r="P82" i="233"/>
  <c r="AF35" i="233"/>
  <c r="AF44" i="233"/>
  <c r="AG45" i="233"/>
  <c r="AG47" i="233"/>
  <c r="AG49" i="233"/>
  <c r="AF57" i="233"/>
  <c r="AG58" i="233"/>
  <c r="AG60" i="233"/>
  <c r="P69" i="233"/>
  <c r="N69" i="233"/>
  <c r="AF71" i="233"/>
  <c r="AF73" i="233"/>
  <c r="AF75" i="233"/>
  <c r="P95" i="233"/>
  <c r="P83" i="233"/>
  <c r="P108" i="233"/>
  <c r="AG113" i="233"/>
  <c r="AF113" i="233"/>
  <c r="O113" i="233"/>
  <c r="AF123" i="233"/>
  <c r="AG123" i="233"/>
  <c r="O123" i="233"/>
  <c r="AG44" i="233"/>
  <c r="AF46" i="233"/>
  <c r="AF48" i="233"/>
  <c r="AF50" i="233"/>
  <c r="AG57" i="233"/>
  <c r="AF59" i="233"/>
  <c r="AF61" i="233"/>
  <c r="AF85" i="233"/>
  <c r="AG87" i="233"/>
  <c r="AF87" i="233"/>
  <c r="AG89" i="233"/>
  <c r="AF89" i="233"/>
  <c r="N108" i="233"/>
  <c r="AF96" i="233"/>
  <c r="O96" i="233"/>
  <c r="AG96" i="233"/>
  <c r="AG115" i="233"/>
  <c r="AF115" i="233"/>
  <c r="O115" i="233"/>
  <c r="AG117" i="233"/>
  <c r="AF117" i="233"/>
  <c r="O117" i="233"/>
  <c r="O44" i="233"/>
  <c r="O45" i="233"/>
  <c r="R46" i="233"/>
  <c r="O47" i="233"/>
  <c r="Q48" i="233"/>
  <c r="O49" i="233"/>
  <c r="R50" i="233"/>
  <c r="O58" i="233"/>
  <c r="R59" i="233"/>
  <c r="O60" i="233"/>
  <c r="Q61" i="233"/>
  <c r="AG70" i="233"/>
  <c r="N82" i="233"/>
  <c r="N95" i="233"/>
  <c r="O83" i="233"/>
  <c r="AF83" i="233"/>
  <c r="AG85" i="233"/>
  <c r="Q87" i="233"/>
  <c r="R87" i="233"/>
  <c r="Q89" i="233"/>
  <c r="P44" i="233"/>
  <c r="O84" i="233"/>
  <c r="AG84" i="233"/>
  <c r="AF84" i="233"/>
  <c r="O86" i="233"/>
  <c r="AG86" i="233"/>
  <c r="AF86" i="233"/>
  <c r="O88" i="233"/>
  <c r="AG88" i="233"/>
  <c r="AF88" i="233"/>
  <c r="R98" i="233"/>
  <c r="Q98" i="233"/>
  <c r="R100" i="233"/>
  <c r="Q100" i="233"/>
  <c r="R102" i="233"/>
  <c r="Q102" i="233"/>
  <c r="N121" i="233"/>
  <c r="AG111" i="233"/>
  <c r="AF111" i="233"/>
  <c r="O111" i="233"/>
  <c r="N134" i="233"/>
  <c r="AG122" i="233"/>
  <c r="AF122" i="233"/>
  <c r="O122" i="233"/>
  <c r="AF98" i="233"/>
  <c r="AF100" i="233"/>
  <c r="AF102" i="233"/>
  <c r="Q109" i="233"/>
  <c r="AG116" i="233"/>
  <c r="AG124" i="233"/>
  <c r="Q129" i="233"/>
  <c r="R129" i="233"/>
  <c r="AG137" i="233"/>
  <c r="AF137" i="233"/>
  <c r="O137" i="233"/>
  <c r="AF138" i="233"/>
  <c r="O138" i="233"/>
  <c r="AG138" i="233"/>
  <c r="P147" i="233"/>
  <c r="R149" i="233"/>
  <c r="Q149" i="233"/>
  <c r="O85" i="233"/>
  <c r="O97" i="233"/>
  <c r="AG98" i="233"/>
  <c r="O99" i="233"/>
  <c r="AG100" i="233"/>
  <c r="O101" i="233"/>
  <c r="AG102" i="233"/>
  <c r="O103" i="233"/>
  <c r="R109" i="233"/>
  <c r="AG109" i="233"/>
  <c r="P121" i="233"/>
  <c r="P122" i="233"/>
  <c r="P123" i="233"/>
  <c r="Q126" i="233"/>
  <c r="O128" i="233"/>
  <c r="O136" i="233"/>
  <c r="AG136" i="233"/>
  <c r="AF140" i="233"/>
  <c r="O140" i="233"/>
  <c r="AG140" i="233"/>
  <c r="O161" i="233"/>
  <c r="N173" i="233"/>
  <c r="AG161" i="233"/>
  <c r="AF161" i="233"/>
  <c r="AG165" i="233"/>
  <c r="AF165" i="233"/>
  <c r="O165" i="233"/>
  <c r="AF97" i="233"/>
  <c r="AF99" i="233"/>
  <c r="AF101" i="233"/>
  <c r="AF103" i="233"/>
  <c r="O110" i="233"/>
  <c r="O112" i="233"/>
  <c r="O114" i="233"/>
  <c r="O116" i="233"/>
  <c r="O118" i="233"/>
  <c r="R126" i="233"/>
  <c r="P134" i="233"/>
  <c r="AF136" i="233"/>
  <c r="AF142" i="233"/>
  <c r="O142" i="233"/>
  <c r="AG142" i="233"/>
  <c r="O124" i="233"/>
  <c r="O127" i="233"/>
  <c r="AG127" i="233"/>
  <c r="N147" i="233"/>
  <c r="O135" i="233"/>
  <c r="AG135" i="233"/>
  <c r="AF135" i="233"/>
  <c r="O148" i="233"/>
  <c r="AG148" i="233"/>
  <c r="N160" i="233"/>
  <c r="AF148" i="233"/>
  <c r="AG163" i="233"/>
  <c r="AF163" i="233"/>
  <c r="O163" i="233"/>
  <c r="O139" i="233"/>
  <c r="O141" i="233"/>
  <c r="AG149" i="233"/>
  <c r="O150" i="233"/>
  <c r="Q151" i="233"/>
  <c r="AG151" i="233"/>
  <c r="O152" i="233"/>
  <c r="P137" i="233"/>
  <c r="P139" i="233"/>
  <c r="AF139" i="233"/>
  <c r="P141" i="233"/>
  <c r="AF141" i="233"/>
  <c r="AF150" i="233"/>
  <c r="AF152" i="233"/>
  <c r="P173" i="233"/>
  <c r="O162" i="233"/>
  <c r="O164" i="233"/>
  <c r="O166" i="233"/>
  <c r="E2" i="234" l="1"/>
  <c r="R116" i="233"/>
  <c r="Q116" i="233"/>
  <c r="R166" i="233"/>
  <c r="Q166" i="233"/>
  <c r="R151" i="233"/>
  <c r="R112" i="233"/>
  <c r="Q112" i="233"/>
  <c r="O173" i="233"/>
  <c r="R161" i="233"/>
  <c r="Q161" i="233"/>
  <c r="R128" i="233"/>
  <c r="Q128" i="233"/>
  <c r="Q103" i="233"/>
  <c r="R103" i="233"/>
  <c r="Q99" i="233"/>
  <c r="R99" i="233"/>
  <c r="AG134" i="233"/>
  <c r="AH122" i="233" s="1"/>
  <c r="AF134" i="233"/>
  <c r="AF121" i="233"/>
  <c r="AG121" i="233"/>
  <c r="AH109" i="233" s="1"/>
  <c r="R89" i="233"/>
  <c r="AF82" i="233"/>
  <c r="Q82" i="233"/>
  <c r="AG82" i="233"/>
  <c r="AH70" i="233" s="1"/>
  <c r="R44" i="233"/>
  <c r="O56" i="233"/>
  <c r="Q44" i="233"/>
  <c r="R123" i="233"/>
  <c r="Q123" i="233"/>
  <c r="R61" i="233"/>
  <c r="Q50" i="233"/>
  <c r="Q74" i="233"/>
  <c r="R74" i="233"/>
  <c r="R33" i="233"/>
  <c r="R23" i="233"/>
  <c r="Q23" i="233"/>
  <c r="AF17" i="233"/>
  <c r="AG17" i="233"/>
  <c r="AH5" i="233" s="1"/>
  <c r="R164" i="233"/>
  <c r="Q164" i="233"/>
  <c r="R163" i="233"/>
  <c r="Q163" i="233"/>
  <c r="AG160" i="233"/>
  <c r="AH148" i="233" s="1"/>
  <c r="AF160" i="233"/>
  <c r="R127" i="233"/>
  <c r="Q127" i="233"/>
  <c r="R118" i="233"/>
  <c r="Q118" i="233"/>
  <c r="R110" i="233"/>
  <c r="Q110" i="233"/>
  <c r="R136" i="233"/>
  <c r="Q136" i="233"/>
  <c r="R138" i="233"/>
  <c r="Q138" i="233"/>
  <c r="O134" i="233"/>
  <c r="R122" i="233"/>
  <c r="Q122" i="233"/>
  <c r="R111" i="233"/>
  <c r="Q111" i="233"/>
  <c r="Q84" i="233"/>
  <c r="R84" i="233"/>
  <c r="R58" i="233"/>
  <c r="Q58" i="233"/>
  <c r="R47" i="233"/>
  <c r="Q47" i="233"/>
  <c r="R115" i="233"/>
  <c r="Q115" i="233"/>
  <c r="Q96" i="233"/>
  <c r="O108" i="233"/>
  <c r="R96" i="233"/>
  <c r="AG69" i="233"/>
  <c r="AH57" i="233" s="1"/>
  <c r="Q69" i="233"/>
  <c r="AF69" i="233"/>
  <c r="Q72" i="233"/>
  <c r="R72" i="233"/>
  <c r="R37" i="233"/>
  <c r="Q37" i="233"/>
  <c r="Q43" i="233"/>
  <c r="AG43" i="233"/>
  <c r="AH31" i="233" s="1"/>
  <c r="AF43" i="233"/>
  <c r="R20" i="233"/>
  <c r="Q20" i="233"/>
  <c r="R8" i="233"/>
  <c r="Q8" i="233"/>
  <c r="R6" i="233"/>
  <c r="Q6" i="233"/>
  <c r="R162" i="233"/>
  <c r="Q162" i="233"/>
  <c r="R150" i="233"/>
  <c r="Q150" i="233"/>
  <c r="R141" i="233"/>
  <c r="Q141" i="233"/>
  <c r="R135" i="233"/>
  <c r="O147" i="233"/>
  <c r="Q135" i="233"/>
  <c r="R124" i="233"/>
  <c r="Q124" i="233"/>
  <c r="R142" i="233"/>
  <c r="Q142" i="233"/>
  <c r="R165" i="233"/>
  <c r="Q165" i="233"/>
  <c r="R140" i="233"/>
  <c r="Q140" i="233"/>
  <c r="Q101" i="233"/>
  <c r="R101" i="233"/>
  <c r="Q97" i="233"/>
  <c r="R97" i="233"/>
  <c r="Q86" i="233"/>
  <c r="R86" i="233"/>
  <c r="Q83" i="233"/>
  <c r="O95" i="233"/>
  <c r="R83" i="233"/>
  <c r="R117" i="233"/>
  <c r="Q117" i="233"/>
  <c r="O121" i="233"/>
  <c r="Q34" i="233"/>
  <c r="R34" i="233"/>
  <c r="Q46" i="233"/>
  <c r="R7" i="233"/>
  <c r="Q7" i="233"/>
  <c r="AF30" i="233"/>
  <c r="AG30" i="233"/>
  <c r="AH18" i="233" s="1"/>
  <c r="R152" i="233"/>
  <c r="Q152" i="233"/>
  <c r="R139" i="233"/>
  <c r="Q139" i="233"/>
  <c r="O160" i="233"/>
  <c r="R148" i="233"/>
  <c r="Q148" i="233"/>
  <c r="AG147" i="233"/>
  <c r="AH135" i="233" s="1"/>
  <c r="AF147" i="233"/>
  <c r="R125" i="233"/>
  <c r="Q125" i="233"/>
  <c r="R114" i="233"/>
  <c r="Q114" i="233"/>
  <c r="AG173" i="233"/>
  <c r="AH161" i="233" s="1"/>
  <c r="AF173" i="233"/>
  <c r="Q85" i="233"/>
  <c r="R85" i="233"/>
  <c r="Q137" i="233"/>
  <c r="R137" i="233"/>
  <c r="Q88" i="233"/>
  <c r="R88" i="233"/>
  <c r="AG95" i="233"/>
  <c r="AH83" i="233" s="1"/>
  <c r="AF95" i="233"/>
  <c r="R60" i="233"/>
  <c r="Q60" i="233"/>
  <c r="R49" i="233"/>
  <c r="Q49" i="233"/>
  <c r="R45" i="233"/>
  <c r="Q45" i="233"/>
  <c r="AG108" i="233"/>
  <c r="AH96" i="233" s="1"/>
  <c r="AF108" i="233"/>
  <c r="R113" i="233"/>
  <c r="Q113" i="233"/>
  <c r="Q32" i="233"/>
  <c r="R9" i="233"/>
  <c r="Q9" i="233"/>
  <c r="O43" i="233"/>
  <c r="R43" i="233" s="1"/>
  <c r="S31" i="233" s="1"/>
  <c r="O69" i="233"/>
  <c r="R69" i="233" s="1"/>
  <c r="S57" i="233" s="1"/>
  <c r="O30" i="233"/>
  <c r="R18" i="233"/>
  <c r="Q18" i="233"/>
  <c r="R10" i="233"/>
  <c r="Q10" i="233"/>
  <c r="R22" i="233"/>
  <c r="Q22" i="233"/>
  <c r="R5" i="233"/>
  <c r="Q5" i="233"/>
  <c r="O17" i="233"/>
  <c r="R11" i="233"/>
  <c r="Q11" i="233"/>
  <c r="R56" i="233" l="1"/>
  <c r="S44" i="233" s="1"/>
  <c r="E2" i="233"/>
  <c r="R17" i="233"/>
  <c r="S5" i="233" s="1"/>
  <c r="Q17" i="233"/>
  <c r="R108" i="233"/>
  <c r="S96" i="233" s="1"/>
  <c r="Q108" i="233"/>
  <c r="R95" i="233"/>
  <c r="S83" i="233" s="1"/>
  <c r="Q95" i="233"/>
  <c r="Q160" i="233"/>
  <c r="R160" i="233"/>
  <c r="S148" i="233" s="1"/>
  <c r="R30" i="233"/>
  <c r="S18" i="233" s="1"/>
  <c r="Q30" i="233"/>
  <c r="R121" i="233"/>
  <c r="S109" i="233" s="1"/>
  <c r="Q121" i="233"/>
  <c r="R147" i="233"/>
  <c r="S135" i="233" s="1"/>
  <c r="Q147" i="233"/>
  <c r="R134" i="233"/>
  <c r="S122" i="233" s="1"/>
  <c r="Q134" i="233"/>
  <c r="R173" i="233"/>
  <c r="S161" i="233" s="1"/>
  <c r="Q173" i="233"/>
  <c r="M32" i="232" l="1"/>
  <c r="L32" i="232"/>
  <c r="K32" i="232"/>
  <c r="J32" i="232"/>
  <c r="I32" i="232"/>
  <c r="H32" i="232"/>
  <c r="G32" i="232"/>
  <c r="F32" i="232"/>
  <c r="E32" i="232"/>
  <c r="D32" i="232"/>
  <c r="J8" i="232" s="1"/>
  <c r="Q15" i="232"/>
  <c r="P15" i="232"/>
  <c r="O15" i="232"/>
  <c r="N15" i="232"/>
  <c r="M15" i="232"/>
  <c r="L15" i="232"/>
  <c r="K15" i="232"/>
  <c r="J15" i="232"/>
  <c r="I15" i="232"/>
  <c r="H15" i="232"/>
  <c r="G15" i="232"/>
  <c r="F15" i="232"/>
  <c r="E15" i="232"/>
  <c r="D15" i="232"/>
  <c r="L7" i="232"/>
  <c r="J7" i="232"/>
  <c r="H7" i="232"/>
  <c r="F7" i="232"/>
  <c r="L6" i="232"/>
  <c r="J6" i="232"/>
  <c r="H6" i="232"/>
  <c r="F6" i="232"/>
  <c r="H8" i="232" l="1"/>
  <c r="L8" i="232"/>
  <c r="F8" i="232"/>
  <c r="J124" i="231"/>
  <c r="H123" i="231"/>
  <c r="H122" i="231"/>
  <c r="H121" i="231"/>
  <c r="H120" i="231"/>
  <c r="H119" i="231"/>
  <c r="P118" i="231"/>
  <c r="K118" i="231" s="1"/>
  <c r="L118" i="231" s="1"/>
  <c r="H118" i="231"/>
  <c r="P117" i="231"/>
  <c r="K117" i="231"/>
  <c r="L117" i="231" s="1"/>
  <c r="H117" i="231"/>
  <c r="P116" i="231"/>
  <c r="K116" i="231" s="1"/>
  <c r="L116" i="231" s="1"/>
  <c r="H116" i="231"/>
  <c r="P115" i="231"/>
  <c r="K115" i="231"/>
  <c r="L115" i="231" s="1"/>
  <c r="H115" i="231"/>
  <c r="P114" i="231"/>
  <c r="K114" i="231" s="1"/>
  <c r="L114" i="231" s="1"/>
  <c r="H114" i="231"/>
  <c r="P113" i="231"/>
  <c r="K113" i="231"/>
  <c r="L113" i="231" s="1"/>
  <c r="H113" i="231"/>
  <c r="P112" i="231"/>
  <c r="K112" i="231" s="1"/>
  <c r="H112" i="231"/>
  <c r="J111" i="231"/>
  <c r="H110" i="231"/>
  <c r="H109" i="231"/>
  <c r="H108" i="231"/>
  <c r="H107" i="231"/>
  <c r="H106" i="231"/>
  <c r="P105" i="231"/>
  <c r="K105" i="231" s="1"/>
  <c r="L105" i="231" s="1"/>
  <c r="H105" i="231"/>
  <c r="P104" i="231"/>
  <c r="K104" i="231"/>
  <c r="L104" i="231" s="1"/>
  <c r="H104" i="231"/>
  <c r="P103" i="231"/>
  <c r="K103" i="231" s="1"/>
  <c r="L103" i="231" s="1"/>
  <c r="H103" i="231"/>
  <c r="P102" i="231"/>
  <c r="K102" i="231"/>
  <c r="L102" i="231" s="1"/>
  <c r="H102" i="231"/>
  <c r="P101" i="231"/>
  <c r="K101" i="231" s="1"/>
  <c r="H101" i="231"/>
  <c r="J100" i="231"/>
  <c r="H99" i="231"/>
  <c r="H98" i="231"/>
  <c r="H97" i="231"/>
  <c r="H96" i="231"/>
  <c r="H95" i="231"/>
  <c r="H94" i="231"/>
  <c r="P93" i="231"/>
  <c r="K93" i="231" s="1"/>
  <c r="L93" i="231" s="1"/>
  <c r="H93" i="231"/>
  <c r="P92" i="231"/>
  <c r="K92" i="231"/>
  <c r="K100" i="231" s="1"/>
  <c r="H92" i="231"/>
  <c r="J91" i="231"/>
  <c r="H90" i="231"/>
  <c r="H89" i="231"/>
  <c r="H88" i="231"/>
  <c r="H87" i="231"/>
  <c r="H86" i="231"/>
  <c r="H85" i="231"/>
  <c r="H84" i="231"/>
  <c r="H83" i="231"/>
  <c r="P82" i="231"/>
  <c r="K82" i="231" s="1"/>
  <c r="H82" i="231"/>
  <c r="L81" i="231"/>
  <c r="K81" i="231"/>
  <c r="J81" i="231"/>
  <c r="H80" i="231"/>
  <c r="H79" i="231"/>
  <c r="H78" i="231"/>
  <c r="H77" i="231"/>
  <c r="H76" i="231"/>
  <c r="J75" i="231"/>
  <c r="H74" i="231"/>
  <c r="H73" i="231"/>
  <c r="H72" i="231"/>
  <c r="P71" i="231"/>
  <c r="K71" i="231"/>
  <c r="L71" i="231" s="1"/>
  <c r="H71" i="231"/>
  <c r="P70" i="231"/>
  <c r="K70" i="231" s="1"/>
  <c r="L70" i="231" s="1"/>
  <c r="H70" i="231"/>
  <c r="P69" i="231"/>
  <c r="K69" i="231"/>
  <c r="L69" i="231" s="1"/>
  <c r="H69" i="231"/>
  <c r="P68" i="231"/>
  <c r="K68" i="231" s="1"/>
  <c r="L68" i="231" s="1"/>
  <c r="H68" i="231"/>
  <c r="P67" i="231"/>
  <c r="K67" i="231"/>
  <c r="L67" i="231" s="1"/>
  <c r="H67" i="231"/>
  <c r="P66" i="231"/>
  <c r="K66" i="231" s="1"/>
  <c r="L66" i="231" s="1"/>
  <c r="H66" i="231"/>
  <c r="P65" i="231"/>
  <c r="K65" i="231"/>
  <c r="K75" i="231" s="1"/>
  <c r="H65" i="231"/>
  <c r="J64" i="231"/>
  <c r="H63" i="231"/>
  <c r="H62" i="231"/>
  <c r="H61" i="231"/>
  <c r="H60" i="231"/>
  <c r="H59" i="231"/>
  <c r="H58" i="231"/>
  <c r="P57" i="231"/>
  <c r="K57" i="231"/>
  <c r="L57" i="231" s="1"/>
  <c r="H57" i="231"/>
  <c r="P56" i="231"/>
  <c r="K56" i="231" s="1"/>
  <c r="L56" i="231" s="1"/>
  <c r="H56" i="231"/>
  <c r="P55" i="231"/>
  <c r="K55" i="231"/>
  <c r="L55" i="231" s="1"/>
  <c r="H55" i="231"/>
  <c r="P54" i="231"/>
  <c r="K54" i="231" s="1"/>
  <c r="L54" i="231" s="1"/>
  <c r="H54" i="231"/>
  <c r="P53" i="231"/>
  <c r="K53" i="231"/>
  <c r="L53" i="231" s="1"/>
  <c r="H53" i="231"/>
  <c r="P52" i="231"/>
  <c r="K52" i="231" s="1"/>
  <c r="H52" i="231"/>
  <c r="H50" i="231"/>
  <c r="H49" i="231"/>
  <c r="H47" i="231"/>
  <c r="H46" i="231"/>
  <c r="H45" i="231"/>
  <c r="H44" i="231"/>
  <c r="H43" i="231"/>
  <c r="H42" i="231"/>
  <c r="H41" i="231"/>
  <c r="H40" i="231"/>
  <c r="H39" i="231"/>
  <c r="J38" i="231"/>
  <c r="H37" i="231"/>
  <c r="H36" i="231"/>
  <c r="H35" i="231"/>
  <c r="H34" i="231"/>
  <c r="H33" i="231"/>
  <c r="H32" i="231"/>
  <c r="H31" i="231"/>
  <c r="H30" i="231"/>
  <c r="H29" i="231"/>
  <c r="H28" i="231"/>
  <c r="P27" i="231"/>
  <c r="K27" i="231" s="1"/>
  <c r="L27" i="231" s="1"/>
  <c r="H27" i="231"/>
  <c r="P26" i="231"/>
  <c r="K26" i="231"/>
  <c r="L26" i="231" s="1"/>
  <c r="H26" i="231"/>
  <c r="P25" i="231"/>
  <c r="K25" i="231" s="1"/>
  <c r="H25" i="231"/>
  <c r="J24" i="231"/>
  <c r="H23" i="231"/>
  <c r="H22" i="231"/>
  <c r="H21" i="231"/>
  <c r="H20" i="231"/>
  <c r="H19" i="231"/>
  <c r="P18" i="231"/>
  <c r="K18" i="231" s="1"/>
  <c r="L18" i="231" s="1"/>
  <c r="H18" i="231"/>
  <c r="P17" i="231"/>
  <c r="K17" i="231"/>
  <c r="K24" i="231" s="1"/>
  <c r="H17" i="231"/>
  <c r="J16" i="231"/>
  <c r="H15" i="231"/>
  <c r="H14" i="231"/>
  <c r="H13" i="231"/>
  <c r="H12" i="231"/>
  <c r="P11" i="231"/>
  <c r="K11" i="231" s="1"/>
  <c r="L11" i="231" s="1"/>
  <c r="H11" i="231"/>
  <c r="P10" i="231"/>
  <c r="K10" i="231"/>
  <c r="L10" i="231" s="1"/>
  <c r="H10" i="231"/>
  <c r="P9" i="231"/>
  <c r="K9" i="231" s="1"/>
  <c r="L9" i="231" s="1"/>
  <c r="H9" i="231"/>
  <c r="P8" i="231"/>
  <c r="K8" i="231"/>
  <c r="L8" i="231" s="1"/>
  <c r="H8" i="231"/>
  <c r="P7" i="231"/>
  <c r="K7" i="231" s="1"/>
  <c r="L7" i="231" s="1"/>
  <c r="H7" i="231"/>
  <c r="P6" i="231"/>
  <c r="K6" i="231"/>
  <c r="L6" i="231" s="1"/>
  <c r="H6" i="231"/>
  <c r="P5" i="231"/>
  <c r="K5" i="231" s="1"/>
  <c r="H5" i="231"/>
  <c r="G1" i="231" s="1"/>
  <c r="I2" i="231"/>
  <c r="I1" i="231"/>
  <c r="E1" i="231"/>
  <c r="J124" i="230"/>
  <c r="H123" i="230"/>
  <c r="H122" i="230"/>
  <c r="H121" i="230"/>
  <c r="H120" i="230"/>
  <c r="H119" i="230"/>
  <c r="P118" i="230"/>
  <c r="K118" i="230" s="1"/>
  <c r="L118" i="230"/>
  <c r="H118" i="230"/>
  <c r="P117" i="230"/>
  <c r="K117" i="230"/>
  <c r="L117" i="230" s="1"/>
  <c r="H117" i="230"/>
  <c r="P116" i="230"/>
  <c r="K116" i="230" s="1"/>
  <c r="L116" i="230" s="1"/>
  <c r="H116" i="230"/>
  <c r="P115" i="230"/>
  <c r="K115" i="230"/>
  <c r="L115" i="230" s="1"/>
  <c r="H115" i="230"/>
  <c r="P114" i="230"/>
  <c r="K114" i="230" s="1"/>
  <c r="L114" i="230" s="1"/>
  <c r="H114" i="230"/>
  <c r="P113" i="230"/>
  <c r="K113" i="230"/>
  <c r="L113" i="230" s="1"/>
  <c r="H113" i="230"/>
  <c r="P112" i="230"/>
  <c r="K112" i="230" s="1"/>
  <c r="L112" i="230"/>
  <c r="L124" i="230" s="1"/>
  <c r="H112" i="230"/>
  <c r="J111" i="230"/>
  <c r="H110" i="230"/>
  <c r="H109" i="230"/>
  <c r="H108" i="230"/>
  <c r="H107" i="230"/>
  <c r="H106" i="230"/>
  <c r="P105" i="230"/>
  <c r="K105" i="230" s="1"/>
  <c r="L105" i="230" s="1"/>
  <c r="H105" i="230"/>
  <c r="P104" i="230"/>
  <c r="K104" i="230"/>
  <c r="L104" i="230" s="1"/>
  <c r="H104" i="230"/>
  <c r="P103" i="230"/>
  <c r="K103" i="230" s="1"/>
  <c r="L103" i="230" s="1"/>
  <c r="H103" i="230"/>
  <c r="P102" i="230"/>
  <c r="K102" i="230"/>
  <c r="L102" i="230" s="1"/>
  <c r="H102" i="230"/>
  <c r="P101" i="230"/>
  <c r="K101" i="230" s="1"/>
  <c r="H101" i="230"/>
  <c r="J100" i="230"/>
  <c r="H99" i="230"/>
  <c r="H98" i="230"/>
  <c r="H97" i="230"/>
  <c r="H96" i="230"/>
  <c r="H95" i="230"/>
  <c r="H94" i="230"/>
  <c r="P93" i="230"/>
  <c r="K93" i="230" s="1"/>
  <c r="L93" i="230" s="1"/>
  <c r="H93" i="230"/>
  <c r="P92" i="230"/>
  <c r="K92" i="230"/>
  <c r="L92" i="230" s="1"/>
  <c r="L100" i="230" s="1"/>
  <c r="H92" i="230"/>
  <c r="J91" i="230"/>
  <c r="H90" i="230"/>
  <c r="H89" i="230"/>
  <c r="H88" i="230"/>
  <c r="H87" i="230"/>
  <c r="H86" i="230"/>
  <c r="H85" i="230"/>
  <c r="H84" i="230"/>
  <c r="H83" i="230"/>
  <c r="P82" i="230"/>
  <c r="K82" i="230"/>
  <c r="K91" i="230" s="1"/>
  <c r="H82" i="230"/>
  <c r="L81" i="230"/>
  <c r="K81" i="230"/>
  <c r="J81" i="230"/>
  <c r="H80" i="230"/>
  <c r="H79" i="230"/>
  <c r="H78" i="230"/>
  <c r="H77" i="230"/>
  <c r="H76" i="230"/>
  <c r="J75" i="230"/>
  <c r="H74" i="230"/>
  <c r="H73" i="230"/>
  <c r="H72" i="230"/>
  <c r="P71" i="230"/>
  <c r="K71" i="230" s="1"/>
  <c r="L71" i="230" s="1"/>
  <c r="H71" i="230"/>
  <c r="P70" i="230"/>
  <c r="K70" i="230"/>
  <c r="L70" i="230" s="1"/>
  <c r="H70" i="230"/>
  <c r="P69" i="230"/>
  <c r="K69" i="230"/>
  <c r="L69" i="230" s="1"/>
  <c r="H69" i="230"/>
  <c r="P68" i="230"/>
  <c r="K68" i="230" s="1"/>
  <c r="L68" i="230" s="1"/>
  <c r="H68" i="230"/>
  <c r="P67" i="230"/>
  <c r="K67" i="230" s="1"/>
  <c r="L67" i="230" s="1"/>
  <c r="H67" i="230"/>
  <c r="P66" i="230"/>
  <c r="K66" i="230"/>
  <c r="L66" i="230" s="1"/>
  <c r="H66" i="230"/>
  <c r="P65" i="230"/>
  <c r="K65" i="230"/>
  <c r="L65" i="230" s="1"/>
  <c r="H65" i="230"/>
  <c r="J64" i="230"/>
  <c r="H63" i="230"/>
  <c r="H62" i="230"/>
  <c r="H61" i="230"/>
  <c r="H60" i="230"/>
  <c r="H59" i="230"/>
  <c r="H58" i="230"/>
  <c r="P57" i="230"/>
  <c r="K57" i="230"/>
  <c r="L57" i="230" s="1"/>
  <c r="H57" i="230"/>
  <c r="P56" i="230"/>
  <c r="K56" i="230" s="1"/>
  <c r="L56" i="230" s="1"/>
  <c r="H56" i="230"/>
  <c r="P55" i="230"/>
  <c r="K55" i="230"/>
  <c r="L55" i="230" s="1"/>
  <c r="H55" i="230"/>
  <c r="P54" i="230"/>
  <c r="K54" i="230" s="1"/>
  <c r="L54" i="230" s="1"/>
  <c r="H54" i="230"/>
  <c r="P53" i="230"/>
  <c r="K53" i="230"/>
  <c r="L53" i="230" s="1"/>
  <c r="H53" i="230"/>
  <c r="P52" i="230"/>
  <c r="K52" i="230" s="1"/>
  <c r="H52" i="230"/>
  <c r="H50" i="230"/>
  <c r="H49" i="230"/>
  <c r="H47" i="230"/>
  <c r="H46" i="230"/>
  <c r="H45" i="230"/>
  <c r="H44" i="230"/>
  <c r="H43" i="230"/>
  <c r="H42" i="230"/>
  <c r="H41" i="230"/>
  <c r="H40" i="230"/>
  <c r="H39" i="230"/>
  <c r="J38" i="230"/>
  <c r="H37" i="230"/>
  <c r="H36" i="230"/>
  <c r="H35" i="230"/>
  <c r="H34" i="230"/>
  <c r="H33" i="230"/>
  <c r="H32" i="230"/>
  <c r="H31" i="230"/>
  <c r="H30" i="230"/>
  <c r="H29" i="230"/>
  <c r="H28" i="230"/>
  <c r="P27" i="230"/>
  <c r="K27" i="230" s="1"/>
  <c r="L27" i="230" s="1"/>
  <c r="H27" i="230"/>
  <c r="P26" i="230"/>
  <c r="K26" i="230"/>
  <c r="L26" i="230" s="1"/>
  <c r="H26" i="230"/>
  <c r="P25" i="230"/>
  <c r="K25" i="230" s="1"/>
  <c r="H25" i="230"/>
  <c r="J24" i="230"/>
  <c r="H23" i="230"/>
  <c r="H22" i="230"/>
  <c r="H21" i="230"/>
  <c r="H20" i="230"/>
  <c r="H19" i="230"/>
  <c r="P18" i="230"/>
  <c r="K18" i="230" s="1"/>
  <c r="L18" i="230" s="1"/>
  <c r="H18" i="230"/>
  <c r="P17" i="230"/>
  <c r="K17" i="230"/>
  <c r="L17" i="230" s="1"/>
  <c r="L24" i="230" s="1"/>
  <c r="H17" i="230"/>
  <c r="J16" i="230"/>
  <c r="H15" i="230"/>
  <c r="H14" i="230"/>
  <c r="H13" i="230"/>
  <c r="H12" i="230"/>
  <c r="P11" i="230"/>
  <c r="K11" i="230" s="1"/>
  <c r="L11" i="230" s="1"/>
  <c r="H11" i="230"/>
  <c r="P10" i="230"/>
  <c r="K10" i="230"/>
  <c r="L10" i="230" s="1"/>
  <c r="H10" i="230"/>
  <c r="P9" i="230"/>
  <c r="K9" i="230" s="1"/>
  <c r="L9" i="230" s="1"/>
  <c r="H9" i="230"/>
  <c r="P8" i="230"/>
  <c r="K8" i="230"/>
  <c r="L8" i="230" s="1"/>
  <c r="H8" i="230"/>
  <c r="P7" i="230"/>
  <c r="K7" i="230" s="1"/>
  <c r="L7" i="230" s="1"/>
  <c r="H7" i="230"/>
  <c r="P6" i="230"/>
  <c r="K6" i="230"/>
  <c r="L6" i="230" s="1"/>
  <c r="H6" i="230"/>
  <c r="P5" i="230"/>
  <c r="K5" i="230" s="1"/>
  <c r="H5" i="230"/>
  <c r="I2" i="230"/>
  <c r="I1" i="230"/>
  <c r="E1" i="230"/>
  <c r="J124" i="229"/>
  <c r="H123" i="229"/>
  <c r="H122" i="229"/>
  <c r="H121" i="229"/>
  <c r="H120" i="229"/>
  <c r="H119" i="229"/>
  <c r="P118" i="229"/>
  <c r="K118" i="229" s="1"/>
  <c r="L118" i="229" s="1"/>
  <c r="H118" i="229"/>
  <c r="P117" i="229"/>
  <c r="K117" i="229"/>
  <c r="L117" i="229" s="1"/>
  <c r="H117" i="229"/>
  <c r="P116" i="229"/>
  <c r="K116" i="229" s="1"/>
  <c r="L116" i="229" s="1"/>
  <c r="H116" i="229"/>
  <c r="P115" i="229"/>
  <c r="K115" i="229"/>
  <c r="L115" i="229" s="1"/>
  <c r="H115" i="229"/>
  <c r="P114" i="229"/>
  <c r="K114" i="229" s="1"/>
  <c r="L114" i="229" s="1"/>
  <c r="H114" i="229"/>
  <c r="P113" i="229"/>
  <c r="K113" i="229"/>
  <c r="L113" i="229" s="1"/>
  <c r="H113" i="229"/>
  <c r="P112" i="229"/>
  <c r="K112" i="229" s="1"/>
  <c r="H112" i="229"/>
  <c r="J111" i="229"/>
  <c r="H110" i="229"/>
  <c r="H109" i="229"/>
  <c r="H108" i="229"/>
  <c r="H107" i="229"/>
  <c r="H106" i="229"/>
  <c r="P105" i="229"/>
  <c r="K105" i="229" s="1"/>
  <c r="L105" i="229" s="1"/>
  <c r="H105" i="229"/>
  <c r="P104" i="229"/>
  <c r="K104" i="229"/>
  <c r="L104" i="229" s="1"/>
  <c r="H104" i="229"/>
  <c r="P103" i="229"/>
  <c r="K103" i="229" s="1"/>
  <c r="L103" i="229" s="1"/>
  <c r="H103" i="229"/>
  <c r="P102" i="229"/>
  <c r="K102" i="229"/>
  <c r="L102" i="229" s="1"/>
  <c r="H102" i="229"/>
  <c r="P101" i="229"/>
  <c r="K101" i="229" s="1"/>
  <c r="H101" i="229"/>
  <c r="J100" i="229"/>
  <c r="H99" i="229"/>
  <c r="H98" i="229"/>
  <c r="H97" i="229"/>
  <c r="H96" i="229"/>
  <c r="H95" i="229"/>
  <c r="H94" i="229"/>
  <c r="P93" i="229"/>
  <c r="K93" i="229" s="1"/>
  <c r="L93" i="229" s="1"/>
  <c r="H93" i="229"/>
  <c r="P92" i="229"/>
  <c r="K92" i="229"/>
  <c r="L92" i="229" s="1"/>
  <c r="L100" i="229" s="1"/>
  <c r="H92" i="229"/>
  <c r="J91" i="229"/>
  <c r="H90" i="229"/>
  <c r="H89" i="229"/>
  <c r="H88" i="229"/>
  <c r="H87" i="229"/>
  <c r="H86" i="229"/>
  <c r="H85" i="229"/>
  <c r="H84" i="229"/>
  <c r="H83" i="229"/>
  <c r="P82" i="229"/>
  <c r="K82" i="229"/>
  <c r="K91" i="229" s="1"/>
  <c r="H82" i="229"/>
  <c r="L81" i="229"/>
  <c r="K81" i="229"/>
  <c r="J81" i="229"/>
  <c r="H80" i="229"/>
  <c r="H79" i="229"/>
  <c r="H78" i="229"/>
  <c r="H77" i="229"/>
  <c r="H76" i="229"/>
  <c r="J75" i="229"/>
  <c r="H74" i="229"/>
  <c r="H73" i="229"/>
  <c r="H72" i="229"/>
  <c r="P71" i="229"/>
  <c r="K71" i="229"/>
  <c r="L71" i="229" s="1"/>
  <c r="H71" i="229"/>
  <c r="P70" i="229"/>
  <c r="K70" i="229"/>
  <c r="L70" i="229" s="1"/>
  <c r="H70" i="229"/>
  <c r="P69" i="229"/>
  <c r="K69" i="229"/>
  <c r="L69" i="229" s="1"/>
  <c r="H69" i="229"/>
  <c r="P68" i="229"/>
  <c r="K68" i="229" s="1"/>
  <c r="L68" i="229" s="1"/>
  <c r="H68" i="229"/>
  <c r="P67" i="229"/>
  <c r="K67" i="229"/>
  <c r="L67" i="229" s="1"/>
  <c r="H67" i="229"/>
  <c r="P66" i="229"/>
  <c r="K66" i="229"/>
  <c r="L66" i="229" s="1"/>
  <c r="H66" i="229"/>
  <c r="P65" i="229"/>
  <c r="K65" i="229"/>
  <c r="L65" i="229" s="1"/>
  <c r="H65" i="229"/>
  <c r="J64" i="229"/>
  <c r="H63" i="229"/>
  <c r="H62" i="229"/>
  <c r="H61" i="229"/>
  <c r="H60" i="229"/>
  <c r="H59" i="229"/>
  <c r="H58" i="229"/>
  <c r="P57" i="229"/>
  <c r="K57" i="229" s="1"/>
  <c r="L57" i="229" s="1"/>
  <c r="H57" i="229"/>
  <c r="P56" i="229"/>
  <c r="K56" i="229" s="1"/>
  <c r="L56" i="229" s="1"/>
  <c r="H56" i="229"/>
  <c r="P55" i="229"/>
  <c r="K55" i="229" s="1"/>
  <c r="L55" i="229" s="1"/>
  <c r="H55" i="229"/>
  <c r="P54" i="229"/>
  <c r="K54" i="229"/>
  <c r="L54" i="229" s="1"/>
  <c r="H54" i="229"/>
  <c r="P53" i="229"/>
  <c r="K53" i="229" s="1"/>
  <c r="L53" i="229" s="1"/>
  <c r="H53" i="229"/>
  <c r="P52" i="229"/>
  <c r="K52" i="229" s="1"/>
  <c r="H52" i="229"/>
  <c r="H50" i="229"/>
  <c r="H49" i="229"/>
  <c r="H47" i="229"/>
  <c r="H46" i="229"/>
  <c r="H45" i="229"/>
  <c r="H44" i="229"/>
  <c r="H43" i="229"/>
  <c r="H42" i="229"/>
  <c r="H41" i="229"/>
  <c r="H40" i="229"/>
  <c r="H39" i="229"/>
  <c r="J38" i="229"/>
  <c r="H37" i="229"/>
  <c r="H36" i="229"/>
  <c r="H35" i="229"/>
  <c r="H34" i="229"/>
  <c r="H33" i="229"/>
  <c r="H32" i="229"/>
  <c r="H31" i="229"/>
  <c r="H30" i="229"/>
  <c r="H29" i="229"/>
  <c r="H28" i="229"/>
  <c r="P27" i="229"/>
  <c r="K27" i="229"/>
  <c r="L27" i="229" s="1"/>
  <c r="H27" i="229"/>
  <c r="P26" i="229"/>
  <c r="K26" i="229" s="1"/>
  <c r="L26" i="229" s="1"/>
  <c r="H26" i="229"/>
  <c r="P25" i="229"/>
  <c r="K25" i="229"/>
  <c r="L25" i="229" s="1"/>
  <c r="H25" i="229"/>
  <c r="J24" i="229"/>
  <c r="H23" i="229"/>
  <c r="H22" i="229"/>
  <c r="H21" i="229"/>
  <c r="H20" i="229"/>
  <c r="H19" i="229"/>
  <c r="P18" i="229"/>
  <c r="K18" i="229"/>
  <c r="L18" i="229" s="1"/>
  <c r="H18" i="229"/>
  <c r="P17" i="229"/>
  <c r="K17" i="229" s="1"/>
  <c r="H17" i="229"/>
  <c r="J16" i="229"/>
  <c r="H15" i="229"/>
  <c r="H14" i="229"/>
  <c r="H13" i="229"/>
  <c r="H12" i="229"/>
  <c r="P11" i="229"/>
  <c r="K11" i="229"/>
  <c r="L11" i="229" s="1"/>
  <c r="H11" i="229"/>
  <c r="P10" i="229"/>
  <c r="K10" i="229" s="1"/>
  <c r="L10" i="229" s="1"/>
  <c r="H10" i="229"/>
  <c r="P9" i="229"/>
  <c r="K9" i="229"/>
  <c r="L9" i="229" s="1"/>
  <c r="H9" i="229"/>
  <c r="P8" i="229"/>
  <c r="K8" i="229" s="1"/>
  <c r="L8" i="229" s="1"/>
  <c r="H8" i="229"/>
  <c r="P7" i="229"/>
  <c r="K7" i="229"/>
  <c r="L7" i="229" s="1"/>
  <c r="H7" i="229"/>
  <c r="P6" i="229"/>
  <c r="K6" i="229" s="1"/>
  <c r="H6" i="229"/>
  <c r="P5" i="229"/>
  <c r="K5" i="229"/>
  <c r="L5" i="229" s="1"/>
  <c r="H5" i="229"/>
  <c r="I2" i="229"/>
  <c r="I1" i="229"/>
  <c r="E1" i="229"/>
  <c r="G2" i="231" l="1"/>
  <c r="G1" i="229"/>
  <c r="G2" i="229" s="1"/>
  <c r="K24" i="229"/>
  <c r="L17" i="229"/>
  <c r="L24" i="229" s="1"/>
  <c r="L38" i="229"/>
  <c r="K64" i="229"/>
  <c r="L52" i="229"/>
  <c r="L64" i="229" s="1"/>
  <c r="L75" i="229"/>
  <c r="L6" i="229"/>
  <c r="L16" i="229" s="1"/>
  <c r="K16" i="229"/>
  <c r="L82" i="229"/>
  <c r="L91" i="229" s="1"/>
  <c r="K100" i="229"/>
  <c r="L101" i="229"/>
  <c r="L111" i="229" s="1"/>
  <c r="K111" i="229"/>
  <c r="G1" i="230"/>
  <c r="G2" i="230" s="1"/>
  <c r="L25" i="230"/>
  <c r="L38" i="230" s="1"/>
  <c r="K38" i="230"/>
  <c r="L75" i="230"/>
  <c r="K75" i="229"/>
  <c r="K16" i="230"/>
  <c r="L5" i="230"/>
  <c r="L16" i="230" s="1"/>
  <c r="K64" i="230"/>
  <c r="L52" i="230"/>
  <c r="L64" i="230" s="1"/>
  <c r="K38" i="229"/>
  <c r="L112" i="229"/>
  <c r="L124" i="229" s="1"/>
  <c r="K124" i="229"/>
  <c r="K24" i="230"/>
  <c r="L82" i="230"/>
  <c r="L91" i="230" s="1"/>
  <c r="K100" i="230"/>
  <c r="L101" i="230"/>
  <c r="L111" i="230" s="1"/>
  <c r="K111" i="230"/>
  <c r="K124" i="230"/>
  <c r="K64" i="231"/>
  <c r="L52" i="231"/>
  <c r="L64" i="231" s="1"/>
  <c r="K75" i="230"/>
  <c r="L25" i="231"/>
  <c r="L38" i="231" s="1"/>
  <c r="K38" i="231"/>
  <c r="L101" i="231"/>
  <c r="L111" i="231" s="1"/>
  <c r="K111" i="231"/>
  <c r="L112" i="231"/>
  <c r="L124" i="231" s="1"/>
  <c r="K124" i="231"/>
  <c r="L82" i="231"/>
  <c r="L91" i="231" s="1"/>
  <c r="K91" i="231"/>
  <c r="K16" i="231"/>
  <c r="L5" i="231"/>
  <c r="L16" i="231" s="1"/>
  <c r="L17" i="231"/>
  <c r="L24" i="231" s="1"/>
  <c r="L92" i="231"/>
  <c r="L100" i="231" s="1"/>
  <c r="L65" i="231"/>
  <c r="L75" i="231" s="1"/>
  <c r="E2" i="229" l="1"/>
  <c r="E2" i="231"/>
  <c r="E2" i="230"/>
  <c r="AE173" i="228" l="1"/>
  <c r="AD173" i="228"/>
  <c r="AA173" i="228"/>
  <c r="Z173" i="228"/>
  <c r="M173" i="228"/>
  <c r="W172" i="228"/>
  <c r="H172" i="228"/>
  <c r="W171" i="228"/>
  <c r="H171" i="228"/>
  <c r="AG170" i="228"/>
  <c r="AF170" i="228"/>
  <c r="W170" i="228"/>
  <c r="H170" i="228"/>
  <c r="AG169" i="228"/>
  <c r="AF169" i="228"/>
  <c r="W169" i="228"/>
  <c r="H169" i="228"/>
  <c r="AG168" i="228"/>
  <c r="AF168" i="228"/>
  <c r="W168" i="228"/>
  <c r="H168" i="228"/>
  <c r="AG167" i="228"/>
  <c r="AF167" i="228"/>
  <c r="W167" i="228"/>
  <c r="W166" i="228"/>
  <c r="N166" i="228"/>
  <c r="P166" i="228"/>
  <c r="H166" i="228"/>
  <c r="W165" i="228"/>
  <c r="N165" i="228" s="1"/>
  <c r="H165" i="228"/>
  <c r="W164" i="228"/>
  <c r="N164" i="228" s="1"/>
  <c r="P164" i="228"/>
  <c r="H164" i="228"/>
  <c r="W163" i="228"/>
  <c r="N163" i="228" s="1"/>
  <c r="H163" i="228"/>
  <c r="W162" i="228"/>
  <c r="N162" i="228"/>
  <c r="P162" i="228"/>
  <c r="H162" i="228"/>
  <c r="W161" i="228"/>
  <c r="N161" i="228" s="1"/>
  <c r="P161" i="228"/>
  <c r="H161" i="228"/>
  <c r="AE160" i="228"/>
  <c r="AD160" i="228"/>
  <c r="AA160" i="228"/>
  <c r="Z160" i="228"/>
  <c r="M160" i="228"/>
  <c r="W159" i="228"/>
  <c r="H159" i="228"/>
  <c r="W158" i="228"/>
  <c r="H158" i="228"/>
  <c r="W157" i="228"/>
  <c r="H157" i="228"/>
  <c r="W156" i="228"/>
  <c r="H156" i="228"/>
  <c r="W155" i="228"/>
  <c r="H155" i="228"/>
  <c r="AG154" i="228"/>
  <c r="AF154" i="228"/>
  <c r="W154" i="228"/>
  <c r="H154" i="228"/>
  <c r="AG153" i="228"/>
  <c r="AF153" i="228"/>
  <c r="W153" i="228"/>
  <c r="H153" i="228"/>
  <c r="W152" i="228"/>
  <c r="N152" i="228"/>
  <c r="AG152" i="228" s="1"/>
  <c r="P152" i="228"/>
  <c r="H152" i="228"/>
  <c r="W151" i="228"/>
  <c r="P151" i="228"/>
  <c r="N151" i="228"/>
  <c r="O151" i="228" s="1"/>
  <c r="AF151" i="228"/>
  <c r="H151" i="228"/>
  <c r="W150" i="228"/>
  <c r="N150" i="228"/>
  <c r="AG150" i="228" s="1"/>
  <c r="P150" i="228"/>
  <c r="H150" i="228"/>
  <c r="W149" i="228"/>
  <c r="P149" i="228"/>
  <c r="N149" i="228"/>
  <c r="O149" i="228" s="1"/>
  <c r="AF149" i="228"/>
  <c r="H149" i="228"/>
  <c r="W148" i="228"/>
  <c r="N148" i="228" s="1"/>
  <c r="P148" i="228"/>
  <c r="H148" i="228"/>
  <c r="AE147" i="228"/>
  <c r="AD147" i="228"/>
  <c r="AA147" i="228"/>
  <c r="Z147" i="228"/>
  <c r="W147" i="228"/>
  <c r="M147" i="228"/>
  <c r="P147" i="228" s="1"/>
  <c r="W146" i="228"/>
  <c r="H146" i="228"/>
  <c r="AG145" i="228"/>
  <c r="AF145" i="228"/>
  <c r="W145" i="228"/>
  <c r="H145" i="228"/>
  <c r="AG144" i="228"/>
  <c r="AF144" i="228"/>
  <c r="W144" i="228"/>
  <c r="W143" i="228"/>
  <c r="N143" i="228"/>
  <c r="AG143" i="228" s="1"/>
  <c r="H143" i="228"/>
  <c r="W142" i="228"/>
  <c r="N142" i="228" s="1"/>
  <c r="P142" i="228"/>
  <c r="H142" i="228"/>
  <c r="W141" i="228"/>
  <c r="N141" i="228"/>
  <c r="AG141" i="228" s="1"/>
  <c r="H141" i="228"/>
  <c r="W140" i="228"/>
  <c r="N140" i="228" s="1"/>
  <c r="P140" i="228"/>
  <c r="H140" i="228"/>
  <c r="W139" i="228"/>
  <c r="N139" i="228"/>
  <c r="P139" i="228"/>
  <c r="H139" i="228"/>
  <c r="W138" i="228"/>
  <c r="N138" i="228" s="1"/>
  <c r="P138" i="228"/>
  <c r="H138" i="228"/>
  <c r="W137" i="228"/>
  <c r="N137" i="228"/>
  <c r="P137" i="228"/>
  <c r="H137" i="228"/>
  <c r="W136" i="228"/>
  <c r="N136" i="228" s="1"/>
  <c r="P136" i="228"/>
  <c r="H136" i="228"/>
  <c r="W135" i="228"/>
  <c r="N135" i="228" s="1"/>
  <c r="H135" i="228"/>
  <c r="AE134" i="228"/>
  <c r="AD134" i="228"/>
  <c r="AA134" i="228"/>
  <c r="Z134" i="228"/>
  <c r="M134" i="228"/>
  <c r="W133" i="228"/>
  <c r="H133" i="228"/>
  <c r="W132" i="228"/>
  <c r="H132" i="228"/>
  <c r="AG131" i="228"/>
  <c r="AF131" i="228"/>
  <c r="W131" i="228"/>
  <c r="H131" i="228"/>
  <c r="AG130" i="228"/>
  <c r="AF130" i="228"/>
  <c r="W130" i="228"/>
  <c r="H130" i="228"/>
  <c r="W129" i="228"/>
  <c r="N129" i="228"/>
  <c r="H129" i="228"/>
  <c r="W128" i="228"/>
  <c r="N128" i="228" s="1"/>
  <c r="AF128" i="228" s="1"/>
  <c r="P128" i="228"/>
  <c r="H128" i="228"/>
  <c r="W127" i="228"/>
  <c r="N127" i="228" s="1"/>
  <c r="H127" i="228"/>
  <c r="W126" i="228"/>
  <c r="N126" i="228" s="1"/>
  <c r="P126" i="228"/>
  <c r="H126" i="228"/>
  <c r="W125" i="228"/>
  <c r="N125" i="228" s="1"/>
  <c r="P125" i="228"/>
  <c r="H125" i="228"/>
  <c r="W124" i="228"/>
  <c r="N124" i="228"/>
  <c r="P124" i="228"/>
  <c r="H124" i="228"/>
  <c r="W123" i="228"/>
  <c r="N123" i="228"/>
  <c r="P123" i="228"/>
  <c r="H123" i="228"/>
  <c r="W122" i="228"/>
  <c r="N122" i="228"/>
  <c r="AF122" i="228" s="1"/>
  <c r="H122" i="228"/>
  <c r="AE121" i="228"/>
  <c r="AD121" i="228"/>
  <c r="AA121" i="228"/>
  <c r="Z121" i="228"/>
  <c r="W121" i="228"/>
  <c r="M121" i="228"/>
  <c r="AG120" i="228"/>
  <c r="AF120" i="228"/>
  <c r="W120" i="228"/>
  <c r="H120" i="228"/>
  <c r="AG119" i="228"/>
  <c r="AF119" i="228"/>
  <c r="H119" i="228"/>
  <c r="AG118" i="228"/>
  <c r="AF118" i="228"/>
  <c r="W118" i="228"/>
  <c r="H118" i="228"/>
  <c r="W117" i="228"/>
  <c r="N117" i="228" s="1"/>
  <c r="AG117" i="228" s="1"/>
  <c r="P117" i="228"/>
  <c r="H117" i="228"/>
  <c r="W116" i="228"/>
  <c r="N116" i="228" s="1"/>
  <c r="O116" i="228" s="1"/>
  <c r="H116" i="228"/>
  <c r="W115" i="228"/>
  <c r="N115" i="228" s="1"/>
  <c r="P115" i="228"/>
  <c r="H115" i="228"/>
  <c r="W114" i="228"/>
  <c r="N114" i="228" s="1"/>
  <c r="O114" i="228"/>
  <c r="P114" i="228"/>
  <c r="H114" i="228"/>
  <c r="W113" i="228"/>
  <c r="N113" i="228"/>
  <c r="P113" i="228"/>
  <c r="H113" i="228"/>
  <c r="W112" i="228"/>
  <c r="N112" i="228" s="1"/>
  <c r="O112" i="228"/>
  <c r="P112" i="228"/>
  <c r="H112" i="228"/>
  <c r="W111" i="228"/>
  <c r="N111" i="228"/>
  <c r="P111" i="228"/>
  <c r="H111" i="228"/>
  <c r="W110" i="228"/>
  <c r="N110" i="228" s="1"/>
  <c r="O110" i="228" s="1"/>
  <c r="P110" i="228"/>
  <c r="H110" i="228"/>
  <c r="W109" i="228"/>
  <c r="N109" i="228" s="1"/>
  <c r="O109" i="228" s="1"/>
  <c r="H109" i="228"/>
  <c r="AE108" i="228"/>
  <c r="AD108" i="228"/>
  <c r="AA108" i="228"/>
  <c r="Z108" i="228"/>
  <c r="W108" i="228"/>
  <c r="M108" i="228"/>
  <c r="W107" i="228"/>
  <c r="H107" i="228"/>
  <c r="AG106" i="228"/>
  <c r="AF106" i="228"/>
  <c r="W106" i="228"/>
  <c r="H106" i="228"/>
  <c r="AG105" i="228"/>
  <c r="AF105" i="228"/>
  <c r="W105" i="228"/>
  <c r="H105" i="228"/>
  <c r="AG104" i="228"/>
  <c r="AF104" i="228"/>
  <c r="W104" i="228"/>
  <c r="H104" i="228"/>
  <c r="W103" i="228"/>
  <c r="P103" i="228"/>
  <c r="N103" i="228"/>
  <c r="O103" i="228" s="1"/>
  <c r="H103" i="228"/>
  <c r="W102" i="228"/>
  <c r="N102" i="228"/>
  <c r="P102" i="228"/>
  <c r="H102" i="228"/>
  <c r="W101" i="228"/>
  <c r="P101" i="228"/>
  <c r="N101" i="228"/>
  <c r="O101" i="228" s="1"/>
  <c r="H101" i="228"/>
  <c r="W100" i="228"/>
  <c r="N100" i="228"/>
  <c r="P100" i="228"/>
  <c r="H100" i="228"/>
  <c r="W99" i="228"/>
  <c r="P99" i="228"/>
  <c r="N99" i="228"/>
  <c r="O99" i="228" s="1"/>
  <c r="H99" i="228"/>
  <c r="W98" i="228"/>
  <c r="N98" i="228"/>
  <c r="P98" i="228"/>
  <c r="H98" i="228"/>
  <c r="W97" i="228"/>
  <c r="P97" i="228"/>
  <c r="N97" i="228"/>
  <c r="O97" i="228" s="1"/>
  <c r="H97" i="228"/>
  <c r="W96" i="228"/>
  <c r="N96" i="228" s="1"/>
  <c r="P96" i="228"/>
  <c r="H96" i="228"/>
  <c r="AE95" i="228"/>
  <c r="AD95" i="228"/>
  <c r="AA95" i="228"/>
  <c r="Z95" i="228"/>
  <c r="M95" i="228"/>
  <c r="P95" i="228" s="1"/>
  <c r="AG94" i="228"/>
  <c r="AF94" i="228"/>
  <c r="W94" i="228"/>
  <c r="H94" i="228"/>
  <c r="AG93" i="228"/>
  <c r="AF93" i="228"/>
  <c r="W93" i="228"/>
  <c r="H93" i="228"/>
  <c r="AG92" i="228"/>
  <c r="AF92" i="228"/>
  <c r="W92" i="228"/>
  <c r="H92" i="228"/>
  <c r="AG91" i="228"/>
  <c r="AF91" i="228"/>
  <c r="W91" i="228"/>
  <c r="H91" i="228"/>
  <c r="AG90" i="228"/>
  <c r="AF90" i="228"/>
  <c r="W90" i="228"/>
  <c r="H90" i="228"/>
  <c r="AG89" i="228"/>
  <c r="AF89" i="228"/>
  <c r="W89" i="228"/>
  <c r="W88" i="228"/>
  <c r="N88" i="228"/>
  <c r="P88" i="228"/>
  <c r="H88" i="228"/>
  <c r="W87" i="228"/>
  <c r="N87" i="228" s="1"/>
  <c r="P87" i="228"/>
  <c r="H87" i="228"/>
  <c r="W86" i="228"/>
  <c r="N86" i="228"/>
  <c r="P86" i="228"/>
  <c r="H86" i="228"/>
  <c r="W85" i="228"/>
  <c r="N85" i="228" s="1"/>
  <c r="O85" i="228"/>
  <c r="P85" i="228"/>
  <c r="H85" i="228"/>
  <c r="W84" i="228"/>
  <c r="N84" i="228"/>
  <c r="P84" i="228"/>
  <c r="H84" i="228"/>
  <c r="W83" i="228"/>
  <c r="N83" i="228" s="1"/>
  <c r="AF83" i="228" s="1"/>
  <c r="P83" i="228"/>
  <c r="H83" i="228"/>
  <c r="AE82" i="228"/>
  <c r="AD82" i="228"/>
  <c r="AA82" i="228"/>
  <c r="Z82" i="228"/>
  <c r="M82" i="228"/>
  <c r="W81" i="228"/>
  <c r="AG80" i="228"/>
  <c r="AF80" i="228"/>
  <c r="W80" i="228"/>
  <c r="H80" i="228"/>
  <c r="AG79" i="228"/>
  <c r="AF79" i="228"/>
  <c r="W79" i="228"/>
  <c r="H79" i="228"/>
  <c r="AG78" i="228"/>
  <c r="AF78" i="228"/>
  <c r="W78" i="228"/>
  <c r="H78" i="228"/>
  <c r="AG77" i="228"/>
  <c r="AF77" i="228"/>
  <c r="W77" i="228"/>
  <c r="H77" i="228"/>
  <c r="AG76" i="228"/>
  <c r="AF76" i="228"/>
  <c r="W76" i="228"/>
  <c r="H76" i="228"/>
  <c r="W75" i="228"/>
  <c r="N75" i="228"/>
  <c r="P75" i="228"/>
  <c r="H75" i="228"/>
  <c r="W74" i="228"/>
  <c r="N74" i="228" s="1"/>
  <c r="P74" i="228"/>
  <c r="H74" i="228"/>
  <c r="W73" i="228"/>
  <c r="N73" i="228"/>
  <c r="AG73" i="228" s="1"/>
  <c r="P73" i="228"/>
  <c r="H73" i="228"/>
  <c r="W72" i="228"/>
  <c r="N72" i="228" s="1"/>
  <c r="P72" i="228"/>
  <c r="H72" i="228"/>
  <c r="W71" i="228"/>
  <c r="N71" i="228"/>
  <c r="P71" i="228"/>
  <c r="H71" i="228"/>
  <c r="W70" i="228"/>
  <c r="N70" i="228"/>
  <c r="H70" i="228"/>
  <c r="AE69" i="228"/>
  <c r="AD69" i="228"/>
  <c r="AA69" i="228"/>
  <c r="Z69" i="228"/>
  <c r="W69" i="228"/>
  <c r="M69" i="228"/>
  <c r="W68" i="228"/>
  <c r="H68" i="228"/>
  <c r="AG67" i="228"/>
  <c r="AF67" i="228"/>
  <c r="W67" i="228"/>
  <c r="H67" i="228"/>
  <c r="AG66" i="228"/>
  <c r="AF66" i="228"/>
  <c r="W66" i="228"/>
  <c r="H66" i="228"/>
  <c r="AG65" i="228"/>
  <c r="AF65" i="228"/>
  <c r="W65" i="228"/>
  <c r="H65" i="228"/>
  <c r="AG64" i="228"/>
  <c r="AF64" i="228"/>
  <c r="W64" i="228"/>
  <c r="H64" i="228"/>
  <c r="AG63" i="228"/>
  <c r="AF63" i="228"/>
  <c r="W63" i="228"/>
  <c r="H63" i="228"/>
  <c r="AG62" i="228"/>
  <c r="AF62" i="228"/>
  <c r="W62" i="228"/>
  <c r="H62" i="228"/>
  <c r="W61" i="228"/>
  <c r="P61" i="228"/>
  <c r="N61" i="228"/>
  <c r="AF61" i="228"/>
  <c r="H61" i="228"/>
  <c r="W60" i="228"/>
  <c r="N60" i="228" s="1"/>
  <c r="O60" i="228"/>
  <c r="P60" i="228"/>
  <c r="H60" i="228"/>
  <c r="W59" i="228"/>
  <c r="P59" i="228"/>
  <c r="N59" i="228"/>
  <c r="AF59" i="228"/>
  <c r="H59" i="228"/>
  <c r="W58" i="228"/>
  <c r="N58" i="228" s="1"/>
  <c r="P58" i="228"/>
  <c r="H58" i="228"/>
  <c r="W57" i="228"/>
  <c r="N57" i="228"/>
  <c r="H57" i="228"/>
  <c r="AE56" i="228"/>
  <c r="AD56" i="228"/>
  <c r="AA56" i="228"/>
  <c r="Z56" i="228"/>
  <c r="W56" i="228"/>
  <c r="M56" i="228"/>
  <c r="W55" i="228"/>
  <c r="H55" i="228"/>
  <c r="AG54" i="228"/>
  <c r="AF54" i="228"/>
  <c r="W54" i="228"/>
  <c r="H54" i="228"/>
  <c r="AG53" i="228"/>
  <c r="AF53" i="228"/>
  <c r="W53" i="228"/>
  <c r="H53" i="228"/>
  <c r="AG52" i="228"/>
  <c r="AF52" i="228"/>
  <c r="W52" i="228"/>
  <c r="H52" i="228"/>
  <c r="AG51" i="228"/>
  <c r="AF51" i="228"/>
  <c r="W51" i="228"/>
  <c r="W50" i="228"/>
  <c r="P50" i="228"/>
  <c r="N50" i="228"/>
  <c r="AF50" i="228"/>
  <c r="H50" i="228"/>
  <c r="W49" i="228"/>
  <c r="N49" i="228" s="1"/>
  <c r="O49" i="228" s="1"/>
  <c r="P49" i="228"/>
  <c r="H49" i="228"/>
  <c r="W48" i="228"/>
  <c r="P48" i="228"/>
  <c r="N48" i="228"/>
  <c r="AF48" i="228"/>
  <c r="H48" i="228"/>
  <c r="W47" i="228"/>
  <c r="N47" i="228" s="1"/>
  <c r="O47" i="228"/>
  <c r="P47" i="228"/>
  <c r="H47" i="228"/>
  <c r="W46" i="228"/>
  <c r="P46" i="228"/>
  <c r="N46" i="228"/>
  <c r="AF46" i="228"/>
  <c r="H46" i="228"/>
  <c r="W45" i="228"/>
  <c r="N45" i="228" s="1"/>
  <c r="O45" i="228"/>
  <c r="P45" i="228"/>
  <c r="H45" i="228"/>
  <c r="W44" i="228"/>
  <c r="N44" i="228"/>
  <c r="H44" i="228"/>
  <c r="AE43" i="228"/>
  <c r="AD43" i="228"/>
  <c r="AA43" i="228"/>
  <c r="Z43" i="228"/>
  <c r="M43" i="228"/>
  <c r="W42" i="228"/>
  <c r="H42" i="228"/>
  <c r="W41" i="228"/>
  <c r="AG40" i="228"/>
  <c r="AF40" i="228"/>
  <c r="W40" i="228"/>
  <c r="H40" i="228"/>
  <c r="AG39" i="228"/>
  <c r="AF39" i="228"/>
  <c r="W39" i="228"/>
  <c r="H39" i="228"/>
  <c r="AG38" i="228"/>
  <c r="AF38" i="228"/>
  <c r="W38" i="228"/>
  <c r="H38" i="228"/>
  <c r="W37" i="228"/>
  <c r="N37" i="228"/>
  <c r="P37" i="228"/>
  <c r="H37" i="228"/>
  <c r="W36" i="228"/>
  <c r="N36" i="228" s="1"/>
  <c r="P36" i="228"/>
  <c r="H36" i="228"/>
  <c r="W35" i="228"/>
  <c r="N35" i="228"/>
  <c r="H35" i="228"/>
  <c r="W34" i="228"/>
  <c r="N34" i="228" s="1"/>
  <c r="AF34" i="228" s="1"/>
  <c r="P34" i="228"/>
  <c r="H34" i="228"/>
  <c r="W33" i="228"/>
  <c r="N33" i="228"/>
  <c r="H33" i="228"/>
  <c r="W32" i="228"/>
  <c r="N32" i="228" s="1"/>
  <c r="P32" i="228"/>
  <c r="H32" i="228"/>
  <c r="W31" i="228"/>
  <c r="N31" i="228" s="1"/>
  <c r="P31" i="228"/>
  <c r="P43" i="228"/>
  <c r="H31" i="228"/>
  <c r="AE30" i="228"/>
  <c r="AD30" i="228"/>
  <c r="AA30" i="228"/>
  <c r="Z30" i="228"/>
  <c r="M30" i="228"/>
  <c r="P30" i="228" s="1"/>
  <c r="AF29" i="228"/>
  <c r="W29" i="228"/>
  <c r="H29" i="228"/>
  <c r="AG28" i="228"/>
  <c r="AF28" i="228"/>
  <c r="W28" i="228"/>
  <c r="P28" i="228"/>
  <c r="H28" i="228"/>
  <c r="AG27" i="228"/>
  <c r="AF27" i="228"/>
  <c r="W27" i="228"/>
  <c r="P27" i="228"/>
  <c r="H27" i="228"/>
  <c r="AG26" i="228"/>
  <c r="AF26" i="228"/>
  <c r="W26" i="228"/>
  <c r="P26" i="228"/>
  <c r="H26" i="228"/>
  <c r="AG25" i="228"/>
  <c r="AF25" i="228"/>
  <c r="W25" i="228"/>
  <c r="P25" i="228"/>
  <c r="H25" i="228"/>
  <c r="AG24" i="228"/>
  <c r="AF24" i="228"/>
  <c r="W24" i="228"/>
  <c r="P24" i="228"/>
  <c r="H24" i="228"/>
  <c r="W23" i="228"/>
  <c r="N23" i="228"/>
  <c r="P23" i="228"/>
  <c r="H23" i="228"/>
  <c r="W22" i="228"/>
  <c r="N22" i="228" s="1"/>
  <c r="AF22" i="228" s="1"/>
  <c r="P22" i="228"/>
  <c r="H22" i="228"/>
  <c r="W21" i="228"/>
  <c r="N21" i="228"/>
  <c r="P21" i="228"/>
  <c r="H21" i="228"/>
  <c r="W20" i="228"/>
  <c r="N20" i="228" s="1"/>
  <c r="AF20" i="228" s="1"/>
  <c r="P20" i="228"/>
  <c r="H20" i="228"/>
  <c r="W19" i="228"/>
  <c r="N19" i="228"/>
  <c r="H19" i="228"/>
  <c r="W18" i="228"/>
  <c r="P18" i="228"/>
  <c r="N18" i="228"/>
  <c r="H18" i="228"/>
  <c r="AE17" i="228"/>
  <c r="AD17" i="228"/>
  <c r="AA17" i="228"/>
  <c r="Z17" i="228"/>
  <c r="W17" i="228"/>
  <c r="M17" i="228"/>
  <c r="AG16" i="228"/>
  <c r="W16" i="228"/>
  <c r="H16" i="228"/>
  <c r="AG15" i="228"/>
  <c r="W15" i="228"/>
  <c r="H15" i="228"/>
  <c r="AG14" i="228"/>
  <c r="W14" i="228"/>
  <c r="H14" i="228"/>
  <c r="AG13" i="228"/>
  <c r="AF13" i="228"/>
  <c r="W13" i="228"/>
  <c r="H13" i="228"/>
  <c r="AG12" i="228"/>
  <c r="AF12" i="228"/>
  <c r="W12" i="228"/>
  <c r="H12" i="228"/>
  <c r="AG11" i="228"/>
  <c r="AF11" i="228"/>
  <c r="W11" i="228"/>
  <c r="H11" i="228"/>
  <c r="W10" i="228"/>
  <c r="N10" i="228"/>
  <c r="H10" i="228"/>
  <c r="W9" i="228"/>
  <c r="P9" i="228"/>
  <c r="N9" i="228"/>
  <c r="O9" i="228" s="1"/>
  <c r="H9" i="228"/>
  <c r="W8" i="228"/>
  <c r="N8" i="228"/>
  <c r="P8" i="228"/>
  <c r="H8" i="228"/>
  <c r="W7" i="228"/>
  <c r="N7" i="228" s="1"/>
  <c r="P7" i="228"/>
  <c r="H7" i="228"/>
  <c r="W6" i="228"/>
  <c r="P6" i="228"/>
  <c r="N6" i="228"/>
  <c r="H6" i="228"/>
  <c r="W5" i="228"/>
  <c r="P5" i="228"/>
  <c r="N5" i="228"/>
  <c r="H5" i="228"/>
  <c r="AE2" i="228"/>
  <c r="AD2" i="228"/>
  <c r="Z2" i="228"/>
  <c r="I2" i="228"/>
  <c r="E1" i="228"/>
  <c r="AE173" i="227"/>
  <c r="AD173" i="227"/>
  <c r="AA173" i="227"/>
  <c r="Z173" i="227"/>
  <c r="M173" i="227"/>
  <c r="W172" i="227"/>
  <c r="H172" i="227"/>
  <c r="W171" i="227"/>
  <c r="H171" i="227"/>
  <c r="AG170" i="227"/>
  <c r="AF170" i="227"/>
  <c r="W170" i="227"/>
  <c r="H170" i="227"/>
  <c r="AG169" i="227"/>
  <c r="AF169" i="227"/>
  <c r="W169" i="227"/>
  <c r="H169" i="227"/>
  <c r="AG168" i="227"/>
  <c r="AF168" i="227"/>
  <c r="W168" i="227"/>
  <c r="H168" i="227"/>
  <c r="AG167" i="227"/>
  <c r="AF167" i="227"/>
  <c r="W167" i="227"/>
  <c r="W166" i="227"/>
  <c r="N166" i="227" s="1"/>
  <c r="AG166" i="227" s="1"/>
  <c r="P166" i="227"/>
  <c r="H166" i="227"/>
  <c r="W165" i="227"/>
  <c r="N165" i="227" s="1"/>
  <c r="H165" i="227"/>
  <c r="W164" i="227"/>
  <c r="N164" i="227" s="1"/>
  <c r="AG164" i="227" s="1"/>
  <c r="P164" i="227"/>
  <c r="H164" i="227"/>
  <c r="W163" i="227"/>
  <c r="N163" i="227" s="1"/>
  <c r="O163" i="227" s="1"/>
  <c r="P163" i="227"/>
  <c r="H163" i="227"/>
  <c r="W162" i="227"/>
  <c r="N162" i="227"/>
  <c r="P162" i="227"/>
  <c r="H162" i="227"/>
  <c r="W161" i="227"/>
  <c r="N161" i="227" s="1"/>
  <c r="AF161" i="227" s="1"/>
  <c r="P161" i="227"/>
  <c r="H161" i="227"/>
  <c r="AE160" i="227"/>
  <c r="AD160" i="227"/>
  <c r="AA160" i="227"/>
  <c r="Z160" i="227"/>
  <c r="M160" i="227"/>
  <c r="W159" i="227"/>
  <c r="H159" i="227"/>
  <c r="W158" i="227"/>
  <c r="H158" i="227"/>
  <c r="W157" i="227"/>
  <c r="H157" i="227"/>
  <c r="W156" i="227"/>
  <c r="H156" i="227"/>
  <c r="W155" i="227"/>
  <c r="H155" i="227"/>
  <c r="AG154" i="227"/>
  <c r="AF154" i="227"/>
  <c r="W154" i="227"/>
  <c r="H154" i="227"/>
  <c r="W153" i="227"/>
  <c r="N153" i="227" s="1"/>
  <c r="AG153" i="227" s="1"/>
  <c r="P153" i="227"/>
  <c r="H153" i="227"/>
  <c r="W152" i="227"/>
  <c r="N152" i="227" s="1"/>
  <c r="O152" i="227"/>
  <c r="P152" i="227"/>
  <c r="H152" i="227"/>
  <c r="W151" i="227"/>
  <c r="P151" i="227"/>
  <c r="N151" i="227"/>
  <c r="AF151" i="227"/>
  <c r="H151" i="227"/>
  <c r="W150" i="227"/>
  <c r="N150" i="227" s="1"/>
  <c r="O150" i="227" s="1"/>
  <c r="P150" i="227"/>
  <c r="H150" i="227"/>
  <c r="W149" i="227"/>
  <c r="P149" i="227"/>
  <c r="N149" i="227"/>
  <c r="AF149" i="227"/>
  <c r="H149" i="227"/>
  <c r="W148" i="227"/>
  <c r="N148" i="227" s="1"/>
  <c r="P148" i="227"/>
  <c r="H148" i="227"/>
  <c r="AE147" i="227"/>
  <c r="AD147" i="227"/>
  <c r="AA147" i="227"/>
  <c r="Z147" i="227"/>
  <c r="W147" i="227"/>
  <c r="M147" i="227"/>
  <c r="P147" i="227" s="1"/>
  <c r="W146" i="227"/>
  <c r="H146" i="227"/>
  <c r="AG145" i="227"/>
  <c r="AF145" i="227"/>
  <c r="W145" i="227"/>
  <c r="H145" i="227"/>
  <c r="AG144" i="227"/>
  <c r="AF144" i="227"/>
  <c r="W144" i="227"/>
  <c r="W143" i="227"/>
  <c r="N143" i="227" s="1"/>
  <c r="H143" i="227"/>
  <c r="W142" i="227"/>
  <c r="N142" i="227" s="1"/>
  <c r="P142" i="227"/>
  <c r="H142" i="227"/>
  <c r="W141" i="227"/>
  <c r="N141" i="227" s="1"/>
  <c r="H141" i="227"/>
  <c r="W140" i="227"/>
  <c r="N140" i="227" s="1"/>
  <c r="AG140" i="227" s="1"/>
  <c r="P140" i="227"/>
  <c r="H140" i="227"/>
  <c r="W139" i="227"/>
  <c r="N139" i="227" s="1"/>
  <c r="O139" i="227" s="1"/>
  <c r="H139" i="227"/>
  <c r="W138" i="227"/>
  <c r="N138" i="227" s="1"/>
  <c r="AG138" i="227" s="1"/>
  <c r="P138" i="227"/>
  <c r="H138" i="227"/>
  <c r="W137" i="227"/>
  <c r="N137" i="227" s="1"/>
  <c r="H137" i="227"/>
  <c r="W136" i="227"/>
  <c r="N136" i="227" s="1"/>
  <c r="P136" i="227"/>
  <c r="H136" i="227"/>
  <c r="W135" i="227"/>
  <c r="N135" i="227" s="1"/>
  <c r="P135" i="227"/>
  <c r="H135" i="227"/>
  <c r="AE134" i="227"/>
  <c r="AD134" i="227"/>
  <c r="AA134" i="227"/>
  <c r="Z134" i="227"/>
  <c r="M134" i="227"/>
  <c r="W133" i="227"/>
  <c r="H133" i="227"/>
  <c r="W132" i="227"/>
  <c r="H132" i="227"/>
  <c r="AG131" i="227"/>
  <c r="AF131" i="227"/>
  <c r="W131" i="227"/>
  <c r="H131" i="227"/>
  <c r="AG130" i="227"/>
  <c r="AF130" i="227"/>
  <c r="W130" i="227"/>
  <c r="H130" i="227"/>
  <c r="W129" i="227"/>
  <c r="N129" i="227" s="1"/>
  <c r="O129" i="227" s="1"/>
  <c r="H129" i="227"/>
  <c r="W128" i="227"/>
  <c r="N128" i="227" s="1"/>
  <c r="P128" i="227"/>
  <c r="H128" i="227"/>
  <c r="W127" i="227"/>
  <c r="N127" i="227" s="1"/>
  <c r="O127" i="227" s="1"/>
  <c r="H127" i="227"/>
  <c r="W126" i="227"/>
  <c r="N126" i="227" s="1"/>
  <c r="P126" i="227"/>
  <c r="H126" i="227"/>
  <c r="W125" i="227"/>
  <c r="N125" i="227" s="1"/>
  <c r="O125" i="227" s="1"/>
  <c r="H125" i="227"/>
  <c r="W124" i="227"/>
  <c r="N124" i="227" s="1"/>
  <c r="P124" i="227"/>
  <c r="H124" i="227"/>
  <c r="W123" i="227"/>
  <c r="N123" i="227" s="1"/>
  <c r="O123" i="227" s="1"/>
  <c r="H123" i="227"/>
  <c r="W122" i="227"/>
  <c r="N122" i="227"/>
  <c r="H122" i="227"/>
  <c r="AE121" i="227"/>
  <c r="AD121" i="227"/>
  <c r="AA121" i="227"/>
  <c r="Z121" i="227"/>
  <c r="W121" i="227"/>
  <c r="M121" i="227"/>
  <c r="AG120" i="227"/>
  <c r="AF120" i="227"/>
  <c r="W120" i="227"/>
  <c r="H120" i="227"/>
  <c r="AG119" i="227"/>
  <c r="AF119" i="227"/>
  <c r="H119" i="227"/>
  <c r="AG118" i="227"/>
  <c r="AF118" i="227"/>
  <c r="W118" i="227"/>
  <c r="H118" i="227"/>
  <c r="W117" i="227"/>
  <c r="N117" i="227" s="1"/>
  <c r="H117" i="227"/>
  <c r="W116" i="227"/>
  <c r="N116" i="227" s="1"/>
  <c r="P116" i="227"/>
  <c r="H116" i="227"/>
  <c r="W115" i="227"/>
  <c r="N115" i="227" s="1"/>
  <c r="H115" i="227"/>
  <c r="W114" i="227"/>
  <c r="N114" i="227" s="1"/>
  <c r="P114" i="227"/>
  <c r="H114" i="227"/>
  <c r="W113" i="227"/>
  <c r="N113" i="227" s="1"/>
  <c r="P113" i="227"/>
  <c r="H113" i="227"/>
  <c r="W112" i="227"/>
  <c r="P112" i="227"/>
  <c r="N112" i="227"/>
  <c r="AF112" i="227"/>
  <c r="H112" i="227"/>
  <c r="W111" i="227"/>
  <c r="N111" i="227" s="1"/>
  <c r="O111" i="227"/>
  <c r="P111" i="227"/>
  <c r="H111" i="227"/>
  <c r="W110" i="227"/>
  <c r="P110" i="227"/>
  <c r="N110" i="227"/>
  <c r="AF110" i="227"/>
  <c r="H110" i="227"/>
  <c r="W109" i="227"/>
  <c r="N109" i="227" s="1"/>
  <c r="AF109" i="227" s="1"/>
  <c r="P109" i="227"/>
  <c r="H109" i="227"/>
  <c r="AE108" i="227"/>
  <c r="AD108" i="227"/>
  <c r="AA108" i="227"/>
  <c r="Z108" i="227"/>
  <c r="W108" i="227"/>
  <c r="M108" i="227"/>
  <c r="W107" i="227"/>
  <c r="H107" i="227"/>
  <c r="AG106" i="227"/>
  <c r="AF106" i="227"/>
  <c r="W106" i="227"/>
  <c r="H106" i="227"/>
  <c r="AG105" i="227"/>
  <c r="AF105" i="227"/>
  <c r="W105" i="227"/>
  <c r="H105" i="227"/>
  <c r="AG104" i="227"/>
  <c r="AF104" i="227"/>
  <c r="W104" i="227"/>
  <c r="H104" i="227"/>
  <c r="W103" i="227"/>
  <c r="P103" i="227"/>
  <c r="N103" i="227"/>
  <c r="H103" i="227"/>
  <c r="W102" i="227"/>
  <c r="N102" i="227" s="1"/>
  <c r="AF102" i="227" s="1"/>
  <c r="P102" i="227"/>
  <c r="H102" i="227"/>
  <c r="W101" i="227"/>
  <c r="P101" i="227"/>
  <c r="N101" i="227"/>
  <c r="H101" i="227"/>
  <c r="W100" i="227"/>
  <c r="P100" i="227"/>
  <c r="N100" i="227"/>
  <c r="O100" i="227" s="1"/>
  <c r="H100" i="227"/>
  <c r="W99" i="227"/>
  <c r="P99" i="227"/>
  <c r="N99" i="227"/>
  <c r="H99" i="227"/>
  <c r="W98" i="227"/>
  <c r="N98" i="227" s="1"/>
  <c r="AF98" i="227" s="1"/>
  <c r="P98" i="227"/>
  <c r="H98" i="227"/>
  <c r="W97" i="227"/>
  <c r="P97" i="227"/>
  <c r="N97" i="227"/>
  <c r="AG97" i="227" s="1"/>
  <c r="H97" i="227"/>
  <c r="W96" i="227"/>
  <c r="P96" i="227"/>
  <c r="N96" i="227"/>
  <c r="H96" i="227"/>
  <c r="AE95" i="227"/>
  <c r="AD95" i="227"/>
  <c r="AA95" i="227"/>
  <c r="Z95" i="227"/>
  <c r="M95" i="227"/>
  <c r="AG94" i="227"/>
  <c r="AF94" i="227"/>
  <c r="W94" i="227"/>
  <c r="H94" i="227"/>
  <c r="AG93" i="227"/>
  <c r="AF93" i="227"/>
  <c r="W93" i="227"/>
  <c r="H93" i="227"/>
  <c r="AG92" i="227"/>
  <c r="AF92" i="227"/>
  <c r="W92" i="227"/>
  <c r="H92" i="227"/>
  <c r="AG91" i="227"/>
  <c r="AF91" i="227"/>
  <c r="W91" i="227"/>
  <c r="H91" i="227"/>
  <c r="AG90" i="227"/>
  <c r="AF90" i="227"/>
  <c r="W90" i="227"/>
  <c r="H90" i="227"/>
  <c r="AG89" i="227"/>
  <c r="AF89" i="227"/>
  <c r="W89" i="227"/>
  <c r="W88" i="227"/>
  <c r="N88" i="227"/>
  <c r="P88" i="227"/>
  <c r="H88" i="227"/>
  <c r="W87" i="227"/>
  <c r="P87" i="227"/>
  <c r="N87" i="227"/>
  <c r="AG87" i="227" s="1"/>
  <c r="H87" i="227"/>
  <c r="W86" i="227"/>
  <c r="N86" i="227" s="1"/>
  <c r="O86" i="227"/>
  <c r="P86" i="227"/>
  <c r="H86" i="227"/>
  <c r="W85" i="227"/>
  <c r="P85" i="227"/>
  <c r="N85" i="227"/>
  <c r="H85" i="227"/>
  <c r="W84" i="227"/>
  <c r="N84" i="227" s="1"/>
  <c r="O84" i="227"/>
  <c r="P84" i="227"/>
  <c r="H84" i="227"/>
  <c r="W83" i="227"/>
  <c r="N83" i="227" s="1"/>
  <c r="O83" i="227"/>
  <c r="P83" i="227"/>
  <c r="H83" i="227"/>
  <c r="AE82" i="227"/>
  <c r="AD82" i="227"/>
  <c r="AA82" i="227"/>
  <c r="Z82" i="227"/>
  <c r="M82" i="227"/>
  <c r="W81" i="227"/>
  <c r="AG80" i="227"/>
  <c r="AF80" i="227"/>
  <c r="W80" i="227"/>
  <c r="H80" i="227"/>
  <c r="AG79" i="227"/>
  <c r="AF79" i="227"/>
  <c r="W79" i="227"/>
  <c r="H79" i="227"/>
  <c r="AG78" i="227"/>
  <c r="AF78" i="227"/>
  <c r="W78" i="227"/>
  <c r="H78" i="227"/>
  <c r="AG77" i="227"/>
  <c r="AF77" i="227"/>
  <c r="W77" i="227"/>
  <c r="H77" i="227"/>
  <c r="AG76" i="227"/>
  <c r="AF76" i="227"/>
  <c r="W76" i="227"/>
  <c r="H76" i="227"/>
  <c r="AG75" i="227"/>
  <c r="AF75" i="227"/>
  <c r="W75" i="227"/>
  <c r="H75" i="227"/>
  <c r="W74" i="227"/>
  <c r="N74" i="227"/>
  <c r="P74" i="227"/>
  <c r="H74" i="227"/>
  <c r="W73" i="227"/>
  <c r="P73" i="227"/>
  <c r="N73" i="227"/>
  <c r="O73" i="227" s="1"/>
  <c r="H73" i="227"/>
  <c r="W72" i="227"/>
  <c r="N72" i="227"/>
  <c r="AG72" i="227" s="1"/>
  <c r="P72" i="227"/>
  <c r="H72" i="227"/>
  <c r="W71" i="227"/>
  <c r="N71" i="227" s="1"/>
  <c r="AF71" i="227" s="1"/>
  <c r="P71" i="227"/>
  <c r="H71" i="227"/>
  <c r="W70" i="227"/>
  <c r="N70" i="227" s="1"/>
  <c r="O70" i="227"/>
  <c r="P70" i="227"/>
  <c r="H70" i="227"/>
  <c r="AE69" i="227"/>
  <c r="AD69" i="227"/>
  <c r="AA69" i="227"/>
  <c r="Z69" i="227"/>
  <c r="W69" i="227"/>
  <c r="M69" i="227"/>
  <c r="W68" i="227"/>
  <c r="H68" i="227"/>
  <c r="AG67" i="227"/>
  <c r="AF67" i="227"/>
  <c r="W67" i="227"/>
  <c r="H67" i="227"/>
  <c r="AG66" i="227"/>
  <c r="AF66" i="227"/>
  <c r="W66" i="227"/>
  <c r="H66" i="227"/>
  <c r="AG65" i="227"/>
  <c r="AF65" i="227"/>
  <c r="W65" i="227"/>
  <c r="H65" i="227"/>
  <c r="AG64" i="227"/>
  <c r="AF64" i="227"/>
  <c r="W64" i="227"/>
  <c r="H64" i="227"/>
  <c r="AG63" i="227"/>
  <c r="AF63" i="227"/>
  <c r="W63" i="227"/>
  <c r="H63" i="227"/>
  <c r="AG62" i="227"/>
  <c r="AF62" i="227"/>
  <c r="W62" i="227"/>
  <c r="H62" i="227"/>
  <c r="W61" i="227"/>
  <c r="N61" i="227"/>
  <c r="P61" i="227"/>
  <c r="H61" i="227"/>
  <c r="W60" i="227"/>
  <c r="P60" i="227"/>
  <c r="N60" i="227"/>
  <c r="O60" i="227" s="1"/>
  <c r="H60" i="227"/>
  <c r="W59" i="227"/>
  <c r="N59" i="227"/>
  <c r="P59" i="227"/>
  <c r="H59" i="227"/>
  <c r="W58" i="227"/>
  <c r="P58" i="227"/>
  <c r="N58" i="227"/>
  <c r="O58" i="227" s="1"/>
  <c r="H58" i="227"/>
  <c r="W57" i="227"/>
  <c r="N57" i="227" s="1"/>
  <c r="AF57" i="227" s="1"/>
  <c r="P57" i="227"/>
  <c r="H57" i="227"/>
  <c r="AE56" i="227"/>
  <c r="AD56" i="227"/>
  <c r="AA56" i="227"/>
  <c r="Z56" i="227"/>
  <c r="W56" i="227"/>
  <c r="M56" i="227"/>
  <c r="W55" i="227"/>
  <c r="H55" i="227"/>
  <c r="AG54" i="227"/>
  <c r="AF54" i="227"/>
  <c r="W54" i="227"/>
  <c r="H54" i="227"/>
  <c r="AG53" i="227"/>
  <c r="AF53" i="227"/>
  <c r="W53" i="227"/>
  <c r="H53" i="227"/>
  <c r="AG52" i="227"/>
  <c r="AF52" i="227"/>
  <c r="W52" i="227"/>
  <c r="H52" i="227"/>
  <c r="AG51" i="227"/>
  <c r="AF51" i="227"/>
  <c r="W51" i="227"/>
  <c r="W50" i="227"/>
  <c r="N50" i="227"/>
  <c r="O50" i="227" s="1"/>
  <c r="P50" i="227"/>
  <c r="H50" i="227"/>
  <c r="W49" i="227"/>
  <c r="P49" i="227"/>
  <c r="N49" i="227"/>
  <c r="H49" i="227"/>
  <c r="W48" i="227"/>
  <c r="N48" i="227" s="1"/>
  <c r="P48" i="227"/>
  <c r="H48" i="227"/>
  <c r="W47" i="227"/>
  <c r="P47" i="227"/>
  <c r="N47" i="227"/>
  <c r="H47" i="227"/>
  <c r="W46" i="227"/>
  <c r="N46" i="227"/>
  <c r="O46" i="227" s="1"/>
  <c r="P46" i="227"/>
  <c r="H46" i="227"/>
  <c r="W45" i="227"/>
  <c r="P45" i="227"/>
  <c r="N45" i="227"/>
  <c r="H45" i="227"/>
  <c r="W44" i="227"/>
  <c r="N44" i="227" s="1"/>
  <c r="P44" i="227"/>
  <c r="H44" i="227"/>
  <c r="AE43" i="227"/>
  <c r="AD43" i="227"/>
  <c r="AA43" i="227"/>
  <c r="Z43" i="227"/>
  <c r="M43" i="227"/>
  <c r="W42" i="227"/>
  <c r="H42" i="227"/>
  <c r="W41" i="227"/>
  <c r="AG40" i="227"/>
  <c r="AF40" i="227"/>
  <c r="W40" i="227"/>
  <c r="H40" i="227"/>
  <c r="AG39" i="227"/>
  <c r="AF39" i="227"/>
  <c r="W39" i="227"/>
  <c r="H39" i="227"/>
  <c r="AG38" i="227"/>
  <c r="AF38" i="227"/>
  <c r="W38" i="227"/>
  <c r="H38" i="227"/>
  <c r="AG37" i="227"/>
  <c r="AF37" i="227"/>
  <c r="W37" i="227"/>
  <c r="H37" i="227"/>
  <c r="W36" i="227"/>
  <c r="N36" i="227"/>
  <c r="P36" i="227"/>
  <c r="H36" i="227"/>
  <c r="W35" i="227"/>
  <c r="N35" i="227" s="1"/>
  <c r="P35" i="227"/>
  <c r="O35" i="227"/>
  <c r="H35" i="227"/>
  <c r="W34" i="227"/>
  <c r="N34" i="227"/>
  <c r="AG34" i="227" s="1"/>
  <c r="P34" i="227"/>
  <c r="H34" i="227"/>
  <c r="W33" i="227"/>
  <c r="N33" i="227" s="1"/>
  <c r="P33" i="227"/>
  <c r="H33" i="227"/>
  <c r="W32" i="227"/>
  <c r="N32" i="227"/>
  <c r="AG32" i="227" s="1"/>
  <c r="P32" i="227"/>
  <c r="H32" i="227"/>
  <c r="W31" i="227"/>
  <c r="N31" i="227"/>
  <c r="AF31" i="227" s="1"/>
  <c r="P31" i="227"/>
  <c r="H31" i="227"/>
  <c r="AE30" i="227"/>
  <c r="AD30" i="227"/>
  <c r="AA30" i="227"/>
  <c r="Z30" i="227"/>
  <c r="M30" i="227"/>
  <c r="AF29" i="227"/>
  <c r="W29" i="227"/>
  <c r="H29" i="227"/>
  <c r="AG28" i="227"/>
  <c r="AF28" i="227"/>
  <c r="W28" i="227"/>
  <c r="P28" i="227"/>
  <c r="H28" i="227"/>
  <c r="AG27" i="227"/>
  <c r="AF27" i="227"/>
  <c r="W27" i="227"/>
  <c r="P27" i="227"/>
  <c r="H27" i="227"/>
  <c r="AG26" i="227"/>
  <c r="AF26" i="227"/>
  <c r="W26" i="227"/>
  <c r="P26" i="227"/>
  <c r="H26" i="227"/>
  <c r="AG25" i="227"/>
  <c r="AF25" i="227"/>
  <c r="W25" i="227"/>
  <c r="P25" i="227"/>
  <c r="H25" i="227"/>
  <c r="AG24" i="227"/>
  <c r="AF24" i="227"/>
  <c r="W24" i="227"/>
  <c r="P24" i="227"/>
  <c r="H24" i="227"/>
  <c r="W23" i="227"/>
  <c r="N23" i="227" s="1"/>
  <c r="P23" i="227"/>
  <c r="O23" i="227"/>
  <c r="H23" i="227"/>
  <c r="W22" i="227"/>
  <c r="N22" i="227"/>
  <c r="AG22" i="227" s="1"/>
  <c r="P22" i="227"/>
  <c r="H22" i="227"/>
  <c r="W21" i="227"/>
  <c r="N21" i="227" s="1"/>
  <c r="P21" i="227"/>
  <c r="H21" i="227"/>
  <c r="W20" i="227"/>
  <c r="N20" i="227"/>
  <c r="AG20" i="227" s="1"/>
  <c r="P20" i="227"/>
  <c r="H20" i="227"/>
  <c r="W19" i="227"/>
  <c r="N19" i="227" s="1"/>
  <c r="P19" i="227"/>
  <c r="H19" i="227"/>
  <c r="W18" i="227"/>
  <c r="N18" i="227" s="1"/>
  <c r="P18" i="227"/>
  <c r="H18" i="227"/>
  <c r="AE17" i="227"/>
  <c r="AD17" i="227"/>
  <c r="AA17" i="227"/>
  <c r="Z17" i="227"/>
  <c r="W17" i="227"/>
  <c r="M17" i="227"/>
  <c r="AG16" i="227"/>
  <c r="W16" i="227"/>
  <c r="H16" i="227"/>
  <c r="AG15" i="227"/>
  <c r="W15" i="227"/>
  <c r="H15" i="227"/>
  <c r="AG14" i="227"/>
  <c r="W14" i="227"/>
  <c r="H14" i="227"/>
  <c r="AG13" i="227"/>
  <c r="AF13" i="227"/>
  <c r="W13" i="227"/>
  <c r="H13" i="227"/>
  <c r="AG12" i="227"/>
  <c r="AF12" i="227"/>
  <c r="W12" i="227"/>
  <c r="H12" i="227"/>
  <c r="AG11" i="227"/>
  <c r="AF11" i="227"/>
  <c r="W11" i="227"/>
  <c r="H11" i="227"/>
  <c r="W10" i="227"/>
  <c r="N10" i="227" s="1"/>
  <c r="P10" i="227"/>
  <c r="H10" i="227"/>
  <c r="W9" i="227"/>
  <c r="N9" i="227"/>
  <c r="P9" i="227"/>
  <c r="H9" i="227"/>
  <c r="W8" i="227"/>
  <c r="N8" i="227" s="1"/>
  <c r="AG8" i="227" s="1"/>
  <c r="P8" i="227"/>
  <c r="O8" i="227"/>
  <c r="H8" i="227"/>
  <c r="W7" i="227"/>
  <c r="N7" i="227"/>
  <c r="H7" i="227"/>
  <c r="W6" i="227"/>
  <c r="N6" i="227" s="1"/>
  <c r="AF6" i="227" s="1"/>
  <c r="P6" i="227"/>
  <c r="H6" i="227"/>
  <c r="W5" i="227"/>
  <c r="N5" i="227" s="1"/>
  <c r="O5" i="227"/>
  <c r="H5" i="227"/>
  <c r="AA2" i="227"/>
  <c r="Z2" i="227"/>
  <c r="I2" i="227"/>
  <c r="I1" i="227"/>
  <c r="E1" i="227"/>
  <c r="AE173" i="226"/>
  <c r="AD173" i="226"/>
  <c r="AA173" i="226"/>
  <c r="Z173" i="226"/>
  <c r="M173" i="226"/>
  <c r="W172" i="226"/>
  <c r="H172" i="226"/>
  <c r="W171" i="226"/>
  <c r="H171" i="226"/>
  <c r="AG170" i="226"/>
  <c r="AF170" i="226"/>
  <c r="W170" i="226"/>
  <c r="H170" i="226"/>
  <c r="AG169" i="226"/>
  <c r="AF169" i="226"/>
  <c r="W169" i="226"/>
  <c r="H169" i="226"/>
  <c r="AG168" i="226"/>
  <c r="AF168" i="226"/>
  <c r="W168" i="226"/>
  <c r="H168" i="226"/>
  <c r="AG167" i="226"/>
  <c r="AF167" i="226"/>
  <c r="W167" i="226"/>
  <c r="W166" i="226"/>
  <c r="N166" i="226" s="1"/>
  <c r="P166" i="226"/>
  <c r="H166" i="226"/>
  <c r="W165" i="226"/>
  <c r="P165" i="226"/>
  <c r="N165" i="226"/>
  <c r="AF165" i="226" s="1"/>
  <c r="H165" i="226"/>
  <c r="W164" i="226"/>
  <c r="N164" i="226"/>
  <c r="P164" i="226"/>
  <c r="H164" i="226"/>
  <c r="W163" i="226"/>
  <c r="P163" i="226"/>
  <c r="N163" i="226"/>
  <c r="H163" i="226"/>
  <c r="W162" i="226"/>
  <c r="N162" i="226" s="1"/>
  <c r="P162" i="226"/>
  <c r="H162" i="226"/>
  <c r="W161" i="226"/>
  <c r="N161" i="226" s="1"/>
  <c r="AF161" i="226" s="1"/>
  <c r="P161" i="226"/>
  <c r="H161" i="226"/>
  <c r="AE160" i="226"/>
  <c r="AD160" i="226"/>
  <c r="AA160" i="226"/>
  <c r="Z160" i="226"/>
  <c r="M160" i="226"/>
  <c r="W159" i="226"/>
  <c r="H159" i="226"/>
  <c r="W158" i="226"/>
  <c r="H158" i="226"/>
  <c r="W157" i="226"/>
  <c r="H157" i="226"/>
  <c r="W156" i="226"/>
  <c r="H156" i="226"/>
  <c r="W155" i="226"/>
  <c r="H155" i="226"/>
  <c r="AG154" i="226"/>
  <c r="AF154" i="226"/>
  <c r="W154" i="226"/>
  <c r="H154" i="226"/>
  <c r="W153" i="226"/>
  <c r="N153" i="226" s="1"/>
  <c r="P153" i="226"/>
  <c r="H153" i="226"/>
  <c r="W152" i="226"/>
  <c r="P152" i="226"/>
  <c r="N152" i="226"/>
  <c r="AF152" i="226"/>
  <c r="H152" i="226"/>
  <c r="W151" i="226"/>
  <c r="N151" i="226" s="1"/>
  <c r="P151" i="226"/>
  <c r="H151" i="226"/>
  <c r="W150" i="226"/>
  <c r="P150" i="226"/>
  <c r="N150" i="226"/>
  <c r="AF150" i="226"/>
  <c r="H150" i="226"/>
  <c r="W149" i="226"/>
  <c r="N149" i="226" s="1"/>
  <c r="P149" i="226"/>
  <c r="H149" i="226"/>
  <c r="W148" i="226"/>
  <c r="N148" i="226"/>
  <c r="H148" i="226"/>
  <c r="AE147" i="226"/>
  <c r="AD147" i="226"/>
  <c r="AA147" i="226"/>
  <c r="Z147" i="226"/>
  <c r="W147" i="226"/>
  <c r="M147" i="226"/>
  <c r="W146" i="226"/>
  <c r="H146" i="226"/>
  <c r="AG145" i="226"/>
  <c r="AF145" i="226"/>
  <c r="W145" i="226"/>
  <c r="H145" i="226"/>
  <c r="AG144" i="226"/>
  <c r="AF144" i="226"/>
  <c r="W144" i="226"/>
  <c r="W143" i="226"/>
  <c r="P143" i="226"/>
  <c r="N143" i="226"/>
  <c r="H143" i="226"/>
  <c r="W142" i="226"/>
  <c r="N142" i="226"/>
  <c r="O142" i="226" s="1"/>
  <c r="P142" i="226"/>
  <c r="H142" i="226"/>
  <c r="W141" i="226"/>
  <c r="P141" i="226"/>
  <c r="N141" i="226"/>
  <c r="H141" i="226"/>
  <c r="W140" i="226"/>
  <c r="N140" i="226"/>
  <c r="P140" i="226"/>
  <c r="H140" i="226"/>
  <c r="W139" i="226"/>
  <c r="P139" i="226"/>
  <c r="N139" i="226"/>
  <c r="H139" i="226"/>
  <c r="W138" i="226"/>
  <c r="N138" i="226"/>
  <c r="P138" i="226"/>
  <c r="H138" i="226"/>
  <c r="W137" i="226"/>
  <c r="P137" i="226"/>
  <c r="N137" i="226"/>
  <c r="H137" i="226"/>
  <c r="W136" i="226"/>
  <c r="N136" i="226"/>
  <c r="P136" i="226"/>
  <c r="H136" i="226"/>
  <c r="W135" i="226"/>
  <c r="N135" i="226"/>
  <c r="H135" i="226"/>
  <c r="AE134" i="226"/>
  <c r="AD134" i="226"/>
  <c r="AA134" i="226"/>
  <c r="Z134" i="226"/>
  <c r="M134" i="226"/>
  <c r="W133" i="226"/>
  <c r="H133" i="226"/>
  <c r="W132" i="226"/>
  <c r="H132" i="226"/>
  <c r="AG131" i="226"/>
  <c r="AF131" i="226"/>
  <c r="W131" i="226"/>
  <c r="H131" i="226"/>
  <c r="W130" i="226"/>
  <c r="N130" i="226" s="1"/>
  <c r="P130" i="226"/>
  <c r="H130" i="226"/>
  <c r="W129" i="226"/>
  <c r="P129" i="226"/>
  <c r="N129" i="226"/>
  <c r="AF129" i="226"/>
  <c r="H129" i="226"/>
  <c r="W128" i="226"/>
  <c r="N128" i="226" s="1"/>
  <c r="P128" i="226"/>
  <c r="H128" i="226"/>
  <c r="W127" i="226"/>
  <c r="P127" i="226"/>
  <c r="N127" i="226"/>
  <c r="AF127" i="226"/>
  <c r="H127" i="226"/>
  <c r="W126" i="226"/>
  <c r="N126" i="226" s="1"/>
  <c r="P126" i="226"/>
  <c r="H126" i="226"/>
  <c r="W125" i="226"/>
  <c r="P125" i="226"/>
  <c r="N125" i="226"/>
  <c r="AF125" i="226"/>
  <c r="H125" i="226"/>
  <c r="W124" i="226"/>
  <c r="N124" i="226" s="1"/>
  <c r="P124" i="226"/>
  <c r="H124" i="226"/>
  <c r="W123" i="226"/>
  <c r="P123" i="226"/>
  <c r="N123" i="226"/>
  <c r="AF123" i="226"/>
  <c r="H123" i="226"/>
  <c r="W122" i="226"/>
  <c r="N122" i="226" s="1"/>
  <c r="AF122" i="226" s="1"/>
  <c r="P122" i="226"/>
  <c r="H122" i="226"/>
  <c r="AE121" i="226"/>
  <c r="AD121" i="226"/>
  <c r="AA121" i="226"/>
  <c r="Z121" i="226"/>
  <c r="W121" i="226"/>
  <c r="M121" i="226"/>
  <c r="AG120" i="226"/>
  <c r="AF120" i="226"/>
  <c r="W120" i="226"/>
  <c r="H120" i="226"/>
  <c r="AG119" i="226"/>
  <c r="AF119" i="226"/>
  <c r="H119" i="226"/>
  <c r="W118" i="226"/>
  <c r="N118" i="226"/>
  <c r="O118" i="226" s="1"/>
  <c r="P118" i="226"/>
  <c r="H118" i="226"/>
  <c r="W117" i="226"/>
  <c r="P117" i="226"/>
  <c r="N117" i="226"/>
  <c r="H117" i="226"/>
  <c r="W116" i="226"/>
  <c r="N116" i="226"/>
  <c r="P116" i="226"/>
  <c r="H116" i="226"/>
  <c r="W115" i="226"/>
  <c r="P115" i="226"/>
  <c r="N115" i="226"/>
  <c r="H115" i="226"/>
  <c r="W114" i="226"/>
  <c r="N114" i="226"/>
  <c r="P114" i="226"/>
  <c r="H114" i="226"/>
  <c r="W113" i="226"/>
  <c r="P113" i="226"/>
  <c r="N113" i="226"/>
  <c r="O113" i="226" s="1"/>
  <c r="H113" i="226"/>
  <c r="W112" i="226"/>
  <c r="N112" i="226"/>
  <c r="AG112" i="226" s="1"/>
  <c r="P112" i="226"/>
  <c r="H112" i="226"/>
  <c r="W111" i="226"/>
  <c r="P111" i="226"/>
  <c r="N111" i="226"/>
  <c r="O111" i="226" s="1"/>
  <c r="H111" i="226"/>
  <c r="W110" i="226"/>
  <c r="N110" i="226"/>
  <c r="AG110" i="226" s="1"/>
  <c r="P110" i="226"/>
  <c r="H110" i="226"/>
  <c r="W109" i="226"/>
  <c r="N109" i="226" s="1"/>
  <c r="P121" i="226"/>
  <c r="H109" i="226"/>
  <c r="AE108" i="226"/>
  <c r="AD108" i="226"/>
  <c r="AA108" i="226"/>
  <c r="Z108" i="226"/>
  <c r="W108" i="226"/>
  <c r="M108" i="226"/>
  <c r="W107" i="226"/>
  <c r="H107" i="226"/>
  <c r="AG106" i="226"/>
  <c r="AF106" i="226"/>
  <c r="W106" i="226"/>
  <c r="H106" i="226"/>
  <c r="AG105" i="226"/>
  <c r="AF105" i="226"/>
  <c r="W105" i="226"/>
  <c r="H105" i="226"/>
  <c r="AG104" i="226"/>
  <c r="AF104" i="226"/>
  <c r="W104" i="226"/>
  <c r="H104" i="226"/>
  <c r="W103" i="226"/>
  <c r="N103" i="226" s="1"/>
  <c r="AG103" i="226" s="1"/>
  <c r="P103" i="226"/>
  <c r="H103" i="226"/>
  <c r="W102" i="226"/>
  <c r="N102" i="226"/>
  <c r="AF102" i="226" s="1"/>
  <c r="P102" i="226"/>
  <c r="H102" i="226"/>
  <c r="W101" i="226"/>
  <c r="N101" i="226" s="1"/>
  <c r="AG101" i="226" s="1"/>
  <c r="P101" i="226"/>
  <c r="H101" i="226"/>
  <c r="W100" i="226"/>
  <c r="N100" i="226"/>
  <c r="P100" i="226"/>
  <c r="H100" i="226"/>
  <c r="W99" i="226"/>
  <c r="N99" i="226" s="1"/>
  <c r="P99" i="226"/>
  <c r="H99" i="226"/>
  <c r="W98" i="226"/>
  <c r="N98" i="226"/>
  <c r="P98" i="226"/>
  <c r="H98" i="226"/>
  <c r="W97" i="226"/>
  <c r="N97" i="226" s="1"/>
  <c r="P97" i="226"/>
  <c r="H97" i="226"/>
  <c r="W96" i="226"/>
  <c r="N96" i="226" s="1"/>
  <c r="P96" i="226"/>
  <c r="H96" i="226"/>
  <c r="AE95" i="226"/>
  <c r="AD95" i="226"/>
  <c r="AA95" i="226"/>
  <c r="Z95" i="226"/>
  <c r="M95" i="226"/>
  <c r="AG94" i="226"/>
  <c r="AF94" i="226"/>
  <c r="W94" i="226"/>
  <c r="H94" i="226"/>
  <c r="AG93" i="226"/>
  <c r="AF93" i="226"/>
  <c r="W93" i="226"/>
  <c r="H93" i="226"/>
  <c r="AG92" i="226"/>
  <c r="AF92" i="226"/>
  <c r="W92" i="226"/>
  <c r="H92" i="226"/>
  <c r="AG91" i="226"/>
  <c r="AF91" i="226"/>
  <c r="W91" i="226"/>
  <c r="H91" i="226"/>
  <c r="AG90" i="226"/>
  <c r="AF90" i="226"/>
  <c r="W90" i="226"/>
  <c r="H90" i="226"/>
  <c r="AG89" i="226"/>
  <c r="AF89" i="226"/>
  <c r="W89" i="226"/>
  <c r="AG88" i="226"/>
  <c r="AF88" i="226"/>
  <c r="W88" i="226"/>
  <c r="H88" i="226"/>
  <c r="W87" i="226"/>
  <c r="N87" i="226"/>
  <c r="AG87" i="226" s="1"/>
  <c r="P87" i="226"/>
  <c r="H87" i="226"/>
  <c r="W86" i="226"/>
  <c r="P86" i="226"/>
  <c r="N86" i="226"/>
  <c r="O86" i="226" s="1"/>
  <c r="AF86" i="226"/>
  <c r="H86" i="226"/>
  <c r="W85" i="226"/>
  <c r="N85" i="226"/>
  <c r="AG85" i="226" s="1"/>
  <c r="P95" i="226"/>
  <c r="H85" i="226"/>
  <c r="W84" i="226"/>
  <c r="P84" i="226"/>
  <c r="N84" i="226"/>
  <c r="O84" i="226" s="1"/>
  <c r="AF84" i="226"/>
  <c r="H84" i="226"/>
  <c r="W83" i="226"/>
  <c r="N83" i="226" s="1"/>
  <c r="P83" i="226"/>
  <c r="H83" i="226"/>
  <c r="AE82" i="226"/>
  <c r="AD82" i="226"/>
  <c r="AA82" i="226"/>
  <c r="Z82" i="226"/>
  <c r="M82" i="226"/>
  <c r="W81" i="226"/>
  <c r="AG80" i="226"/>
  <c r="AF80" i="226"/>
  <c r="W80" i="226"/>
  <c r="H80" i="226"/>
  <c r="AG79" i="226"/>
  <c r="AF79" i="226"/>
  <c r="W79" i="226"/>
  <c r="H79" i="226"/>
  <c r="AG78" i="226"/>
  <c r="AF78" i="226"/>
  <c r="W78" i="226"/>
  <c r="H78" i="226"/>
  <c r="AG77" i="226"/>
  <c r="AF77" i="226"/>
  <c r="W77" i="226"/>
  <c r="H77" i="226"/>
  <c r="AG76" i="226"/>
  <c r="AF76" i="226"/>
  <c r="W76" i="226"/>
  <c r="H76" i="226"/>
  <c r="W75" i="226"/>
  <c r="N75" i="226"/>
  <c r="P75" i="226"/>
  <c r="H75" i="226"/>
  <c r="W74" i="226"/>
  <c r="N74" i="226" s="1"/>
  <c r="P74" i="226"/>
  <c r="H74" i="226"/>
  <c r="W73" i="226"/>
  <c r="N73" i="226"/>
  <c r="P73" i="226"/>
  <c r="H73" i="226"/>
  <c r="W72" i="226"/>
  <c r="N72" i="226" s="1"/>
  <c r="H72" i="226"/>
  <c r="W71" i="226"/>
  <c r="N71" i="226"/>
  <c r="P71" i="226"/>
  <c r="H71" i="226"/>
  <c r="W70" i="226"/>
  <c r="N70" i="226"/>
  <c r="P70" i="226"/>
  <c r="H70" i="226"/>
  <c r="AE69" i="226"/>
  <c r="AD69" i="226"/>
  <c r="AA69" i="226"/>
  <c r="Z69" i="226"/>
  <c r="W69" i="226"/>
  <c r="M69" i="226"/>
  <c r="W68" i="226"/>
  <c r="H68" i="226"/>
  <c r="AG67" i="226"/>
  <c r="AF67" i="226"/>
  <c r="W67" i="226"/>
  <c r="H67" i="226"/>
  <c r="AG66" i="226"/>
  <c r="AF66" i="226"/>
  <c r="W66" i="226"/>
  <c r="H66" i="226"/>
  <c r="AG65" i="226"/>
  <c r="AF65" i="226"/>
  <c r="W65" i="226"/>
  <c r="H65" i="226"/>
  <c r="AG64" i="226"/>
  <c r="AF64" i="226"/>
  <c r="W64" i="226"/>
  <c r="H64" i="226"/>
  <c r="AG63" i="226"/>
  <c r="AF63" i="226"/>
  <c r="W63" i="226"/>
  <c r="H63" i="226"/>
  <c r="AG62" i="226"/>
  <c r="AF62" i="226"/>
  <c r="W62" i="226"/>
  <c r="H62" i="226"/>
  <c r="W61" i="226"/>
  <c r="P61" i="226"/>
  <c r="N61" i="226"/>
  <c r="O61" i="226" s="1"/>
  <c r="AF61" i="226"/>
  <c r="H61" i="226"/>
  <c r="W60" i="226"/>
  <c r="N60" i="226"/>
  <c r="AG60" i="226" s="1"/>
  <c r="P60" i="226"/>
  <c r="H60" i="226"/>
  <c r="W59" i="226"/>
  <c r="P59" i="226"/>
  <c r="N59" i="226"/>
  <c r="O59" i="226" s="1"/>
  <c r="AG59" i="226"/>
  <c r="H59" i="226"/>
  <c r="W58" i="226"/>
  <c r="N58" i="226"/>
  <c r="AG58" i="226" s="1"/>
  <c r="P58" i="226"/>
  <c r="H58" i="226"/>
  <c r="W57" i="226"/>
  <c r="N57" i="226"/>
  <c r="N69" i="226" s="1"/>
  <c r="P69" i="226"/>
  <c r="H57" i="226"/>
  <c r="AE56" i="226"/>
  <c r="AD56" i="226"/>
  <c r="AA56" i="226"/>
  <c r="Z56" i="226"/>
  <c r="W56" i="226"/>
  <c r="M56" i="226"/>
  <c r="W55" i="226"/>
  <c r="H55" i="226"/>
  <c r="AG54" i="226"/>
  <c r="AF54" i="226"/>
  <c r="W54" i="226"/>
  <c r="H54" i="226"/>
  <c r="AG53" i="226"/>
  <c r="AF53" i="226"/>
  <c r="W53" i="226"/>
  <c r="H53" i="226"/>
  <c r="AG52" i="226"/>
  <c r="AF52" i="226"/>
  <c r="W52" i="226"/>
  <c r="H52" i="226"/>
  <c r="AG51" i="226"/>
  <c r="AF51" i="226"/>
  <c r="W51" i="226"/>
  <c r="W50" i="226"/>
  <c r="P50" i="226"/>
  <c r="N50" i="226"/>
  <c r="O50" i="226" s="1"/>
  <c r="AG50" i="226"/>
  <c r="H50" i="226"/>
  <c r="W49" i="226"/>
  <c r="N49" i="226"/>
  <c r="AG49" i="226" s="1"/>
  <c r="P49" i="226"/>
  <c r="H49" i="226"/>
  <c r="W48" i="226"/>
  <c r="P48" i="226"/>
  <c r="N48" i="226"/>
  <c r="O48" i="226" s="1"/>
  <c r="AF48" i="226"/>
  <c r="H48" i="226"/>
  <c r="W47" i="226"/>
  <c r="N47" i="226"/>
  <c r="AG47" i="226" s="1"/>
  <c r="P47" i="226"/>
  <c r="H47" i="226"/>
  <c r="W46" i="226"/>
  <c r="P46" i="226"/>
  <c r="N46" i="226"/>
  <c r="O46" i="226" s="1"/>
  <c r="AG46" i="226"/>
  <c r="H46" i="226"/>
  <c r="W45" i="226"/>
  <c r="N45" i="226"/>
  <c r="AG45" i="226" s="1"/>
  <c r="P45" i="226"/>
  <c r="H45" i="226"/>
  <c r="W44" i="226"/>
  <c r="N44" i="226"/>
  <c r="AF44" i="226" s="1"/>
  <c r="P56" i="226"/>
  <c r="H44" i="226"/>
  <c r="AE43" i="226"/>
  <c r="AD43" i="226"/>
  <c r="AA43" i="226"/>
  <c r="Z43" i="226"/>
  <c r="M43" i="226"/>
  <c r="W42" i="226"/>
  <c r="H42" i="226"/>
  <c r="W41" i="226"/>
  <c r="AG40" i="226"/>
  <c r="AF40" i="226"/>
  <c r="W40" i="226"/>
  <c r="H40" i="226"/>
  <c r="AG39" i="226"/>
  <c r="AF39" i="226"/>
  <c r="W39" i="226"/>
  <c r="H39" i="226"/>
  <c r="AG38" i="226"/>
  <c r="AF38" i="226"/>
  <c r="W38" i="226"/>
  <c r="H38" i="226"/>
  <c r="AG37" i="226"/>
  <c r="AF37" i="226"/>
  <c r="W37" i="226"/>
  <c r="H37" i="226"/>
  <c r="W36" i="226"/>
  <c r="N36" i="226" s="1"/>
  <c r="P36" i="226"/>
  <c r="H36" i="226"/>
  <c r="W35" i="226"/>
  <c r="N35" i="226"/>
  <c r="P35" i="226"/>
  <c r="H35" i="226"/>
  <c r="W34" i="226"/>
  <c r="N34" i="226" s="1"/>
  <c r="P34" i="226"/>
  <c r="H34" i="226"/>
  <c r="W33" i="226"/>
  <c r="N33" i="226"/>
  <c r="P33" i="226"/>
  <c r="H33" i="226"/>
  <c r="W32" i="226"/>
  <c r="N32" i="226" s="1"/>
  <c r="P32" i="226"/>
  <c r="H32" i="226"/>
  <c r="W31" i="226"/>
  <c r="N31" i="226" s="1"/>
  <c r="P43" i="226"/>
  <c r="H31" i="226"/>
  <c r="AE30" i="226"/>
  <c r="AD30" i="226"/>
  <c r="AA30" i="226"/>
  <c r="Z30" i="226"/>
  <c r="M30" i="226"/>
  <c r="AF29" i="226"/>
  <c r="W29" i="226"/>
  <c r="H29" i="226"/>
  <c r="AG28" i="226"/>
  <c r="AF28" i="226"/>
  <c r="W28" i="226"/>
  <c r="P28" i="226"/>
  <c r="H28" i="226"/>
  <c r="AG27" i="226"/>
  <c r="AF27" i="226"/>
  <c r="W27" i="226"/>
  <c r="P27" i="226"/>
  <c r="H27" i="226"/>
  <c r="AG26" i="226"/>
  <c r="AF26" i="226"/>
  <c r="W26" i="226"/>
  <c r="P26" i="226"/>
  <c r="H26" i="226"/>
  <c r="AG25" i="226"/>
  <c r="AF25" i="226"/>
  <c r="W25" i="226"/>
  <c r="P25" i="226"/>
  <c r="H25" i="226"/>
  <c r="AG24" i="226"/>
  <c r="AF24" i="226"/>
  <c r="W24" i="226"/>
  <c r="P24" i="226"/>
  <c r="H24" i="226"/>
  <c r="W23" i="226"/>
  <c r="N23" i="226"/>
  <c r="P23" i="226"/>
  <c r="H23" i="226"/>
  <c r="W22" i="226"/>
  <c r="N22" i="226" s="1"/>
  <c r="P22" i="226"/>
  <c r="H22" i="226"/>
  <c r="W21" i="226"/>
  <c r="N21" i="226"/>
  <c r="P21" i="226"/>
  <c r="H21" i="226"/>
  <c r="W20" i="226"/>
  <c r="N20" i="226" s="1"/>
  <c r="P20" i="226"/>
  <c r="H20" i="226"/>
  <c r="W19" i="226"/>
  <c r="N19" i="226"/>
  <c r="P19" i="226"/>
  <c r="H19" i="226"/>
  <c r="W18" i="226"/>
  <c r="N18" i="226"/>
  <c r="P18" i="226"/>
  <c r="H18" i="226"/>
  <c r="AE17" i="226"/>
  <c r="AE2" i="226" s="1"/>
  <c r="AD17" i="226"/>
  <c r="AA17" i="226"/>
  <c r="Z17" i="226"/>
  <c r="Z2" i="226" s="1"/>
  <c r="W17" i="226"/>
  <c r="M17" i="226"/>
  <c r="I1" i="226" s="1"/>
  <c r="AG16" i="226"/>
  <c r="W16" i="226"/>
  <c r="H16" i="226"/>
  <c r="AG15" i="226"/>
  <c r="W15" i="226"/>
  <c r="H15" i="226"/>
  <c r="AG14" i="226"/>
  <c r="W14" i="226"/>
  <c r="H14" i="226"/>
  <c r="AG13" i="226"/>
  <c r="AF13" i="226"/>
  <c r="W13" i="226"/>
  <c r="H13" i="226"/>
  <c r="AG12" i="226"/>
  <c r="AF12" i="226"/>
  <c r="W12" i="226"/>
  <c r="H12" i="226"/>
  <c r="AG11" i="226"/>
  <c r="AF11" i="226"/>
  <c r="W11" i="226"/>
  <c r="H11" i="226"/>
  <c r="W10" i="226"/>
  <c r="N10" i="226"/>
  <c r="P10" i="226"/>
  <c r="H10" i="226"/>
  <c r="W9" i="226"/>
  <c r="N9" i="226" s="1"/>
  <c r="P9" i="226"/>
  <c r="H9" i="226"/>
  <c r="W8" i="226"/>
  <c r="N8" i="226"/>
  <c r="P8" i="226"/>
  <c r="H8" i="226"/>
  <c r="W7" i="226"/>
  <c r="N7" i="226" s="1"/>
  <c r="P7" i="226"/>
  <c r="H7" i="226"/>
  <c r="W6" i="226"/>
  <c r="N6" i="226"/>
  <c r="P6" i="226"/>
  <c r="H6" i="226"/>
  <c r="W5" i="226"/>
  <c r="N5" i="226"/>
  <c r="P17" i="226"/>
  <c r="H5" i="226"/>
  <c r="G1" i="226" s="1"/>
  <c r="AA2" i="226"/>
  <c r="I2" i="226"/>
  <c r="E1" i="226"/>
  <c r="M32" i="225"/>
  <c r="L32" i="225"/>
  <c r="K32" i="225"/>
  <c r="J32" i="225"/>
  <c r="I32" i="225"/>
  <c r="H32" i="225"/>
  <c r="G32" i="225"/>
  <c r="F32" i="225"/>
  <c r="E32" i="225"/>
  <c r="D32" i="225"/>
  <c r="J8" i="225" s="1"/>
  <c r="Q15" i="225"/>
  <c r="P15" i="225"/>
  <c r="O15" i="225"/>
  <c r="N15" i="225"/>
  <c r="M15" i="225"/>
  <c r="L15" i="225"/>
  <c r="K15" i="225"/>
  <c r="J15" i="225"/>
  <c r="I15" i="225"/>
  <c r="H15" i="225"/>
  <c r="G15" i="225"/>
  <c r="F15" i="225"/>
  <c r="E15" i="225"/>
  <c r="D15" i="225"/>
  <c r="H8" i="225" s="1"/>
  <c r="L7" i="225"/>
  <c r="J7" i="225"/>
  <c r="H7" i="225"/>
  <c r="F7" i="225"/>
  <c r="L6" i="225"/>
  <c r="J6" i="225"/>
  <c r="H6" i="225"/>
  <c r="F6" i="225"/>
  <c r="M32" i="224"/>
  <c r="L32" i="224"/>
  <c r="K32" i="224"/>
  <c r="J32" i="224"/>
  <c r="I32" i="224"/>
  <c r="H32" i="224"/>
  <c r="G32" i="224"/>
  <c r="F32" i="224"/>
  <c r="E32" i="224"/>
  <c r="D32" i="224"/>
  <c r="Q15" i="224"/>
  <c r="P15" i="224"/>
  <c r="O15" i="224"/>
  <c r="N15" i="224"/>
  <c r="M15" i="224"/>
  <c r="L15" i="224"/>
  <c r="K15" i="224"/>
  <c r="J15" i="224"/>
  <c r="I15" i="224"/>
  <c r="H15" i="224"/>
  <c r="G15" i="224"/>
  <c r="F15" i="224"/>
  <c r="E15" i="224"/>
  <c r="D15" i="224"/>
  <c r="L7" i="224"/>
  <c r="J7" i="224"/>
  <c r="H7" i="224"/>
  <c r="F7" i="224"/>
  <c r="L6" i="224"/>
  <c r="J6" i="224"/>
  <c r="H6" i="224"/>
  <c r="F6" i="224"/>
  <c r="M32" i="223"/>
  <c r="L32" i="223"/>
  <c r="K32" i="223"/>
  <c r="J32" i="223"/>
  <c r="I32" i="223"/>
  <c r="H32" i="223"/>
  <c r="G32" i="223"/>
  <c r="F32" i="223"/>
  <c r="E32" i="223"/>
  <c r="D32" i="223"/>
  <c r="Q15" i="223"/>
  <c r="P15" i="223"/>
  <c r="O15" i="223"/>
  <c r="N15" i="223"/>
  <c r="M15" i="223"/>
  <c r="L15" i="223"/>
  <c r="K15" i="223"/>
  <c r="J15" i="223"/>
  <c r="I15" i="223"/>
  <c r="H15" i="223"/>
  <c r="G15" i="223"/>
  <c r="F15" i="223"/>
  <c r="E15" i="223"/>
  <c r="D15" i="223"/>
  <c r="L7" i="223"/>
  <c r="J7" i="223"/>
  <c r="H7" i="223"/>
  <c r="F7" i="223"/>
  <c r="L6" i="223"/>
  <c r="J6" i="223"/>
  <c r="H6" i="223"/>
  <c r="F6" i="223"/>
  <c r="H8" i="223" l="1"/>
  <c r="J8" i="224"/>
  <c r="L8" i="224"/>
  <c r="F8" i="225"/>
  <c r="L8" i="225"/>
  <c r="G2" i="226"/>
  <c r="N17" i="226"/>
  <c r="AF5" i="226"/>
  <c r="AF6" i="226"/>
  <c r="AG6" i="226"/>
  <c r="AF8" i="226"/>
  <c r="AG8" i="226"/>
  <c r="AF10" i="226"/>
  <c r="AG10" i="226"/>
  <c r="N30" i="226"/>
  <c r="AF18" i="226"/>
  <c r="AF19" i="226"/>
  <c r="AG19" i="226"/>
  <c r="AF21" i="226"/>
  <c r="AG21" i="226"/>
  <c r="AF23" i="226"/>
  <c r="AG23" i="226"/>
  <c r="AF33" i="226"/>
  <c r="AG33" i="226"/>
  <c r="AF35" i="226"/>
  <c r="AG35" i="226"/>
  <c r="O70" i="226"/>
  <c r="AF70" i="226"/>
  <c r="AF71" i="226"/>
  <c r="AG71" i="226"/>
  <c r="AF73" i="226"/>
  <c r="AG73" i="226"/>
  <c r="AF75" i="226"/>
  <c r="AG75" i="226"/>
  <c r="AD2" i="226"/>
  <c r="AF98" i="226"/>
  <c r="AG98" i="226"/>
  <c r="AF99" i="226"/>
  <c r="AG99" i="226"/>
  <c r="AF100" i="226"/>
  <c r="AG100" i="226"/>
  <c r="O100" i="226"/>
  <c r="O115" i="226"/>
  <c r="AG115" i="226"/>
  <c r="AF115" i="226"/>
  <c r="O117" i="226"/>
  <c r="AG117" i="226"/>
  <c r="AF117" i="226"/>
  <c r="O123" i="226"/>
  <c r="AG123" i="226"/>
  <c r="O125" i="226"/>
  <c r="AG125" i="226"/>
  <c r="O127" i="226"/>
  <c r="AG127" i="226"/>
  <c r="O129" i="226"/>
  <c r="AG129" i="226"/>
  <c r="O137" i="226"/>
  <c r="AG137" i="226"/>
  <c r="AF137" i="226"/>
  <c r="O139" i="226"/>
  <c r="AG139" i="226"/>
  <c r="AF139" i="226"/>
  <c r="O141" i="226"/>
  <c r="AG141" i="226"/>
  <c r="AF141" i="226"/>
  <c r="O143" i="226"/>
  <c r="AG143" i="226"/>
  <c r="AF143" i="226"/>
  <c r="O150" i="226"/>
  <c r="AG150" i="226"/>
  <c r="O152" i="226"/>
  <c r="AG152" i="226"/>
  <c r="AG164" i="226"/>
  <c r="AF164" i="226"/>
  <c r="O45" i="227"/>
  <c r="AG45" i="227"/>
  <c r="AF45" i="227"/>
  <c r="O47" i="227"/>
  <c r="AG47" i="227"/>
  <c r="AF47" i="227"/>
  <c r="O49" i="227"/>
  <c r="AG49" i="227"/>
  <c r="AF49" i="227"/>
  <c r="AF85" i="227"/>
  <c r="AG85" i="227"/>
  <c r="AF88" i="227"/>
  <c r="O88" i="227"/>
  <c r="O110" i="227"/>
  <c r="AG110" i="227"/>
  <c r="O112" i="227"/>
  <c r="AG112" i="227"/>
  <c r="AG122" i="227"/>
  <c r="O122" i="227"/>
  <c r="AE2" i="227"/>
  <c r="O149" i="227"/>
  <c r="Q149" i="227" s="1"/>
  <c r="AG149" i="227"/>
  <c r="O151" i="227"/>
  <c r="AG151" i="227"/>
  <c r="AF162" i="227"/>
  <c r="AG162" i="227"/>
  <c r="AG44" i="228"/>
  <c r="O44" i="228"/>
  <c r="O46" i="228"/>
  <c r="R46" i="228" s="1"/>
  <c r="AG46" i="228"/>
  <c r="O48" i="228"/>
  <c r="AG48" i="228"/>
  <c r="O50" i="228"/>
  <c r="Q50" i="228" s="1"/>
  <c r="AG50" i="228"/>
  <c r="AA2" i="228"/>
  <c r="AG57" i="228"/>
  <c r="O57" i="228"/>
  <c r="O59" i="228"/>
  <c r="Q59" i="228" s="1"/>
  <c r="AG59" i="228"/>
  <c r="AG61" i="228"/>
  <c r="O61" i="228"/>
  <c r="N82" i="228"/>
  <c r="AG70" i="228"/>
  <c r="O74" i="228"/>
  <c r="AF74" i="228"/>
  <c r="AF84" i="228"/>
  <c r="AG84" i="228"/>
  <c r="AF86" i="228"/>
  <c r="AG86" i="228"/>
  <c r="AF88" i="228"/>
  <c r="AG88" i="228"/>
  <c r="AF111" i="228"/>
  <c r="AG111" i="228"/>
  <c r="AF113" i="228"/>
  <c r="AG113" i="228"/>
  <c r="AF123" i="228"/>
  <c r="AG123" i="228"/>
  <c r="AF124" i="228"/>
  <c r="O124" i="228"/>
  <c r="AF126" i="228"/>
  <c r="AG126" i="228"/>
  <c r="AF137" i="228"/>
  <c r="AG137" i="228"/>
  <c r="AF139" i="228"/>
  <c r="AG139" i="228"/>
  <c r="AF162" i="228"/>
  <c r="AG162" i="228"/>
  <c r="AF166" i="228"/>
  <c r="AG166" i="228"/>
  <c r="AG7" i="226"/>
  <c r="AF7" i="226"/>
  <c r="O7" i="226"/>
  <c r="N43" i="226"/>
  <c r="AG31" i="226"/>
  <c r="O31" i="226"/>
  <c r="AF31" i="226"/>
  <c r="O72" i="226"/>
  <c r="AG72" i="226"/>
  <c r="AF72" i="226"/>
  <c r="O83" i="226"/>
  <c r="N95" i="226"/>
  <c r="AG83" i="226"/>
  <c r="AF83" i="226"/>
  <c r="R111" i="226"/>
  <c r="AG126" i="226"/>
  <c r="AF126" i="226"/>
  <c r="O126" i="226"/>
  <c r="AG130" i="226"/>
  <c r="AF130" i="226"/>
  <c r="O130" i="226"/>
  <c r="AG17" i="226"/>
  <c r="AH5" i="226" s="1"/>
  <c r="AF17" i="226"/>
  <c r="O9" i="226"/>
  <c r="AG9" i="226"/>
  <c r="AF9" i="226"/>
  <c r="AF20" i="226"/>
  <c r="AG20" i="226"/>
  <c r="O20" i="226"/>
  <c r="AG32" i="226"/>
  <c r="AF32" i="226"/>
  <c r="O32" i="226"/>
  <c r="Q70" i="226"/>
  <c r="R70" i="226"/>
  <c r="O74" i="226"/>
  <c r="AG74" i="226"/>
  <c r="AF74" i="226"/>
  <c r="AG151" i="226"/>
  <c r="AF151" i="226"/>
  <c r="O151" i="226"/>
  <c r="AF30" i="226"/>
  <c r="AG30" i="226"/>
  <c r="AH18" i="226" s="1"/>
  <c r="AG22" i="226"/>
  <c r="AF22" i="226"/>
  <c r="O22" i="226"/>
  <c r="AG34" i="226"/>
  <c r="AF34" i="226"/>
  <c r="O34" i="226"/>
  <c r="P82" i="226"/>
  <c r="N108" i="226"/>
  <c r="AG96" i="226"/>
  <c r="AF96" i="226"/>
  <c r="O96" i="226"/>
  <c r="AG124" i="226"/>
  <c r="AF124" i="226"/>
  <c r="O124" i="226"/>
  <c r="AG128" i="226"/>
  <c r="AF128" i="226"/>
  <c r="O128" i="226"/>
  <c r="AG166" i="226"/>
  <c r="AF166" i="226"/>
  <c r="O166" i="226"/>
  <c r="AG36" i="226"/>
  <c r="AF36" i="226"/>
  <c r="O36" i="226"/>
  <c r="O97" i="226"/>
  <c r="AG97" i="226"/>
  <c r="AF97" i="226"/>
  <c r="AF109" i="226"/>
  <c r="N121" i="226"/>
  <c r="AG109" i="226"/>
  <c r="O109" i="226"/>
  <c r="R113" i="226"/>
  <c r="AG149" i="226"/>
  <c r="AF149" i="226"/>
  <c r="O149" i="226"/>
  <c r="AG153" i="226"/>
  <c r="AF153" i="226"/>
  <c r="O153" i="226"/>
  <c r="AG162" i="226"/>
  <c r="AF162" i="226"/>
  <c r="O162" i="226"/>
  <c r="Q69" i="226"/>
  <c r="AG138" i="226"/>
  <c r="AF138" i="226"/>
  <c r="P173" i="226"/>
  <c r="AG10" i="227"/>
  <c r="O10" i="227"/>
  <c r="AF10" i="227"/>
  <c r="P17" i="227"/>
  <c r="AF23" i="227"/>
  <c r="AG59" i="227"/>
  <c r="AF59" i="227"/>
  <c r="O59" i="227"/>
  <c r="AG61" i="227"/>
  <c r="AF61" i="227"/>
  <c r="O61" i="227"/>
  <c r="N69" i="227"/>
  <c r="AG117" i="227"/>
  <c r="AF117" i="227"/>
  <c r="O117" i="227"/>
  <c r="AG8" i="228"/>
  <c r="AF8" i="228"/>
  <c r="O8" i="228"/>
  <c r="R48" i="228"/>
  <c r="Q48" i="228"/>
  <c r="AG58" i="228"/>
  <c r="AF58" i="228"/>
  <c r="O58" i="228"/>
  <c r="R60" i="228"/>
  <c r="Q60" i="228"/>
  <c r="P116" i="228"/>
  <c r="N147" i="228"/>
  <c r="O135" i="228"/>
  <c r="AG135" i="228"/>
  <c r="AF135" i="228"/>
  <c r="AF164" i="228"/>
  <c r="O164" i="228"/>
  <c r="AG164" i="228"/>
  <c r="AG44" i="226"/>
  <c r="AF50" i="226"/>
  <c r="AG57" i="226"/>
  <c r="AF59" i="226"/>
  <c r="P108" i="226"/>
  <c r="AG114" i="226"/>
  <c r="AF114" i="226"/>
  <c r="AG116" i="226"/>
  <c r="AF116" i="226"/>
  <c r="AF135" i="226"/>
  <c r="N147" i="226"/>
  <c r="AG136" i="226"/>
  <c r="AF136" i="226"/>
  <c r="AG140" i="226"/>
  <c r="AF140" i="226"/>
  <c r="P148" i="226"/>
  <c r="O163" i="226"/>
  <c r="AG163" i="226"/>
  <c r="O45" i="226"/>
  <c r="O47" i="226"/>
  <c r="O49" i="226"/>
  <c r="R50" i="226"/>
  <c r="O57" i="226"/>
  <c r="O58" i="226"/>
  <c r="R61" i="226"/>
  <c r="AG61" i="226"/>
  <c r="AG70" i="226"/>
  <c r="P72" i="226"/>
  <c r="N82" i="226"/>
  <c r="R84" i="226"/>
  <c r="AG84" i="226"/>
  <c r="O85" i="226"/>
  <c r="R86" i="226"/>
  <c r="AG86" i="226"/>
  <c r="O87" i="226"/>
  <c r="O103" i="226"/>
  <c r="AF103" i="226"/>
  <c r="P109" i="226"/>
  <c r="O110" i="226"/>
  <c r="AF110" i="226"/>
  <c r="AF111" i="226"/>
  <c r="O112" i="226"/>
  <c r="AF112" i="226"/>
  <c r="AF113" i="226"/>
  <c r="O114" i="226"/>
  <c r="R115" i="226"/>
  <c r="O116" i="226"/>
  <c r="R117" i="226"/>
  <c r="O135" i="226"/>
  <c r="AG135" i="226"/>
  <c r="O136" i="226"/>
  <c r="R137" i="226"/>
  <c r="O138" i="226"/>
  <c r="R139" i="226"/>
  <c r="O140" i="226"/>
  <c r="R141" i="226"/>
  <c r="R143" i="226"/>
  <c r="P160" i="226"/>
  <c r="AG161" i="226"/>
  <c r="G1" i="227"/>
  <c r="G2" i="227" s="1"/>
  <c r="N17" i="227"/>
  <c r="AG18" i="227"/>
  <c r="AF18" i="227"/>
  <c r="N30" i="227"/>
  <c r="O18" i="227"/>
  <c r="AG21" i="227"/>
  <c r="O21" i="227"/>
  <c r="AF22" i="227"/>
  <c r="O22" i="227"/>
  <c r="R23" i="227"/>
  <c r="Q23" i="227"/>
  <c r="AF35" i="227"/>
  <c r="O44" i="227"/>
  <c r="AG44" i="227"/>
  <c r="AF44" i="227"/>
  <c r="R47" i="227"/>
  <c r="Q47" i="227"/>
  <c r="AG48" i="227"/>
  <c r="AF48" i="227"/>
  <c r="P56" i="227"/>
  <c r="AG58" i="227"/>
  <c r="AF58" i="227"/>
  <c r="AG60" i="227"/>
  <c r="AF60" i="227"/>
  <c r="N82" i="227"/>
  <c r="AG70" i="227"/>
  <c r="AF70" i="227"/>
  <c r="O7" i="228"/>
  <c r="AG7" i="228"/>
  <c r="AF7" i="228"/>
  <c r="AF46" i="226"/>
  <c r="AG118" i="226"/>
  <c r="AF118" i="226"/>
  <c r="N134" i="226"/>
  <c r="O122" i="226"/>
  <c r="AG122" i="226"/>
  <c r="AG5" i="226"/>
  <c r="AG18" i="226"/>
  <c r="P31" i="226"/>
  <c r="R48" i="226"/>
  <c r="AG48" i="226"/>
  <c r="R59" i="226"/>
  <c r="O8" i="226"/>
  <c r="O10" i="226"/>
  <c r="O21" i="226"/>
  <c r="O23" i="226"/>
  <c r="O35" i="226"/>
  <c r="P44" i="226"/>
  <c r="AF45" i="226"/>
  <c r="AF47" i="226"/>
  <c r="AF49" i="226"/>
  <c r="N56" i="226"/>
  <c r="P57" i="226"/>
  <c r="AF58" i="226"/>
  <c r="AF60" i="226"/>
  <c r="O71" i="226"/>
  <c r="O73" i="226"/>
  <c r="O75" i="226"/>
  <c r="P85" i="226"/>
  <c r="AF85" i="226"/>
  <c r="AF87" i="226"/>
  <c r="O98" i="226"/>
  <c r="Q100" i="226"/>
  <c r="O101" i="226"/>
  <c r="AF101" i="226"/>
  <c r="Q111" i="226"/>
  <c r="AG111" i="226"/>
  <c r="Q113" i="226"/>
  <c r="AG113" i="226"/>
  <c r="Q123" i="226"/>
  <c r="Q125" i="226"/>
  <c r="Q127" i="226"/>
  <c r="Q129" i="226"/>
  <c r="P147" i="226"/>
  <c r="P135" i="226"/>
  <c r="N160" i="226"/>
  <c r="AF148" i="226"/>
  <c r="Q150" i="226"/>
  <c r="Q152" i="226"/>
  <c r="O161" i="226"/>
  <c r="O164" i="226"/>
  <c r="O165" i="226"/>
  <c r="AG165" i="226"/>
  <c r="AF5" i="227"/>
  <c r="P7" i="227"/>
  <c r="AF20" i="227"/>
  <c r="O20" i="227"/>
  <c r="AF21" i="227"/>
  <c r="O31" i="227"/>
  <c r="N43" i="227"/>
  <c r="AG31" i="227"/>
  <c r="AG33" i="227"/>
  <c r="O33" i="227"/>
  <c r="AF34" i="227"/>
  <c r="O34" i="227"/>
  <c r="R35" i="227"/>
  <c r="Q35" i="227"/>
  <c r="R49" i="227"/>
  <c r="Q49" i="227"/>
  <c r="Q58" i="227"/>
  <c r="Q60" i="227"/>
  <c r="AG73" i="227"/>
  <c r="Q73" i="227"/>
  <c r="AF73" i="227"/>
  <c r="AF142" i="227"/>
  <c r="O142" i="227"/>
  <c r="AG142" i="227"/>
  <c r="O148" i="227"/>
  <c r="AG148" i="227"/>
  <c r="N160" i="227"/>
  <c r="AF148" i="227"/>
  <c r="R163" i="227"/>
  <c r="Q163" i="227"/>
  <c r="AG165" i="227"/>
  <c r="AF165" i="227"/>
  <c r="O165" i="227"/>
  <c r="AG142" i="226"/>
  <c r="AF142" i="226"/>
  <c r="O44" i="226"/>
  <c r="R46" i="226"/>
  <c r="O60" i="226"/>
  <c r="O5" i="226"/>
  <c r="O6" i="226"/>
  <c r="O18" i="226"/>
  <c r="O19" i="226"/>
  <c r="P30" i="226"/>
  <c r="O33" i="226"/>
  <c r="P5" i="226"/>
  <c r="AF57" i="226"/>
  <c r="O99" i="226"/>
  <c r="O102" i="226"/>
  <c r="AG102" i="226"/>
  <c r="Q115" i="226"/>
  <c r="Q117" i="226"/>
  <c r="Q118" i="226"/>
  <c r="P134" i="226"/>
  <c r="R125" i="226"/>
  <c r="R127" i="226"/>
  <c r="R129" i="226"/>
  <c r="Q137" i="226"/>
  <c r="Q139" i="226"/>
  <c r="Q141" i="226"/>
  <c r="Q142" i="226"/>
  <c r="Q143" i="226"/>
  <c r="O148" i="226"/>
  <c r="AG148" i="226"/>
  <c r="R152" i="226"/>
  <c r="AF163" i="226"/>
  <c r="N173" i="226"/>
  <c r="P5" i="227"/>
  <c r="AG6" i="227"/>
  <c r="AG19" i="227"/>
  <c r="O19" i="227"/>
  <c r="AF19" i="227"/>
  <c r="P30" i="227"/>
  <c r="AF32" i="227"/>
  <c r="O32" i="227"/>
  <c r="AF33" i="227"/>
  <c r="R45" i="227"/>
  <c r="Q45" i="227"/>
  <c r="O48" i="227"/>
  <c r="N56" i="227"/>
  <c r="AG71" i="227"/>
  <c r="O71" i="227"/>
  <c r="AF72" i="227"/>
  <c r="O72" i="227"/>
  <c r="R83" i="227"/>
  <c r="R84" i="227"/>
  <c r="Q84" i="227"/>
  <c r="AG96" i="227"/>
  <c r="AG115" i="227"/>
  <c r="AF115" i="227"/>
  <c r="O115" i="227"/>
  <c r="N147" i="227"/>
  <c r="O135" i="227"/>
  <c r="AG135" i="227"/>
  <c r="AF135" i="227"/>
  <c r="AG137" i="227"/>
  <c r="AF137" i="227"/>
  <c r="O137" i="227"/>
  <c r="AG141" i="227"/>
  <c r="AF141" i="227"/>
  <c r="O141" i="227"/>
  <c r="R151" i="227"/>
  <c r="Q151" i="227"/>
  <c r="AF9" i="227"/>
  <c r="O9" i="227"/>
  <c r="AG9" i="227"/>
  <c r="P43" i="227"/>
  <c r="Q46" i="227"/>
  <c r="Q50" i="227"/>
  <c r="R58" i="227"/>
  <c r="R60" i="227"/>
  <c r="P69" i="227"/>
  <c r="AG74" i="227"/>
  <c r="AF74" i="227"/>
  <c r="O74" i="227"/>
  <c r="N95" i="227"/>
  <c r="AG83" i="227"/>
  <c r="AF83" i="227"/>
  <c r="AG84" i="227"/>
  <c r="AF84" i="227"/>
  <c r="R86" i="227"/>
  <c r="Q86" i="227"/>
  <c r="R100" i="227"/>
  <c r="Q100" i="227"/>
  <c r="R110" i="227"/>
  <c r="Q110" i="227"/>
  <c r="AF114" i="227"/>
  <c r="O114" i="227"/>
  <c r="AG114" i="227"/>
  <c r="AF136" i="227"/>
  <c r="O136" i="227"/>
  <c r="AG136" i="227"/>
  <c r="AG143" i="227"/>
  <c r="AF143" i="227"/>
  <c r="O143" i="227"/>
  <c r="R5" i="227"/>
  <c r="AG5" i="227"/>
  <c r="O6" i="227"/>
  <c r="AF7" i="227"/>
  <c r="O7" i="227"/>
  <c r="AG7" i="227"/>
  <c r="R8" i="227"/>
  <c r="AF8" i="227"/>
  <c r="AD2" i="227"/>
  <c r="AG23" i="227"/>
  <c r="AG35" i="227"/>
  <c r="AF36" i="227"/>
  <c r="O36" i="227"/>
  <c r="AG36" i="227"/>
  <c r="AG46" i="227"/>
  <c r="AF46" i="227"/>
  <c r="AG50" i="227"/>
  <c r="AF50" i="227"/>
  <c r="O57" i="227"/>
  <c r="AG57" i="227"/>
  <c r="P82" i="227"/>
  <c r="AG86" i="227"/>
  <c r="AF86" i="227"/>
  <c r="P95" i="227"/>
  <c r="AG113" i="227"/>
  <c r="AF113" i="227"/>
  <c r="O113" i="227"/>
  <c r="AF116" i="227"/>
  <c r="O116" i="227"/>
  <c r="AG116" i="227"/>
  <c r="Q122" i="227"/>
  <c r="R150" i="227"/>
  <c r="Q150" i="227"/>
  <c r="O32" i="228"/>
  <c r="AG32" i="228"/>
  <c r="AF32" i="228"/>
  <c r="AG101" i="227"/>
  <c r="AF101" i="227"/>
  <c r="O101" i="227"/>
  <c r="O109" i="227"/>
  <c r="N121" i="227"/>
  <c r="AG109" i="227"/>
  <c r="R112" i="227"/>
  <c r="P115" i="227"/>
  <c r="P117" i="227"/>
  <c r="P122" i="227"/>
  <c r="P137" i="227"/>
  <c r="AF140" i="227"/>
  <c r="O140" i="227"/>
  <c r="P141" i="227"/>
  <c r="P143" i="227"/>
  <c r="O161" i="227"/>
  <c r="N173" i="227"/>
  <c r="AG161" i="227"/>
  <c r="AF164" i="227"/>
  <c r="O164" i="227"/>
  <c r="P165" i="227"/>
  <c r="R45" i="228"/>
  <c r="Q45" i="228"/>
  <c r="I1" i="228"/>
  <c r="R109" i="228"/>
  <c r="Q109" i="228"/>
  <c r="O85" i="227"/>
  <c r="O87" i="227"/>
  <c r="AF87" i="227"/>
  <c r="N108" i="227"/>
  <c r="O96" i="227"/>
  <c r="R111" i="227"/>
  <c r="Q111" i="227"/>
  <c r="P121" i="227"/>
  <c r="AG123" i="227"/>
  <c r="AF123" i="227"/>
  <c r="AF124" i="227"/>
  <c r="O124" i="227"/>
  <c r="AG125" i="227"/>
  <c r="AF125" i="227"/>
  <c r="AF126" i="227"/>
  <c r="O126" i="227"/>
  <c r="AG127" i="227"/>
  <c r="AF127" i="227"/>
  <c r="AF128" i="227"/>
  <c r="O128" i="227"/>
  <c r="AG129" i="227"/>
  <c r="AF129" i="227"/>
  <c r="P134" i="227"/>
  <c r="AG139" i="227"/>
  <c r="AF139" i="227"/>
  <c r="AG150" i="227"/>
  <c r="AF150" i="227"/>
  <c r="R152" i="227"/>
  <c r="Q152" i="227"/>
  <c r="AG163" i="227"/>
  <c r="AF163" i="227"/>
  <c r="AG6" i="228"/>
  <c r="AF6" i="228"/>
  <c r="O6" i="228"/>
  <c r="R9" i="228"/>
  <c r="Q9" i="228"/>
  <c r="AF36" i="228"/>
  <c r="P56" i="228"/>
  <c r="P44" i="228"/>
  <c r="AG72" i="228"/>
  <c r="O72" i="228"/>
  <c r="AF72" i="228"/>
  <c r="AG88" i="227"/>
  <c r="AF96" i="227"/>
  <c r="AF97" i="227"/>
  <c r="O97" i="227"/>
  <c r="O98" i="227"/>
  <c r="AG98" i="227"/>
  <c r="AG99" i="227"/>
  <c r="AF99" i="227"/>
  <c r="O99" i="227"/>
  <c r="AF100" i="227"/>
  <c r="O102" i="227"/>
  <c r="AG102" i="227"/>
  <c r="AG103" i="227"/>
  <c r="AF103" i="227"/>
  <c r="O103" i="227"/>
  <c r="P108" i="227"/>
  <c r="AG111" i="227"/>
  <c r="AF111" i="227"/>
  <c r="Q112" i="227"/>
  <c r="R123" i="227"/>
  <c r="P123" i="227"/>
  <c r="AG124" i="227"/>
  <c r="Q125" i="227"/>
  <c r="P125" i="227"/>
  <c r="AG126" i="227"/>
  <c r="R127" i="227"/>
  <c r="P127" i="227"/>
  <c r="AG128" i="227"/>
  <c r="R129" i="227"/>
  <c r="P129" i="227"/>
  <c r="N134" i="227"/>
  <c r="AF138" i="227"/>
  <c r="O138" i="227"/>
  <c r="R139" i="227"/>
  <c r="P139" i="227"/>
  <c r="R149" i="227"/>
  <c r="AG152" i="227"/>
  <c r="AF152" i="227"/>
  <c r="AF153" i="227"/>
  <c r="O153" i="227"/>
  <c r="P160" i="227"/>
  <c r="AF166" i="227"/>
  <c r="O166" i="227"/>
  <c r="G1" i="228"/>
  <c r="G2" i="228" s="1"/>
  <c r="N17" i="228"/>
  <c r="AF5" i="228"/>
  <c r="O5" i="228"/>
  <c r="AG5" i="228"/>
  <c r="AG71" i="228"/>
  <c r="AF71" i="228"/>
  <c r="O71" i="228"/>
  <c r="AG100" i="227"/>
  <c r="P173" i="227"/>
  <c r="P17" i="228"/>
  <c r="AG10" i="228"/>
  <c r="AF10" i="228"/>
  <c r="O10" i="228"/>
  <c r="AF18" i="228"/>
  <c r="N30" i="228"/>
  <c r="O18" i="228"/>
  <c r="AG18" i="228"/>
  <c r="AG45" i="228"/>
  <c r="AF45" i="228"/>
  <c r="Q46" i="228"/>
  <c r="R47" i="228"/>
  <c r="Q47" i="228"/>
  <c r="R49" i="228"/>
  <c r="R50" i="228"/>
  <c r="AG60" i="228"/>
  <c r="AF60" i="228"/>
  <c r="AG87" i="228"/>
  <c r="AF87" i="228"/>
  <c r="O87" i="228"/>
  <c r="AF115" i="228"/>
  <c r="O115" i="228"/>
  <c r="AG115" i="228"/>
  <c r="AF122" i="227"/>
  <c r="O162" i="227"/>
  <c r="O31" i="228"/>
  <c r="N43" i="228"/>
  <c r="AG31" i="228"/>
  <c r="AF31" i="228"/>
  <c r="AG35" i="228"/>
  <c r="AF35" i="228"/>
  <c r="O35" i="228"/>
  <c r="O36" i="228"/>
  <c r="AG36" i="228"/>
  <c r="AG37" i="228"/>
  <c r="AF37" i="228"/>
  <c r="O37" i="228"/>
  <c r="AG47" i="228"/>
  <c r="AF47" i="228"/>
  <c r="O69" i="228"/>
  <c r="R59" i="228"/>
  <c r="AF70" i="228"/>
  <c r="O70" i="228"/>
  <c r="R74" i="228"/>
  <c r="Q74" i="228"/>
  <c r="R85" i="228"/>
  <c r="Q85" i="228"/>
  <c r="R114" i="228"/>
  <c r="Q114" i="228"/>
  <c r="R116" i="228"/>
  <c r="Q116" i="228"/>
  <c r="AF125" i="228"/>
  <c r="AG125" i="228"/>
  <c r="O125" i="228"/>
  <c r="AF9" i="228"/>
  <c r="AG19" i="228"/>
  <c r="AF19" i="228"/>
  <c r="O19" i="228"/>
  <c r="O20" i="228"/>
  <c r="AG20" i="228"/>
  <c r="AG21" i="228"/>
  <c r="AF21" i="228"/>
  <c r="O21" i="228"/>
  <c r="O22" i="228"/>
  <c r="AG22" i="228"/>
  <c r="AG23" i="228"/>
  <c r="AF23" i="228"/>
  <c r="O23" i="228"/>
  <c r="AG33" i="228"/>
  <c r="AF33" i="228"/>
  <c r="O33" i="228"/>
  <c r="O34" i="228"/>
  <c r="AG34" i="228"/>
  <c r="R44" i="228"/>
  <c r="O56" i="228"/>
  <c r="AG49" i="228"/>
  <c r="AF49" i="228"/>
  <c r="P69" i="228"/>
  <c r="P57" i="228"/>
  <c r="AF73" i="228"/>
  <c r="O73" i="228"/>
  <c r="Q101" i="228"/>
  <c r="AG9" i="228"/>
  <c r="N56" i="228"/>
  <c r="O83" i="228"/>
  <c r="N95" i="228"/>
  <c r="AG83" i="228"/>
  <c r="AG85" i="228"/>
  <c r="AF85" i="228"/>
  <c r="AG98" i="228"/>
  <c r="AF98" i="228"/>
  <c r="O98" i="228"/>
  <c r="AG100" i="228"/>
  <c r="AF100" i="228"/>
  <c r="O100" i="228"/>
  <c r="AG102" i="228"/>
  <c r="AF102" i="228"/>
  <c r="O102" i="228"/>
  <c r="P108" i="228"/>
  <c r="R110" i="228"/>
  <c r="R112" i="228"/>
  <c r="Q112" i="228"/>
  <c r="AG114" i="228"/>
  <c r="AF114" i="228"/>
  <c r="P10" i="228"/>
  <c r="P19" i="228"/>
  <c r="P33" i="228"/>
  <c r="P35" i="228"/>
  <c r="AF44" i="228"/>
  <c r="AF57" i="228"/>
  <c r="N69" i="228"/>
  <c r="Q82" i="228"/>
  <c r="P70" i="228"/>
  <c r="AG112" i="228"/>
  <c r="AF112" i="228"/>
  <c r="AF117" i="228"/>
  <c r="O117" i="228"/>
  <c r="AG127" i="228"/>
  <c r="AF127" i="228"/>
  <c r="O127" i="228"/>
  <c r="AG74" i="228"/>
  <c r="AF75" i="228"/>
  <c r="O75" i="228"/>
  <c r="AG75" i="228"/>
  <c r="P82" i="228"/>
  <c r="O96" i="228"/>
  <c r="AG96" i="228"/>
  <c r="N108" i="228"/>
  <c r="AF96" i="228"/>
  <c r="AG97" i="228"/>
  <c r="Q97" i="228"/>
  <c r="AF97" i="228"/>
  <c r="AG99" i="228"/>
  <c r="R99" i="228"/>
  <c r="AF99" i="228"/>
  <c r="AG101" i="228"/>
  <c r="R101" i="228"/>
  <c r="AF101" i="228"/>
  <c r="AG103" i="228"/>
  <c r="R103" i="228"/>
  <c r="AF103" i="228"/>
  <c r="P121" i="228"/>
  <c r="P109" i="228"/>
  <c r="N121" i="228"/>
  <c r="AG109" i="228"/>
  <c r="AF109" i="228"/>
  <c r="AG110" i="228"/>
  <c r="AF110" i="228"/>
  <c r="AG116" i="228"/>
  <c r="AF116" i="228"/>
  <c r="R124" i="228"/>
  <c r="Q124" i="228"/>
  <c r="P127" i="228"/>
  <c r="N134" i="228"/>
  <c r="AG122" i="228"/>
  <c r="AG124" i="228"/>
  <c r="AF136" i="228"/>
  <c r="O136" i="228"/>
  <c r="AG136" i="228"/>
  <c r="O161" i="228"/>
  <c r="N173" i="228"/>
  <c r="AG161" i="228"/>
  <c r="AF161" i="228"/>
  <c r="AG165" i="228"/>
  <c r="AF165" i="228"/>
  <c r="O165" i="228"/>
  <c r="O84" i="228"/>
  <c r="O86" i="228"/>
  <c r="O88" i="228"/>
  <c r="O111" i="228"/>
  <c r="O113" i="228"/>
  <c r="O122" i="228"/>
  <c r="O123" i="228"/>
  <c r="AG129" i="228"/>
  <c r="AF129" i="228"/>
  <c r="O129" i="228"/>
  <c r="AF138" i="228"/>
  <c r="O138" i="228"/>
  <c r="AG138" i="228"/>
  <c r="AF142" i="228"/>
  <c r="O142" i="228"/>
  <c r="AG142" i="228"/>
  <c r="AG163" i="228"/>
  <c r="AF163" i="228"/>
  <c r="O163" i="228"/>
  <c r="P122" i="228"/>
  <c r="O126" i="228"/>
  <c r="O128" i="228"/>
  <c r="AG128" i="228"/>
  <c r="P134" i="228"/>
  <c r="AF140" i="228"/>
  <c r="O140" i="228"/>
  <c r="AG140" i="228"/>
  <c r="O148" i="228"/>
  <c r="AG148" i="228"/>
  <c r="N160" i="228"/>
  <c r="AF148" i="228"/>
  <c r="P160" i="228"/>
  <c r="O137" i="228"/>
  <c r="O139" i="228"/>
  <c r="O141" i="228"/>
  <c r="O143" i="228"/>
  <c r="R149" i="228"/>
  <c r="AG149" i="228"/>
  <c r="O150" i="228"/>
  <c r="Q151" i="228"/>
  <c r="AG151" i="228"/>
  <c r="O152" i="228"/>
  <c r="P129" i="228"/>
  <c r="P141" i="228"/>
  <c r="AF141" i="228"/>
  <c r="P143" i="228"/>
  <c r="AF143" i="228"/>
  <c r="AF150" i="228"/>
  <c r="AF152" i="228"/>
  <c r="P163" i="228"/>
  <c r="P165" i="228"/>
  <c r="P173" i="228"/>
  <c r="O162" i="228"/>
  <c r="O166" i="228"/>
  <c r="P135" i="228"/>
  <c r="J8" i="223"/>
  <c r="L8" i="223"/>
  <c r="F8" i="223"/>
  <c r="H8" i="224"/>
  <c r="F8" i="224"/>
  <c r="AE173" i="222"/>
  <c r="AD173" i="222"/>
  <c r="AA173" i="222"/>
  <c r="Z173" i="222"/>
  <c r="M173" i="222"/>
  <c r="W172" i="222"/>
  <c r="H172" i="222"/>
  <c r="W171" i="222"/>
  <c r="H171" i="222"/>
  <c r="AG170" i="222"/>
  <c r="AF170" i="222"/>
  <c r="W170" i="222"/>
  <c r="H170" i="222"/>
  <c r="AG169" i="222"/>
  <c r="AF169" i="222"/>
  <c r="W169" i="222"/>
  <c r="H169" i="222"/>
  <c r="AG168" i="222"/>
  <c r="AF168" i="222"/>
  <c r="W168" i="222"/>
  <c r="H168" i="222"/>
  <c r="AG167" i="222"/>
  <c r="AF167" i="222"/>
  <c r="W167" i="222"/>
  <c r="W166" i="222"/>
  <c r="N166" i="222" s="1"/>
  <c r="P166" i="222"/>
  <c r="H166" i="222"/>
  <c r="W165" i="222"/>
  <c r="N165" i="222" s="1"/>
  <c r="H165" i="222"/>
  <c r="W164" i="222"/>
  <c r="N164" i="222" s="1"/>
  <c r="P164" i="222"/>
  <c r="H164" i="222"/>
  <c r="W163" i="222"/>
  <c r="N163" i="222" s="1"/>
  <c r="H163" i="222"/>
  <c r="W162" i="222"/>
  <c r="N162" i="222" s="1"/>
  <c r="P162" i="222"/>
  <c r="H162" i="222"/>
  <c r="W161" i="222"/>
  <c r="N161" i="222" s="1"/>
  <c r="P161" i="222"/>
  <c r="H161" i="222"/>
  <c r="AE160" i="222"/>
  <c r="AD160" i="222"/>
  <c r="AA160" i="222"/>
  <c r="Z160" i="222"/>
  <c r="M160" i="222"/>
  <c r="W159" i="222"/>
  <c r="H159" i="222"/>
  <c r="W158" i="222"/>
  <c r="H158" i="222"/>
  <c r="W157" i="222"/>
  <c r="H157" i="222"/>
  <c r="W156" i="222"/>
  <c r="H156" i="222"/>
  <c r="W155" i="222"/>
  <c r="H155" i="222"/>
  <c r="AG154" i="222"/>
  <c r="AF154" i="222"/>
  <c r="W154" i="222"/>
  <c r="H154" i="222"/>
  <c r="W153" i="222"/>
  <c r="N153" i="222" s="1"/>
  <c r="P153" i="222"/>
  <c r="H153" i="222"/>
  <c r="W152" i="222"/>
  <c r="N152" i="222"/>
  <c r="AG152" i="222" s="1"/>
  <c r="H152" i="222"/>
  <c r="W151" i="222"/>
  <c r="N151" i="222" s="1"/>
  <c r="P151" i="222"/>
  <c r="H151" i="222"/>
  <c r="W150" i="222"/>
  <c r="N150" i="222"/>
  <c r="AG150" i="222" s="1"/>
  <c r="H150" i="222"/>
  <c r="W149" i="222"/>
  <c r="N149" i="222" s="1"/>
  <c r="P149" i="222"/>
  <c r="H149" i="222"/>
  <c r="W148" i="222"/>
  <c r="N148" i="222" s="1"/>
  <c r="P148" i="222"/>
  <c r="H148" i="222"/>
  <c r="AE147" i="222"/>
  <c r="AD147" i="222"/>
  <c r="AA147" i="222"/>
  <c r="Z147" i="222"/>
  <c r="W147" i="222"/>
  <c r="M147" i="222"/>
  <c r="P147" i="222" s="1"/>
  <c r="W146" i="222"/>
  <c r="H146" i="222"/>
  <c r="AG145" i="222"/>
  <c r="AF145" i="222"/>
  <c r="W145" i="222"/>
  <c r="H145" i="222"/>
  <c r="AG144" i="222"/>
  <c r="AF144" i="222"/>
  <c r="W144" i="222"/>
  <c r="W143" i="222"/>
  <c r="N143" i="222"/>
  <c r="AG143" i="222" s="1"/>
  <c r="H143" i="222"/>
  <c r="W142" i="222"/>
  <c r="N142" i="222" s="1"/>
  <c r="P142" i="222"/>
  <c r="H142" i="222"/>
  <c r="W141" i="222"/>
  <c r="N141" i="222"/>
  <c r="AG141" i="222" s="1"/>
  <c r="H141" i="222"/>
  <c r="W140" i="222"/>
  <c r="N140" i="222" s="1"/>
  <c r="P140" i="222"/>
  <c r="H140" i="222"/>
  <c r="W139" i="222"/>
  <c r="N139" i="222"/>
  <c r="AG139" i="222" s="1"/>
  <c r="P139" i="222"/>
  <c r="H139" i="222"/>
  <c r="W138" i="222"/>
  <c r="N138" i="222" s="1"/>
  <c r="P138" i="222"/>
  <c r="H138" i="222"/>
  <c r="W137" i="222"/>
  <c r="N137" i="222"/>
  <c r="P137" i="222"/>
  <c r="H137" i="222"/>
  <c r="W136" i="222"/>
  <c r="N136" i="222" s="1"/>
  <c r="P136" i="222"/>
  <c r="O136" i="222"/>
  <c r="H136" i="222"/>
  <c r="W135" i="222"/>
  <c r="N135" i="222" s="1"/>
  <c r="AF135" i="222" s="1"/>
  <c r="O135" i="222"/>
  <c r="H135" i="222"/>
  <c r="AE134" i="222"/>
  <c r="AD134" i="222"/>
  <c r="AA134" i="222"/>
  <c r="Z134" i="222"/>
  <c r="M134" i="222"/>
  <c r="W133" i="222"/>
  <c r="H133" i="222"/>
  <c r="W132" i="222"/>
  <c r="H132" i="222"/>
  <c r="AG131" i="222"/>
  <c r="AF131" i="222"/>
  <c r="W131" i="222"/>
  <c r="H131" i="222"/>
  <c r="W130" i="222"/>
  <c r="N130" i="222" s="1"/>
  <c r="AF130" i="222" s="1"/>
  <c r="P130" i="222"/>
  <c r="H130" i="222"/>
  <c r="W129" i="222"/>
  <c r="N129" i="222"/>
  <c r="P129" i="222"/>
  <c r="H129" i="222"/>
  <c r="W128" i="222"/>
  <c r="N128" i="222" s="1"/>
  <c r="AF128" i="222" s="1"/>
  <c r="P128" i="222"/>
  <c r="H128" i="222"/>
  <c r="W127" i="222"/>
  <c r="P127" i="222"/>
  <c r="N127" i="222"/>
  <c r="O127" i="222" s="1"/>
  <c r="AG127" i="222"/>
  <c r="H127" i="222"/>
  <c r="W126" i="222"/>
  <c r="N126" i="222"/>
  <c r="AF126" i="222" s="1"/>
  <c r="P126" i="222"/>
  <c r="H126" i="222"/>
  <c r="W125" i="222"/>
  <c r="P125" i="222"/>
  <c r="N125" i="222"/>
  <c r="O125" i="222" s="1"/>
  <c r="AG125" i="222"/>
  <c r="H125" i="222"/>
  <c r="W124" i="222"/>
  <c r="N124" i="222"/>
  <c r="AF124" i="222" s="1"/>
  <c r="P124" i="222"/>
  <c r="H124" i="222"/>
  <c r="W123" i="222"/>
  <c r="P123" i="222"/>
  <c r="N123" i="222"/>
  <c r="O123" i="222" s="1"/>
  <c r="AG123" i="222"/>
  <c r="H123" i="222"/>
  <c r="W122" i="222"/>
  <c r="N122" i="222" s="1"/>
  <c r="P122" i="222"/>
  <c r="P134" i="222"/>
  <c r="H122" i="222"/>
  <c r="AE121" i="222"/>
  <c r="AD121" i="222"/>
  <c r="AA121" i="222"/>
  <c r="Z121" i="222"/>
  <c r="W121" i="222"/>
  <c r="M121" i="222"/>
  <c r="AG120" i="222"/>
  <c r="AF120" i="222"/>
  <c r="W120" i="222"/>
  <c r="H120" i="222"/>
  <c r="AG119" i="222"/>
  <c r="AF119" i="222"/>
  <c r="H119" i="222"/>
  <c r="W118" i="222"/>
  <c r="N118" i="222"/>
  <c r="AF118" i="222" s="1"/>
  <c r="P118" i="222"/>
  <c r="H118" i="222"/>
  <c r="W117" i="222"/>
  <c r="P117" i="222"/>
  <c r="N117" i="222"/>
  <c r="O117" i="222" s="1"/>
  <c r="AG117" i="222"/>
  <c r="H117" i="222"/>
  <c r="W116" i="222"/>
  <c r="N116" i="222"/>
  <c r="AF116" i="222" s="1"/>
  <c r="P116" i="222"/>
  <c r="H116" i="222"/>
  <c r="W115" i="222"/>
  <c r="P115" i="222"/>
  <c r="N115" i="222"/>
  <c r="O115" i="222" s="1"/>
  <c r="AG115" i="222"/>
  <c r="H115" i="222"/>
  <c r="W114" i="222"/>
  <c r="N114" i="222"/>
  <c r="AF114" i="222" s="1"/>
  <c r="P114" i="222"/>
  <c r="H114" i="222"/>
  <c r="W113" i="222"/>
  <c r="P113" i="222"/>
  <c r="N113" i="222"/>
  <c r="O113" i="222" s="1"/>
  <c r="AG113" i="222"/>
  <c r="H113" i="222"/>
  <c r="W112" i="222"/>
  <c r="N112" i="222"/>
  <c r="AF112" i="222" s="1"/>
  <c r="P112" i="222"/>
  <c r="H112" i="222"/>
  <c r="W111" i="222"/>
  <c r="P111" i="222"/>
  <c r="N111" i="222"/>
  <c r="O111" i="222" s="1"/>
  <c r="AG111" i="222"/>
  <c r="H111" i="222"/>
  <c r="W110" i="222"/>
  <c r="N110" i="222"/>
  <c r="AF110" i="222" s="1"/>
  <c r="P110" i="222"/>
  <c r="H110" i="222"/>
  <c r="W109" i="222"/>
  <c r="N109" i="222"/>
  <c r="O109" i="222" s="1"/>
  <c r="P109" i="222"/>
  <c r="H109" i="222"/>
  <c r="AE108" i="222"/>
  <c r="AD108" i="222"/>
  <c r="AA108" i="222"/>
  <c r="Z108" i="222"/>
  <c r="W108" i="222"/>
  <c r="M108" i="222"/>
  <c r="W107" i="222"/>
  <c r="H107" i="222"/>
  <c r="AG106" i="222"/>
  <c r="AF106" i="222"/>
  <c r="W106" i="222"/>
  <c r="H106" i="222"/>
  <c r="AG105" i="222"/>
  <c r="AF105" i="222"/>
  <c r="W105" i="222"/>
  <c r="H105" i="222"/>
  <c r="AG104" i="222"/>
  <c r="AF104" i="222"/>
  <c r="W104" i="222"/>
  <c r="H104" i="222"/>
  <c r="W103" i="222"/>
  <c r="N103" i="222" s="1"/>
  <c r="P103" i="222"/>
  <c r="H103" i="222"/>
  <c r="W102" i="222"/>
  <c r="N102" i="222"/>
  <c r="O102" i="222" s="1"/>
  <c r="P102" i="222"/>
  <c r="H102" i="222"/>
  <c r="W101" i="222"/>
  <c r="N101" i="222" s="1"/>
  <c r="P101" i="222"/>
  <c r="H101" i="222"/>
  <c r="W100" i="222"/>
  <c r="N100" i="222"/>
  <c r="O100" i="222" s="1"/>
  <c r="P100" i="222"/>
  <c r="H100" i="222"/>
  <c r="W99" i="222"/>
  <c r="N99" i="222" s="1"/>
  <c r="P99" i="222"/>
  <c r="H99" i="222"/>
  <c r="W98" i="222"/>
  <c r="N98" i="222"/>
  <c r="P98" i="222"/>
  <c r="H98" i="222"/>
  <c r="W97" i="222"/>
  <c r="N97" i="222" s="1"/>
  <c r="AF97" i="222" s="1"/>
  <c r="P97" i="222"/>
  <c r="H97" i="222"/>
  <c r="W96" i="222"/>
  <c r="N96" i="222" s="1"/>
  <c r="P96" i="222"/>
  <c r="H96" i="222"/>
  <c r="AE95" i="222"/>
  <c r="AD95" i="222"/>
  <c r="AA95" i="222"/>
  <c r="Z95" i="222"/>
  <c r="M95" i="222"/>
  <c r="P95" i="222" s="1"/>
  <c r="AG94" i="222"/>
  <c r="AF94" i="222"/>
  <c r="W94" i="222"/>
  <c r="H94" i="222"/>
  <c r="AG93" i="222"/>
  <c r="AF93" i="222"/>
  <c r="W93" i="222"/>
  <c r="H93" i="222"/>
  <c r="AG92" i="222"/>
  <c r="AF92" i="222"/>
  <c r="W92" i="222"/>
  <c r="H92" i="222"/>
  <c r="AG91" i="222"/>
  <c r="AF91" i="222"/>
  <c r="W91" i="222"/>
  <c r="H91" i="222"/>
  <c r="AG90" i="222"/>
  <c r="AF90" i="222"/>
  <c r="W90" i="222"/>
  <c r="H90" i="222"/>
  <c r="AG89" i="222"/>
  <c r="AF89" i="222"/>
  <c r="W89" i="222"/>
  <c r="W88" i="222"/>
  <c r="P88" i="222"/>
  <c r="N88" i="222"/>
  <c r="O88" i="222" s="1"/>
  <c r="R88" i="222" s="1"/>
  <c r="H88" i="222"/>
  <c r="W87" i="222"/>
  <c r="N87" i="222"/>
  <c r="AF87" i="222" s="1"/>
  <c r="P87" i="222"/>
  <c r="H87" i="222"/>
  <c r="W86" i="222"/>
  <c r="P86" i="222"/>
  <c r="N86" i="222"/>
  <c r="O86" i="222" s="1"/>
  <c r="R86" i="222"/>
  <c r="AG86" i="222"/>
  <c r="H86" i="222"/>
  <c r="W85" i="222"/>
  <c r="N85" i="222"/>
  <c r="AG85" i="222" s="1"/>
  <c r="P85" i="222"/>
  <c r="H85" i="222"/>
  <c r="W84" i="222"/>
  <c r="N84" i="222" s="1"/>
  <c r="P84" i="222"/>
  <c r="H84" i="222"/>
  <c r="W83" i="222"/>
  <c r="N83" i="222" s="1"/>
  <c r="P83" i="222"/>
  <c r="H83" i="222"/>
  <c r="AE82" i="222"/>
  <c r="AD82" i="222"/>
  <c r="AA82" i="222"/>
  <c r="Z82" i="222"/>
  <c r="M82" i="222"/>
  <c r="P82" i="222" s="1"/>
  <c r="W81" i="222"/>
  <c r="AG80" i="222"/>
  <c r="AF80" i="222"/>
  <c r="W80" i="222"/>
  <c r="H80" i="222"/>
  <c r="AG79" i="222"/>
  <c r="AF79" i="222"/>
  <c r="W79" i="222"/>
  <c r="H79" i="222"/>
  <c r="AG78" i="222"/>
  <c r="AF78" i="222"/>
  <c r="W78" i="222"/>
  <c r="H78" i="222"/>
  <c r="AG77" i="222"/>
  <c r="AF77" i="222"/>
  <c r="W77" i="222"/>
  <c r="H77" i="222"/>
  <c r="AG76" i="222"/>
  <c r="AF76" i="222"/>
  <c r="W76" i="222"/>
  <c r="H76" i="222"/>
  <c r="W75" i="222"/>
  <c r="P75" i="222"/>
  <c r="N75" i="222"/>
  <c r="AF75" i="222"/>
  <c r="H75" i="222"/>
  <c r="W74" i="222"/>
  <c r="N74" i="222" s="1"/>
  <c r="P74" i="222"/>
  <c r="H74" i="222"/>
  <c r="W73" i="222"/>
  <c r="P73" i="222"/>
  <c r="N73" i="222"/>
  <c r="AF73" i="222"/>
  <c r="H73" i="222"/>
  <c r="W72" i="222"/>
  <c r="N72" i="222" s="1"/>
  <c r="H72" i="222"/>
  <c r="W71" i="222"/>
  <c r="P71" i="222"/>
  <c r="N71" i="222"/>
  <c r="AF71" i="222"/>
  <c r="H71" i="222"/>
  <c r="W70" i="222"/>
  <c r="N70" i="222" s="1"/>
  <c r="P70" i="222"/>
  <c r="H70" i="222"/>
  <c r="AE69" i="222"/>
  <c r="AD69" i="222"/>
  <c r="AA69" i="222"/>
  <c r="Z69" i="222"/>
  <c r="W69" i="222"/>
  <c r="M69" i="222"/>
  <c r="W68" i="222"/>
  <c r="H68" i="222"/>
  <c r="AG67" i="222"/>
  <c r="AF67" i="222"/>
  <c r="W67" i="222"/>
  <c r="H67" i="222"/>
  <c r="AG66" i="222"/>
  <c r="AF66" i="222"/>
  <c r="W66" i="222"/>
  <c r="H66" i="222"/>
  <c r="AG65" i="222"/>
  <c r="AF65" i="222"/>
  <c r="W65" i="222"/>
  <c r="H65" i="222"/>
  <c r="AG64" i="222"/>
  <c r="AF64" i="222"/>
  <c r="W64" i="222"/>
  <c r="H64" i="222"/>
  <c r="AG63" i="222"/>
  <c r="AF63" i="222"/>
  <c r="W63" i="222"/>
  <c r="H63" i="222"/>
  <c r="AG62" i="222"/>
  <c r="AF62" i="222"/>
  <c r="W62" i="222"/>
  <c r="H62" i="222"/>
  <c r="W61" i="222"/>
  <c r="N61" i="222" s="1"/>
  <c r="P61" i="222"/>
  <c r="H61" i="222"/>
  <c r="W60" i="222"/>
  <c r="N60" i="222"/>
  <c r="O60" i="222" s="1"/>
  <c r="P60" i="222"/>
  <c r="H60" i="222"/>
  <c r="W59" i="222"/>
  <c r="N59" i="222" s="1"/>
  <c r="P59" i="222"/>
  <c r="H59" i="222"/>
  <c r="W58" i="222"/>
  <c r="N58" i="222"/>
  <c r="O58" i="222" s="1"/>
  <c r="P58" i="222"/>
  <c r="H58" i="222"/>
  <c r="W57" i="222"/>
  <c r="N57" i="222"/>
  <c r="O57" i="222" s="1"/>
  <c r="P69" i="222"/>
  <c r="H57" i="222"/>
  <c r="AE56" i="222"/>
  <c r="AD56" i="222"/>
  <c r="AA56" i="222"/>
  <c r="Z56" i="222"/>
  <c r="W56" i="222"/>
  <c r="M56" i="222"/>
  <c r="W55" i="222"/>
  <c r="H55" i="222"/>
  <c r="AG54" i="222"/>
  <c r="AF54" i="222"/>
  <c r="W54" i="222"/>
  <c r="H54" i="222"/>
  <c r="AG53" i="222"/>
  <c r="AF53" i="222"/>
  <c r="W53" i="222"/>
  <c r="H53" i="222"/>
  <c r="AG52" i="222"/>
  <c r="AF52" i="222"/>
  <c r="W52" i="222"/>
  <c r="H52" i="222"/>
  <c r="AG51" i="222"/>
  <c r="AF51" i="222"/>
  <c r="W51" i="222"/>
  <c r="W50" i="222"/>
  <c r="N50" i="222" s="1"/>
  <c r="P50" i="222"/>
  <c r="H50" i="222"/>
  <c r="W49" i="222"/>
  <c r="N49" i="222"/>
  <c r="O49" i="222" s="1"/>
  <c r="P49" i="222"/>
  <c r="H49" i="222"/>
  <c r="W48" i="222"/>
  <c r="N48" i="222" s="1"/>
  <c r="P48" i="222"/>
  <c r="H48" i="222"/>
  <c r="W47" i="222"/>
  <c r="N47" i="222"/>
  <c r="O47" i="222" s="1"/>
  <c r="P47" i="222"/>
  <c r="H47" i="222"/>
  <c r="W46" i="222"/>
  <c r="N46" i="222" s="1"/>
  <c r="P46" i="222"/>
  <c r="H46" i="222"/>
  <c r="W45" i="222"/>
  <c r="N45" i="222"/>
  <c r="O45" i="222" s="1"/>
  <c r="P45" i="222"/>
  <c r="H45" i="222"/>
  <c r="W44" i="222"/>
  <c r="N44" i="222"/>
  <c r="O44" i="222" s="1"/>
  <c r="P56" i="222"/>
  <c r="H44" i="222"/>
  <c r="AE43" i="222"/>
  <c r="AD43" i="222"/>
  <c r="AA43" i="222"/>
  <c r="Z43" i="222"/>
  <c r="M43" i="222"/>
  <c r="W42" i="222"/>
  <c r="H42" i="222"/>
  <c r="W41" i="222"/>
  <c r="AG40" i="222"/>
  <c r="AF40" i="222"/>
  <c r="W40" i="222"/>
  <c r="H40" i="222"/>
  <c r="AG39" i="222"/>
  <c r="AF39" i="222"/>
  <c r="W39" i="222"/>
  <c r="H39" i="222"/>
  <c r="AG38" i="222"/>
  <c r="AF38" i="222"/>
  <c r="W38" i="222"/>
  <c r="H38" i="222"/>
  <c r="AG37" i="222"/>
  <c r="AF37" i="222"/>
  <c r="W37" i="222"/>
  <c r="H37" i="222"/>
  <c r="W36" i="222"/>
  <c r="N36" i="222" s="1"/>
  <c r="P36" i="222"/>
  <c r="H36" i="222"/>
  <c r="W35" i="222"/>
  <c r="P35" i="222"/>
  <c r="N35" i="222"/>
  <c r="AF35" i="222"/>
  <c r="H35" i="222"/>
  <c r="W34" i="222"/>
  <c r="N34" i="222" s="1"/>
  <c r="O34" i="222" s="1"/>
  <c r="P34" i="222"/>
  <c r="H34" i="222"/>
  <c r="W33" i="222"/>
  <c r="P33" i="222"/>
  <c r="N33" i="222"/>
  <c r="H33" i="222"/>
  <c r="W32" i="222"/>
  <c r="N32" i="222" s="1"/>
  <c r="O32" i="222"/>
  <c r="P32" i="222"/>
  <c r="H32" i="222"/>
  <c r="W31" i="222"/>
  <c r="N31" i="222"/>
  <c r="O31" i="222" s="1"/>
  <c r="H31" i="222"/>
  <c r="AE30" i="222"/>
  <c r="AD30" i="222"/>
  <c r="AA30" i="222"/>
  <c r="Z30" i="222"/>
  <c r="M30" i="222"/>
  <c r="AF29" i="222"/>
  <c r="W29" i="222"/>
  <c r="H29" i="222"/>
  <c r="AG28" i="222"/>
  <c r="AF28" i="222"/>
  <c r="W28" i="222"/>
  <c r="P28" i="222"/>
  <c r="H28" i="222"/>
  <c r="AG27" i="222"/>
  <c r="AF27" i="222"/>
  <c r="W27" i="222"/>
  <c r="P27" i="222"/>
  <c r="H27" i="222"/>
  <c r="AG26" i="222"/>
  <c r="AF26" i="222"/>
  <c r="W26" i="222"/>
  <c r="P26" i="222"/>
  <c r="H26" i="222"/>
  <c r="AG25" i="222"/>
  <c r="AF25" i="222"/>
  <c r="W25" i="222"/>
  <c r="P25" i="222"/>
  <c r="H25" i="222"/>
  <c r="AG24" i="222"/>
  <c r="AF24" i="222"/>
  <c r="W24" i="222"/>
  <c r="P24" i="222"/>
  <c r="H24" i="222"/>
  <c r="W23" i="222"/>
  <c r="P23" i="222"/>
  <c r="N23" i="222"/>
  <c r="O23" i="222" s="1"/>
  <c r="H23" i="222"/>
  <c r="W22" i="222"/>
  <c r="N22" i="222"/>
  <c r="O22" i="222" s="1"/>
  <c r="AF22" i="222"/>
  <c r="P22" i="222"/>
  <c r="H22" i="222"/>
  <c r="W21" i="222"/>
  <c r="P21" i="222"/>
  <c r="N21" i="222"/>
  <c r="O21" i="222" s="1"/>
  <c r="R21" i="222"/>
  <c r="AG21" i="222"/>
  <c r="H21" i="222"/>
  <c r="W20" i="222"/>
  <c r="N20" i="222"/>
  <c r="O20" i="222" s="1"/>
  <c r="R20" i="222"/>
  <c r="P20" i="222"/>
  <c r="H20" i="222"/>
  <c r="W19" i="222"/>
  <c r="P19" i="222"/>
  <c r="N19" i="222"/>
  <c r="AG19" i="222" s="1"/>
  <c r="H19" i="222"/>
  <c r="W18" i="222"/>
  <c r="P18" i="222"/>
  <c r="N18" i="222"/>
  <c r="H18" i="222"/>
  <c r="AE17" i="222"/>
  <c r="AE2" i="222" s="1"/>
  <c r="AD17" i="222"/>
  <c r="AA17" i="222"/>
  <c r="Z17" i="222"/>
  <c r="W17" i="222"/>
  <c r="M17" i="222"/>
  <c r="AG16" i="222"/>
  <c r="W16" i="222"/>
  <c r="H16" i="222"/>
  <c r="AG15" i="222"/>
  <c r="W15" i="222"/>
  <c r="H15" i="222"/>
  <c r="AG14" i="222"/>
  <c r="W14" i="222"/>
  <c r="H14" i="222"/>
  <c r="AG13" i="222"/>
  <c r="AF13" i="222"/>
  <c r="W13" i="222"/>
  <c r="H13" i="222"/>
  <c r="AG12" i="222"/>
  <c r="AF12" i="222"/>
  <c r="W12" i="222"/>
  <c r="H12" i="222"/>
  <c r="AG11" i="222"/>
  <c r="AF11" i="222"/>
  <c r="W11" i="222"/>
  <c r="H11" i="222"/>
  <c r="W10" i="222"/>
  <c r="P10" i="222"/>
  <c r="N10" i="222"/>
  <c r="H10" i="222"/>
  <c r="W9" i="222"/>
  <c r="N9" i="222" s="1"/>
  <c r="P9" i="222"/>
  <c r="H9" i="222"/>
  <c r="W8" i="222"/>
  <c r="P8" i="222"/>
  <c r="N8" i="222"/>
  <c r="AF8" i="222"/>
  <c r="H8" i="222"/>
  <c r="W7" i="222"/>
  <c r="N7" i="222" s="1"/>
  <c r="P17" i="222"/>
  <c r="H7" i="222"/>
  <c r="W6" i="222"/>
  <c r="P6" i="222"/>
  <c r="N6" i="222"/>
  <c r="AF6" i="222"/>
  <c r="H6" i="222"/>
  <c r="W5" i="222"/>
  <c r="N5" i="222" s="1"/>
  <c r="P5" i="222"/>
  <c r="H5" i="222"/>
  <c r="AD2" i="222"/>
  <c r="AA2" i="222"/>
  <c r="Z2" i="222"/>
  <c r="I2" i="222"/>
  <c r="I1" i="222"/>
  <c r="E1" i="222"/>
  <c r="J124" i="221"/>
  <c r="H123" i="221"/>
  <c r="H122" i="221"/>
  <c r="H121" i="221"/>
  <c r="H120" i="221"/>
  <c r="H119" i="221"/>
  <c r="P118" i="221"/>
  <c r="K118" i="221" s="1"/>
  <c r="L118" i="221" s="1"/>
  <c r="H118" i="221"/>
  <c r="P117" i="221"/>
  <c r="K117" i="221"/>
  <c r="L117" i="221" s="1"/>
  <c r="H117" i="221"/>
  <c r="P116" i="221"/>
  <c r="K116" i="221" s="1"/>
  <c r="L116" i="221" s="1"/>
  <c r="H116" i="221"/>
  <c r="P115" i="221"/>
  <c r="K115" i="221"/>
  <c r="L115" i="221" s="1"/>
  <c r="H115" i="221"/>
  <c r="P114" i="221"/>
  <c r="K114" i="221" s="1"/>
  <c r="L114" i="221" s="1"/>
  <c r="H114" i="221"/>
  <c r="P113" i="221"/>
  <c r="K113" i="221"/>
  <c r="L113" i="221" s="1"/>
  <c r="H113" i="221"/>
  <c r="P112" i="221"/>
  <c r="K112" i="221" s="1"/>
  <c r="H112" i="221"/>
  <c r="J111" i="221"/>
  <c r="H110" i="221"/>
  <c r="H109" i="221"/>
  <c r="H108" i="221"/>
  <c r="H107" i="221"/>
  <c r="H106" i="221"/>
  <c r="P105" i="221"/>
  <c r="K105" i="221" s="1"/>
  <c r="L105" i="221" s="1"/>
  <c r="H105" i="221"/>
  <c r="P104" i="221"/>
  <c r="K104" i="221"/>
  <c r="L104" i="221" s="1"/>
  <c r="H104" i="221"/>
  <c r="P103" i="221"/>
  <c r="K103" i="221" s="1"/>
  <c r="L103" i="221" s="1"/>
  <c r="H103" i="221"/>
  <c r="P102" i="221"/>
  <c r="K102" i="221"/>
  <c r="L102" i="221" s="1"/>
  <c r="H102" i="221"/>
  <c r="P101" i="221"/>
  <c r="K101" i="221" s="1"/>
  <c r="H101" i="221"/>
  <c r="J100" i="221"/>
  <c r="H99" i="221"/>
  <c r="H98" i="221"/>
  <c r="H97" i="221"/>
  <c r="H96" i="221"/>
  <c r="H95" i="221"/>
  <c r="H94" i="221"/>
  <c r="P93" i="221"/>
  <c r="K93" i="221" s="1"/>
  <c r="L93" i="221" s="1"/>
  <c r="H93" i="221"/>
  <c r="P92" i="221"/>
  <c r="K92" i="221"/>
  <c r="K100" i="221" s="1"/>
  <c r="H92" i="221"/>
  <c r="J91" i="221"/>
  <c r="H90" i="221"/>
  <c r="H89" i="221"/>
  <c r="H88" i="221"/>
  <c r="H87" i="221"/>
  <c r="H86" i="221"/>
  <c r="H85" i="221"/>
  <c r="H84" i="221"/>
  <c r="H83" i="221"/>
  <c r="P82" i="221"/>
  <c r="K82" i="221" s="1"/>
  <c r="H82" i="221"/>
  <c r="L81" i="221"/>
  <c r="K81" i="221"/>
  <c r="J81" i="221"/>
  <c r="H80" i="221"/>
  <c r="H79" i="221"/>
  <c r="H78" i="221"/>
  <c r="H77" i="221"/>
  <c r="H76" i="221"/>
  <c r="J75" i="221"/>
  <c r="H74" i="221"/>
  <c r="H73" i="221"/>
  <c r="H72" i="221"/>
  <c r="P71" i="221"/>
  <c r="K71" i="221"/>
  <c r="L71" i="221" s="1"/>
  <c r="H71" i="221"/>
  <c r="P70" i="221"/>
  <c r="K70" i="221" s="1"/>
  <c r="L70" i="221" s="1"/>
  <c r="H70" i="221"/>
  <c r="P69" i="221"/>
  <c r="K69" i="221"/>
  <c r="L69" i="221" s="1"/>
  <c r="H69" i="221"/>
  <c r="P68" i="221"/>
  <c r="K68" i="221" s="1"/>
  <c r="L68" i="221" s="1"/>
  <c r="H68" i="221"/>
  <c r="P67" i="221"/>
  <c r="K67" i="221"/>
  <c r="L67" i="221" s="1"/>
  <c r="H67" i="221"/>
  <c r="P66" i="221"/>
  <c r="K66" i="221" s="1"/>
  <c r="L66" i="221" s="1"/>
  <c r="H66" i="221"/>
  <c r="P65" i="221"/>
  <c r="K65" i="221"/>
  <c r="K75" i="221" s="1"/>
  <c r="H65" i="221"/>
  <c r="J64" i="221"/>
  <c r="H63" i="221"/>
  <c r="H62" i="221"/>
  <c r="H61" i="221"/>
  <c r="H60" i="221"/>
  <c r="H59" i="221"/>
  <c r="H58" i="221"/>
  <c r="P57" i="221"/>
  <c r="K57" i="221"/>
  <c r="L57" i="221" s="1"/>
  <c r="H57" i="221"/>
  <c r="P56" i="221"/>
  <c r="K56" i="221" s="1"/>
  <c r="L56" i="221" s="1"/>
  <c r="H56" i="221"/>
  <c r="P55" i="221"/>
  <c r="K55" i="221"/>
  <c r="L55" i="221" s="1"/>
  <c r="H55" i="221"/>
  <c r="P54" i="221"/>
  <c r="K54" i="221" s="1"/>
  <c r="L54" i="221" s="1"/>
  <c r="H54" i="221"/>
  <c r="P53" i="221"/>
  <c r="K53" i="221"/>
  <c r="L53" i="221" s="1"/>
  <c r="H53" i="221"/>
  <c r="P52" i="221"/>
  <c r="K52" i="221" s="1"/>
  <c r="H52" i="221"/>
  <c r="H50" i="221"/>
  <c r="H49" i="221"/>
  <c r="H47" i="221"/>
  <c r="H46" i="221"/>
  <c r="H45" i="221"/>
  <c r="H44" i="221"/>
  <c r="H43" i="221"/>
  <c r="H42" i="221"/>
  <c r="H41" i="221"/>
  <c r="H40" i="221"/>
  <c r="H39" i="221"/>
  <c r="J38" i="221"/>
  <c r="H37" i="221"/>
  <c r="H36" i="221"/>
  <c r="H35" i="221"/>
  <c r="H34" i="221"/>
  <c r="H33" i="221"/>
  <c r="H32" i="221"/>
  <c r="H31" i="221"/>
  <c r="H30" i="221"/>
  <c r="H29" i="221"/>
  <c r="H28" i="221"/>
  <c r="P27" i="221"/>
  <c r="K27" i="221" s="1"/>
  <c r="L27" i="221" s="1"/>
  <c r="H27" i="221"/>
  <c r="P26" i="221"/>
  <c r="K26" i="221"/>
  <c r="L26" i="221" s="1"/>
  <c r="H26" i="221"/>
  <c r="P25" i="221"/>
  <c r="K25" i="221" s="1"/>
  <c r="H25" i="221"/>
  <c r="J24" i="221"/>
  <c r="H23" i="221"/>
  <c r="H22" i="221"/>
  <c r="H21" i="221"/>
  <c r="H20" i="221"/>
  <c r="H19" i="221"/>
  <c r="P18" i="221"/>
  <c r="K18" i="221" s="1"/>
  <c r="L18" i="221" s="1"/>
  <c r="H18" i="221"/>
  <c r="P17" i="221"/>
  <c r="K17" i="221"/>
  <c r="K24" i="221" s="1"/>
  <c r="H17" i="221"/>
  <c r="J16" i="221"/>
  <c r="H15" i="221"/>
  <c r="H14" i="221"/>
  <c r="H13" i="221"/>
  <c r="H12" i="221"/>
  <c r="P11" i="221"/>
  <c r="K11" i="221" s="1"/>
  <c r="L11" i="221" s="1"/>
  <c r="H11" i="221"/>
  <c r="P10" i="221"/>
  <c r="K10" i="221"/>
  <c r="L10" i="221" s="1"/>
  <c r="H10" i="221"/>
  <c r="P9" i="221"/>
  <c r="K9" i="221" s="1"/>
  <c r="L9" i="221" s="1"/>
  <c r="H9" i="221"/>
  <c r="P8" i="221"/>
  <c r="K8" i="221"/>
  <c r="L8" i="221" s="1"/>
  <c r="H8" i="221"/>
  <c r="P7" i="221"/>
  <c r="K7" i="221" s="1"/>
  <c r="L7" i="221" s="1"/>
  <c r="H7" i="221"/>
  <c r="P6" i="221"/>
  <c r="K6" i="221"/>
  <c r="L6" i="221" s="1"/>
  <c r="H6" i="221"/>
  <c r="P5" i="221"/>
  <c r="K5" i="221" s="1"/>
  <c r="H5" i="221"/>
  <c r="I2" i="221"/>
  <c r="I1" i="221"/>
  <c r="E1" i="221"/>
  <c r="M32" i="220"/>
  <c r="L32" i="220"/>
  <c r="K32" i="220"/>
  <c r="J32" i="220"/>
  <c r="I32" i="220"/>
  <c r="H32" i="220"/>
  <c r="G32" i="220"/>
  <c r="F32" i="220"/>
  <c r="E32" i="220"/>
  <c r="D32" i="220"/>
  <c r="Q15" i="220"/>
  <c r="P15" i="220"/>
  <c r="O15" i="220"/>
  <c r="N15" i="220"/>
  <c r="M15" i="220"/>
  <c r="L15" i="220"/>
  <c r="K15" i="220"/>
  <c r="J15" i="220"/>
  <c r="I15" i="220"/>
  <c r="H15" i="220"/>
  <c r="G15" i="220"/>
  <c r="F15" i="220"/>
  <c r="E15" i="220"/>
  <c r="D15" i="220"/>
  <c r="H8" i="220"/>
  <c r="L7" i="220"/>
  <c r="J7" i="220"/>
  <c r="H7" i="220"/>
  <c r="F7" i="220"/>
  <c r="L6" i="220"/>
  <c r="J6" i="220"/>
  <c r="H6" i="220"/>
  <c r="F6" i="220"/>
  <c r="F8" i="220" l="1"/>
  <c r="J8" i="220"/>
  <c r="L8" i="220"/>
  <c r="O6" i="222"/>
  <c r="AG6" i="222"/>
  <c r="O8" i="222"/>
  <c r="AG8" i="222"/>
  <c r="AF10" i="222"/>
  <c r="AG10" i="222"/>
  <c r="N30" i="222"/>
  <c r="AF18" i="222"/>
  <c r="O33" i="222"/>
  <c r="R33" i="222" s="1"/>
  <c r="AG33" i="222"/>
  <c r="O35" i="222"/>
  <c r="AG35" i="222"/>
  <c r="O71" i="222"/>
  <c r="AG71" i="222"/>
  <c r="O73" i="222"/>
  <c r="AG73" i="222"/>
  <c r="O75" i="222"/>
  <c r="AG75" i="222"/>
  <c r="AF129" i="222"/>
  <c r="AG129" i="222"/>
  <c r="O129" i="222"/>
  <c r="O82" i="227"/>
  <c r="R61" i="228"/>
  <c r="Q61" i="228"/>
  <c r="R137" i="228"/>
  <c r="Q137" i="228"/>
  <c r="AG160" i="228"/>
  <c r="AH148" i="228" s="1"/>
  <c r="AF160" i="228"/>
  <c r="R140" i="228"/>
  <c r="Q140" i="228"/>
  <c r="R128" i="228"/>
  <c r="Q128" i="228"/>
  <c r="R163" i="228"/>
  <c r="Q163" i="228"/>
  <c r="R151" i="228"/>
  <c r="R86" i="228"/>
  <c r="Q86" i="228"/>
  <c r="O173" i="228"/>
  <c r="R161" i="228"/>
  <c r="Q161" i="228"/>
  <c r="AG69" i="228"/>
  <c r="AH57" i="228" s="1"/>
  <c r="Q69" i="228"/>
  <c r="AF69" i="228"/>
  <c r="Q102" i="228"/>
  <c r="R102" i="228"/>
  <c r="AF56" i="228"/>
  <c r="AG56" i="228"/>
  <c r="AH44" i="228" s="1"/>
  <c r="Q56" i="228"/>
  <c r="R97" i="228"/>
  <c r="R56" i="228"/>
  <c r="S44" i="228" s="1"/>
  <c r="Q33" i="228"/>
  <c r="R33" i="228"/>
  <c r="Q21" i="228"/>
  <c r="R21" i="228"/>
  <c r="R20" i="228"/>
  <c r="Q20" i="228"/>
  <c r="O82" i="228"/>
  <c r="R82" i="228" s="1"/>
  <c r="S70" i="228" s="1"/>
  <c r="Q70" i="228"/>
  <c r="R70" i="228"/>
  <c r="Q57" i="228"/>
  <c r="O43" i="228"/>
  <c r="R31" i="228"/>
  <c r="Q31" i="228"/>
  <c r="Q103" i="228"/>
  <c r="R87" i="228"/>
  <c r="Q87" i="228"/>
  <c r="Q10" i="228"/>
  <c r="R10" i="228"/>
  <c r="AG17" i="228"/>
  <c r="AH5" i="228" s="1"/>
  <c r="AF17" i="228"/>
  <c r="Q49" i="228"/>
  <c r="R125" i="227"/>
  <c r="R36" i="227"/>
  <c r="Q36" i="227"/>
  <c r="R143" i="227"/>
  <c r="Q143" i="227"/>
  <c r="R136" i="227"/>
  <c r="Q136" i="227"/>
  <c r="Q9" i="227"/>
  <c r="R9" i="227"/>
  <c r="R135" i="227"/>
  <c r="O147" i="227"/>
  <c r="Q135" i="227"/>
  <c r="R115" i="227"/>
  <c r="Q115" i="227"/>
  <c r="R73" i="227"/>
  <c r="Q48" i="227"/>
  <c r="R48" i="227"/>
  <c r="AG173" i="226"/>
  <c r="AH161" i="226" s="1"/>
  <c r="AF173" i="226"/>
  <c r="Q102" i="226"/>
  <c r="R102" i="226"/>
  <c r="O30" i="226"/>
  <c r="R18" i="226"/>
  <c r="Q18" i="226"/>
  <c r="R165" i="227"/>
  <c r="Q165" i="227"/>
  <c r="O160" i="227"/>
  <c r="R148" i="227"/>
  <c r="Q148" i="227"/>
  <c r="R50" i="227"/>
  <c r="R34" i="227"/>
  <c r="Q34" i="227"/>
  <c r="R20" i="227"/>
  <c r="Q20" i="227"/>
  <c r="Q161" i="226"/>
  <c r="R161" i="226"/>
  <c r="O173" i="226"/>
  <c r="AF160" i="226"/>
  <c r="AG160" i="226"/>
  <c r="AH148" i="226" s="1"/>
  <c r="R75" i="226"/>
  <c r="Q75" i="226"/>
  <c r="R35" i="226"/>
  <c r="Q35" i="226"/>
  <c r="Q8" i="226"/>
  <c r="R8" i="226"/>
  <c r="R122" i="226"/>
  <c r="O134" i="226"/>
  <c r="Q122" i="226"/>
  <c r="R103" i="226"/>
  <c r="Q103" i="226"/>
  <c r="Q57" i="226"/>
  <c r="R57" i="226"/>
  <c r="O69" i="226"/>
  <c r="Q45" i="226"/>
  <c r="R45" i="226"/>
  <c r="Q149" i="228"/>
  <c r="R135" i="228"/>
  <c r="O147" i="228"/>
  <c r="Q135" i="228"/>
  <c r="AF82" i="228"/>
  <c r="R10" i="227"/>
  <c r="Q10" i="227"/>
  <c r="Q162" i="226"/>
  <c r="R162" i="226"/>
  <c r="Q109" i="226"/>
  <c r="O121" i="226"/>
  <c r="R109" i="226"/>
  <c r="R100" i="226"/>
  <c r="Q86" i="226"/>
  <c r="R36" i="226"/>
  <c r="Q36" i="226"/>
  <c r="AG108" i="226"/>
  <c r="AH96" i="226" s="1"/>
  <c r="AF108" i="226"/>
  <c r="AG69" i="226"/>
  <c r="AH57" i="226" s="1"/>
  <c r="Q84" i="226"/>
  <c r="R74" i="226"/>
  <c r="Q74" i="226"/>
  <c r="Q61" i="226"/>
  <c r="O95" i="226"/>
  <c r="R83" i="226"/>
  <c r="Q83" i="226"/>
  <c r="Q46" i="226"/>
  <c r="Q43" i="226"/>
  <c r="AG43" i="226"/>
  <c r="AH31" i="226" s="1"/>
  <c r="AF43" i="226"/>
  <c r="R150" i="228"/>
  <c r="Q150" i="228"/>
  <c r="R143" i="228"/>
  <c r="Q143" i="228"/>
  <c r="R126" i="228"/>
  <c r="Q126" i="228"/>
  <c r="R138" i="228"/>
  <c r="Q138" i="228"/>
  <c r="R113" i="228"/>
  <c r="Q113" i="228"/>
  <c r="R84" i="228"/>
  <c r="Q84" i="228"/>
  <c r="AG121" i="228"/>
  <c r="AH109" i="228" s="1"/>
  <c r="AF121" i="228"/>
  <c r="AF108" i="228"/>
  <c r="AG108" i="228"/>
  <c r="AH96" i="228" s="1"/>
  <c r="R117" i="228"/>
  <c r="Q117" i="228"/>
  <c r="R73" i="228"/>
  <c r="Q73" i="228"/>
  <c r="Q19" i="228"/>
  <c r="R19" i="228"/>
  <c r="R125" i="228"/>
  <c r="Q125" i="228"/>
  <c r="R57" i="228"/>
  <c r="Q37" i="228"/>
  <c r="R37" i="228"/>
  <c r="R36" i="228"/>
  <c r="Q36" i="228"/>
  <c r="Q18" i="228"/>
  <c r="O30" i="228"/>
  <c r="R18" i="228"/>
  <c r="R138" i="227"/>
  <c r="Q138" i="227"/>
  <c r="Q99" i="227"/>
  <c r="R99" i="227"/>
  <c r="R98" i="227"/>
  <c r="Q98" i="227"/>
  <c r="R128" i="227"/>
  <c r="Q128" i="227"/>
  <c r="R126" i="227"/>
  <c r="Q126" i="227"/>
  <c r="R124" i="227"/>
  <c r="Q124" i="227"/>
  <c r="R96" i="227"/>
  <c r="O108" i="227"/>
  <c r="Q96" i="227"/>
  <c r="R87" i="227"/>
  <c r="Q87" i="227"/>
  <c r="AF121" i="227"/>
  <c r="AG121" i="227"/>
  <c r="AH109" i="227" s="1"/>
  <c r="O134" i="227"/>
  <c r="R116" i="227"/>
  <c r="Q116" i="227"/>
  <c r="O69" i="227"/>
  <c r="R57" i="227"/>
  <c r="Q57" i="227"/>
  <c r="R7" i="227"/>
  <c r="Q7" i="227"/>
  <c r="O17" i="227"/>
  <c r="R114" i="227"/>
  <c r="Q114" i="227"/>
  <c r="Q139" i="227"/>
  <c r="AG147" i="227"/>
  <c r="AH135" i="227" s="1"/>
  <c r="AF147" i="227"/>
  <c r="Q83" i="227"/>
  <c r="R72" i="227"/>
  <c r="Q72" i="227"/>
  <c r="R82" i="227"/>
  <c r="S70" i="227" s="1"/>
  <c r="R46" i="227"/>
  <c r="Q148" i="226"/>
  <c r="O160" i="226"/>
  <c r="R148" i="226"/>
  <c r="R123" i="226"/>
  <c r="R99" i="226"/>
  <c r="Q99" i="226"/>
  <c r="R33" i="226"/>
  <c r="Q33" i="226"/>
  <c r="R6" i="226"/>
  <c r="Q6" i="226"/>
  <c r="O56" i="226"/>
  <c r="R56" i="226" s="1"/>
  <c r="S44" i="226" s="1"/>
  <c r="Q44" i="226"/>
  <c r="R44" i="226"/>
  <c r="AG43" i="227"/>
  <c r="AH31" i="227" s="1"/>
  <c r="AF43" i="227"/>
  <c r="Q43" i="227"/>
  <c r="R101" i="226"/>
  <c r="Q101" i="226"/>
  <c r="R73" i="226"/>
  <c r="Q73" i="226"/>
  <c r="R23" i="226"/>
  <c r="Q23" i="226"/>
  <c r="AG134" i="226"/>
  <c r="AH122" i="226" s="1"/>
  <c r="AF134" i="226"/>
  <c r="R22" i="227"/>
  <c r="Q22" i="227"/>
  <c r="R18" i="227"/>
  <c r="Q18" i="227"/>
  <c r="O30" i="227"/>
  <c r="AF17" i="227"/>
  <c r="AG17" i="227"/>
  <c r="AH5" i="227" s="1"/>
  <c r="Q140" i="226"/>
  <c r="R140" i="226"/>
  <c r="Q136" i="226"/>
  <c r="R136" i="226"/>
  <c r="Q116" i="226"/>
  <c r="R116" i="226"/>
  <c r="Q110" i="226"/>
  <c r="R110" i="226"/>
  <c r="AF147" i="226"/>
  <c r="AG147" i="226"/>
  <c r="AH135" i="226" s="1"/>
  <c r="AG147" i="228"/>
  <c r="AH135" i="228" s="1"/>
  <c r="AF147" i="228"/>
  <c r="AG82" i="228"/>
  <c r="AH70" i="228" s="1"/>
  <c r="R58" i="228"/>
  <c r="Q58" i="228"/>
  <c r="Q129" i="227"/>
  <c r="AF69" i="227"/>
  <c r="AG69" i="227"/>
  <c r="AH57" i="227" s="1"/>
  <c r="Q69" i="227"/>
  <c r="Q59" i="227"/>
  <c r="R59" i="227"/>
  <c r="R142" i="226"/>
  <c r="Q124" i="226"/>
  <c r="R124" i="226"/>
  <c r="O108" i="226"/>
  <c r="R96" i="226"/>
  <c r="Q96" i="226"/>
  <c r="Q48" i="226"/>
  <c r="Q126" i="226"/>
  <c r="R126" i="226"/>
  <c r="Q50" i="226"/>
  <c r="R7" i="226"/>
  <c r="Q7" i="226"/>
  <c r="R166" i="228"/>
  <c r="Q166" i="228"/>
  <c r="R152" i="228"/>
  <c r="Q152" i="228"/>
  <c r="R141" i="228"/>
  <c r="Q141" i="228"/>
  <c r="O160" i="228"/>
  <c r="R148" i="228"/>
  <c r="Q148" i="228"/>
  <c r="R142" i="228"/>
  <c r="Q142" i="228"/>
  <c r="R123" i="228"/>
  <c r="Q123" i="228"/>
  <c r="R111" i="228"/>
  <c r="Q111" i="228"/>
  <c r="R165" i="228"/>
  <c r="Q165" i="228"/>
  <c r="R136" i="228"/>
  <c r="Q136" i="228"/>
  <c r="AG134" i="228"/>
  <c r="AH122" i="228" s="1"/>
  <c r="AF134" i="228"/>
  <c r="R75" i="228"/>
  <c r="Q75" i="228"/>
  <c r="Q127" i="228"/>
  <c r="R127" i="228"/>
  <c r="Q98" i="228"/>
  <c r="R98" i="228"/>
  <c r="AG95" i="228"/>
  <c r="AH83" i="228" s="1"/>
  <c r="AF95" i="228"/>
  <c r="Q110" i="228"/>
  <c r="R69" i="228"/>
  <c r="S57" i="228" s="1"/>
  <c r="Q35" i="228"/>
  <c r="R35" i="228"/>
  <c r="R162" i="227"/>
  <c r="Q162" i="227"/>
  <c r="R115" i="228"/>
  <c r="Q115" i="228"/>
  <c r="Q99" i="228"/>
  <c r="AG30" i="228"/>
  <c r="AH18" i="228" s="1"/>
  <c r="AF30" i="228"/>
  <c r="Q71" i="228"/>
  <c r="R71" i="228"/>
  <c r="O17" i="228"/>
  <c r="Q5" i="228"/>
  <c r="R5" i="228"/>
  <c r="R166" i="227"/>
  <c r="Q166" i="227"/>
  <c r="R153" i="227"/>
  <c r="Q153" i="227"/>
  <c r="R97" i="227"/>
  <c r="Q97" i="227"/>
  <c r="AG108" i="227"/>
  <c r="AH96" i="227" s="1"/>
  <c r="AF108" i="227"/>
  <c r="R85" i="227"/>
  <c r="Q85" i="227"/>
  <c r="AG173" i="227"/>
  <c r="AH161" i="227" s="1"/>
  <c r="AF173" i="227"/>
  <c r="R140" i="227"/>
  <c r="Q140" i="227"/>
  <c r="O121" i="227"/>
  <c r="R109" i="227"/>
  <c r="Q109" i="227"/>
  <c r="R32" i="228"/>
  <c r="Q32" i="228"/>
  <c r="Q123" i="227"/>
  <c r="AG95" i="227"/>
  <c r="AH83" i="227" s="1"/>
  <c r="AF95" i="227"/>
  <c r="R141" i="227"/>
  <c r="Q141" i="227"/>
  <c r="Q127" i="227"/>
  <c r="O95" i="227"/>
  <c r="R32" i="227"/>
  <c r="Q32" i="227"/>
  <c r="R19" i="227"/>
  <c r="Q19" i="227"/>
  <c r="O17" i="226"/>
  <c r="R5" i="226"/>
  <c r="Q5" i="226"/>
  <c r="AG160" i="227"/>
  <c r="AH148" i="227" s="1"/>
  <c r="AF160" i="227"/>
  <c r="R142" i="227"/>
  <c r="Q142" i="227"/>
  <c r="R33" i="227"/>
  <c r="Q33" i="227"/>
  <c r="O43" i="227"/>
  <c r="R43" i="227" s="1"/>
  <c r="S31" i="227" s="1"/>
  <c r="R31" i="227"/>
  <c r="Q31" i="227"/>
  <c r="R165" i="226"/>
  <c r="Q165" i="226"/>
  <c r="R21" i="226"/>
  <c r="Q21" i="226"/>
  <c r="AF82" i="227"/>
  <c r="Q82" i="227"/>
  <c r="AG82" i="227"/>
  <c r="AH70" i="227" s="1"/>
  <c r="AG30" i="227"/>
  <c r="AH18" i="227" s="1"/>
  <c r="AF30" i="227"/>
  <c r="Q112" i="226"/>
  <c r="R112" i="226"/>
  <c r="Q85" i="226"/>
  <c r="R85" i="226"/>
  <c r="AG82" i="226"/>
  <c r="AH70" i="226" s="1"/>
  <c r="Q82" i="226"/>
  <c r="AF82" i="226"/>
  <c r="Q49" i="226"/>
  <c r="R49" i="226"/>
  <c r="R163" i="226"/>
  <c r="Q163" i="226"/>
  <c r="R164" i="228"/>
  <c r="Q164" i="228"/>
  <c r="Q8" i="228"/>
  <c r="R8" i="228"/>
  <c r="Q70" i="227"/>
  <c r="Q61" i="227"/>
  <c r="R61" i="227"/>
  <c r="Q8" i="227"/>
  <c r="Q149" i="226"/>
  <c r="R149" i="226"/>
  <c r="AG121" i="226"/>
  <c r="AH109" i="226" s="1"/>
  <c r="AF121" i="226"/>
  <c r="Q59" i="226"/>
  <c r="Q128" i="226"/>
  <c r="R128" i="226"/>
  <c r="AF69" i="226"/>
  <c r="R22" i="226"/>
  <c r="Q22" i="226"/>
  <c r="R118" i="226"/>
  <c r="R20" i="226"/>
  <c r="Q20" i="226"/>
  <c r="Q130" i="226"/>
  <c r="R130" i="226"/>
  <c r="R31" i="226"/>
  <c r="Q31" i="226"/>
  <c r="O43" i="226"/>
  <c r="R43" i="226" s="1"/>
  <c r="S31" i="226" s="1"/>
  <c r="R162" i="228"/>
  <c r="Q162" i="228"/>
  <c r="R139" i="228"/>
  <c r="Q139" i="228"/>
  <c r="Q129" i="228"/>
  <c r="R129" i="228"/>
  <c r="O134" i="228"/>
  <c r="R122" i="228"/>
  <c r="Q122" i="228"/>
  <c r="R88" i="228"/>
  <c r="Q88" i="228"/>
  <c r="AG173" i="228"/>
  <c r="AH161" i="228" s="1"/>
  <c r="AF173" i="228"/>
  <c r="O108" i="228"/>
  <c r="R96" i="228"/>
  <c r="Q96" i="228"/>
  <c r="Q100" i="228"/>
  <c r="R100" i="228"/>
  <c r="O95" i="228"/>
  <c r="R83" i="228"/>
  <c r="Q83" i="228"/>
  <c r="Q44" i="228"/>
  <c r="R34" i="228"/>
  <c r="Q34" i="228"/>
  <c r="Q23" i="228"/>
  <c r="R23" i="228"/>
  <c r="R22" i="228"/>
  <c r="Q22" i="228"/>
  <c r="AF43" i="228"/>
  <c r="Q43" i="228"/>
  <c r="AG43" i="228"/>
  <c r="AH31" i="228" s="1"/>
  <c r="AG134" i="227"/>
  <c r="AH122" i="227" s="1"/>
  <c r="AF134" i="227"/>
  <c r="Q103" i="227"/>
  <c r="R103" i="227"/>
  <c r="R102" i="227"/>
  <c r="Q102" i="227"/>
  <c r="R72" i="228"/>
  <c r="Q72" i="228"/>
  <c r="Q6" i="228"/>
  <c r="R6" i="228"/>
  <c r="O121" i="228"/>
  <c r="R164" i="227"/>
  <c r="Q164" i="227"/>
  <c r="O173" i="227"/>
  <c r="R161" i="227"/>
  <c r="Q161" i="227"/>
  <c r="Q101" i="227"/>
  <c r="R101" i="227"/>
  <c r="R88" i="227"/>
  <c r="Q88" i="227"/>
  <c r="R122" i="227"/>
  <c r="R113" i="227"/>
  <c r="Q113" i="227"/>
  <c r="R6" i="227"/>
  <c r="Q6" i="227"/>
  <c r="Q74" i="227"/>
  <c r="R74" i="227"/>
  <c r="R137" i="227"/>
  <c r="Q137" i="227"/>
  <c r="R71" i="227"/>
  <c r="Q71" i="227"/>
  <c r="AG56" i="227"/>
  <c r="AH44" i="227" s="1"/>
  <c r="Q56" i="227"/>
  <c r="AF56" i="227"/>
  <c r="R150" i="226"/>
  <c r="R19" i="226"/>
  <c r="Q19" i="226"/>
  <c r="Q60" i="226"/>
  <c r="R60" i="226"/>
  <c r="Q164" i="226"/>
  <c r="R164" i="226"/>
  <c r="Q98" i="226"/>
  <c r="R98" i="226"/>
  <c r="R71" i="226"/>
  <c r="Q71" i="226"/>
  <c r="AG56" i="226"/>
  <c r="AH44" i="226" s="1"/>
  <c r="Q56" i="226"/>
  <c r="AF56" i="226"/>
  <c r="R10" i="226"/>
  <c r="Q10" i="226"/>
  <c r="R7" i="228"/>
  <c r="Q7" i="228"/>
  <c r="R44" i="227"/>
  <c r="O56" i="227"/>
  <c r="R56" i="227" s="1"/>
  <c r="S44" i="227" s="1"/>
  <c r="Q44" i="227"/>
  <c r="R21" i="227"/>
  <c r="Q21" i="227"/>
  <c r="Q5" i="227"/>
  <c r="Q138" i="226"/>
  <c r="R138" i="226"/>
  <c r="O147" i="226"/>
  <c r="Q135" i="226"/>
  <c r="R135" i="226"/>
  <c r="Q114" i="226"/>
  <c r="R114" i="226"/>
  <c r="Q87" i="226"/>
  <c r="R87" i="226"/>
  <c r="Q58" i="226"/>
  <c r="R58" i="226"/>
  <c r="Q47" i="226"/>
  <c r="R47" i="226"/>
  <c r="R117" i="227"/>
  <c r="Q117" i="227"/>
  <c r="R70" i="227"/>
  <c r="Q153" i="226"/>
  <c r="R153" i="226"/>
  <c r="R97" i="226"/>
  <c r="Q97" i="226"/>
  <c r="Q166" i="226"/>
  <c r="R166" i="226"/>
  <c r="R34" i="226"/>
  <c r="Q34" i="226"/>
  <c r="Q151" i="226"/>
  <c r="R151" i="226"/>
  <c r="O82" i="226"/>
  <c r="R82" i="226" s="1"/>
  <c r="S70" i="226" s="1"/>
  <c r="R32" i="226"/>
  <c r="Q32" i="226"/>
  <c r="R9" i="226"/>
  <c r="Q9" i="226"/>
  <c r="AF95" i="226"/>
  <c r="AG95" i="226"/>
  <c r="AH83" i="226" s="1"/>
  <c r="R72" i="226"/>
  <c r="Q72" i="226"/>
  <c r="G1" i="222"/>
  <c r="G2" i="222" s="1"/>
  <c r="AG7" i="222"/>
  <c r="AF7" i="222"/>
  <c r="O7" i="222"/>
  <c r="AG5" i="222"/>
  <c r="AF5" i="222"/>
  <c r="N17" i="222"/>
  <c r="O5" i="222"/>
  <c r="Q8" i="222"/>
  <c r="R8" i="222"/>
  <c r="R23" i="222"/>
  <c r="Q23" i="222"/>
  <c r="R6" i="222"/>
  <c r="Q6" i="222"/>
  <c r="AG9" i="222"/>
  <c r="AF9" i="222"/>
  <c r="O9" i="222"/>
  <c r="AG30" i="222"/>
  <c r="AH18" i="222" s="1"/>
  <c r="P7" i="222"/>
  <c r="AG18" i="222"/>
  <c r="O10" i="222"/>
  <c r="P30" i="222"/>
  <c r="O18" i="222"/>
  <c r="O19" i="222"/>
  <c r="AG20" i="222"/>
  <c r="AG22" i="222"/>
  <c r="Q31" i="222"/>
  <c r="AF32" i="222"/>
  <c r="AG32" i="222"/>
  <c r="Q33" i="222"/>
  <c r="AF36" i="222"/>
  <c r="O36" i="222"/>
  <c r="AG36" i="222"/>
  <c r="R47" i="222"/>
  <c r="Q47" i="222"/>
  <c r="AG50" i="222"/>
  <c r="AF50" i="222"/>
  <c r="O50" i="222"/>
  <c r="AG61" i="222"/>
  <c r="AF61" i="222"/>
  <c r="O61" i="222"/>
  <c r="R73" i="222"/>
  <c r="Q73" i="222"/>
  <c r="AG84" i="222"/>
  <c r="AF84" i="222"/>
  <c r="O84" i="222"/>
  <c r="AF19" i="222"/>
  <c r="Q20" i="222"/>
  <c r="AF20" i="222"/>
  <c r="AF21" i="222"/>
  <c r="AF23" i="222"/>
  <c r="N43" i="222"/>
  <c r="AG31" i="222"/>
  <c r="AF31" i="222"/>
  <c r="AF34" i="222"/>
  <c r="AG34" i="222"/>
  <c r="AG46" i="222"/>
  <c r="AF46" i="222"/>
  <c r="O46" i="222"/>
  <c r="R60" i="222"/>
  <c r="Q60" i="222"/>
  <c r="R71" i="222"/>
  <c r="Q71" i="222"/>
  <c r="AF74" i="222"/>
  <c r="O74" i="222"/>
  <c r="AG74" i="222"/>
  <c r="Q21" i="222"/>
  <c r="AG23" i="222"/>
  <c r="AF30" i="222"/>
  <c r="O43" i="222"/>
  <c r="R31" i="222"/>
  <c r="R44" i="222"/>
  <c r="Q44" i="222"/>
  <c r="R45" i="222"/>
  <c r="Q45" i="222"/>
  <c r="R49" i="222"/>
  <c r="Q49" i="222"/>
  <c r="AG59" i="222"/>
  <c r="AF59" i="222"/>
  <c r="O59" i="222"/>
  <c r="AF72" i="222"/>
  <c r="O72" i="222"/>
  <c r="AG72" i="222"/>
  <c r="R22" i="222"/>
  <c r="P31" i="222"/>
  <c r="P43" i="222"/>
  <c r="R32" i="222"/>
  <c r="Q32" i="222"/>
  <c r="Q34" i="222"/>
  <c r="R35" i="222"/>
  <c r="Q35" i="222"/>
  <c r="AG48" i="222"/>
  <c r="AF48" i="222"/>
  <c r="O48" i="222"/>
  <c r="O56" i="222" s="1"/>
  <c r="R56" i="222" s="1"/>
  <c r="S44" i="222" s="1"/>
  <c r="R57" i="222"/>
  <c r="Q57" i="222"/>
  <c r="R58" i="222"/>
  <c r="Q58" i="222"/>
  <c r="N82" i="222"/>
  <c r="AG70" i="222"/>
  <c r="AF70" i="222"/>
  <c r="O70" i="222"/>
  <c r="R75" i="222"/>
  <c r="Q75" i="222"/>
  <c r="N95" i="222"/>
  <c r="AF83" i="222"/>
  <c r="O83" i="222"/>
  <c r="AG83" i="222"/>
  <c r="P44" i="222"/>
  <c r="AF45" i="222"/>
  <c r="AF47" i="222"/>
  <c r="AF49" i="222"/>
  <c r="N56" i="222"/>
  <c r="P57" i="222"/>
  <c r="AF58" i="222"/>
  <c r="AF60" i="222"/>
  <c r="AF85" i="222"/>
  <c r="AF86" i="222"/>
  <c r="O87" i="222"/>
  <c r="AF88" i="222"/>
  <c r="R102" i="222"/>
  <c r="Q102" i="222"/>
  <c r="AF33" i="222"/>
  <c r="AF44" i="222"/>
  <c r="AG45" i="222"/>
  <c r="AG47" i="222"/>
  <c r="AG49" i="222"/>
  <c r="AF57" i="222"/>
  <c r="AG58" i="222"/>
  <c r="AG60" i="222"/>
  <c r="N69" i="222"/>
  <c r="Q86" i="222"/>
  <c r="Q88" i="222"/>
  <c r="AG88" i="222"/>
  <c r="N108" i="222"/>
  <c r="AF96" i="222"/>
  <c r="O96" i="222"/>
  <c r="AG96" i="222"/>
  <c r="AG101" i="222"/>
  <c r="AF101" i="222"/>
  <c r="O101" i="222"/>
  <c r="P108" i="222"/>
  <c r="R125" i="222"/>
  <c r="AG44" i="222"/>
  <c r="AG57" i="222"/>
  <c r="R100" i="222"/>
  <c r="Q100" i="222"/>
  <c r="AG122" i="222"/>
  <c r="AF122" i="222"/>
  <c r="N134" i="222"/>
  <c r="O122" i="222"/>
  <c r="P72" i="222"/>
  <c r="O85" i="222"/>
  <c r="AG87" i="222"/>
  <c r="AG97" i="222"/>
  <c r="O97" i="222"/>
  <c r="O98" i="222"/>
  <c r="AG98" i="222"/>
  <c r="AF98" i="222"/>
  <c r="AG99" i="222"/>
  <c r="AF99" i="222"/>
  <c r="O99" i="222"/>
  <c r="AG103" i="222"/>
  <c r="AF103" i="222"/>
  <c r="O103" i="222"/>
  <c r="AF100" i="222"/>
  <c r="AF102" i="222"/>
  <c r="R109" i="222"/>
  <c r="AF109" i="222"/>
  <c r="AG110" i="222"/>
  <c r="AG112" i="222"/>
  <c r="AG114" i="222"/>
  <c r="AG116" i="222"/>
  <c r="AG118" i="222"/>
  <c r="AG124" i="222"/>
  <c r="AG126" i="222"/>
  <c r="O128" i="222"/>
  <c r="AG130" i="222"/>
  <c r="P135" i="222"/>
  <c r="AG136" i="222"/>
  <c r="AG137" i="222"/>
  <c r="AF137" i="222"/>
  <c r="O137" i="222"/>
  <c r="AF151" i="222"/>
  <c r="O151" i="222"/>
  <c r="AG151" i="222"/>
  <c r="P160" i="222"/>
  <c r="AF162" i="222"/>
  <c r="O162" i="222"/>
  <c r="AG162" i="222"/>
  <c r="AG165" i="222"/>
  <c r="AF165" i="222"/>
  <c r="O165" i="222"/>
  <c r="AG100" i="222"/>
  <c r="AG102" i="222"/>
  <c r="AG109" i="222"/>
  <c r="AF111" i="222"/>
  <c r="AF113" i="222"/>
  <c r="AF115" i="222"/>
  <c r="AF117" i="222"/>
  <c r="P121" i="222"/>
  <c r="N121" i="222"/>
  <c r="AF123" i="222"/>
  <c r="AF125" i="222"/>
  <c r="AF127" i="222"/>
  <c r="AG128" i="222"/>
  <c r="Q135" i="222"/>
  <c r="AF136" i="222"/>
  <c r="O148" i="222"/>
  <c r="AG148" i="222"/>
  <c r="N160" i="222"/>
  <c r="AF148" i="222"/>
  <c r="AF153" i="222"/>
  <c r="O153" i="222"/>
  <c r="AG153" i="222"/>
  <c r="AG163" i="222"/>
  <c r="AF163" i="222"/>
  <c r="O163" i="222"/>
  <c r="O110" i="222"/>
  <c r="R111" i="222"/>
  <c r="O112" i="222"/>
  <c r="R113" i="222"/>
  <c r="O114" i="222"/>
  <c r="R115" i="222"/>
  <c r="O116" i="222"/>
  <c r="R117" i="222"/>
  <c r="O118" i="222"/>
  <c r="R123" i="222"/>
  <c r="O124" i="222"/>
  <c r="Q125" i="222"/>
  <c r="O126" i="222"/>
  <c r="R127" i="222"/>
  <c r="Q129" i="222"/>
  <c r="R136" i="222"/>
  <c r="Q136" i="222"/>
  <c r="O161" i="222"/>
  <c r="N173" i="222"/>
  <c r="AG161" i="222"/>
  <c r="AF161" i="222"/>
  <c r="AF166" i="222"/>
  <c r="O166" i="222"/>
  <c r="AG166" i="222"/>
  <c r="R129" i="222"/>
  <c r="O130" i="222"/>
  <c r="R135" i="222"/>
  <c r="N147" i="222"/>
  <c r="AG135" i="222"/>
  <c r="AF138" i="222"/>
  <c r="O138" i="222"/>
  <c r="AG138" i="222"/>
  <c r="AF140" i="222"/>
  <c r="O140" i="222"/>
  <c r="AG140" i="222"/>
  <c r="AF142" i="222"/>
  <c r="O142" i="222"/>
  <c r="AG142" i="222"/>
  <c r="AF149" i="222"/>
  <c r="O149" i="222"/>
  <c r="AG149" i="222"/>
  <c r="AF164" i="222"/>
  <c r="O164" i="222"/>
  <c r="AG164" i="222"/>
  <c r="O139" i="222"/>
  <c r="O141" i="222"/>
  <c r="O143" i="222"/>
  <c r="O150" i="222"/>
  <c r="O152" i="222"/>
  <c r="AF139" i="222"/>
  <c r="P141" i="222"/>
  <c r="AF141" i="222"/>
  <c r="P143" i="222"/>
  <c r="AF143" i="222"/>
  <c r="P150" i="222"/>
  <c r="AF150" i="222"/>
  <c r="P152" i="222"/>
  <c r="AF152" i="222"/>
  <c r="P163" i="222"/>
  <c r="P165" i="222"/>
  <c r="P173" i="222"/>
  <c r="G1" i="221"/>
  <c r="G2" i="221" s="1"/>
  <c r="K16" i="221"/>
  <c r="L5" i="221"/>
  <c r="L16" i="221" s="1"/>
  <c r="K64" i="221"/>
  <c r="L52" i="221"/>
  <c r="L64" i="221" s="1"/>
  <c r="L112" i="221"/>
  <c r="L124" i="221" s="1"/>
  <c r="K124" i="221"/>
  <c r="L25" i="221"/>
  <c r="L38" i="221" s="1"/>
  <c r="K38" i="221"/>
  <c r="L101" i="221"/>
  <c r="L111" i="221" s="1"/>
  <c r="K111" i="221"/>
  <c r="L82" i="221"/>
  <c r="L91" i="221" s="1"/>
  <c r="K91" i="221"/>
  <c r="L92" i="221"/>
  <c r="L100" i="221" s="1"/>
  <c r="L17" i="221"/>
  <c r="L24" i="221" s="1"/>
  <c r="L65" i="221"/>
  <c r="L75" i="221" s="1"/>
  <c r="AE173" i="219"/>
  <c r="AD173" i="219"/>
  <c r="AA173" i="219"/>
  <c r="Z173" i="219"/>
  <c r="M173" i="219"/>
  <c r="W172" i="219"/>
  <c r="H172" i="219"/>
  <c r="W171" i="219"/>
  <c r="H171" i="219"/>
  <c r="AG170" i="219"/>
  <c r="AF170" i="219"/>
  <c r="W170" i="219"/>
  <c r="H170" i="219"/>
  <c r="AG169" i="219"/>
  <c r="AF169" i="219"/>
  <c r="W169" i="219"/>
  <c r="H169" i="219"/>
  <c r="AG168" i="219"/>
  <c r="AF168" i="219"/>
  <c r="W168" i="219"/>
  <c r="H168" i="219"/>
  <c r="AG167" i="219"/>
  <c r="AF167" i="219"/>
  <c r="W167" i="219"/>
  <c r="W166" i="219"/>
  <c r="N166" i="219"/>
  <c r="P166" i="219"/>
  <c r="H166" i="219"/>
  <c r="W165" i="219"/>
  <c r="N165" i="219" s="1"/>
  <c r="P165" i="219"/>
  <c r="H165" i="219"/>
  <c r="W164" i="219"/>
  <c r="N164" i="219"/>
  <c r="P164" i="219"/>
  <c r="H164" i="219"/>
  <c r="W163" i="219"/>
  <c r="N163" i="219" s="1"/>
  <c r="P163" i="219"/>
  <c r="H163" i="219"/>
  <c r="W162" i="219"/>
  <c r="N162" i="219"/>
  <c r="P162" i="219"/>
  <c r="H162" i="219"/>
  <c r="W161" i="219"/>
  <c r="N161" i="219" s="1"/>
  <c r="P161" i="219"/>
  <c r="H161" i="219"/>
  <c r="AE160" i="219"/>
  <c r="AD160" i="219"/>
  <c r="AA160" i="219"/>
  <c r="Z160" i="219"/>
  <c r="M160" i="219"/>
  <c r="P160" i="219" s="1"/>
  <c r="W159" i="219"/>
  <c r="H159" i="219"/>
  <c r="W158" i="219"/>
  <c r="H158" i="219"/>
  <c r="W157" i="219"/>
  <c r="H157" i="219"/>
  <c r="W156" i="219"/>
  <c r="H156" i="219"/>
  <c r="W155" i="219"/>
  <c r="H155" i="219"/>
  <c r="AG154" i="219"/>
  <c r="AF154" i="219"/>
  <c r="W154" i="219"/>
  <c r="H154" i="219"/>
  <c r="W153" i="219"/>
  <c r="N153" i="219" s="1"/>
  <c r="P153" i="219"/>
  <c r="H153" i="219"/>
  <c r="W152" i="219"/>
  <c r="N152" i="219"/>
  <c r="AG152" i="219" s="1"/>
  <c r="H152" i="219"/>
  <c r="W151" i="219"/>
  <c r="N151" i="219" s="1"/>
  <c r="P151" i="219"/>
  <c r="H151" i="219"/>
  <c r="W150" i="219"/>
  <c r="N150" i="219"/>
  <c r="AG150" i="219" s="1"/>
  <c r="H150" i="219"/>
  <c r="W149" i="219"/>
  <c r="P149" i="219"/>
  <c r="N149" i="219"/>
  <c r="O149" i="219" s="1"/>
  <c r="AF149" i="219"/>
  <c r="H149" i="219"/>
  <c r="W148" i="219"/>
  <c r="N148" i="219" s="1"/>
  <c r="P148" i="219"/>
  <c r="H148" i="219"/>
  <c r="AE147" i="219"/>
  <c r="AD147" i="219"/>
  <c r="AA147" i="219"/>
  <c r="Z147" i="219"/>
  <c r="W147" i="219"/>
  <c r="M147" i="219"/>
  <c r="W146" i="219"/>
  <c r="H146" i="219"/>
  <c r="AG145" i="219"/>
  <c r="AF145" i="219"/>
  <c r="W145" i="219"/>
  <c r="H145" i="219"/>
  <c r="AG144" i="219"/>
  <c r="AF144" i="219"/>
  <c r="W144" i="219"/>
  <c r="W143" i="219"/>
  <c r="N143" i="219"/>
  <c r="AG143" i="219" s="1"/>
  <c r="H143" i="219"/>
  <c r="W142" i="219"/>
  <c r="N142" i="219" s="1"/>
  <c r="P142" i="219"/>
  <c r="H142" i="219"/>
  <c r="W141" i="219"/>
  <c r="N141" i="219"/>
  <c r="H141" i="219"/>
  <c r="W140" i="219"/>
  <c r="N140" i="219" s="1"/>
  <c r="P140" i="219"/>
  <c r="H140" i="219"/>
  <c r="W139" i="219"/>
  <c r="N139" i="219"/>
  <c r="H139" i="219"/>
  <c r="W138" i="219"/>
  <c r="N138" i="219" s="1"/>
  <c r="P138" i="219"/>
  <c r="AF138" i="219"/>
  <c r="H138" i="219"/>
  <c r="W137" i="219"/>
  <c r="N137" i="219"/>
  <c r="O137" i="219" s="1"/>
  <c r="H137" i="219"/>
  <c r="W136" i="219"/>
  <c r="N136" i="219" s="1"/>
  <c r="O136" i="219"/>
  <c r="P136" i="219"/>
  <c r="H136" i="219"/>
  <c r="W135" i="219"/>
  <c r="N135" i="219" s="1"/>
  <c r="O135" i="219"/>
  <c r="H135" i="219"/>
  <c r="AE134" i="219"/>
  <c r="AD134" i="219"/>
  <c r="AA134" i="219"/>
  <c r="Z134" i="219"/>
  <c r="M134" i="219"/>
  <c r="W133" i="219"/>
  <c r="H133" i="219"/>
  <c r="W132" i="219"/>
  <c r="H132" i="219"/>
  <c r="AG131" i="219"/>
  <c r="AF131" i="219"/>
  <c r="W131" i="219"/>
  <c r="H131" i="219"/>
  <c r="W130" i="219"/>
  <c r="N130" i="219" s="1"/>
  <c r="O130" i="219"/>
  <c r="P130" i="219"/>
  <c r="H130" i="219"/>
  <c r="W129" i="219"/>
  <c r="N129" i="219"/>
  <c r="P129" i="219"/>
  <c r="H129" i="219"/>
  <c r="W128" i="219"/>
  <c r="N128" i="219" s="1"/>
  <c r="AG128" i="219" s="1"/>
  <c r="P128" i="219"/>
  <c r="H128" i="219"/>
  <c r="W127" i="219"/>
  <c r="N127" i="219"/>
  <c r="AF127" i="219" s="1"/>
  <c r="P127" i="219"/>
  <c r="H127" i="219"/>
  <c r="W126" i="219"/>
  <c r="N126" i="219" s="1"/>
  <c r="O126" i="219"/>
  <c r="AF126" i="219"/>
  <c r="P126" i="219"/>
  <c r="H126" i="219"/>
  <c r="W125" i="219"/>
  <c r="P125" i="219"/>
  <c r="N125" i="219"/>
  <c r="AF125" i="219" s="1"/>
  <c r="H125" i="219"/>
  <c r="W124" i="219"/>
  <c r="P124" i="219"/>
  <c r="N124" i="219"/>
  <c r="AG124" i="219" s="1"/>
  <c r="H124" i="219"/>
  <c r="W123" i="219"/>
  <c r="P123" i="219"/>
  <c r="N123" i="219"/>
  <c r="AF123" i="219" s="1"/>
  <c r="H123" i="219"/>
  <c r="W122" i="219"/>
  <c r="P122" i="219"/>
  <c r="N122" i="219"/>
  <c r="N134" i="219" s="1"/>
  <c r="P134" i="219"/>
  <c r="H122" i="219"/>
  <c r="AE121" i="219"/>
  <c r="AD121" i="219"/>
  <c r="AA121" i="219"/>
  <c r="Z121" i="219"/>
  <c r="W121" i="219"/>
  <c r="M121" i="219"/>
  <c r="AG120" i="219"/>
  <c r="AF120" i="219"/>
  <c r="W120" i="219"/>
  <c r="H120" i="219"/>
  <c r="AG119" i="219"/>
  <c r="AF119" i="219"/>
  <c r="H119" i="219"/>
  <c r="AG118" i="219"/>
  <c r="AF118" i="219"/>
  <c r="W118" i="219"/>
  <c r="H118" i="219"/>
  <c r="W117" i="219"/>
  <c r="P117" i="219"/>
  <c r="N117" i="219"/>
  <c r="AF117" i="219" s="1"/>
  <c r="H117" i="219"/>
  <c r="W116" i="219"/>
  <c r="P116" i="219"/>
  <c r="N116" i="219"/>
  <c r="AG116" i="219" s="1"/>
  <c r="H116" i="219"/>
  <c r="W115" i="219"/>
  <c r="P115" i="219"/>
  <c r="N115" i="219"/>
  <c r="AF115" i="219" s="1"/>
  <c r="H115" i="219"/>
  <c r="W114" i="219"/>
  <c r="P114" i="219"/>
  <c r="N114" i="219"/>
  <c r="AG114" i="219" s="1"/>
  <c r="H114" i="219"/>
  <c r="W113" i="219"/>
  <c r="P113" i="219"/>
  <c r="N113" i="219"/>
  <c r="AF113" i="219" s="1"/>
  <c r="H113" i="219"/>
  <c r="W112" i="219"/>
  <c r="P112" i="219"/>
  <c r="N112" i="219"/>
  <c r="AG112" i="219" s="1"/>
  <c r="H112" i="219"/>
  <c r="W111" i="219"/>
  <c r="P111" i="219"/>
  <c r="N111" i="219"/>
  <c r="AF111" i="219" s="1"/>
  <c r="H111" i="219"/>
  <c r="W110" i="219"/>
  <c r="P110" i="219"/>
  <c r="N110" i="219"/>
  <c r="AG110" i="219" s="1"/>
  <c r="H110" i="219"/>
  <c r="W109" i="219"/>
  <c r="N109" i="219" s="1"/>
  <c r="P109" i="219"/>
  <c r="P121" i="219"/>
  <c r="H109" i="219"/>
  <c r="AE108" i="219"/>
  <c r="AD108" i="219"/>
  <c r="AA108" i="219"/>
  <c r="Z108" i="219"/>
  <c r="W108" i="219"/>
  <c r="M108" i="219"/>
  <c r="W107" i="219"/>
  <c r="H107" i="219"/>
  <c r="AG106" i="219"/>
  <c r="AF106" i="219"/>
  <c r="W106" i="219"/>
  <c r="H106" i="219"/>
  <c r="AG105" i="219"/>
  <c r="AF105" i="219"/>
  <c r="W105" i="219"/>
  <c r="H105" i="219"/>
  <c r="AG104" i="219"/>
  <c r="AF104" i="219"/>
  <c r="W104" i="219"/>
  <c r="H104" i="219"/>
  <c r="W103" i="219"/>
  <c r="N103" i="219" s="1"/>
  <c r="P103" i="219"/>
  <c r="H103" i="219"/>
  <c r="W102" i="219"/>
  <c r="N102" i="219" s="1"/>
  <c r="H102" i="219"/>
  <c r="W101" i="219"/>
  <c r="N101" i="219" s="1"/>
  <c r="P101" i="219"/>
  <c r="H101" i="219"/>
  <c r="W100" i="219"/>
  <c r="N100" i="219" s="1"/>
  <c r="H100" i="219"/>
  <c r="W99" i="219"/>
  <c r="N99" i="219" s="1"/>
  <c r="P99" i="219"/>
  <c r="H99" i="219"/>
  <c r="W98" i="219"/>
  <c r="N98" i="219" s="1"/>
  <c r="O98" i="219" s="1"/>
  <c r="H98" i="219"/>
  <c r="W97" i="219"/>
  <c r="N97" i="219" s="1"/>
  <c r="AG97" i="219" s="1"/>
  <c r="P97" i="219"/>
  <c r="H97" i="219"/>
  <c r="W96" i="219"/>
  <c r="N96" i="219" s="1"/>
  <c r="AF96" i="219" s="1"/>
  <c r="P96" i="219"/>
  <c r="H96" i="219"/>
  <c r="AE95" i="219"/>
  <c r="AD95" i="219"/>
  <c r="AA95" i="219"/>
  <c r="Z95" i="219"/>
  <c r="M95" i="219"/>
  <c r="AG94" i="219"/>
  <c r="AF94" i="219"/>
  <c r="W94" i="219"/>
  <c r="H94" i="219"/>
  <c r="AG93" i="219"/>
  <c r="AF93" i="219"/>
  <c r="W93" i="219"/>
  <c r="H93" i="219"/>
  <c r="AG92" i="219"/>
  <c r="AF92" i="219"/>
  <c r="W92" i="219"/>
  <c r="H92" i="219"/>
  <c r="AG91" i="219"/>
  <c r="AF91" i="219"/>
  <c r="W91" i="219"/>
  <c r="H91" i="219"/>
  <c r="AG90" i="219"/>
  <c r="AF90" i="219"/>
  <c r="W90" i="219"/>
  <c r="H90" i="219"/>
  <c r="W89" i="219"/>
  <c r="N89" i="219" s="1"/>
  <c r="P89" i="219"/>
  <c r="H89" i="219"/>
  <c r="W88" i="219"/>
  <c r="N88" i="219"/>
  <c r="H88" i="219"/>
  <c r="W87" i="219"/>
  <c r="N87" i="219" s="1"/>
  <c r="AG87" i="219" s="1"/>
  <c r="P87" i="219"/>
  <c r="H87" i="219"/>
  <c r="W86" i="219"/>
  <c r="N86" i="219" s="1"/>
  <c r="P86" i="219"/>
  <c r="H86" i="219"/>
  <c r="W85" i="219"/>
  <c r="N85" i="219"/>
  <c r="P85" i="219"/>
  <c r="H85" i="219"/>
  <c r="W84" i="219"/>
  <c r="N84" i="219" s="1"/>
  <c r="P84" i="219"/>
  <c r="H84" i="219"/>
  <c r="W83" i="219"/>
  <c r="N83" i="219" s="1"/>
  <c r="P83" i="219"/>
  <c r="H83" i="219"/>
  <c r="AE82" i="219"/>
  <c r="AD82" i="219"/>
  <c r="AA82" i="219"/>
  <c r="Z82" i="219"/>
  <c r="M82" i="219"/>
  <c r="W81" i="219"/>
  <c r="AG80" i="219"/>
  <c r="AF80" i="219"/>
  <c r="W80" i="219"/>
  <c r="H80" i="219"/>
  <c r="AG79" i="219"/>
  <c r="AF79" i="219"/>
  <c r="W79" i="219"/>
  <c r="H79" i="219"/>
  <c r="AG78" i="219"/>
  <c r="AF78" i="219"/>
  <c r="W78" i="219"/>
  <c r="H78" i="219"/>
  <c r="AG77" i="219"/>
  <c r="AF77" i="219"/>
  <c r="W77" i="219"/>
  <c r="H77" i="219"/>
  <c r="W76" i="219"/>
  <c r="N76" i="219" s="1"/>
  <c r="P76" i="219"/>
  <c r="H76" i="219"/>
  <c r="W75" i="219"/>
  <c r="P75" i="219"/>
  <c r="N75" i="219"/>
  <c r="AF75" i="219"/>
  <c r="H75" i="219"/>
  <c r="W74" i="219"/>
  <c r="N74" i="219" s="1"/>
  <c r="P74" i="219"/>
  <c r="H74" i="219"/>
  <c r="W73" i="219"/>
  <c r="P73" i="219"/>
  <c r="N73" i="219"/>
  <c r="AF73" i="219"/>
  <c r="H73" i="219"/>
  <c r="W72" i="219"/>
  <c r="N72" i="219" s="1"/>
  <c r="P72" i="219"/>
  <c r="H72" i="219"/>
  <c r="W71" i="219"/>
  <c r="P71" i="219"/>
  <c r="N71" i="219"/>
  <c r="AF71" i="219"/>
  <c r="H71" i="219"/>
  <c r="W70" i="219"/>
  <c r="N70" i="219" s="1"/>
  <c r="P70" i="219"/>
  <c r="P82" i="219"/>
  <c r="H70" i="219"/>
  <c r="AE69" i="219"/>
  <c r="AD69" i="219"/>
  <c r="AA69" i="219"/>
  <c r="Z69" i="219"/>
  <c r="W69" i="219"/>
  <c r="M69" i="219"/>
  <c r="W68" i="219"/>
  <c r="H68" i="219"/>
  <c r="AG67" i="219"/>
  <c r="AF67" i="219"/>
  <c r="W67" i="219"/>
  <c r="H67" i="219"/>
  <c r="AG66" i="219"/>
  <c r="AF66" i="219"/>
  <c r="W66" i="219"/>
  <c r="H66" i="219"/>
  <c r="AG65" i="219"/>
  <c r="AF65" i="219"/>
  <c r="W65" i="219"/>
  <c r="H65" i="219"/>
  <c r="AG64" i="219"/>
  <c r="AF64" i="219"/>
  <c r="W64" i="219"/>
  <c r="H64" i="219"/>
  <c r="AG63" i="219"/>
  <c r="AF63" i="219"/>
  <c r="W63" i="219"/>
  <c r="H63" i="219"/>
  <c r="AG62" i="219"/>
  <c r="AF62" i="219"/>
  <c r="W62" i="219"/>
  <c r="H62" i="219"/>
  <c r="W61" i="219"/>
  <c r="N61" i="219" s="1"/>
  <c r="P61" i="219"/>
  <c r="H61" i="219"/>
  <c r="W60" i="219"/>
  <c r="N60" i="219"/>
  <c r="O60" i="219" s="1"/>
  <c r="P60" i="219"/>
  <c r="H60" i="219"/>
  <c r="W59" i="219"/>
  <c r="N59" i="219" s="1"/>
  <c r="P59" i="219"/>
  <c r="H59" i="219"/>
  <c r="W58" i="219"/>
  <c r="N58" i="219"/>
  <c r="O58" i="219" s="1"/>
  <c r="P58" i="219"/>
  <c r="H58" i="219"/>
  <c r="W57" i="219"/>
  <c r="N57" i="219"/>
  <c r="O57" i="219" s="1"/>
  <c r="P69" i="219"/>
  <c r="H57" i="219"/>
  <c r="AE56" i="219"/>
  <c r="AD56" i="219"/>
  <c r="AA56" i="219"/>
  <c r="Z56" i="219"/>
  <c r="W56" i="219"/>
  <c r="M56" i="219"/>
  <c r="W55" i="219"/>
  <c r="H55" i="219"/>
  <c r="AG54" i="219"/>
  <c r="AF54" i="219"/>
  <c r="W54" i="219"/>
  <c r="H54" i="219"/>
  <c r="AG53" i="219"/>
  <c r="AF53" i="219"/>
  <c r="W53" i="219"/>
  <c r="H53" i="219"/>
  <c r="AG52" i="219"/>
  <c r="AF52" i="219"/>
  <c r="W52" i="219"/>
  <c r="H52" i="219"/>
  <c r="AG51" i="219"/>
  <c r="AF51" i="219"/>
  <c r="W51" i="219"/>
  <c r="W50" i="219"/>
  <c r="N50" i="219" s="1"/>
  <c r="P50" i="219"/>
  <c r="H50" i="219"/>
  <c r="W49" i="219"/>
  <c r="N49" i="219"/>
  <c r="P49" i="219"/>
  <c r="H49" i="219"/>
  <c r="W48" i="219"/>
  <c r="N48" i="219" s="1"/>
  <c r="P48" i="219"/>
  <c r="H48" i="219"/>
  <c r="W47" i="219"/>
  <c r="N47" i="219"/>
  <c r="O47" i="219" s="1"/>
  <c r="P47" i="219"/>
  <c r="H47" i="219"/>
  <c r="W46" i="219"/>
  <c r="N46" i="219" s="1"/>
  <c r="P46" i="219"/>
  <c r="H46" i="219"/>
  <c r="W45" i="219"/>
  <c r="N45" i="219"/>
  <c r="P45" i="219"/>
  <c r="H45" i="219"/>
  <c r="W44" i="219"/>
  <c r="N44" i="219"/>
  <c r="P56" i="219"/>
  <c r="H44" i="219"/>
  <c r="AE43" i="219"/>
  <c r="AD43" i="219"/>
  <c r="AA43" i="219"/>
  <c r="Z43" i="219"/>
  <c r="M43" i="219"/>
  <c r="W42" i="219"/>
  <c r="H42" i="219"/>
  <c r="W41" i="219"/>
  <c r="AG40" i="219"/>
  <c r="AF40" i="219"/>
  <c r="W40" i="219"/>
  <c r="H40" i="219"/>
  <c r="AG39" i="219"/>
  <c r="AF39" i="219"/>
  <c r="W39" i="219"/>
  <c r="H39" i="219"/>
  <c r="W38" i="219"/>
  <c r="N38" i="219"/>
  <c r="P38" i="219"/>
  <c r="H38" i="219"/>
  <c r="W37" i="219"/>
  <c r="N37" i="219" s="1"/>
  <c r="AF37" i="219" s="1"/>
  <c r="P37" i="219"/>
  <c r="H37" i="219"/>
  <c r="W36" i="219"/>
  <c r="N36" i="219"/>
  <c r="H36" i="219"/>
  <c r="W35" i="219"/>
  <c r="N35" i="219" s="1"/>
  <c r="AF35" i="219" s="1"/>
  <c r="P35" i="219"/>
  <c r="H35" i="219"/>
  <c r="W34" i="219"/>
  <c r="N34" i="219" s="1"/>
  <c r="P34" i="219"/>
  <c r="H34" i="219"/>
  <c r="W33" i="219"/>
  <c r="P33" i="219"/>
  <c r="N33" i="219"/>
  <c r="H33" i="219"/>
  <c r="W32" i="219"/>
  <c r="N32" i="219" s="1"/>
  <c r="P32" i="219"/>
  <c r="H32" i="219"/>
  <c r="W31" i="219"/>
  <c r="N31" i="219" s="1"/>
  <c r="P43" i="219"/>
  <c r="H31" i="219"/>
  <c r="AE30" i="219"/>
  <c r="AD30" i="219"/>
  <c r="AA30" i="219"/>
  <c r="Z30" i="219"/>
  <c r="M30" i="219"/>
  <c r="AF29" i="219"/>
  <c r="W29" i="219"/>
  <c r="H29" i="219"/>
  <c r="AG28" i="219"/>
  <c r="AF28" i="219"/>
  <c r="W28" i="219"/>
  <c r="H28" i="219"/>
  <c r="AG27" i="219"/>
  <c r="AF27" i="219"/>
  <c r="W27" i="219"/>
  <c r="H27" i="219"/>
  <c r="AG26" i="219"/>
  <c r="AF26" i="219"/>
  <c r="W26" i="219"/>
  <c r="H26" i="219"/>
  <c r="AG25" i="219"/>
  <c r="AF25" i="219"/>
  <c r="W25" i="219"/>
  <c r="H25" i="219"/>
  <c r="W24" i="219"/>
  <c r="N24" i="219" s="1"/>
  <c r="H24" i="219"/>
  <c r="W23" i="219"/>
  <c r="N23" i="219" s="1"/>
  <c r="P23" i="219"/>
  <c r="H23" i="219"/>
  <c r="W22" i="219"/>
  <c r="N22" i="219" s="1"/>
  <c r="H22" i="219"/>
  <c r="W21" i="219"/>
  <c r="N21" i="219" s="1"/>
  <c r="P21" i="219"/>
  <c r="H21" i="219"/>
  <c r="W20" i="219"/>
  <c r="N20" i="219" s="1"/>
  <c r="H20" i="219"/>
  <c r="W19" i="219"/>
  <c r="N19" i="219" s="1"/>
  <c r="P19" i="219"/>
  <c r="H19" i="219"/>
  <c r="W18" i="219"/>
  <c r="N18" i="219" s="1"/>
  <c r="P18" i="219"/>
  <c r="P30" i="219"/>
  <c r="H18" i="219"/>
  <c r="AE17" i="219"/>
  <c r="AD17" i="219"/>
  <c r="AA17" i="219"/>
  <c r="Z17" i="219"/>
  <c r="W17" i="219"/>
  <c r="M17" i="219"/>
  <c r="P17" i="219" s="1"/>
  <c r="AG16" i="219"/>
  <c r="W16" i="219"/>
  <c r="H16" i="219"/>
  <c r="AG15" i="219"/>
  <c r="W15" i="219"/>
  <c r="H15" i="219"/>
  <c r="AG14" i="219"/>
  <c r="W14" i="219"/>
  <c r="H14" i="219"/>
  <c r="AG13" i="219"/>
  <c r="AF13" i="219"/>
  <c r="W13" i="219"/>
  <c r="H13" i="219"/>
  <c r="AG12" i="219"/>
  <c r="AF12" i="219"/>
  <c r="W12" i="219"/>
  <c r="H12" i="219"/>
  <c r="W11" i="219"/>
  <c r="N11" i="219" s="1"/>
  <c r="H11" i="219"/>
  <c r="W10" i="219"/>
  <c r="N10" i="219" s="1"/>
  <c r="P10" i="219"/>
  <c r="H10" i="219"/>
  <c r="W9" i="219"/>
  <c r="N9" i="219" s="1"/>
  <c r="H9" i="219"/>
  <c r="W8" i="219"/>
  <c r="N8" i="219" s="1"/>
  <c r="P8" i="219"/>
  <c r="H8" i="219"/>
  <c r="W7" i="219"/>
  <c r="N7" i="219"/>
  <c r="O7" i="219" s="1"/>
  <c r="H7" i="219"/>
  <c r="W6" i="219"/>
  <c r="N6" i="219" s="1"/>
  <c r="H6" i="219"/>
  <c r="W5" i="219"/>
  <c r="N5" i="219" s="1"/>
  <c r="P5" i="219"/>
  <c r="H5" i="219"/>
  <c r="AE2" i="219"/>
  <c r="AD2" i="219"/>
  <c r="AA2" i="219"/>
  <c r="Z2" i="219"/>
  <c r="I2" i="219"/>
  <c r="I1" i="219"/>
  <c r="E1" i="219"/>
  <c r="AF33" i="219" l="1"/>
  <c r="AG33" i="219"/>
  <c r="O44" i="219"/>
  <c r="AF44" i="219"/>
  <c r="O45" i="219"/>
  <c r="AG45" i="219"/>
  <c r="O49" i="219"/>
  <c r="AG49" i="219"/>
  <c r="O71" i="219"/>
  <c r="AG71" i="219"/>
  <c r="O73" i="219"/>
  <c r="AG73" i="219"/>
  <c r="O75" i="219"/>
  <c r="AG75" i="219"/>
  <c r="O85" i="219"/>
  <c r="AG85" i="219"/>
  <c r="O89" i="219"/>
  <c r="Q89" i="219" s="1"/>
  <c r="AG89" i="219"/>
  <c r="AF89" i="219"/>
  <c r="AF129" i="219"/>
  <c r="AG129" i="219"/>
  <c r="O129" i="219"/>
  <c r="AG130" i="219"/>
  <c r="AF130" i="219"/>
  <c r="AG136" i="219"/>
  <c r="AF136" i="219"/>
  <c r="AF162" i="219"/>
  <c r="AG162" i="219"/>
  <c r="AF164" i="219"/>
  <c r="AG164" i="219"/>
  <c r="AF166" i="219"/>
  <c r="AG166" i="219"/>
  <c r="R147" i="226"/>
  <c r="S135" i="226" s="1"/>
  <c r="Q147" i="226"/>
  <c r="R95" i="227"/>
  <c r="S83" i="227" s="1"/>
  <c r="Q95" i="227"/>
  <c r="R17" i="228"/>
  <c r="S5" i="228" s="1"/>
  <c r="Q17" i="228"/>
  <c r="E2" i="228"/>
  <c r="Q160" i="228"/>
  <c r="R160" i="228"/>
  <c r="S148" i="228" s="1"/>
  <c r="R134" i="226"/>
  <c r="S122" i="226" s="1"/>
  <c r="Q134" i="226"/>
  <c r="R43" i="228"/>
  <c r="S31" i="228" s="1"/>
  <c r="R173" i="228"/>
  <c r="S161" i="228" s="1"/>
  <c r="Q173" i="228"/>
  <c r="R95" i="228"/>
  <c r="S83" i="228" s="1"/>
  <c r="Q95" i="228"/>
  <c r="Q134" i="228"/>
  <c r="R134" i="228"/>
  <c r="S122" i="228" s="1"/>
  <c r="R30" i="228"/>
  <c r="S18" i="228" s="1"/>
  <c r="Q30" i="228"/>
  <c r="Q121" i="226"/>
  <c r="R121" i="226"/>
  <c r="S109" i="226" s="1"/>
  <c r="R147" i="228"/>
  <c r="S135" i="228" s="1"/>
  <c r="Q147" i="228"/>
  <c r="R121" i="228"/>
  <c r="S109" i="228" s="1"/>
  <c r="Q121" i="228"/>
  <c r="R108" i="228"/>
  <c r="S96" i="228" s="1"/>
  <c r="Q108" i="228"/>
  <c r="R160" i="226"/>
  <c r="S148" i="226" s="1"/>
  <c r="Q160" i="226"/>
  <c r="R17" i="227"/>
  <c r="S5" i="227" s="1"/>
  <c r="Q17" i="227"/>
  <c r="E2" i="227"/>
  <c r="R108" i="227"/>
  <c r="S96" i="227" s="1"/>
  <c r="Q108" i="227"/>
  <c r="R69" i="226"/>
  <c r="S57" i="226" s="1"/>
  <c r="Q160" i="227"/>
  <c r="R160" i="227"/>
  <c r="S148" i="227" s="1"/>
  <c r="R173" i="227"/>
  <c r="S161" i="227" s="1"/>
  <c r="Q173" i="227"/>
  <c r="R17" i="226"/>
  <c r="S5" i="226" s="1"/>
  <c r="Q17" i="226"/>
  <c r="E2" i="226"/>
  <c r="R121" i="227"/>
  <c r="S109" i="227" s="1"/>
  <c r="Q121" i="227"/>
  <c r="R108" i="226"/>
  <c r="S96" i="226" s="1"/>
  <c r="Q108" i="226"/>
  <c r="Q30" i="227"/>
  <c r="R30" i="227"/>
  <c r="S18" i="227" s="1"/>
  <c r="R69" i="227"/>
  <c r="S57" i="227" s="1"/>
  <c r="Q134" i="227"/>
  <c r="R134" i="227"/>
  <c r="S122" i="227" s="1"/>
  <c r="R95" i="226"/>
  <c r="S83" i="226" s="1"/>
  <c r="Q95" i="226"/>
  <c r="Q173" i="226"/>
  <c r="R173" i="226"/>
  <c r="S161" i="226" s="1"/>
  <c r="R30" i="226"/>
  <c r="S18" i="226" s="1"/>
  <c r="Q30" i="226"/>
  <c r="R147" i="227"/>
  <c r="S135" i="227" s="1"/>
  <c r="Q147" i="227"/>
  <c r="R143" i="222"/>
  <c r="Q143" i="222"/>
  <c r="R164" i="222"/>
  <c r="Q164" i="222"/>
  <c r="R138" i="222"/>
  <c r="Q138" i="222"/>
  <c r="O147" i="222"/>
  <c r="R118" i="222"/>
  <c r="Q118" i="222"/>
  <c r="R114" i="222"/>
  <c r="Q114" i="222"/>
  <c r="R110" i="222"/>
  <c r="Q110" i="222"/>
  <c r="AG160" i="222"/>
  <c r="AH148" i="222" s="1"/>
  <c r="AF160" i="222"/>
  <c r="Q137" i="222"/>
  <c r="R137" i="222"/>
  <c r="Q123" i="222"/>
  <c r="Q113" i="222"/>
  <c r="R85" i="222"/>
  <c r="Q85" i="222"/>
  <c r="AF134" i="222"/>
  <c r="AG134" i="222"/>
  <c r="AH122" i="222" s="1"/>
  <c r="Q111" i="222"/>
  <c r="Q109" i="222"/>
  <c r="AG56" i="222"/>
  <c r="AH44" i="222" s="1"/>
  <c r="Q56" i="222"/>
  <c r="AF56" i="222"/>
  <c r="AF95" i="222"/>
  <c r="AG95" i="222"/>
  <c r="AH83" i="222" s="1"/>
  <c r="Q48" i="222"/>
  <c r="R48" i="222"/>
  <c r="R72" i="222"/>
  <c r="Q72" i="222"/>
  <c r="R74" i="222"/>
  <c r="Q74" i="222"/>
  <c r="Q84" i="222"/>
  <c r="R84" i="222"/>
  <c r="Q50" i="222"/>
  <c r="R50" i="222"/>
  <c r="R34" i="222"/>
  <c r="R152" i="222"/>
  <c r="Q152" i="222"/>
  <c r="R141" i="222"/>
  <c r="Q141" i="222"/>
  <c r="R140" i="222"/>
  <c r="Q140" i="222"/>
  <c r="R166" i="222"/>
  <c r="Q166" i="222"/>
  <c r="AG173" i="222"/>
  <c r="AH161" i="222" s="1"/>
  <c r="AF173" i="222"/>
  <c r="R124" i="222"/>
  <c r="Q124" i="222"/>
  <c r="R163" i="222"/>
  <c r="Q163" i="222"/>
  <c r="R153" i="222"/>
  <c r="Q153" i="222"/>
  <c r="AF121" i="222"/>
  <c r="AG121" i="222"/>
  <c r="AH109" i="222" s="1"/>
  <c r="Q99" i="222"/>
  <c r="R99" i="222"/>
  <c r="AG108" i="222"/>
  <c r="AH96" i="222" s="1"/>
  <c r="AF108" i="222"/>
  <c r="AF69" i="222"/>
  <c r="AG69" i="222"/>
  <c r="AH57" i="222" s="1"/>
  <c r="Q69" i="222"/>
  <c r="AG43" i="222"/>
  <c r="AH31" i="222" s="1"/>
  <c r="AF43" i="222"/>
  <c r="Q43" i="222"/>
  <c r="Q61" i="222"/>
  <c r="R61" i="222"/>
  <c r="R10" i="222"/>
  <c r="Q10" i="222"/>
  <c r="R9" i="222"/>
  <c r="Q9" i="222"/>
  <c r="R5" i="222"/>
  <c r="O17" i="222"/>
  <c r="Q5" i="222"/>
  <c r="R7" i="222"/>
  <c r="Q7" i="222"/>
  <c r="R150" i="222"/>
  <c r="Q150" i="222"/>
  <c r="R139" i="222"/>
  <c r="Q139" i="222"/>
  <c r="R142" i="222"/>
  <c r="Q142" i="222"/>
  <c r="R130" i="222"/>
  <c r="Q130" i="222"/>
  <c r="O173" i="222"/>
  <c r="R161" i="222"/>
  <c r="Q161" i="222"/>
  <c r="R116" i="222"/>
  <c r="Q116" i="222"/>
  <c r="R112" i="222"/>
  <c r="Q112" i="222"/>
  <c r="O160" i="222"/>
  <c r="R148" i="222"/>
  <c r="Q148" i="222"/>
  <c r="R165" i="222"/>
  <c r="Q165" i="222"/>
  <c r="R162" i="222"/>
  <c r="Q162" i="222"/>
  <c r="R151" i="222"/>
  <c r="Q151" i="222"/>
  <c r="R128" i="222"/>
  <c r="Q128" i="222"/>
  <c r="Q127" i="222"/>
  <c r="Q117" i="222"/>
  <c r="Q103" i="222"/>
  <c r="R103" i="222"/>
  <c r="Q98" i="222"/>
  <c r="R98" i="222"/>
  <c r="Q115" i="222"/>
  <c r="O121" i="222"/>
  <c r="Q87" i="222"/>
  <c r="R87" i="222"/>
  <c r="O95" i="222"/>
  <c r="Q83" i="222"/>
  <c r="R83" i="222"/>
  <c r="Q82" i="222"/>
  <c r="AG82" i="222"/>
  <c r="AH70" i="222" s="1"/>
  <c r="AF82" i="222"/>
  <c r="Q59" i="222"/>
  <c r="R59" i="222"/>
  <c r="Q46" i="222"/>
  <c r="R46" i="222"/>
  <c r="R36" i="222"/>
  <c r="Q36" i="222"/>
  <c r="Q19" i="222"/>
  <c r="R19" i="222"/>
  <c r="AG17" i="222"/>
  <c r="AH5" i="222" s="1"/>
  <c r="AF17" i="222"/>
  <c r="R149" i="222"/>
  <c r="Q149" i="222"/>
  <c r="AG147" i="222"/>
  <c r="AH135" i="222" s="1"/>
  <c r="AF147" i="222"/>
  <c r="R126" i="222"/>
  <c r="Q126" i="222"/>
  <c r="Q97" i="222"/>
  <c r="R97" i="222"/>
  <c r="O134" i="222"/>
  <c r="R122" i="222"/>
  <c r="Q122" i="222"/>
  <c r="Q101" i="222"/>
  <c r="R101" i="222"/>
  <c r="Q96" i="222"/>
  <c r="O108" i="222"/>
  <c r="R96" i="222"/>
  <c r="R70" i="222"/>
  <c r="Q70" i="222"/>
  <c r="O82" i="222"/>
  <c r="R82" i="222" s="1"/>
  <c r="S70" i="222" s="1"/>
  <c r="O69" i="222"/>
  <c r="R69" i="222" s="1"/>
  <c r="S57" i="222" s="1"/>
  <c r="Q22" i="222"/>
  <c r="R43" i="222"/>
  <c r="S31" i="222" s="1"/>
  <c r="Q18" i="222"/>
  <c r="O30" i="222"/>
  <c r="R18" i="222"/>
  <c r="E2" i="221"/>
  <c r="AG23" i="219"/>
  <c r="AF23" i="219"/>
  <c r="O23" i="219"/>
  <c r="G1" i="219"/>
  <c r="G2" i="219" s="1"/>
  <c r="AF18" i="219"/>
  <c r="O18" i="219"/>
  <c r="N30" i="219"/>
  <c r="AG18" i="219"/>
  <c r="AG6" i="219"/>
  <c r="AF6" i="219"/>
  <c r="O6" i="219"/>
  <c r="AF8" i="219"/>
  <c r="O8" i="219"/>
  <c r="AG8" i="219"/>
  <c r="R7" i="219"/>
  <c r="Q7" i="219"/>
  <c r="AG9" i="219"/>
  <c r="AF9" i="219"/>
  <c r="O9" i="219"/>
  <c r="AG19" i="219"/>
  <c r="AF19" i="219"/>
  <c r="O19" i="219"/>
  <c r="N43" i="219"/>
  <c r="O31" i="219"/>
  <c r="AG31" i="219"/>
  <c r="AF31" i="219"/>
  <c r="AF34" i="219"/>
  <c r="O34" i="219"/>
  <c r="AG34" i="219"/>
  <c r="AG21" i="219"/>
  <c r="AF21" i="219"/>
  <c r="O21" i="219"/>
  <c r="N17" i="219"/>
  <c r="O5" i="219"/>
  <c r="AG5" i="219"/>
  <c r="AF5" i="219"/>
  <c r="AG10" i="219"/>
  <c r="AF10" i="219"/>
  <c r="O10" i="219"/>
  <c r="O20" i="219"/>
  <c r="AG20" i="219"/>
  <c r="AF20" i="219"/>
  <c r="AG11" i="219"/>
  <c r="AF11" i="219"/>
  <c r="O11" i="219"/>
  <c r="O22" i="219"/>
  <c r="AG22" i="219"/>
  <c r="AF22" i="219"/>
  <c r="O24" i="219"/>
  <c r="AG24" i="219"/>
  <c r="AF24" i="219"/>
  <c r="AF32" i="219"/>
  <c r="O32" i="219"/>
  <c r="AG32" i="219"/>
  <c r="P7" i="219"/>
  <c r="AF7" i="219"/>
  <c r="P9" i="219"/>
  <c r="P11" i="219"/>
  <c r="P20" i="219"/>
  <c r="P22" i="219"/>
  <c r="P24" i="219"/>
  <c r="O33" i="219"/>
  <c r="AG35" i="219"/>
  <c r="P36" i="219"/>
  <c r="AG46" i="219"/>
  <c r="AF46" i="219"/>
  <c r="O46" i="219"/>
  <c r="AG48" i="219"/>
  <c r="AF48" i="219"/>
  <c r="O48" i="219"/>
  <c r="R73" i="219"/>
  <c r="Q73" i="219"/>
  <c r="AF76" i="219"/>
  <c r="O76" i="219"/>
  <c r="AG76" i="219"/>
  <c r="AG86" i="219"/>
  <c r="AF86" i="219"/>
  <c r="O86" i="219"/>
  <c r="AG7" i="219"/>
  <c r="R44" i="219"/>
  <c r="Q44" i="219"/>
  <c r="R45" i="219"/>
  <c r="Q45" i="219"/>
  <c r="AG50" i="219"/>
  <c r="AF50" i="219"/>
  <c r="O50" i="219"/>
  <c r="AG59" i="219"/>
  <c r="AF59" i="219"/>
  <c r="O59" i="219"/>
  <c r="AG61" i="219"/>
  <c r="AF61" i="219"/>
  <c r="O61" i="219"/>
  <c r="R71" i="219"/>
  <c r="Q71" i="219"/>
  <c r="AF74" i="219"/>
  <c r="O74" i="219"/>
  <c r="AG74" i="219"/>
  <c r="R85" i="219"/>
  <c r="Q85" i="219"/>
  <c r="P6" i="219"/>
  <c r="AF36" i="219"/>
  <c r="AG36" i="219"/>
  <c r="AF38" i="219"/>
  <c r="O38" i="219"/>
  <c r="AG38" i="219"/>
  <c r="R47" i="219"/>
  <c r="Q47" i="219"/>
  <c r="R49" i="219"/>
  <c r="Q49" i="219"/>
  <c r="AF72" i="219"/>
  <c r="O72" i="219"/>
  <c r="AG72" i="219"/>
  <c r="AF83" i="219"/>
  <c r="N95" i="219"/>
  <c r="O83" i="219"/>
  <c r="AG83" i="219"/>
  <c r="P31" i="219"/>
  <c r="O35" i="219"/>
  <c r="O36" i="219"/>
  <c r="AG37" i="219"/>
  <c r="O37" i="219"/>
  <c r="R57" i="219"/>
  <c r="Q57" i="219"/>
  <c r="R58" i="219"/>
  <c r="Q58" i="219"/>
  <c r="R60" i="219"/>
  <c r="Q60" i="219"/>
  <c r="N82" i="219"/>
  <c r="AG70" i="219"/>
  <c r="AF70" i="219"/>
  <c r="O70" i="219"/>
  <c r="R75" i="219"/>
  <c r="Q75" i="219"/>
  <c r="AG84" i="219"/>
  <c r="AF84" i="219"/>
  <c r="O84" i="219"/>
  <c r="P44" i="219"/>
  <c r="AF45" i="219"/>
  <c r="AF47" i="219"/>
  <c r="AF49" i="219"/>
  <c r="N56" i="219"/>
  <c r="P57" i="219"/>
  <c r="AF58" i="219"/>
  <c r="AF60" i="219"/>
  <c r="AF85" i="219"/>
  <c r="R89" i="219"/>
  <c r="O96" i="219"/>
  <c r="AG96" i="219"/>
  <c r="N108" i="219"/>
  <c r="O99" i="219"/>
  <c r="AG99" i="219"/>
  <c r="AF99" i="219"/>
  <c r="N121" i="219"/>
  <c r="AG109" i="219"/>
  <c r="AF109" i="219"/>
  <c r="O109" i="219"/>
  <c r="AG47" i="219"/>
  <c r="AF57" i="219"/>
  <c r="AG58" i="219"/>
  <c r="AG60" i="219"/>
  <c r="N69" i="219"/>
  <c r="AG88" i="219"/>
  <c r="AF88" i="219"/>
  <c r="P95" i="219"/>
  <c r="O97" i="219"/>
  <c r="AF97" i="219"/>
  <c r="AG98" i="219"/>
  <c r="AF98" i="219"/>
  <c r="O101" i="219"/>
  <c r="AG101" i="219"/>
  <c r="AF101" i="219"/>
  <c r="AG44" i="219"/>
  <c r="AG57" i="219"/>
  <c r="O87" i="219"/>
  <c r="AF87" i="219"/>
  <c r="O88" i="219"/>
  <c r="Q98" i="219"/>
  <c r="P98" i="219"/>
  <c r="AG100" i="219"/>
  <c r="AF100" i="219"/>
  <c r="O100" i="219"/>
  <c r="O103" i="219"/>
  <c r="AG103" i="219"/>
  <c r="AF103" i="219"/>
  <c r="P88" i="219"/>
  <c r="P108" i="219"/>
  <c r="AG102" i="219"/>
  <c r="AF102" i="219"/>
  <c r="O102" i="219"/>
  <c r="O110" i="219"/>
  <c r="AG111" i="219"/>
  <c r="O112" i="219"/>
  <c r="AG113" i="219"/>
  <c r="O114" i="219"/>
  <c r="AG115" i="219"/>
  <c r="O116" i="219"/>
  <c r="AG117" i="219"/>
  <c r="AF122" i="219"/>
  <c r="AG123" i="219"/>
  <c r="O124" i="219"/>
  <c r="AG125" i="219"/>
  <c r="AG126" i="219"/>
  <c r="O127" i="219"/>
  <c r="AG127" i="219"/>
  <c r="AG137" i="219"/>
  <c r="AF137" i="219"/>
  <c r="P147" i="219"/>
  <c r="AF153" i="219"/>
  <c r="O153" i="219"/>
  <c r="AG153" i="219"/>
  <c r="AF110" i="219"/>
  <c r="AF112" i="219"/>
  <c r="AF114" i="219"/>
  <c r="AF116" i="219"/>
  <c r="AG122" i="219"/>
  <c r="AF124" i="219"/>
  <c r="R130" i="219"/>
  <c r="R135" i="219"/>
  <c r="N147" i="219"/>
  <c r="AG135" i="219"/>
  <c r="R136" i="219"/>
  <c r="AG141" i="219"/>
  <c r="AF141" i="219"/>
  <c r="O141" i="219"/>
  <c r="AF142" i="219"/>
  <c r="O142" i="219"/>
  <c r="AG142" i="219"/>
  <c r="O161" i="219"/>
  <c r="N173" i="219"/>
  <c r="AG161" i="219"/>
  <c r="AF161" i="219"/>
  <c r="AG165" i="219"/>
  <c r="AF165" i="219"/>
  <c r="O165" i="219"/>
  <c r="P100" i="219"/>
  <c r="P102" i="219"/>
  <c r="O111" i="219"/>
  <c r="O113" i="219"/>
  <c r="O115" i="219"/>
  <c r="O117" i="219"/>
  <c r="O122" i="219"/>
  <c r="O123" i="219"/>
  <c r="O125" i="219"/>
  <c r="Q126" i="219"/>
  <c r="O128" i="219"/>
  <c r="AF128" i="219"/>
  <c r="P135" i="219"/>
  <c r="AF135" i="219"/>
  <c r="Q137" i="219"/>
  <c r="P137" i="219"/>
  <c r="AG139" i="219"/>
  <c r="AF139" i="219"/>
  <c r="O139" i="219"/>
  <c r="O140" i="219"/>
  <c r="AG140" i="219"/>
  <c r="AG134" i="219"/>
  <c r="AH122" i="219" s="1"/>
  <c r="R126" i="219"/>
  <c r="Q130" i="219"/>
  <c r="Q135" i="219"/>
  <c r="Q136" i="219"/>
  <c r="O138" i="219"/>
  <c r="AG138" i="219"/>
  <c r="AF140" i="219"/>
  <c r="O148" i="219"/>
  <c r="AG148" i="219"/>
  <c r="N160" i="219"/>
  <c r="AF148" i="219"/>
  <c r="AF151" i="219"/>
  <c r="O151" i="219"/>
  <c r="AG151" i="219"/>
  <c r="AG163" i="219"/>
  <c r="AF163" i="219"/>
  <c r="O163" i="219"/>
  <c r="O143" i="219"/>
  <c r="Q149" i="219"/>
  <c r="AG149" i="219"/>
  <c r="O150" i="219"/>
  <c r="O152" i="219"/>
  <c r="P139" i="219"/>
  <c r="P141" i="219"/>
  <c r="P143" i="219"/>
  <c r="AF143" i="219"/>
  <c r="P150" i="219"/>
  <c r="AF150" i="219"/>
  <c r="P152" i="219"/>
  <c r="AF152" i="219"/>
  <c r="P173" i="219"/>
  <c r="O162" i="219"/>
  <c r="O164" i="219"/>
  <c r="O166" i="219"/>
  <c r="O69" i="219" l="1"/>
  <c r="R69" i="219" s="1"/>
  <c r="S57" i="219" s="1"/>
  <c r="Q129" i="219"/>
  <c r="R129" i="219"/>
  <c r="R108" i="222"/>
  <c r="S96" i="222" s="1"/>
  <c r="Q108" i="222"/>
  <c r="Q134" i="222"/>
  <c r="R134" i="222"/>
  <c r="S122" i="222" s="1"/>
  <c r="Q160" i="222"/>
  <c r="R160" i="222"/>
  <c r="S148" i="222" s="1"/>
  <c r="Q30" i="222"/>
  <c r="R30" i="222"/>
  <c r="S18" i="222" s="1"/>
  <c r="R147" i="222"/>
  <c r="S135" i="222" s="1"/>
  <c r="Q147" i="222"/>
  <c r="R121" i="222"/>
  <c r="S109" i="222" s="1"/>
  <c r="Q121" i="222"/>
  <c r="R95" i="222"/>
  <c r="S83" i="222" s="1"/>
  <c r="Q95" i="222"/>
  <c r="R173" i="222"/>
  <c r="S161" i="222" s="1"/>
  <c r="Q173" i="222"/>
  <c r="E2" i="222"/>
  <c r="R17" i="222"/>
  <c r="S5" i="222" s="1"/>
  <c r="Q17" i="222"/>
  <c r="R164" i="219"/>
  <c r="Q164" i="219"/>
  <c r="R150" i="219"/>
  <c r="Q150" i="219"/>
  <c r="R143" i="219"/>
  <c r="Q143" i="219"/>
  <c r="AG160" i="219"/>
  <c r="AH148" i="219" s="1"/>
  <c r="AF160" i="219"/>
  <c r="R140" i="219"/>
  <c r="Q140" i="219"/>
  <c r="R137" i="219"/>
  <c r="R117" i="219"/>
  <c r="Q117" i="219"/>
  <c r="O173" i="219"/>
  <c r="R161" i="219"/>
  <c r="Q161" i="219"/>
  <c r="Q141" i="219"/>
  <c r="R141" i="219"/>
  <c r="R149" i="219"/>
  <c r="R103" i="219"/>
  <c r="Q103" i="219"/>
  <c r="R87" i="219"/>
  <c r="Q87" i="219"/>
  <c r="AF134" i="219"/>
  <c r="AF69" i="219"/>
  <c r="AG69" i="219"/>
  <c r="AH57" i="219" s="1"/>
  <c r="Q69" i="219"/>
  <c r="O108" i="219"/>
  <c r="R96" i="219"/>
  <c r="Q96" i="219"/>
  <c r="R35" i="219"/>
  <c r="Q35" i="219"/>
  <c r="AG95" i="219"/>
  <c r="AH83" i="219" s="1"/>
  <c r="AF95" i="219"/>
  <c r="R98" i="219"/>
  <c r="Q50" i="219"/>
  <c r="R50" i="219"/>
  <c r="Q46" i="219"/>
  <c r="R46" i="219"/>
  <c r="Q10" i="219"/>
  <c r="R10" i="219"/>
  <c r="AG43" i="219"/>
  <c r="AH31" i="219" s="1"/>
  <c r="AF43" i="219"/>
  <c r="Q43" i="219"/>
  <c r="R162" i="219"/>
  <c r="Q162" i="219"/>
  <c r="R163" i="219"/>
  <c r="Q163" i="219"/>
  <c r="R151" i="219"/>
  <c r="Q151" i="219"/>
  <c r="R138" i="219"/>
  <c r="Q138" i="219"/>
  <c r="Q139" i="219"/>
  <c r="R139" i="219"/>
  <c r="R125" i="219"/>
  <c r="Q125" i="219"/>
  <c r="R115" i="219"/>
  <c r="Q115" i="219"/>
  <c r="R153" i="219"/>
  <c r="Q153" i="219"/>
  <c r="R114" i="219"/>
  <c r="Q114" i="219"/>
  <c r="R110" i="219"/>
  <c r="Q110" i="219"/>
  <c r="Q100" i="219"/>
  <c r="R100" i="219"/>
  <c r="AG121" i="219"/>
  <c r="AH109" i="219" s="1"/>
  <c r="AF121" i="219"/>
  <c r="R99" i="219"/>
  <c r="Q99" i="219"/>
  <c r="Q84" i="219"/>
  <c r="R84" i="219"/>
  <c r="Q82" i="219"/>
  <c r="AG82" i="219"/>
  <c r="AH70" i="219" s="1"/>
  <c r="AF82" i="219"/>
  <c r="R37" i="219"/>
  <c r="Q37" i="219"/>
  <c r="R74" i="219"/>
  <c r="Q74" i="219"/>
  <c r="Q59" i="219"/>
  <c r="R59" i="219"/>
  <c r="Q86" i="219"/>
  <c r="R86" i="219"/>
  <c r="R76" i="219"/>
  <c r="Q76" i="219"/>
  <c r="Q48" i="219"/>
  <c r="R48" i="219"/>
  <c r="R22" i="219"/>
  <c r="Q22" i="219"/>
  <c r="R5" i="219"/>
  <c r="O17" i="219"/>
  <c r="Q5" i="219"/>
  <c r="Q19" i="219"/>
  <c r="R19" i="219"/>
  <c r="R9" i="219"/>
  <c r="Q9" i="219"/>
  <c r="Q6" i="219"/>
  <c r="R6" i="219"/>
  <c r="AG30" i="219"/>
  <c r="AH18" i="219" s="1"/>
  <c r="AF30" i="219"/>
  <c r="Q23" i="219"/>
  <c r="R23" i="219"/>
  <c r="O160" i="219"/>
  <c r="R148" i="219"/>
  <c r="Q148" i="219"/>
  <c r="R128" i="219"/>
  <c r="Q128" i="219"/>
  <c r="R123" i="219"/>
  <c r="Q123" i="219"/>
  <c r="R113" i="219"/>
  <c r="Q113" i="219"/>
  <c r="R165" i="219"/>
  <c r="Q165" i="219"/>
  <c r="R142" i="219"/>
  <c r="Q142" i="219"/>
  <c r="AG147" i="219"/>
  <c r="AH135" i="219" s="1"/>
  <c r="AF147" i="219"/>
  <c r="R124" i="219"/>
  <c r="Q124" i="219"/>
  <c r="Q102" i="219"/>
  <c r="R102" i="219"/>
  <c r="Q88" i="219"/>
  <c r="R88" i="219"/>
  <c r="R109" i="219"/>
  <c r="Q109" i="219"/>
  <c r="O121" i="219"/>
  <c r="AF108" i="219"/>
  <c r="AG108" i="219"/>
  <c r="AH96" i="219" s="1"/>
  <c r="R70" i="219"/>
  <c r="Q70" i="219"/>
  <c r="O82" i="219"/>
  <c r="R82" i="219" s="1"/>
  <c r="S70" i="219" s="1"/>
  <c r="Q61" i="219"/>
  <c r="R61" i="219"/>
  <c r="O56" i="219"/>
  <c r="R56" i="219" s="1"/>
  <c r="S44" i="219" s="1"/>
  <c r="R32" i="219"/>
  <c r="Q32" i="219"/>
  <c r="R24" i="219"/>
  <c r="Q24" i="219"/>
  <c r="R11" i="219"/>
  <c r="Q11" i="219"/>
  <c r="AG17" i="219"/>
  <c r="AH5" i="219" s="1"/>
  <c r="AF17" i="219"/>
  <c r="Q18" i="219"/>
  <c r="O30" i="219"/>
  <c r="R18" i="219"/>
  <c r="R166" i="219"/>
  <c r="Q166" i="219"/>
  <c r="R152" i="219"/>
  <c r="Q152" i="219"/>
  <c r="O134" i="219"/>
  <c r="R122" i="219"/>
  <c r="Q122" i="219"/>
  <c r="R111" i="219"/>
  <c r="Q111" i="219"/>
  <c r="AG173" i="219"/>
  <c r="AH161" i="219" s="1"/>
  <c r="AF173" i="219"/>
  <c r="O147" i="219"/>
  <c r="R127" i="219"/>
  <c r="Q127" i="219"/>
  <c r="R116" i="219"/>
  <c r="Q116" i="219"/>
  <c r="R112" i="219"/>
  <c r="Q112" i="219"/>
  <c r="R101" i="219"/>
  <c r="Q101" i="219"/>
  <c r="R97" i="219"/>
  <c r="Q97" i="219"/>
  <c r="AG56" i="219"/>
  <c r="AH44" i="219" s="1"/>
  <c r="Q56" i="219"/>
  <c r="AF56" i="219"/>
  <c r="Q36" i="219"/>
  <c r="R36" i="219"/>
  <c r="O95" i="219"/>
  <c r="Q83" i="219"/>
  <c r="R83" i="219"/>
  <c r="R72" i="219"/>
  <c r="Q72" i="219"/>
  <c r="Q38" i="219"/>
  <c r="R38" i="219"/>
  <c r="R33" i="219"/>
  <c r="Q33" i="219"/>
  <c r="R20" i="219"/>
  <c r="Q20" i="219"/>
  <c r="Q21" i="219"/>
  <c r="R21" i="219"/>
  <c r="R34" i="219"/>
  <c r="Q34" i="219"/>
  <c r="O43" i="219"/>
  <c r="R43" i="219" s="1"/>
  <c r="S31" i="219" s="1"/>
  <c r="R31" i="219"/>
  <c r="Q31" i="219"/>
  <c r="R8" i="219"/>
  <c r="Q8" i="219"/>
  <c r="Q30" i="219" l="1"/>
  <c r="R30" i="219"/>
  <c r="S18" i="219" s="1"/>
  <c r="R134" i="219"/>
  <c r="S122" i="219" s="1"/>
  <c r="Q134" i="219"/>
  <c r="Q160" i="219"/>
  <c r="R160" i="219"/>
  <c r="S148" i="219" s="1"/>
  <c r="R17" i="219"/>
  <c r="S5" i="219" s="1"/>
  <c r="Q17" i="219"/>
  <c r="E2" i="219"/>
  <c r="R108" i="219"/>
  <c r="S96" i="219" s="1"/>
  <c r="Q108" i="219"/>
  <c r="R173" i="219"/>
  <c r="S161" i="219" s="1"/>
  <c r="Q173" i="219"/>
  <c r="Q95" i="219"/>
  <c r="R95" i="219"/>
  <c r="S83" i="219" s="1"/>
  <c r="R147" i="219"/>
  <c r="S135" i="219" s="1"/>
  <c r="Q147" i="219"/>
  <c r="R121" i="219"/>
  <c r="S109" i="219" s="1"/>
  <c r="Q121" i="219"/>
  <c r="H123" i="218" l="1"/>
  <c r="H122" i="218"/>
  <c r="H121" i="218"/>
  <c r="H120" i="218"/>
  <c r="H119" i="218"/>
  <c r="P118" i="218"/>
  <c r="H118" i="218"/>
  <c r="P117" i="218"/>
  <c r="H117" i="218"/>
  <c r="P116" i="218"/>
  <c r="H116" i="218"/>
  <c r="P115" i="218"/>
  <c r="H115" i="218"/>
  <c r="P114" i="218"/>
  <c r="H114" i="218"/>
  <c r="P113" i="218"/>
  <c r="H113" i="218"/>
  <c r="P112" i="218"/>
  <c r="H112" i="218"/>
  <c r="H110" i="218"/>
  <c r="H109" i="218"/>
  <c r="H108" i="218"/>
  <c r="H107" i="218"/>
  <c r="H106" i="218"/>
  <c r="P105" i="218"/>
  <c r="H105" i="218"/>
  <c r="P104" i="218"/>
  <c r="H104" i="218"/>
  <c r="P103" i="218"/>
  <c r="H103" i="218"/>
  <c r="P102" i="218"/>
  <c r="H102" i="218"/>
  <c r="P101" i="218"/>
  <c r="H101" i="218"/>
  <c r="H99" i="218"/>
  <c r="H98" i="218"/>
  <c r="H97" i="218"/>
  <c r="H96" i="218"/>
  <c r="H95" i="218"/>
  <c r="H94" i="218"/>
  <c r="P93" i="218"/>
  <c r="H93" i="218"/>
  <c r="P92" i="218"/>
  <c r="H92" i="218"/>
  <c r="H90" i="218"/>
  <c r="H89" i="218"/>
  <c r="H88" i="218"/>
  <c r="H87" i="218"/>
  <c r="H86" i="218"/>
  <c r="H85" i="218"/>
  <c r="H84" i="218"/>
  <c r="H83" i="218"/>
  <c r="P82" i="218"/>
  <c r="H82" i="218"/>
  <c r="H80" i="218"/>
  <c r="H79" i="218"/>
  <c r="H78" i="218"/>
  <c r="H77" i="218"/>
  <c r="H76" i="218"/>
  <c r="H74" i="218"/>
  <c r="H73" i="218"/>
  <c r="H72" i="218"/>
  <c r="P71" i="218"/>
  <c r="H71" i="218"/>
  <c r="P70" i="218"/>
  <c r="H70" i="218"/>
  <c r="P69" i="218"/>
  <c r="H69" i="218"/>
  <c r="P68" i="218"/>
  <c r="H68" i="218"/>
  <c r="P67" i="218"/>
  <c r="H67" i="218"/>
  <c r="P66" i="218"/>
  <c r="H66" i="218"/>
  <c r="P65" i="218"/>
  <c r="H65" i="218"/>
  <c r="H63" i="218"/>
  <c r="H62" i="218"/>
  <c r="H61" i="218"/>
  <c r="H60" i="218"/>
  <c r="H59" i="218"/>
  <c r="H58" i="218"/>
  <c r="P57" i="218"/>
  <c r="H57" i="218"/>
  <c r="P56" i="218"/>
  <c r="H56" i="218"/>
  <c r="P55" i="218"/>
  <c r="H55" i="218"/>
  <c r="P54" i="218"/>
  <c r="H54" i="218"/>
  <c r="P53" i="218"/>
  <c r="H53" i="218"/>
  <c r="P52" i="218"/>
  <c r="H52" i="218"/>
  <c r="H50" i="218"/>
  <c r="H49" i="218"/>
  <c r="H47" i="218"/>
  <c r="H46" i="218"/>
  <c r="H45" i="218"/>
  <c r="H44" i="218"/>
  <c r="H43" i="218"/>
  <c r="H42" i="218"/>
  <c r="H41" i="218"/>
  <c r="H40" i="218"/>
  <c r="H39" i="218"/>
  <c r="H37" i="218"/>
  <c r="H36" i="218"/>
  <c r="H35" i="218"/>
  <c r="H34" i="218"/>
  <c r="H33" i="218"/>
  <c r="H32" i="218"/>
  <c r="H31" i="218"/>
  <c r="H30" i="218"/>
  <c r="H29" i="218"/>
  <c r="H28" i="218"/>
  <c r="P27" i="218"/>
  <c r="H27" i="218"/>
  <c r="P26" i="218"/>
  <c r="H26" i="218"/>
  <c r="P25" i="218"/>
  <c r="H25" i="218"/>
  <c r="H23" i="218"/>
  <c r="H22" i="218"/>
  <c r="H21" i="218"/>
  <c r="H20" i="218"/>
  <c r="H19" i="218"/>
  <c r="P18" i="218"/>
  <c r="H18" i="218"/>
  <c r="P17" i="218"/>
  <c r="H17" i="218"/>
  <c r="H15" i="218"/>
  <c r="H14" i="218"/>
  <c r="H13" i="218"/>
  <c r="H12" i="218"/>
  <c r="P11" i="218"/>
  <c r="H11" i="218"/>
  <c r="P10" i="218"/>
  <c r="H10" i="218"/>
  <c r="P9" i="218"/>
  <c r="H9" i="218"/>
  <c r="P8" i="218"/>
  <c r="H8" i="218"/>
  <c r="P7" i="218"/>
  <c r="H7" i="218"/>
  <c r="P6" i="218"/>
  <c r="H6" i="218"/>
  <c r="P5" i="218"/>
  <c r="H5" i="218"/>
  <c r="I2" i="218"/>
  <c r="I1" i="218"/>
  <c r="E1" i="218"/>
  <c r="G1" i="218" l="1"/>
  <c r="G2" i="218" s="1"/>
  <c r="E2" i="218" l="1"/>
  <c r="M32" i="217" l="1"/>
  <c r="L32" i="217"/>
  <c r="K32" i="217"/>
  <c r="J32" i="217"/>
  <c r="I32" i="217"/>
  <c r="H32" i="217"/>
  <c r="G32" i="217"/>
  <c r="F32" i="217"/>
  <c r="E32" i="217"/>
  <c r="D32" i="217"/>
  <c r="Q15" i="217"/>
  <c r="P15" i="217"/>
  <c r="O15" i="217"/>
  <c r="N15" i="217"/>
  <c r="M15" i="217"/>
  <c r="L15" i="217"/>
  <c r="K15" i="217"/>
  <c r="J15" i="217"/>
  <c r="I15" i="217"/>
  <c r="H15" i="217"/>
  <c r="G15" i="217"/>
  <c r="F15" i="217"/>
  <c r="E15" i="217"/>
  <c r="D15" i="217"/>
  <c r="L7" i="217"/>
  <c r="J7" i="217"/>
  <c r="H7" i="217"/>
  <c r="F7" i="217"/>
  <c r="L6" i="217"/>
  <c r="J6" i="217"/>
  <c r="H6" i="217"/>
  <c r="F6" i="217"/>
  <c r="J8" i="217" l="1"/>
  <c r="L8" i="217"/>
  <c r="H8" i="217"/>
  <c r="F8" i="217"/>
  <c r="J124" i="216"/>
  <c r="H123" i="216"/>
  <c r="H122" i="216"/>
  <c r="H121" i="216"/>
  <c r="H120" i="216"/>
  <c r="H119" i="216"/>
  <c r="P118" i="216"/>
  <c r="K118" i="216" s="1"/>
  <c r="L118" i="216" s="1"/>
  <c r="H118" i="216"/>
  <c r="P117" i="216"/>
  <c r="K117" i="216"/>
  <c r="L117" i="216" s="1"/>
  <c r="H117" i="216"/>
  <c r="P116" i="216"/>
  <c r="K116" i="216" s="1"/>
  <c r="L116" i="216" s="1"/>
  <c r="H116" i="216"/>
  <c r="P115" i="216"/>
  <c r="K115" i="216"/>
  <c r="L115" i="216" s="1"/>
  <c r="H115" i="216"/>
  <c r="P114" i="216"/>
  <c r="K114" i="216" s="1"/>
  <c r="L114" i="216" s="1"/>
  <c r="H114" i="216"/>
  <c r="P113" i="216"/>
  <c r="K113" i="216"/>
  <c r="L113" i="216" s="1"/>
  <c r="H113" i="216"/>
  <c r="P112" i="216"/>
  <c r="K112" i="216" s="1"/>
  <c r="H112" i="216"/>
  <c r="J111" i="216"/>
  <c r="H110" i="216"/>
  <c r="H109" i="216"/>
  <c r="H108" i="216"/>
  <c r="H107" i="216"/>
  <c r="H106" i="216"/>
  <c r="P105" i="216"/>
  <c r="K105" i="216" s="1"/>
  <c r="L105" i="216" s="1"/>
  <c r="H105" i="216"/>
  <c r="P104" i="216"/>
  <c r="K104" i="216"/>
  <c r="L104" i="216" s="1"/>
  <c r="H104" i="216"/>
  <c r="P103" i="216"/>
  <c r="K103" i="216" s="1"/>
  <c r="L103" i="216" s="1"/>
  <c r="H103" i="216"/>
  <c r="P102" i="216"/>
  <c r="K102" i="216"/>
  <c r="L102" i="216" s="1"/>
  <c r="H102" i="216"/>
  <c r="P101" i="216"/>
  <c r="K101" i="216" s="1"/>
  <c r="H101" i="216"/>
  <c r="J100" i="216"/>
  <c r="H99" i="216"/>
  <c r="H98" i="216"/>
  <c r="H97" i="216"/>
  <c r="H96" i="216"/>
  <c r="H95" i="216"/>
  <c r="H94" i="216"/>
  <c r="P93" i="216"/>
  <c r="K93" i="216" s="1"/>
  <c r="L93" i="216" s="1"/>
  <c r="H93" i="216"/>
  <c r="P92" i="216"/>
  <c r="K92" i="216"/>
  <c r="K100" i="216" s="1"/>
  <c r="H92" i="216"/>
  <c r="J91" i="216"/>
  <c r="H90" i="216"/>
  <c r="H89" i="216"/>
  <c r="H88" i="216"/>
  <c r="H87" i="216"/>
  <c r="H86" i="216"/>
  <c r="H85" i="216"/>
  <c r="H84" i="216"/>
  <c r="H83" i="216"/>
  <c r="P82" i="216"/>
  <c r="K82" i="216" s="1"/>
  <c r="H82" i="216"/>
  <c r="L81" i="216"/>
  <c r="K81" i="216"/>
  <c r="J81" i="216"/>
  <c r="H80" i="216"/>
  <c r="H79" i="216"/>
  <c r="H78" i="216"/>
  <c r="H77" i="216"/>
  <c r="H76" i="216"/>
  <c r="J75" i="216"/>
  <c r="H74" i="216"/>
  <c r="H73" i="216"/>
  <c r="H72" i="216"/>
  <c r="P71" i="216"/>
  <c r="K71" i="216"/>
  <c r="L71" i="216" s="1"/>
  <c r="H71" i="216"/>
  <c r="P70" i="216"/>
  <c r="K70" i="216" s="1"/>
  <c r="L70" i="216" s="1"/>
  <c r="H70" i="216"/>
  <c r="P69" i="216"/>
  <c r="K69" i="216"/>
  <c r="L69" i="216" s="1"/>
  <c r="H69" i="216"/>
  <c r="P68" i="216"/>
  <c r="K68" i="216" s="1"/>
  <c r="L68" i="216" s="1"/>
  <c r="H68" i="216"/>
  <c r="P67" i="216"/>
  <c r="K67" i="216"/>
  <c r="L67" i="216" s="1"/>
  <c r="H67" i="216"/>
  <c r="P66" i="216"/>
  <c r="K66" i="216" s="1"/>
  <c r="L66" i="216" s="1"/>
  <c r="H66" i="216"/>
  <c r="P65" i="216"/>
  <c r="K65" i="216"/>
  <c r="K75" i="216" s="1"/>
  <c r="H65" i="216"/>
  <c r="J64" i="216"/>
  <c r="H63" i="216"/>
  <c r="H62" i="216"/>
  <c r="H61" i="216"/>
  <c r="H60" i="216"/>
  <c r="H59" i="216"/>
  <c r="H58" i="216"/>
  <c r="P57" i="216"/>
  <c r="K57" i="216"/>
  <c r="L57" i="216" s="1"/>
  <c r="H57" i="216"/>
  <c r="P56" i="216"/>
  <c r="K56" i="216" s="1"/>
  <c r="L56" i="216" s="1"/>
  <c r="H56" i="216"/>
  <c r="P55" i="216"/>
  <c r="K55" i="216"/>
  <c r="L55" i="216" s="1"/>
  <c r="H55" i="216"/>
  <c r="P54" i="216"/>
  <c r="K54" i="216" s="1"/>
  <c r="L54" i="216" s="1"/>
  <c r="H54" i="216"/>
  <c r="P53" i="216"/>
  <c r="K53" i="216"/>
  <c r="L53" i="216" s="1"/>
  <c r="H53" i="216"/>
  <c r="P52" i="216"/>
  <c r="K52" i="216" s="1"/>
  <c r="H52" i="216"/>
  <c r="H50" i="216"/>
  <c r="H49" i="216"/>
  <c r="H47" i="216"/>
  <c r="H46" i="216"/>
  <c r="H45" i="216"/>
  <c r="H44" i="216"/>
  <c r="H43" i="216"/>
  <c r="H42" i="216"/>
  <c r="H41" i="216"/>
  <c r="H40" i="216"/>
  <c r="H39" i="216"/>
  <c r="J38" i="216"/>
  <c r="H37" i="216"/>
  <c r="H36" i="216"/>
  <c r="H35" i="216"/>
  <c r="H34" i="216"/>
  <c r="H33" i="216"/>
  <c r="H32" i="216"/>
  <c r="H31" i="216"/>
  <c r="H30" i="216"/>
  <c r="H29" i="216"/>
  <c r="H28" i="216"/>
  <c r="P27" i="216"/>
  <c r="K27" i="216" s="1"/>
  <c r="L27" i="216" s="1"/>
  <c r="H27" i="216"/>
  <c r="P26" i="216"/>
  <c r="K26" i="216"/>
  <c r="L26" i="216" s="1"/>
  <c r="H26" i="216"/>
  <c r="P25" i="216"/>
  <c r="K25" i="216" s="1"/>
  <c r="H25" i="216"/>
  <c r="J24" i="216"/>
  <c r="H23" i="216"/>
  <c r="H22" i="216"/>
  <c r="H21" i="216"/>
  <c r="H20" i="216"/>
  <c r="H19" i="216"/>
  <c r="P18" i="216"/>
  <c r="K18" i="216" s="1"/>
  <c r="L18" i="216" s="1"/>
  <c r="H18" i="216"/>
  <c r="P17" i="216"/>
  <c r="K17" i="216"/>
  <c r="K24" i="216" s="1"/>
  <c r="H17" i="216"/>
  <c r="J16" i="216"/>
  <c r="H15" i="216"/>
  <c r="H14" i="216"/>
  <c r="H13" i="216"/>
  <c r="H12" i="216"/>
  <c r="P11" i="216"/>
  <c r="K11" i="216" s="1"/>
  <c r="L11" i="216" s="1"/>
  <c r="H11" i="216"/>
  <c r="P10" i="216"/>
  <c r="K10" i="216"/>
  <c r="L10" i="216" s="1"/>
  <c r="H10" i="216"/>
  <c r="P9" i="216"/>
  <c r="K9" i="216" s="1"/>
  <c r="L9" i="216" s="1"/>
  <c r="H9" i="216"/>
  <c r="P8" i="216"/>
  <c r="K8" i="216"/>
  <c r="L8" i="216" s="1"/>
  <c r="H8" i="216"/>
  <c r="P7" i="216"/>
  <c r="K7" i="216" s="1"/>
  <c r="L7" i="216" s="1"/>
  <c r="H7" i="216"/>
  <c r="P6" i="216"/>
  <c r="K6" i="216"/>
  <c r="L6" i="216" s="1"/>
  <c r="H6" i="216"/>
  <c r="P5" i="216"/>
  <c r="K5" i="216" s="1"/>
  <c r="H5" i="216"/>
  <c r="I2" i="216"/>
  <c r="I1" i="216"/>
  <c r="E1" i="216"/>
  <c r="K16" i="216" l="1"/>
  <c r="L5" i="216"/>
  <c r="L16" i="216" s="1"/>
  <c r="L25" i="216"/>
  <c r="L38" i="216" s="1"/>
  <c r="K38" i="216"/>
  <c r="G1" i="216"/>
  <c r="G2" i="216" s="1"/>
  <c r="L82" i="216"/>
  <c r="L91" i="216" s="1"/>
  <c r="K91" i="216"/>
  <c r="L112" i="216"/>
  <c r="L124" i="216" s="1"/>
  <c r="K124" i="216"/>
  <c r="K64" i="216"/>
  <c r="L52" i="216"/>
  <c r="L64" i="216" s="1"/>
  <c r="L101" i="216"/>
  <c r="L111" i="216" s="1"/>
  <c r="K111" i="216"/>
  <c r="L17" i="216"/>
  <c r="L24" i="216" s="1"/>
  <c r="L92" i="216"/>
  <c r="L100" i="216" s="1"/>
  <c r="L65" i="216"/>
  <c r="L75" i="216" s="1"/>
  <c r="E2" i="216" l="1"/>
  <c r="AE173" i="215" l="1"/>
  <c r="AD173" i="215"/>
  <c r="AA173" i="215"/>
  <c r="Z173" i="215"/>
  <c r="M173" i="215"/>
  <c r="W172" i="215"/>
  <c r="H172" i="215"/>
  <c r="W171" i="215"/>
  <c r="H171" i="215"/>
  <c r="AG170" i="215"/>
  <c r="AF170" i="215"/>
  <c r="W170" i="215"/>
  <c r="H170" i="215"/>
  <c r="AG169" i="215"/>
  <c r="AF169" i="215"/>
  <c r="W169" i="215"/>
  <c r="H169" i="215"/>
  <c r="AG168" i="215"/>
  <c r="AF168" i="215"/>
  <c r="W168" i="215"/>
  <c r="H168" i="215"/>
  <c r="AG167" i="215"/>
  <c r="AF167" i="215"/>
  <c r="W167" i="215"/>
  <c r="W166" i="215"/>
  <c r="N166" i="215"/>
  <c r="P166" i="215"/>
  <c r="H166" i="215"/>
  <c r="W165" i="215"/>
  <c r="N165" i="215" s="1"/>
  <c r="P165" i="215"/>
  <c r="H165" i="215"/>
  <c r="W164" i="215"/>
  <c r="N164" i="215"/>
  <c r="P164" i="215"/>
  <c r="H164" i="215"/>
  <c r="W163" i="215"/>
  <c r="N163" i="215" s="1"/>
  <c r="P163" i="215"/>
  <c r="H163" i="215"/>
  <c r="W162" i="215"/>
  <c r="N162" i="215"/>
  <c r="P162" i="215"/>
  <c r="H162" i="215"/>
  <c r="W161" i="215"/>
  <c r="N161" i="215" s="1"/>
  <c r="P161" i="215"/>
  <c r="H161" i="215"/>
  <c r="AE160" i="215"/>
  <c r="AD160" i="215"/>
  <c r="AA160" i="215"/>
  <c r="Z160" i="215"/>
  <c r="M160" i="215"/>
  <c r="P160" i="215" s="1"/>
  <c r="W159" i="215"/>
  <c r="H159" i="215"/>
  <c r="W158" i="215"/>
  <c r="H158" i="215"/>
  <c r="W157" i="215"/>
  <c r="H157" i="215"/>
  <c r="W156" i="215"/>
  <c r="H156" i="215"/>
  <c r="W155" i="215"/>
  <c r="H155" i="215"/>
  <c r="AG154" i="215"/>
  <c r="AF154" i="215"/>
  <c r="W154" i="215"/>
  <c r="H154" i="215"/>
  <c r="W153" i="215"/>
  <c r="N153" i="215" s="1"/>
  <c r="P153" i="215"/>
  <c r="H153" i="215"/>
  <c r="W152" i="215"/>
  <c r="N152" i="215"/>
  <c r="AG152" i="215" s="1"/>
  <c r="H152" i="215"/>
  <c r="W151" i="215"/>
  <c r="N151" i="215" s="1"/>
  <c r="P151" i="215"/>
  <c r="H151" i="215"/>
  <c r="W150" i="215"/>
  <c r="N150" i="215"/>
  <c r="AG150" i="215" s="1"/>
  <c r="H150" i="215"/>
  <c r="W149" i="215"/>
  <c r="N149" i="215" s="1"/>
  <c r="P149" i="215"/>
  <c r="H149" i="215"/>
  <c r="W148" i="215"/>
  <c r="N148" i="215" s="1"/>
  <c r="P148" i="215"/>
  <c r="H148" i="215"/>
  <c r="AE147" i="215"/>
  <c r="AD147" i="215"/>
  <c r="AA147" i="215"/>
  <c r="Z147" i="215"/>
  <c r="W147" i="215"/>
  <c r="M147" i="215"/>
  <c r="W146" i="215"/>
  <c r="H146" i="215"/>
  <c r="AG145" i="215"/>
  <c r="AF145" i="215"/>
  <c r="W145" i="215"/>
  <c r="H145" i="215"/>
  <c r="AG144" i="215"/>
  <c r="AF144" i="215"/>
  <c r="W144" i="215"/>
  <c r="W143" i="215"/>
  <c r="N143" i="215"/>
  <c r="AG143" i="215" s="1"/>
  <c r="P143" i="215"/>
  <c r="H143" i="215"/>
  <c r="W142" i="215"/>
  <c r="N142" i="215" s="1"/>
  <c r="P142" i="215"/>
  <c r="H142" i="215"/>
  <c r="W141" i="215"/>
  <c r="N141" i="215"/>
  <c r="AG141" i="215" s="1"/>
  <c r="P141" i="215"/>
  <c r="H141" i="215"/>
  <c r="W140" i="215"/>
  <c r="N140" i="215" s="1"/>
  <c r="P140" i="215"/>
  <c r="H140" i="215"/>
  <c r="W139" i="215"/>
  <c r="N139" i="215"/>
  <c r="H139" i="215"/>
  <c r="W138" i="215"/>
  <c r="N138" i="215" s="1"/>
  <c r="P138" i="215"/>
  <c r="H138" i="215"/>
  <c r="W137" i="215"/>
  <c r="N137" i="215"/>
  <c r="H137" i="215"/>
  <c r="W136" i="215"/>
  <c r="N136" i="215" s="1"/>
  <c r="P136" i="215"/>
  <c r="H136" i="215"/>
  <c r="W135" i="215"/>
  <c r="N135" i="215" s="1"/>
  <c r="AF135" i="215" s="1"/>
  <c r="O135" i="215"/>
  <c r="H135" i="215"/>
  <c r="AE134" i="215"/>
  <c r="AD134" i="215"/>
  <c r="AA134" i="215"/>
  <c r="Z134" i="215"/>
  <c r="M134" i="215"/>
  <c r="W133" i="215"/>
  <c r="H133" i="215"/>
  <c r="W132" i="215"/>
  <c r="H132" i="215"/>
  <c r="AG131" i="215"/>
  <c r="AF131" i="215"/>
  <c r="W131" i="215"/>
  <c r="H131" i="215"/>
  <c r="W130" i="215"/>
  <c r="N130" i="215" s="1"/>
  <c r="AG130" i="215" s="1"/>
  <c r="P130" i="215"/>
  <c r="H130" i="215"/>
  <c r="W129" i="215"/>
  <c r="N129" i="215"/>
  <c r="AF129" i="215" s="1"/>
  <c r="P129" i="215"/>
  <c r="H129" i="215"/>
  <c r="W128" i="215"/>
  <c r="N128" i="215" s="1"/>
  <c r="O128" i="215"/>
  <c r="AF128" i="215"/>
  <c r="P128" i="215"/>
  <c r="H128" i="215"/>
  <c r="W127" i="215"/>
  <c r="N127" i="215"/>
  <c r="P127" i="215"/>
  <c r="H127" i="215"/>
  <c r="W126" i="215"/>
  <c r="P126" i="215"/>
  <c r="N126" i="215"/>
  <c r="AF126" i="215" s="1"/>
  <c r="H126" i="215"/>
  <c r="W125" i="215"/>
  <c r="P125" i="215"/>
  <c r="N125" i="215"/>
  <c r="AF125" i="215" s="1"/>
  <c r="H125" i="215"/>
  <c r="W124" i="215"/>
  <c r="P124" i="215"/>
  <c r="N124" i="215"/>
  <c r="AG124" i="215" s="1"/>
  <c r="H124" i="215"/>
  <c r="W123" i="215"/>
  <c r="P123" i="215"/>
  <c r="N123" i="215"/>
  <c r="AF123" i="215" s="1"/>
  <c r="H123" i="215"/>
  <c r="W122" i="215"/>
  <c r="P122" i="215"/>
  <c r="N122" i="215"/>
  <c r="O122" i="215" s="1"/>
  <c r="P134" i="215"/>
  <c r="H122" i="215"/>
  <c r="AE121" i="215"/>
  <c r="AD121" i="215"/>
  <c r="AA121" i="215"/>
  <c r="Z121" i="215"/>
  <c r="W121" i="215"/>
  <c r="M121" i="215"/>
  <c r="AG120" i="215"/>
  <c r="AF120" i="215"/>
  <c r="W120" i="215"/>
  <c r="H120" i="215"/>
  <c r="AG119" i="215"/>
  <c r="AF119" i="215"/>
  <c r="H119" i="215"/>
  <c r="W118" i="215"/>
  <c r="P118" i="215"/>
  <c r="N118" i="215"/>
  <c r="AG118" i="215" s="1"/>
  <c r="H118" i="215"/>
  <c r="W117" i="215"/>
  <c r="N117" i="215"/>
  <c r="AF117" i="215" s="1"/>
  <c r="P117" i="215"/>
  <c r="H117" i="215"/>
  <c r="W116" i="215"/>
  <c r="P116" i="215"/>
  <c r="N116" i="215"/>
  <c r="AG116" i="215" s="1"/>
  <c r="H116" i="215"/>
  <c r="W115" i="215"/>
  <c r="N115" i="215"/>
  <c r="AF115" i="215" s="1"/>
  <c r="P115" i="215"/>
  <c r="H115" i="215"/>
  <c r="W114" i="215"/>
  <c r="N114" i="215"/>
  <c r="AG114" i="215" s="1"/>
  <c r="P114" i="215"/>
  <c r="H114" i="215"/>
  <c r="W113" i="215"/>
  <c r="N113" i="215"/>
  <c r="O113" i="215" s="1"/>
  <c r="AF113" i="215"/>
  <c r="P113" i="215"/>
  <c r="H113" i="215"/>
  <c r="W112" i="215"/>
  <c r="N112" i="215"/>
  <c r="AG112" i="215" s="1"/>
  <c r="P112" i="215"/>
  <c r="H112" i="215"/>
  <c r="W111" i="215"/>
  <c r="N111" i="215" s="1"/>
  <c r="P111" i="215"/>
  <c r="H111" i="215"/>
  <c r="W110" i="215"/>
  <c r="N110" i="215"/>
  <c r="AG110" i="215" s="1"/>
  <c r="P110" i="215"/>
  <c r="H110" i="215"/>
  <c r="W109" i="215"/>
  <c r="N109" i="215" s="1"/>
  <c r="P121" i="215"/>
  <c r="H109" i="215"/>
  <c r="AE108" i="215"/>
  <c r="AD108" i="215"/>
  <c r="AA108" i="215"/>
  <c r="Z108" i="215"/>
  <c r="W108" i="215"/>
  <c r="M108" i="215"/>
  <c r="W107" i="215"/>
  <c r="H107" i="215"/>
  <c r="AG106" i="215"/>
  <c r="AF106" i="215"/>
  <c r="W106" i="215"/>
  <c r="H106" i="215"/>
  <c r="AG105" i="215"/>
  <c r="AF105" i="215"/>
  <c r="W105" i="215"/>
  <c r="H105" i="215"/>
  <c r="AG104" i="215"/>
  <c r="AF104" i="215"/>
  <c r="W104" i="215"/>
  <c r="H104" i="215"/>
  <c r="W103" i="215"/>
  <c r="N103" i="215" s="1"/>
  <c r="P103" i="215"/>
  <c r="H103" i="215"/>
  <c r="W102" i="215"/>
  <c r="N102" i="215"/>
  <c r="AG102" i="215" s="1"/>
  <c r="H102" i="215"/>
  <c r="W101" i="215"/>
  <c r="N101" i="215" s="1"/>
  <c r="P101" i="215"/>
  <c r="H101" i="215"/>
  <c r="W100" i="215"/>
  <c r="N100" i="215"/>
  <c r="AG100" i="215" s="1"/>
  <c r="P100" i="215"/>
  <c r="H100" i="215"/>
  <c r="W99" i="215"/>
  <c r="P99" i="215"/>
  <c r="N99" i="215"/>
  <c r="O99" i="215" s="1"/>
  <c r="AG99" i="215"/>
  <c r="H99" i="215"/>
  <c r="W98" i="215"/>
  <c r="N98" i="215"/>
  <c r="AG98" i="215" s="1"/>
  <c r="P98" i="215"/>
  <c r="H98" i="215"/>
  <c r="W97" i="215"/>
  <c r="P97" i="215"/>
  <c r="N97" i="215"/>
  <c r="O97" i="215" s="1"/>
  <c r="AG97" i="215"/>
  <c r="H97" i="215"/>
  <c r="W96" i="215"/>
  <c r="N96" i="215" s="1"/>
  <c r="P96" i="215"/>
  <c r="H96" i="215"/>
  <c r="AE95" i="215"/>
  <c r="AD95" i="215"/>
  <c r="AA95" i="215"/>
  <c r="Z95" i="215"/>
  <c r="M95" i="215"/>
  <c r="AG94" i="215"/>
  <c r="AF94" i="215"/>
  <c r="W94" i="215"/>
  <c r="H94" i="215"/>
  <c r="AG93" i="215"/>
  <c r="AF93" i="215"/>
  <c r="W93" i="215"/>
  <c r="H93" i="215"/>
  <c r="AG92" i="215"/>
  <c r="AF92" i="215"/>
  <c r="W92" i="215"/>
  <c r="H92" i="215"/>
  <c r="AG91" i="215"/>
  <c r="AF91" i="215"/>
  <c r="W91" i="215"/>
  <c r="H91" i="215"/>
  <c r="AG90" i="215"/>
  <c r="AF90" i="215"/>
  <c r="W90" i="215"/>
  <c r="H90" i="215"/>
  <c r="W89" i="215"/>
  <c r="N89" i="215" s="1"/>
  <c r="P89" i="215"/>
  <c r="H89" i="215"/>
  <c r="W88" i="215"/>
  <c r="N88" i="215"/>
  <c r="O88" i="215" s="1"/>
  <c r="H88" i="215"/>
  <c r="W87" i="215"/>
  <c r="N87" i="215" s="1"/>
  <c r="H87" i="215"/>
  <c r="W86" i="215"/>
  <c r="N86" i="215" s="1"/>
  <c r="P86" i="215"/>
  <c r="H86" i="215"/>
  <c r="W85" i="215"/>
  <c r="N85" i="215" s="1"/>
  <c r="H85" i="215"/>
  <c r="W84" i="215"/>
  <c r="N84" i="215" s="1"/>
  <c r="P84" i="215"/>
  <c r="H84" i="215"/>
  <c r="W83" i="215"/>
  <c r="N83" i="215"/>
  <c r="H83" i="215"/>
  <c r="AE82" i="215"/>
  <c r="AD82" i="215"/>
  <c r="AA82" i="215"/>
  <c r="Z82" i="215"/>
  <c r="M82" i="215"/>
  <c r="W81" i="215"/>
  <c r="AG80" i="215"/>
  <c r="AF80" i="215"/>
  <c r="W80" i="215"/>
  <c r="H80" i="215"/>
  <c r="AG79" i="215"/>
  <c r="AF79" i="215"/>
  <c r="W79" i="215"/>
  <c r="H79" i="215"/>
  <c r="AG78" i="215"/>
  <c r="AF78" i="215"/>
  <c r="W78" i="215"/>
  <c r="H78" i="215"/>
  <c r="W77" i="215"/>
  <c r="P77" i="215"/>
  <c r="N77" i="215"/>
  <c r="AF77" i="215" s="1"/>
  <c r="H77" i="215"/>
  <c r="W76" i="215"/>
  <c r="N76" i="215" s="1"/>
  <c r="P76" i="215"/>
  <c r="H76" i="215"/>
  <c r="W75" i="215"/>
  <c r="P75" i="215"/>
  <c r="N75" i="215"/>
  <c r="AF75" i="215" s="1"/>
  <c r="H75" i="215"/>
  <c r="W74" i="215"/>
  <c r="N74" i="215" s="1"/>
  <c r="P74" i="215"/>
  <c r="H74" i="215"/>
  <c r="W73" i="215"/>
  <c r="P73" i="215"/>
  <c r="N73" i="215"/>
  <c r="AF73" i="215" s="1"/>
  <c r="H73" i="215"/>
  <c r="W72" i="215"/>
  <c r="N72" i="215" s="1"/>
  <c r="P72" i="215"/>
  <c r="H72" i="215"/>
  <c r="W71" i="215"/>
  <c r="P71" i="215"/>
  <c r="N71" i="215"/>
  <c r="AF71" i="215" s="1"/>
  <c r="H71" i="215"/>
  <c r="W70" i="215"/>
  <c r="P70" i="215"/>
  <c r="N70" i="215"/>
  <c r="O70" i="215" s="1"/>
  <c r="P82" i="215"/>
  <c r="H70" i="215"/>
  <c r="AE69" i="215"/>
  <c r="AD69" i="215"/>
  <c r="AA69" i="215"/>
  <c r="Z69" i="215"/>
  <c r="W69" i="215"/>
  <c r="M69" i="215"/>
  <c r="W68" i="215"/>
  <c r="H68" i="215"/>
  <c r="AG67" i="215"/>
  <c r="AF67" i="215"/>
  <c r="W67" i="215"/>
  <c r="H67" i="215"/>
  <c r="AG66" i="215"/>
  <c r="AF66" i="215"/>
  <c r="W66" i="215"/>
  <c r="H66" i="215"/>
  <c r="AG65" i="215"/>
  <c r="AF65" i="215"/>
  <c r="W65" i="215"/>
  <c r="H65" i="215"/>
  <c r="AG64" i="215"/>
  <c r="AF64" i="215"/>
  <c r="W64" i="215"/>
  <c r="H64" i="215"/>
  <c r="AG63" i="215"/>
  <c r="AF63" i="215"/>
  <c r="W63" i="215"/>
  <c r="H63" i="215"/>
  <c r="AG62" i="215"/>
  <c r="AF62" i="215"/>
  <c r="W62" i="215"/>
  <c r="H62" i="215"/>
  <c r="W61" i="215"/>
  <c r="N61" i="215" s="1"/>
  <c r="P61" i="215"/>
  <c r="H61" i="215"/>
  <c r="W60" i="215"/>
  <c r="N60" i="215"/>
  <c r="AG60" i="215" s="1"/>
  <c r="P60" i="215"/>
  <c r="H60" i="215"/>
  <c r="W59" i="215"/>
  <c r="N59" i="215" s="1"/>
  <c r="P59" i="215"/>
  <c r="H59" i="215"/>
  <c r="W58" i="215"/>
  <c r="N58" i="215"/>
  <c r="AG58" i="215" s="1"/>
  <c r="H58" i="215"/>
  <c r="W57" i="215"/>
  <c r="N57" i="215"/>
  <c r="P69" i="215"/>
  <c r="H57" i="215"/>
  <c r="AE56" i="215"/>
  <c r="AD56" i="215"/>
  <c r="AA56" i="215"/>
  <c r="Z56" i="215"/>
  <c r="W56" i="215"/>
  <c r="M56" i="215"/>
  <c r="W55" i="215"/>
  <c r="H55" i="215"/>
  <c r="AG54" i="215"/>
  <c r="AF54" i="215"/>
  <c r="W54" i="215"/>
  <c r="H54" i="215"/>
  <c r="AG53" i="215"/>
  <c r="AF53" i="215"/>
  <c r="W53" i="215"/>
  <c r="H53" i="215"/>
  <c r="AG52" i="215"/>
  <c r="AF52" i="215"/>
  <c r="W52" i="215"/>
  <c r="H52" i="215"/>
  <c r="AG51" i="215"/>
  <c r="AF51" i="215"/>
  <c r="W51" i="215"/>
  <c r="W50" i="215"/>
  <c r="N50" i="215" s="1"/>
  <c r="H50" i="215"/>
  <c r="W49" i="215"/>
  <c r="N49" i="215" s="1"/>
  <c r="H49" i="215"/>
  <c r="W48" i="215"/>
  <c r="N48" i="215" s="1"/>
  <c r="H48" i="215"/>
  <c r="W47" i="215"/>
  <c r="N47" i="215" s="1"/>
  <c r="H47" i="215"/>
  <c r="W46" i="215"/>
  <c r="N46" i="215" s="1"/>
  <c r="H46" i="215"/>
  <c r="W45" i="215"/>
  <c r="N45" i="215" s="1"/>
  <c r="P45" i="215"/>
  <c r="H45" i="215"/>
  <c r="W44" i="215"/>
  <c r="N44" i="215" s="1"/>
  <c r="H44" i="215"/>
  <c r="AE43" i="215"/>
  <c r="AD43" i="215"/>
  <c r="AA43" i="215"/>
  <c r="Z43" i="215"/>
  <c r="M43" i="215"/>
  <c r="W42" i="215"/>
  <c r="H42" i="215"/>
  <c r="W41" i="215"/>
  <c r="AG40" i="215"/>
  <c r="AF40" i="215"/>
  <c r="W40" i="215"/>
  <c r="H40" i="215"/>
  <c r="AG39" i="215"/>
  <c r="AF39" i="215"/>
  <c r="W39" i="215"/>
  <c r="H39" i="215"/>
  <c r="W38" i="215"/>
  <c r="P38" i="215"/>
  <c r="N38" i="215"/>
  <c r="H38" i="215"/>
  <c r="W37" i="215"/>
  <c r="N37" i="215" s="1"/>
  <c r="P37" i="215"/>
  <c r="H37" i="215"/>
  <c r="W36" i="215"/>
  <c r="P36" i="215"/>
  <c r="N36" i="215"/>
  <c r="H36" i="215"/>
  <c r="W35" i="215"/>
  <c r="N35" i="215"/>
  <c r="P35" i="215"/>
  <c r="H35" i="215"/>
  <c r="W34" i="215"/>
  <c r="P34" i="215"/>
  <c r="N34" i="215"/>
  <c r="O34" i="215" s="1"/>
  <c r="Q34" i="215" s="1"/>
  <c r="H34" i="215"/>
  <c r="W33" i="215"/>
  <c r="N33" i="215"/>
  <c r="P33" i="215"/>
  <c r="H33" i="215"/>
  <c r="W32" i="215"/>
  <c r="N32" i="215"/>
  <c r="AG32" i="215" s="1"/>
  <c r="H32" i="215"/>
  <c r="W31" i="215"/>
  <c r="N31" i="215"/>
  <c r="P43" i="215"/>
  <c r="H31" i="215"/>
  <c r="AE30" i="215"/>
  <c r="AD30" i="215"/>
  <c r="AA30" i="215"/>
  <c r="Z30" i="215"/>
  <c r="M30" i="215"/>
  <c r="AF29" i="215"/>
  <c r="W29" i="215"/>
  <c r="H29" i="215"/>
  <c r="AG28" i="215"/>
  <c r="AF28" i="215"/>
  <c r="W28" i="215"/>
  <c r="H28" i="215"/>
  <c r="AG27" i="215"/>
  <c r="AF27" i="215"/>
  <c r="W27" i="215"/>
  <c r="H27" i="215"/>
  <c r="AG26" i="215"/>
  <c r="AF26" i="215"/>
  <c r="W26" i="215"/>
  <c r="H26" i="215"/>
  <c r="AG25" i="215"/>
  <c r="AF25" i="215"/>
  <c r="W25" i="215"/>
  <c r="H25" i="215"/>
  <c r="W24" i="215"/>
  <c r="N24" i="215"/>
  <c r="AF24" i="215" s="1"/>
  <c r="P24" i="215"/>
  <c r="H24" i="215"/>
  <c r="W23" i="215"/>
  <c r="N23" i="215"/>
  <c r="AG23" i="215" s="1"/>
  <c r="P23" i="215"/>
  <c r="H23" i="215"/>
  <c r="W22" i="215"/>
  <c r="N22" i="215"/>
  <c r="AF22" i="215" s="1"/>
  <c r="P22" i="215"/>
  <c r="H22" i="215"/>
  <c r="W21" i="215"/>
  <c r="N21" i="215"/>
  <c r="AG21" i="215" s="1"/>
  <c r="P21" i="215"/>
  <c r="H21" i="215"/>
  <c r="W20" i="215"/>
  <c r="N20" i="215"/>
  <c r="AF20" i="215" s="1"/>
  <c r="P20" i="215"/>
  <c r="H20" i="215"/>
  <c r="W19" i="215"/>
  <c r="N19" i="215"/>
  <c r="AG19" i="215" s="1"/>
  <c r="P19" i="215"/>
  <c r="H19" i="215"/>
  <c r="W18" i="215"/>
  <c r="N18" i="215" s="1"/>
  <c r="P18" i="215"/>
  <c r="P30" i="215"/>
  <c r="H18" i="215"/>
  <c r="AE17" i="215"/>
  <c r="AD17" i="215"/>
  <c r="AA17" i="215"/>
  <c r="Z17" i="215"/>
  <c r="W17" i="215"/>
  <c r="M17" i="215"/>
  <c r="AG16" i="215"/>
  <c r="W16" i="215"/>
  <c r="H16" i="215"/>
  <c r="AG15" i="215"/>
  <c r="W15" i="215"/>
  <c r="H15" i="215"/>
  <c r="AG14" i="215"/>
  <c r="W14" i="215"/>
  <c r="H14" i="215"/>
  <c r="AG13" i="215"/>
  <c r="AF13" i="215"/>
  <c r="W13" i="215"/>
  <c r="H13" i="215"/>
  <c r="W12" i="215"/>
  <c r="N12" i="215" s="1"/>
  <c r="P12" i="215"/>
  <c r="H12" i="215"/>
  <c r="W11" i="215"/>
  <c r="N11" i="215"/>
  <c r="AF11" i="215" s="1"/>
  <c r="P11" i="215"/>
  <c r="H11" i="215"/>
  <c r="W10" i="215"/>
  <c r="N10" i="215" s="1"/>
  <c r="P10" i="215"/>
  <c r="H10" i="215"/>
  <c r="W9" i="215"/>
  <c r="N9" i="215"/>
  <c r="AF9" i="215" s="1"/>
  <c r="P9" i="215"/>
  <c r="H9" i="215"/>
  <c r="W8" i="215"/>
  <c r="N8" i="215" s="1"/>
  <c r="P8" i="215"/>
  <c r="H8" i="215"/>
  <c r="W7" i="215"/>
  <c r="N7" i="215"/>
  <c r="AF7" i="215" s="1"/>
  <c r="P7" i="215"/>
  <c r="H7" i="215"/>
  <c r="W6" i="215"/>
  <c r="N6" i="215" s="1"/>
  <c r="P6" i="215"/>
  <c r="H6" i="215"/>
  <c r="W5" i="215"/>
  <c r="N5" i="215" s="1"/>
  <c r="H5" i="215"/>
  <c r="AE2" i="215"/>
  <c r="AD2" i="215"/>
  <c r="AA2" i="215"/>
  <c r="Z2" i="215"/>
  <c r="I2" i="215"/>
  <c r="I1" i="215"/>
  <c r="E1" i="215"/>
  <c r="N43" i="215" l="1"/>
  <c r="AF31" i="215"/>
  <c r="AF36" i="215"/>
  <c r="AG36" i="215"/>
  <c r="AF38" i="215"/>
  <c r="AG38" i="215"/>
  <c r="N69" i="215"/>
  <c r="AF57" i="215"/>
  <c r="AG83" i="215"/>
  <c r="AF83" i="215"/>
  <c r="O83" i="215"/>
  <c r="R83" i="215" s="1"/>
  <c r="AF87" i="215"/>
  <c r="AG87" i="215"/>
  <c r="O89" i="215"/>
  <c r="Q89" i="215" s="1"/>
  <c r="AF89" i="215"/>
  <c r="AF127" i="215"/>
  <c r="AG127" i="215"/>
  <c r="O127" i="215"/>
  <c r="AF136" i="215"/>
  <c r="AG136" i="215"/>
  <c r="AF162" i="215"/>
  <c r="AG162" i="215"/>
  <c r="AF164" i="215"/>
  <c r="AG164" i="215"/>
  <c r="AF166" i="215"/>
  <c r="AG166" i="215"/>
  <c r="AG12" i="215"/>
  <c r="AF12" i="215"/>
  <c r="O12" i="215"/>
  <c r="AG8" i="215"/>
  <c r="AF8" i="215"/>
  <c r="O8" i="215"/>
  <c r="G1" i="215"/>
  <c r="G2" i="215" s="1"/>
  <c r="AF6" i="215"/>
  <c r="AG6" i="215"/>
  <c r="O6" i="215"/>
  <c r="AG10" i="215"/>
  <c r="AF10" i="215"/>
  <c r="O10" i="215"/>
  <c r="N30" i="215"/>
  <c r="AG18" i="215"/>
  <c r="AF18" i="215"/>
  <c r="O18" i="215"/>
  <c r="AG5" i="215"/>
  <c r="AF5" i="215"/>
  <c r="N17" i="215"/>
  <c r="O5" i="215"/>
  <c r="P17" i="215"/>
  <c r="AG7" i="215"/>
  <c r="AG9" i="215"/>
  <c r="AG11" i="215"/>
  <c r="O19" i="215"/>
  <c r="AG20" i="215"/>
  <c r="O21" i="215"/>
  <c r="AG22" i="215"/>
  <c r="O23" i="215"/>
  <c r="AG24" i="215"/>
  <c r="AG31" i="215"/>
  <c r="R34" i="215"/>
  <c r="AF44" i="215"/>
  <c r="N56" i="215"/>
  <c r="O44" i="215"/>
  <c r="AG44" i="215"/>
  <c r="AG47" i="215"/>
  <c r="AF47" i="215"/>
  <c r="O47" i="215"/>
  <c r="O59" i="215"/>
  <c r="AG59" i="215"/>
  <c r="AF59" i="215"/>
  <c r="O61" i="215"/>
  <c r="AG61" i="215"/>
  <c r="AF61" i="215"/>
  <c r="AG85" i="215"/>
  <c r="AF85" i="215"/>
  <c r="O85" i="215"/>
  <c r="P5" i="215"/>
  <c r="AF19" i="215"/>
  <c r="AF21" i="215"/>
  <c r="AF23" i="215"/>
  <c r="O31" i="215"/>
  <c r="O32" i="215"/>
  <c r="AG33" i="215"/>
  <c r="AF35" i="215"/>
  <c r="AG35" i="215"/>
  <c r="O48" i="215"/>
  <c r="AG48" i="215"/>
  <c r="AF48" i="215"/>
  <c r="R70" i="215"/>
  <c r="O9" i="215"/>
  <c r="O11" i="215"/>
  <c r="O20" i="215"/>
  <c r="O22" i="215"/>
  <c r="O24" i="215"/>
  <c r="Q43" i="215"/>
  <c r="P31" i="215"/>
  <c r="P32" i="215"/>
  <c r="AF32" i="215"/>
  <c r="O33" i="215"/>
  <c r="AF33" i="215"/>
  <c r="AF34" i="215"/>
  <c r="O35" i="215"/>
  <c r="AG45" i="215"/>
  <c r="AF45" i="215"/>
  <c r="O45" i="215"/>
  <c r="AG49" i="215"/>
  <c r="AF49" i="215"/>
  <c r="O49" i="215"/>
  <c r="AG74" i="215"/>
  <c r="AF74" i="215"/>
  <c r="O74" i="215"/>
  <c r="AG76" i="215"/>
  <c r="AF76" i="215"/>
  <c r="O76" i="215"/>
  <c r="O86" i="215"/>
  <c r="AG86" i="215"/>
  <c r="AF86" i="215"/>
  <c r="O7" i="215"/>
  <c r="AG34" i="215"/>
  <c r="AF37" i="215"/>
  <c r="O37" i="215"/>
  <c r="AG37" i="215"/>
  <c r="O46" i="215"/>
  <c r="AG46" i="215"/>
  <c r="AF46" i="215"/>
  <c r="O50" i="215"/>
  <c r="AG50" i="215"/>
  <c r="AF50" i="215"/>
  <c r="AG69" i="215"/>
  <c r="AH57" i="215" s="1"/>
  <c r="Q69" i="215"/>
  <c r="AF69" i="215"/>
  <c r="AG72" i="215"/>
  <c r="AF72" i="215"/>
  <c r="O72" i="215"/>
  <c r="O84" i="215"/>
  <c r="AG84" i="215"/>
  <c r="AF84" i="215"/>
  <c r="O36" i="215"/>
  <c r="O38" i="215"/>
  <c r="P46" i="215"/>
  <c r="P48" i="215"/>
  <c r="P50" i="215"/>
  <c r="AG57" i="215"/>
  <c r="AF70" i="215"/>
  <c r="AG71" i="215"/>
  <c r="AG73" i="215"/>
  <c r="AG75" i="215"/>
  <c r="AG77" i="215"/>
  <c r="P83" i="215"/>
  <c r="O87" i="215"/>
  <c r="AG89" i="215"/>
  <c r="N95" i="215"/>
  <c r="O96" i="215"/>
  <c r="AG96" i="215"/>
  <c r="N108" i="215"/>
  <c r="AF96" i="215"/>
  <c r="N121" i="215"/>
  <c r="AG109" i="215"/>
  <c r="AF109" i="215"/>
  <c r="O109" i="215"/>
  <c r="O57" i="215"/>
  <c r="O58" i="215"/>
  <c r="O60" i="215"/>
  <c r="AG70" i="215"/>
  <c r="N82" i="215"/>
  <c r="Q83" i="215"/>
  <c r="P87" i="215"/>
  <c r="R88" i="215"/>
  <c r="P88" i="215"/>
  <c r="P108" i="215"/>
  <c r="AF111" i="215"/>
  <c r="O111" i="215"/>
  <c r="AG111" i="215"/>
  <c r="P44" i="215"/>
  <c r="P47" i="215"/>
  <c r="P49" i="215"/>
  <c r="P56" i="215"/>
  <c r="P57" i="215"/>
  <c r="P58" i="215"/>
  <c r="AF58" i="215"/>
  <c r="AF60" i="215"/>
  <c r="O71" i="215"/>
  <c r="O73" i="215"/>
  <c r="O75" i="215"/>
  <c r="O77" i="215"/>
  <c r="P85" i="215"/>
  <c r="R89" i="215"/>
  <c r="O101" i="215"/>
  <c r="AG101" i="215"/>
  <c r="AF101" i="215"/>
  <c r="O95" i="215"/>
  <c r="AG88" i="215"/>
  <c r="AF88" i="215"/>
  <c r="P95" i="215"/>
  <c r="O103" i="215"/>
  <c r="AG103" i="215"/>
  <c r="AF103" i="215"/>
  <c r="R113" i="215"/>
  <c r="Q113" i="215"/>
  <c r="R122" i="215"/>
  <c r="Q122" i="215"/>
  <c r="AF97" i="215"/>
  <c r="AF99" i="215"/>
  <c r="O110" i="215"/>
  <c r="O112" i="215"/>
  <c r="AG113" i="215"/>
  <c r="O114" i="215"/>
  <c r="AG115" i="215"/>
  <c r="O116" i="215"/>
  <c r="AG117" i="215"/>
  <c r="O118" i="215"/>
  <c r="AF122" i="215"/>
  <c r="AG123" i="215"/>
  <c r="O124" i="215"/>
  <c r="AG125" i="215"/>
  <c r="O126" i="215"/>
  <c r="AG128" i="215"/>
  <c r="O129" i="215"/>
  <c r="AG129" i="215"/>
  <c r="N134" i="215"/>
  <c r="AG139" i="215"/>
  <c r="AF139" i="215"/>
  <c r="O139" i="215"/>
  <c r="AF140" i="215"/>
  <c r="O140" i="215"/>
  <c r="AG140" i="215"/>
  <c r="AF151" i="215"/>
  <c r="O151" i="215"/>
  <c r="AG151" i="215"/>
  <c r="R97" i="215"/>
  <c r="O98" i="215"/>
  <c r="Q99" i="215"/>
  <c r="O100" i="215"/>
  <c r="O102" i="215"/>
  <c r="P109" i="215"/>
  <c r="AF110" i="215"/>
  <c r="AF112" i="215"/>
  <c r="AF114" i="215"/>
  <c r="AF116" i="215"/>
  <c r="AF118" i="215"/>
  <c r="AG122" i="215"/>
  <c r="AF124" i="215"/>
  <c r="AG126" i="215"/>
  <c r="AG137" i="215"/>
  <c r="AF137" i="215"/>
  <c r="O137" i="215"/>
  <c r="O138" i="215"/>
  <c r="AG138" i="215"/>
  <c r="O148" i="215"/>
  <c r="AG148" i="215"/>
  <c r="N160" i="215"/>
  <c r="AF148" i="215"/>
  <c r="AF153" i="215"/>
  <c r="O153" i="215"/>
  <c r="AG153" i="215"/>
  <c r="O161" i="215"/>
  <c r="N173" i="215"/>
  <c r="AG161" i="215"/>
  <c r="AF161" i="215"/>
  <c r="AG165" i="215"/>
  <c r="AF165" i="215"/>
  <c r="O165" i="215"/>
  <c r="AF98" i="215"/>
  <c r="AF100" i="215"/>
  <c r="P102" i="215"/>
  <c r="AF102" i="215"/>
  <c r="O115" i="215"/>
  <c r="O117" i="215"/>
  <c r="O123" i="215"/>
  <c r="O125" i="215"/>
  <c r="Q128" i="215"/>
  <c r="O130" i="215"/>
  <c r="AF130" i="215"/>
  <c r="N147" i="215"/>
  <c r="AG135" i="215"/>
  <c r="O136" i="215"/>
  <c r="AF138" i="215"/>
  <c r="AF142" i="215"/>
  <c r="O142" i="215"/>
  <c r="AG142" i="215"/>
  <c r="P147" i="215"/>
  <c r="R127" i="215"/>
  <c r="P135" i="215"/>
  <c r="AF149" i="215"/>
  <c r="O149" i="215"/>
  <c r="AG149" i="215"/>
  <c r="AG163" i="215"/>
  <c r="AF163" i="215"/>
  <c r="O163" i="215"/>
  <c r="O141" i="215"/>
  <c r="O143" i="215"/>
  <c r="O150" i="215"/>
  <c r="O152" i="215"/>
  <c r="P137" i="215"/>
  <c r="P139" i="215"/>
  <c r="AF141" i="215"/>
  <c r="AF143" i="215"/>
  <c r="P150" i="215"/>
  <c r="AF150" i="215"/>
  <c r="P152" i="215"/>
  <c r="AF152" i="215"/>
  <c r="P173" i="215"/>
  <c r="O162" i="215"/>
  <c r="O164" i="215"/>
  <c r="O166" i="215"/>
  <c r="O134" i="215" l="1"/>
  <c r="R134" i="215"/>
  <c r="S122" i="215" s="1"/>
  <c r="R164" i="215"/>
  <c r="Q164" i="215"/>
  <c r="R152" i="215"/>
  <c r="Q152" i="215"/>
  <c r="R141" i="215"/>
  <c r="Q141" i="215"/>
  <c r="R128" i="215"/>
  <c r="R142" i="215"/>
  <c r="Q142" i="215"/>
  <c r="Q127" i="215"/>
  <c r="R115" i="215"/>
  <c r="Q115" i="215"/>
  <c r="AG160" i="215"/>
  <c r="AH148" i="215" s="1"/>
  <c r="AF160" i="215"/>
  <c r="R138" i="215"/>
  <c r="Q138" i="215"/>
  <c r="Q100" i="215"/>
  <c r="R100" i="215"/>
  <c r="Q134" i="215"/>
  <c r="R116" i="215"/>
  <c r="Q116" i="215"/>
  <c r="R99" i="215"/>
  <c r="Q95" i="215"/>
  <c r="R73" i="215"/>
  <c r="Q73" i="215"/>
  <c r="R95" i="215"/>
  <c r="S83" i="215" s="1"/>
  <c r="Q58" i="215"/>
  <c r="R58" i="215"/>
  <c r="R87" i="215"/>
  <c r="Q87" i="215"/>
  <c r="R38" i="215"/>
  <c r="Q38" i="215"/>
  <c r="R84" i="215"/>
  <c r="Q84" i="215"/>
  <c r="R46" i="215"/>
  <c r="Q46" i="215"/>
  <c r="Q88" i="215"/>
  <c r="R76" i="215"/>
  <c r="Q76" i="215"/>
  <c r="R20" i="215"/>
  <c r="Q20" i="215"/>
  <c r="Q70" i="215"/>
  <c r="R61" i="215"/>
  <c r="Q61" i="215"/>
  <c r="AF43" i="215"/>
  <c r="AG30" i="215"/>
  <c r="AH18" i="215" s="1"/>
  <c r="AF30" i="215"/>
  <c r="R162" i="215"/>
  <c r="Q162" i="215"/>
  <c r="R150" i="215"/>
  <c r="Q150" i="215"/>
  <c r="R163" i="215"/>
  <c r="Q163" i="215"/>
  <c r="R149" i="215"/>
  <c r="Q149" i="215"/>
  <c r="AG147" i="215"/>
  <c r="AH135" i="215" s="1"/>
  <c r="AF147" i="215"/>
  <c r="R130" i="215"/>
  <c r="Q130" i="215"/>
  <c r="R125" i="215"/>
  <c r="Q125" i="215"/>
  <c r="R165" i="215"/>
  <c r="Q165" i="215"/>
  <c r="R153" i="215"/>
  <c r="Q153" i="215"/>
  <c r="Q137" i="215"/>
  <c r="R137" i="215"/>
  <c r="Q135" i="215"/>
  <c r="R140" i="215"/>
  <c r="Q140" i="215"/>
  <c r="R129" i="215"/>
  <c r="Q129" i="215"/>
  <c r="R124" i="215"/>
  <c r="Q124" i="215"/>
  <c r="R112" i="215"/>
  <c r="Q112" i="215"/>
  <c r="R71" i="215"/>
  <c r="Q71" i="215"/>
  <c r="AG82" i="215"/>
  <c r="AH70" i="215" s="1"/>
  <c r="AF82" i="215"/>
  <c r="Q82" i="215"/>
  <c r="Q57" i="215"/>
  <c r="O69" i="215"/>
  <c r="R69" i="215" s="1"/>
  <c r="S57" i="215" s="1"/>
  <c r="R57" i="215"/>
  <c r="AG121" i="215"/>
  <c r="AH109" i="215" s="1"/>
  <c r="AF121" i="215"/>
  <c r="O108" i="215"/>
  <c r="R96" i="215"/>
  <c r="Q96" i="215"/>
  <c r="R36" i="215"/>
  <c r="Q36" i="215"/>
  <c r="R72" i="215"/>
  <c r="Q72" i="215"/>
  <c r="R50" i="215"/>
  <c r="Q50" i="215"/>
  <c r="Q33" i="215"/>
  <c r="R33" i="215"/>
  <c r="R48" i="215"/>
  <c r="Q48" i="215"/>
  <c r="Q32" i="215"/>
  <c r="R32" i="215"/>
  <c r="Q47" i="215"/>
  <c r="R47" i="215"/>
  <c r="O56" i="215"/>
  <c r="R56" i="215" s="1"/>
  <c r="S44" i="215" s="1"/>
  <c r="Q44" i="215"/>
  <c r="R44" i="215"/>
  <c r="AG43" i="215"/>
  <c r="AH31" i="215" s="1"/>
  <c r="R23" i="215"/>
  <c r="Q23" i="215"/>
  <c r="R19" i="215"/>
  <c r="Q19" i="215"/>
  <c r="R5" i="215"/>
  <c r="Q5" i="215"/>
  <c r="O17" i="215"/>
  <c r="R18" i="215"/>
  <c r="Q18" i="215"/>
  <c r="O30" i="215"/>
  <c r="R12" i="215"/>
  <c r="Q12" i="215"/>
  <c r="O147" i="215"/>
  <c r="R123" i="215"/>
  <c r="Q123" i="215"/>
  <c r="AG173" i="215"/>
  <c r="AH161" i="215" s="1"/>
  <c r="AF173" i="215"/>
  <c r="O160" i="215"/>
  <c r="R148" i="215"/>
  <c r="Q148" i="215"/>
  <c r="Q98" i="215"/>
  <c r="R98" i="215"/>
  <c r="R151" i="215"/>
  <c r="Q151" i="215"/>
  <c r="R118" i="215"/>
  <c r="Q118" i="215"/>
  <c r="R114" i="215"/>
  <c r="Q114" i="215"/>
  <c r="R110" i="215"/>
  <c r="Q110" i="215"/>
  <c r="R103" i="215"/>
  <c r="Q103" i="215"/>
  <c r="R77" i="215"/>
  <c r="Q77" i="215"/>
  <c r="Q97" i="215"/>
  <c r="R109" i="215"/>
  <c r="Q109" i="215"/>
  <c r="O121" i="215"/>
  <c r="AG95" i="215"/>
  <c r="AH83" i="215" s="1"/>
  <c r="AF95" i="215"/>
  <c r="R37" i="215"/>
  <c r="Q37" i="215"/>
  <c r="R7" i="215"/>
  <c r="Q7" i="215"/>
  <c r="Q45" i="215"/>
  <c r="R45" i="215"/>
  <c r="Q35" i="215"/>
  <c r="R35" i="215"/>
  <c r="R24" i="215"/>
  <c r="Q24" i="215"/>
  <c r="R11" i="215"/>
  <c r="Q11" i="215"/>
  <c r="O82" i="215"/>
  <c r="R82" i="215" s="1"/>
  <c r="S70" i="215" s="1"/>
  <c r="O43" i="215"/>
  <c r="R43" i="215" s="1"/>
  <c r="S31" i="215" s="1"/>
  <c r="Q31" i="215"/>
  <c r="R31" i="215"/>
  <c r="AG56" i="215"/>
  <c r="AH44" i="215" s="1"/>
  <c r="Q56" i="215"/>
  <c r="AF56" i="215"/>
  <c r="AF17" i="215"/>
  <c r="AG17" i="215"/>
  <c r="AH5" i="215" s="1"/>
  <c r="R6" i="215"/>
  <c r="Q6" i="215"/>
  <c r="R8" i="215"/>
  <c r="Q8" i="215"/>
  <c r="R166" i="215"/>
  <c r="Q166" i="215"/>
  <c r="R143" i="215"/>
  <c r="Q143" i="215"/>
  <c r="R136" i="215"/>
  <c r="Q136" i="215"/>
  <c r="R135" i="215"/>
  <c r="R117" i="215"/>
  <c r="Q117" i="215"/>
  <c r="O173" i="215"/>
  <c r="R161" i="215"/>
  <c r="Q161" i="215"/>
  <c r="Q102" i="215"/>
  <c r="R102" i="215"/>
  <c r="Q139" i="215"/>
  <c r="R139" i="215"/>
  <c r="AF134" i="215"/>
  <c r="AG134" i="215"/>
  <c r="AH122" i="215" s="1"/>
  <c r="R126" i="215"/>
  <c r="Q126" i="215"/>
  <c r="R101" i="215"/>
  <c r="Q101" i="215"/>
  <c r="R75" i="215"/>
  <c r="Q75" i="215"/>
  <c r="R111" i="215"/>
  <c r="Q111" i="215"/>
  <c r="Q60" i="215"/>
  <c r="R60" i="215"/>
  <c r="AF108" i="215"/>
  <c r="AG108" i="215"/>
  <c r="AH96" i="215" s="1"/>
  <c r="R86" i="215"/>
  <c r="Q86" i="215"/>
  <c r="R74" i="215"/>
  <c r="Q74" i="215"/>
  <c r="Q49" i="215"/>
  <c r="R49" i="215"/>
  <c r="R22" i="215"/>
  <c r="Q22" i="215"/>
  <c r="R9" i="215"/>
  <c r="Q9" i="215"/>
  <c r="Q85" i="215"/>
  <c r="R85" i="215"/>
  <c r="R59" i="215"/>
  <c r="Q59" i="215"/>
  <c r="R21" i="215"/>
  <c r="Q21" i="215"/>
  <c r="R10" i="215"/>
  <c r="Q10" i="215"/>
  <c r="R108" i="215" l="1"/>
  <c r="S96" i="215" s="1"/>
  <c r="Q108" i="215"/>
  <c r="R173" i="215"/>
  <c r="S161" i="215" s="1"/>
  <c r="Q173" i="215"/>
  <c r="E2" i="215"/>
  <c r="R17" i="215"/>
  <c r="S5" i="215" s="1"/>
  <c r="Q17" i="215"/>
  <c r="R121" i="215"/>
  <c r="S109" i="215" s="1"/>
  <c r="Q121" i="215"/>
  <c r="Q160" i="215"/>
  <c r="R160" i="215"/>
  <c r="S148" i="215" s="1"/>
  <c r="R30" i="215"/>
  <c r="S18" i="215" s="1"/>
  <c r="Q30" i="215"/>
  <c r="R147" i="215"/>
  <c r="S135" i="215" s="1"/>
  <c r="Q147" i="215"/>
  <c r="M32" i="214" l="1"/>
  <c r="L32" i="214"/>
  <c r="K32" i="214"/>
  <c r="J32" i="214"/>
  <c r="I32" i="214"/>
  <c r="H32" i="214"/>
  <c r="G32" i="214"/>
  <c r="F32" i="214"/>
  <c r="E32" i="214"/>
  <c r="D32" i="214"/>
  <c r="Q15" i="214"/>
  <c r="P15" i="214"/>
  <c r="O15" i="214"/>
  <c r="N15" i="214"/>
  <c r="M15" i="214"/>
  <c r="L15" i="214"/>
  <c r="K15" i="214"/>
  <c r="J15" i="214"/>
  <c r="I15" i="214"/>
  <c r="H15" i="214"/>
  <c r="G15" i="214"/>
  <c r="F15" i="214"/>
  <c r="E15" i="214"/>
  <c r="D15" i="214"/>
  <c r="H8" i="214" s="1"/>
  <c r="L8" i="214"/>
  <c r="F8" i="214"/>
  <c r="L7" i="214"/>
  <c r="J7" i="214"/>
  <c r="H7" i="214"/>
  <c r="F7" i="214"/>
  <c r="L6" i="214"/>
  <c r="J6" i="214"/>
  <c r="H6" i="214"/>
  <c r="F6" i="214"/>
  <c r="J8" i="214" l="1"/>
  <c r="J124" i="213"/>
  <c r="H123" i="213"/>
  <c r="H122" i="213"/>
  <c r="H121" i="213"/>
  <c r="H120" i="213"/>
  <c r="H119" i="213"/>
  <c r="P118" i="213"/>
  <c r="K118" i="213" s="1"/>
  <c r="L118" i="213" s="1"/>
  <c r="H118" i="213"/>
  <c r="P117" i="213"/>
  <c r="K117" i="213"/>
  <c r="L117" i="213" s="1"/>
  <c r="H117" i="213"/>
  <c r="P116" i="213"/>
  <c r="K116" i="213" s="1"/>
  <c r="L116" i="213" s="1"/>
  <c r="H116" i="213"/>
  <c r="P115" i="213"/>
  <c r="K115" i="213"/>
  <c r="L115" i="213" s="1"/>
  <c r="H115" i="213"/>
  <c r="P114" i="213"/>
  <c r="K114" i="213" s="1"/>
  <c r="L114" i="213" s="1"/>
  <c r="H114" i="213"/>
  <c r="P113" i="213"/>
  <c r="K113" i="213"/>
  <c r="L113" i="213" s="1"/>
  <c r="H113" i="213"/>
  <c r="P112" i="213"/>
  <c r="K112" i="213" s="1"/>
  <c r="H112" i="213"/>
  <c r="J111" i="213"/>
  <c r="H110" i="213"/>
  <c r="H109" i="213"/>
  <c r="H108" i="213"/>
  <c r="H107" i="213"/>
  <c r="H106" i="213"/>
  <c r="P105" i="213"/>
  <c r="K105" i="213" s="1"/>
  <c r="L105" i="213" s="1"/>
  <c r="H105" i="213"/>
  <c r="P104" i="213"/>
  <c r="K104" i="213"/>
  <c r="L104" i="213" s="1"/>
  <c r="H104" i="213"/>
  <c r="P103" i="213"/>
  <c r="K103" i="213" s="1"/>
  <c r="L103" i="213" s="1"/>
  <c r="H103" i="213"/>
  <c r="P102" i="213"/>
  <c r="K102" i="213"/>
  <c r="L102" i="213" s="1"/>
  <c r="H102" i="213"/>
  <c r="P101" i="213"/>
  <c r="K101" i="213" s="1"/>
  <c r="H101" i="213"/>
  <c r="J100" i="213"/>
  <c r="H99" i="213"/>
  <c r="H98" i="213"/>
  <c r="H97" i="213"/>
  <c r="H96" i="213"/>
  <c r="H95" i="213"/>
  <c r="H94" i="213"/>
  <c r="P93" i="213"/>
  <c r="K93" i="213" s="1"/>
  <c r="L93" i="213" s="1"/>
  <c r="H93" i="213"/>
  <c r="P92" i="213"/>
  <c r="K92" i="213"/>
  <c r="K100" i="213" s="1"/>
  <c r="H92" i="213"/>
  <c r="J91" i="213"/>
  <c r="H90" i="213"/>
  <c r="H89" i="213"/>
  <c r="H88" i="213"/>
  <c r="H87" i="213"/>
  <c r="H86" i="213"/>
  <c r="H85" i="213"/>
  <c r="H84" i="213"/>
  <c r="H83" i="213"/>
  <c r="P82" i="213"/>
  <c r="K82" i="213" s="1"/>
  <c r="H82" i="213"/>
  <c r="L81" i="213"/>
  <c r="K81" i="213"/>
  <c r="J81" i="213"/>
  <c r="H80" i="213"/>
  <c r="H79" i="213"/>
  <c r="H78" i="213"/>
  <c r="H77" i="213"/>
  <c r="H76" i="213"/>
  <c r="J75" i="213"/>
  <c r="H74" i="213"/>
  <c r="H73" i="213"/>
  <c r="H72" i="213"/>
  <c r="P71" i="213"/>
  <c r="K71" i="213"/>
  <c r="L71" i="213" s="1"/>
  <c r="H71" i="213"/>
  <c r="P70" i="213"/>
  <c r="K70" i="213" s="1"/>
  <c r="L70" i="213" s="1"/>
  <c r="H70" i="213"/>
  <c r="P69" i="213"/>
  <c r="K69" i="213"/>
  <c r="L69" i="213" s="1"/>
  <c r="H69" i="213"/>
  <c r="P68" i="213"/>
  <c r="K68" i="213" s="1"/>
  <c r="L68" i="213" s="1"/>
  <c r="H68" i="213"/>
  <c r="P67" i="213"/>
  <c r="K67" i="213"/>
  <c r="L67" i="213" s="1"/>
  <c r="H67" i="213"/>
  <c r="P66" i="213"/>
  <c r="K66" i="213" s="1"/>
  <c r="L66" i="213" s="1"/>
  <c r="H66" i="213"/>
  <c r="P65" i="213"/>
  <c r="K65" i="213"/>
  <c r="K75" i="213" s="1"/>
  <c r="H65" i="213"/>
  <c r="J64" i="213"/>
  <c r="H63" i="213"/>
  <c r="H62" i="213"/>
  <c r="H61" i="213"/>
  <c r="H60" i="213"/>
  <c r="H59" i="213"/>
  <c r="H58" i="213"/>
  <c r="P57" i="213"/>
  <c r="K57" i="213"/>
  <c r="L57" i="213" s="1"/>
  <c r="H57" i="213"/>
  <c r="P56" i="213"/>
  <c r="K56" i="213" s="1"/>
  <c r="L56" i="213" s="1"/>
  <c r="H56" i="213"/>
  <c r="P55" i="213"/>
  <c r="K55" i="213"/>
  <c r="L55" i="213" s="1"/>
  <c r="H55" i="213"/>
  <c r="P54" i="213"/>
  <c r="K54" i="213" s="1"/>
  <c r="L54" i="213" s="1"/>
  <c r="H54" i="213"/>
  <c r="P53" i="213"/>
  <c r="K53" i="213"/>
  <c r="L53" i="213" s="1"/>
  <c r="H53" i="213"/>
  <c r="P52" i="213"/>
  <c r="K52" i="213" s="1"/>
  <c r="H52" i="213"/>
  <c r="H50" i="213"/>
  <c r="H49" i="213"/>
  <c r="H47" i="213"/>
  <c r="H46" i="213"/>
  <c r="H45" i="213"/>
  <c r="H44" i="213"/>
  <c r="H43" i="213"/>
  <c r="H42" i="213"/>
  <c r="H41" i="213"/>
  <c r="H40" i="213"/>
  <c r="H39" i="213"/>
  <c r="J38" i="213"/>
  <c r="H37" i="213"/>
  <c r="H36" i="213"/>
  <c r="H35" i="213"/>
  <c r="H34" i="213"/>
  <c r="H33" i="213"/>
  <c r="H32" i="213"/>
  <c r="H31" i="213"/>
  <c r="H30" i="213"/>
  <c r="H29" i="213"/>
  <c r="H28" i="213"/>
  <c r="P27" i="213"/>
  <c r="K27" i="213" s="1"/>
  <c r="L27" i="213" s="1"/>
  <c r="H27" i="213"/>
  <c r="P26" i="213"/>
  <c r="K26" i="213"/>
  <c r="L26" i="213" s="1"/>
  <c r="H26" i="213"/>
  <c r="P25" i="213"/>
  <c r="K25" i="213" s="1"/>
  <c r="H25" i="213"/>
  <c r="J24" i="213"/>
  <c r="H23" i="213"/>
  <c r="H22" i="213"/>
  <c r="H21" i="213"/>
  <c r="H20" i="213"/>
  <c r="H19" i="213"/>
  <c r="P18" i="213"/>
  <c r="K18" i="213" s="1"/>
  <c r="L18" i="213" s="1"/>
  <c r="H18" i="213"/>
  <c r="P17" i="213"/>
  <c r="K17" i="213"/>
  <c r="K24" i="213" s="1"/>
  <c r="H17" i="213"/>
  <c r="J16" i="213"/>
  <c r="H15" i="213"/>
  <c r="H14" i="213"/>
  <c r="H13" i="213"/>
  <c r="H12" i="213"/>
  <c r="P11" i="213"/>
  <c r="K11" i="213" s="1"/>
  <c r="L11" i="213" s="1"/>
  <c r="H11" i="213"/>
  <c r="P10" i="213"/>
  <c r="K10" i="213"/>
  <c r="L10" i="213" s="1"/>
  <c r="H10" i="213"/>
  <c r="P9" i="213"/>
  <c r="K9" i="213" s="1"/>
  <c r="L9" i="213" s="1"/>
  <c r="H9" i="213"/>
  <c r="P8" i="213"/>
  <c r="K8" i="213"/>
  <c r="L8" i="213" s="1"/>
  <c r="H8" i="213"/>
  <c r="P7" i="213"/>
  <c r="K7" i="213" s="1"/>
  <c r="L7" i="213" s="1"/>
  <c r="H7" i="213"/>
  <c r="P6" i="213"/>
  <c r="K6" i="213"/>
  <c r="L6" i="213" s="1"/>
  <c r="H6" i="213"/>
  <c r="P5" i="213"/>
  <c r="K5" i="213" s="1"/>
  <c r="H5" i="213"/>
  <c r="I2" i="213"/>
  <c r="I1" i="213"/>
  <c r="E1" i="213"/>
  <c r="K16" i="213" l="1"/>
  <c r="L5" i="213"/>
  <c r="L16" i="213" s="1"/>
  <c r="L112" i="213"/>
  <c r="L124" i="213" s="1"/>
  <c r="K124" i="213"/>
  <c r="L25" i="213"/>
  <c r="L38" i="213" s="1"/>
  <c r="K38" i="213"/>
  <c r="G1" i="213"/>
  <c r="G2" i="213" s="1"/>
  <c r="K64" i="213"/>
  <c r="L52" i="213"/>
  <c r="L64" i="213" s="1"/>
  <c r="L82" i="213"/>
  <c r="L91" i="213" s="1"/>
  <c r="K91" i="213"/>
  <c r="L101" i="213"/>
  <c r="L111" i="213" s="1"/>
  <c r="K111" i="213"/>
  <c r="L17" i="213"/>
  <c r="L24" i="213" s="1"/>
  <c r="L92" i="213"/>
  <c r="L100" i="213" s="1"/>
  <c r="L65" i="213"/>
  <c r="L75" i="213" s="1"/>
  <c r="E2" i="213" l="1"/>
  <c r="AE173" i="212" l="1"/>
  <c r="AD173" i="212"/>
  <c r="AA173" i="212"/>
  <c r="Z173" i="212"/>
  <c r="M173" i="212"/>
  <c r="W172" i="212"/>
  <c r="H172" i="212"/>
  <c r="W171" i="212"/>
  <c r="H171" i="212"/>
  <c r="AG170" i="212"/>
  <c r="AF170" i="212"/>
  <c r="W170" i="212"/>
  <c r="H170" i="212"/>
  <c r="AG169" i="212"/>
  <c r="AF169" i="212"/>
  <c r="W169" i="212"/>
  <c r="H169" i="212"/>
  <c r="AG168" i="212"/>
  <c r="AF168" i="212"/>
  <c r="W168" i="212"/>
  <c r="H168" i="212"/>
  <c r="AG167" i="212"/>
  <c r="AF167" i="212"/>
  <c r="W167" i="212"/>
  <c r="W166" i="212"/>
  <c r="N166" i="212"/>
  <c r="P166" i="212"/>
  <c r="H166" i="212"/>
  <c r="W165" i="212"/>
  <c r="N165" i="212" s="1"/>
  <c r="H165" i="212"/>
  <c r="W164" i="212"/>
  <c r="N164" i="212"/>
  <c r="AF164" i="212"/>
  <c r="P164" i="212"/>
  <c r="H164" i="212"/>
  <c r="W163" i="212"/>
  <c r="N163" i="212" s="1"/>
  <c r="P163" i="212"/>
  <c r="H163" i="212"/>
  <c r="W162" i="212"/>
  <c r="N162" i="212"/>
  <c r="P162" i="212"/>
  <c r="H162" i="212"/>
  <c r="W161" i="212"/>
  <c r="N161" i="212" s="1"/>
  <c r="P161" i="212"/>
  <c r="H161" i="212"/>
  <c r="AE160" i="212"/>
  <c r="AD160" i="212"/>
  <c r="AA160" i="212"/>
  <c r="Z160" i="212"/>
  <c r="M160" i="212"/>
  <c r="W159" i="212"/>
  <c r="H159" i="212"/>
  <c r="W158" i="212"/>
  <c r="H158" i="212"/>
  <c r="W157" i="212"/>
  <c r="H157" i="212"/>
  <c r="W156" i="212"/>
  <c r="H156" i="212"/>
  <c r="W155" i="212"/>
  <c r="H155" i="212"/>
  <c r="AG154" i="212"/>
  <c r="AF154" i="212"/>
  <c r="W154" i="212"/>
  <c r="H154" i="212"/>
  <c r="W153" i="212"/>
  <c r="N153" i="212" s="1"/>
  <c r="P153" i="212"/>
  <c r="H153" i="212"/>
  <c r="W152" i="212"/>
  <c r="N152" i="212"/>
  <c r="AG152" i="212" s="1"/>
  <c r="H152" i="212"/>
  <c r="W151" i="212"/>
  <c r="P151" i="212"/>
  <c r="N151" i="212"/>
  <c r="O151" i="212" s="1"/>
  <c r="AF151" i="212"/>
  <c r="H151" i="212"/>
  <c r="W150" i="212"/>
  <c r="N150" i="212"/>
  <c r="AG150" i="212" s="1"/>
  <c r="P150" i="212"/>
  <c r="H150" i="212"/>
  <c r="W149" i="212"/>
  <c r="P149" i="212"/>
  <c r="N149" i="212"/>
  <c r="O149" i="212" s="1"/>
  <c r="AF149" i="212"/>
  <c r="H149" i="212"/>
  <c r="W148" i="212"/>
  <c r="N148" i="212" s="1"/>
  <c r="P148" i="212"/>
  <c r="H148" i="212"/>
  <c r="AE147" i="212"/>
  <c r="AD147" i="212"/>
  <c r="AA147" i="212"/>
  <c r="Z147" i="212"/>
  <c r="W147" i="212"/>
  <c r="M147" i="212"/>
  <c r="P147" i="212" s="1"/>
  <c r="W146" i="212"/>
  <c r="H146" i="212"/>
  <c r="AG145" i="212"/>
  <c r="AF145" i="212"/>
  <c r="W145" i="212"/>
  <c r="H145" i="212"/>
  <c r="W144" i="212"/>
  <c r="P144" i="212"/>
  <c r="N144" i="212"/>
  <c r="H144" i="212"/>
  <c r="W143" i="212"/>
  <c r="N143" i="212" s="1"/>
  <c r="P143" i="212"/>
  <c r="H143" i="212"/>
  <c r="W142" i="212"/>
  <c r="P142" i="212"/>
  <c r="N142" i="212"/>
  <c r="H142" i="212"/>
  <c r="W141" i="212"/>
  <c r="N141" i="212" s="1"/>
  <c r="P141" i="212"/>
  <c r="H141" i="212"/>
  <c r="W140" i="212"/>
  <c r="P140" i="212"/>
  <c r="N140" i="212"/>
  <c r="AG140" i="212" s="1"/>
  <c r="H140" i="212"/>
  <c r="W139" i="212"/>
  <c r="N139" i="212" s="1"/>
  <c r="P139" i="212"/>
  <c r="H139" i="212"/>
  <c r="W138" i="212"/>
  <c r="P138" i="212"/>
  <c r="N138" i="212"/>
  <c r="AG138" i="212" s="1"/>
  <c r="H138" i="212"/>
  <c r="W137" i="212"/>
  <c r="N137" i="212" s="1"/>
  <c r="P137" i="212"/>
  <c r="H137" i="212"/>
  <c r="W136" i="212"/>
  <c r="P136" i="212"/>
  <c r="N136" i="212"/>
  <c r="AG136" i="212" s="1"/>
  <c r="H136" i="212"/>
  <c r="W135" i="212"/>
  <c r="P135" i="212"/>
  <c r="N135" i="212"/>
  <c r="N147" i="212" s="1"/>
  <c r="H135" i="212"/>
  <c r="AE134" i="212"/>
  <c r="AD134" i="212"/>
  <c r="AA134" i="212"/>
  <c r="Z134" i="212"/>
  <c r="M134" i="212"/>
  <c r="W133" i="212"/>
  <c r="H133" i="212"/>
  <c r="W132" i="212"/>
  <c r="H132" i="212"/>
  <c r="AG131" i="212"/>
  <c r="AF131" i="212"/>
  <c r="W131" i="212"/>
  <c r="H131" i="212"/>
  <c r="AG130" i="212"/>
  <c r="AF130" i="212"/>
  <c r="W130" i="212"/>
  <c r="H130" i="212"/>
  <c r="W129" i="212"/>
  <c r="N129" i="212"/>
  <c r="O129" i="212" s="1"/>
  <c r="P129" i="212"/>
  <c r="H129" i="212"/>
  <c r="W128" i="212"/>
  <c r="P128" i="212"/>
  <c r="N128" i="212"/>
  <c r="O128" i="212" s="1"/>
  <c r="AG128" i="212"/>
  <c r="H128" i="212"/>
  <c r="W127" i="212"/>
  <c r="N127" i="212"/>
  <c r="P127" i="212"/>
  <c r="H127" i="212"/>
  <c r="W126" i="212"/>
  <c r="P126" i="212"/>
  <c r="N126" i="212"/>
  <c r="H126" i="212"/>
  <c r="W125" i="212"/>
  <c r="N125" i="212"/>
  <c r="P125" i="212"/>
  <c r="H125" i="212"/>
  <c r="W124" i="212"/>
  <c r="P124" i="212"/>
  <c r="N124" i="212"/>
  <c r="AG124" i="212"/>
  <c r="H124" i="212"/>
  <c r="W123" i="212"/>
  <c r="N123" i="212"/>
  <c r="O123" i="212" s="1"/>
  <c r="R123" i="212"/>
  <c r="P123" i="212"/>
  <c r="H123" i="212"/>
  <c r="W122" i="212"/>
  <c r="N122" i="212"/>
  <c r="AG122" i="212" s="1"/>
  <c r="H122" i="212"/>
  <c r="AE121" i="212"/>
  <c r="AD121" i="212"/>
  <c r="AA121" i="212"/>
  <c r="Z121" i="212"/>
  <c r="W121" i="212"/>
  <c r="M121" i="212"/>
  <c r="AG120" i="212"/>
  <c r="AF120" i="212"/>
  <c r="W120" i="212"/>
  <c r="H120" i="212"/>
  <c r="AG119" i="212"/>
  <c r="AF119" i="212"/>
  <c r="H119" i="212"/>
  <c r="AG118" i="212"/>
  <c r="AF118" i="212"/>
  <c r="W118" i="212"/>
  <c r="H118" i="212"/>
  <c r="AG117" i="212"/>
  <c r="AF117" i="212"/>
  <c r="W117" i="212"/>
  <c r="H117" i="212"/>
  <c r="W116" i="212"/>
  <c r="P116" i="212"/>
  <c r="N116" i="212"/>
  <c r="H116" i="212"/>
  <c r="W115" i="212"/>
  <c r="N115" i="212" s="1"/>
  <c r="P115" i="212"/>
  <c r="H115" i="212"/>
  <c r="W114" i="212"/>
  <c r="P114" i="212"/>
  <c r="N114" i="212"/>
  <c r="H114" i="212"/>
  <c r="W113" i="212"/>
  <c r="N113" i="212" s="1"/>
  <c r="P113" i="212"/>
  <c r="H113" i="212"/>
  <c r="W112" i="212"/>
  <c r="P112" i="212"/>
  <c r="N112" i="212"/>
  <c r="H112" i="212"/>
  <c r="W111" i="212"/>
  <c r="N111" i="212" s="1"/>
  <c r="P111" i="212"/>
  <c r="H111" i="212"/>
  <c r="W110" i="212"/>
  <c r="P110" i="212"/>
  <c r="N110" i="212"/>
  <c r="H110" i="212"/>
  <c r="W109" i="212"/>
  <c r="N109" i="212" s="1"/>
  <c r="P109" i="212"/>
  <c r="H109" i="212"/>
  <c r="AE108" i="212"/>
  <c r="AD108" i="212"/>
  <c r="AA108" i="212"/>
  <c r="Z108" i="212"/>
  <c r="W108" i="212"/>
  <c r="M108" i="212"/>
  <c r="W107" i="212"/>
  <c r="H107" i="212"/>
  <c r="AG106" i="212"/>
  <c r="AF106" i="212"/>
  <c r="W106" i="212"/>
  <c r="H106" i="212"/>
  <c r="AG105" i="212"/>
  <c r="AF105" i="212"/>
  <c r="W105" i="212"/>
  <c r="H105" i="212"/>
  <c r="AG104" i="212"/>
  <c r="AF104" i="212"/>
  <c r="W104" i="212"/>
  <c r="H104" i="212"/>
  <c r="AG103" i="212"/>
  <c r="AF103" i="212"/>
  <c r="W103" i="212"/>
  <c r="H103" i="212"/>
  <c r="W102" i="212"/>
  <c r="N102" i="212" s="1"/>
  <c r="P102" i="212"/>
  <c r="H102" i="212"/>
  <c r="W101" i="212"/>
  <c r="N101" i="212"/>
  <c r="O101" i="212" s="1"/>
  <c r="H101" i="212"/>
  <c r="W100" i="212"/>
  <c r="N100" i="212" s="1"/>
  <c r="P100" i="212"/>
  <c r="H100" i="212"/>
  <c r="W99" i="212"/>
  <c r="N99" i="212"/>
  <c r="O99" i="212" s="1"/>
  <c r="H99" i="212"/>
  <c r="W98" i="212"/>
  <c r="N98" i="212" s="1"/>
  <c r="P98" i="212"/>
  <c r="H98" i="212"/>
  <c r="W97" i="212"/>
  <c r="N97" i="212"/>
  <c r="O97" i="212" s="1"/>
  <c r="H97" i="212"/>
  <c r="W96" i="212"/>
  <c r="N96" i="212"/>
  <c r="O96" i="212" s="1"/>
  <c r="P108" i="212"/>
  <c r="H96" i="212"/>
  <c r="AE95" i="212"/>
  <c r="AD95" i="212"/>
  <c r="AA95" i="212"/>
  <c r="Z95" i="212"/>
  <c r="M95" i="212"/>
  <c r="AG94" i="212"/>
  <c r="AF94" i="212"/>
  <c r="W94" i="212"/>
  <c r="H94" i="212"/>
  <c r="AG93" i="212"/>
  <c r="AF93" i="212"/>
  <c r="W93" i="212"/>
  <c r="H93" i="212"/>
  <c r="AG92" i="212"/>
  <c r="AF92" i="212"/>
  <c r="W92" i="212"/>
  <c r="H92" i="212"/>
  <c r="AG91" i="212"/>
  <c r="AF91" i="212"/>
  <c r="W91" i="212"/>
  <c r="H91" i="212"/>
  <c r="AG90" i="212"/>
  <c r="AF90" i="212"/>
  <c r="W90" i="212"/>
  <c r="H90" i="212"/>
  <c r="W89" i="212"/>
  <c r="P89" i="212"/>
  <c r="N89" i="212"/>
  <c r="O89" i="212" s="1"/>
  <c r="AG89" i="212"/>
  <c r="H89" i="212"/>
  <c r="W88" i="212"/>
  <c r="N88" i="212"/>
  <c r="AG88" i="212" s="1"/>
  <c r="P88" i="212"/>
  <c r="H88" i="212"/>
  <c r="W87" i="212"/>
  <c r="P87" i="212"/>
  <c r="N87" i="212"/>
  <c r="AF87" i="212"/>
  <c r="H87" i="212"/>
  <c r="W86" i="212"/>
  <c r="N86" i="212" s="1"/>
  <c r="P86" i="212"/>
  <c r="H86" i="212"/>
  <c r="W85" i="212"/>
  <c r="P85" i="212"/>
  <c r="N85" i="212"/>
  <c r="O85" i="212" s="1"/>
  <c r="AG85" i="212"/>
  <c r="H85" i="212"/>
  <c r="W84" i="212"/>
  <c r="N84" i="212"/>
  <c r="AG84" i="212" s="1"/>
  <c r="P84" i="212"/>
  <c r="H84" i="212"/>
  <c r="W83" i="212"/>
  <c r="N83" i="212" s="1"/>
  <c r="P83" i="212"/>
  <c r="H83" i="212"/>
  <c r="AE82" i="212"/>
  <c r="AD82" i="212"/>
  <c r="AA82" i="212"/>
  <c r="Z82" i="212"/>
  <c r="M82" i="212"/>
  <c r="W81" i="212"/>
  <c r="AG80" i="212"/>
  <c r="AF80" i="212"/>
  <c r="W80" i="212"/>
  <c r="H80" i="212"/>
  <c r="AG79" i="212"/>
  <c r="AF79" i="212"/>
  <c r="W79" i="212"/>
  <c r="H79" i="212"/>
  <c r="AG78" i="212"/>
  <c r="AF78" i="212"/>
  <c r="W78" i="212"/>
  <c r="H78" i="212"/>
  <c r="AG77" i="212"/>
  <c r="AF77" i="212"/>
  <c r="W77" i="212"/>
  <c r="H77" i="212"/>
  <c r="W76" i="212"/>
  <c r="N76" i="212" s="1"/>
  <c r="O76" i="212" s="1"/>
  <c r="H76" i="212"/>
  <c r="W75" i="212"/>
  <c r="N75" i="212" s="1"/>
  <c r="P75" i="212"/>
  <c r="H75" i="212"/>
  <c r="W74" i="212"/>
  <c r="N74" i="212" s="1"/>
  <c r="O74" i="212"/>
  <c r="H74" i="212"/>
  <c r="W73" i="212"/>
  <c r="N73" i="212" s="1"/>
  <c r="AG73" i="212" s="1"/>
  <c r="P73" i="212"/>
  <c r="H73" i="212"/>
  <c r="W72" i="212"/>
  <c r="N72" i="212"/>
  <c r="P72" i="212"/>
  <c r="H72" i="212"/>
  <c r="W71" i="212"/>
  <c r="P71" i="212"/>
  <c r="N71" i="212"/>
  <c r="AG71" i="212" s="1"/>
  <c r="H71" i="212"/>
  <c r="W70" i="212"/>
  <c r="N70" i="212" s="1"/>
  <c r="P70" i="212"/>
  <c r="H70" i="212"/>
  <c r="AE69" i="212"/>
  <c r="AD69" i="212"/>
  <c r="AA69" i="212"/>
  <c r="Z69" i="212"/>
  <c r="W69" i="212"/>
  <c r="M69" i="212"/>
  <c r="W68" i="212"/>
  <c r="H68" i="212"/>
  <c r="AG67" i="212"/>
  <c r="AF67" i="212"/>
  <c r="W67" i="212"/>
  <c r="H67" i="212"/>
  <c r="AG66" i="212"/>
  <c r="AF66" i="212"/>
  <c r="W66" i="212"/>
  <c r="H66" i="212"/>
  <c r="AG65" i="212"/>
  <c r="AF65" i="212"/>
  <c r="W65" i="212"/>
  <c r="H65" i="212"/>
  <c r="AG64" i="212"/>
  <c r="AF64" i="212"/>
  <c r="W64" i="212"/>
  <c r="H64" i="212"/>
  <c r="AG63" i="212"/>
  <c r="AF63" i="212"/>
  <c r="W63" i="212"/>
  <c r="H63" i="212"/>
  <c r="AG62" i="212"/>
  <c r="AF62" i="212"/>
  <c r="W62" i="212"/>
  <c r="H62" i="212"/>
  <c r="W61" i="212"/>
  <c r="N61" i="212" s="1"/>
  <c r="P61" i="212"/>
  <c r="H61" i="212"/>
  <c r="W60" i="212"/>
  <c r="N60" i="212"/>
  <c r="P60" i="212"/>
  <c r="H60" i="212"/>
  <c r="W59" i="212"/>
  <c r="N59" i="212" s="1"/>
  <c r="H59" i="212"/>
  <c r="W58" i="212"/>
  <c r="N58" i="212" s="1"/>
  <c r="H58" i="212"/>
  <c r="W57" i="212"/>
  <c r="N57" i="212" s="1"/>
  <c r="P69" i="212"/>
  <c r="H57" i="212"/>
  <c r="AE56" i="212"/>
  <c r="AD56" i="212"/>
  <c r="AA56" i="212"/>
  <c r="Z56" i="212"/>
  <c r="W56" i="212"/>
  <c r="M56" i="212"/>
  <c r="W55" i="212"/>
  <c r="H55" i="212"/>
  <c r="AG54" i="212"/>
  <c r="AF54" i="212"/>
  <c r="W54" i="212"/>
  <c r="H54" i="212"/>
  <c r="AG53" i="212"/>
  <c r="AF53" i="212"/>
  <c r="W53" i="212"/>
  <c r="H53" i="212"/>
  <c r="AG52" i="212"/>
  <c r="AF52" i="212"/>
  <c r="W52" i="212"/>
  <c r="H52" i="212"/>
  <c r="AG51" i="212"/>
  <c r="AF51" i="212"/>
  <c r="W51" i="212"/>
  <c r="W50" i="212"/>
  <c r="N50" i="212" s="1"/>
  <c r="H50" i="212"/>
  <c r="W49" i="212"/>
  <c r="N49" i="212" s="1"/>
  <c r="H49" i="212"/>
  <c r="W48" i="212"/>
  <c r="N48" i="212" s="1"/>
  <c r="H48" i="212"/>
  <c r="W47" i="212"/>
  <c r="N47" i="212" s="1"/>
  <c r="H47" i="212"/>
  <c r="W46" i="212"/>
  <c r="N46" i="212" s="1"/>
  <c r="H46" i="212"/>
  <c r="W45" i="212"/>
  <c r="N45" i="212" s="1"/>
  <c r="P45" i="212"/>
  <c r="H45" i="212"/>
  <c r="W44" i="212"/>
  <c r="N44" i="212" s="1"/>
  <c r="H44" i="212"/>
  <c r="AE43" i="212"/>
  <c r="AD43" i="212"/>
  <c r="AA43" i="212"/>
  <c r="Z43" i="212"/>
  <c r="M43" i="212"/>
  <c r="W42" i="212"/>
  <c r="H42" i="212"/>
  <c r="W41" i="212"/>
  <c r="AG40" i="212"/>
  <c r="AF40" i="212"/>
  <c r="W40" i="212"/>
  <c r="H40" i="212"/>
  <c r="AG39" i="212"/>
  <c r="AF39" i="212"/>
  <c r="W39" i="212"/>
  <c r="H39" i="212"/>
  <c r="AG38" i="212"/>
  <c r="AF38" i="212"/>
  <c r="W38" i="212"/>
  <c r="P38" i="212"/>
  <c r="H38" i="212"/>
  <c r="W37" i="212"/>
  <c r="N37" i="212" s="1"/>
  <c r="P37" i="212"/>
  <c r="H37" i="212"/>
  <c r="W36" i="212"/>
  <c r="N36" i="212"/>
  <c r="O36" i="212" s="1"/>
  <c r="H36" i="212"/>
  <c r="W35" i="212"/>
  <c r="N35" i="212" s="1"/>
  <c r="P35" i="212"/>
  <c r="H35" i="212"/>
  <c r="W34" i="212"/>
  <c r="N34" i="212"/>
  <c r="O34" i="212" s="1"/>
  <c r="H34" i="212"/>
  <c r="W33" i="212"/>
  <c r="N33" i="212" s="1"/>
  <c r="P33" i="212"/>
  <c r="H33" i="212"/>
  <c r="W32" i="212"/>
  <c r="N32" i="212"/>
  <c r="O32" i="212" s="1"/>
  <c r="H32" i="212"/>
  <c r="W31" i="212"/>
  <c r="N31" i="212"/>
  <c r="P43" i="212"/>
  <c r="H31" i="212"/>
  <c r="AE30" i="212"/>
  <c r="AD30" i="212"/>
  <c r="AA30" i="212"/>
  <c r="Z30" i="212"/>
  <c r="M30" i="212"/>
  <c r="AF29" i="212"/>
  <c r="W29" i="212"/>
  <c r="H29" i="212"/>
  <c r="AG28" i="212"/>
  <c r="AF28" i="212"/>
  <c r="W28" i="212"/>
  <c r="H28" i="212"/>
  <c r="AG27" i="212"/>
  <c r="AF27" i="212"/>
  <c r="W27" i="212"/>
  <c r="H27" i="212"/>
  <c r="AG26" i="212"/>
  <c r="AF26" i="212"/>
  <c r="W26" i="212"/>
  <c r="H26" i="212"/>
  <c r="AG25" i="212"/>
  <c r="AF25" i="212"/>
  <c r="W25" i="212"/>
  <c r="H25" i="212"/>
  <c r="AG24" i="212"/>
  <c r="AF24" i="212"/>
  <c r="W24" i="212"/>
  <c r="H24" i="212"/>
  <c r="W23" i="212"/>
  <c r="N23" i="212" s="1"/>
  <c r="O23" i="212"/>
  <c r="P23" i="212"/>
  <c r="H23" i="212"/>
  <c r="W22" i="212"/>
  <c r="N22" i="212"/>
  <c r="P22" i="212"/>
  <c r="H22" i="212"/>
  <c r="W21" i="212"/>
  <c r="N21" i="212" s="1"/>
  <c r="O21" i="212" s="1"/>
  <c r="P21" i="212"/>
  <c r="H21" i="212"/>
  <c r="W20" i="212"/>
  <c r="N20" i="212"/>
  <c r="P20" i="212"/>
  <c r="H20" i="212"/>
  <c r="W19" i="212"/>
  <c r="N19" i="212"/>
  <c r="AG19" i="212" s="1"/>
  <c r="P19" i="212"/>
  <c r="H19" i="212"/>
  <c r="W18" i="212"/>
  <c r="N18" i="212" s="1"/>
  <c r="P30" i="212"/>
  <c r="H18" i="212"/>
  <c r="AE17" i="212"/>
  <c r="AD17" i="212"/>
  <c r="AD2" i="212" s="1"/>
  <c r="AA17" i="212"/>
  <c r="Z17" i="212"/>
  <c r="W17" i="212"/>
  <c r="M17" i="212"/>
  <c r="AG16" i="212"/>
  <c r="W16" i="212"/>
  <c r="H16" i="212"/>
  <c r="AG15" i="212"/>
  <c r="W15" i="212"/>
  <c r="H15" i="212"/>
  <c r="AG14" i="212"/>
  <c r="W14" i="212"/>
  <c r="H14" i="212"/>
  <c r="AG13" i="212"/>
  <c r="AF13" i="212"/>
  <c r="W13" i="212"/>
  <c r="H13" i="212"/>
  <c r="AG12" i="212"/>
  <c r="AF12" i="212"/>
  <c r="W12" i="212"/>
  <c r="H12" i="212"/>
  <c r="AG11" i="212"/>
  <c r="AF11" i="212"/>
  <c r="W11" i="212"/>
  <c r="H11" i="212"/>
  <c r="W10" i="212"/>
  <c r="N10" i="212" s="1"/>
  <c r="P10" i="212"/>
  <c r="H10" i="212"/>
  <c r="W9" i="212"/>
  <c r="N9" i="212"/>
  <c r="P9" i="212"/>
  <c r="H9" i="212"/>
  <c r="W8" i="212"/>
  <c r="N8" i="212" s="1"/>
  <c r="P8" i="212"/>
  <c r="H8" i="212"/>
  <c r="W7" i="212"/>
  <c r="N7" i="212"/>
  <c r="P7" i="212"/>
  <c r="H7" i="212"/>
  <c r="W6" i="212"/>
  <c r="N6" i="212" s="1"/>
  <c r="P6" i="212"/>
  <c r="H6" i="212"/>
  <c r="W5" i="212"/>
  <c r="N5" i="212" s="1"/>
  <c r="P5" i="212"/>
  <c r="H5" i="212"/>
  <c r="G1" i="212" s="1"/>
  <c r="AE2" i="212"/>
  <c r="AA2" i="212"/>
  <c r="Z2" i="212"/>
  <c r="I2" i="212"/>
  <c r="I1" i="212"/>
  <c r="E1" i="212"/>
  <c r="G2" i="212" l="1"/>
  <c r="AF7" i="212"/>
  <c r="AG7" i="212"/>
  <c r="O9" i="212"/>
  <c r="AG9" i="212"/>
  <c r="AF60" i="212"/>
  <c r="AG60" i="212"/>
  <c r="AF72" i="212"/>
  <c r="AG72" i="212"/>
  <c r="O72" i="212"/>
  <c r="O87" i="212"/>
  <c r="AG87" i="212"/>
  <c r="AF110" i="212"/>
  <c r="AG110" i="212"/>
  <c r="AF112" i="212"/>
  <c r="AG112" i="212"/>
  <c r="AF114" i="212"/>
  <c r="AG114" i="212"/>
  <c r="AF116" i="212"/>
  <c r="AG116" i="212"/>
  <c r="O124" i="212"/>
  <c r="R124" i="212" s="1"/>
  <c r="AF124" i="212"/>
  <c r="AF125" i="212"/>
  <c r="O125" i="212"/>
  <c r="Q125" i="212" s="1"/>
  <c r="O126" i="212"/>
  <c r="AF126" i="212"/>
  <c r="AF142" i="212"/>
  <c r="AG142" i="212"/>
  <c r="AF144" i="212"/>
  <c r="AG144" i="212"/>
  <c r="AF162" i="212"/>
  <c r="AG162" i="212"/>
  <c r="O164" i="212"/>
  <c r="AG164" i="212"/>
  <c r="AF166" i="212"/>
  <c r="AG166" i="212"/>
  <c r="O6" i="212"/>
  <c r="AG6" i="212"/>
  <c r="AF6" i="212"/>
  <c r="AF5" i="212"/>
  <c r="O5" i="212"/>
  <c r="N17" i="212"/>
  <c r="AG5" i="212"/>
  <c r="R9" i="212"/>
  <c r="Q9" i="212"/>
  <c r="AG8" i="212"/>
  <c r="AF8" i="212"/>
  <c r="O8" i="212"/>
  <c r="AF10" i="212"/>
  <c r="O10" i="212"/>
  <c r="AG10" i="212"/>
  <c r="N30" i="212"/>
  <c r="AF18" i="212"/>
  <c r="O18" i="212"/>
  <c r="AG18" i="212"/>
  <c r="R21" i="212"/>
  <c r="Q21" i="212"/>
  <c r="O7" i="212"/>
  <c r="AF9" i="212"/>
  <c r="O19" i="212"/>
  <c r="AF19" i="212"/>
  <c r="AF23" i="212"/>
  <c r="AG23" i="212"/>
  <c r="N43" i="212"/>
  <c r="R34" i="212"/>
  <c r="Q34" i="212"/>
  <c r="AG37" i="212"/>
  <c r="AF37" i="212"/>
  <c r="O37" i="212"/>
  <c r="O48" i="212"/>
  <c r="AG48" i="212"/>
  <c r="AF48" i="212"/>
  <c r="O59" i="212"/>
  <c r="AG59" i="212"/>
  <c r="AF59" i="212"/>
  <c r="R36" i="212"/>
  <c r="Q36" i="212"/>
  <c r="AG45" i="212"/>
  <c r="AF45" i="212"/>
  <c r="O45" i="212"/>
  <c r="AG49" i="212"/>
  <c r="AF49" i="212"/>
  <c r="O49" i="212"/>
  <c r="O61" i="212"/>
  <c r="AG61" i="212"/>
  <c r="AF61" i="212"/>
  <c r="P17" i="212"/>
  <c r="P18" i="212"/>
  <c r="AG21" i="212"/>
  <c r="AF22" i="212"/>
  <c r="O22" i="212"/>
  <c r="AG22" i="212"/>
  <c r="AG33" i="212"/>
  <c r="AF33" i="212"/>
  <c r="O33" i="212"/>
  <c r="O46" i="212"/>
  <c r="AG46" i="212"/>
  <c r="AF46" i="212"/>
  <c r="O50" i="212"/>
  <c r="AG50" i="212"/>
  <c r="AF50" i="212"/>
  <c r="N69" i="212"/>
  <c r="AF57" i="212"/>
  <c r="O57" i="212"/>
  <c r="AG57" i="212"/>
  <c r="AF20" i="212"/>
  <c r="O20" i="212"/>
  <c r="AG20" i="212"/>
  <c r="AF21" i="212"/>
  <c r="R23" i="212"/>
  <c r="Q23" i="212"/>
  <c r="R32" i="212"/>
  <c r="Q32" i="212"/>
  <c r="AG35" i="212"/>
  <c r="AF35" i="212"/>
  <c r="O35" i="212"/>
  <c r="AF44" i="212"/>
  <c r="N56" i="212"/>
  <c r="O44" i="212"/>
  <c r="AG44" i="212"/>
  <c r="AG47" i="212"/>
  <c r="AF47" i="212"/>
  <c r="O47" i="212"/>
  <c r="P56" i="212"/>
  <c r="AG58" i="212"/>
  <c r="AF58" i="212"/>
  <c r="O58" i="212"/>
  <c r="N82" i="212"/>
  <c r="O70" i="212"/>
  <c r="AG70" i="212"/>
  <c r="AF70" i="212"/>
  <c r="P31" i="212"/>
  <c r="P32" i="212"/>
  <c r="AF32" i="212"/>
  <c r="P34" i="212"/>
  <c r="AF34" i="212"/>
  <c r="P36" i="212"/>
  <c r="AF36" i="212"/>
  <c r="P46" i="212"/>
  <c r="P48" i="212"/>
  <c r="P50" i="212"/>
  <c r="P59" i="212"/>
  <c r="Q72" i="212"/>
  <c r="AF83" i="212"/>
  <c r="N95" i="212"/>
  <c r="O83" i="212"/>
  <c r="AG83" i="212"/>
  <c r="AG86" i="212"/>
  <c r="AF86" i="212"/>
  <c r="O86" i="212"/>
  <c r="R101" i="212"/>
  <c r="Q101" i="212"/>
  <c r="AF113" i="212"/>
  <c r="O113" i="212"/>
  <c r="AG113" i="212"/>
  <c r="P121" i="212"/>
  <c r="AF31" i="212"/>
  <c r="AG32" i="212"/>
  <c r="AG34" i="212"/>
  <c r="AG36" i="212"/>
  <c r="O60" i="212"/>
  <c r="R72" i="212"/>
  <c r="R74" i="212"/>
  <c r="AF75" i="212"/>
  <c r="O75" i="212"/>
  <c r="AF76" i="212"/>
  <c r="AG76" i="212"/>
  <c r="P95" i="212"/>
  <c r="AG98" i="212"/>
  <c r="AF98" i="212"/>
  <c r="O98" i="212"/>
  <c r="AF111" i="212"/>
  <c r="O111" i="212"/>
  <c r="AG111" i="212"/>
  <c r="AG31" i="212"/>
  <c r="P44" i="212"/>
  <c r="P47" i="212"/>
  <c r="P49" i="212"/>
  <c r="P57" i="212"/>
  <c r="P58" i="212"/>
  <c r="O71" i="212"/>
  <c r="AF71" i="212"/>
  <c r="AF73" i="212"/>
  <c r="O73" i="212"/>
  <c r="AF74" i="212"/>
  <c r="AG74" i="212"/>
  <c r="AG75" i="212"/>
  <c r="P76" i="212"/>
  <c r="R76" i="212"/>
  <c r="P82" i="212"/>
  <c r="R87" i="212"/>
  <c r="Q87" i="212"/>
  <c r="R97" i="212"/>
  <c r="Q97" i="212"/>
  <c r="AG100" i="212"/>
  <c r="AF100" i="212"/>
  <c r="O100" i="212"/>
  <c r="AG102" i="212"/>
  <c r="AF102" i="212"/>
  <c r="O102" i="212"/>
  <c r="N121" i="212"/>
  <c r="AG109" i="212"/>
  <c r="AF109" i="212"/>
  <c r="O109" i="212"/>
  <c r="O31" i="212"/>
  <c r="P74" i="212"/>
  <c r="Q74" i="212"/>
  <c r="O108" i="212"/>
  <c r="R96" i="212"/>
  <c r="Q96" i="212"/>
  <c r="R99" i="212"/>
  <c r="Q99" i="212"/>
  <c r="AF115" i="212"/>
  <c r="O115" i="212"/>
  <c r="AG115" i="212"/>
  <c r="AF85" i="212"/>
  <c r="AF89" i="212"/>
  <c r="P96" i="212"/>
  <c r="P97" i="212"/>
  <c r="AF97" i="212"/>
  <c r="P99" i="212"/>
  <c r="AF99" i="212"/>
  <c r="P101" i="212"/>
  <c r="AF101" i="212"/>
  <c r="O110" i="212"/>
  <c r="O112" i="212"/>
  <c r="O114" i="212"/>
  <c r="O116" i="212"/>
  <c r="O122" i="212"/>
  <c r="AG123" i="212"/>
  <c r="AG125" i="212"/>
  <c r="O127" i="212"/>
  <c r="AG127" i="212"/>
  <c r="AF127" i="212"/>
  <c r="O141" i="212"/>
  <c r="AG141" i="212"/>
  <c r="AF141" i="212"/>
  <c r="AF153" i="212"/>
  <c r="O153" i="212"/>
  <c r="AG153" i="212"/>
  <c r="O84" i="212"/>
  <c r="R85" i="212"/>
  <c r="O88" i="212"/>
  <c r="R89" i="212"/>
  <c r="AF96" i="212"/>
  <c r="AG97" i="212"/>
  <c r="AG99" i="212"/>
  <c r="AG101" i="212"/>
  <c r="N108" i="212"/>
  <c r="P122" i="212"/>
  <c r="Q123" i="212"/>
  <c r="AF123" i="212"/>
  <c r="AG147" i="212"/>
  <c r="AH135" i="212" s="1"/>
  <c r="AF147" i="212"/>
  <c r="O139" i="212"/>
  <c r="AG139" i="212"/>
  <c r="AF139" i="212"/>
  <c r="O161" i="212"/>
  <c r="N173" i="212"/>
  <c r="AG161" i="212"/>
  <c r="AF161" i="212"/>
  <c r="R164" i="212"/>
  <c r="Q164" i="212"/>
  <c r="AG165" i="212"/>
  <c r="AF165" i="212"/>
  <c r="O165" i="212"/>
  <c r="AF84" i="212"/>
  <c r="AF88" i="212"/>
  <c r="AG96" i="212"/>
  <c r="Q124" i="212"/>
  <c r="AG126" i="212"/>
  <c r="O137" i="212"/>
  <c r="AG137" i="212"/>
  <c r="AF137" i="212"/>
  <c r="O148" i="212"/>
  <c r="AG148" i="212"/>
  <c r="N160" i="212"/>
  <c r="AF148" i="212"/>
  <c r="N134" i="212"/>
  <c r="AF122" i="212"/>
  <c r="R125" i="212"/>
  <c r="R128" i="212"/>
  <c r="R129" i="212"/>
  <c r="Q129" i="212"/>
  <c r="P134" i="212"/>
  <c r="O143" i="212"/>
  <c r="AG143" i="212"/>
  <c r="AF143" i="212"/>
  <c r="Q149" i="212"/>
  <c r="P160" i="212"/>
  <c r="AG163" i="212"/>
  <c r="AF163" i="212"/>
  <c r="O163" i="212"/>
  <c r="AF129" i="212"/>
  <c r="AG135" i="212"/>
  <c r="R149" i="212"/>
  <c r="AG149" i="212"/>
  <c r="O150" i="212"/>
  <c r="R151" i="212"/>
  <c r="AG151" i="212"/>
  <c r="O152" i="212"/>
  <c r="AG129" i="212"/>
  <c r="O135" i="212"/>
  <c r="O136" i="212"/>
  <c r="O138" i="212"/>
  <c r="O140" i="212"/>
  <c r="O142" i="212"/>
  <c r="O144" i="212"/>
  <c r="AF150" i="212"/>
  <c r="P152" i="212"/>
  <c r="AF152" i="212"/>
  <c r="P165" i="212"/>
  <c r="P173" i="212"/>
  <c r="AF128" i="212"/>
  <c r="AF136" i="212"/>
  <c r="AF138" i="212"/>
  <c r="AF140" i="212"/>
  <c r="O162" i="212"/>
  <c r="O166" i="212"/>
  <c r="Q128" i="212"/>
  <c r="AF135" i="212"/>
  <c r="Q126" i="212" l="1"/>
  <c r="R126" i="212"/>
  <c r="Q135" i="212"/>
  <c r="O147" i="212"/>
  <c r="R135" i="212"/>
  <c r="R163" i="212"/>
  <c r="Q163" i="212"/>
  <c r="R143" i="212"/>
  <c r="Q143" i="212"/>
  <c r="O160" i="212"/>
  <c r="R148" i="212"/>
  <c r="Q148" i="212"/>
  <c r="R165" i="212"/>
  <c r="Q165" i="212"/>
  <c r="O173" i="212"/>
  <c r="R161" i="212"/>
  <c r="Q161" i="212"/>
  <c r="R141" i="212"/>
  <c r="Q141" i="212"/>
  <c r="R116" i="212"/>
  <c r="Q116" i="212"/>
  <c r="R162" i="212"/>
  <c r="Q162" i="212"/>
  <c r="Q140" i="212"/>
  <c r="R140" i="212"/>
  <c r="R150" i="212"/>
  <c r="Q150" i="212"/>
  <c r="Q151" i="212"/>
  <c r="R139" i="212"/>
  <c r="Q139" i="212"/>
  <c r="Q84" i="212"/>
  <c r="R84" i="212"/>
  <c r="R114" i="212"/>
  <c r="Q114" i="212"/>
  <c r="O121" i="212"/>
  <c r="R109" i="212"/>
  <c r="Q109" i="212"/>
  <c r="Q102" i="212"/>
  <c r="R102" i="212"/>
  <c r="R71" i="212"/>
  <c r="Q71" i="212"/>
  <c r="Q98" i="212"/>
  <c r="R98" i="212"/>
  <c r="Q89" i="212"/>
  <c r="R75" i="212"/>
  <c r="Q75" i="212"/>
  <c r="Q83" i="212"/>
  <c r="O95" i="212"/>
  <c r="R83" i="212"/>
  <c r="Q58" i="212"/>
  <c r="R58" i="212"/>
  <c r="Q47" i="212"/>
  <c r="R47" i="212"/>
  <c r="O56" i="212"/>
  <c r="R56" i="212" s="1"/>
  <c r="S44" i="212" s="1"/>
  <c r="Q44" i="212"/>
  <c r="R44" i="212"/>
  <c r="R20" i="212"/>
  <c r="Q20" i="212"/>
  <c r="Q57" i="212"/>
  <c r="O69" i="212"/>
  <c r="R69" i="212" s="1"/>
  <c r="S57" i="212" s="1"/>
  <c r="R57" i="212"/>
  <c r="R46" i="212"/>
  <c r="Q46" i="212"/>
  <c r="Q76" i="212"/>
  <c r="R59" i="212"/>
  <c r="Q59" i="212"/>
  <c r="Q37" i="212"/>
  <c r="R37" i="212"/>
  <c r="Q7" i="212"/>
  <c r="R7" i="212"/>
  <c r="O30" i="212"/>
  <c r="Q18" i="212"/>
  <c r="R18" i="212"/>
  <c r="R10" i="212"/>
  <c r="Q10" i="212"/>
  <c r="AG134" i="212"/>
  <c r="AH122" i="212" s="1"/>
  <c r="AF134" i="212"/>
  <c r="R152" i="212"/>
  <c r="Q152" i="212"/>
  <c r="AG160" i="212"/>
  <c r="AH148" i="212" s="1"/>
  <c r="AF160" i="212"/>
  <c r="R112" i="212"/>
  <c r="Q112" i="212"/>
  <c r="R115" i="212"/>
  <c r="Q115" i="212"/>
  <c r="R73" i="212"/>
  <c r="Q73" i="212"/>
  <c r="Q60" i="212"/>
  <c r="R60" i="212"/>
  <c r="R113" i="212"/>
  <c r="Q113" i="212"/>
  <c r="Q85" i="212"/>
  <c r="AG95" i="212"/>
  <c r="AH83" i="212" s="1"/>
  <c r="AF95" i="212"/>
  <c r="AG56" i="212"/>
  <c r="AH44" i="212" s="1"/>
  <c r="Q56" i="212"/>
  <c r="AF56" i="212"/>
  <c r="R50" i="212"/>
  <c r="Q50" i="212"/>
  <c r="Q33" i="212"/>
  <c r="R33" i="212"/>
  <c r="R61" i="212"/>
  <c r="Q61" i="212"/>
  <c r="Q45" i="212"/>
  <c r="R45" i="212"/>
  <c r="Q43" i="212"/>
  <c r="AG43" i="212"/>
  <c r="AH31" i="212" s="1"/>
  <c r="AF43" i="212"/>
  <c r="Q19" i="212"/>
  <c r="R19" i="212"/>
  <c r="R166" i="212"/>
  <c r="Q166" i="212"/>
  <c r="Q142" i="212"/>
  <c r="R142" i="212"/>
  <c r="AF108" i="212"/>
  <c r="AG108" i="212"/>
  <c r="AH96" i="212" s="1"/>
  <c r="Q138" i="212"/>
  <c r="R138" i="212"/>
  <c r="Q144" i="212"/>
  <c r="R144" i="212"/>
  <c r="Q136" i="212"/>
  <c r="R136" i="212"/>
  <c r="R137" i="212"/>
  <c r="Q137" i="212"/>
  <c r="AG173" i="212"/>
  <c r="AH161" i="212" s="1"/>
  <c r="AF173" i="212"/>
  <c r="Q88" i="212"/>
  <c r="R88" i="212"/>
  <c r="Q122" i="212"/>
  <c r="O134" i="212"/>
  <c r="R122" i="212"/>
  <c r="R110" i="212"/>
  <c r="Q110" i="212"/>
  <c r="R111" i="212"/>
  <c r="Q111" i="212"/>
  <c r="Q86" i="212"/>
  <c r="R86" i="212"/>
  <c r="O82" i="212"/>
  <c r="R82" i="212" s="1"/>
  <c r="S70" i="212" s="1"/>
  <c r="R70" i="212"/>
  <c r="Q70" i="212"/>
  <c r="AG69" i="212"/>
  <c r="AH57" i="212" s="1"/>
  <c r="Q69" i="212"/>
  <c r="AF69" i="212"/>
  <c r="Q22" i="212"/>
  <c r="R22" i="212"/>
  <c r="Q49" i="212"/>
  <c r="R49" i="212"/>
  <c r="AG30" i="212"/>
  <c r="AH18" i="212" s="1"/>
  <c r="AF30" i="212"/>
  <c r="AG17" i="212"/>
  <c r="AH5" i="212" s="1"/>
  <c r="AF17" i="212"/>
  <c r="R153" i="212"/>
  <c r="Q153" i="212"/>
  <c r="Q127" i="212"/>
  <c r="R127" i="212"/>
  <c r="R108" i="212"/>
  <c r="S96" i="212" s="1"/>
  <c r="Q108" i="212"/>
  <c r="R31" i="212"/>
  <c r="Q31" i="212"/>
  <c r="O43" i="212"/>
  <c r="R43" i="212" s="1"/>
  <c r="S31" i="212" s="1"/>
  <c r="AG121" i="212"/>
  <c r="AH109" i="212" s="1"/>
  <c r="AF121" i="212"/>
  <c r="Q100" i="212"/>
  <c r="R100" i="212"/>
  <c r="Q82" i="212"/>
  <c r="AG82" i="212"/>
  <c r="AH70" i="212" s="1"/>
  <c r="AF82" i="212"/>
  <c r="Q35" i="212"/>
  <c r="R35" i="212"/>
  <c r="R48" i="212"/>
  <c r="Q48" i="212"/>
  <c r="Q8" i="212"/>
  <c r="R8" i="212"/>
  <c r="Q5" i="212"/>
  <c r="R5" i="212"/>
  <c r="O17" i="212"/>
  <c r="R6" i="212"/>
  <c r="Q6" i="212"/>
  <c r="R173" i="212" l="1"/>
  <c r="S161" i="212" s="1"/>
  <c r="Q173" i="212"/>
  <c r="Q160" i="212"/>
  <c r="R160" i="212"/>
  <c r="S148" i="212" s="1"/>
  <c r="R95" i="212"/>
  <c r="S83" i="212" s="1"/>
  <c r="Q95" i="212"/>
  <c r="R134" i="212"/>
  <c r="S122" i="212" s="1"/>
  <c r="Q134" i="212"/>
  <c r="R30" i="212"/>
  <c r="S18" i="212" s="1"/>
  <c r="Q30" i="212"/>
  <c r="E2" i="212"/>
  <c r="R17" i="212"/>
  <c r="S5" i="212" s="1"/>
  <c r="Q17" i="212"/>
  <c r="R121" i="212"/>
  <c r="S109" i="212" s="1"/>
  <c r="Q121" i="212"/>
  <c r="R147" i="212"/>
  <c r="S135" i="212" s="1"/>
  <c r="Q147" i="212"/>
  <c r="M32" i="211" l="1"/>
  <c r="L32" i="211"/>
  <c r="K32" i="211"/>
  <c r="J32" i="211"/>
  <c r="I32" i="211"/>
  <c r="H32" i="211"/>
  <c r="G32" i="211"/>
  <c r="F32" i="211"/>
  <c r="E32" i="211"/>
  <c r="D32" i="211"/>
  <c r="Q15" i="211"/>
  <c r="P15" i="211"/>
  <c r="O15" i="211"/>
  <c r="N15" i="211"/>
  <c r="M15" i="211"/>
  <c r="L15" i="211"/>
  <c r="K15" i="211"/>
  <c r="J15" i="211"/>
  <c r="I15" i="211"/>
  <c r="H15" i="211"/>
  <c r="G15" i="211"/>
  <c r="F15" i="211"/>
  <c r="E15" i="211"/>
  <c r="D15" i="211"/>
  <c r="L7" i="211"/>
  <c r="J7" i="211"/>
  <c r="H7" i="211"/>
  <c r="F7" i="211"/>
  <c r="L6" i="211"/>
  <c r="J6" i="211"/>
  <c r="H6" i="211"/>
  <c r="F6" i="211"/>
  <c r="J8" i="211" l="1"/>
  <c r="L8" i="211"/>
  <c r="H8" i="211"/>
  <c r="F8" i="211"/>
  <c r="J124" i="210"/>
  <c r="H123" i="210"/>
  <c r="H122" i="210"/>
  <c r="H121" i="210"/>
  <c r="H120" i="210"/>
  <c r="H119" i="210"/>
  <c r="P118" i="210"/>
  <c r="K118" i="210" s="1"/>
  <c r="L118" i="210" s="1"/>
  <c r="H118" i="210"/>
  <c r="P117" i="210"/>
  <c r="K117" i="210"/>
  <c r="L117" i="210" s="1"/>
  <c r="H117" i="210"/>
  <c r="P116" i="210"/>
  <c r="K116" i="210" s="1"/>
  <c r="L116" i="210" s="1"/>
  <c r="H116" i="210"/>
  <c r="P115" i="210"/>
  <c r="K115" i="210"/>
  <c r="L115" i="210" s="1"/>
  <c r="H115" i="210"/>
  <c r="P114" i="210"/>
  <c r="K114" i="210" s="1"/>
  <c r="L114" i="210" s="1"/>
  <c r="H114" i="210"/>
  <c r="P113" i="210"/>
  <c r="K113" i="210"/>
  <c r="L113" i="210" s="1"/>
  <c r="H113" i="210"/>
  <c r="P112" i="210"/>
  <c r="K112" i="210" s="1"/>
  <c r="H112" i="210"/>
  <c r="J111" i="210"/>
  <c r="H110" i="210"/>
  <c r="H109" i="210"/>
  <c r="H108" i="210"/>
  <c r="H107" i="210"/>
  <c r="H106" i="210"/>
  <c r="P105" i="210"/>
  <c r="K105" i="210" s="1"/>
  <c r="L105" i="210" s="1"/>
  <c r="H105" i="210"/>
  <c r="P104" i="210"/>
  <c r="K104" i="210"/>
  <c r="L104" i="210" s="1"/>
  <c r="H104" i="210"/>
  <c r="P103" i="210"/>
  <c r="K103" i="210" s="1"/>
  <c r="L103" i="210" s="1"/>
  <c r="H103" i="210"/>
  <c r="P102" i="210"/>
  <c r="K102" i="210"/>
  <c r="L102" i="210" s="1"/>
  <c r="H102" i="210"/>
  <c r="P101" i="210"/>
  <c r="K101" i="210" s="1"/>
  <c r="H101" i="210"/>
  <c r="J100" i="210"/>
  <c r="H99" i="210"/>
  <c r="H98" i="210"/>
  <c r="H97" i="210"/>
  <c r="H96" i="210"/>
  <c r="H95" i="210"/>
  <c r="H94" i="210"/>
  <c r="P93" i="210"/>
  <c r="K93" i="210" s="1"/>
  <c r="L93" i="210" s="1"/>
  <c r="H93" i="210"/>
  <c r="P92" i="210"/>
  <c r="K92" i="210"/>
  <c r="K100" i="210" s="1"/>
  <c r="H92" i="210"/>
  <c r="J91" i="210"/>
  <c r="H90" i="210"/>
  <c r="H89" i="210"/>
  <c r="H88" i="210"/>
  <c r="H87" i="210"/>
  <c r="H86" i="210"/>
  <c r="H85" i="210"/>
  <c r="H84" i="210"/>
  <c r="H83" i="210"/>
  <c r="P82" i="210"/>
  <c r="K82" i="210" s="1"/>
  <c r="H82" i="210"/>
  <c r="L81" i="210"/>
  <c r="K81" i="210"/>
  <c r="J81" i="210"/>
  <c r="H80" i="210"/>
  <c r="H79" i="210"/>
  <c r="H78" i="210"/>
  <c r="H77" i="210"/>
  <c r="H76" i="210"/>
  <c r="J75" i="210"/>
  <c r="H74" i="210"/>
  <c r="H73" i="210"/>
  <c r="H72" i="210"/>
  <c r="P71" i="210"/>
  <c r="K71" i="210"/>
  <c r="L71" i="210" s="1"/>
  <c r="H71" i="210"/>
  <c r="P70" i="210"/>
  <c r="K70" i="210" s="1"/>
  <c r="L70" i="210" s="1"/>
  <c r="H70" i="210"/>
  <c r="P69" i="210"/>
  <c r="K69" i="210"/>
  <c r="L69" i="210" s="1"/>
  <c r="H69" i="210"/>
  <c r="P68" i="210"/>
  <c r="K68" i="210" s="1"/>
  <c r="L68" i="210" s="1"/>
  <c r="H68" i="210"/>
  <c r="P67" i="210"/>
  <c r="K67" i="210"/>
  <c r="L67" i="210" s="1"/>
  <c r="H67" i="210"/>
  <c r="P66" i="210"/>
  <c r="K66" i="210" s="1"/>
  <c r="L66" i="210" s="1"/>
  <c r="H66" i="210"/>
  <c r="P65" i="210"/>
  <c r="K65" i="210"/>
  <c r="K75" i="210" s="1"/>
  <c r="H65" i="210"/>
  <c r="J64" i="210"/>
  <c r="H63" i="210"/>
  <c r="H62" i="210"/>
  <c r="H61" i="210"/>
  <c r="H60" i="210"/>
  <c r="H59" i="210"/>
  <c r="H58" i="210"/>
  <c r="P57" i="210"/>
  <c r="K57" i="210"/>
  <c r="L57" i="210" s="1"/>
  <c r="H57" i="210"/>
  <c r="P56" i="210"/>
  <c r="K56" i="210" s="1"/>
  <c r="L56" i="210" s="1"/>
  <c r="H56" i="210"/>
  <c r="P55" i="210"/>
  <c r="K55" i="210"/>
  <c r="L55" i="210" s="1"/>
  <c r="H55" i="210"/>
  <c r="P54" i="210"/>
  <c r="K54" i="210" s="1"/>
  <c r="L54" i="210" s="1"/>
  <c r="H54" i="210"/>
  <c r="P53" i="210"/>
  <c r="K53" i="210"/>
  <c r="L53" i="210" s="1"/>
  <c r="H53" i="210"/>
  <c r="P52" i="210"/>
  <c r="K52" i="210" s="1"/>
  <c r="H52" i="210"/>
  <c r="H50" i="210"/>
  <c r="H49" i="210"/>
  <c r="H47" i="210"/>
  <c r="H46" i="210"/>
  <c r="H45" i="210"/>
  <c r="H44" i="210"/>
  <c r="H43" i="210"/>
  <c r="H42" i="210"/>
  <c r="H41" i="210"/>
  <c r="H40" i="210"/>
  <c r="H39" i="210"/>
  <c r="J38" i="210"/>
  <c r="H37" i="210"/>
  <c r="H36" i="210"/>
  <c r="H35" i="210"/>
  <c r="H34" i="210"/>
  <c r="H33" i="210"/>
  <c r="H32" i="210"/>
  <c r="H31" i="210"/>
  <c r="H30" i="210"/>
  <c r="H29" i="210"/>
  <c r="H28" i="210"/>
  <c r="P27" i="210"/>
  <c r="K27" i="210" s="1"/>
  <c r="L27" i="210" s="1"/>
  <c r="H27" i="210"/>
  <c r="P26" i="210"/>
  <c r="K26" i="210"/>
  <c r="L26" i="210" s="1"/>
  <c r="H26" i="210"/>
  <c r="P25" i="210"/>
  <c r="K25" i="210" s="1"/>
  <c r="H25" i="210"/>
  <c r="J24" i="210"/>
  <c r="H23" i="210"/>
  <c r="H22" i="210"/>
  <c r="H21" i="210"/>
  <c r="H20" i="210"/>
  <c r="H19" i="210"/>
  <c r="P18" i="210"/>
  <c r="K18" i="210" s="1"/>
  <c r="L18" i="210" s="1"/>
  <c r="H18" i="210"/>
  <c r="P17" i="210"/>
  <c r="K17" i="210"/>
  <c r="K24" i="210" s="1"/>
  <c r="H17" i="210"/>
  <c r="J16" i="210"/>
  <c r="H15" i="210"/>
  <c r="H14" i="210"/>
  <c r="H13" i="210"/>
  <c r="H12" i="210"/>
  <c r="P11" i="210"/>
  <c r="K11" i="210" s="1"/>
  <c r="L11" i="210" s="1"/>
  <c r="H11" i="210"/>
  <c r="P10" i="210"/>
  <c r="K10" i="210"/>
  <c r="L10" i="210" s="1"/>
  <c r="H10" i="210"/>
  <c r="P9" i="210"/>
  <c r="K9" i="210" s="1"/>
  <c r="L9" i="210" s="1"/>
  <c r="H9" i="210"/>
  <c r="P8" i="210"/>
  <c r="K8" i="210"/>
  <c r="L8" i="210" s="1"/>
  <c r="H8" i="210"/>
  <c r="P7" i="210"/>
  <c r="K7" i="210" s="1"/>
  <c r="L7" i="210" s="1"/>
  <c r="H7" i="210"/>
  <c r="P6" i="210"/>
  <c r="K6" i="210"/>
  <c r="L6" i="210" s="1"/>
  <c r="H6" i="210"/>
  <c r="P5" i="210"/>
  <c r="K5" i="210" s="1"/>
  <c r="H5" i="210"/>
  <c r="I2" i="210"/>
  <c r="I1" i="210"/>
  <c r="E1" i="210"/>
  <c r="J124" i="209"/>
  <c r="H123" i="209"/>
  <c r="H122" i="209"/>
  <c r="H121" i="209"/>
  <c r="H120" i="209"/>
  <c r="H119" i="209"/>
  <c r="P118" i="209"/>
  <c r="K118" i="209" s="1"/>
  <c r="L118" i="209"/>
  <c r="H118" i="209"/>
  <c r="P117" i="209"/>
  <c r="K117" i="209"/>
  <c r="L117" i="209" s="1"/>
  <c r="H117" i="209"/>
  <c r="P116" i="209"/>
  <c r="K116" i="209" s="1"/>
  <c r="L116" i="209"/>
  <c r="H116" i="209"/>
  <c r="P115" i="209"/>
  <c r="K115" i="209"/>
  <c r="L115" i="209" s="1"/>
  <c r="H115" i="209"/>
  <c r="P114" i="209"/>
  <c r="K114" i="209" s="1"/>
  <c r="L114" i="209" s="1"/>
  <c r="H114" i="209"/>
  <c r="P113" i="209"/>
  <c r="K113" i="209"/>
  <c r="L113" i="209" s="1"/>
  <c r="H113" i="209"/>
  <c r="P112" i="209"/>
  <c r="K112" i="209" s="1"/>
  <c r="K124" i="209" s="1"/>
  <c r="H112" i="209"/>
  <c r="J111" i="209"/>
  <c r="H110" i="209"/>
  <c r="H109" i="209"/>
  <c r="H108" i="209"/>
  <c r="H107" i="209"/>
  <c r="H106" i="209"/>
  <c r="P105" i="209"/>
  <c r="K105" i="209" s="1"/>
  <c r="L105" i="209" s="1"/>
  <c r="H105" i="209"/>
  <c r="P104" i="209"/>
  <c r="K104" i="209"/>
  <c r="L104" i="209" s="1"/>
  <c r="H104" i="209"/>
  <c r="P103" i="209"/>
  <c r="K103" i="209" s="1"/>
  <c r="L103" i="209" s="1"/>
  <c r="H103" i="209"/>
  <c r="P102" i="209"/>
  <c r="K102" i="209"/>
  <c r="L102" i="209" s="1"/>
  <c r="H102" i="209"/>
  <c r="P101" i="209"/>
  <c r="K101" i="209" s="1"/>
  <c r="K111" i="209" s="1"/>
  <c r="H101" i="209"/>
  <c r="J100" i="209"/>
  <c r="H99" i="209"/>
  <c r="H98" i="209"/>
  <c r="H97" i="209"/>
  <c r="H96" i="209"/>
  <c r="H95" i="209"/>
  <c r="H94" i="209"/>
  <c r="P93" i="209"/>
  <c r="K93" i="209" s="1"/>
  <c r="L93" i="209" s="1"/>
  <c r="H93" i="209"/>
  <c r="P92" i="209"/>
  <c r="K92" i="209"/>
  <c r="L92" i="209" s="1"/>
  <c r="L100" i="209" s="1"/>
  <c r="H92" i="209"/>
  <c r="J91" i="209"/>
  <c r="H90" i="209"/>
  <c r="H89" i="209"/>
  <c r="H88" i="209"/>
  <c r="H87" i="209"/>
  <c r="H86" i="209"/>
  <c r="H85" i="209"/>
  <c r="H84" i="209"/>
  <c r="H83" i="209"/>
  <c r="P82" i="209"/>
  <c r="K82" i="209"/>
  <c r="K91" i="209" s="1"/>
  <c r="H82" i="209"/>
  <c r="L81" i="209"/>
  <c r="K81" i="209"/>
  <c r="J81" i="209"/>
  <c r="H80" i="209"/>
  <c r="H79" i="209"/>
  <c r="H78" i="209"/>
  <c r="H77" i="209"/>
  <c r="H76" i="209"/>
  <c r="J75" i="209"/>
  <c r="H74" i="209"/>
  <c r="H73" i="209"/>
  <c r="H72" i="209"/>
  <c r="P71" i="209"/>
  <c r="K71" i="209"/>
  <c r="L71" i="209" s="1"/>
  <c r="H71" i="209"/>
  <c r="P70" i="209"/>
  <c r="K70" i="209"/>
  <c r="L70" i="209" s="1"/>
  <c r="H70" i="209"/>
  <c r="P69" i="209"/>
  <c r="K69" i="209"/>
  <c r="L69" i="209" s="1"/>
  <c r="H69" i="209"/>
  <c r="P68" i="209"/>
  <c r="K68" i="209" s="1"/>
  <c r="L68" i="209" s="1"/>
  <c r="H68" i="209"/>
  <c r="P67" i="209"/>
  <c r="K67" i="209"/>
  <c r="L67" i="209" s="1"/>
  <c r="H67" i="209"/>
  <c r="P66" i="209"/>
  <c r="K66" i="209"/>
  <c r="L66" i="209" s="1"/>
  <c r="H66" i="209"/>
  <c r="P65" i="209"/>
  <c r="K65" i="209"/>
  <c r="L65" i="209" s="1"/>
  <c r="L75" i="209" s="1"/>
  <c r="H65" i="209"/>
  <c r="J64" i="209"/>
  <c r="H63" i="209"/>
  <c r="H62" i="209"/>
  <c r="H61" i="209"/>
  <c r="H60" i="209"/>
  <c r="H59" i="209"/>
  <c r="H58" i="209"/>
  <c r="P57" i="209"/>
  <c r="K57" i="209"/>
  <c r="L57" i="209" s="1"/>
  <c r="H57" i="209"/>
  <c r="P56" i="209"/>
  <c r="K56" i="209"/>
  <c r="L56" i="209" s="1"/>
  <c r="H56" i="209"/>
  <c r="P55" i="209"/>
  <c r="K55" i="209"/>
  <c r="L55" i="209" s="1"/>
  <c r="H55" i="209"/>
  <c r="P54" i="209"/>
  <c r="K54" i="209" s="1"/>
  <c r="L54" i="209" s="1"/>
  <c r="H54" i="209"/>
  <c r="P53" i="209"/>
  <c r="K53" i="209"/>
  <c r="L53" i="209" s="1"/>
  <c r="H53" i="209"/>
  <c r="P52" i="209"/>
  <c r="K52" i="209" s="1"/>
  <c r="H52" i="209"/>
  <c r="H50" i="209"/>
  <c r="H49" i="209"/>
  <c r="H47" i="209"/>
  <c r="H46" i="209"/>
  <c r="H45" i="209"/>
  <c r="H44" i="209"/>
  <c r="H43" i="209"/>
  <c r="H42" i="209"/>
  <c r="H41" i="209"/>
  <c r="H40" i="209"/>
  <c r="H39" i="209"/>
  <c r="J38" i="209"/>
  <c r="H37" i="209"/>
  <c r="H36" i="209"/>
  <c r="H35" i="209"/>
  <c r="H34" i="209"/>
  <c r="H33" i="209"/>
  <c r="H32" i="209"/>
  <c r="H31" i="209"/>
  <c r="H30" i="209"/>
  <c r="H29" i="209"/>
  <c r="H28" i="209"/>
  <c r="P27" i="209"/>
  <c r="K27" i="209"/>
  <c r="L27" i="209" s="1"/>
  <c r="H27" i="209"/>
  <c r="P26" i="209"/>
  <c r="K26" i="209" s="1"/>
  <c r="L26" i="209" s="1"/>
  <c r="H26" i="209"/>
  <c r="P25" i="209"/>
  <c r="K25" i="209"/>
  <c r="L25" i="209" s="1"/>
  <c r="L38" i="209" s="1"/>
  <c r="H25" i="209"/>
  <c r="J24" i="209"/>
  <c r="H23" i="209"/>
  <c r="H22" i="209"/>
  <c r="H21" i="209"/>
  <c r="H20" i="209"/>
  <c r="H19" i="209"/>
  <c r="P18" i="209"/>
  <c r="K18" i="209" s="1"/>
  <c r="L18" i="209" s="1"/>
  <c r="H18" i="209"/>
  <c r="P17" i="209"/>
  <c r="K17" i="209"/>
  <c r="L17" i="209" s="1"/>
  <c r="L24" i="209" s="1"/>
  <c r="H17" i="209"/>
  <c r="J16" i="209"/>
  <c r="H15" i="209"/>
  <c r="H14" i="209"/>
  <c r="H13" i="209"/>
  <c r="H12" i="209"/>
  <c r="P11" i="209"/>
  <c r="K11" i="209" s="1"/>
  <c r="L11" i="209" s="1"/>
  <c r="H11" i="209"/>
  <c r="P10" i="209"/>
  <c r="K10" i="209"/>
  <c r="L10" i="209" s="1"/>
  <c r="H10" i="209"/>
  <c r="P9" i="209"/>
  <c r="K9" i="209" s="1"/>
  <c r="L9" i="209" s="1"/>
  <c r="H9" i="209"/>
  <c r="P8" i="209"/>
  <c r="K8" i="209"/>
  <c r="L8" i="209" s="1"/>
  <c r="H8" i="209"/>
  <c r="P7" i="209"/>
  <c r="K7" i="209" s="1"/>
  <c r="L7" i="209" s="1"/>
  <c r="H7" i="209"/>
  <c r="P6" i="209"/>
  <c r="K6" i="209"/>
  <c r="L6" i="209" s="1"/>
  <c r="H6" i="209"/>
  <c r="P5" i="209"/>
  <c r="K5" i="209" s="1"/>
  <c r="H5" i="209"/>
  <c r="I2" i="209"/>
  <c r="I1" i="209"/>
  <c r="E1" i="209"/>
  <c r="J124" i="208"/>
  <c r="H123" i="208"/>
  <c r="H122" i="208"/>
  <c r="H121" i="208"/>
  <c r="H120" i="208"/>
  <c r="H119" i="208"/>
  <c r="P118" i="208"/>
  <c r="K118" i="208" s="1"/>
  <c r="L118" i="208" s="1"/>
  <c r="H118" i="208"/>
  <c r="P117" i="208"/>
  <c r="K117" i="208"/>
  <c r="L117" i="208" s="1"/>
  <c r="H117" i="208"/>
  <c r="P116" i="208"/>
  <c r="K116" i="208" s="1"/>
  <c r="L116" i="208" s="1"/>
  <c r="H116" i="208"/>
  <c r="P115" i="208"/>
  <c r="K115" i="208"/>
  <c r="L115" i="208" s="1"/>
  <c r="H115" i="208"/>
  <c r="P114" i="208"/>
  <c r="K114" i="208" s="1"/>
  <c r="L114" i="208" s="1"/>
  <c r="H114" i="208"/>
  <c r="P113" i="208"/>
  <c r="K113" i="208"/>
  <c r="L113" i="208" s="1"/>
  <c r="H113" i="208"/>
  <c r="P112" i="208"/>
  <c r="K112" i="208" s="1"/>
  <c r="H112" i="208"/>
  <c r="J111" i="208"/>
  <c r="H110" i="208"/>
  <c r="H109" i="208"/>
  <c r="H108" i="208"/>
  <c r="H107" i="208"/>
  <c r="H106" i="208"/>
  <c r="P105" i="208"/>
  <c r="K105" i="208" s="1"/>
  <c r="L105" i="208" s="1"/>
  <c r="H105" i="208"/>
  <c r="P104" i="208"/>
  <c r="K104" i="208"/>
  <c r="L104" i="208" s="1"/>
  <c r="H104" i="208"/>
  <c r="P103" i="208"/>
  <c r="K103" i="208" s="1"/>
  <c r="L103" i="208" s="1"/>
  <c r="H103" i="208"/>
  <c r="P102" i="208"/>
  <c r="K102" i="208"/>
  <c r="L102" i="208" s="1"/>
  <c r="H102" i="208"/>
  <c r="P101" i="208"/>
  <c r="K101" i="208" s="1"/>
  <c r="H101" i="208"/>
  <c r="J100" i="208"/>
  <c r="H99" i="208"/>
  <c r="H98" i="208"/>
  <c r="H97" i="208"/>
  <c r="H96" i="208"/>
  <c r="H95" i="208"/>
  <c r="H94" i="208"/>
  <c r="P93" i="208"/>
  <c r="K93" i="208" s="1"/>
  <c r="L93" i="208" s="1"/>
  <c r="H93" i="208"/>
  <c r="P92" i="208"/>
  <c r="K92" i="208"/>
  <c r="H92" i="208"/>
  <c r="J91" i="208"/>
  <c r="H90" i="208"/>
  <c r="H89" i="208"/>
  <c r="H88" i="208"/>
  <c r="H87" i="208"/>
  <c r="H86" i="208"/>
  <c r="H85" i="208"/>
  <c r="H84" i="208"/>
  <c r="H83" i="208"/>
  <c r="P82" i="208"/>
  <c r="K82" i="208" s="1"/>
  <c r="K91" i="208" s="1"/>
  <c r="L82" i="208"/>
  <c r="L91" i="208" s="1"/>
  <c r="H82" i="208"/>
  <c r="L81" i="208"/>
  <c r="K81" i="208"/>
  <c r="J81" i="208"/>
  <c r="H80" i="208"/>
  <c r="H79" i="208"/>
  <c r="H78" i="208"/>
  <c r="H77" i="208"/>
  <c r="H76" i="208"/>
  <c r="J75" i="208"/>
  <c r="H74" i="208"/>
  <c r="H73" i="208"/>
  <c r="H72" i="208"/>
  <c r="P71" i="208"/>
  <c r="K71" i="208" s="1"/>
  <c r="L71" i="208" s="1"/>
  <c r="H71" i="208"/>
  <c r="P70" i="208"/>
  <c r="K70" i="208"/>
  <c r="L70" i="208" s="1"/>
  <c r="H70" i="208"/>
  <c r="P69" i="208"/>
  <c r="K69" i="208"/>
  <c r="L69" i="208" s="1"/>
  <c r="H69" i="208"/>
  <c r="P68" i="208"/>
  <c r="K68" i="208" s="1"/>
  <c r="L68" i="208" s="1"/>
  <c r="H68" i="208"/>
  <c r="P67" i="208"/>
  <c r="K67" i="208" s="1"/>
  <c r="L67" i="208" s="1"/>
  <c r="H67" i="208"/>
  <c r="P66" i="208"/>
  <c r="K66" i="208"/>
  <c r="L66" i="208" s="1"/>
  <c r="H66" i="208"/>
  <c r="P65" i="208"/>
  <c r="K65" i="208"/>
  <c r="L65" i="208" s="1"/>
  <c r="L75" i="208" s="1"/>
  <c r="H65" i="208"/>
  <c r="J64" i="208"/>
  <c r="H63" i="208"/>
  <c r="H62" i="208"/>
  <c r="H61" i="208"/>
  <c r="H60" i="208"/>
  <c r="H59" i="208"/>
  <c r="H58" i="208"/>
  <c r="P57" i="208"/>
  <c r="K57" i="208" s="1"/>
  <c r="L57" i="208" s="1"/>
  <c r="H57" i="208"/>
  <c r="P56" i="208"/>
  <c r="K56" i="208" s="1"/>
  <c r="L56" i="208" s="1"/>
  <c r="H56" i="208"/>
  <c r="P55" i="208"/>
  <c r="K55" i="208" s="1"/>
  <c r="L55" i="208" s="1"/>
  <c r="H55" i="208"/>
  <c r="P54" i="208"/>
  <c r="K54" i="208"/>
  <c r="L54" i="208" s="1"/>
  <c r="H54" i="208"/>
  <c r="P53" i="208"/>
  <c r="K53" i="208" s="1"/>
  <c r="L53" i="208" s="1"/>
  <c r="H53" i="208"/>
  <c r="P52" i="208"/>
  <c r="K52" i="208" s="1"/>
  <c r="H52" i="208"/>
  <c r="H50" i="208"/>
  <c r="H49" i="208"/>
  <c r="H47" i="208"/>
  <c r="H46" i="208"/>
  <c r="H45" i="208"/>
  <c r="H44" i="208"/>
  <c r="H43" i="208"/>
  <c r="H42" i="208"/>
  <c r="H41" i="208"/>
  <c r="H40" i="208"/>
  <c r="H39" i="208"/>
  <c r="J38" i="208"/>
  <c r="H37" i="208"/>
  <c r="H36" i="208"/>
  <c r="H35" i="208"/>
  <c r="H34" i="208"/>
  <c r="H33" i="208"/>
  <c r="H32" i="208"/>
  <c r="H31" i="208"/>
  <c r="H30" i="208"/>
  <c r="H29" i="208"/>
  <c r="H28" i="208"/>
  <c r="P27" i="208"/>
  <c r="K27" i="208" s="1"/>
  <c r="L27" i="208" s="1"/>
  <c r="H27" i="208"/>
  <c r="P26" i="208"/>
  <c r="K26" i="208"/>
  <c r="L26" i="208" s="1"/>
  <c r="H26" i="208"/>
  <c r="P25" i="208"/>
  <c r="K25" i="208" s="1"/>
  <c r="H25" i="208"/>
  <c r="J24" i="208"/>
  <c r="H23" i="208"/>
  <c r="H22" i="208"/>
  <c r="H21" i="208"/>
  <c r="H20" i="208"/>
  <c r="H19" i="208"/>
  <c r="P18" i="208"/>
  <c r="K18" i="208" s="1"/>
  <c r="L18" i="208" s="1"/>
  <c r="H18" i="208"/>
  <c r="P17" i="208"/>
  <c r="K17" i="208"/>
  <c r="L17" i="208" s="1"/>
  <c r="L24" i="208" s="1"/>
  <c r="H17" i="208"/>
  <c r="J16" i="208"/>
  <c r="H15" i="208"/>
  <c r="H14" i="208"/>
  <c r="H13" i="208"/>
  <c r="H12" i="208"/>
  <c r="P11" i="208"/>
  <c r="K11" i="208" s="1"/>
  <c r="L11" i="208" s="1"/>
  <c r="H11" i="208"/>
  <c r="P10" i="208"/>
  <c r="K10" i="208"/>
  <c r="L10" i="208" s="1"/>
  <c r="H10" i="208"/>
  <c r="P9" i="208"/>
  <c r="K9" i="208" s="1"/>
  <c r="L9" i="208" s="1"/>
  <c r="H9" i="208"/>
  <c r="P8" i="208"/>
  <c r="K8" i="208"/>
  <c r="L8" i="208" s="1"/>
  <c r="H8" i="208"/>
  <c r="P7" i="208"/>
  <c r="K7" i="208" s="1"/>
  <c r="L7" i="208" s="1"/>
  <c r="H7" i="208"/>
  <c r="P6" i="208"/>
  <c r="K6" i="208"/>
  <c r="L6" i="208" s="1"/>
  <c r="H6" i="208"/>
  <c r="P5" i="208"/>
  <c r="K5" i="208" s="1"/>
  <c r="H5" i="208"/>
  <c r="I2" i="208"/>
  <c r="I1" i="208"/>
  <c r="E1" i="208"/>
  <c r="M32" i="207"/>
  <c r="L32" i="207"/>
  <c r="K32" i="207"/>
  <c r="J32" i="207"/>
  <c r="I32" i="207"/>
  <c r="H32" i="207"/>
  <c r="G32" i="207"/>
  <c r="F32" i="207"/>
  <c r="E32" i="207"/>
  <c r="D32" i="207"/>
  <c r="Q15" i="207"/>
  <c r="P15" i="207"/>
  <c r="O15" i="207"/>
  <c r="N15" i="207"/>
  <c r="M15" i="207"/>
  <c r="L15" i="207"/>
  <c r="K15" i="207"/>
  <c r="J15" i="207"/>
  <c r="I15" i="207"/>
  <c r="H15" i="207"/>
  <c r="G15" i="207"/>
  <c r="F15" i="207"/>
  <c r="E15" i="207"/>
  <c r="D15" i="207"/>
  <c r="H8" i="207"/>
  <c r="L7" i="207"/>
  <c r="J7" i="207"/>
  <c r="H7" i="207"/>
  <c r="F7" i="207"/>
  <c r="L6" i="207"/>
  <c r="J6" i="207"/>
  <c r="H6" i="207"/>
  <c r="F6" i="207"/>
  <c r="M32" i="206"/>
  <c r="L32" i="206"/>
  <c r="K32" i="206"/>
  <c r="J32" i="206"/>
  <c r="I32" i="206"/>
  <c r="H32" i="206"/>
  <c r="G32" i="206"/>
  <c r="F32" i="206"/>
  <c r="E32" i="206"/>
  <c r="D32" i="206"/>
  <c r="Q15" i="206"/>
  <c r="P15" i="206"/>
  <c r="O15" i="206"/>
  <c r="N15" i="206"/>
  <c r="M15" i="206"/>
  <c r="L15" i="206"/>
  <c r="K15" i="206"/>
  <c r="J15" i="206"/>
  <c r="I15" i="206"/>
  <c r="H15" i="206"/>
  <c r="G15" i="206"/>
  <c r="F15" i="206"/>
  <c r="E15" i="206"/>
  <c r="D15" i="206"/>
  <c r="H8" i="206"/>
  <c r="L7" i="206"/>
  <c r="J7" i="206"/>
  <c r="H7" i="206"/>
  <c r="F7" i="206"/>
  <c r="L6" i="206"/>
  <c r="J6" i="206"/>
  <c r="H6" i="206"/>
  <c r="F6" i="206"/>
  <c r="AE173" i="205"/>
  <c r="AD173" i="205"/>
  <c r="AA173" i="205"/>
  <c r="Z173" i="205"/>
  <c r="M173" i="205"/>
  <c r="W172" i="205"/>
  <c r="H172" i="205"/>
  <c r="W171" i="205"/>
  <c r="H171" i="205"/>
  <c r="AG170" i="205"/>
  <c r="AF170" i="205"/>
  <c r="W170" i="205"/>
  <c r="H170" i="205"/>
  <c r="AG169" i="205"/>
  <c r="AF169" i="205"/>
  <c r="W169" i="205"/>
  <c r="H169" i="205"/>
  <c r="AG168" i="205"/>
  <c r="AF168" i="205"/>
  <c r="W168" i="205"/>
  <c r="H168" i="205"/>
  <c r="AG167" i="205"/>
  <c r="AF167" i="205"/>
  <c r="W167" i="205"/>
  <c r="W166" i="205"/>
  <c r="N166" i="205"/>
  <c r="P166" i="205"/>
  <c r="H166" i="205"/>
  <c r="W165" i="205"/>
  <c r="N165" i="205" s="1"/>
  <c r="P165" i="205"/>
  <c r="H165" i="205"/>
  <c r="W164" i="205"/>
  <c r="N164" i="205"/>
  <c r="P164" i="205"/>
  <c r="H164" i="205"/>
  <c r="W163" i="205"/>
  <c r="N163" i="205" s="1"/>
  <c r="P163" i="205"/>
  <c r="H163" i="205"/>
  <c r="W162" i="205"/>
  <c r="N162" i="205"/>
  <c r="P162" i="205"/>
  <c r="H162" i="205"/>
  <c r="W161" i="205"/>
  <c r="N161" i="205" s="1"/>
  <c r="P161" i="205"/>
  <c r="H161" i="205"/>
  <c r="AE160" i="205"/>
  <c r="AD160" i="205"/>
  <c r="AA160" i="205"/>
  <c r="Z160" i="205"/>
  <c r="M160" i="205"/>
  <c r="W159" i="205"/>
  <c r="H159" i="205"/>
  <c r="W158" i="205"/>
  <c r="H158" i="205"/>
  <c r="W157" i="205"/>
  <c r="H157" i="205"/>
  <c r="W156" i="205"/>
  <c r="H156" i="205"/>
  <c r="W155" i="205"/>
  <c r="H155" i="205"/>
  <c r="AG154" i="205"/>
  <c r="AF154" i="205"/>
  <c r="W154" i="205"/>
  <c r="H154" i="205"/>
  <c r="W153" i="205"/>
  <c r="N153" i="205" s="1"/>
  <c r="P153" i="205"/>
  <c r="H153" i="205"/>
  <c r="W152" i="205"/>
  <c r="N152" i="205"/>
  <c r="AG152" i="205" s="1"/>
  <c r="P152" i="205"/>
  <c r="H152" i="205"/>
  <c r="W151" i="205"/>
  <c r="P151" i="205"/>
  <c r="N151" i="205"/>
  <c r="O151" i="205" s="1"/>
  <c r="AF151" i="205"/>
  <c r="H151" i="205"/>
  <c r="W150" i="205"/>
  <c r="N150" i="205"/>
  <c r="AG150" i="205" s="1"/>
  <c r="P150" i="205"/>
  <c r="H150" i="205"/>
  <c r="W149" i="205"/>
  <c r="P149" i="205"/>
  <c r="N149" i="205"/>
  <c r="O149" i="205" s="1"/>
  <c r="AF149" i="205"/>
  <c r="H149" i="205"/>
  <c r="W148" i="205"/>
  <c r="N148" i="205" s="1"/>
  <c r="P148" i="205"/>
  <c r="H148" i="205"/>
  <c r="AE147" i="205"/>
  <c r="AD147" i="205"/>
  <c r="AA147" i="205"/>
  <c r="Z147" i="205"/>
  <c r="W147" i="205"/>
  <c r="M147" i="205"/>
  <c r="W146" i="205"/>
  <c r="H146" i="205"/>
  <c r="AG145" i="205"/>
  <c r="AF145" i="205"/>
  <c r="W145" i="205"/>
  <c r="H145" i="205"/>
  <c r="W144" i="205"/>
  <c r="P144" i="205"/>
  <c r="N144" i="205"/>
  <c r="H144" i="205"/>
  <c r="W143" i="205"/>
  <c r="N143" i="205" s="1"/>
  <c r="P143" i="205"/>
  <c r="H143" i="205"/>
  <c r="W142" i="205"/>
  <c r="P142" i="205"/>
  <c r="N142" i="205"/>
  <c r="H142" i="205"/>
  <c r="W141" i="205"/>
  <c r="N141" i="205" s="1"/>
  <c r="P141" i="205"/>
  <c r="H141" i="205"/>
  <c r="W140" i="205"/>
  <c r="P140" i="205"/>
  <c r="N140" i="205"/>
  <c r="AG140" i="205" s="1"/>
  <c r="H140" i="205"/>
  <c r="W139" i="205"/>
  <c r="N139" i="205" s="1"/>
  <c r="P139" i="205"/>
  <c r="H139" i="205"/>
  <c r="W138" i="205"/>
  <c r="P138" i="205"/>
  <c r="N138" i="205"/>
  <c r="AG138" i="205" s="1"/>
  <c r="H138" i="205"/>
  <c r="W137" i="205"/>
  <c r="N137" i="205" s="1"/>
  <c r="P137" i="205"/>
  <c r="H137" i="205"/>
  <c r="W136" i="205"/>
  <c r="P136" i="205"/>
  <c r="N136" i="205"/>
  <c r="AG136" i="205" s="1"/>
  <c r="H136" i="205"/>
  <c r="W135" i="205"/>
  <c r="P135" i="205"/>
  <c r="N135" i="205"/>
  <c r="AF135" i="205" s="1"/>
  <c r="H135" i="205"/>
  <c r="AE134" i="205"/>
  <c r="AD134" i="205"/>
  <c r="AA134" i="205"/>
  <c r="Z134" i="205"/>
  <c r="M134" i="205"/>
  <c r="W133" i="205"/>
  <c r="H133" i="205"/>
  <c r="W132" i="205"/>
  <c r="H132" i="205"/>
  <c r="AG131" i="205"/>
  <c r="AF131" i="205"/>
  <c r="W131" i="205"/>
  <c r="H131" i="205"/>
  <c r="AG130" i="205"/>
  <c r="AF130" i="205"/>
  <c r="W130" i="205"/>
  <c r="H130" i="205"/>
  <c r="W129" i="205"/>
  <c r="N129" i="205"/>
  <c r="O129" i="205" s="1"/>
  <c r="P129" i="205"/>
  <c r="H129" i="205"/>
  <c r="W128" i="205"/>
  <c r="P128" i="205"/>
  <c r="N128" i="205"/>
  <c r="O128" i="205" s="1"/>
  <c r="AG128" i="205"/>
  <c r="H128" i="205"/>
  <c r="W127" i="205"/>
  <c r="N127" i="205"/>
  <c r="P127" i="205"/>
  <c r="H127" i="205"/>
  <c r="W126" i="205"/>
  <c r="P126" i="205"/>
  <c r="N126" i="205"/>
  <c r="AF126" i="205"/>
  <c r="H126" i="205"/>
  <c r="W125" i="205"/>
  <c r="N125" i="205"/>
  <c r="P125" i="205"/>
  <c r="H125" i="205"/>
  <c r="W124" i="205"/>
  <c r="P124" i="205"/>
  <c r="N124" i="205"/>
  <c r="O124" i="205" s="1"/>
  <c r="R124" i="205"/>
  <c r="H124" i="205"/>
  <c r="W123" i="205"/>
  <c r="N123" i="205"/>
  <c r="P123" i="205"/>
  <c r="H123" i="205"/>
  <c r="W122" i="205"/>
  <c r="N122" i="205"/>
  <c r="H122" i="205"/>
  <c r="AE121" i="205"/>
  <c r="AD121" i="205"/>
  <c r="AA121" i="205"/>
  <c r="Z121" i="205"/>
  <c r="W121" i="205"/>
  <c r="M121" i="205"/>
  <c r="AG120" i="205"/>
  <c r="AF120" i="205"/>
  <c r="W120" i="205"/>
  <c r="H120" i="205"/>
  <c r="AG119" i="205"/>
  <c r="AF119" i="205"/>
  <c r="H119" i="205"/>
  <c r="AG118" i="205"/>
  <c r="AF118" i="205"/>
  <c r="W118" i="205"/>
  <c r="H118" i="205"/>
  <c r="AG117" i="205"/>
  <c r="AF117" i="205"/>
  <c r="W117" i="205"/>
  <c r="H117" i="205"/>
  <c r="W116" i="205"/>
  <c r="N116" i="205"/>
  <c r="P116" i="205"/>
  <c r="H116" i="205"/>
  <c r="W115" i="205"/>
  <c r="N115" i="205" s="1"/>
  <c r="P115" i="205"/>
  <c r="H115" i="205"/>
  <c r="W114" i="205"/>
  <c r="N114" i="205"/>
  <c r="P114" i="205"/>
  <c r="H114" i="205"/>
  <c r="W113" i="205"/>
  <c r="N113" i="205" s="1"/>
  <c r="P113" i="205"/>
  <c r="H113" i="205"/>
  <c r="W112" i="205"/>
  <c r="N112" i="205"/>
  <c r="P112" i="205"/>
  <c r="H112" i="205"/>
  <c r="W111" i="205"/>
  <c r="N111" i="205" s="1"/>
  <c r="P111" i="205"/>
  <c r="H111" i="205"/>
  <c r="W110" i="205"/>
  <c r="N110" i="205"/>
  <c r="P110" i="205"/>
  <c r="H110" i="205"/>
  <c r="W109" i="205"/>
  <c r="N109" i="205"/>
  <c r="P109" i="205"/>
  <c r="H109" i="205"/>
  <c r="AE108" i="205"/>
  <c r="AD108" i="205"/>
  <c r="AA108" i="205"/>
  <c r="Z108" i="205"/>
  <c r="W108" i="205"/>
  <c r="M108" i="205"/>
  <c r="W107" i="205"/>
  <c r="H107" i="205"/>
  <c r="AG106" i="205"/>
  <c r="AF106" i="205"/>
  <c r="W106" i="205"/>
  <c r="H106" i="205"/>
  <c r="AG105" i="205"/>
  <c r="AF105" i="205"/>
  <c r="W105" i="205"/>
  <c r="H105" i="205"/>
  <c r="W104" i="205"/>
  <c r="P104" i="205"/>
  <c r="N104" i="205"/>
  <c r="O104" i="205" s="1"/>
  <c r="H104" i="205"/>
  <c r="W103" i="205"/>
  <c r="P103" i="205"/>
  <c r="N103" i="205"/>
  <c r="H103" i="205"/>
  <c r="W102" i="205"/>
  <c r="P102" i="205"/>
  <c r="N102" i="205"/>
  <c r="O102" i="205" s="1"/>
  <c r="H102" i="205"/>
  <c r="W101" i="205"/>
  <c r="N101" i="205"/>
  <c r="P101" i="205"/>
  <c r="H101" i="205"/>
  <c r="W100" i="205"/>
  <c r="P100" i="205"/>
  <c r="N100" i="205"/>
  <c r="O100" i="205" s="1"/>
  <c r="H100" i="205"/>
  <c r="W99" i="205"/>
  <c r="N99" i="205"/>
  <c r="P99" i="205"/>
  <c r="H99" i="205"/>
  <c r="W98" i="205"/>
  <c r="P98" i="205"/>
  <c r="N98" i="205"/>
  <c r="O98" i="205" s="1"/>
  <c r="H98" i="205"/>
  <c r="W97" i="205"/>
  <c r="N97" i="205"/>
  <c r="P97" i="205"/>
  <c r="H97" i="205"/>
  <c r="W96" i="205"/>
  <c r="P96" i="205"/>
  <c r="N96" i="205"/>
  <c r="H96" i="205"/>
  <c r="AE95" i="205"/>
  <c r="AD95" i="205"/>
  <c r="AA95" i="205"/>
  <c r="Z95" i="205"/>
  <c r="M95" i="205"/>
  <c r="AG94" i="205"/>
  <c r="AF94" i="205"/>
  <c r="W94" i="205"/>
  <c r="H94" i="205"/>
  <c r="AG93" i="205"/>
  <c r="AF93" i="205"/>
  <c r="W93" i="205"/>
  <c r="H93" i="205"/>
  <c r="AG92" i="205"/>
  <c r="AF92" i="205"/>
  <c r="W92" i="205"/>
  <c r="H92" i="205"/>
  <c r="AG91" i="205"/>
  <c r="AF91" i="205"/>
  <c r="W91" i="205"/>
  <c r="H91" i="205"/>
  <c r="AG90" i="205"/>
  <c r="AF90" i="205"/>
  <c r="W90" i="205"/>
  <c r="H90" i="205"/>
  <c r="AG89" i="205"/>
  <c r="AF89" i="205"/>
  <c r="W89" i="205"/>
  <c r="H89" i="205"/>
  <c r="W88" i="205"/>
  <c r="P88" i="205"/>
  <c r="N88" i="205"/>
  <c r="O88" i="205" s="1"/>
  <c r="H88" i="205"/>
  <c r="W87" i="205"/>
  <c r="P87" i="205"/>
  <c r="N87" i="205"/>
  <c r="H87" i="205"/>
  <c r="W86" i="205"/>
  <c r="P86" i="205"/>
  <c r="N86" i="205"/>
  <c r="O86" i="205" s="1"/>
  <c r="H86" i="205"/>
  <c r="W85" i="205"/>
  <c r="P85" i="205"/>
  <c r="N85" i="205"/>
  <c r="H85" i="205"/>
  <c r="W84" i="205"/>
  <c r="P84" i="205"/>
  <c r="N84" i="205"/>
  <c r="O84" i="205" s="1"/>
  <c r="H84" i="205"/>
  <c r="W83" i="205"/>
  <c r="N83" i="205" s="1"/>
  <c r="P83" i="205"/>
  <c r="H83" i="205"/>
  <c r="AE82" i="205"/>
  <c r="AD82" i="205"/>
  <c r="AA82" i="205"/>
  <c r="Z82" i="205"/>
  <c r="M82" i="205"/>
  <c r="W81" i="205"/>
  <c r="AG80" i="205"/>
  <c r="AF80" i="205"/>
  <c r="W80" i="205"/>
  <c r="H80" i="205"/>
  <c r="AG79" i="205"/>
  <c r="AF79" i="205"/>
  <c r="W79" i="205"/>
  <c r="H79" i="205"/>
  <c r="AG78" i="205"/>
  <c r="AF78" i="205"/>
  <c r="W78" i="205"/>
  <c r="H78" i="205"/>
  <c r="AG77" i="205"/>
  <c r="AF77" i="205"/>
  <c r="W76" i="205"/>
  <c r="N76" i="205" s="1"/>
  <c r="O76" i="205"/>
  <c r="Q76" i="205"/>
  <c r="P76" i="205"/>
  <c r="H76" i="205"/>
  <c r="W75" i="205"/>
  <c r="N75" i="205"/>
  <c r="AF75" i="205" s="1"/>
  <c r="P75" i="205"/>
  <c r="H75" i="205"/>
  <c r="W74" i="205"/>
  <c r="N74" i="205" s="1"/>
  <c r="AG74" i="205" s="1"/>
  <c r="O74" i="205"/>
  <c r="AF74" i="205"/>
  <c r="P74" i="205"/>
  <c r="H74" i="205"/>
  <c r="W73" i="205"/>
  <c r="N73" i="205"/>
  <c r="P73" i="205"/>
  <c r="H73" i="205"/>
  <c r="W72" i="205"/>
  <c r="N72" i="205" s="1"/>
  <c r="P72" i="205"/>
  <c r="H72" i="205"/>
  <c r="W71" i="205"/>
  <c r="N71" i="205" s="1"/>
  <c r="H71" i="205"/>
  <c r="W70" i="205"/>
  <c r="N70" i="205" s="1"/>
  <c r="H70" i="205"/>
  <c r="AE69" i="205"/>
  <c r="AD69" i="205"/>
  <c r="AA69" i="205"/>
  <c r="Z69" i="205"/>
  <c r="W69" i="205"/>
  <c r="M69" i="205"/>
  <c r="W68" i="205"/>
  <c r="H68" i="205"/>
  <c r="AG67" i="205"/>
  <c r="AF67" i="205"/>
  <c r="W67" i="205"/>
  <c r="H67" i="205"/>
  <c r="AG66" i="205"/>
  <c r="AF66" i="205"/>
  <c r="W66" i="205"/>
  <c r="H66" i="205"/>
  <c r="AG65" i="205"/>
  <c r="AF65" i="205"/>
  <c r="W65" i="205"/>
  <c r="H65" i="205"/>
  <c r="AG64" i="205"/>
  <c r="AF64" i="205"/>
  <c r="W64" i="205"/>
  <c r="H64" i="205"/>
  <c r="AG63" i="205"/>
  <c r="AF63" i="205"/>
  <c r="W63" i="205"/>
  <c r="H63" i="205"/>
  <c r="AG62" i="205"/>
  <c r="AF62" i="205"/>
  <c r="W62" i="205"/>
  <c r="H62" i="205"/>
  <c r="W61" i="205"/>
  <c r="N61" i="205"/>
  <c r="AG61" i="205" s="1"/>
  <c r="P61" i="205"/>
  <c r="H61" i="205"/>
  <c r="W60" i="205"/>
  <c r="P60" i="205"/>
  <c r="N60" i="205"/>
  <c r="O60" i="205" s="1"/>
  <c r="H60" i="205"/>
  <c r="W59" i="205"/>
  <c r="P59" i="205"/>
  <c r="N59" i="205"/>
  <c r="AG59" i="205" s="1"/>
  <c r="H59" i="205"/>
  <c r="W58" i="205"/>
  <c r="P58" i="205"/>
  <c r="N58" i="205"/>
  <c r="O58" i="205" s="1"/>
  <c r="H58" i="205"/>
  <c r="W57" i="205"/>
  <c r="N57" i="205" s="1"/>
  <c r="P57" i="205"/>
  <c r="H57" i="205"/>
  <c r="AE56" i="205"/>
  <c r="AD56" i="205"/>
  <c r="AA56" i="205"/>
  <c r="Z56" i="205"/>
  <c r="W56" i="205"/>
  <c r="M56" i="205"/>
  <c r="W55" i="205"/>
  <c r="H55" i="205"/>
  <c r="AG54" i="205"/>
  <c r="AF54" i="205"/>
  <c r="W54" i="205"/>
  <c r="H54" i="205"/>
  <c r="AG53" i="205"/>
  <c r="AF53" i="205"/>
  <c r="W53" i="205"/>
  <c r="H53" i="205"/>
  <c r="AG52" i="205"/>
  <c r="AF52" i="205"/>
  <c r="W52" i="205"/>
  <c r="H52" i="205"/>
  <c r="AG51" i="205"/>
  <c r="AF51" i="205"/>
  <c r="W51" i="205"/>
  <c r="W50" i="205"/>
  <c r="N50" i="205"/>
  <c r="AG50" i="205" s="1"/>
  <c r="P50" i="205"/>
  <c r="H50" i="205"/>
  <c r="W49" i="205"/>
  <c r="P49" i="205"/>
  <c r="N49" i="205"/>
  <c r="O49" i="205" s="1"/>
  <c r="H49" i="205"/>
  <c r="W48" i="205"/>
  <c r="N48" i="205"/>
  <c r="AG48" i="205" s="1"/>
  <c r="P48" i="205"/>
  <c r="H48" i="205"/>
  <c r="W47" i="205"/>
  <c r="P47" i="205"/>
  <c r="N47" i="205"/>
  <c r="O47" i="205" s="1"/>
  <c r="H47" i="205"/>
  <c r="W46" i="205"/>
  <c r="N46" i="205"/>
  <c r="AG46" i="205" s="1"/>
  <c r="P46" i="205"/>
  <c r="H46" i="205"/>
  <c r="W45" i="205"/>
  <c r="P45" i="205"/>
  <c r="N45" i="205"/>
  <c r="O45" i="205" s="1"/>
  <c r="H45" i="205"/>
  <c r="W44" i="205"/>
  <c r="N44" i="205" s="1"/>
  <c r="P44" i="205"/>
  <c r="H44" i="205"/>
  <c r="AE43" i="205"/>
  <c r="AD43" i="205"/>
  <c r="AA43" i="205"/>
  <c r="Z43" i="205"/>
  <c r="M43" i="205"/>
  <c r="W42" i="205"/>
  <c r="H42" i="205"/>
  <c r="W41" i="205"/>
  <c r="AG40" i="205"/>
  <c r="AF40" i="205"/>
  <c r="W40" i="205"/>
  <c r="H40" i="205"/>
  <c r="AG39" i="205"/>
  <c r="AF39" i="205"/>
  <c r="W39" i="205"/>
  <c r="H39" i="205"/>
  <c r="AG38" i="205"/>
  <c r="AF38" i="205"/>
  <c r="W38" i="205"/>
  <c r="P38" i="205"/>
  <c r="H38" i="205"/>
  <c r="AG37" i="205"/>
  <c r="AF37" i="205"/>
  <c r="W36" i="205"/>
  <c r="N36" i="205" s="1"/>
  <c r="H36" i="205"/>
  <c r="W35" i="205"/>
  <c r="N35" i="205" s="1"/>
  <c r="P35" i="205"/>
  <c r="H35" i="205"/>
  <c r="W34" i="205"/>
  <c r="N34" i="205" s="1"/>
  <c r="H34" i="205"/>
  <c r="W33" i="205"/>
  <c r="N33" i="205" s="1"/>
  <c r="P33" i="205"/>
  <c r="H33" i="205"/>
  <c r="W32" i="205"/>
  <c r="N32" i="205" s="1"/>
  <c r="O32" i="205"/>
  <c r="H32" i="205"/>
  <c r="W31" i="205"/>
  <c r="N31" i="205" s="1"/>
  <c r="H31" i="205"/>
  <c r="AE30" i="205"/>
  <c r="AD30" i="205"/>
  <c r="AA30" i="205"/>
  <c r="Z30" i="205"/>
  <c r="M30" i="205"/>
  <c r="AF29" i="205"/>
  <c r="W29" i="205"/>
  <c r="H29" i="205"/>
  <c r="AG28" i="205"/>
  <c r="AF28" i="205"/>
  <c r="W28" i="205"/>
  <c r="H28" i="205"/>
  <c r="AG27" i="205"/>
  <c r="AF27" i="205"/>
  <c r="W27" i="205"/>
  <c r="H27" i="205"/>
  <c r="AG26" i="205"/>
  <c r="AF26" i="205"/>
  <c r="W26" i="205"/>
  <c r="H26" i="205"/>
  <c r="AG25" i="205"/>
  <c r="AF25" i="205"/>
  <c r="W25" i="205"/>
  <c r="H25" i="205"/>
  <c r="AG24" i="205"/>
  <c r="AF24" i="205"/>
  <c r="W24" i="205"/>
  <c r="H24" i="205"/>
  <c r="AG23" i="205"/>
  <c r="AF23" i="205"/>
  <c r="W23" i="205"/>
  <c r="H23" i="205"/>
  <c r="W22" i="205"/>
  <c r="N22" i="205"/>
  <c r="P22" i="205"/>
  <c r="H22" i="205"/>
  <c r="W21" i="205"/>
  <c r="P21" i="205"/>
  <c r="N21" i="205"/>
  <c r="O21" i="205" s="1"/>
  <c r="H21" i="205"/>
  <c r="W20" i="205"/>
  <c r="N20" i="205"/>
  <c r="H20" i="205"/>
  <c r="W19" i="205"/>
  <c r="P19" i="205"/>
  <c r="N19" i="205"/>
  <c r="H19" i="205"/>
  <c r="W18" i="205"/>
  <c r="N18" i="205" s="1"/>
  <c r="P18" i="205"/>
  <c r="H18" i="205"/>
  <c r="AE17" i="205"/>
  <c r="AD17" i="205"/>
  <c r="AA17" i="205"/>
  <c r="Z17" i="205"/>
  <c r="W17" i="205"/>
  <c r="M17" i="205"/>
  <c r="AG16" i="205"/>
  <c r="W16" i="205"/>
  <c r="H16" i="205"/>
  <c r="AG15" i="205"/>
  <c r="W15" i="205"/>
  <c r="H15" i="205"/>
  <c r="AG14" i="205"/>
  <c r="W14" i="205"/>
  <c r="H14" i="205"/>
  <c r="AG13" i="205"/>
  <c r="AF13" i="205"/>
  <c r="W13" i="205"/>
  <c r="H13" i="205"/>
  <c r="AG12" i="205"/>
  <c r="AF12" i="205"/>
  <c r="W12" i="205"/>
  <c r="H12" i="205"/>
  <c r="W11" i="205"/>
  <c r="N11" i="205"/>
  <c r="P11" i="205"/>
  <c r="H11" i="205"/>
  <c r="W10" i="205"/>
  <c r="P10" i="205"/>
  <c r="N10" i="205"/>
  <c r="H10" i="205"/>
  <c r="W9" i="205"/>
  <c r="N9" i="205"/>
  <c r="P9" i="205"/>
  <c r="H9" i="205"/>
  <c r="W8" i="205"/>
  <c r="P8" i="205"/>
  <c r="N8" i="205"/>
  <c r="O8" i="205" s="1"/>
  <c r="H8" i="205"/>
  <c r="W7" i="205"/>
  <c r="N7" i="205"/>
  <c r="P7" i="205"/>
  <c r="H7" i="205"/>
  <c r="W6" i="205"/>
  <c r="P6" i="205"/>
  <c r="N6" i="205"/>
  <c r="O6" i="205" s="1"/>
  <c r="H6" i="205"/>
  <c r="W5" i="205"/>
  <c r="N5" i="205" s="1"/>
  <c r="P5" i="205"/>
  <c r="P17" i="205"/>
  <c r="H5" i="205"/>
  <c r="AE2" i="205"/>
  <c r="AD2" i="205"/>
  <c r="AA2" i="205"/>
  <c r="Z2" i="205"/>
  <c r="I2" i="205"/>
  <c r="I1" i="205"/>
  <c r="E1" i="205"/>
  <c r="AE173" i="204"/>
  <c r="AD173" i="204"/>
  <c r="AA173" i="204"/>
  <c r="Z173" i="204"/>
  <c r="M173" i="204"/>
  <c r="W172" i="204"/>
  <c r="H172" i="204"/>
  <c r="W171" i="204"/>
  <c r="H171" i="204"/>
  <c r="AG170" i="204"/>
  <c r="AF170" i="204"/>
  <c r="W170" i="204"/>
  <c r="H170" i="204"/>
  <c r="AG169" i="204"/>
  <c r="AF169" i="204"/>
  <c r="W169" i="204"/>
  <c r="H169" i="204"/>
  <c r="AG168" i="204"/>
  <c r="AF168" i="204"/>
  <c r="W168" i="204"/>
  <c r="H168" i="204"/>
  <c r="AG167" i="204"/>
  <c r="AF167" i="204"/>
  <c r="W167" i="204"/>
  <c r="H167" i="204"/>
  <c r="W166" i="204"/>
  <c r="P166" i="204"/>
  <c r="N166" i="204"/>
  <c r="O166" i="204" s="1"/>
  <c r="H166" i="204"/>
  <c r="W165" i="204"/>
  <c r="N165" i="204"/>
  <c r="P165" i="204"/>
  <c r="H165" i="204"/>
  <c r="W164" i="204"/>
  <c r="P164" i="204"/>
  <c r="N164" i="204"/>
  <c r="O164" i="204" s="1"/>
  <c r="H164" i="204"/>
  <c r="W163" i="204"/>
  <c r="N163" i="204"/>
  <c r="P163" i="204"/>
  <c r="H163" i="204"/>
  <c r="W162" i="204"/>
  <c r="P162" i="204"/>
  <c r="N162" i="204"/>
  <c r="O162" i="204" s="1"/>
  <c r="H162" i="204"/>
  <c r="W161" i="204"/>
  <c r="N161" i="204" s="1"/>
  <c r="P161" i="204"/>
  <c r="P173" i="204"/>
  <c r="H161" i="204"/>
  <c r="AE160" i="204"/>
  <c r="AD160" i="204"/>
  <c r="AA160" i="204"/>
  <c r="Z160" i="204"/>
  <c r="M160" i="204"/>
  <c r="W159" i="204"/>
  <c r="H159" i="204"/>
  <c r="W158" i="204"/>
  <c r="H158" i="204"/>
  <c r="W157" i="204"/>
  <c r="H157" i="204"/>
  <c r="W156" i="204"/>
  <c r="H156" i="204"/>
  <c r="W155" i="204"/>
  <c r="H155" i="204"/>
  <c r="AG154" i="204"/>
  <c r="AF154" i="204"/>
  <c r="W154" i="204"/>
  <c r="H154" i="204"/>
  <c r="W153" i="204"/>
  <c r="P153" i="204"/>
  <c r="N153" i="204"/>
  <c r="O153" i="204" s="1"/>
  <c r="H153" i="204"/>
  <c r="W152" i="204"/>
  <c r="N152" i="204"/>
  <c r="P152" i="204"/>
  <c r="H152" i="204"/>
  <c r="W151" i="204"/>
  <c r="P151" i="204"/>
  <c r="N151" i="204"/>
  <c r="O151" i="204" s="1"/>
  <c r="H151" i="204"/>
  <c r="W150" i="204"/>
  <c r="N150" i="204"/>
  <c r="P150" i="204"/>
  <c r="H150" i="204"/>
  <c r="W149" i="204"/>
  <c r="P149" i="204"/>
  <c r="N149" i="204"/>
  <c r="O149" i="204" s="1"/>
  <c r="H149" i="204"/>
  <c r="W148" i="204"/>
  <c r="N148" i="204" s="1"/>
  <c r="P148" i="204"/>
  <c r="H148" i="204"/>
  <c r="AE147" i="204"/>
  <c r="AD147" i="204"/>
  <c r="AA147" i="204"/>
  <c r="Z147" i="204"/>
  <c r="W147" i="204"/>
  <c r="M147" i="204"/>
  <c r="W146" i="204"/>
  <c r="H146" i="204"/>
  <c r="AG145" i="204"/>
  <c r="AF145" i="204"/>
  <c r="W145" i="204"/>
  <c r="H145" i="204"/>
  <c r="W144" i="204"/>
  <c r="P144" i="204"/>
  <c r="N144" i="204"/>
  <c r="H144" i="204"/>
  <c r="W143" i="204"/>
  <c r="N143" i="204" s="1"/>
  <c r="O143" i="204"/>
  <c r="P143" i="204"/>
  <c r="H143" i="204"/>
  <c r="W142" i="204"/>
  <c r="P142" i="204"/>
  <c r="N142" i="204"/>
  <c r="H142" i="204"/>
  <c r="W141" i="204"/>
  <c r="N141" i="204" s="1"/>
  <c r="P141" i="204"/>
  <c r="H141" i="204"/>
  <c r="W140" i="204"/>
  <c r="N140" i="204"/>
  <c r="P140" i="204"/>
  <c r="H140" i="204"/>
  <c r="W139" i="204"/>
  <c r="N139" i="204" s="1"/>
  <c r="O139" i="204"/>
  <c r="P139" i="204"/>
  <c r="H139" i="204"/>
  <c r="W138" i="204"/>
  <c r="N138" i="204"/>
  <c r="P138" i="204"/>
  <c r="H138" i="204"/>
  <c r="W137" i="204"/>
  <c r="N137" i="204" s="1"/>
  <c r="O137" i="204" s="1"/>
  <c r="P137" i="204"/>
  <c r="H137" i="204"/>
  <c r="W136" i="204"/>
  <c r="N136" i="204"/>
  <c r="P136" i="204"/>
  <c r="H136" i="204"/>
  <c r="W135" i="204"/>
  <c r="N135" i="204"/>
  <c r="P135" i="204"/>
  <c r="H135" i="204"/>
  <c r="AE134" i="204"/>
  <c r="AD134" i="204"/>
  <c r="AA134" i="204"/>
  <c r="Z134" i="204"/>
  <c r="M134" i="204"/>
  <c r="W133" i="204"/>
  <c r="H133" i="204"/>
  <c r="W132" i="204"/>
  <c r="H132" i="204"/>
  <c r="AG131" i="204"/>
  <c r="AF131" i="204"/>
  <c r="W131" i="204"/>
  <c r="H131" i="204"/>
  <c r="AG130" i="204"/>
  <c r="AF130" i="204"/>
  <c r="W130" i="204"/>
  <c r="H130" i="204"/>
  <c r="W129" i="204"/>
  <c r="N129" i="204" s="1"/>
  <c r="P129" i="204"/>
  <c r="H129" i="204"/>
  <c r="W128" i="204"/>
  <c r="P128" i="204"/>
  <c r="N128" i="204"/>
  <c r="H128" i="204"/>
  <c r="W127" i="204"/>
  <c r="N127" i="204" s="1"/>
  <c r="O127" i="204" s="1"/>
  <c r="P127" i="204"/>
  <c r="H127" i="204"/>
  <c r="W126" i="204"/>
  <c r="P126" i="204"/>
  <c r="N126" i="204"/>
  <c r="H126" i="204"/>
  <c r="W125" i="204"/>
  <c r="N125" i="204" s="1"/>
  <c r="O125" i="204"/>
  <c r="P125" i="204"/>
  <c r="H125" i="204"/>
  <c r="W124" i="204"/>
  <c r="P124" i="204"/>
  <c r="N124" i="204"/>
  <c r="H124" i="204"/>
  <c r="W123" i="204"/>
  <c r="N123" i="204" s="1"/>
  <c r="O123" i="204"/>
  <c r="P123" i="204"/>
  <c r="H123" i="204"/>
  <c r="W122" i="204"/>
  <c r="N122" i="204" s="1"/>
  <c r="O122" i="204"/>
  <c r="P122" i="204"/>
  <c r="H122" i="204"/>
  <c r="AE121" i="204"/>
  <c r="AD121" i="204"/>
  <c r="AA121" i="204"/>
  <c r="Z121" i="204"/>
  <c r="W121" i="204"/>
  <c r="M121" i="204"/>
  <c r="AG120" i="204"/>
  <c r="AF120" i="204"/>
  <c r="W120" i="204"/>
  <c r="H120" i="204"/>
  <c r="AG119" i="204"/>
  <c r="AF119" i="204"/>
  <c r="H119" i="204"/>
  <c r="AG118" i="204"/>
  <c r="AF118" i="204"/>
  <c r="W118" i="204"/>
  <c r="H118" i="204"/>
  <c r="AG117" i="204"/>
  <c r="AF117" i="204"/>
  <c r="W117" i="204"/>
  <c r="H117" i="204"/>
  <c r="W116" i="204"/>
  <c r="P116" i="204"/>
  <c r="N116" i="204"/>
  <c r="H116" i="204"/>
  <c r="W115" i="204"/>
  <c r="N115" i="204" s="1"/>
  <c r="P115" i="204"/>
  <c r="H115" i="204"/>
  <c r="W114" i="204"/>
  <c r="P114" i="204"/>
  <c r="N114" i="204"/>
  <c r="H114" i="204"/>
  <c r="W113" i="204"/>
  <c r="N113" i="204" s="1"/>
  <c r="O113" i="204" s="1"/>
  <c r="P113" i="204"/>
  <c r="H113" i="204"/>
  <c r="W112" i="204"/>
  <c r="P112" i="204"/>
  <c r="N112" i="204"/>
  <c r="H112" i="204"/>
  <c r="W111" i="204"/>
  <c r="N111" i="204" s="1"/>
  <c r="O111" i="204"/>
  <c r="P111" i="204"/>
  <c r="H111" i="204"/>
  <c r="W110" i="204"/>
  <c r="N110" i="204"/>
  <c r="P110" i="204"/>
  <c r="H110" i="204"/>
  <c r="W109" i="204"/>
  <c r="P109" i="204"/>
  <c r="N109" i="204"/>
  <c r="H109" i="204"/>
  <c r="AE108" i="204"/>
  <c r="AD108" i="204"/>
  <c r="AA108" i="204"/>
  <c r="Z108" i="204"/>
  <c r="W108" i="204"/>
  <c r="M108" i="204"/>
  <c r="W107" i="204"/>
  <c r="H107" i="204"/>
  <c r="AG106" i="204"/>
  <c r="AF106" i="204"/>
  <c r="W106" i="204"/>
  <c r="H106" i="204"/>
  <c r="AG105" i="204"/>
  <c r="AF105" i="204"/>
  <c r="W105" i="204"/>
  <c r="H105" i="204"/>
  <c r="AG104" i="204"/>
  <c r="AF104" i="204"/>
  <c r="W104" i="204"/>
  <c r="H104" i="204"/>
  <c r="AG103" i="204"/>
  <c r="AF103" i="204"/>
  <c r="W103" i="204"/>
  <c r="H103" i="204"/>
  <c r="W102" i="204"/>
  <c r="P102" i="204"/>
  <c r="N102" i="204"/>
  <c r="O102" i="204" s="1"/>
  <c r="H102" i="204"/>
  <c r="W101" i="204"/>
  <c r="N101" i="204"/>
  <c r="P101" i="204"/>
  <c r="H101" i="204"/>
  <c r="W100" i="204"/>
  <c r="P100" i="204"/>
  <c r="N100" i="204"/>
  <c r="O100" i="204" s="1"/>
  <c r="H100" i="204"/>
  <c r="W99" i="204"/>
  <c r="N99" i="204"/>
  <c r="P99" i="204"/>
  <c r="H99" i="204"/>
  <c r="W98" i="204"/>
  <c r="P98" i="204"/>
  <c r="N98" i="204"/>
  <c r="O98" i="204" s="1"/>
  <c r="H98" i="204"/>
  <c r="W97" i="204"/>
  <c r="N97" i="204"/>
  <c r="H97" i="204"/>
  <c r="W96" i="204"/>
  <c r="N96" i="204"/>
  <c r="AG96" i="204" s="1"/>
  <c r="P108" i="204"/>
  <c r="H96" i="204"/>
  <c r="AE95" i="204"/>
  <c r="AD95" i="204"/>
  <c r="AA95" i="204"/>
  <c r="Z95" i="204"/>
  <c r="M95" i="204"/>
  <c r="AG94" i="204"/>
  <c r="AF94" i="204"/>
  <c r="W94" i="204"/>
  <c r="H94" i="204"/>
  <c r="AG93" i="204"/>
  <c r="AF93" i="204"/>
  <c r="W93" i="204"/>
  <c r="H93" i="204"/>
  <c r="AG92" i="204"/>
  <c r="AF92" i="204"/>
  <c r="W92" i="204"/>
  <c r="H92" i="204"/>
  <c r="AG91" i="204"/>
  <c r="AF91" i="204"/>
  <c r="W91" i="204"/>
  <c r="H91" i="204"/>
  <c r="AG90" i="204"/>
  <c r="AF90" i="204"/>
  <c r="W90" i="204"/>
  <c r="H90" i="204"/>
  <c r="AG89" i="204"/>
  <c r="AF89" i="204"/>
  <c r="W89" i="204"/>
  <c r="H89" i="204"/>
  <c r="AG88" i="204"/>
  <c r="AF88" i="204"/>
  <c r="W88" i="204"/>
  <c r="H88" i="204"/>
  <c r="W87" i="204"/>
  <c r="N87" i="204"/>
  <c r="P87" i="204"/>
  <c r="H87" i="204"/>
  <c r="W86" i="204"/>
  <c r="P86" i="204"/>
  <c r="N86" i="204"/>
  <c r="O86" i="204" s="1"/>
  <c r="H86" i="204"/>
  <c r="W85" i="204"/>
  <c r="N85" i="204"/>
  <c r="P85" i="204"/>
  <c r="H85" i="204"/>
  <c r="W84" i="204"/>
  <c r="P84" i="204"/>
  <c r="N84" i="204"/>
  <c r="O84" i="204" s="1"/>
  <c r="H84" i="204"/>
  <c r="W83" i="204"/>
  <c r="N83" i="204" s="1"/>
  <c r="P83" i="204"/>
  <c r="P95" i="204"/>
  <c r="H83" i="204"/>
  <c r="AE82" i="204"/>
  <c r="AD82" i="204"/>
  <c r="AA82" i="204"/>
  <c r="Z82" i="204"/>
  <c r="M82" i="204"/>
  <c r="W81" i="204"/>
  <c r="AG80" i="204"/>
  <c r="AF80" i="204"/>
  <c r="W80" i="204"/>
  <c r="H80" i="204"/>
  <c r="AG79" i="204"/>
  <c r="AF79" i="204"/>
  <c r="W79" i="204"/>
  <c r="H79" i="204"/>
  <c r="AG78" i="204"/>
  <c r="AF78" i="204"/>
  <c r="W78" i="204"/>
  <c r="H78" i="204"/>
  <c r="AG77" i="204"/>
  <c r="AF77" i="204"/>
  <c r="W77" i="204"/>
  <c r="H77" i="204"/>
  <c r="W76" i="204"/>
  <c r="N76" i="204" s="1"/>
  <c r="P76" i="204"/>
  <c r="H76" i="204"/>
  <c r="W75" i="204"/>
  <c r="N75" i="204"/>
  <c r="P75" i="204"/>
  <c r="H75" i="204"/>
  <c r="W74" i="204"/>
  <c r="N74" i="204" s="1"/>
  <c r="O74" i="204"/>
  <c r="P74" i="204"/>
  <c r="H74" i="204"/>
  <c r="W73" i="204"/>
  <c r="N73" i="204"/>
  <c r="P73" i="204"/>
  <c r="H73" i="204"/>
  <c r="W72" i="204"/>
  <c r="N72" i="204" s="1"/>
  <c r="P72" i="204"/>
  <c r="H72" i="204"/>
  <c r="W71" i="204"/>
  <c r="N71" i="204"/>
  <c r="P71" i="204"/>
  <c r="H71" i="204"/>
  <c r="W70" i="204"/>
  <c r="N70" i="204"/>
  <c r="H70" i="204"/>
  <c r="AE69" i="204"/>
  <c r="AD69" i="204"/>
  <c r="AA69" i="204"/>
  <c r="Z69" i="204"/>
  <c r="W69" i="204"/>
  <c r="M69" i="204"/>
  <c r="W68" i="204"/>
  <c r="H68" i="204"/>
  <c r="AG67" i="204"/>
  <c r="AF67" i="204"/>
  <c r="W67" i="204"/>
  <c r="H67" i="204"/>
  <c r="AG66" i="204"/>
  <c r="AF66" i="204"/>
  <c r="W66" i="204"/>
  <c r="H66" i="204"/>
  <c r="AG65" i="204"/>
  <c r="AF65" i="204"/>
  <c r="W65" i="204"/>
  <c r="H65" i="204"/>
  <c r="AG64" i="204"/>
  <c r="AF64" i="204"/>
  <c r="W64" i="204"/>
  <c r="H64" i="204"/>
  <c r="AG63" i="204"/>
  <c r="AF63" i="204"/>
  <c r="W63" i="204"/>
  <c r="H63" i="204"/>
  <c r="AG62" i="204"/>
  <c r="AF62" i="204"/>
  <c r="W62" i="204"/>
  <c r="H62" i="204"/>
  <c r="W61" i="204"/>
  <c r="N61" i="204" s="1"/>
  <c r="O61" i="204"/>
  <c r="P61" i="204"/>
  <c r="H61" i="204"/>
  <c r="W60" i="204"/>
  <c r="N60" i="204"/>
  <c r="P60" i="204"/>
  <c r="H60" i="204"/>
  <c r="W59" i="204"/>
  <c r="N59" i="204" s="1"/>
  <c r="O59" i="204" s="1"/>
  <c r="P59" i="204"/>
  <c r="H59" i="204"/>
  <c r="W58" i="204"/>
  <c r="N58" i="204"/>
  <c r="P58" i="204"/>
  <c r="H58" i="204"/>
  <c r="W57" i="204"/>
  <c r="N57" i="204"/>
  <c r="AF57" i="204" s="1"/>
  <c r="H57" i="204"/>
  <c r="AE56" i="204"/>
  <c r="AD56" i="204"/>
  <c r="AA56" i="204"/>
  <c r="Z56" i="204"/>
  <c r="W56" i="204"/>
  <c r="M56" i="204"/>
  <c r="W55" i="204"/>
  <c r="H55" i="204"/>
  <c r="AG54" i="204"/>
  <c r="AF54" i="204"/>
  <c r="W54" i="204"/>
  <c r="H54" i="204"/>
  <c r="AG53" i="204"/>
  <c r="AF53" i="204"/>
  <c r="W53" i="204"/>
  <c r="H53" i="204"/>
  <c r="AG52" i="204"/>
  <c r="AF52" i="204"/>
  <c r="W52" i="204"/>
  <c r="H52" i="204"/>
  <c r="AG51" i="204"/>
  <c r="AF51" i="204"/>
  <c r="W51" i="204"/>
  <c r="W50" i="204"/>
  <c r="N50" i="204" s="1"/>
  <c r="O50" i="204"/>
  <c r="H50" i="204"/>
  <c r="W49" i="204"/>
  <c r="N49" i="204" s="1"/>
  <c r="P49" i="204"/>
  <c r="H49" i="204"/>
  <c r="W48" i="204"/>
  <c r="N48" i="204" s="1"/>
  <c r="O48" i="204"/>
  <c r="H48" i="204"/>
  <c r="W47" i="204"/>
  <c r="N47" i="204" s="1"/>
  <c r="AG47" i="204" s="1"/>
  <c r="P47" i="204"/>
  <c r="H47" i="204"/>
  <c r="W46" i="204"/>
  <c r="N46" i="204" s="1"/>
  <c r="O46" i="204" s="1"/>
  <c r="H46" i="204"/>
  <c r="W45" i="204"/>
  <c r="N45" i="204" s="1"/>
  <c r="P45" i="204"/>
  <c r="H45" i="204"/>
  <c r="W44" i="204"/>
  <c r="N44" i="204" s="1"/>
  <c r="H44" i="204"/>
  <c r="AE43" i="204"/>
  <c r="AD43" i="204"/>
  <c r="AA43" i="204"/>
  <c r="Z43" i="204"/>
  <c r="M43" i="204"/>
  <c r="W42" i="204"/>
  <c r="H42" i="204"/>
  <c r="W41" i="204"/>
  <c r="AG40" i="204"/>
  <c r="AF40" i="204"/>
  <c r="W40" i="204"/>
  <c r="H40" i="204"/>
  <c r="AG39" i="204"/>
  <c r="AF39" i="204"/>
  <c r="W39" i="204"/>
  <c r="H39" i="204"/>
  <c r="AG38" i="204"/>
  <c r="AF38" i="204"/>
  <c r="W38" i="204"/>
  <c r="P38" i="204"/>
  <c r="H38" i="204"/>
  <c r="W37" i="204"/>
  <c r="N37" i="204" s="1"/>
  <c r="AG37" i="204" s="1"/>
  <c r="P37" i="204"/>
  <c r="H37" i="204"/>
  <c r="W36" i="204"/>
  <c r="N36" i="204" s="1"/>
  <c r="O36" i="204"/>
  <c r="H36" i="204"/>
  <c r="W35" i="204"/>
  <c r="N35" i="204" s="1"/>
  <c r="AG35" i="204" s="1"/>
  <c r="P35" i="204"/>
  <c r="H35" i="204"/>
  <c r="W34" i="204"/>
  <c r="N34" i="204" s="1"/>
  <c r="O34" i="204"/>
  <c r="H34" i="204"/>
  <c r="W33" i="204"/>
  <c r="N33" i="204" s="1"/>
  <c r="AG33" i="204" s="1"/>
  <c r="P33" i="204"/>
  <c r="H33" i="204"/>
  <c r="W32" i="204"/>
  <c r="N32" i="204" s="1"/>
  <c r="O32" i="204"/>
  <c r="H32" i="204"/>
  <c r="W31" i="204"/>
  <c r="N31" i="204"/>
  <c r="H31" i="204"/>
  <c r="AE30" i="204"/>
  <c r="AD30" i="204"/>
  <c r="AA30" i="204"/>
  <c r="Z30" i="204"/>
  <c r="M30" i="204"/>
  <c r="P30" i="204" s="1"/>
  <c r="AF29" i="204"/>
  <c r="W29" i="204"/>
  <c r="H29" i="204"/>
  <c r="AG28" i="204"/>
  <c r="AF28" i="204"/>
  <c r="W28" i="204"/>
  <c r="H28" i="204"/>
  <c r="AG27" i="204"/>
  <c r="AF27" i="204"/>
  <c r="W27" i="204"/>
  <c r="H27" i="204"/>
  <c r="AG26" i="204"/>
  <c r="AF26" i="204"/>
  <c r="W26" i="204"/>
  <c r="H26" i="204"/>
  <c r="AG25" i="204"/>
  <c r="AF25" i="204"/>
  <c r="W25" i="204"/>
  <c r="H25" i="204"/>
  <c r="AG24" i="204"/>
  <c r="AF24" i="204"/>
  <c r="W24" i="204"/>
  <c r="H24" i="204"/>
  <c r="AG23" i="204"/>
  <c r="AF23" i="204"/>
  <c r="W23" i="204"/>
  <c r="H23" i="204"/>
  <c r="W22" i="204"/>
  <c r="N22" i="204"/>
  <c r="P22" i="204"/>
  <c r="H22" i="204"/>
  <c r="W21" i="204"/>
  <c r="N21" i="204" s="1"/>
  <c r="P21" i="204"/>
  <c r="H21" i="204"/>
  <c r="W20" i="204"/>
  <c r="N20" i="204"/>
  <c r="P20" i="204"/>
  <c r="H20" i="204"/>
  <c r="W19" i="204"/>
  <c r="N19" i="204" s="1"/>
  <c r="P19" i="204"/>
  <c r="H19" i="204"/>
  <c r="W18" i="204"/>
  <c r="N18" i="204" s="1"/>
  <c r="P18" i="204"/>
  <c r="H18" i="204"/>
  <c r="AE17" i="204"/>
  <c r="AD17" i="204"/>
  <c r="AA17" i="204"/>
  <c r="Z17" i="204"/>
  <c r="W17" i="204"/>
  <c r="M17" i="204"/>
  <c r="AG16" i="204"/>
  <c r="W16" i="204"/>
  <c r="H16" i="204"/>
  <c r="AG15" i="204"/>
  <c r="W15" i="204"/>
  <c r="H15" i="204"/>
  <c r="AG14" i="204"/>
  <c r="W14" i="204"/>
  <c r="H14" i="204"/>
  <c r="AG13" i="204"/>
  <c r="AF13" i="204"/>
  <c r="W13" i="204"/>
  <c r="H13" i="204"/>
  <c r="AG12" i="204"/>
  <c r="AF12" i="204"/>
  <c r="W12" i="204"/>
  <c r="H12" i="204"/>
  <c r="AG11" i="204"/>
  <c r="AF11" i="204"/>
  <c r="W11" i="204"/>
  <c r="H11" i="204"/>
  <c r="W10" i="204"/>
  <c r="N10" i="204" s="1"/>
  <c r="AF10" i="204" s="1"/>
  <c r="P10" i="204"/>
  <c r="H10" i="204"/>
  <c r="W9" i="204"/>
  <c r="N9" i="204"/>
  <c r="P9" i="204"/>
  <c r="H9" i="204"/>
  <c r="W8" i="204"/>
  <c r="N8" i="204" s="1"/>
  <c r="AF8" i="204" s="1"/>
  <c r="P8" i="204"/>
  <c r="H8" i="204"/>
  <c r="W7" i="204"/>
  <c r="N7" i="204"/>
  <c r="P7" i="204"/>
  <c r="H7" i="204"/>
  <c r="W6" i="204"/>
  <c r="N6" i="204" s="1"/>
  <c r="AF6" i="204" s="1"/>
  <c r="P6" i="204"/>
  <c r="H6" i="204"/>
  <c r="W5" i="204"/>
  <c r="N5" i="204" s="1"/>
  <c r="P5" i="204"/>
  <c r="H5" i="204"/>
  <c r="I2" i="204"/>
  <c r="I1" i="204"/>
  <c r="E1" i="204"/>
  <c r="AE173" i="203"/>
  <c r="AD173" i="203"/>
  <c r="AA173" i="203"/>
  <c r="Z173" i="203"/>
  <c r="M173" i="203"/>
  <c r="W172" i="203"/>
  <c r="H172" i="203"/>
  <c r="W171" i="203"/>
  <c r="H171" i="203"/>
  <c r="AG170" i="203"/>
  <c r="AF170" i="203"/>
  <c r="W170" i="203"/>
  <c r="H170" i="203"/>
  <c r="AG169" i="203"/>
  <c r="AF169" i="203"/>
  <c r="W169" i="203"/>
  <c r="H169" i="203"/>
  <c r="AG168" i="203"/>
  <c r="AF168" i="203"/>
  <c r="W168" i="203"/>
  <c r="H168" i="203"/>
  <c r="AG167" i="203"/>
  <c r="AF167" i="203"/>
  <c r="W167" i="203"/>
  <c r="H167" i="203"/>
  <c r="W166" i="203"/>
  <c r="N166" i="203" s="1"/>
  <c r="AF166" i="203" s="1"/>
  <c r="P166" i="203"/>
  <c r="H166" i="203"/>
  <c r="W165" i="203"/>
  <c r="N165" i="203"/>
  <c r="P165" i="203"/>
  <c r="H165" i="203"/>
  <c r="W164" i="203"/>
  <c r="N164" i="203" s="1"/>
  <c r="AF164" i="203" s="1"/>
  <c r="P164" i="203"/>
  <c r="H164" i="203"/>
  <c r="W163" i="203"/>
  <c r="N163" i="203"/>
  <c r="P163" i="203"/>
  <c r="H163" i="203"/>
  <c r="W162" i="203"/>
  <c r="N162" i="203" s="1"/>
  <c r="AF162" i="203" s="1"/>
  <c r="P162" i="203"/>
  <c r="H162" i="203"/>
  <c r="W161" i="203"/>
  <c r="N161" i="203" s="1"/>
  <c r="P161" i="203"/>
  <c r="P173" i="203"/>
  <c r="H161" i="203"/>
  <c r="AE160" i="203"/>
  <c r="AD160" i="203"/>
  <c r="AA160" i="203"/>
  <c r="Z160" i="203"/>
  <c r="M160" i="203"/>
  <c r="W159" i="203"/>
  <c r="H159" i="203"/>
  <c r="W158" i="203"/>
  <c r="H158" i="203"/>
  <c r="W157" i="203"/>
  <c r="H157" i="203"/>
  <c r="W156" i="203"/>
  <c r="H156" i="203"/>
  <c r="W155" i="203"/>
  <c r="H155" i="203"/>
  <c r="AG154" i="203"/>
  <c r="AF154" i="203"/>
  <c r="W154" i="203"/>
  <c r="H154" i="203"/>
  <c r="W153" i="203"/>
  <c r="N153" i="203" s="1"/>
  <c r="P153" i="203"/>
  <c r="H153" i="203"/>
  <c r="W152" i="203"/>
  <c r="N152" i="203"/>
  <c r="H152" i="203"/>
  <c r="W151" i="203"/>
  <c r="N151" i="203" s="1"/>
  <c r="P151" i="203"/>
  <c r="H151" i="203"/>
  <c r="W150" i="203"/>
  <c r="N150" i="203"/>
  <c r="P150" i="203"/>
  <c r="H150" i="203"/>
  <c r="W149" i="203"/>
  <c r="N149" i="203" s="1"/>
  <c r="O149" i="203"/>
  <c r="P149" i="203"/>
  <c r="H149" i="203"/>
  <c r="W148" i="203"/>
  <c r="N148" i="203" s="1"/>
  <c r="O148" i="203"/>
  <c r="H148" i="203"/>
  <c r="AE147" i="203"/>
  <c r="AD147" i="203"/>
  <c r="AA147" i="203"/>
  <c r="Z147" i="203"/>
  <c r="W147" i="203"/>
  <c r="M147" i="203"/>
  <c r="W146" i="203"/>
  <c r="H146" i="203"/>
  <c r="AG145" i="203"/>
  <c r="AF145" i="203"/>
  <c r="W145" i="203"/>
  <c r="H145" i="203"/>
  <c r="W144" i="203"/>
  <c r="N144" i="203" s="1"/>
  <c r="O144" i="203"/>
  <c r="P144" i="203"/>
  <c r="H144" i="203"/>
  <c r="W143" i="203"/>
  <c r="N143" i="203"/>
  <c r="P143" i="203"/>
  <c r="H143" i="203"/>
  <c r="W142" i="203"/>
  <c r="N142" i="203" s="1"/>
  <c r="O142" i="203"/>
  <c r="P142" i="203"/>
  <c r="H142" i="203"/>
  <c r="W141" i="203"/>
  <c r="N141" i="203"/>
  <c r="P141" i="203"/>
  <c r="H141" i="203"/>
  <c r="W140" i="203"/>
  <c r="N140" i="203" s="1"/>
  <c r="O140" i="203" s="1"/>
  <c r="P140" i="203"/>
  <c r="H140" i="203"/>
  <c r="W139" i="203"/>
  <c r="N139" i="203"/>
  <c r="P139" i="203"/>
  <c r="H139" i="203"/>
  <c r="W138" i="203"/>
  <c r="N138" i="203" s="1"/>
  <c r="P138" i="203"/>
  <c r="H138" i="203"/>
  <c r="W137" i="203"/>
  <c r="N137" i="203"/>
  <c r="P137" i="203"/>
  <c r="H137" i="203"/>
  <c r="W136" i="203"/>
  <c r="N136" i="203" s="1"/>
  <c r="O136" i="203"/>
  <c r="P136" i="203"/>
  <c r="H136" i="203"/>
  <c r="W135" i="203"/>
  <c r="N135" i="203" s="1"/>
  <c r="O135" i="203"/>
  <c r="H135" i="203"/>
  <c r="AE134" i="203"/>
  <c r="AD134" i="203"/>
  <c r="AA134" i="203"/>
  <c r="Z134" i="203"/>
  <c r="M134" i="203"/>
  <c r="W133" i="203"/>
  <c r="H133" i="203"/>
  <c r="W132" i="203"/>
  <c r="H132" i="203"/>
  <c r="AG131" i="203"/>
  <c r="AF131" i="203"/>
  <c r="W131" i="203"/>
  <c r="H131" i="203"/>
  <c r="AG130" i="203"/>
  <c r="AF130" i="203"/>
  <c r="W130" i="203"/>
  <c r="H130" i="203"/>
  <c r="W129" i="203"/>
  <c r="N129" i="203"/>
  <c r="P129" i="203"/>
  <c r="H129" i="203"/>
  <c r="W128" i="203"/>
  <c r="N128" i="203" s="1"/>
  <c r="O128" i="203"/>
  <c r="P128" i="203"/>
  <c r="H128" i="203"/>
  <c r="W127" i="203"/>
  <c r="N127" i="203"/>
  <c r="P127" i="203"/>
  <c r="H127" i="203"/>
  <c r="W126" i="203"/>
  <c r="N126" i="203" s="1"/>
  <c r="O126" i="203"/>
  <c r="P126" i="203"/>
  <c r="H126" i="203"/>
  <c r="W125" i="203"/>
  <c r="N125" i="203"/>
  <c r="P125" i="203"/>
  <c r="H125" i="203"/>
  <c r="W124" i="203"/>
  <c r="N124" i="203" s="1"/>
  <c r="O124" i="203" s="1"/>
  <c r="P124" i="203"/>
  <c r="H124" i="203"/>
  <c r="W123" i="203"/>
  <c r="N123" i="203"/>
  <c r="P123" i="203"/>
  <c r="H123" i="203"/>
  <c r="W122" i="203"/>
  <c r="N122" i="203"/>
  <c r="P122" i="203"/>
  <c r="H122" i="203"/>
  <c r="AE121" i="203"/>
  <c r="AD121" i="203"/>
  <c r="AA121" i="203"/>
  <c r="Z121" i="203"/>
  <c r="W121" i="203"/>
  <c r="M121" i="203"/>
  <c r="AG120" i="203"/>
  <c r="AF120" i="203"/>
  <c r="W120" i="203"/>
  <c r="H120" i="203"/>
  <c r="AG119" i="203"/>
  <c r="AF119" i="203"/>
  <c r="H119" i="203"/>
  <c r="AG118" i="203"/>
  <c r="AF118" i="203"/>
  <c r="W118" i="203"/>
  <c r="H118" i="203"/>
  <c r="W117" i="203"/>
  <c r="N117" i="203"/>
  <c r="P117" i="203"/>
  <c r="H117" i="203"/>
  <c r="W116" i="203"/>
  <c r="N116" i="203" s="1"/>
  <c r="O116" i="203" s="1"/>
  <c r="P116" i="203"/>
  <c r="H116" i="203"/>
  <c r="W115" i="203"/>
  <c r="N115" i="203"/>
  <c r="P115" i="203"/>
  <c r="H115" i="203"/>
  <c r="W114" i="203"/>
  <c r="N114" i="203" s="1"/>
  <c r="P114" i="203"/>
  <c r="H114" i="203"/>
  <c r="W113" i="203"/>
  <c r="N113" i="203"/>
  <c r="P113" i="203"/>
  <c r="H113" i="203"/>
  <c r="W112" i="203"/>
  <c r="N112" i="203" s="1"/>
  <c r="O112" i="203"/>
  <c r="P112" i="203"/>
  <c r="H112" i="203"/>
  <c r="W111" i="203"/>
  <c r="N111" i="203"/>
  <c r="P111" i="203"/>
  <c r="H111" i="203"/>
  <c r="W110" i="203"/>
  <c r="N110" i="203" s="1"/>
  <c r="O110" i="203"/>
  <c r="P110" i="203"/>
  <c r="H110" i="203"/>
  <c r="W109" i="203"/>
  <c r="N109" i="203" s="1"/>
  <c r="O109" i="203"/>
  <c r="H109" i="203"/>
  <c r="AE108" i="203"/>
  <c r="AD108" i="203"/>
  <c r="AA108" i="203"/>
  <c r="Z108" i="203"/>
  <c r="W108" i="203"/>
  <c r="M108" i="203"/>
  <c r="W107" i="203"/>
  <c r="H107" i="203"/>
  <c r="AG106" i="203"/>
  <c r="AF106" i="203"/>
  <c r="W106" i="203"/>
  <c r="H106" i="203"/>
  <c r="AG105" i="203"/>
  <c r="AF105" i="203"/>
  <c r="W105" i="203"/>
  <c r="H105" i="203"/>
  <c r="AG104" i="203"/>
  <c r="AF104" i="203"/>
  <c r="W104" i="203"/>
  <c r="H104" i="203"/>
  <c r="AG103" i="203"/>
  <c r="AF103" i="203"/>
  <c r="W103" i="203"/>
  <c r="H103" i="203"/>
  <c r="W102" i="203"/>
  <c r="N102" i="203"/>
  <c r="P102" i="203"/>
  <c r="H102" i="203"/>
  <c r="W101" i="203"/>
  <c r="P101" i="203"/>
  <c r="N101" i="203"/>
  <c r="O101" i="203" s="1"/>
  <c r="H101" i="203"/>
  <c r="W100" i="203"/>
  <c r="N100" i="203"/>
  <c r="P100" i="203"/>
  <c r="H100" i="203"/>
  <c r="W99" i="203"/>
  <c r="P99" i="203"/>
  <c r="N99" i="203"/>
  <c r="O99" i="203" s="1"/>
  <c r="H99" i="203"/>
  <c r="W98" i="203"/>
  <c r="N98" i="203"/>
  <c r="P98" i="203"/>
  <c r="H98" i="203"/>
  <c r="W97" i="203"/>
  <c r="P97" i="203"/>
  <c r="N97" i="203"/>
  <c r="O97" i="203" s="1"/>
  <c r="H97" i="203"/>
  <c r="W96" i="203"/>
  <c r="N96" i="203" s="1"/>
  <c r="P96" i="203"/>
  <c r="H96" i="203"/>
  <c r="AE95" i="203"/>
  <c r="AD95" i="203"/>
  <c r="AA95" i="203"/>
  <c r="Z95" i="203"/>
  <c r="M95" i="203"/>
  <c r="AG94" i="203"/>
  <c r="AF94" i="203"/>
  <c r="W94" i="203"/>
  <c r="H94" i="203"/>
  <c r="AG93" i="203"/>
  <c r="AF93" i="203"/>
  <c r="W93" i="203"/>
  <c r="H93" i="203"/>
  <c r="AG92" i="203"/>
  <c r="AF92" i="203"/>
  <c r="W92" i="203"/>
  <c r="H92" i="203"/>
  <c r="AG91" i="203"/>
  <c r="AF91" i="203"/>
  <c r="W91" i="203"/>
  <c r="H91" i="203"/>
  <c r="AG90" i="203"/>
  <c r="AF90" i="203"/>
  <c r="W90" i="203"/>
  <c r="H90" i="203"/>
  <c r="AG89" i="203"/>
  <c r="AF89" i="203"/>
  <c r="W89" i="203"/>
  <c r="H89" i="203"/>
  <c r="AG88" i="203"/>
  <c r="AF88" i="203"/>
  <c r="W88" i="203"/>
  <c r="H88" i="203"/>
  <c r="W87" i="203"/>
  <c r="P87" i="203"/>
  <c r="N87" i="203"/>
  <c r="O87" i="203" s="1"/>
  <c r="H87" i="203"/>
  <c r="W86" i="203"/>
  <c r="N86" i="203"/>
  <c r="P86" i="203"/>
  <c r="H86" i="203"/>
  <c r="W85" i="203"/>
  <c r="P85" i="203"/>
  <c r="N85" i="203"/>
  <c r="O85" i="203" s="1"/>
  <c r="H85" i="203"/>
  <c r="W84" i="203"/>
  <c r="N84" i="203"/>
  <c r="P84" i="203"/>
  <c r="H84" i="203"/>
  <c r="W83" i="203"/>
  <c r="N83" i="203"/>
  <c r="AG83" i="203" s="1"/>
  <c r="H83" i="203"/>
  <c r="AE82" i="203"/>
  <c r="AD82" i="203"/>
  <c r="AA82" i="203"/>
  <c r="Z82" i="203"/>
  <c r="M82" i="203"/>
  <c r="W81" i="203"/>
  <c r="AG80" i="203"/>
  <c r="AF80" i="203"/>
  <c r="W80" i="203"/>
  <c r="H80" i="203"/>
  <c r="AG79" i="203"/>
  <c r="AF79" i="203"/>
  <c r="W79" i="203"/>
  <c r="H79" i="203"/>
  <c r="AG78" i="203"/>
  <c r="AF78" i="203"/>
  <c r="W78" i="203"/>
  <c r="H78" i="203"/>
  <c r="AG77" i="203"/>
  <c r="AF77" i="203"/>
  <c r="W77" i="203"/>
  <c r="H77" i="203"/>
  <c r="W76" i="203"/>
  <c r="N76" i="203"/>
  <c r="P76" i="203"/>
  <c r="H76" i="203"/>
  <c r="W75" i="203"/>
  <c r="N75" i="203" s="1"/>
  <c r="O75" i="203" s="1"/>
  <c r="P75" i="203"/>
  <c r="H75" i="203"/>
  <c r="W74" i="203"/>
  <c r="N74" i="203"/>
  <c r="P74" i="203"/>
  <c r="H74" i="203"/>
  <c r="W73" i="203"/>
  <c r="N73" i="203" s="1"/>
  <c r="O73" i="203"/>
  <c r="P73" i="203"/>
  <c r="H73" i="203"/>
  <c r="W72" i="203"/>
  <c r="N72" i="203"/>
  <c r="AF72" i="203" s="1"/>
  <c r="P72" i="203"/>
  <c r="H72" i="203"/>
  <c r="W71" i="203"/>
  <c r="N71" i="203" s="1"/>
  <c r="O71" i="203"/>
  <c r="R71" i="203" s="1"/>
  <c r="P71" i="203"/>
  <c r="H71" i="203"/>
  <c r="W70" i="203"/>
  <c r="N70" i="203" s="1"/>
  <c r="O70" i="203"/>
  <c r="R70" i="203" s="1"/>
  <c r="H70" i="203"/>
  <c r="AE69" i="203"/>
  <c r="AD69" i="203"/>
  <c r="AA69" i="203"/>
  <c r="Z69" i="203"/>
  <c r="W69" i="203"/>
  <c r="M69" i="203"/>
  <c r="W68" i="203"/>
  <c r="H68" i="203"/>
  <c r="AG67" i="203"/>
  <c r="AF67" i="203"/>
  <c r="W67" i="203"/>
  <c r="H67" i="203"/>
  <c r="AG66" i="203"/>
  <c r="AF66" i="203"/>
  <c r="W66" i="203"/>
  <c r="H66" i="203"/>
  <c r="AG65" i="203"/>
  <c r="AF65" i="203"/>
  <c r="W65" i="203"/>
  <c r="H65" i="203"/>
  <c r="AG64" i="203"/>
  <c r="AF64" i="203"/>
  <c r="W64" i="203"/>
  <c r="H64" i="203"/>
  <c r="AG63" i="203"/>
  <c r="AF63" i="203"/>
  <c r="W63" i="203"/>
  <c r="H63" i="203"/>
  <c r="AG62" i="203"/>
  <c r="AF62" i="203"/>
  <c r="W62" i="203"/>
  <c r="H62" i="203"/>
  <c r="W61" i="203"/>
  <c r="N61" i="203" s="1"/>
  <c r="P61" i="203"/>
  <c r="H61" i="203"/>
  <c r="W60" i="203"/>
  <c r="N60" i="203"/>
  <c r="AG60" i="203" s="1"/>
  <c r="H60" i="203"/>
  <c r="W59" i="203"/>
  <c r="N59" i="203" s="1"/>
  <c r="P59" i="203"/>
  <c r="H59" i="203"/>
  <c r="W58" i="203"/>
  <c r="N58" i="203"/>
  <c r="AG58" i="203" s="1"/>
  <c r="H58" i="203"/>
  <c r="W57" i="203"/>
  <c r="N57" i="203"/>
  <c r="AF57" i="203" s="1"/>
  <c r="H57" i="203"/>
  <c r="AE56" i="203"/>
  <c r="AD56" i="203"/>
  <c r="AA56" i="203"/>
  <c r="Z56" i="203"/>
  <c r="W56" i="203"/>
  <c r="M56" i="203"/>
  <c r="W55" i="203"/>
  <c r="H55" i="203"/>
  <c r="AG54" i="203"/>
  <c r="AF54" i="203"/>
  <c r="W54" i="203"/>
  <c r="H54" i="203"/>
  <c r="AG53" i="203"/>
  <c r="AF53" i="203"/>
  <c r="W53" i="203"/>
  <c r="H53" i="203"/>
  <c r="AG52" i="203"/>
  <c r="AF52" i="203"/>
  <c r="W52" i="203"/>
  <c r="H52" i="203"/>
  <c r="AG51" i="203"/>
  <c r="AF51" i="203"/>
  <c r="W51" i="203"/>
  <c r="W50" i="203"/>
  <c r="N50" i="203" s="1"/>
  <c r="P50" i="203"/>
  <c r="H50" i="203"/>
  <c r="W49" i="203"/>
  <c r="N49" i="203"/>
  <c r="AG49" i="203" s="1"/>
  <c r="H49" i="203"/>
  <c r="W48" i="203"/>
  <c r="N48" i="203" s="1"/>
  <c r="P48" i="203"/>
  <c r="H48" i="203"/>
  <c r="W47" i="203"/>
  <c r="N47" i="203"/>
  <c r="AG47" i="203" s="1"/>
  <c r="H47" i="203"/>
  <c r="W46" i="203"/>
  <c r="N46" i="203" s="1"/>
  <c r="P46" i="203"/>
  <c r="H46" i="203"/>
  <c r="W45" i="203"/>
  <c r="N45" i="203"/>
  <c r="AG45" i="203" s="1"/>
  <c r="P45" i="203"/>
  <c r="H45" i="203"/>
  <c r="W44" i="203"/>
  <c r="N44" i="203"/>
  <c r="AF44" i="203" s="1"/>
  <c r="H44" i="203"/>
  <c r="AE43" i="203"/>
  <c r="AD43" i="203"/>
  <c r="AA43" i="203"/>
  <c r="Z43" i="203"/>
  <c r="M43" i="203"/>
  <c r="W42" i="203"/>
  <c r="H42" i="203"/>
  <c r="W41" i="203"/>
  <c r="AG40" i="203"/>
  <c r="AF40" i="203"/>
  <c r="W40" i="203"/>
  <c r="H40" i="203"/>
  <c r="AG39" i="203"/>
  <c r="AF39" i="203"/>
  <c r="W39" i="203"/>
  <c r="H39" i="203"/>
  <c r="AG38" i="203"/>
  <c r="AF38" i="203"/>
  <c r="W38" i="203"/>
  <c r="P38" i="203"/>
  <c r="H38" i="203"/>
  <c r="W37" i="203"/>
  <c r="N37" i="203"/>
  <c r="AG37" i="203" s="1"/>
  <c r="P37" i="203"/>
  <c r="H37" i="203"/>
  <c r="W36" i="203"/>
  <c r="P36" i="203"/>
  <c r="N36" i="203"/>
  <c r="O36" i="203" s="1"/>
  <c r="H36" i="203"/>
  <c r="W35" i="203"/>
  <c r="P35" i="203"/>
  <c r="N35" i="203"/>
  <c r="AG35" i="203" s="1"/>
  <c r="H35" i="203"/>
  <c r="W34" i="203"/>
  <c r="P34" i="203"/>
  <c r="N34" i="203"/>
  <c r="O34" i="203" s="1"/>
  <c r="AF34" i="203"/>
  <c r="H34" i="203"/>
  <c r="W33" i="203"/>
  <c r="P33" i="203"/>
  <c r="N33" i="203"/>
  <c r="AG33" i="203" s="1"/>
  <c r="H33" i="203"/>
  <c r="W32" i="203"/>
  <c r="P32" i="203"/>
  <c r="N32" i="203"/>
  <c r="O32" i="203" s="1"/>
  <c r="AF32" i="203"/>
  <c r="H32" i="203"/>
  <c r="W31" i="203"/>
  <c r="N31" i="203" s="1"/>
  <c r="P31" i="203"/>
  <c r="P43" i="203"/>
  <c r="H31" i="203"/>
  <c r="AE30" i="203"/>
  <c r="AD30" i="203"/>
  <c r="AA30" i="203"/>
  <c r="Z30" i="203"/>
  <c r="M30" i="203"/>
  <c r="P30" i="203" s="1"/>
  <c r="AF29" i="203"/>
  <c r="W29" i="203"/>
  <c r="H29" i="203"/>
  <c r="AG28" i="203"/>
  <c r="AF28" i="203"/>
  <c r="W28" i="203"/>
  <c r="H28" i="203"/>
  <c r="AG27" i="203"/>
  <c r="AF27" i="203"/>
  <c r="W27" i="203"/>
  <c r="H27" i="203"/>
  <c r="AG26" i="203"/>
  <c r="AF26" i="203"/>
  <c r="W26" i="203"/>
  <c r="H26" i="203"/>
  <c r="AG25" i="203"/>
  <c r="AF25" i="203"/>
  <c r="W25" i="203"/>
  <c r="H25" i="203"/>
  <c r="AG24" i="203"/>
  <c r="AF24" i="203"/>
  <c r="W24" i="203"/>
  <c r="H24" i="203"/>
  <c r="AG23" i="203"/>
  <c r="AF23" i="203"/>
  <c r="W23" i="203"/>
  <c r="H23" i="203"/>
  <c r="W22" i="203"/>
  <c r="N22" i="203" s="1"/>
  <c r="H22" i="203"/>
  <c r="W21" i="203"/>
  <c r="N21" i="203" s="1"/>
  <c r="P21" i="203"/>
  <c r="H21" i="203"/>
  <c r="W20" i="203"/>
  <c r="N20" i="203" s="1"/>
  <c r="H20" i="203"/>
  <c r="W19" i="203"/>
  <c r="N19" i="203" s="1"/>
  <c r="P19" i="203"/>
  <c r="H19" i="203"/>
  <c r="W18" i="203"/>
  <c r="N18" i="203" s="1"/>
  <c r="P18" i="203"/>
  <c r="H18" i="203"/>
  <c r="AE17" i="203"/>
  <c r="AE2" i="203" s="1"/>
  <c r="AD17" i="203"/>
  <c r="AA17" i="203"/>
  <c r="Z17" i="203"/>
  <c r="W17" i="203"/>
  <c r="M17" i="203"/>
  <c r="AG16" i="203"/>
  <c r="W16" i="203"/>
  <c r="H16" i="203"/>
  <c r="AG15" i="203"/>
  <c r="W15" i="203"/>
  <c r="H15" i="203"/>
  <c r="AG14" i="203"/>
  <c r="W14" i="203"/>
  <c r="H14" i="203"/>
  <c r="AG13" i="203"/>
  <c r="AF13" i="203"/>
  <c r="W13" i="203"/>
  <c r="H13" i="203"/>
  <c r="AG12" i="203"/>
  <c r="AF12" i="203"/>
  <c r="W12" i="203"/>
  <c r="H12" i="203"/>
  <c r="AG11" i="203"/>
  <c r="AF11" i="203"/>
  <c r="W11" i="203"/>
  <c r="H11" i="203"/>
  <c r="W10" i="203"/>
  <c r="N10" i="203" s="1"/>
  <c r="P10" i="203"/>
  <c r="H10" i="203"/>
  <c r="W9" i="203"/>
  <c r="N9" i="203" s="1"/>
  <c r="H9" i="203"/>
  <c r="W8" i="203"/>
  <c r="N8" i="203" s="1"/>
  <c r="P8" i="203"/>
  <c r="H8" i="203"/>
  <c r="W7" i="203"/>
  <c r="N7" i="203" s="1"/>
  <c r="H7" i="203"/>
  <c r="W6" i="203"/>
  <c r="N6" i="203" s="1"/>
  <c r="P6" i="203"/>
  <c r="H6" i="203"/>
  <c r="W5" i="203"/>
  <c r="N5" i="203" s="1"/>
  <c r="P5" i="203"/>
  <c r="H5" i="203"/>
  <c r="AA2" i="203"/>
  <c r="I2" i="203"/>
  <c r="E1" i="203"/>
  <c r="AD2" i="203" l="1"/>
  <c r="Z2" i="203"/>
  <c r="AG71" i="203"/>
  <c r="AF71" i="203"/>
  <c r="AG73" i="203"/>
  <c r="AF73" i="203"/>
  <c r="AF74" i="203"/>
  <c r="AG74" i="203"/>
  <c r="O74" i="203"/>
  <c r="AF111" i="203"/>
  <c r="AG111" i="203"/>
  <c r="AF113" i="203"/>
  <c r="AG113" i="203"/>
  <c r="AF115" i="203"/>
  <c r="AG115" i="203"/>
  <c r="AF117" i="203"/>
  <c r="AG117" i="203"/>
  <c r="N134" i="203"/>
  <c r="AF134" i="203" s="1"/>
  <c r="AF122" i="203"/>
  <c r="AF123" i="203"/>
  <c r="AG123" i="203"/>
  <c r="AF125" i="203"/>
  <c r="AG125" i="203"/>
  <c r="AF127" i="203"/>
  <c r="AG127" i="203"/>
  <c r="AF129" i="203"/>
  <c r="AG129" i="203"/>
  <c r="AF137" i="203"/>
  <c r="AG137" i="203"/>
  <c r="AF139" i="203"/>
  <c r="AG139" i="203"/>
  <c r="AF141" i="203"/>
  <c r="AG141" i="203"/>
  <c r="AF143" i="203"/>
  <c r="AG143" i="203"/>
  <c r="AG149" i="203"/>
  <c r="AF149" i="203"/>
  <c r="AF151" i="203"/>
  <c r="AG151" i="203"/>
  <c r="AA2" i="204"/>
  <c r="AG31" i="204"/>
  <c r="N43" i="204"/>
  <c r="O31" i="204"/>
  <c r="AE2" i="204"/>
  <c r="AF58" i="204"/>
  <c r="AG58" i="204"/>
  <c r="AF60" i="204"/>
  <c r="AG60" i="204"/>
  <c r="AG70" i="204"/>
  <c r="AF70" i="204"/>
  <c r="O70" i="204"/>
  <c r="AF73" i="204"/>
  <c r="AG73" i="204"/>
  <c r="AF75" i="204"/>
  <c r="AG75" i="204"/>
  <c r="Z2" i="204"/>
  <c r="O109" i="204"/>
  <c r="Q109" i="204" s="1"/>
  <c r="AF109" i="204"/>
  <c r="AF110" i="204"/>
  <c r="AG110" i="204"/>
  <c r="AF112" i="204"/>
  <c r="AG112" i="204"/>
  <c r="AF114" i="204"/>
  <c r="AG114" i="204"/>
  <c r="AF116" i="204"/>
  <c r="AG116" i="204"/>
  <c r="AF124" i="204"/>
  <c r="AG124" i="204"/>
  <c r="AF126" i="204"/>
  <c r="AG126" i="204"/>
  <c r="AF128" i="204"/>
  <c r="AG128" i="204"/>
  <c r="O135" i="204"/>
  <c r="AF135" i="204"/>
  <c r="AF136" i="204"/>
  <c r="AG136" i="204"/>
  <c r="AF138" i="204"/>
  <c r="AG138" i="204"/>
  <c r="AF140" i="204"/>
  <c r="AG140" i="204"/>
  <c r="AF142" i="204"/>
  <c r="AG142" i="204"/>
  <c r="AF144" i="204"/>
  <c r="AG144" i="204"/>
  <c r="O10" i="205"/>
  <c r="AG10" i="205"/>
  <c r="O19" i="205"/>
  <c r="AG19" i="205"/>
  <c r="AF19" i="205"/>
  <c r="AG73" i="205"/>
  <c r="O73" i="205"/>
  <c r="AF76" i="205"/>
  <c r="AG76" i="205"/>
  <c r="O109" i="205"/>
  <c r="AF109" i="205"/>
  <c r="AF110" i="205"/>
  <c r="AG110" i="205"/>
  <c r="AF112" i="205"/>
  <c r="AG112" i="205"/>
  <c r="AF114" i="205"/>
  <c r="AG114" i="205"/>
  <c r="AF116" i="205"/>
  <c r="AG116" i="205"/>
  <c r="O126" i="205"/>
  <c r="AG126" i="205"/>
  <c r="AF142" i="205"/>
  <c r="AG142" i="205"/>
  <c r="AF144" i="205"/>
  <c r="AG144" i="205"/>
  <c r="AF162" i="205"/>
  <c r="AG162" i="205"/>
  <c r="AF164" i="205"/>
  <c r="AG164" i="205"/>
  <c r="AF166" i="205"/>
  <c r="AG166" i="205"/>
  <c r="F8" i="206"/>
  <c r="J8" i="206"/>
  <c r="L8" i="206"/>
  <c r="F8" i="207"/>
  <c r="J8" i="207"/>
  <c r="L8" i="207"/>
  <c r="G1" i="209"/>
  <c r="G2" i="209" s="1"/>
  <c r="G1" i="208"/>
  <c r="G2" i="208" s="1"/>
  <c r="K24" i="208"/>
  <c r="K16" i="208"/>
  <c r="L5" i="208"/>
  <c r="L16" i="208" s="1"/>
  <c r="K38" i="208"/>
  <c r="L25" i="208"/>
  <c r="L38" i="208" s="1"/>
  <c r="K64" i="208"/>
  <c r="L52" i="208"/>
  <c r="L64" i="208" s="1"/>
  <c r="K75" i="208"/>
  <c r="L112" i="208"/>
  <c r="L124" i="208" s="1"/>
  <c r="K124" i="208"/>
  <c r="K100" i="208"/>
  <c r="L92" i="208"/>
  <c r="L100" i="208" s="1"/>
  <c r="L101" i="208"/>
  <c r="L111" i="208" s="1"/>
  <c r="K111" i="208"/>
  <c r="K16" i="209"/>
  <c r="L5" i="209"/>
  <c r="L16" i="209" s="1"/>
  <c r="K64" i="209"/>
  <c r="L52" i="209"/>
  <c r="L64" i="209" s="1"/>
  <c r="K24" i="209"/>
  <c r="K38" i="209"/>
  <c r="L82" i="209"/>
  <c r="L91" i="209" s="1"/>
  <c r="K100" i="209"/>
  <c r="L101" i="209"/>
  <c r="L111" i="209" s="1"/>
  <c r="L112" i="209"/>
  <c r="L124" i="209" s="1"/>
  <c r="K16" i="210"/>
  <c r="L5" i="210"/>
  <c r="L16" i="210" s="1"/>
  <c r="K64" i="210"/>
  <c r="L52" i="210"/>
  <c r="L64" i="210" s="1"/>
  <c r="L112" i="210"/>
  <c r="L124" i="210" s="1"/>
  <c r="K124" i="210"/>
  <c r="K75" i="209"/>
  <c r="L25" i="210"/>
  <c r="L38" i="210" s="1"/>
  <c r="K38" i="210"/>
  <c r="L82" i="210"/>
  <c r="L91" i="210" s="1"/>
  <c r="K91" i="210"/>
  <c r="L101" i="210"/>
  <c r="L111" i="210" s="1"/>
  <c r="K111" i="210"/>
  <c r="G1" i="210"/>
  <c r="G2" i="210" s="1"/>
  <c r="L17" i="210"/>
  <c r="L24" i="210" s="1"/>
  <c r="L92" i="210"/>
  <c r="L100" i="210" s="1"/>
  <c r="L65" i="210"/>
  <c r="L75" i="210" s="1"/>
  <c r="AF8" i="203"/>
  <c r="O8" i="203"/>
  <c r="AG8" i="203"/>
  <c r="AF19" i="203"/>
  <c r="O19" i="203"/>
  <c r="AG19" i="203"/>
  <c r="AG22" i="203"/>
  <c r="O22" i="203"/>
  <c r="AF22" i="203"/>
  <c r="R36" i="203"/>
  <c r="Q36" i="203"/>
  <c r="O48" i="203"/>
  <c r="AF48" i="203"/>
  <c r="AG48" i="203"/>
  <c r="AF10" i="203"/>
  <c r="AG10" i="203"/>
  <c r="O10" i="203"/>
  <c r="AF6" i="203"/>
  <c r="O6" i="203"/>
  <c r="AG6" i="203"/>
  <c r="AG9" i="203"/>
  <c r="AF9" i="203"/>
  <c r="O9" i="203"/>
  <c r="AG20" i="203"/>
  <c r="O20" i="203"/>
  <c r="AF20" i="203"/>
  <c r="O50" i="203"/>
  <c r="AF50" i="203"/>
  <c r="AG50" i="203"/>
  <c r="G1" i="203"/>
  <c r="G2" i="203" s="1"/>
  <c r="AG7" i="203"/>
  <c r="O7" i="203"/>
  <c r="AF7" i="203"/>
  <c r="P17" i="203"/>
  <c r="O18" i="203"/>
  <c r="N30" i="203"/>
  <c r="AG18" i="203"/>
  <c r="AF18" i="203"/>
  <c r="N43" i="203"/>
  <c r="O31" i="203"/>
  <c r="AG31" i="203"/>
  <c r="AF31" i="203"/>
  <c r="O59" i="203"/>
  <c r="AF59" i="203"/>
  <c r="AG59" i="203"/>
  <c r="Q73" i="203"/>
  <c r="N17" i="203"/>
  <c r="AF5" i="203"/>
  <c r="O5" i="203"/>
  <c r="AG5" i="203"/>
  <c r="AF21" i="203"/>
  <c r="O21" i="203"/>
  <c r="AG21" i="203"/>
  <c r="O46" i="203"/>
  <c r="AF46" i="203"/>
  <c r="AG46" i="203"/>
  <c r="AG61" i="203"/>
  <c r="O61" i="203"/>
  <c r="AF61" i="203"/>
  <c r="R75" i="203"/>
  <c r="Q75" i="203"/>
  <c r="R124" i="203"/>
  <c r="AF36" i="203"/>
  <c r="AG44" i="203"/>
  <c r="P69" i="203"/>
  <c r="N82" i="203"/>
  <c r="AG70" i="203"/>
  <c r="R128" i="203"/>
  <c r="Q128" i="203"/>
  <c r="P50" i="204"/>
  <c r="AF84" i="204"/>
  <c r="AG7" i="205"/>
  <c r="AF7" i="205"/>
  <c r="O7" i="205"/>
  <c r="AG34" i="205"/>
  <c r="AF34" i="205"/>
  <c r="O34" i="205"/>
  <c r="R47" i="205"/>
  <c r="Q47" i="205"/>
  <c r="N82" i="205"/>
  <c r="AG70" i="205"/>
  <c r="AF70" i="205"/>
  <c r="O70" i="205"/>
  <c r="P7" i="203"/>
  <c r="P9" i="203"/>
  <c r="P20" i="203"/>
  <c r="P22" i="203"/>
  <c r="Q32" i="203"/>
  <c r="AG32" i="203"/>
  <c r="O33" i="203"/>
  <c r="R34" i="203"/>
  <c r="AG34" i="203"/>
  <c r="O35" i="203"/>
  <c r="AG36" i="203"/>
  <c r="O37" i="203"/>
  <c r="O44" i="203"/>
  <c r="O45" i="203"/>
  <c r="O47" i="203"/>
  <c r="O49" i="203"/>
  <c r="O57" i="203"/>
  <c r="O58" i="203"/>
  <c r="O60" i="203"/>
  <c r="N69" i="203"/>
  <c r="P82" i="203"/>
  <c r="P70" i="203"/>
  <c r="AF70" i="203"/>
  <c r="O72" i="203"/>
  <c r="AG72" i="203"/>
  <c r="O83" i="203"/>
  <c r="R109" i="203"/>
  <c r="Q109" i="203"/>
  <c r="R110" i="203"/>
  <c r="Q110" i="203"/>
  <c r="AG112" i="203"/>
  <c r="AF112" i="203"/>
  <c r="R116" i="203"/>
  <c r="Q124" i="203"/>
  <c r="R126" i="203"/>
  <c r="Q126" i="203"/>
  <c r="AG128" i="203"/>
  <c r="AF128" i="203"/>
  <c r="AG136" i="203"/>
  <c r="AF136" i="203"/>
  <c r="R140" i="203"/>
  <c r="R142" i="203"/>
  <c r="Q142" i="203"/>
  <c r="AG144" i="203"/>
  <c r="AF144" i="203"/>
  <c r="AD2" i="204"/>
  <c r="Q43" i="204"/>
  <c r="AG43" i="204"/>
  <c r="AH31" i="204" s="1"/>
  <c r="AF43" i="204"/>
  <c r="AF45" i="204"/>
  <c r="O45" i="204"/>
  <c r="AG45" i="204"/>
  <c r="AF49" i="204"/>
  <c r="O49" i="204"/>
  <c r="AG49" i="204"/>
  <c r="AG153" i="204"/>
  <c r="AF153" i="204"/>
  <c r="AG57" i="203"/>
  <c r="AF75" i="203"/>
  <c r="R112" i="203"/>
  <c r="Q112" i="203"/>
  <c r="AG114" i="203"/>
  <c r="AF114" i="203"/>
  <c r="R136" i="203"/>
  <c r="Q136" i="203"/>
  <c r="AG138" i="203"/>
  <c r="AF138" i="203"/>
  <c r="AF150" i="203"/>
  <c r="AG150" i="203"/>
  <c r="O150" i="203"/>
  <c r="P46" i="204"/>
  <c r="AF33" i="203"/>
  <c r="AF35" i="203"/>
  <c r="AF37" i="203"/>
  <c r="P44" i="203"/>
  <c r="AF45" i="203"/>
  <c r="P47" i="203"/>
  <c r="AF47" i="203"/>
  <c r="P49" i="203"/>
  <c r="AF49" i="203"/>
  <c r="P56" i="203"/>
  <c r="N56" i="203"/>
  <c r="P57" i="203"/>
  <c r="P58" i="203"/>
  <c r="AF58" i="203"/>
  <c r="P60" i="203"/>
  <c r="AF60" i="203"/>
  <c r="Q70" i="203"/>
  <c r="Q71" i="203"/>
  <c r="R74" i="203"/>
  <c r="P83" i="203"/>
  <c r="AG85" i="203"/>
  <c r="AF85" i="203"/>
  <c r="AG87" i="203"/>
  <c r="AF87" i="203"/>
  <c r="O96" i="203"/>
  <c r="AG96" i="203"/>
  <c r="N108" i="203"/>
  <c r="AF96" i="203"/>
  <c r="AG97" i="203"/>
  <c r="AF97" i="203"/>
  <c r="AG99" i="203"/>
  <c r="AF99" i="203"/>
  <c r="AG101" i="203"/>
  <c r="AF101" i="203"/>
  <c r="AG110" i="203"/>
  <c r="AF110" i="203"/>
  <c r="AG126" i="203"/>
  <c r="AF126" i="203"/>
  <c r="P147" i="203"/>
  <c r="P135" i="203"/>
  <c r="AG135" i="203"/>
  <c r="N147" i="203"/>
  <c r="AF135" i="203"/>
  <c r="AG142" i="203"/>
  <c r="AF142" i="203"/>
  <c r="AG148" i="203"/>
  <c r="N160" i="203"/>
  <c r="AF148" i="203"/>
  <c r="R46" i="204"/>
  <c r="Q46" i="204"/>
  <c r="AF83" i="203"/>
  <c r="N95" i="203"/>
  <c r="AG84" i="203"/>
  <c r="AF84" i="203"/>
  <c r="O84" i="203"/>
  <c r="AG86" i="203"/>
  <c r="AF86" i="203"/>
  <c r="O86" i="203"/>
  <c r="AG98" i="203"/>
  <c r="AF98" i="203"/>
  <c r="O98" i="203"/>
  <c r="AG100" i="203"/>
  <c r="AF100" i="203"/>
  <c r="O100" i="203"/>
  <c r="AG102" i="203"/>
  <c r="AF102" i="203"/>
  <c r="O102" i="203"/>
  <c r="R144" i="203"/>
  <c r="Q144" i="203"/>
  <c r="I1" i="203"/>
  <c r="R73" i="203"/>
  <c r="AG75" i="203"/>
  <c r="AF76" i="203"/>
  <c r="O76" i="203"/>
  <c r="O82" i="203" s="1"/>
  <c r="AG76" i="203"/>
  <c r="R85" i="203"/>
  <c r="Q85" i="203"/>
  <c r="R87" i="203"/>
  <c r="Q87" i="203"/>
  <c r="P95" i="203"/>
  <c r="R97" i="203"/>
  <c r="Q97" i="203"/>
  <c r="R99" i="203"/>
  <c r="Q99" i="203"/>
  <c r="R101" i="203"/>
  <c r="Q101" i="203"/>
  <c r="P121" i="203"/>
  <c r="P109" i="203"/>
  <c r="N121" i="203"/>
  <c r="AG109" i="203"/>
  <c r="AF109" i="203"/>
  <c r="O114" i="203"/>
  <c r="AG116" i="203"/>
  <c r="AF116" i="203"/>
  <c r="AG124" i="203"/>
  <c r="AF124" i="203"/>
  <c r="AG134" i="203"/>
  <c r="AH122" i="203" s="1"/>
  <c r="O138" i="203"/>
  <c r="AG140" i="203"/>
  <c r="AF140" i="203"/>
  <c r="R149" i="203"/>
  <c r="Q149" i="203"/>
  <c r="N56" i="204"/>
  <c r="O44" i="204"/>
  <c r="AG44" i="204"/>
  <c r="AF44" i="204"/>
  <c r="P108" i="203"/>
  <c r="AG122" i="203"/>
  <c r="P148" i="203"/>
  <c r="N173" i="203"/>
  <c r="O161" i="203"/>
  <c r="AG161" i="203"/>
  <c r="AF161" i="203"/>
  <c r="G1" i="204"/>
  <c r="G2" i="204" s="1"/>
  <c r="O5" i="204"/>
  <c r="AG5" i="204"/>
  <c r="AF5" i="204"/>
  <c r="O19" i="204"/>
  <c r="AG19" i="204"/>
  <c r="AG20" i="204"/>
  <c r="AF20" i="204"/>
  <c r="O20" i="204"/>
  <c r="O21" i="204"/>
  <c r="AG21" i="204"/>
  <c r="AG22" i="204"/>
  <c r="AF22" i="204"/>
  <c r="O22" i="204"/>
  <c r="P31" i="204"/>
  <c r="AG48" i="204"/>
  <c r="AF48" i="204"/>
  <c r="P56" i="204"/>
  <c r="R59" i="204"/>
  <c r="R61" i="204"/>
  <c r="Q61" i="204"/>
  <c r="P70" i="204"/>
  <c r="Q70" i="204"/>
  <c r="AG76" i="204"/>
  <c r="AF76" i="204"/>
  <c r="O76" i="204"/>
  <c r="P82" i="204"/>
  <c r="AG115" i="204"/>
  <c r="AF115" i="204"/>
  <c r="O115" i="204"/>
  <c r="AG129" i="204"/>
  <c r="AF129" i="204"/>
  <c r="O129" i="204"/>
  <c r="R137" i="204"/>
  <c r="Q137" i="204"/>
  <c r="AG141" i="204"/>
  <c r="AF141" i="204"/>
  <c r="O141" i="204"/>
  <c r="R143" i="204"/>
  <c r="Q143" i="204"/>
  <c r="AG151" i="204"/>
  <c r="AF151" i="204"/>
  <c r="AG165" i="204"/>
  <c r="AF165" i="204"/>
  <c r="O165" i="204"/>
  <c r="O111" i="203"/>
  <c r="O113" i="203"/>
  <c r="O115" i="203"/>
  <c r="O117" i="203"/>
  <c r="O122" i="203"/>
  <c r="O123" i="203"/>
  <c r="O125" i="203"/>
  <c r="O127" i="203"/>
  <c r="O129" i="203"/>
  <c r="P134" i="203"/>
  <c r="O137" i="203"/>
  <c r="O139" i="203"/>
  <c r="O141" i="203"/>
  <c r="O143" i="203"/>
  <c r="AG152" i="203"/>
  <c r="AF152" i="203"/>
  <c r="O152" i="203"/>
  <c r="O153" i="203"/>
  <c r="AG153" i="203"/>
  <c r="P160" i="203"/>
  <c r="P17" i="204"/>
  <c r="AF19" i="204"/>
  <c r="AF21" i="204"/>
  <c r="AG32" i="204"/>
  <c r="AF32" i="204"/>
  <c r="AF33" i="204"/>
  <c r="O33" i="204"/>
  <c r="AG34" i="204"/>
  <c r="AF34" i="204"/>
  <c r="AF35" i="204"/>
  <c r="O35" i="204"/>
  <c r="AG36" i="204"/>
  <c r="AF36" i="204"/>
  <c r="AF37" i="204"/>
  <c r="O37" i="204"/>
  <c r="P43" i="204"/>
  <c r="AF47" i="204"/>
  <c r="O47" i="204"/>
  <c r="Q48" i="204"/>
  <c r="P48" i="204"/>
  <c r="R50" i="204"/>
  <c r="Q50" i="204"/>
  <c r="AG61" i="204"/>
  <c r="AF61" i="204"/>
  <c r="R113" i="204"/>
  <c r="R123" i="204"/>
  <c r="Q123" i="204"/>
  <c r="R135" i="204"/>
  <c r="Q135" i="204"/>
  <c r="R139" i="204"/>
  <c r="Q139" i="204"/>
  <c r="O148" i="204"/>
  <c r="AG148" i="204"/>
  <c r="N160" i="204"/>
  <c r="AF148" i="204"/>
  <c r="AG149" i="204"/>
  <c r="R149" i="204"/>
  <c r="AF149" i="204"/>
  <c r="AG9" i="205"/>
  <c r="AF9" i="205"/>
  <c r="O9" i="205"/>
  <c r="O151" i="203"/>
  <c r="AF153" i="203"/>
  <c r="O162" i="203"/>
  <c r="AG162" i="203"/>
  <c r="AG163" i="203"/>
  <c r="AF163" i="203"/>
  <c r="O163" i="203"/>
  <c r="O164" i="203"/>
  <c r="AG164" i="203"/>
  <c r="AG165" i="203"/>
  <c r="AF165" i="203"/>
  <c r="O165" i="203"/>
  <c r="O166" i="203"/>
  <c r="AG166" i="203"/>
  <c r="O6" i="204"/>
  <c r="AG6" i="204"/>
  <c r="AG7" i="204"/>
  <c r="AF7" i="204"/>
  <c r="O7" i="204"/>
  <c r="O8" i="204"/>
  <c r="AG8" i="204"/>
  <c r="AG9" i="204"/>
  <c r="AF9" i="204"/>
  <c r="O9" i="204"/>
  <c r="O10" i="204"/>
  <c r="AG10" i="204"/>
  <c r="N17" i="204"/>
  <c r="O18" i="204"/>
  <c r="N30" i="204"/>
  <c r="AG18" i="204"/>
  <c r="AF18" i="204"/>
  <c r="R32" i="204"/>
  <c r="P32" i="204"/>
  <c r="R34" i="204"/>
  <c r="P34" i="204"/>
  <c r="R36" i="204"/>
  <c r="P36" i="204"/>
  <c r="AG46" i="204"/>
  <c r="AF46" i="204"/>
  <c r="AG50" i="204"/>
  <c r="AF50" i="204"/>
  <c r="AG59" i="204"/>
  <c r="AF59" i="204"/>
  <c r="N147" i="204"/>
  <c r="AG163" i="204"/>
  <c r="AF163" i="204"/>
  <c r="O163" i="204"/>
  <c r="N69" i="204"/>
  <c r="AG57" i="204"/>
  <c r="AG72" i="204"/>
  <c r="AG74" i="204"/>
  <c r="AF74" i="204"/>
  <c r="R84" i="204"/>
  <c r="Q84" i="204"/>
  <c r="AF86" i="204"/>
  <c r="AG98" i="204"/>
  <c r="AF98" i="204"/>
  <c r="AG100" i="204"/>
  <c r="Q100" i="204"/>
  <c r="AF100" i="204"/>
  <c r="AG102" i="204"/>
  <c r="AF102" i="204"/>
  <c r="R111" i="204"/>
  <c r="Q111" i="204"/>
  <c r="AG122" i="204"/>
  <c r="AF122" i="204"/>
  <c r="AG123" i="204"/>
  <c r="AF123" i="204"/>
  <c r="R125" i="204"/>
  <c r="Q125" i="204"/>
  <c r="R127" i="204"/>
  <c r="N134" i="204"/>
  <c r="AG139" i="204"/>
  <c r="AF139" i="204"/>
  <c r="AG143" i="204"/>
  <c r="AF143" i="204"/>
  <c r="R151" i="204"/>
  <c r="Q151" i="204"/>
  <c r="R153" i="204"/>
  <c r="Q153" i="204"/>
  <c r="P43" i="205"/>
  <c r="P31" i="205"/>
  <c r="P152" i="203"/>
  <c r="AF31" i="204"/>
  <c r="P69" i="204"/>
  <c r="O57" i="204"/>
  <c r="O58" i="204"/>
  <c r="O60" i="204"/>
  <c r="AF71" i="204"/>
  <c r="O71" i="204"/>
  <c r="AG71" i="204"/>
  <c r="AF72" i="204"/>
  <c r="AG85" i="204"/>
  <c r="AF85" i="204"/>
  <c r="O85" i="204"/>
  <c r="R86" i="204"/>
  <c r="Q86" i="204"/>
  <c r="N108" i="204"/>
  <c r="AF96" i="204"/>
  <c r="O96" i="204"/>
  <c r="R98" i="204"/>
  <c r="Q98" i="204"/>
  <c r="R102" i="204"/>
  <c r="Q102" i="204"/>
  <c r="R109" i="204"/>
  <c r="AG111" i="204"/>
  <c r="AF111" i="204"/>
  <c r="AG125" i="204"/>
  <c r="AF125" i="204"/>
  <c r="AG137" i="204"/>
  <c r="AF137" i="204"/>
  <c r="P147" i="204"/>
  <c r="AG150" i="204"/>
  <c r="AF150" i="204"/>
  <c r="O150" i="204"/>
  <c r="AG152" i="204"/>
  <c r="AF152" i="204"/>
  <c r="O152" i="204"/>
  <c r="N173" i="204"/>
  <c r="O161" i="204"/>
  <c r="AG161" i="204"/>
  <c r="AF161" i="204"/>
  <c r="AG162" i="204"/>
  <c r="AF162" i="204"/>
  <c r="AG164" i="204"/>
  <c r="AF164" i="204"/>
  <c r="AG166" i="204"/>
  <c r="AF166" i="204"/>
  <c r="G1" i="205"/>
  <c r="G2" i="205" s="1"/>
  <c r="N17" i="205"/>
  <c r="O5" i="205"/>
  <c r="AG5" i="205"/>
  <c r="AF5" i="205"/>
  <c r="AG6" i="205"/>
  <c r="AF6" i="205"/>
  <c r="AG8" i="205"/>
  <c r="Q8" i="205"/>
  <c r="AF8" i="205"/>
  <c r="P32" i="205"/>
  <c r="P44" i="204"/>
  <c r="P57" i="204"/>
  <c r="N82" i="204"/>
  <c r="O72" i="204"/>
  <c r="R74" i="204"/>
  <c r="N95" i="204"/>
  <c r="O83" i="204"/>
  <c r="AG83" i="204"/>
  <c r="AF83" i="204"/>
  <c r="AG87" i="204"/>
  <c r="AF87" i="204"/>
  <c r="O87" i="204"/>
  <c r="AG97" i="204"/>
  <c r="AF97" i="204"/>
  <c r="O97" i="204"/>
  <c r="AG99" i="204"/>
  <c r="AF99" i="204"/>
  <c r="O99" i="204"/>
  <c r="AG101" i="204"/>
  <c r="AF101" i="204"/>
  <c r="O101" i="204"/>
  <c r="P121" i="204"/>
  <c r="AG113" i="204"/>
  <c r="AF113" i="204"/>
  <c r="R122" i="204"/>
  <c r="Q122" i="204"/>
  <c r="AG127" i="204"/>
  <c r="AF127" i="204"/>
  <c r="P134" i="204"/>
  <c r="R162" i="204"/>
  <c r="Q162" i="204"/>
  <c r="R164" i="204"/>
  <c r="Q164" i="204"/>
  <c r="R166" i="204"/>
  <c r="Q166" i="204"/>
  <c r="R6" i="205"/>
  <c r="Q6" i="205"/>
  <c r="R8" i="205"/>
  <c r="O18" i="205"/>
  <c r="N30" i="205"/>
  <c r="AG18" i="205"/>
  <c r="AF18" i="205"/>
  <c r="AG20" i="205"/>
  <c r="AF20" i="205"/>
  <c r="O20" i="205"/>
  <c r="AG31" i="205"/>
  <c r="AF31" i="205"/>
  <c r="N43" i="205"/>
  <c r="O31" i="205"/>
  <c r="AG84" i="204"/>
  <c r="AG86" i="204"/>
  <c r="AG109" i="204"/>
  <c r="N121" i="204"/>
  <c r="AG135" i="204"/>
  <c r="P160" i="204"/>
  <c r="R19" i="205"/>
  <c r="AG22" i="205"/>
  <c r="AF22" i="205"/>
  <c r="O22" i="205"/>
  <c r="R45" i="205"/>
  <c r="Q45" i="205"/>
  <c r="O57" i="205"/>
  <c r="AG57" i="205"/>
  <c r="N69" i="205"/>
  <c r="AF57" i="205"/>
  <c r="AG71" i="205"/>
  <c r="AF71" i="205"/>
  <c r="O71" i="205"/>
  <c r="O73" i="204"/>
  <c r="O75" i="204"/>
  <c r="P96" i="204"/>
  <c r="P97" i="204"/>
  <c r="O110" i="204"/>
  <c r="O112" i="204"/>
  <c r="O114" i="204"/>
  <c r="O116" i="204"/>
  <c r="O124" i="204"/>
  <c r="O126" i="204"/>
  <c r="O128" i="204"/>
  <c r="O136" i="204"/>
  <c r="O138" i="204"/>
  <c r="O140" i="204"/>
  <c r="O142" i="204"/>
  <c r="O144" i="204"/>
  <c r="AG11" i="205"/>
  <c r="P30" i="205"/>
  <c r="P20" i="205"/>
  <c r="R32" i="205"/>
  <c r="Q32" i="205"/>
  <c r="AF33" i="205"/>
  <c r="O33" i="205"/>
  <c r="AF35" i="205"/>
  <c r="O35" i="205"/>
  <c r="AG35" i="205"/>
  <c r="P69" i="205"/>
  <c r="AF72" i="205"/>
  <c r="O72" i="205"/>
  <c r="AG72" i="205"/>
  <c r="AF10" i="205"/>
  <c r="O11" i="205"/>
  <c r="AF11" i="205"/>
  <c r="Q19" i="205"/>
  <c r="AG21" i="205"/>
  <c r="R21" i="205"/>
  <c r="AF21" i="205"/>
  <c r="AG32" i="205"/>
  <c r="AF32" i="205"/>
  <c r="AG33" i="205"/>
  <c r="AG36" i="205"/>
  <c r="AF36" i="205"/>
  <c r="O36" i="205"/>
  <c r="O44" i="205"/>
  <c r="AG44" i="205"/>
  <c r="AF44" i="205"/>
  <c r="N56" i="205"/>
  <c r="R49" i="205"/>
  <c r="Q49" i="205"/>
  <c r="R58" i="205"/>
  <c r="Q58" i="205"/>
  <c r="R60" i="205"/>
  <c r="Q60" i="205"/>
  <c r="AF45" i="205"/>
  <c r="AF47" i="205"/>
  <c r="AF49" i="205"/>
  <c r="P56" i="205"/>
  <c r="AF58" i="205"/>
  <c r="AF60" i="205"/>
  <c r="AG85" i="205"/>
  <c r="AF85" i="205"/>
  <c r="O85" i="205"/>
  <c r="AF86" i="205"/>
  <c r="R104" i="205"/>
  <c r="Q104" i="205"/>
  <c r="AG111" i="205"/>
  <c r="AF111" i="205"/>
  <c r="AG113" i="205"/>
  <c r="AF113" i="205"/>
  <c r="AG115" i="205"/>
  <c r="AF115" i="205"/>
  <c r="O137" i="205"/>
  <c r="AG137" i="205"/>
  <c r="AF137" i="205"/>
  <c r="O141" i="205"/>
  <c r="AG141" i="205"/>
  <c r="AF141" i="205"/>
  <c r="AF153" i="205"/>
  <c r="O153" i="205"/>
  <c r="AG153" i="205"/>
  <c r="P34" i="205"/>
  <c r="P36" i="205"/>
  <c r="AG45" i="205"/>
  <c r="O46" i="205"/>
  <c r="AG47" i="205"/>
  <c r="O48" i="205"/>
  <c r="AG49" i="205"/>
  <c r="O50" i="205"/>
  <c r="AG58" i="205"/>
  <c r="O59" i="205"/>
  <c r="AG60" i="205"/>
  <c r="O61" i="205"/>
  <c r="P70" i="205"/>
  <c r="P71" i="205"/>
  <c r="Q73" i="205"/>
  <c r="Q74" i="205"/>
  <c r="R76" i="205"/>
  <c r="P82" i="205"/>
  <c r="N95" i="205"/>
  <c r="O83" i="205"/>
  <c r="AG83" i="205"/>
  <c r="AF83" i="205"/>
  <c r="R86" i="205"/>
  <c r="Q86" i="205"/>
  <c r="P95" i="205"/>
  <c r="N108" i="205"/>
  <c r="AF96" i="205"/>
  <c r="O96" i="205"/>
  <c r="AG96" i="205"/>
  <c r="AF98" i="205"/>
  <c r="AF100" i="205"/>
  <c r="AF102" i="205"/>
  <c r="AG124" i="205"/>
  <c r="AF46" i="205"/>
  <c r="AF48" i="205"/>
  <c r="AF50" i="205"/>
  <c r="AF59" i="205"/>
  <c r="AF61" i="205"/>
  <c r="R73" i="205"/>
  <c r="R74" i="205"/>
  <c r="AF84" i="205"/>
  <c r="AG87" i="205"/>
  <c r="AF87" i="205"/>
  <c r="O87" i="205"/>
  <c r="AF88" i="205"/>
  <c r="R98" i="205"/>
  <c r="Q98" i="205"/>
  <c r="R100" i="205"/>
  <c r="Q100" i="205"/>
  <c r="R102" i="205"/>
  <c r="Q102" i="205"/>
  <c r="P108" i="205"/>
  <c r="R109" i="205"/>
  <c r="AF73" i="205"/>
  <c r="O75" i="205"/>
  <c r="AG75" i="205"/>
  <c r="R84" i="205"/>
  <c r="Q84" i="205"/>
  <c r="R88" i="205"/>
  <c r="Q88" i="205"/>
  <c r="AG97" i="205"/>
  <c r="AF97" i="205"/>
  <c r="O97" i="205"/>
  <c r="AG99" i="205"/>
  <c r="AF99" i="205"/>
  <c r="O99" i="205"/>
  <c r="AG101" i="205"/>
  <c r="AF101" i="205"/>
  <c r="O101" i="205"/>
  <c r="AG103" i="205"/>
  <c r="AF103" i="205"/>
  <c r="O103" i="205"/>
  <c r="AF104" i="205"/>
  <c r="Q109" i="205"/>
  <c r="O111" i="205"/>
  <c r="O113" i="205"/>
  <c r="O115" i="205"/>
  <c r="Q124" i="205"/>
  <c r="AG84" i="205"/>
  <c r="AG86" i="205"/>
  <c r="AG88" i="205"/>
  <c r="AG98" i="205"/>
  <c r="AG100" i="205"/>
  <c r="AG102" i="205"/>
  <c r="AG104" i="205"/>
  <c r="AG109" i="205"/>
  <c r="P121" i="205"/>
  <c r="N121" i="205"/>
  <c r="N134" i="205"/>
  <c r="AF122" i="205"/>
  <c r="R129" i="205"/>
  <c r="Q129" i="205"/>
  <c r="O161" i="205"/>
  <c r="N173" i="205"/>
  <c r="AG161" i="205"/>
  <c r="AF161" i="205"/>
  <c r="AG165" i="205"/>
  <c r="AF165" i="205"/>
  <c r="O165" i="205"/>
  <c r="O110" i="205"/>
  <c r="O112" i="205"/>
  <c r="O114" i="205"/>
  <c r="O116" i="205"/>
  <c r="O122" i="205"/>
  <c r="AG123" i="205"/>
  <c r="AG125" i="205"/>
  <c r="AF125" i="205"/>
  <c r="Q126" i="205"/>
  <c r="O127" i="205"/>
  <c r="AG127" i="205"/>
  <c r="AF127" i="205"/>
  <c r="O139" i="205"/>
  <c r="AG139" i="205"/>
  <c r="AF139" i="205"/>
  <c r="O148" i="205"/>
  <c r="AG148" i="205"/>
  <c r="N160" i="205"/>
  <c r="AF148" i="205"/>
  <c r="P134" i="205"/>
  <c r="P122" i="205"/>
  <c r="AG122" i="205"/>
  <c r="O123" i="205"/>
  <c r="AF123" i="205"/>
  <c r="AF124" i="205"/>
  <c r="O125" i="205"/>
  <c r="N147" i="205"/>
  <c r="O143" i="205"/>
  <c r="AG143" i="205"/>
  <c r="AF143" i="205"/>
  <c r="P147" i="205"/>
  <c r="R149" i="205"/>
  <c r="Q149" i="205"/>
  <c r="P160" i="205"/>
  <c r="AG163" i="205"/>
  <c r="AF163" i="205"/>
  <c r="O163" i="205"/>
  <c r="AF129" i="205"/>
  <c r="AG135" i="205"/>
  <c r="AG149" i="205"/>
  <c r="O150" i="205"/>
  <c r="R151" i="205"/>
  <c r="AG151" i="205"/>
  <c r="O152" i="205"/>
  <c r="AG129" i="205"/>
  <c r="O135" i="205"/>
  <c r="O136" i="205"/>
  <c r="O138" i="205"/>
  <c r="O140" i="205"/>
  <c r="O142" i="205"/>
  <c r="O144" i="205"/>
  <c r="AF150" i="205"/>
  <c r="AF152" i="205"/>
  <c r="P173" i="205"/>
  <c r="AF128" i="205"/>
  <c r="AF136" i="205"/>
  <c r="AF138" i="205"/>
  <c r="AF140" i="205"/>
  <c r="O162" i="205"/>
  <c r="O164" i="205"/>
  <c r="O166" i="205"/>
  <c r="R128" i="205"/>
  <c r="M32" i="200"/>
  <c r="L32" i="200"/>
  <c r="K32" i="200"/>
  <c r="J32" i="200"/>
  <c r="I32" i="200"/>
  <c r="H32" i="200"/>
  <c r="G32" i="200"/>
  <c r="F32" i="200"/>
  <c r="E32" i="200"/>
  <c r="D32" i="200"/>
  <c r="Q15" i="200"/>
  <c r="P15" i="200"/>
  <c r="O15" i="200"/>
  <c r="N15" i="200"/>
  <c r="M15" i="200"/>
  <c r="L15" i="200"/>
  <c r="K15" i="200"/>
  <c r="J15" i="200"/>
  <c r="I15" i="200"/>
  <c r="H15" i="200"/>
  <c r="G15" i="200"/>
  <c r="F15" i="200"/>
  <c r="E15" i="200"/>
  <c r="D15" i="200"/>
  <c r="L7" i="200"/>
  <c r="J7" i="200"/>
  <c r="H7" i="200"/>
  <c r="F7" i="200"/>
  <c r="L6" i="200"/>
  <c r="J6" i="200"/>
  <c r="H6" i="200"/>
  <c r="F6" i="200"/>
  <c r="J8" i="200" l="1"/>
  <c r="L8" i="200"/>
  <c r="O121" i="204"/>
  <c r="O43" i="204"/>
  <c r="O121" i="203"/>
  <c r="O160" i="203"/>
  <c r="Q10" i="205"/>
  <c r="R10" i="205"/>
  <c r="H8" i="200"/>
  <c r="E2" i="208"/>
  <c r="E2" i="210"/>
  <c r="E2" i="209"/>
  <c r="R121" i="203"/>
  <c r="S109" i="203" s="1"/>
  <c r="Q121" i="203"/>
  <c r="R160" i="203"/>
  <c r="S148" i="203" s="1"/>
  <c r="Q160" i="203"/>
  <c r="R121" i="204"/>
  <c r="S109" i="204" s="1"/>
  <c r="Q121" i="204"/>
  <c r="R166" i="205"/>
  <c r="Q166" i="205"/>
  <c r="Q140" i="205"/>
  <c r="R140" i="205"/>
  <c r="R150" i="205"/>
  <c r="Q150" i="205"/>
  <c r="R162" i="205"/>
  <c r="Q162" i="205"/>
  <c r="Q144" i="205"/>
  <c r="R144" i="205"/>
  <c r="Q136" i="205"/>
  <c r="R136" i="205"/>
  <c r="R126" i="205"/>
  <c r="Q123" i="205"/>
  <c r="R123" i="205"/>
  <c r="R114" i="205"/>
  <c r="Q114" i="205"/>
  <c r="AG173" i="205"/>
  <c r="AH161" i="205" s="1"/>
  <c r="AF173" i="205"/>
  <c r="Q128" i="205"/>
  <c r="AG134" i="205"/>
  <c r="AH122" i="205" s="1"/>
  <c r="AF134" i="205"/>
  <c r="R115" i="205"/>
  <c r="Q115" i="205"/>
  <c r="Q101" i="205"/>
  <c r="R101" i="205"/>
  <c r="Q96" i="205"/>
  <c r="O108" i="205"/>
  <c r="R96" i="205"/>
  <c r="R83" i="205"/>
  <c r="Q83" i="205"/>
  <c r="O95" i="205"/>
  <c r="Q61" i="205"/>
  <c r="R61" i="205"/>
  <c r="R33" i="205"/>
  <c r="Q33" i="205"/>
  <c r="R144" i="204"/>
  <c r="Q144" i="204"/>
  <c r="R136" i="204"/>
  <c r="Q136" i="204"/>
  <c r="R116" i="204"/>
  <c r="Q116" i="204"/>
  <c r="R71" i="205"/>
  <c r="Q71" i="205"/>
  <c r="AF69" i="205"/>
  <c r="AG69" i="205"/>
  <c r="AH57" i="205" s="1"/>
  <c r="Q69" i="205"/>
  <c r="Q99" i="204"/>
  <c r="R99" i="204"/>
  <c r="AG95" i="204"/>
  <c r="AH83" i="204" s="1"/>
  <c r="AF95" i="204"/>
  <c r="R5" i="205"/>
  <c r="Q5" i="205"/>
  <c r="O17" i="205"/>
  <c r="Q152" i="204"/>
  <c r="R152" i="204"/>
  <c r="R100" i="204"/>
  <c r="Q85" i="204"/>
  <c r="R85" i="204"/>
  <c r="R60" i="204"/>
  <c r="Q60" i="204"/>
  <c r="Q21" i="205"/>
  <c r="AG134" i="204"/>
  <c r="AH122" i="204" s="1"/>
  <c r="AF134" i="204"/>
  <c r="AF69" i="204"/>
  <c r="Q69" i="204"/>
  <c r="AG69" i="204"/>
  <c r="AH57" i="204" s="1"/>
  <c r="AG147" i="204"/>
  <c r="AH135" i="204" s="1"/>
  <c r="AF147" i="204"/>
  <c r="O30" i="204"/>
  <c r="R18" i="204"/>
  <c r="Q18" i="204"/>
  <c r="Q9" i="204"/>
  <c r="R9" i="204"/>
  <c r="R8" i="204"/>
  <c r="Q8" i="204"/>
  <c r="AG160" i="204"/>
  <c r="AH148" i="204" s="1"/>
  <c r="AF160" i="204"/>
  <c r="Q127" i="204"/>
  <c r="Q113" i="204"/>
  <c r="Q152" i="203"/>
  <c r="R152" i="203"/>
  <c r="R143" i="203"/>
  <c r="Q143" i="203"/>
  <c r="R125" i="203"/>
  <c r="Q125" i="203"/>
  <c r="R115" i="203"/>
  <c r="Q115" i="203"/>
  <c r="Q34" i="204"/>
  <c r="R5" i="204"/>
  <c r="O17" i="204"/>
  <c r="Q5" i="204"/>
  <c r="R161" i="203"/>
  <c r="Q161" i="203"/>
  <c r="O173" i="203"/>
  <c r="AG56" i="204"/>
  <c r="AH44" i="204" s="1"/>
  <c r="Q56" i="204"/>
  <c r="AF56" i="204"/>
  <c r="R138" i="203"/>
  <c r="Q138" i="203"/>
  <c r="AG95" i="203"/>
  <c r="AH83" i="203" s="1"/>
  <c r="AF95" i="203"/>
  <c r="R48" i="204"/>
  <c r="AG160" i="203"/>
  <c r="AH148" i="203" s="1"/>
  <c r="AF160" i="203"/>
  <c r="O108" i="203"/>
  <c r="R96" i="203"/>
  <c r="Q96" i="203"/>
  <c r="R49" i="204"/>
  <c r="Q49" i="204"/>
  <c r="R72" i="203"/>
  <c r="Q72" i="203"/>
  <c r="AF69" i="203"/>
  <c r="Q69" i="203"/>
  <c r="AG69" i="203"/>
  <c r="AH57" i="203" s="1"/>
  <c r="Q49" i="203"/>
  <c r="R49" i="203"/>
  <c r="Q37" i="203"/>
  <c r="R37" i="203"/>
  <c r="AG82" i="205"/>
  <c r="AH70" i="205" s="1"/>
  <c r="AF82" i="205"/>
  <c r="Q82" i="205"/>
  <c r="R34" i="205"/>
  <c r="Q34" i="205"/>
  <c r="O17" i="203"/>
  <c r="Q5" i="203"/>
  <c r="R5" i="203"/>
  <c r="R32" i="203"/>
  <c r="Q142" i="205"/>
  <c r="R142" i="205"/>
  <c r="Q135" i="205"/>
  <c r="O147" i="205"/>
  <c r="R135" i="205"/>
  <c r="R163" i="205"/>
  <c r="Q163" i="205"/>
  <c r="Q125" i="205"/>
  <c r="R125" i="205"/>
  <c r="AG160" i="205"/>
  <c r="AH148" i="205" s="1"/>
  <c r="AF160" i="205"/>
  <c r="Q127" i="205"/>
  <c r="R127" i="205"/>
  <c r="R112" i="205"/>
  <c r="Q112" i="205"/>
  <c r="O173" i="205"/>
  <c r="R161" i="205"/>
  <c r="Q161" i="205"/>
  <c r="AG121" i="205"/>
  <c r="AH109" i="205" s="1"/>
  <c r="AF121" i="205"/>
  <c r="R113" i="205"/>
  <c r="Q113" i="205"/>
  <c r="Q103" i="205"/>
  <c r="R103" i="205"/>
  <c r="AG95" i="205"/>
  <c r="AH83" i="205" s="1"/>
  <c r="AF95" i="205"/>
  <c r="Q50" i="205"/>
  <c r="R50" i="205"/>
  <c r="Q46" i="205"/>
  <c r="R46" i="205"/>
  <c r="R142" i="204"/>
  <c r="Q142" i="204"/>
  <c r="R128" i="204"/>
  <c r="Q128" i="204"/>
  <c r="R114" i="204"/>
  <c r="Q114" i="204"/>
  <c r="Q22" i="205"/>
  <c r="R22" i="205"/>
  <c r="AF121" i="204"/>
  <c r="AG121" i="204"/>
  <c r="AH109" i="204" s="1"/>
  <c r="R31" i="205"/>
  <c r="O43" i="205"/>
  <c r="R43" i="205" s="1"/>
  <c r="S31" i="205" s="1"/>
  <c r="Q31" i="205"/>
  <c r="Q20" i="205"/>
  <c r="R20" i="205"/>
  <c r="Q101" i="204"/>
  <c r="R101" i="204"/>
  <c r="AG17" i="205"/>
  <c r="AH5" i="205" s="1"/>
  <c r="AF17" i="205"/>
  <c r="AG108" i="204"/>
  <c r="AH96" i="204" s="1"/>
  <c r="AF108" i="204"/>
  <c r="R58" i="204"/>
  <c r="Q58" i="204"/>
  <c r="Q163" i="204"/>
  <c r="R163" i="204"/>
  <c r="AG17" i="204"/>
  <c r="AH5" i="204" s="1"/>
  <c r="AF17" i="204"/>
  <c r="Q7" i="204"/>
  <c r="R7" i="204"/>
  <c r="R6" i="204"/>
  <c r="Q6" i="204"/>
  <c r="R166" i="203"/>
  <c r="Q166" i="203"/>
  <c r="Q9" i="205"/>
  <c r="R9" i="205"/>
  <c r="R141" i="203"/>
  <c r="Q141" i="203"/>
  <c r="R123" i="203"/>
  <c r="Q123" i="203"/>
  <c r="R113" i="203"/>
  <c r="Q113" i="203"/>
  <c r="R43" i="204"/>
  <c r="S31" i="204" s="1"/>
  <c r="AG173" i="203"/>
  <c r="AH161" i="203" s="1"/>
  <c r="AF173" i="203"/>
  <c r="AG121" i="203"/>
  <c r="AH109" i="203" s="1"/>
  <c r="AF121" i="203"/>
  <c r="Q98" i="203"/>
  <c r="R98" i="203"/>
  <c r="Q84" i="203"/>
  <c r="R84" i="203"/>
  <c r="R70" i="204"/>
  <c r="AF56" i="203"/>
  <c r="AG56" i="203"/>
  <c r="AH44" i="203" s="1"/>
  <c r="Q56" i="203"/>
  <c r="Q135" i="203"/>
  <c r="Q83" i="203"/>
  <c r="O95" i="203"/>
  <c r="R83" i="203"/>
  <c r="Q60" i="203"/>
  <c r="R60" i="203"/>
  <c r="Q47" i="203"/>
  <c r="R47" i="203"/>
  <c r="Q33" i="203"/>
  <c r="R33" i="203"/>
  <c r="O82" i="205"/>
  <c r="R82" i="205" s="1"/>
  <c r="S70" i="205" s="1"/>
  <c r="R70" i="205"/>
  <c r="Q70" i="205"/>
  <c r="Q82" i="203"/>
  <c r="AG82" i="203"/>
  <c r="AH70" i="203" s="1"/>
  <c r="AF82" i="203"/>
  <c r="R82" i="203"/>
  <c r="S70" i="203" s="1"/>
  <c r="R21" i="203"/>
  <c r="Q21" i="203"/>
  <c r="R20" i="203"/>
  <c r="Q20" i="203"/>
  <c r="Q116" i="203"/>
  <c r="Q34" i="203"/>
  <c r="R143" i="205"/>
  <c r="Q143" i="205"/>
  <c r="R139" i="205"/>
  <c r="Q139" i="205"/>
  <c r="Q122" i="205"/>
  <c r="O134" i="205"/>
  <c r="R122" i="205"/>
  <c r="R110" i="205"/>
  <c r="Q110" i="205"/>
  <c r="Q151" i="205"/>
  <c r="R111" i="205"/>
  <c r="Q111" i="205"/>
  <c r="Q97" i="205"/>
  <c r="R97" i="205"/>
  <c r="O121" i="205"/>
  <c r="AG108" i="205"/>
  <c r="AH96" i="205" s="1"/>
  <c r="AF108" i="205"/>
  <c r="Q59" i="205"/>
  <c r="R59" i="205"/>
  <c r="R137" i="205"/>
  <c r="Q137" i="205"/>
  <c r="R44" i="205"/>
  <c r="O56" i="205"/>
  <c r="R56" i="205" s="1"/>
  <c r="S44" i="205" s="1"/>
  <c r="Q44" i="205"/>
  <c r="R72" i="205"/>
  <c r="Q72" i="205"/>
  <c r="R35" i="205"/>
  <c r="Q35" i="205"/>
  <c r="R140" i="204"/>
  <c r="Q140" i="204"/>
  <c r="R126" i="204"/>
  <c r="Q126" i="204"/>
  <c r="R112" i="204"/>
  <c r="Q112" i="204"/>
  <c r="R75" i="204"/>
  <c r="Q75" i="204"/>
  <c r="O69" i="205"/>
  <c r="R69" i="205" s="1"/>
  <c r="S57" i="205" s="1"/>
  <c r="R57" i="205"/>
  <c r="Q57" i="205"/>
  <c r="AG43" i="205"/>
  <c r="AH31" i="205" s="1"/>
  <c r="AF43" i="205"/>
  <c r="Q43" i="205"/>
  <c r="AF30" i="205"/>
  <c r="AG30" i="205"/>
  <c r="AH18" i="205" s="1"/>
  <c r="Q87" i="204"/>
  <c r="R87" i="204"/>
  <c r="R72" i="204"/>
  <c r="Q72" i="204"/>
  <c r="R161" i="204"/>
  <c r="Q161" i="204"/>
  <c r="O173" i="204"/>
  <c r="Q71" i="204"/>
  <c r="R71" i="204"/>
  <c r="O69" i="204"/>
  <c r="R69" i="204" s="1"/>
  <c r="S57" i="204" s="1"/>
  <c r="R57" i="204"/>
  <c r="Q57" i="204"/>
  <c r="Q149" i="204"/>
  <c r="Q165" i="203"/>
  <c r="R165" i="203"/>
  <c r="R164" i="203"/>
  <c r="Q164" i="203"/>
  <c r="R151" i="203"/>
  <c r="Q151" i="203"/>
  <c r="O160" i="204"/>
  <c r="R148" i="204"/>
  <c r="Q148" i="204"/>
  <c r="Q74" i="204"/>
  <c r="R47" i="204"/>
  <c r="Q47" i="204"/>
  <c r="R37" i="204"/>
  <c r="Q37" i="204"/>
  <c r="R35" i="204"/>
  <c r="Q35" i="204"/>
  <c r="R33" i="204"/>
  <c r="Q33" i="204"/>
  <c r="R139" i="203"/>
  <c r="Q139" i="203"/>
  <c r="R129" i="203"/>
  <c r="Q129" i="203"/>
  <c r="O134" i="203"/>
  <c r="R122" i="203"/>
  <c r="Q122" i="203"/>
  <c r="R111" i="203"/>
  <c r="Q111" i="203"/>
  <c r="Q165" i="204"/>
  <c r="R165" i="204"/>
  <c r="R141" i="204"/>
  <c r="Q141" i="204"/>
  <c r="R115" i="204"/>
  <c r="Q115" i="204"/>
  <c r="R76" i="204"/>
  <c r="Q76" i="204"/>
  <c r="Q36" i="204"/>
  <c r="Q32" i="204"/>
  <c r="Q22" i="204"/>
  <c r="R22" i="204"/>
  <c r="R21" i="204"/>
  <c r="Q21" i="204"/>
  <c r="Q59" i="204"/>
  <c r="Q31" i="204"/>
  <c r="R114" i="203"/>
  <c r="Q114" i="203"/>
  <c r="Q76" i="203"/>
  <c r="R76" i="203"/>
  <c r="Q100" i="203"/>
  <c r="R100" i="203"/>
  <c r="Q86" i="203"/>
  <c r="R86" i="203"/>
  <c r="O82" i="204"/>
  <c r="R82" i="204" s="1"/>
  <c r="S70" i="204" s="1"/>
  <c r="AG147" i="203"/>
  <c r="AH135" i="203" s="1"/>
  <c r="AF147" i="203"/>
  <c r="AF108" i="203"/>
  <c r="AG108" i="203"/>
  <c r="AH96" i="203" s="1"/>
  <c r="R150" i="203"/>
  <c r="Q150" i="203"/>
  <c r="R135" i="203"/>
  <c r="Q148" i="203"/>
  <c r="Q74" i="203"/>
  <c r="Q58" i="203"/>
  <c r="R58" i="203"/>
  <c r="Q45" i="203"/>
  <c r="R45" i="203"/>
  <c r="Q35" i="203"/>
  <c r="R35" i="203"/>
  <c r="Q140" i="203"/>
  <c r="AG17" i="203"/>
  <c r="AH5" i="203" s="1"/>
  <c r="AF17" i="203"/>
  <c r="R59" i="203"/>
  <c r="Q59" i="203"/>
  <c r="R31" i="203"/>
  <c r="O43" i="203"/>
  <c r="R43" i="203" s="1"/>
  <c r="S31" i="203" s="1"/>
  <c r="Q31" i="203"/>
  <c r="AG30" i="203"/>
  <c r="AH18" i="203" s="1"/>
  <c r="AF30" i="203"/>
  <c r="R7" i="203"/>
  <c r="Q7" i="203"/>
  <c r="Q10" i="203"/>
  <c r="R10" i="203"/>
  <c r="R48" i="203"/>
  <c r="Q48" i="203"/>
  <c r="Q19" i="203"/>
  <c r="R19" i="203"/>
  <c r="R8" i="203"/>
  <c r="Q8" i="203"/>
  <c r="R164" i="205"/>
  <c r="Q164" i="205"/>
  <c r="Q138" i="205"/>
  <c r="R138" i="205"/>
  <c r="R152" i="205"/>
  <c r="Q152" i="205"/>
  <c r="AG147" i="205"/>
  <c r="AH135" i="205" s="1"/>
  <c r="AF147" i="205"/>
  <c r="O160" i="205"/>
  <c r="R148" i="205"/>
  <c r="Q148" i="205"/>
  <c r="R116" i="205"/>
  <c r="Q116" i="205"/>
  <c r="R165" i="205"/>
  <c r="Q165" i="205"/>
  <c r="Q99" i="205"/>
  <c r="R99" i="205"/>
  <c r="R75" i="205"/>
  <c r="Q75" i="205"/>
  <c r="Q87" i="205"/>
  <c r="R87" i="205"/>
  <c r="Q48" i="205"/>
  <c r="R48" i="205"/>
  <c r="R153" i="205"/>
  <c r="Q153" i="205"/>
  <c r="R141" i="205"/>
  <c r="Q141" i="205"/>
  <c r="Q85" i="205"/>
  <c r="R85" i="205"/>
  <c r="AG56" i="205"/>
  <c r="AH44" i="205" s="1"/>
  <c r="Q56" i="205"/>
  <c r="AF56" i="205"/>
  <c r="R36" i="205"/>
  <c r="Q36" i="205"/>
  <c r="Q11" i="205"/>
  <c r="R11" i="205"/>
  <c r="R138" i="204"/>
  <c r="Q138" i="204"/>
  <c r="R124" i="204"/>
  <c r="Q124" i="204"/>
  <c r="R110" i="204"/>
  <c r="Q110" i="204"/>
  <c r="R73" i="204"/>
  <c r="Q73" i="204"/>
  <c r="O30" i="205"/>
  <c r="R18" i="205"/>
  <c r="Q18" i="205"/>
  <c r="O134" i="204"/>
  <c r="Q97" i="204"/>
  <c r="R97" i="204"/>
  <c r="R83" i="204"/>
  <c r="Q83" i="204"/>
  <c r="O95" i="204"/>
  <c r="AG82" i="204"/>
  <c r="AH70" i="204" s="1"/>
  <c r="AF82" i="204"/>
  <c r="Q82" i="204"/>
  <c r="AG173" i="204"/>
  <c r="AH161" i="204" s="1"/>
  <c r="AF173" i="204"/>
  <c r="Q150" i="204"/>
  <c r="R150" i="204"/>
  <c r="Q96" i="204"/>
  <c r="O108" i="204"/>
  <c r="R96" i="204"/>
  <c r="AF30" i="204"/>
  <c r="AG30" i="204"/>
  <c r="AH18" i="204" s="1"/>
  <c r="R10" i="204"/>
  <c r="Q10" i="204"/>
  <c r="Q163" i="203"/>
  <c r="R163" i="203"/>
  <c r="R162" i="203"/>
  <c r="Q162" i="203"/>
  <c r="O147" i="204"/>
  <c r="R153" i="203"/>
  <c r="Q153" i="203"/>
  <c r="R137" i="203"/>
  <c r="Q137" i="203"/>
  <c r="R127" i="203"/>
  <c r="Q127" i="203"/>
  <c r="R117" i="203"/>
  <c r="Q117" i="203"/>
  <c r="R129" i="204"/>
  <c r="Q129" i="204"/>
  <c r="Q20" i="204"/>
  <c r="R20" i="204"/>
  <c r="R19" i="204"/>
  <c r="Q19" i="204"/>
  <c r="R44" i="204"/>
  <c r="Q44" i="204"/>
  <c r="O56" i="204"/>
  <c r="R56" i="204" s="1"/>
  <c r="S44" i="204" s="1"/>
  <c r="R31" i="204"/>
  <c r="Q102" i="203"/>
  <c r="R102" i="203"/>
  <c r="O147" i="203"/>
  <c r="R45" i="204"/>
  <c r="Q45" i="204"/>
  <c r="R148" i="203"/>
  <c r="Q57" i="203"/>
  <c r="O69" i="203"/>
  <c r="R69" i="203" s="1"/>
  <c r="S57" i="203" s="1"/>
  <c r="R57" i="203"/>
  <c r="O56" i="203"/>
  <c r="R56" i="203" s="1"/>
  <c r="S44" i="203" s="1"/>
  <c r="Q44" i="203"/>
  <c r="R44" i="203"/>
  <c r="Q7" i="205"/>
  <c r="R7" i="205"/>
  <c r="R61" i="203"/>
  <c r="Q61" i="203"/>
  <c r="R46" i="203"/>
  <c r="Q46" i="203"/>
  <c r="Q43" i="203"/>
  <c r="AG43" i="203"/>
  <c r="AH31" i="203" s="1"/>
  <c r="AF43" i="203"/>
  <c r="O30" i="203"/>
  <c r="R18" i="203"/>
  <c r="Q18" i="203"/>
  <c r="R50" i="203"/>
  <c r="Q50" i="203"/>
  <c r="R9" i="203"/>
  <c r="Q9" i="203"/>
  <c r="Q6" i="203"/>
  <c r="R6" i="203"/>
  <c r="R22" i="203"/>
  <c r="Q22" i="203"/>
  <c r="F8" i="200"/>
  <c r="R95" i="204" l="1"/>
  <c r="S83" i="204" s="1"/>
  <c r="Q95" i="204"/>
  <c r="Q134" i="204"/>
  <c r="R134" i="204"/>
  <c r="S122" i="204" s="1"/>
  <c r="R134" i="203"/>
  <c r="S122" i="203" s="1"/>
  <c r="Q134" i="203"/>
  <c r="R108" i="204"/>
  <c r="S96" i="204" s="1"/>
  <c r="Q108" i="204"/>
  <c r="R147" i="205"/>
  <c r="S135" i="205" s="1"/>
  <c r="Q147" i="205"/>
  <c r="R95" i="205"/>
  <c r="S83" i="205" s="1"/>
  <c r="Q95" i="205"/>
  <c r="R108" i="205"/>
  <c r="S96" i="205" s="1"/>
  <c r="Q108" i="205"/>
  <c r="R30" i="205"/>
  <c r="S18" i="205" s="1"/>
  <c r="Q30" i="205"/>
  <c r="Q160" i="205"/>
  <c r="R160" i="205"/>
  <c r="S148" i="205" s="1"/>
  <c r="R173" i="204"/>
  <c r="S161" i="204" s="1"/>
  <c r="Q173" i="204"/>
  <c r="R30" i="204"/>
  <c r="S18" i="204" s="1"/>
  <c r="Q30" i="204"/>
  <c r="Q17" i="205"/>
  <c r="R17" i="205"/>
  <c r="S5" i="205" s="1"/>
  <c r="E2" i="205"/>
  <c r="Q30" i="203"/>
  <c r="R30" i="203"/>
  <c r="S18" i="203" s="1"/>
  <c r="R147" i="203"/>
  <c r="S135" i="203" s="1"/>
  <c r="Q147" i="203"/>
  <c r="Q147" i="204"/>
  <c r="R147" i="204"/>
  <c r="S135" i="204" s="1"/>
  <c r="R160" i="204"/>
  <c r="S148" i="204" s="1"/>
  <c r="Q160" i="204"/>
  <c r="Q121" i="205"/>
  <c r="R121" i="205"/>
  <c r="S109" i="205" s="1"/>
  <c r="R95" i="203"/>
  <c r="S83" i="203" s="1"/>
  <c r="Q95" i="203"/>
  <c r="R108" i="203"/>
  <c r="S96" i="203" s="1"/>
  <c r="Q108" i="203"/>
  <c r="R134" i="205"/>
  <c r="S122" i="205" s="1"/>
  <c r="Q134" i="205"/>
  <c r="R173" i="205"/>
  <c r="S161" i="205" s="1"/>
  <c r="Q173" i="205"/>
  <c r="R17" i="203"/>
  <c r="S5" i="203" s="1"/>
  <c r="Q17" i="203"/>
  <c r="E2" i="203"/>
  <c r="R173" i="203"/>
  <c r="S161" i="203" s="1"/>
  <c r="Q173" i="203"/>
  <c r="Q17" i="204"/>
  <c r="E2" i="204"/>
  <c r="R17" i="204"/>
  <c r="S5" i="204" s="1"/>
</calcChain>
</file>

<file path=xl/sharedStrings.xml><?xml version="1.0" encoding="utf-8"?>
<sst xmlns="http://schemas.openxmlformats.org/spreadsheetml/2006/main" count="13011" uniqueCount="369">
  <si>
    <t>晉欣廠組合室生產人時性分析</t>
    <phoneticPr fontId="3" type="noConversion"/>
  </si>
  <si>
    <t>日期</t>
  </si>
  <si>
    <t xml:space="preserve">05月01日  星期 五 </t>
  </si>
  <si>
    <t>訂單量</t>
  </si>
  <si>
    <t>營業額</t>
  </si>
  <si>
    <t>項目</t>
  </si>
  <si>
    <t>➀</t>
  </si>
  <si>
    <t>➁</t>
  </si>
  <si>
    <t>➂</t>
  </si>
  <si>
    <t>➃</t>
  </si>
  <si>
    <t>異常停線</t>
    <phoneticPr fontId="7" type="noConversion"/>
  </si>
  <si>
    <t>短暫停線</t>
    <phoneticPr fontId="7" type="noConversion"/>
  </si>
  <si>
    <t>人時性</t>
  </si>
  <si>
    <t>組合室</t>
  </si>
  <si>
    <t>全溫層</t>
  </si>
  <si>
    <t>4度C(含4度飯糰)</t>
  </si>
  <si>
    <t>18度C 一配</t>
  </si>
  <si>
    <t>18度C 二配</t>
  </si>
  <si>
    <t>合計次數</t>
  </si>
  <si>
    <t>時間</t>
  </si>
  <si>
    <t>設備次數</t>
  </si>
  <si>
    <t>排關平均</t>
  </si>
  <si>
    <t>實績平均</t>
  </si>
  <si>
    <t>達成率平均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</si>
  <si>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</si>
  <si>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</si>
  <si>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</si>
  <si>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</si>
  <si>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</si>
  <si>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</si>
  <si>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</si>
  <si>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</si>
  <si>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</si>
  <si>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</si>
  <si>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</si>
  <si>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</si>
  <si>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</si>
  <si>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</si>
  <si>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</si>
  <si>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</si>
  <si>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壽司線</t>
  </si>
  <si>
    <t>排關</t>
  </si>
  <si>
    <t>實績</t>
  </si>
  <si>
    <t>達成率</t>
  </si>
  <si>
    <t>作業
時間</t>
  </si>
  <si>
    <t>開始</t>
  </si>
  <si>
    <t>結束</t>
  </si>
  <si>
    <t>產線異常
(5分鐘以上)</t>
    <phoneticPr fontId="14" type="noConversion"/>
  </si>
  <si>
    <t>次數</t>
    <phoneticPr fontId="14" type="noConversion"/>
  </si>
  <si>
    <t/>
  </si>
  <si>
    <t>時間/分</t>
    <phoneticPr fontId="14" type="noConversion"/>
  </si>
  <si>
    <t>短暫停線
(5分鐘以下)</t>
    <phoneticPr fontId="14" type="noConversion"/>
  </si>
  <si>
    <t>設備次數</t>
    <phoneticPr fontId="14" type="noConversion"/>
  </si>
  <si>
    <t>配置人數</t>
  </si>
  <si>
    <t>主要應用設備</t>
  </si>
  <si>
    <t>ET-600</t>
  </si>
  <si>
    <t>八爪機</t>
  </si>
  <si>
    <t>十爪機</t>
  </si>
  <si>
    <t>ET-55</t>
  </si>
  <si>
    <t>伺服包裝機</t>
  </si>
  <si>
    <t>次要應用設備</t>
  </si>
  <si>
    <t>備註</t>
  </si>
  <si>
    <t>熱麵固定線</t>
  </si>
  <si>
    <t>烤飯糰</t>
  </si>
  <si>
    <t>吸收產線</t>
  </si>
  <si>
    <t>大口固定線</t>
  </si>
  <si>
    <t>➂18度C 一配-各編組展開</t>
  </si>
  <si>
    <t>➃18度C 二配-各編組展開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</si>
  <si>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</si>
  <si>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</si>
  <si>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</si>
  <si>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</si>
  <si>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</si>
  <si>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</si>
  <si>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</si>
  <si>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</si>
  <si>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</si>
  <si>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</si>
  <si>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</si>
  <si>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</si>
  <si>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</si>
  <si>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</si>
  <si>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05月01日  星期五</t>
    <phoneticPr fontId="7" type="noConversion"/>
  </si>
  <si>
    <t>人時性</t>
    <phoneticPr fontId="7" type="noConversion"/>
  </si>
  <si>
    <t>平均廠價</t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</si>
  <si>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</si>
  <si>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</si>
  <si>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</si>
  <si>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</si>
  <si>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廠價</t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</si>
  <si>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</si>
  <si>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</si>
  <si>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</si>
  <si>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</si>
  <si>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</si>
  <si>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生產時間</t>
    <rPh sb="0" eb="4">
      <t>カイシジカン</t>
    </rPh>
    <phoneticPr fontId="4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</si>
  <si>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</si>
  <si>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</si>
  <si>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</si>
  <si>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</si>
  <si>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</si>
  <si>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7" type="noConversion"/>
  </si>
  <si>
    <t>結束</t>
    <phoneticPr fontId="7" type="noConversion"/>
  </si>
  <si>
    <t>壽司線</t>
    <phoneticPr fontId="7" type="noConversion"/>
  </si>
  <si>
    <t>鮭鮪海饌雙手卷(捲)</t>
  </si>
  <si>
    <t>0</t>
  </si>
  <si>
    <t>經典人氣雙手卷(捲)</t>
  </si>
  <si>
    <t>壽司手卷</t>
  </si>
  <si>
    <t>鐵板牛套餐包手卷</t>
  </si>
  <si>
    <t>鮭鮪海饌雙手卷</t>
  </si>
  <si>
    <t>經典人氣雙手卷</t>
  </si>
  <si>
    <t>山葵生鮪魚泥脆卷</t>
  </si>
  <si>
    <t>醬油生鮭脆卷</t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</si>
  <si>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</si>
  <si>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</si>
  <si>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</si>
  <si>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</si>
  <si>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飯糰</t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</si>
  <si>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</si>
  <si>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</si>
  <si>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</si>
  <si>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</si>
  <si>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碳烤燒肉飯飯糰(區)</t>
  </si>
  <si>
    <t>鮭魚奶油醬油飯糰</t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</si>
  <si>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</si>
  <si>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</si>
  <si>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</si>
  <si>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</si>
  <si>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</si>
  <si>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</si>
  <si>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贅沢鮭魚肚飯糰</t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</si>
  <si>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</si>
  <si>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</si>
  <si>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</si>
  <si>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</si>
  <si>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</si>
  <si>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明太子龍蝦風味沙拉飯糰</t>
  </si>
  <si>
    <t>鹽蔥燒肉飯糰</t>
    <phoneticPr fontId="3" type="noConversion"/>
  </si>
  <si>
    <t>鮪魚飯糰</t>
  </si>
  <si>
    <t>雞肉飯飯糰</t>
    <phoneticPr fontId="3" type="noConversion"/>
  </si>
  <si>
    <t>經典肉鬆飯糰</t>
  </si>
  <si>
    <t>山葵章魚飯糰</t>
    <phoneticPr fontId="3" type="noConversion"/>
  </si>
  <si>
    <t>3600型
飯糰機B</t>
    <phoneticPr fontId="7" type="noConversion"/>
  </si>
  <si>
    <t>二配 夾心型
飯糰機</t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</si>
  <si>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</si>
  <si>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</si>
  <si>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</si>
  <si>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</si>
  <si>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</si>
  <si>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</si>
  <si>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</si>
  <si>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</si>
  <si>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</si>
  <si>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</si>
  <si>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二配明太子龍蝦風味沙拉飯糰</t>
  </si>
  <si>
    <t>二配鮪魚飯糰</t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</si>
  <si>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</si>
  <si>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</si>
  <si>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</si>
  <si>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</si>
  <si>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</si>
  <si>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</si>
  <si>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</si>
  <si>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</si>
  <si>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 xml:space="preserve">晉欣廠四度C日報分析                              </t>
    <phoneticPr fontId="7" type="noConversion"/>
  </si>
  <si>
    <t>出勤人數</t>
  </si>
  <si>
    <t>產線配置圖</t>
  </si>
  <si>
    <t>生產實績</t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</si>
  <si>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</si>
  <si>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</si>
  <si>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</si>
  <si>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</si>
  <si>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</si>
  <si>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</si>
  <si>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05月01日  星期 五 </t>
    <phoneticPr fontId="7" type="noConversion"/>
  </si>
  <si>
    <t>多次生產數</t>
  </si>
  <si>
    <t>品類</t>
  </si>
  <si>
    <t>生產量</t>
  </si>
  <si>
    <t>營收</t>
  </si>
  <si>
    <t>人數</t>
  </si>
  <si>
    <t>產能/時</t>
  </si>
  <si>
    <t>達成率</t>
    <phoneticPr fontId="7" type="noConversion"/>
  </si>
  <si>
    <t>達成率平均</t>
    <phoneticPr fontId="7" type="noConversion"/>
  </si>
  <si>
    <t>前置、換線時間/分</t>
    <rPh sb="0" eb="2">
      <t>キリカエ</t>
    </rPh>
    <phoneticPr fontId="4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</si>
  <si>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</si>
  <si>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</si>
  <si>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</si>
  <si>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</si>
  <si>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</si>
  <si>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</si>
  <si>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</si>
  <si>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</si>
  <si>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季節調理麵</t>
  </si>
  <si>
    <t>椒麻香蔥雞涼拌麵</t>
  </si>
  <si>
    <t>鰹魚烏龍冷麵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</si>
  <si>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</si>
  <si>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</si>
  <si>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</si>
  <si>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</si>
  <si>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</si>
  <si>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四度二組A
熱麵
固定線
(ET-55)</t>
    <phoneticPr fontId="7" type="noConversion"/>
  </si>
  <si>
    <t>日式蕎麥沾麵</t>
  </si>
  <si>
    <t>熱食義麵</t>
  </si>
  <si>
    <t>愛恨椒芝麵</t>
  </si>
  <si>
    <t>韓式黑嚕嚕炸醬麵</t>
  </si>
  <si>
    <t>滿滿高麗菜豆芽鐵板麵</t>
  </si>
  <si>
    <t xml:space="preserve">4度二組A
</t>
    <phoneticPr fontId="3" type="noConversion"/>
  </si>
  <si>
    <t>四度二組
(ET-55)</t>
    <phoneticPr fontId="3" type="noConversion"/>
  </si>
  <si>
    <t>大口日式塔塔醬蝦排飯糰</t>
  </si>
  <si>
    <t>大口起司熔岩白醬炸魚飯糰</t>
  </si>
  <si>
    <t>微波主食</t>
  </si>
  <si>
    <t>壹號醬壽喜燒牛丼</t>
  </si>
  <si>
    <t>炸醬炒泡麵</t>
  </si>
  <si>
    <t>蔥蔥玉子拌麵</t>
  </si>
  <si>
    <t xml:space="preserve">
4度二組B
</t>
    <phoneticPr fontId="3" type="noConversion"/>
  </si>
  <si>
    <t>四度二組
(烤飯糰/八爪機)</t>
    <phoneticPr fontId="7" type="noConversion"/>
  </si>
  <si>
    <t>淡麗清酒蒸蛤蜊烤飯糰</t>
  </si>
  <si>
    <t>糖燻野郎起司炙燒牛烤飯糰</t>
  </si>
  <si>
    <t>蟹味可樂餅風炸飯糰</t>
  </si>
  <si>
    <t>媽媽煮藝-鹹酥雞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</si>
  <si>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</si>
  <si>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</si>
  <si>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</si>
  <si>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</si>
  <si>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小菜微波</t>
  </si>
  <si>
    <t>糖燻豬耳絲</t>
  </si>
  <si>
    <t>燻之味-糖燻雞胗</t>
  </si>
  <si>
    <t>韓式蒜味炸雞</t>
  </si>
  <si>
    <t xml:space="preserve">
4度二組C2
</t>
    <phoneticPr fontId="3" type="noConversion"/>
  </si>
  <si>
    <t>四度三組
(ET-55)</t>
    <phoneticPr fontId="7" type="noConversion"/>
  </si>
  <si>
    <t>蕃茄起司手工千層麵(區2)</t>
  </si>
  <si>
    <t>便當</t>
  </si>
  <si>
    <t>嘉義劉里長雞肉飯</t>
  </si>
  <si>
    <t>日式中濃醬炭火漢堡排飯</t>
  </si>
  <si>
    <t>鐵道滷排便當</t>
  </si>
  <si>
    <t>香腸腿排雙拼便當</t>
  </si>
  <si>
    <t>新招牌腿排便當</t>
  </si>
  <si>
    <t xml:space="preserve">
4度三組
</t>
    <phoneticPr fontId="3" type="noConversion"/>
  </si>
  <si>
    <t>四度四組
(ET-55)</t>
    <phoneticPr fontId="7" type="noConversion"/>
  </si>
  <si>
    <t>古早味炒炊粉</t>
  </si>
  <si>
    <t>好吃雞肉便當</t>
  </si>
  <si>
    <t>韓式燒肉拌飯</t>
  </si>
  <si>
    <t>麻油雞飯糰</t>
  </si>
  <si>
    <t xml:space="preserve">
4度四組
</t>
    <phoneticPr fontId="3" type="noConversion"/>
  </si>
  <si>
    <t>四度五組
(ET-55)</t>
    <phoneticPr fontId="3" type="noConversion"/>
  </si>
  <si>
    <t>媽媽煮藝-香滷牛肚絲</t>
  </si>
  <si>
    <t>香辣醬粉絲煲</t>
  </si>
  <si>
    <t>香檸奶油魚排蔬滿盒</t>
  </si>
  <si>
    <t>嫩烤香料雞胸排蔬滿盒</t>
  </si>
  <si>
    <t>美式雞丁餐盒</t>
  </si>
  <si>
    <t>蔬活腿排補力餐盒</t>
  </si>
  <si>
    <t xml:space="preserve">
4度五組
</t>
    <phoneticPr fontId="3" type="noConversion"/>
  </si>
  <si>
    <t>綜合一組
(ET-55)</t>
    <phoneticPr fontId="3" type="noConversion"/>
  </si>
  <si>
    <t>長野稻荷壽司</t>
  </si>
  <si>
    <t>好多蒜燒豚飯</t>
  </si>
  <si>
    <t>海陸雙拼肉肉餐盒</t>
  </si>
  <si>
    <t>二配兩粒飯糰(鮪魚.焦糖鮭魚)</t>
  </si>
  <si>
    <t>二配鮮蝦旬彩炊飯飯糰</t>
  </si>
  <si>
    <t>二配溏心蛋五目飯糰</t>
  </si>
  <si>
    <t>二配打拋風味豆腐飯</t>
  </si>
  <si>
    <t>二配蔥爆牛肉燴飯</t>
  </si>
  <si>
    <t xml:space="preserve">
綜合一組
</t>
    <phoneticPr fontId="3" type="noConversion"/>
  </si>
  <si>
    <t>綜合二組
(ET-55)</t>
    <phoneticPr fontId="7" type="noConversion"/>
  </si>
  <si>
    <t>壹號醬雞豚雙拼</t>
  </si>
  <si>
    <t>烤蛋白餐盒</t>
  </si>
  <si>
    <t>健身G肉餐盒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</si>
  <si>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</si>
  <si>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</si>
  <si>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</si>
  <si>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</si>
  <si>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二配濃起司燻腸紅醬焗烤飯</t>
  </si>
  <si>
    <t xml:space="preserve">
綜合二組
</t>
    <phoneticPr fontId="3" type="noConversion"/>
  </si>
  <si>
    <t>綜合三組
(ET-55)</t>
    <phoneticPr fontId="3" type="noConversion"/>
  </si>
  <si>
    <t>極上炙烤親子丼</t>
  </si>
  <si>
    <t>鐵板滑蛋炸豬排丼</t>
  </si>
  <si>
    <t>韓式泡菜豬肉豆腐丼飯</t>
  </si>
  <si>
    <t>二配港式香滑嫩蛋牛肉燴飯</t>
  </si>
  <si>
    <t>二配金咖哩濃厚辛口咖哩飯</t>
  </si>
  <si>
    <t>二配美味蟹煲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</si>
  <si>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</si>
  <si>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</si>
  <si>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</si>
  <si>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</si>
  <si>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</si>
  <si>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二配鐵板豆腐燴蛋蓋飯</t>
  </si>
  <si>
    <t>二配起司控培根白醬焗烤飯</t>
  </si>
  <si>
    <t>二配香拌海鮮醬肉絲蛋炒飯</t>
  </si>
  <si>
    <t>二配香辣醬蒜味香腸蛋炒飯</t>
  </si>
  <si>
    <t>二配鮭魚蛋炒飯</t>
  </si>
  <si>
    <t>二配厚香料咖哩雞排飯</t>
  </si>
  <si>
    <t xml:space="preserve">
綜合四組
</t>
    <phoneticPr fontId="3" type="noConversion"/>
  </si>
  <si>
    <t>便當組
大口
固定線
(伺服包裝機)</t>
    <phoneticPr fontId="7" type="noConversion"/>
  </si>
  <si>
    <t>大口歐風焙煎咖哩漢堡排飯糰</t>
  </si>
  <si>
    <t>大口蒜味香腸燒肉雙拼飯糰</t>
  </si>
  <si>
    <t>大口法式蕈菇起司雞排飯糰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</si>
  <si>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</si>
  <si>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</si>
  <si>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</si>
  <si>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</si>
  <si>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7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</si>
  <si>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</si>
  <si>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</si>
  <si>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</si>
  <si>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</si>
  <si>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</si>
  <si>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</si>
  <si>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</si>
  <si>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</si>
  <si>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</si>
  <si>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</si>
  <si>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 xml:space="preserve">05月02日  星期 六 </t>
  </si>
  <si>
    <t>05月02日  星期六</t>
    <phoneticPr fontId="7" type="noConversion"/>
  </si>
  <si>
    <t xml:space="preserve">05月02日  星期 六 </t>
    <phoneticPr fontId="7" type="noConversion"/>
  </si>
  <si>
    <t xml:space="preserve">05月03日  星期 日 </t>
  </si>
  <si>
    <t>05月03日  星期日</t>
    <phoneticPr fontId="7" type="noConversion"/>
  </si>
  <si>
    <t xml:space="preserve">05月03日  星期 日 </t>
    <phoneticPr fontId="7" type="noConversion"/>
  </si>
  <si>
    <t xml:space="preserve">05月04日  星期 一 </t>
  </si>
  <si>
    <t>05月04日  星期一</t>
    <phoneticPr fontId="7" type="noConversion"/>
  </si>
  <si>
    <t xml:space="preserve">05月04日  星期 一 </t>
    <phoneticPr fontId="7" type="noConversion"/>
  </si>
  <si>
    <t xml:space="preserve">05月05日  星期 二 </t>
  </si>
  <si>
    <t>05月05日  星期二</t>
    <phoneticPr fontId="7" type="noConversion"/>
  </si>
  <si>
    <t xml:space="preserve">05月05日  星期 二 </t>
    <phoneticPr fontId="7" type="noConversion"/>
  </si>
  <si>
    <t>蕃茄起司手工千層麵(區)</t>
  </si>
  <si>
    <t xml:space="preserve">05月06日  星期 三 </t>
  </si>
  <si>
    <t>05月06日  星期三</t>
    <phoneticPr fontId="7" type="noConversion"/>
  </si>
  <si>
    <t xml:space="preserve">05月06日  星期 三 </t>
    <phoneticPr fontId="7" type="noConversion"/>
  </si>
  <si>
    <t xml:space="preserve">05月07日  星期 四 </t>
  </si>
  <si>
    <t>.</t>
    <phoneticPr fontId="3" type="noConversion"/>
  </si>
  <si>
    <t>05月07日  星期四</t>
    <phoneticPr fontId="7" type="noConversion"/>
  </si>
  <si>
    <t xml:space="preserve">05月07日  星期 四 </t>
    <phoneticPr fontId="7" type="noConversion"/>
  </si>
  <si>
    <t xml:space="preserve">05月08日  星期 五 </t>
  </si>
  <si>
    <t>05月08日  星期五</t>
    <phoneticPr fontId="7" type="noConversion"/>
  </si>
  <si>
    <t xml:space="preserve">05月08日  星期 五 </t>
    <phoneticPr fontId="7" type="noConversion"/>
  </si>
  <si>
    <t>05月09日  星期  六</t>
  </si>
  <si>
    <t>05月09日  星期六</t>
    <phoneticPr fontId="7" type="noConversion"/>
  </si>
  <si>
    <t>05月09日  星期  六</t>
    <phoneticPr fontId="7" type="noConversion"/>
  </si>
  <si>
    <t>05月10日  星期  日</t>
  </si>
  <si>
    <t>05月10日  星期日</t>
    <phoneticPr fontId="7" type="noConversion"/>
  </si>
  <si>
    <t>05月10日  星期  日</t>
    <phoneticPr fontId="7" type="noConversion"/>
  </si>
  <si>
    <t>05月11日  星期 一</t>
    <phoneticPr fontId="7" type="noConversion"/>
  </si>
  <si>
    <t>二配香烤魚排青醬燉飯</t>
  </si>
  <si>
    <t>05月11日  星期一</t>
    <phoneticPr fontId="7" type="noConversion"/>
  </si>
  <si>
    <t>05月12日  星期 二</t>
  </si>
  <si>
    <t>05月12日  星期二</t>
    <phoneticPr fontId="7" type="noConversion"/>
  </si>
  <si>
    <t>黑胡椒洋蔥豬飯糰</t>
    <phoneticPr fontId="3" type="noConversion"/>
  </si>
  <si>
    <t>05月12日  星期 二</t>
    <phoneticPr fontId="7" type="noConversion"/>
  </si>
  <si>
    <t>毛豆三兄弟</t>
  </si>
  <si>
    <t>黑胡椒毛豆</t>
  </si>
  <si>
    <t>日式炙烤親子丼</t>
  </si>
  <si>
    <t>懷舊滷雙拼便當</t>
  </si>
  <si>
    <t>05月13日  星期 三</t>
  </si>
  <si>
    <t>05月13日  星期三</t>
    <phoneticPr fontId="7" type="noConversion"/>
  </si>
  <si>
    <t>05月13日  星期 三</t>
    <phoneticPr fontId="7" type="noConversion"/>
  </si>
  <si>
    <t>05月14日  星期 四</t>
  </si>
  <si>
    <t>05月14日  星期四</t>
    <phoneticPr fontId="7" type="noConversion"/>
  </si>
  <si>
    <t>05月14日  星期 四</t>
    <phoneticPr fontId="7" type="noConversion"/>
  </si>
  <si>
    <t>05月15日  星期 五</t>
  </si>
  <si>
    <t>05月15日  星期五</t>
    <phoneticPr fontId="7" type="noConversion"/>
  </si>
  <si>
    <t>05月15日  星期 五</t>
    <phoneticPr fontId="7" type="noConversion"/>
  </si>
  <si>
    <t>05月16日  星期 六</t>
  </si>
  <si>
    <t>05月16日  星期六</t>
    <phoneticPr fontId="7" type="noConversion"/>
  </si>
  <si>
    <t>05月16日  星期 六</t>
    <phoneticPr fontId="7" type="noConversion"/>
  </si>
  <si>
    <t>05月17日  星期 日</t>
  </si>
  <si>
    <t>05月17日  星期日</t>
    <phoneticPr fontId="7" type="noConversion"/>
  </si>
  <si>
    <t>05月17日  星期 日</t>
    <phoneticPr fontId="7" type="noConversion"/>
  </si>
  <si>
    <t>05月18日  星期 一</t>
  </si>
  <si>
    <t>05月18日  星期 一</t>
    <phoneticPr fontId="7" type="noConversion"/>
  </si>
  <si>
    <t>二配打拋風味豬肉飯</t>
  </si>
  <si>
    <t>05月18日  星期一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</si>
</sst>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* #,##0_-;\-* #,##0_-;_-* &quot;-&quot;??_-;_-@_-"/>
    <numFmt numFmtId="178" formatCode="0,000&quot;元&quot;"/>
    <numFmt numFmtId="179" formatCode="0.0"/>
    <numFmt numFmtId="180" formatCode="#,##0.0_ "/>
    <numFmt numFmtId="181" formatCode="0.0%"/>
    <numFmt numFmtId="182" formatCode="&quot;¥&quot;#,##0;[Red]&quot;¥&quot;\-#,##0"/>
    <numFmt numFmtId="183" formatCode="0_ "/>
    <numFmt numFmtId="184" formatCode="0.0_ "/>
    <numFmt numFmtId="185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18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6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9" fontId="13" fillId="0" borderId="2" xfId="1" applyNumberFormat="1" applyFont="1" applyBorder="1" applyAlignment="1">
      <alignment horizontal="center" vertical="center"/>
    </xf>
    <xf numFmtId="179" fontId="13" fillId="0" borderId="18" xfId="1" applyNumberFormat="1" applyFont="1" applyBorder="1" applyAlignment="1">
      <alignment horizontal="center" vertical="center"/>
    </xf>
    <xf numFmtId="181" fontId="13" fillId="0" borderId="2" xfId="6" applyNumberFormat="1" applyFont="1" applyBorder="1" applyAlignment="1">
      <alignment horizontal="center" vertical="center"/>
    </xf>
    <xf numFmtId="181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1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9" fontId="11" fillId="0" borderId="2" xfId="1" applyNumberFormat="1" applyFont="1" applyBorder="1" applyAlignment="1">
      <alignment horizontal="center" vertical="center"/>
    </xf>
    <xf numFmtId="179" fontId="11" fillId="0" borderId="29" xfId="1" applyNumberFormat="1" applyFont="1" applyBorder="1" applyAlignment="1">
      <alignment horizontal="center" vertical="center"/>
    </xf>
    <xf numFmtId="179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1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7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9" fontId="29" fillId="0" borderId="34" xfId="4" applyNumberFormat="1" applyFont="1" applyBorder="1" applyAlignment="1">
      <alignment horizontal="center" vertical="center"/>
    </xf>
    <xf numFmtId="179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3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9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5" fontId="30" fillId="0" borderId="34" xfId="4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5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9" fontId="30" fillId="15" borderId="35" xfId="4" applyNumberFormat="1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181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9" fontId="30" fillId="0" borderId="35" xfId="4" applyNumberFormat="1" applyFont="1" applyBorder="1" applyAlignment="1">
      <alignment horizontal="center" vertical="center"/>
    </xf>
    <xf numFmtId="183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9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185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3" fontId="30" fillId="0" borderId="48" xfId="4" applyNumberFormat="1" applyFont="1" applyBorder="1" applyAlignment="1">
      <alignment horizontal="center" vertical="center"/>
    </xf>
    <xf numFmtId="181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9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9" fontId="30" fillId="15" borderId="2" xfId="4" applyNumberFormat="1" applyFont="1" applyFill="1" applyBorder="1" applyAlignment="1">
      <alignment horizontal="center" vertical="center"/>
    </xf>
    <xf numFmtId="181" fontId="30" fillId="0" borderId="2" xfId="341" applyNumberFormat="1" applyFont="1" applyFill="1" applyBorder="1" applyAlignment="1">
      <alignment horizontal="center" vertical="center"/>
    </xf>
    <xf numFmtId="183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81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14" borderId="55" xfId="160" applyFont="1" applyFill="1" applyBorder="1" applyAlignment="1"/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9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185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1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3" fontId="30" fillId="0" borderId="2" xfId="160" applyNumberFormat="1" applyFont="1" applyBorder="1" applyAlignment="1">
      <alignment horizontal="center" vertical="center"/>
    </xf>
    <xf numFmtId="181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1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" fontId="30" fillId="4" borderId="7" xfId="197" applyNumberFormat="1" applyFont="1" applyFill="1" applyBorder="1" applyAlignment="1">
      <alignment horizontal="center" vertical="center"/>
    </xf>
    <xf numFmtId="1" fontId="30" fillId="0" borderId="7" xfId="197" applyNumberFormat="1" applyFont="1" applyBorder="1" applyAlignment="1">
      <alignment horizontal="center" vertical="center"/>
    </xf>
    <xf numFmtId="179" fontId="30" fillId="0" borderId="7" xfId="4" applyNumberFormat="1" applyFont="1" applyBorder="1" applyAlignment="1">
      <alignment horizontal="center" vertical="center"/>
    </xf>
    <xf numFmtId="183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9" fontId="4" fillId="0" borderId="28" xfId="136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181" fontId="30" fillId="0" borderId="56" xfId="341" applyNumberFormat="1" applyFont="1" applyBorder="1" applyAlignment="1">
      <alignment horizontal="center" vertical="center"/>
    </xf>
    <xf numFmtId="185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9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3" fontId="30" fillId="0" borderId="56" xfId="4" applyNumberFormat="1" applyFont="1" applyBorder="1" applyAlignment="1">
      <alignment horizontal="center" vertical="center"/>
    </xf>
    <xf numFmtId="181" fontId="30" fillId="0" borderId="41" xfId="341" applyNumberFormat="1" applyFont="1" applyFill="1" applyBorder="1" applyAlignment="1">
      <alignment horizontal="center" vertical="center"/>
    </xf>
    <xf numFmtId="185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3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3" fontId="30" fillId="0" borderId="42" xfId="4" applyNumberFormat="1" applyFont="1" applyBorder="1" applyAlignment="1">
      <alignment horizontal="center" vertical="center"/>
    </xf>
    <xf numFmtId="185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9" fontId="30" fillId="15" borderId="34" xfId="4" applyNumberFormat="1" applyFont="1" applyFill="1" applyBorder="1" applyAlignment="1">
      <alignment horizontal="center" vertical="center"/>
    </xf>
    <xf numFmtId="181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9" fontId="30" fillId="0" borderId="58" xfId="4" applyNumberFormat="1" applyFont="1" applyBorder="1" applyAlignment="1">
      <alignment horizontal="center" vertical="center"/>
    </xf>
    <xf numFmtId="184" fontId="30" fillId="0" borderId="50" xfId="4" applyNumberFormat="1" applyFont="1" applyBorder="1" applyAlignment="1">
      <alignment horizontal="center" vertical="center"/>
    </xf>
    <xf numFmtId="179" fontId="30" fillId="0" borderId="1" xfId="4" applyNumberFormat="1" applyFont="1" applyBorder="1" applyAlignment="1">
      <alignment horizontal="center" vertical="center"/>
    </xf>
    <xf numFmtId="179" fontId="30" fillId="15" borderId="6" xfId="4" applyNumberFormat="1" applyFont="1" applyFill="1" applyBorder="1" applyAlignment="1">
      <alignment horizontal="center" vertical="center"/>
    </xf>
    <xf numFmtId="181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9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9" fontId="30" fillId="15" borderId="7" xfId="4" applyNumberFormat="1" applyFont="1" applyFill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4" fontId="30" fillId="0" borderId="7" xfId="4" applyNumberFormat="1" applyFont="1" applyBorder="1" applyAlignment="1">
      <alignment horizontal="center" vertical="center"/>
    </xf>
    <xf numFmtId="181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5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3" fontId="30" fillId="14" borderId="2" xfId="4" applyNumberFormat="1" applyFont="1" applyFill="1" applyBorder="1" applyAlignment="1">
      <alignment horizontal="center" vertical="center"/>
    </xf>
    <xf numFmtId="181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3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" fontId="30" fillId="4" borderId="41" xfId="4" applyNumberFormat="1" applyFont="1" applyFill="1" applyBorder="1" applyAlignment="1">
      <alignment horizontal="center" vertical="center"/>
    </xf>
    <xf numFmtId="179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5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9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9" fontId="30" fillId="15" borderId="28" xfId="4" applyNumberFormat="1" applyFont="1" applyFill="1" applyBorder="1" applyAlignment="1">
      <alignment horizontal="center" vertical="center"/>
    </xf>
    <xf numFmtId="181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5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5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1" fontId="30" fillId="0" borderId="6" xfId="341" applyNumberFormat="1" applyFont="1" applyFill="1" applyBorder="1" applyAlignment="1">
      <alignment horizontal="center" vertical="center"/>
    </xf>
    <xf numFmtId="181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5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3" fontId="30" fillId="0" borderId="46" xfId="4" applyNumberFormat="1" applyFont="1" applyBorder="1" applyAlignment="1">
      <alignment horizontal="center" vertical="center"/>
    </xf>
    <xf numFmtId="183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9" fontId="30" fillId="15" borderId="31" xfId="4" applyNumberFormat="1" applyFont="1" applyFill="1" applyBorder="1" applyAlignment="1">
      <alignment horizontal="center" vertical="center"/>
    </xf>
    <xf numFmtId="181" fontId="30" fillId="0" borderId="45" xfId="341" applyNumberFormat="1" applyFont="1" applyFill="1" applyBorder="1" applyAlignment="1">
      <alignment horizontal="center" vertical="center"/>
    </xf>
    <xf numFmtId="185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7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9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9" fontId="4" fillId="0" borderId="34" xfId="97" applyNumberFormat="1" applyFont="1" applyBorder="1" applyAlignment="1">
      <alignment horizontal="center" vertical="center"/>
    </xf>
    <xf numFmtId="185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9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9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5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5" fontId="4" fillId="0" borderId="34" xfId="97" quotePrefix="1" applyNumberFormat="1" applyFont="1" applyBorder="1" applyAlignment="1">
      <alignment horizontal="center" vertical="center"/>
    </xf>
    <xf numFmtId="179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9" fontId="30" fillId="0" borderId="42" xfId="160" applyNumberFormat="1" applyFont="1" applyBorder="1" applyAlignment="1">
      <alignment horizontal="center"/>
    </xf>
    <xf numFmtId="179" fontId="30" fillId="15" borderId="35" xfId="4" applyNumberFormat="1" applyFont="1" applyFill="1" applyBorder="1" applyAlignment="1">
      <alignment horizontal="center"/>
    </xf>
    <xf numFmtId="179" fontId="30" fillId="0" borderId="47" xfId="160" applyNumberFormat="1" applyFont="1" applyBorder="1" applyAlignment="1">
      <alignment horizontal="center"/>
    </xf>
    <xf numFmtId="179" fontId="30" fillId="0" borderId="1" xfId="160" applyNumberFormat="1" applyFont="1" applyBorder="1" applyAlignment="1">
      <alignment horizontal="center"/>
    </xf>
    <xf numFmtId="179" fontId="30" fillId="15" borderId="2" xfId="4" applyNumberFormat="1" applyFont="1" applyFill="1" applyBorder="1" applyAlignment="1">
      <alignment horizontal="center"/>
    </xf>
    <xf numFmtId="179" fontId="30" fillId="0" borderId="55" xfId="160" applyNumberFormat="1" applyFont="1" applyBorder="1" applyAlignment="1">
      <alignment horizontal="center"/>
    </xf>
    <xf numFmtId="179" fontId="30" fillId="0" borderId="2" xfId="160" applyNumberFormat="1" applyFont="1" applyBorder="1" applyAlignment="1">
      <alignment horizontal="center"/>
    </xf>
    <xf numFmtId="179" fontId="30" fillId="0" borderId="43" xfId="160" applyNumberFormat="1" applyFont="1" applyBorder="1" applyAlignment="1">
      <alignment horizontal="center"/>
    </xf>
    <xf numFmtId="179" fontId="4" fillId="0" borderId="2" xfId="136" applyNumberFormat="1" applyFont="1" applyBorder="1" applyAlignment="1">
      <alignment horizontal="center"/>
    </xf>
    <xf numFmtId="179" fontId="30" fillId="15" borderId="34" xfId="4" applyNumberFormat="1" applyFont="1" applyFill="1" applyBorder="1" applyAlignment="1">
      <alignment horizontal="center"/>
    </xf>
    <xf numFmtId="179" fontId="30" fillId="15" borderId="39" xfId="4" applyNumberFormat="1" applyFont="1" applyFill="1" applyBorder="1" applyAlignment="1">
      <alignment horizontal="center"/>
    </xf>
    <xf numFmtId="179" fontId="30" fillId="14" borderId="1" xfId="160" applyNumberFormat="1" applyFont="1" applyFill="1" applyBorder="1" applyAlignment="1">
      <alignment horizontal="center"/>
    </xf>
    <xf numFmtId="179" fontId="30" fillId="15" borderId="28" xfId="4" applyNumberFormat="1" applyFont="1" applyFill="1" applyBorder="1" applyAlignment="1">
      <alignment horizontal="center"/>
    </xf>
    <xf numFmtId="179" fontId="30" fillId="0" borderId="44" xfId="160" applyNumberFormat="1" applyFont="1" applyBorder="1" applyAlignment="1">
      <alignment horizontal="center"/>
    </xf>
    <xf numFmtId="179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1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9" fontId="11" fillId="0" borderId="23" xfId="1" applyNumberFormat="1" applyFont="1" applyBorder="1" applyAlignment="1">
      <alignment horizontal="center" vertical="center"/>
    </xf>
    <xf numFmtId="179" fontId="13" fillId="0" borderId="23" xfId="1" applyNumberFormat="1" applyFont="1" applyBorder="1" applyAlignment="1">
      <alignment horizontal="center" vertical="center"/>
    </xf>
    <xf numFmtId="179" fontId="13" fillId="0" borderId="89" xfId="1" applyNumberFormat="1" applyFont="1" applyBorder="1" applyAlignment="1">
      <alignment horizontal="center" vertical="center"/>
    </xf>
    <xf numFmtId="181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1" fontId="11" fillId="0" borderId="23" xfId="6" applyNumberFormat="1" applyFont="1" applyBorder="1" applyAlignment="1">
      <alignment horizontal="center" vertical="center" wrapText="1"/>
    </xf>
    <xf numFmtId="181" fontId="11" fillId="0" borderId="29" xfId="6" applyNumberFormat="1" applyFont="1" applyBorder="1" applyAlignment="1">
      <alignment horizontal="center" vertical="center"/>
    </xf>
    <xf numFmtId="181" fontId="11" fillId="0" borderId="20" xfId="6" applyNumberFormat="1" applyFont="1" applyBorder="1" applyAlignment="1">
      <alignment horizontal="center" vertical="center"/>
    </xf>
    <xf numFmtId="181" fontId="11" fillId="0" borderId="5" xfId="6" applyNumberFormat="1" applyFont="1" applyBorder="1" applyAlignment="1">
      <alignment horizontal="center" vertical="center"/>
    </xf>
    <xf numFmtId="181" fontId="11" fillId="0" borderId="31" xfId="6" applyNumberFormat="1" applyFont="1" applyBorder="1" applyAlignment="1">
      <alignment horizontal="center" vertical="center"/>
    </xf>
    <xf numFmtId="181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38" fillId="0" borderId="39" xfId="160" applyFont="1" applyBorder="1" applyAlignment="1"/>
    <xf numFmtId="0" fontId="38" fillId="0" borderId="3" xfId="160" applyFont="1" applyBorder="1" applyAlignment="1"/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1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181" fontId="30" fillId="0" borderId="42" xfId="341" applyNumberFormat="1" applyFont="1" applyBorder="1" applyAlignment="1">
      <alignment horizontal="center" vertical="center"/>
    </xf>
    <xf numFmtId="181" fontId="30" fillId="0" borderId="46" xfId="341" applyNumberFormat="1" applyFont="1" applyBorder="1" applyAlignment="1">
      <alignment horizontal="center" vertical="center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54" xfId="4" applyFont="1" applyBorder="1" applyAlignment="1">
      <alignment horizontal="center" vertical="center"/>
    </xf>
    <xf numFmtId="0" fontId="30" fillId="0" borderId="34" xfId="160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9" fontId="13" fillId="7" borderId="3" xfId="1" applyNumberFormat="1" applyFont="1" applyFill="1" applyBorder="1" applyAlignment="1">
      <alignment horizontal="center" vertical="center"/>
    </xf>
    <xf numFmtId="179" fontId="13" fillId="7" borderId="1" xfId="1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7" borderId="3" xfId="236" applyNumberFormat="1" applyFont="1" applyFill="1" applyBorder="1" applyAlignment="1">
      <alignment horizontal="center" vertical="center"/>
    </xf>
    <xf numFmtId="180" fontId="13" fillId="7" borderId="1" xfId="236" applyNumberFormat="1" applyFont="1" applyFill="1" applyBorder="1" applyAlignment="1">
      <alignment horizontal="center" vertical="center"/>
    </xf>
    <xf numFmtId="181" fontId="13" fillId="0" borderId="3" xfId="317" applyNumberFormat="1" applyFont="1" applyFill="1" applyBorder="1" applyAlignment="1">
      <alignment horizontal="center" vertical="center"/>
    </xf>
    <xf numFmtId="181" fontId="13" fillId="0" borderId="1" xfId="317" applyNumberFormat="1" applyFont="1" applyFill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180" fontId="11" fillId="0" borderId="3" xfId="236" applyNumberFormat="1" applyFont="1" applyBorder="1" applyAlignment="1">
      <alignment horizontal="center" vertical="center"/>
    </xf>
    <xf numFmtId="180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7" fontId="11" fillId="4" borderId="3" xfId="236" applyNumberFormat="1" applyFont="1" applyFill="1" applyBorder="1" applyAlignment="1">
      <alignment horizontal="center" vertical="center"/>
    </xf>
    <xf numFmtId="177" fontId="11" fillId="4" borderId="1" xfId="236" applyNumberFormat="1" applyFont="1" applyFill="1" applyBorder="1" applyAlignment="1">
      <alignment horizontal="center" vertical="center"/>
    </xf>
    <xf numFmtId="177" fontId="11" fillId="5" borderId="3" xfId="236" applyNumberFormat="1" applyFont="1" applyFill="1" applyBorder="1" applyAlignment="1">
      <alignment horizontal="center" vertical="center"/>
    </xf>
    <xf numFmtId="177" fontId="11" fillId="5" borderId="1" xfId="236" applyNumberFormat="1" applyFont="1" applyFill="1" applyBorder="1" applyAlignment="1">
      <alignment horizontal="center" vertical="center"/>
    </xf>
    <xf numFmtId="177" fontId="11" fillId="6" borderId="3" xfId="236" applyNumberFormat="1" applyFont="1" applyFill="1" applyBorder="1" applyAlignment="1">
      <alignment horizontal="center" vertical="center"/>
    </xf>
    <xf numFmtId="177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9" fontId="11" fillId="0" borderId="3" xfId="1" applyNumberFormat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1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1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1" fontId="30" fillId="0" borderId="7" xfId="341" applyNumberFormat="1" applyFont="1" applyBorder="1" applyAlignment="1">
      <alignment horizontal="center" vertical="center"/>
    </xf>
    <xf numFmtId="181" fontId="30" fillId="0" borderId="6" xfId="341" applyNumberFormat="1" applyFont="1" applyBorder="1" applyAlignment="1">
      <alignment horizontal="center" vertical="center"/>
    </xf>
    <xf numFmtId="181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1" fontId="38" fillId="0" borderId="31" xfId="341" applyNumberFormat="1" applyFont="1" applyBorder="1" applyAlignment="1">
      <alignment horizontal="center" vertical="center"/>
    </xf>
    <xf numFmtId="181" fontId="38" fillId="0" borderId="33" xfId="341" applyNumberFormat="1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1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1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1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4" xfId="4" applyFont="1" applyFill="1" applyBorder="1" applyAlignment="1">
      <alignment horizontal="center" vertical="center" wrapText="1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1" fontId="30" fillId="0" borderId="28" xfId="341" applyNumberFormat="1" applyFont="1" applyBorder="1" applyAlignment="1">
      <alignment horizontal="center" vertical="center"/>
    </xf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1" fontId="30" fillId="0" borderId="49" xfId="341" applyNumberFormat="1" applyFont="1" applyBorder="1" applyAlignment="1">
      <alignment horizontal="center" vertical="center"/>
    </xf>
    <xf numFmtId="181" fontId="30" fillId="0" borderId="51" xfId="341" applyNumberFormat="1" applyFont="1" applyBorder="1" applyAlignment="1">
      <alignment horizontal="center" vertical="center"/>
    </xf>
    <xf numFmtId="181" fontId="30" fillId="0" borderId="52" xfId="341" applyNumberFormat="1" applyFont="1" applyBorder="1" applyAlignment="1">
      <alignment horizontal="center" vertical="center"/>
    </xf>
    <xf numFmtId="181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15" borderId="31" xfId="4" applyFont="1" applyFill="1" applyBorder="1" applyAlignment="1"/>
    <xf numFmtId="0" fontId="30" fillId="5" borderId="39" xfId="4" applyFont="1" applyFill="1" applyBorder="1" applyAlignment="1">
      <alignment horizontal="center" vertical="center" wrapText="1"/>
    </xf>
    <xf numFmtId="0" fontId="33" fillId="3" borderId="97" xfId="97" applyFont="1" applyFill="1" applyBorder="1" applyAlignment="1">
      <alignment horizontal="center" vertical="center"/>
    </xf>
    <xf numFmtId="0" fontId="4" fillId="13" borderId="97" xfId="97" applyFont="1" applyFill="1" applyBorder="1" applyAlignment="1">
      <alignment horizontal="center" vertical="center"/>
    </xf>
    <xf numFmtId="0" fontId="4" fillId="21" borderId="97" xfId="97" applyFont="1" applyFill="1" applyBorder="1" applyAlignment="1">
      <alignment horizontal="center" vertical="center"/>
    </xf>
  </cellXfs>
  <cellStyles count="366">
    <cellStyle name="パーセント 2" xfId="7" xr:uid="{00000000-0005-0000-0000-000000000000}"/>
    <cellStyle name="一般" xfId="0" builtinId="0"/>
    <cellStyle name="一般 10" xfId="8" xr:uid="{00000000-0005-0000-0000-000002000000}"/>
    <cellStyle name="一般 10 2" xfId="9" xr:uid="{00000000-0005-0000-0000-000003000000}"/>
    <cellStyle name="一般 11" xfId="10" xr:uid="{00000000-0005-0000-0000-000004000000}"/>
    <cellStyle name="一般 12" xfId="11" xr:uid="{00000000-0005-0000-0000-000005000000}"/>
    <cellStyle name="一般 13" xfId="12" xr:uid="{00000000-0005-0000-0000-000006000000}"/>
    <cellStyle name="一般 14" xfId="13" xr:uid="{00000000-0005-0000-0000-000007000000}"/>
    <cellStyle name="一般 15" xfId="14" xr:uid="{00000000-0005-0000-0000-000008000000}"/>
    <cellStyle name="一般 15 2" xfId="15" xr:uid="{00000000-0005-0000-0000-000009000000}"/>
    <cellStyle name="一般 16" xfId="16" xr:uid="{00000000-0005-0000-0000-00000A000000}"/>
    <cellStyle name="一般 17" xfId="17" xr:uid="{00000000-0005-0000-0000-00000B000000}"/>
    <cellStyle name="一般 18" xfId="18" xr:uid="{00000000-0005-0000-0000-00000C000000}"/>
    <cellStyle name="一般 19" xfId="19" xr:uid="{00000000-0005-0000-0000-00000D000000}"/>
    <cellStyle name="一般 2" xfId="20" xr:uid="{00000000-0005-0000-0000-00000E000000}"/>
    <cellStyle name="一般 2 13" xfId="21" xr:uid="{00000000-0005-0000-0000-00000F000000}"/>
    <cellStyle name="一般 2 17" xfId="22" xr:uid="{00000000-0005-0000-0000-000010000000}"/>
    <cellStyle name="一般 2 17 10" xfId="23" xr:uid="{00000000-0005-0000-0000-000011000000}"/>
    <cellStyle name="一般 2 17 11" xfId="24" xr:uid="{00000000-0005-0000-0000-000012000000}"/>
    <cellStyle name="一般 2 17 12" xfId="25" xr:uid="{00000000-0005-0000-0000-000013000000}"/>
    <cellStyle name="一般 2 17 13" xfId="26" xr:uid="{00000000-0005-0000-0000-000014000000}"/>
    <cellStyle name="一般 2 17 13 2" xfId="27" xr:uid="{00000000-0005-0000-0000-000015000000}"/>
    <cellStyle name="一般 2 17 13 3" xfId="28" xr:uid="{00000000-0005-0000-0000-000016000000}"/>
    <cellStyle name="一般 2 17 14" xfId="29" xr:uid="{00000000-0005-0000-0000-000017000000}"/>
    <cellStyle name="一般 2 17 14 2" xfId="30" xr:uid="{00000000-0005-0000-0000-000018000000}"/>
    <cellStyle name="一般 2 17 15" xfId="31" xr:uid="{00000000-0005-0000-0000-000019000000}"/>
    <cellStyle name="一般 2 17 16" xfId="32" xr:uid="{00000000-0005-0000-0000-00001A000000}"/>
    <cellStyle name="一般 2 17 17" xfId="33" xr:uid="{00000000-0005-0000-0000-00001B000000}"/>
    <cellStyle name="一般 2 17 2" xfId="1" xr:uid="{00000000-0005-0000-0000-00001C000000}"/>
    <cellStyle name="一般 2 17 3" xfId="34" xr:uid="{00000000-0005-0000-0000-00001D000000}"/>
    <cellStyle name="一般 2 17 4" xfId="35" xr:uid="{00000000-0005-0000-0000-00001E000000}"/>
    <cellStyle name="一般 2 17 5" xfId="36" xr:uid="{00000000-0005-0000-0000-00001F000000}"/>
    <cellStyle name="一般 2 17 6" xfId="37" xr:uid="{00000000-0005-0000-0000-000020000000}"/>
    <cellStyle name="一般 2 17 7" xfId="38" xr:uid="{00000000-0005-0000-0000-000021000000}"/>
    <cellStyle name="一般 2 17 8" xfId="39" xr:uid="{00000000-0005-0000-0000-000022000000}"/>
    <cellStyle name="一般 2 17 9" xfId="40" xr:uid="{00000000-0005-0000-0000-000023000000}"/>
    <cellStyle name="一般 2 18" xfId="41" xr:uid="{00000000-0005-0000-0000-000024000000}"/>
    <cellStyle name="一般 2 18 10" xfId="42" xr:uid="{00000000-0005-0000-0000-000025000000}"/>
    <cellStyle name="一般 2 18 11" xfId="43" xr:uid="{00000000-0005-0000-0000-000026000000}"/>
    <cellStyle name="一般 2 18 12" xfId="44" xr:uid="{00000000-0005-0000-0000-000027000000}"/>
    <cellStyle name="一般 2 18 13" xfId="45" xr:uid="{00000000-0005-0000-0000-000028000000}"/>
    <cellStyle name="一般 2 18 13 2" xfId="46" xr:uid="{00000000-0005-0000-0000-000029000000}"/>
    <cellStyle name="一般 2 18 13 3" xfId="47" xr:uid="{00000000-0005-0000-0000-00002A000000}"/>
    <cellStyle name="一般 2 18 14" xfId="48" xr:uid="{00000000-0005-0000-0000-00002B000000}"/>
    <cellStyle name="一般 2 18 14 2" xfId="49" xr:uid="{00000000-0005-0000-0000-00002C000000}"/>
    <cellStyle name="一般 2 18 15" xfId="50" xr:uid="{00000000-0005-0000-0000-00002D000000}"/>
    <cellStyle name="一般 2 18 16" xfId="51" xr:uid="{00000000-0005-0000-0000-00002E000000}"/>
    <cellStyle name="一般 2 18 17" xfId="52" xr:uid="{00000000-0005-0000-0000-00002F000000}"/>
    <cellStyle name="一般 2 18 17 2" xfId="53" xr:uid="{00000000-0005-0000-0000-000030000000}"/>
    <cellStyle name="一般 2 18 19" xfId="54" xr:uid="{00000000-0005-0000-0000-000031000000}"/>
    <cellStyle name="一般 2 18 2" xfId="55" xr:uid="{00000000-0005-0000-0000-000032000000}"/>
    <cellStyle name="一般 2 18 21" xfId="56" xr:uid="{00000000-0005-0000-0000-000033000000}"/>
    <cellStyle name="一般 2 18 22" xfId="57" xr:uid="{00000000-0005-0000-0000-000034000000}"/>
    <cellStyle name="一般 2 18 23" xfId="58" xr:uid="{00000000-0005-0000-0000-000035000000}"/>
    <cellStyle name="一般 2 18 3" xfId="59" xr:uid="{00000000-0005-0000-0000-000036000000}"/>
    <cellStyle name="一般 2 18 4" xfId="60" xr:uid="{00000000-0005-0000-0000-000037000000}"/>
    <cellStyle name="一般 2 18 5" xfId="61" xr:uid="{00000000-0005-0000-0000-000038000000}"/>
    <cellStyle name="一般 2 18 6" xfId="62" xr:uid="{00000000-0005-0000-0000-000039000000}"/>
    <cellStyle name="一般 2 18 7" xfId="63" xr:uid="{00000000-0005-0000-0000-00003A000000}"/>
    <cellStyle name="一般 2 18 8" xfId="64" xr:uid="{00000000-0005-0000-0000-00003B000000}"/>
    <cellStyle name="一般 2 18 9" xfId="65" xr:uid="{00000000-0005-0000-0000-00003C000000}"/>
    <cellStyle name="一般 2 19" xfId="66" xr:uid="{00000000-0005-0000-0000-00003D000000}"/>
    <cellStyle name="一般 2 19 10" xfId="67" xr:uid="{00000000-0005-0000-0000-00003E000000}"/>
    <cellStyle name="一般 2 19 11" xfId="68" xr:uid="{00000000-0005-0000-0000-00003F000000}"/>
    <cellStyle name="一般 2 19 11 2" xfId="69" xr:uid="{00000000-0005-0000-0000-000040000000}"/>
    <cellStyle name="一般 2 19 12" xfId="70" xr:uid="{00000000-0005-0000-0000-000041000000}"/>
    <cellStyle name="一般 2 19 12 2" xfId="71" xr:uid="{00000000-0005-0000-0000-000042000000}"/>
    <cellStyle name="一般 2 19 13" xfId="72" xr:uid="{00000000-0005-0000-0000-000043000000}"/>
    <cellStyle name="一般 2 19 13 2" xfId="73" xr:uid="{00000000-0005-0000-0000-000044000000}"/>
    <cellStyle name="一般 2 19 13 3" xfId="74" xr:uid="{00000000-0005-0000-0000-000045000000}"/>
    <cellStyle name="一般 2 19 14" xfId="75" xr:uid="{00000000-0005-0000-0000-000046000000}"/>
    <cellStyle name="一般 2 19 14 2" xfId="76" xr:uid="{00000000-0005-0000-0000-000047000000}"/>
    <cellStyle name="一般 2 19 15" xfId="77" xr:uid="{00000000-0005-0000-0000-000048000000}"/>
    <cellStyle name="一般 2 19 16" xfId="78" xr:uid="{00000000-0005-0000-0000-000049000000}"/>
    <cellStyle name="一般 2 19 17" xfId="79" xr:uid="{00000000-0005-0000-0000-00004A000000}"/>
    <cellStyle name="一般 2 19 17 2" xfId="80" xr:uid="{00000000-0005-0000-0000-00004B000000}"/>
    <cellStyle name="一般 2 19 18" xfId="81" xr:uid="{00000000-0005-0000-0000-00004C000000}"/>
    <cellStyle name="一般 2 19 19" xfId="82" xr:uid="{00000000-0005-0000-0000-00004D000000}"/>
    <cellStyle name="一般 2 19 2" xfId="83" xr:uid="{00000000-0005-0000-0000-00004E000000}"/>
    <cellStyle name="一般 2 19 20" xfId="84" xr:uid="{00000000-0005-0000-0000-00004F000000}"/>
    <cellStyle name="一般 2 19 21" xfId="85" xr:uid="{00000000-0005-0000-0000-000050000000}"/>
    <cellStyle name="一般 2 19 21 2" xfId="86" xr:uid="{00000000-0005-0000-0000-000051000000}"/>
    <cellStyle name="一般 2 19 22" xfId="87" xr:uid="{00000000-0005-0000-0000-000052000000}"/>
    <cellStyle name="一般 2 19 23" xfId="88" xr:uid="{00000000-0005-0000-0000-000053000000}"/>
    <cellStyle name="一般 2 19 3" xfId="89" xr:uid="{00000000-0005-0000-0000-000054000000}"/>
    <cellStyle name="一般 2 19 4" xfId="90" xr:uid="{00000000-0005-0000-0000-000055000000}"/>
    <cellStyle name="一般 2 19 5" xfId="91" xr:uid="{00000000-0005-0000-0000-000056000000}"/>
    <cellStyle name="一般 2 19 6" xfId="92" xr:uid="{00000000-0005-0000-0000-000057000000}"/>
    <cellStyle name="一般 2 19 7" xfId="93" xr:uid="{00000000-0005-0000-0000-000058000000}"/>
    <cellStyle name="一般 2 19 8" xfId="94" xr:uid="{00000000-0005-0000-0000-000059000000}"/>
    <cellStyle name="一般 2 19 9" xfId="95" xr:uid="{00000000-0005-0000-0000-00005A000000}"/>
    <cellStyle name="一般 2 19 9 2" xfId="96" xr:uid="{00000000-0005-0000-0000-00005B000000}"/>
    <cellStyle name="一般 2 2" xfId="97" xr:uid="{00000000-0005-0000-0000-00005C000000}"/>
    <cellStyle name="一般 2 2 10" xfId="98" xr:uid="{00000000-0005-0000-0000-00005D000000}"/>
    <cellStyle name="一般 2 2 10 2" xfId="99" xr:uid="{00000000-0005-0000-0000-00005E000000}"/>
    <cellStyle name="一般 2 2 11" xfId="100" xr:uid="{00000000-0005-0000-0000-00005F000000}"/>
    <cellStyle name="一般 2 2 11 2" xfId="101" xr:uid="{00000000-0005-0000-0000-000060000000}"/>
    <cellStyle name="一般 2 2 11 3" xfId="102" xr:uid="{00000000-0005-0000-0000-000061000000}"/>
    <cellStyle name="一般 2 2 11 4" xfId="103" xr:uid="{00000000-0005-0000-0000-000062000000}"/>
    <cellStyle name="一般 2 2 12" xfId="104" xr:uid="{00000000-0005-0000-0000-000063000000}"/>
    <cellStyle name="一般 2 2 12 2" xfId="105" xr:uid="{00000000-0005-0000-0000-000064000000}"/>
    <cellStyle name="一般 2 2 12 3" xfId="106" xr:uid="{00000000-0005-0000-0000-000065000000}"/>
    <cellStyle name="一般 2 2 12 4" xfId="107" xr:uid="{00000000-0005-0000-0000-000066000000}"/>
    <cellStyle name="一般 2 2 13" xfId="108" xr:uid="{00000000-0005-0000-0000-000067000000}"/>
    <cellStyle name="一般 2 2 13 2" xfId="109" xr:uid="{00000000-0005-0000-0000-000068000000}"/>
    <cellStyle name="一般 2 2 13 3" xfId="110" xr:uid="{00000000-0005-0000-0000-000069000000}"/>
    <cellStyle name="一般 2 2 13 4" xfId="111" xr:uid="{00000000-0005-0000-0000-00006A000000}"/>
    <cellStyle name="一般 2 2 13 5" xfId="112" xr:uid="{00000000-0005-0000-0000-00006B000000}"/>
    <cellStyle name="一般 2 2 14" xfId="113" xr:uid="{00000000-0005-0000-0000-00006C000000}"/>
    <cellStyle name="一般 2 2 14 2" xfId="114" xr:uid="{00000000-0005-0000-0000-00006D000000}"/>
    <cellStyle name="一般 2 2 14 3" xfId="115" xr:uid="{00000000-0005-0000-0000-00006E000000}"/>
    <cellStyle name="一般 2 2 15" xfId="116" xr:uid="{00000000-0005-0000-0000-00006F000000}"/>
    <cellStyle name="一般 2 2 15 2" xfId="117" xr:uid="{00000000-0005-0000-0000-000070000000}"/>
    <cellStyle name="一般 2 2 16" xfId="118" xr:uid="{00000000-0005-0000-0000-000071000000}"/>
    <cellStyle name="一般 2 2 17" xfId="119" xr:uid="{00000000-0005-0000-0000-000072000000}"/>
    <cellStyle name="一般 2 2 17 2" xfId="120" xr:uid="{00000000-0005-0000-0000-000073000000}"/>
    <cellStyle name="一般 2 2 18" xfId="121" xr:uid="{00000000-0005-0000-0000-000074000000}"/>
    <cellStyle name="一般 2 2 19" xfId="122" xr:uid="{00000000-0005-0000-0000-000075000000}"/>
    <cellStyle name="一般 2 2 2" xfId="123" xr:uid="{00000000-0005-0000-0000-000076000000}"/>
    <cellStyle name="一般 2 2 2 2" xfId="2" xr:uid="{00000000-0005-0000-0000-000077000000}"/>
    <cellStyle name="一般 2 2 2 3" xfId="124" xr:uid="{00000000-0005-0000-0000-000078000000}"/>
    <cellStyle name="一般 2 2 2 4" xfId="125" xr:uid="{00000000-0005-0000-0000-000079000000}"/>
    <cellStyle name="一般 2 2 2 5" xfId="126" xr:uid="{00000000-0005-0000-0000-00007A000000}"/>
    <cellStyle name="一般 2 2 20" xfId="127" xr:uid="{00000000-0005-0000-0000-00007B000000}"/>
    <cellStyle name="一般 2 2 21" xfId="128" xr:uid="{00000000-0005-0000-0000-00007C000000}"/>
    <cellStyle name="一般 2 2 21 2" xfId="129" xr:uid="{00000000-0005-0000-0000-00007D000000}"/>
    <cellStyle name="一般 2 2 22" xfId="130" xr:uid="{00000000-0005-0000-0000-00007E000000}"/>
    <cellStyle name="一般 2 2 23" xfId="131" xr:uid="{00000000-0005-0000-0000-00007F000000}"/>
    <cellStyle name="一般 2 2 3" xfId="132" xr:uid="{00000000-0005-0000-0000-000080000000}"/>
    <cellStyle name="一般 2 2 3 2" xfId="133" xr:uid="{00000000-0005-0000-0000-000081000000}"/>
    <cellStyle name="一般 2 2 3 3" xfId="134" xr:uid="{00000000-0005-0000-0000-000082000000}"/>
    <cellStyle name="一般 2 2 3 4" xfId="135" xr:uid="{00000000-0005-0000-0000-000083000000}"/>
    <cellStyle name="一般 2 2 4" xfId="136" xr:uid="{00000000-0005-0000-0000-000084000000}"/>
    <cellStyle name="一般 2 2 4 2" xfId="137" xr:uid="{00000000-0005-0000-0000-000085000000}"/>
    <cellStyle name="一般 2 2 4 2 2" xfId="138" xr:uid="{00000000-0005-0000-0000-000086000000}"/>
    <cellStyle name="一般 2 2 4 2 3" xfId="139" xr:uid="{00000000-0005-0000-0000-000087000000}"/>
    <cellStyle name="一般 2 2 4 3" xfId="140" xr:uid="{00000000-0005-0000-0000-000088000000}"/>
    <cellStyle name="一般 2 2 4 3 2" xfId="141" xr:uid="{00000000-0005-0000-0000-000089000000}"/>
    <cellStyle name="一般 2 2 4 4" xfId="142" xr:uid="{00000000-0005-0000-0000-00008A000000}"/>
    <cellStyle name="一般 2 2 4 5" xfId="143" xr:uid="{00000000-0005-0000-0000-00008B000000}"/>
    <cellStyle name="一般 2 2 5" xfId="144" xr:uid="{00000000-0005-0000-0000-00008C000000}"/>
    <cellStyle name="一般 2 2 5 2" xfId="145" xr:uid="{00000000-0005-0000-0000-00008D000000}"/>
    <cellStyle name="一般 2 2 5 3" xfId="146" xr:uid="{00000000-0005-0000-0000-00008E000000}"/>
    <cellStyle name="一般 2 2 6" xfId="147" xr:uid="{00000000-0005-0000-0000-00008F000000}"/>
    <cellStyle name="一般 2 2 6 2" xfId="148" xr:uid="{00000000-0005-0000-0000-000090000000}"/>
    <cellStyle name="一般 2 2 6 3" xfId="149" xr:uid="{00000000-0005-0000-0000-000091000000}"/>
    <cellStyle name="一般 2 2 6 4" xfId="150" xr:uid="{00000000-0005-0000-0000-000092000000}"/>
    <cellStyle name="一般 2 2 7" xfId="151" xr:uid="{00000000-0005-0000-0000-000093000000}"/>
    <cellStyle name="一般 2 2 7 2" xfId="152" xr:uid="{00000000-0005-0000-0000-000094000000}"/>
    <cellStyle name="一般 2 2 8" xfId="153" xr:uid="{00000000-0005-0000-0000-000095000000}"/>
    <cellStyle name="一般 2 2 8 2" xfId="154" xr:uid="{00000000-0005-0000-0000-000096000000}"/>
    <cellStyle name="一般 2 2 9" xfId="155" xr:uid="{00000000-0005-0000-0000-000097000000}"/>
    <cellStyle name="一般 2 2 9 2" xfId="156" xr:uid="{00000000-0005-0000-0000-000098000000}"/>
    <cellStyle name="一般 2 2 9 3" xfId="157" xr:uid="{00000000-0005-0000-0000-000099000000}"/>
    <cellStyle name="一般 2 3" xfId="158" xr:uid="{00000000-0005-0000-0000-00009A000000}"/>
    <cellStyle name="一般 2 4" xfId="159" xr:uid="{00000000-0005-0000-0000-00009B000000}"/>
    <cellStyle name="一般 2 4 2" xfId="160" xr:uid="{00000000-0005-0000-0000-00009C000000}"/>
    <cellStyle name="一般 2 5" xfId="161" xr:uid="{00000000-0005-0000-0000-00009D000000}"/>
    <cellStyle name="一般 2 6" xfId="162" xr:uid="{00000000-0005-0000-0000-00009E000000}"/>
    <cellStyle name="一般 2 7" xfId="163" xr:uid="{00000000-0005-0000-0000-00009F000000}"/>
    <cellStyle name="一般 2 8" xfId="4" xr:uid="{00000000-0005-0000-0000-0000A0000000}"/>
    <cellStyle name="一般 2 8 10" xfId="164" xr:uid="{00000000-0005-0000-0000-0000A1000000}"/>
    <cellStyle name="一般 2 8 11" xfId="165" xr:uid="{00000000-0005-0000-0000-0000A2000000}"/>
    <cellStyle name="一般 2 8 11 2" xfId="166" xr:uid="{00000000-0005-0000-0000-0000A3000000}"/>
    <cellStyle name="一般 2 8 12" xfId="167" xr:uid="{00000000-0005-0000-0000-0000A4000000}"/>
    <cellStyle name="一般 2 8 12 2" xfId="168" xr:uid="{00000000-0005-0000-0000-0000A5000000}"/>
    <cellStyle name="一般 2 8 13" xfId="169" xr:uid="{00000000-0005-0000-0000-0000A6000000}"/>
    <cellStyle name="一般 2 8 13 2" xfId="170" xr:uid="{00000000-0005-0000-0000-0000A7000000}"/>
    <cellStyle name="一般 2 8 13 3" xfId="171" xr:uid="{00000000-0005-0000-0000-0000A8000000}"/>
    <cellStyle name="一般 2 8 14" xfId="172" xr:uid="{00000000-0005-0000-0000-0000A9000000}"/>
    <cellStyle name="一般 2 8 14 10" xfId="173" xr:uid="{00000000-0005-0000-0000-0000AA000000}"/>
    <cellStyle name="一般 2 8 14 11" xfId="174" xr:uid="{00000000-0005-0000-0000-0000AB000000}"/>
    <cellStyle name="一般 2 8 14 2" xfId="175" xr:uid="{00000000-0005-0000-0000-0000AC000000}"/>
    <cellStyle name="一般 2 8 14 2 2" xfId="176" xr:uid="{00000000-0005-0000-0000-0000AD000000}"/>
    <cellStyle name="一般 2 8 14 3" xfId="177" xr:uid="{00000000-0005-0000-0000-0000AE000000}"/>
    <cellStyle name="一般 2 8 14 3 2" xfId="178" xr:uid="{00000000-0005-0000-0000-0000AF000000}"/>
    <cellStyle name="一般 2 8 14 4" xfId="179" xr:uid="{00000000-0005-0000-0000-0000B0000000}"/>
    <cellStyle name="一般 2 8 14 5" xfId="180" xr:uid="{00000000-0005-0000-0000-0000B1000000}"/>
    <cellStyle name="一般 2 8 14 6" xfId="181" xr:uid="{00000000-0005-0000-0000-0000B2000000}"/>
    <cellStyle name="一般 2 8 14 7" xfId="182" xr:uid="{00000000-0005-0000-0000-0000B3000000}"/>
    <cellStyle name="一般 2 8 14 7 2" xfId="183" xr:uid="{00000000-0005-0000-0000-0000B4000000}"/>
    <cellStyle name="一般 2 8 14 8" xfId="184" xr:uid="{00000000-0005-0000-0000-0000B5000000}"/>
    <cellStyle name="一般 2 8 14 9" xfId="185" xr:uid="{00000000-0005-0000-0000-0000B6000000}"/>
    <cellStyle name="一般 2 8 15" xfId="186" xr:uid="{00000000-0005-0000-0000-0000B7000000}"/>
    <cellStyle name="一般 2 8 16" xfId="187" xr:uid="{00000000-0005-0000-0000-0000B8000000}"/>
    <cellStyle name="一般 2 8 17" xfId="188" xr:uid="{00000000-0005-0000-0000-0000B9000000}"/>
    <cellStyle name="一般 2 8 18" xfId="189" xr:uid="{00000000-0005-0000-0000-0000BA000000}"/>
    <cellStyle name="一般 2 8 19" xfId="190" xr:uid="{00000000-0005-0000-0000-0000BB000000}"/>
    <cellStyle name="一般 2 8 2" xfId="191" xr:uid="{00000000-0005-0000-0000-0000BC000000}"/>
    <cellStyle name="一般 2 8 2 2" xfId="192" xr:uid="{00000000-0005-0000-0000-0000BD000000}"/>
    <cellStyle name="一般 2 8 2 3" xfId="193" xr:uid="{00000000-0005-0000-0000-0000BE000000}"/>
    <cellStyle name="一般 2 8 20" xfId="194" xr:uid="{00000000-0005-0000-0000-0000BF000000}"/>
    <cellStyle name="一般 2 8 21" xfId="195" xr:uid="{00000000-0005-0000-0000-0000C0000000}"/>
    <cellStyle name="一般 2 8 22" xfId="196" xr:uid="{00000000-0005-0000-0000-0000C1000000}"/>
    <cellStyle name="一般 2 8 23" xfId="197" xr:uid="{00000000-0005-0000-0000-0000C2000000}"/>
    <cellStyle name="一般 2 8 23 2" xfId="198" xr:uid="{00000000-0005-0000-0000-0000C3000000}"/>
    <cellStyle name="一般 2 8 23 3" xfId="199" xr:uid="{00000000-0005-0000-0000-0000C4000000}"/>
    <cellStyle name="一般 2 8 24" xfId="200" xr:uid="{00000000-0005-0000-0000-0000C5000000}"/>
    <cellStyle name="一般 2 8 3" xfId="201" xr:uid="{00000000-0005-0000-0000-0000C6000000}"/>
    <cellStyle name="一般 2 8 3 2" xfId="202" xr:uid="{00000000-0005-0000-0000-0000C7000000}"/>
    <cellStyle name="一般 2 8 4" xfId="203" xr:uid="{00000000-0005-0000-0000-0000C8000000}"/>
    <cellStyle name="一般 2 8 5" xfId="204" xr:uid="{00000000-0005-0000-0000-0000C9000000}"/>
    <cellStyle name="一般 2 8 6" xfId="205" xr:uid="{00000000-0005-0000-0000-0000CA000000}"/>
    <cellStyle name="一般 2 8 7" xfId="206" xr:uid="{00000000-0005-0000-0000-0000CB000000}"/>
    <cellStyle name="一般 2 8 8" xfId="207" xr:uid="{00000000-0005-0000-0000-0000CC000000}"/>
    <cellStyle name="一般 2 8 9" xfId="208" xr:uid="{00000000-0005-0000-0000-0000CD000000}"/>
    <cellStyle name="一般 2 8 9 2" xfId="209" xr:uid="{00000000-0005-0000-0000-0000CE000000}"/>
    <cellStyle name="一般 20" xfId="210" xr:uid="{00000000-0005-0000-0000-0000CF000000}"/>
    <cellStyle name="一般 21" xfId="211" xr:uid="{00000000-0005-0000-0000-0000D0000000}"/>
    <cellStyle name="一般 22" xfId="212" xr:uid="{00000000-0005-0000-0000-0000D1000000}"/>
    <cellStyle name="一般 23" xfId="213" xr:uid="{00000000-0005-0000-0000-0000D2000000}"/>
    <cellStyle name="一般 24" xfId="214" xr:uid="{00000000-0005-0000-0000-0000D3000000}"/>
    <cellStyle name="一般 3" xfId="215" xr:uid="{00000000-0005-0000-0000-0000D4000000}"/>
    <cellStyle name="一般 3 2" xfId="216" xr:uid="{00000000-0005-0000-0000-0000D5000000}"/>
    <cellStyle name="一般 3 2 2" xfId="217" xr:uid="{00000000-0005-0000-0000-0000D6000000}"/>
    <cellStyle name="一般 3 3" xfId="218" xr:uid="{00000000-0005-0000-0000-0000D7000000}"/>
    <cellStyle name="一般 3 4" xfId="219" xr:uid="{00000000-0005-0000-0000-0000D8000000}"/>
    <cellStyle name="一般 3 5" xfId="220" xr:uid="{00000000-0005-0000-0000-0000D9000000}"/>
    <cellStyle name="一般 3 5 2" xfId="221" xr:uid="{00000000-0005-0000-0000-0000DA000000}"/>
    <cellStyle name="一般 3 6" xfId="222" xr:uid="{00000000-0005-0000-0000-0000DB000000}"/>
    <cellStyle name="一般 3 7" xfId="223" xr:uid="{00000000-0005-0000-0000-0000DC000000}"/>
    <cellStyle name="一般 4" xfId="224" xr:uid="{00000000-0005-0000-0000-0000DD000000}"/>
    <cellStyle name="一般 4 2" xfId="225" xr:uid="{00000000-0005-0000-0000-0000DE000000}"/>
    <cellStyle name="一般 4 3" xfId="226" xr:uid="{00000000-0005-0000-0000-0000DF000000}"/>
    <cellStyle name="一般 5" xfId="227" xr:uid="{00000000-0005-0000-0000-0000E0000000}"/>
    <cellStyle name="一般 5 2" xfId="228" xr:uid="{00000000-0005-0000-0000-0000E1000000}"/>
    <cellStyle name="一般 6" xfId="229" xr:uid="{00000000-0005-0000-0000-0000E2000000}"/>
    <cellStyle name="一般 6 2" xfId="230" xr:uid="{00000000-0005-0000-0000-0000E3000000}"/>
    <cellStyle name="一般 7" xfId="231" xr:uid="{00000000-0005-0000-0000-0000E4000000}"/>
    <cellStyle name="一般 8" xfId="232" xr:uid="{00000000-0005-0000-0000-0000E5000000}"/>
    <cellStyle name="一般 8 2" xfId="233" xr:uid="{00000000-0005-0000-0000-0000E6000000}"/>
    <cellStyle name="一般 9" xfId="234" xr:uid="{00000000-0005-0000-0000-0000E7000000}"/>
    <cellStyle name="一般 9 2" xfId="235" xr:uid="{00000000-0005-0000-0000-0000E8000000}"/>
    <cellStyle name="千分位 10" xfId="236" xr:uid="{00000000-0005-0000-0000-0000E9000000}"/>
    <cellStyle name="千分位 2" xfId="237" xr:uid="{00000000-0005-0000-0000-0000EA000000}"/>
    <cellStyle name="千分位 2 10" xfId="238" xr:uid="{00000000-0005-0000-0000-0000EB000000}"/>
    <cellStyle name="千分位 2 10 2" xfId="239" xr:uid="{00000000-0005-0000-0000-0000EC000000}"/>
    <cellStyle name="千分位 2 11" xfId="240" xr:uid="{00000000-0005-0000-0000-0000ED000000}"/>
    <cellStyle name="千分位 2 11 2" xfId="241" xr:uid="{00000000-0005-0000-0000-0000EE000000}"/>
    <cellStyle name="千分位 2 11 3" xfId="242" xr:uid="{00000000-0005-0000-0000-0000EF000000}"/>
    <cellStyle name="千分位 2 11 4" xfId="243" xr:uid="{00000000-0005-0000-0000-0000F0000000}"/>
    <cellStyle name="千分位 2 12" xfId="244" xr:uid="{00000000-0005-0000-0000-0000F1000000}"/>
    <cellStyle name="千分位 2 12 2" xfId="245" xr:uid="{00000000-0005-0000-0000-0000F2000000}"/>
    <cellStyle name="千分位 2 12 3" xfId="246" xr:uid="{00000000-0005-0000-0000-0000F3000000}"/>
    <cellStyle name="千分位 2 12 4" xfId="247" xr:uid="{00000000-0005-0000-0000-0000F4000000}"/>
    <cellStyle name="千分位 2 13" xfId="248" xr:uid="{00000000-0005-0000-0000-0000F5000000}"/>
    <cellStyle name="千分位 2 13 2" xfId="249" xr:uid="{00000000-0005-0000-0000-0000F6000000}"/>
    <cellStyle name="千分位 2 13 3" xfId="250" xr:uid="{00000000-0005-0000-0000-0000F7000000}"/>
    <cellStyle name="千分位 2 13 4" xfId="251" xr:uid="{00000000-0005-0000-0000-0000F8000000}"/>
    <cellStyle name="千分位 2 13 5" xfId="252" xr:uid="{00000000-0005-0000-0000-0000F9000000}"/>
    <cellStyle name="千分位 2 14" xfId="253" xr:uid="{00000000-0005-0000-0000-0000FA000000}"/>
    <cellStyle name="千分位 2 14 2" xfId="254" xr:uid="{00000000-0005-0000-0000-0000FB000000}"/>
    <cellStyle name="千分位 2 14 3" xfId="255" xr:uid="{00000000-0005-0000-0000-0000FC000000}"/>
    <cellStyle name="千分位 2 15" xfId="256" xr:uid="{00000000-0005-0000-0000-0000FD000000}"/>
    <cellStyle name="千分位 2 15 2" xfId="257" xr:uid="{00000000-0005-0000-0000-0000FE000000}"/>
    <cellStyle name="千分位 2 16" xfId="258" xr:uid="{00000000-0005-0000-0000-0000FF000000}"/>
    <cellStyle name="千分位 2 17" xfId="259" xr:uid="{00000000-0005-0000-0000-000000010000}"/>
    <cellStyle name="千分位 2 17 2" xfId="260" xr:uid="{00000000-0005-0000-0000-000001010000}"/>
    <cellStyle name="千分位 2 18" xfId="261" xr:uid="{00000000-0005-0000-0000-000002010000}"/>
    <cellStyle name="千分位 2 19" xfId="262" xr:uid="{00000000-0005-0000-0000-000003010000}"/>
    <cellStyle name="千分位 2 2" xfId="263" xr:uid="{00000000-0005-0000-0000-000004010000}"/>
    <cellStyle name="千分位 2 2 2" xfId="264" xr:uid="{00000000-0005-0000-0000-000005010000}"/>
    <cellStyle name="千分位 2 2 3" xfId="265" xr:uid="{00000000-0005-0000-0000-000006010000}"/>
    <cellStyle name="千分位 2 20" xfId="266" xr:uid="{00000000-0005-0000-0000-000007010000}"/>
    <cellStyle name="千分位 2 21" xfId="267" xr:uid="{00000000-0005-0000-0000-000008010000}"/>
    <cellStyle name="千分位 2 21 2" xfId="268" xr:uid="{00000000-0005-0000-0000-000009010000}"/>
    <cellStyle name="千分位 2 22" xfId="269" xr:uid="{00000000-0005-0000-0000-00000A010000}"/>
    <cellStyle name="千分位 2 23" xfId="270" xr:uid="{00000000-0005-0000-0000-00000B010000}"/>
    <cellStyle name="千分位 2 24" xfId="271" xr:uid="{00000000-0005-0000-0000-00000C010000}"/>
    <cellStyle name="千分位 2 3" xfId="272" xr:uid="{00000000-0005-0000-0000-00000D010000}"/>
    <cellStyle name="千分位 2 3 2" xfId="273" xr:uid="{00000000-0005-0000-0000-00000E010000}"/>
    <cellStyle name="千分位 2 3 3" xfId="274" xr:uid="{00000000-0005-0000-0000-00000F010000}"/>
    <cellStyle name="千分位 2 4" xfId="275" xr:uid="{00000000-0005-0000-0000-000010010000}"/>
    <cellStyle name="千分位 2 4 2" xfId="276" xr:uid="{00000000-0005-0000-0000-000011010000}"/>
    <cellStyle name="千分位 2 5" xfId="277" xr:uid="{00000000-0005-0000-0000-000012010000}"/>
    <cellStyle name="千分位 2 5 2" xfId="278" xr:uid="{00000000-0005-0000-0000-000013010000}"/>
    <cellStyle name="千分位 2 5 3" xfId="279" xr:uid="{00000000-0005-0000-0000-000014010000}"/>
    <cellStyle name="千分位 2 6" xfId="280" xr:uid="{00000000-0005-0000-0000-000015010000}"/>
    <cellStyle name="千分位 2 6 2" xfId="281" xr:uid="{00000000-0005-0000-0000-000016010000}"/>
    <cellStyle name="千分位 2 6 3" xfId="282" xr:uid="{00000000-0005-0000-0000-000017010000}"/>
    <cellStyle name="千分位 2 6 4" xfId="283" xr:uid="{00000000-0005-0000-0000-000018010000}"/>
    <cellStyle name="千分位 2 7" xfId="284" xr:uid="{00000000-0005-0000-0000-000019010000}"/>
    <cellStyle name="千分位 2 7 2" xfId="285" xr:uid="{00000000-0005-0000-0000-00001A010000}"/>
    <cellStyle name="千分位 2 8" xfId="286" xr:uid="{00000000-0005-0000-0000-00001B010000}"/>
    <cellStyle name="千分位 2 8 2" xfId="287" xr:uid="{00000000-0005-0000-0000-00001C010000}"/>
    <cellStyle name="千分位 2 8 2 2" xfId="288" xr:uid="{00000000-0005-0000-0000-00001D010000}"/>
    <cellStyle name="千分位 2 8 3" xfId="289" xr:uid="{00000000-0005-0000-0000-00001E010000}"/>
    <cellStyle name="千分位 2 8 3 2" xfId="290" xr:uid="{00000000-0005-0000-0000-00001F010000}"/>
    <cellStyle name="千分位 2 8 3 3" xfId="291" xr:uid="{00000000-0005-0000-0000-000020010000}"/>
    <cellStyle name="千分位 2 8 4" xfId="292" xr:uid="{00000000-0005-0000-0000-000021010000}"/>
    <cellStyle name="千分位 2 8 5" xfId="293" xr:uid="{00000000-0005-0000-0000-000022010000}"/>
    <cellStyle name="千分位 2 8 6" xfId="294" xr:uid="{00000000-0005-0000-0000-000023010000}"/>
    <cellStyle name="千分位 2 9" xfId="295" xr:uid="{00000000-0005-0000-0000-000024010000}"/>
    <cellStyle name="千分位 2 9 2" xfId="296" xr:uid="{00000000-0005-0000-0000-000025010000}"/>
    <cellStyle name="千分位 2 9 3" xfId="297" xr:uid="{00000000-0005-0000-0000-000026010000}"/>
    <cellStyle name="千分位 3" xfId="298" xr:uid="{00000000-0005-0000-0000-000027010000}"/>
    <cellStyle name="千分位 4" xfId="299" xr:uid="{00000000-0005-0000-0000-000028010000}"/>
    <cellStyle name="千分位 5" xfId="300" xr:uid="{00000000-0005-0000-0000-000029010000}"/>
    <cellStyle name="千分位 5 2" xfId="301" xr:uid="{00000000-0005-0000-0000-00002A010000}"/>
    <cellStyle name="千分位 6" xfId="302" xr:uid="{00000000-0005-0000-0000-00002B010000}"/>
    <cellStyle name="千分位 7" xfId="303" xr:uid="{00000000-0005-0000-0000-00002C010000}"/>
    <cellStyle name="千分位 8" xfId="304" xr:uid="{00000000-0005-0000-0000-00002D010000}"/>
    <cellStyle name="千分位 9" xfId="3" xr:uid="{00000000-0005-0000-0000-00002E010000}"/>
    <cellStyle name="好_1001024-晉欣重要管制流程 (3)" xfId="305" xr:uid="{00000000-0005-0000-0000-00002F010000}"/>
    <cellStyle name="好_Sheet1" xfId="306" xr:uid="{00000000-0005-0000-0000-000030010000}"/>
    <cellStyle name="好_工作日報表---" xfId="307" xr:uid="{00000000-0005-0000-0000-000031010000}"/>
    <cellStyle name="好_晉欣重要管制流程-油炸作業" xfId="308" xr:uid="{00000000-0005-0000-0000-000032010000}"/>
    <cellStyle name="好_晉欣重要管制流程-原物料驗收" xfId="309" xr:uid="{00000000-0005-0000-0000-000033010000}"/>
    <cellStyle name="好_晉欣重要管制流程-烤箱作業" xfId="310" xr:uid="{00000000-0005-0000-0000-000034010000}"/>
    <cellStyle name="好_晉欣重要管制流程-理貨作業" xfId="311" xr:uid="{00000000-0005-0000-0000-000035010000}"/>
    <cellStyle name="好_晉欣重要管制流程-煮麵作業" xfId="312" xr:uid="{00000000-0005-0000-0000-000036010000}"/>
    <cellStyle name="好_晉欣重要管制流程-飯糰機操作&amp;丼飯作業&amp;三明治&amp;標籤&amp;炊飯&amp;美生菜" xfId="313" xr:uid="{00000000-0005-0000-0000-000037010000}"/>
    <cellStyle name="好_晉欣重要管制流程-準備室作業" xfId="314" xr:uid="{00000000-0005-0000-0000-000038010000}"/>
    <cellStyle name="好_晉欣重要管制流程-補料作業" xfId="315" xr:uid="{00000000-0005-0000-0000-000039010000}"/>
    <cellStyle name="好_配料相關一、二--------" xfId="316" xr:uid="{00000000-0005-0000-0000-00003A010000}"/>
    <cellStyle name="百分比 2" xfId="317" xr:uid="{00000000-0005-0000-0000-00003B010000}"/>
    <cellStyle name="百分比 2 2" xfId="318" xr:uid="{00000000-0005-0000-0000-00003C010000}"/>
    <cellStyle name="百分比 2 2 2" xfId="319" xr:uid="{00000000-0005-0000-0000-00003D010000}"/>
    <cellStyle name="百分比 2 2 2 2" xfId="6" xr:uid="{00000000-0005-0000-0000-00003E010000}"/>
    <cellStyle name="百分比 2 3" xfId="320" xr:uid="{00000000-0005-0000-0000-00003F010000}"/>
    <cellStyle name="百分比 2 4" xfId="321" xr:uid="{00000000-0005-0000-0000-000040010000}"/>
    <cellStyle name="百分比 2 5" xfId="5" xr:uid="{00000000-0005-0000-0000-000041010000}"/>
    <cellStyle name="百分比 3" xfId="322" xr:uid="{00000000-0005-0000-0000-000042010000}"/>
    <cellStyle name="百分比 3 2" xfId="323" xr:uid="{00000000-0005-0000-0000-000043010000}"/>
    <cellStyle name="百分比 3 3" xfId="324" xr:uid="{00000000-0005-0000-0000-000044010000}"/>
    <cellStyle name="百分比 4" xfId="325" xr:uid="{00000000-0005-0000-0000-000045010000}"/>
    <cellStyle name="百分比 4 2" xfId="326" xr:uid="{00000000-0005-0000-0000-000046010000}"/>
    <cellStyle name="百分比 4 2 2" xfId="327" xr:uid="{00000000-0005-0000-0000-000047010000}"/>
    <cellStyle name="百分比 4 2 2 2" xfId="328" xr:uid="{00000000-0005-0000-0000-000048010000}"/>
    <cellStyle name="百分比 4 2 3" xfId="329" xr:uid="{00000000-0005-0000-0000-000049010000}"/>
    <cellStyle name="百分比 4 3" xfId="330" xr:uid="{00000000-0005-0000-0000-00004A010000}"/>
    <cellStyle name="百分比 4 3 2" xfId="331" xr:uid="{00000000-0005-0000-0000-00004B010000}"/>
    <cellStyle name="百分比 4 3 2 2" xfId="332" xr:uid="{00000000-0005-0000-0000-00004C010000}"/>
    <cellStyle name="百分比 4 3 2 2 2" xfId="333" xr:uid="{00000000-0005-0000-0000-00004D010000}"/>
    <cellStyle name="百分比 4 3 2 2 2 2" xfId="334" xr:uid="{00000000-0005-0000-0000-00004E010000}"/>
    <cellStyle name="百分比 4 3 2 2 2 2 2" xfId="335" xr:uid="{00000000-0005-0000-0000-00004F010000}"/>
    <cellStyle name="百分比 4 4" xfId="336" xr:uid="{00000000-0005-0000-0000-000050010000}"/>
    <cellStyle name="百分比 5" xfId="337" xr:uid="{00000000-0005-0000-0000-000051010000}"/>
    <cellStyle name="百分比 5 2" xfId="338" xr:uid="{00000000-0005-0000-0000-000052010000}"/>
    <cellStyle name="百分比 5 3" xfId="339" xr:uid="{00000000-0005-0000-0000-000053010000}"/>
    <cellStyle name="百分比 6" xfId="340" xr:uid="{00000000-0005-0000-0000-000054010000}"/>
    <cellStyle name="百分比 7" xfId="341" xr:uid="{00000000-0005-0000-0000-000055010000}"/>
    <cellStyle name="桁区切り 2" xfId="342" xr:uid="{00000000-0005-0000-0000-000056010000}"/>
    <cellStyle name="貨幣 2" xfId="343" xr:uid="{00000000-0005-0000-0000-000057010000}"/>
    <cellStyle name="通貨 2" xfId="344" xr:uid="{00000000-0005-0000-0000-000058010000}"/>
    <cellStyle name="超連結 2" xfId="345" xr:uid="{00000000-0005-0000-0000-000059010000}"/>
    <cellStyle name="標準 2" xfId="346" xr:uid="{00000000-0005-0000-0000-00005A010000}"/>
    <cellStyle name="標準 3" xfId="347" xr:uid="{00000000-0005-0000-0000-00005B010000}"/>
    <cellStyle name="標準 3 2" xfId="348" xr:uid="{00000000-0005-0000-0000-00005C010000}"/>
    <cellStyle name="標準 4" xfId="349" xr:uid="{00000000-0005-0000-0000-00005D010000}"/>
    <cellStyle name="標準 4 2" xfId="350" xr:uid="{00000000-0005-0000-0000-00005E010000}"/>
    <cellStyle name="標準 5" xfId="351" xr:uid="{00000000-0005-0000-0000-00005F010000}"/>
    <cellStyle name="標準 6" xfId="352" xr:uid="{00000000-0005-0000-0000-000060010000}"/>
    <cellStyle name="標準 7" xfId="353" xr:uid="{00000000-0005-0000-0000-000061010000}"/>
    <cellStyle name="壞_1001024-晉欣重要管制流程 (3)" xfId="354" xr:uid="{00000000-0005-0000-0000-000062010000}"/>
    <cellStyle name="壞_Sheet1" xfId="355" xr:uid="{00000000-0005-0000-0000-000063010000}"/>
    <cellStyle name="壞_工作日報表---" xfId="356" xr:uid="{00000000-0005-0000-0000-000064010000}"/>
    <cellStyle name="壞_晉欣重要管制流程-油炸作業" xfId="357" xr:uid="{00000000-0005-0000-0000-000065010000}"/>
    <cellStyle name="壞_晉欣重要管制流程-原物料驗收" xfId="358" xr:uid="{00000000-0005-0000-0000-000066010000}"/>
    <cellStyle name="壞_晉欣重要管制流程-烤箱作業" xfId="359" xr:uid="{00000000-0005-0000-0000-000067010000}"/>
    <cellStyle name="壞_晉欣重要管制流程-理貨作業" xfId="360" xr:uid="{00000000-0005-0000-0000-000068010000}"/>
    <cellStyle name="壞_晉欣重要管制流程-煮麵作業" xfId="361" xr:uid="{00000000-0005-0000-0000-000069010000}"/>
    <cellStyle name="壞_晉欣重要管制流程-飯糰機操作&amp;丼飯作業&amp;三明治&amp;標籤&amp;炊飯&amp;美生菜" xfId="362" xr:uid="{00000000-0005-0000-0000-00006A010000}"/>
    <cellStyle name="壞_晉欣重要管制流程-準備室作業" xfId="363" xr:uid="{00000000-0005-0000-0000-00006B010000}"/>
    <cellStyle name="壞_晉欣重要管制流程-補料作業" xfId="364" xr:uid="{00000000-0005-0000-0000-00006C010000}"/>
    <cellStyle name="壞_配料相關一、二--------" xfId="365" xr:uid="{00000000-0005-0000-0000-00006D010000}"/>
  </cellStyles>
  <dxfs count="5820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#24288;&#21209;&#37096;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5&#26376;\18&#24230;\&#26185;&#27427;18&#24230;&#24037;&#20316;&#26085;&#22577;&#34920;11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品廠價總表"/>
      <sheetName val="ST總表"/>
      <sheetName val="ST總表 (2)"/>
      <sheetName val="晉欣18度C0501"/>
      <sheetName val="晉欣18度C0502"/>
      <sheetName val="晉欣18度C0503"/>
      <sheetName val="晉欣18度C0504"/>
      <sheetName val="晉欣18度C0505"/>
      <sheetName val="晉欣18度C0506"/>
      <sheetName val="晉欣18度C0507"/>
      <sheetName val="晉欣18度C0508"/>
      <sheetName val="晉欣18度C0509"/>
      <sheetName val="晉欣18度C0510"/>
      <sheetName val="晉欣18度C0511"/>
      <sheetName val="晉欣18度C0512"/>
      <sheetName val="晉欣18度C0513"/>
      <sheetName val="晉欣18度C0514"/>
      <sheetName val="晉欣18度C0515"/>
      <sheetName val="晉欣18度C0516"/>
      <sheetName val="晉欣18度C0517"/>
      <sheetName val="晉欣18度C0518"/>
      <sheetName val="工作表1"/>
    </sheetNames>
    <sheetDataSet>
      <sheetData sheetId="0">
        <row r="2">
          <cell r="D2" t="str">
            <v>鹽蔥燒肉飯糰</v>
          </cell>
          <cell r="E2">
            <v>17.890909090909091</v>
          </cell>
        </row>
        <row r="3">
          <cell r="D3" t="str">
            <v>鮪魚飯糰</v>
          </cell>
          <cell r="E3">
            <v>14.285714285714283</v>
          </cell>
        </row>
        <row r="4">
          <cell r="D4" t="str">
            <v>經典肉鬆飯糰</v>
          </cell>
          <cell r="E4">
            <v>14.03</v>
          </cell>
        </row>
        <row r="5">
          <cell r="D5" t="str">
            <v>雞肉飯飯糰</v>
          </cell>
          <cell r="E5">
            <v>16.66</v>
          </cell>
        </row>
        <row r="6">
          <cell r="D6" t="str">
            <v>熟成紅鮭飯糰</v>
          </cell>
          <cell r="E6">
            <v>25.03</v>
          </cell>
        </row>
        <row r="7">
          <cell r="D7" t="str">
            <v>北海道秋鮭親子飯糰</v>
          </cell>
          <cell r="E7">
            <v>24.82</v>
          </cell>
        </row>
        <row r="8">
          <cell r="D8" t="str">
            <v>壹號醬炙烤牛飯糰</v>
          </cell>
          <cell r="E8">
            <v>22.281818181818181</v>
          </cell>
        </row>
        <row r="9">
          <cell r="D9" t="str">
            <v>碳烤燒肉飯飯糰(區)</v>
          </cell>
          <cell r="E9">
            <v>18.18</v>
          </cell>
        </row>
        <row r="10">
          <cell r="D10" t="str">
            <v>贅沢鮭魚肚飯糰</v>
          </cell>
          <cell r="E10">
            <v>30</v>
          </cell>
        </row>
        <row r="11">
          <cell r="D11" t="str">
            <v>明太子龍蝦風味沙拉飯糰</v>
          </cell>
          <cell r="E11">
            <v>18.18</v>
          </cell>
        </row>
        <row r="12">
          <cell r="D12" t="str">
            <v>長野稻荷壽司</v>
          </cell>
          <cell r="E12">
            <v>25.64</v>
          </cell>
        </row>
        <row r="13">
          <cell r="D13" t="str">
            <v>蔬食鮪魚飯糰</v>
          </cell>
          <cell r="E13">
            <v>18.18</v>
          </cell>
        </row>
        <row r="14">
          <cell r="D14" t="str">
            <v>經典鮪魚沙拉細卷</v>
          </cell>
          <cell r="E14">
            <v>14.49</v>
          </cell>
        </row>
        <row r="15">
          <cell r="D15" t="str">
            <v>雙鬆細卷</v>
          </cell>
          <cell r="E15">
            <v>14.03</v>
          </cell>
        </row>
        <row r="16">
          <cell r="D16" t="str">
            <v>兩粒飯糰(鮪魚.焦糖鮭魚)</v>
          </cell>
          <cell r="E16">
            <v>28.57</v>
          </cell>
        </row>
        <row r="17">
          <cell r="D17" t="str">
            <v>鮭魚奶油醬油飯糰</v>
          </cell>
          <cell r="E17">
            <v>18.53</v>
          </cell>
        </row>
        <row r="18">
          <cell r="D18" t="str">
            <v>煙燻培根飯糰(區)</v>
          </cell>
          <cell r="E18">
            <v>15.03</v>
          </cell>
        </row>
        <row r="19">
          <cell r="D19" t="str">
            <v>經典人氣雙手卷</v>
          </cell>
          <cell r="E19">
            <v>29.52</v>
          </cell>
        </row>
        <row r="20">
          <cell r="D20" t="str">
            <v>鮭鮪海饌雙手卷</v>
          </cell>
          <cell r="E20">
            <v>29.85</v>
          </cell>
        </row>
        <row r="21">
          <cell r="D21" t="str">
            <v>鹽蔥生鮭飯糰</v>
          </cell>
          <cell r="E21">
            <v>27.48</v>
          </cell>
        </row>
        <row r="22">
          <cell r="D22" t="str">
            <v>柚檸海灣貝飯糰</v>
          </cell>
          <cell r="E22">
            <v>23.72</v>
          </cell>
        </row>
        <row r="23">
          <cell r="D23" t="str">
            <v>山葵章魚飯糰</v>
          </cell>
          <cell r="E23">
            <v>25.2</v>
          </cell>
        </row>
        <row r="24">
          <cell r="D24" t="str">
            <v>黑胡椒洋蔥豬飯糰</v>
          </cell>
          <cell r="E24">
            <v>17.07</v>
          </cell>
        </row>
        <row r="25">
          <cell r="D25" t="str">
            <v>二配雞肉飯飯糰</v>
          </cell>
          <cell r="E25">
            <v>16.66</v>
          </cell>
        </row>
        <row r="26">
          <cell r="D26" t="str">
            <v>二配鮪魚飯糰</v>
          </cell>
          <cell r="E26">
            <v>14.285714285714283</v>
          </cell>
        </row>
        <row r="27">
          <cell r="D27" t="str">
            <v>二配經典肉鬆飯糰</v>
          </cell>
          <cell r="E27">
            <v>14.03</v>
          </cell>
        </row>
        <row r="28">
          <cell r="D28" t="str">
            <v>二配北海道秋鮭親子飯糰</v>
          </cell>
          <cell r="E28">
            <v>24.82</v>
          </cell>
        </row>
        <row r="29">
          <cell r="D29" t="str">
            <v>二配熟成紅鮭飯糰</v>
          </cell>
          <cell r="E29">
            <v>25.03</v>
          </cell>
        </row>
        <row r="30">
          <cell r="D30" t="str">
            <v>二配鹽蔥燒肉飯糰</v>
          </cell>
          <cell r="E30">
            <v>17.890909090909091</v>
          </cell>
        </row>
        <row r="31">
          <cell r="D31" t="str">
            <v>二配壹號醬炙烤牛飯糰</v>
          </cell>
          <cell r="E31">
            <v>22.281818181818181</v>
          </cell>
        </row>
        <row r="32">
          <cell r="D32" t="str">
            <v>二配芝麻香鬆飯糰</v>
          </cell>
          <cell r="E32">
            <v>18.18</v>
          </cell>
        </row>
        <row r="33">
          <cell r="D33" t="str">
            <v>二配明太子龍蝦風味沙拉飯糰</v>
          </cell>
          <cell r="E33">
            <v>28.57</v>
          </cell>
        </row>
        <row r="34">
          <cell r="D34" t="str">
            <v>二配蔬食鮪魚飯糰</v>
          </cell>
          <cell r="E34">
            <v>18.18</v>
          </cell>
        </row>
        <row r="35">
          <cell r="D35" t="str">
            <v>二配三杯醬爆菇菇飯糰</v>
          </cell>
          <cell r="E35">
            <v>16.7</v>
          </cell>
        </row>
        <row r="36">
          <cell r="D36" t="str">
            <v>二配兩粒飯糰(鮪魚.焦糖鮭魚)</v>
          </cell>
          <cell r="E36">
            <v>28.57</v>
          </cell>
        </row>
        <row r="37">
          <cell r="D37" t="str">
            <v>二配大飯糰韓式蒜烤豬五花</v>
          </cell>
          <cell r="E37">
            <v>24.54</v>
          </cell>
        </row>
        <row r="38">
          <cell r="D38" t="str">
            <v>二配大飯糰滷肉飯加蛋</v>
          </cell>
          <cell r="E38">
            <v>22.48</v>
          </cell>
        </row>
        <row r="39">
          <cell r="D39" t="str">
            <v>二配大飯糰鮪魚昆布</v>
          </cell>
          <cell r="E39">
            <v>22.21</v>
          </cell>
        </row>
        <row r="40">
          <cell r="D40" t="str">
            <v>二配鮮蝦旬彩炊飯飯糰</v>
          </cell>
          <cell r="E40">
            <v>20.170000000000002</v>
          </cell>
        </row>
        <row r="41">
          <cell r="D41" t="str">
            <v>二配溏心蛋五目飯糰</v>
          </cell>
          <cell r="E41">
            <v>20.420000000000002</v>
          </cell>
        </row>
        <row r="42">
          <cell r="D42" t="str">
            <v>二配大飯糰乾燒風味鮮蝦</v>
          </cell>
          <cell r="E42">
            <v>23.27</v>
          </cell>
        </row>
        <row r="43">
          <cell r="D43" t="str">
            <v>二配贅沢鮭魚肚飯糰</v>
          </cell>
          <cell r="E43">
            <v>30</v>
          </cell>
        </row>
        <row r="44">
          <cell r="D44" t="str">
            <v>二配鹽水G絲飯糰</v>
          </cell>
          <cell r="E44">
            <v>17.22</v>
          </cell>
        </row>
        <row r="45">
          <cell r="D45" t="str">
            <v>大口蒜味香腸燒肉雙拼飯糰</v>
          </cell>
          <cell r="E45">
            <v>34.229999999999997</v>
          </cell>
        </row>
        <row r="46">
          <cell r="D46" t="str">
            <v>大口義式香草雞腿排飯糰</v>
          </cell>
          <cell r="E46">
            <v>36.409999999999997</v>
          </cell>
        </row>
        <row r="47">
          <cell r="D47" t="str">
            <v>大口日式塔塔醬蝦排飯糰</v>
          </cell>
          <cell r="E47">
            <v>35.33</v>
          </cell>
        </row>
        <row r="48">
          <cell r="D48" t="str">
            <v>大口歐風焙煎咖哩漢堡排飯糰</v>
          </cell>
          <cell r="E48">
            <v>34.229999999999997</v>
          </cell>
        </row>
        <row r="49">
          <cell r="D49" t="str">
            <v>麻油雞飯糰</v>
          </cell>
          <cell r="E49">
            <v>29.965493443754308</v>
          </cell>
        </row>
        <row r="50">
          <cell r="D50" t="str">
            <v>淡麗清酒蒸蛤蜊烤飯糰</v>
          </cell>
          <cell r="E50">
            <v>24.73</v>
          </cell>
        </row>
        <row r="51">
          <cell r="D51" t="str">
            <v>糖燻野郎起司炙燒牛烤飯糰</v>
          </cell>
          <cell r="E51">
            <v>24.73</v>
          </cell>
        </row>
        <row r="52">
          <cell r="D52" t="str">
            <v>大口起司熔岩白醬炸魚飯糰</v>
          </cell>
          <cell r="E52">
            <v>34.229999999999997</v>
          </cell>
        </row>
        <row r="53">
          <cell r="D53" t="str">
            <v>大口法式蕈菇起司雞排飯糰</v>
          </cell>
          <cell r="E53">
            <v>35.83</v>
          </cell>
        </row>
        <row r="54">
          <cell r="D54" t="str">
            <v>明太子泡菜牛飯卷</v>
          </cell>
          <cell r="E54">
            <v>27.05</v>
          </cell>
        </row>
        <row r="55">
          <cell r="D55" t="str">
            <v>蟹味可樂餅風炸飯糰</v>
          </cell>
          <cell r="E55">
            <v>21.92</v>
          </cell>
        </row>
        <row r="56">
          <cell r="D56" t="str">
            <v>山葵生鮪魚泥脆卷</v>
          </cell>
          <cell r="E56">
            <v>23.19</v>
          </cell>
        </row>
        <row r="57">
          <cell r="D57" t="str">
            <v>醬油生鮭脆卷</v>
          </cell>
          <cell r="E57">
            <v>23.55</v>
          </cell>
        </row>
        <row r="58">
          <cell r="D58" t="str">
            <v>鐵板牛套餐包手卷</v>
          </cell>
          <cell r="E58">
            <v>36.450000000000003</v>
          </cell>
        </row>
        <row r="59">
          <cell r="D59" t="str">
            <v>新招牌腿排便當</v>
          </cell>
          <cell r="E59">
            <v>47.51</v>
          </cell>
        </row>
        <row r="60">
          <cell r="D60" t="str">
            <v>健身G肉餐盒</v>
          </cell>
          <cell r="E60">
            <v>59.52</v>
          </cell>
        </row>
        <row r="61">
          <cell r="D61" t="str">
            <v>烤蛋白餐盒</v>
          </cell>
          <cell r="E61">
            <v>58.67</v>
          </cell>
        </row>
        <row r="62">
          <cell r="D62" t="str">
            <v>嘉義劉里長雞肉飯</v>
          </cell>
          <cell r="E62">
            <v>47.65</v>
          </cell>
        </row>
        <row r="63">
          <cell r="D63" t="str">
            <v>嫩烤香料雞胸排蔬滿盒</v>
          </cell>
          <cell r="E63">
            <v>77.34</v>
          </cell>
        </row>
        <row r="64">
          <cell r="D64" t="str">
            <v>海陸雙拼肉肉餐盒</v>
          </cell>
          <cell r="E64">
            <v>59.54</v>
          </cell>
        </row>
        <row r="65">
          <cell r="D65" t="str">
            <v>蔬活腿排補力餐盒</v>
          </cell>
          <cell r="E65">
            <v>71.55</v>
          </cell>
        </row>
        <row r="66">
          <cell r="D66" t="str">
            <v>香腸腿排雙拼便當</v>
          </cell>
          <cell r="E66">
            <v>53.76</v>
          </cell>
        </row>
        <row r="67">
          <cell r="D67" t="str">
            <v>好吃雞肉便當</v>
          </cell>
          <cell r="E67">
            <v>53.36</v>
          </cell>
        </row>
        <row r="68">
          <cell r="D68" t="str">
            <v>美式雞丁餐盒</v>
          </cell>
          <cell r="E68">
            <v>59.34</v>
          </cell>
        </row>
        <row r="69">
          <cell r="D69" t="str">
            <v>香檸奶油魚排蔬滿盒</v>
          </cell>
          <cell r="E69">
            <v>77.349999999999994</v>
          </cell>
        </row>
        <row r="70">
          <cell r="D70" t="str">
            <v>鐵道滷排便當</v>
          </cell>
          <cell r="E70">
            <v>61.02</v>
          </cell>
        </row>
        <row r="71">
          <cell r="D71" t="str">
            <v>懷舊滷雙拼便當</v>
          </cell>
          <cell r="E71">
            <v>61.09</v>
          </cell>
        </row>
        <row r="72">
          <cell r="D72" t="str">
            <v>椒麻香蔥雞涼拌麵</v>
          </cell>
          <cell r="E72">
            <v>37.83</v>
          </cell>
        </row>
        <row r="73">
          <cell r="D73" t="str">
            <v>椒麻香蔥雞涼拌麵(區)</v>
          </cell>
          <cell r="E73">
            <v>38.64</v>
          </cell>
        </row>
        <row r="74">
          <cell r="D74" t="str">
            <v>台式麻醬涼麵</v>
          </cell>
          <cell r="E74">
            <v>31.11</v>
          </cell>
        </row>
        <row r="75">
          <cell r="D75" t="str">
            <v>日式蕎麥沾麵</v>
          </cell>
          <cell r="E75">
            <v>36.86</v>
          </cell>
        </row>
        <row r="76">
          <cell r="D76" t="str">
            <v>大滿足麻醬涼麵</v>
          </cell>
          <cell r="E76">
            <v>37.799999999999997</v>
          </cell>
        </row>
        <row r="77">
          <cell r="D77" t="str">
            <v>大滿足香辣涼麵</v>
          </cell>
          <cell r="E77">
            <v>38.479999999999997</v>
          </cell>
        </row>
        <row r="78">
          <cell r="D78" t="str">
            <v>和風涓絲冷麵</v>
          </cell>
          <cell r="E78">
            <v>28.86</v>
          </cell>
        </row>
        <row r="79">
          <cell r="D79" t="str">
            <v>鰹魚烏龍冷麵</v>
          </cell>
          <cell r="E79">
            <v>38.99</v>
          </cell>
        </row>
        <row r="80">
          <cell r="D80" t="str">
            <v>優質池上飯</v>
          </cell>
          <cell r="E80">
            <v>10.09</v>
          </cell>
        </row>
        <row r="81">
          <cell r="D81" t="str">
            <v>鐵板滑蛋炸豬排丼</v>
          </cell>
          <cell r="E81">
            <v>57.734999999999999</v>
          </cell>
        </row>
        <row r="82">
          <cell r="D82" t="str">
            <v>(隨)優質池上飯</v>
          </cell>
          <cell r="E82">
            <v>10.09</v>
          </cell>
        </row>
        <row r="83">
          <cell r="D83" t="str">
            <v>極上炙烤親子丼</v>
          </cell>
          <cell r="E83">
            <v>53.68</v>
          </cell>
        </row>
        <row r="84">
          <cell r="D84" t="str">
            <v>壹號醬雞豚雙拼</v>
          </cell>
          <cell r="E84">
            <v>56.43</v>
          </cell>
        </row>
        <row r="85">
          <cell r="D85" t="str">
            <v>好多蒜燒豚飯</v>
          </cell>
          <cell r="E85">
            <v>51.75</v>
          </cell>
        </row>
        <row r="86">
          <cell r="D86" t="str">
            <v>日式中濃醬炭火漢堡排飯</v>
          </cell>
          <cell r="E86">
            <v>56.85</v>
          </cell>
        </row>
        <row r="87">
          <cell r="D87" t="str">
            <v>壹號醬壽喜燒牛丼</v>
          </cell>
          <cell r="E87">
            <v>54.09</v>
          </cell>
        </row>
        <row r="88">
          <cell r="D88" t="str">
            <v>韓式泡菜豬肉豆腐丼飯</v>
          </cell>
          <cell r="E88">
            <v>50.67</v>
          </cell>
        </row>
        <row r="89">
          <cell r="D89" t="str">
            <v>韓式燒肉拌飯</v>
          </cell>
          <cell r="E89">
            <v>54.09</v>
          </cell>
        </row>
        <row r="90">
          <cell r="D90" t="str">
            <v>日式炙烤親子丼</v>
          </cell>
          <cell r="E90">
            <v>53.27</v>
          </cell>
        </row>
        <row r="91">
          <cell r="D91" t="str">
            <v>二配金咖哩果香甘口咖哩飯</v>
          </cell>
          <cell r="E91">
            <v>50.92</v>
          </cell>
        </row>
        <row r="92">
          <cell r="D92" t="str">
            <v>二配里肌豬排可可咖哩歐姆蛋飯</v>
          </cell>
          <cell r="E92">
            <v>56.79</v>
          </cell>
        </row>
        <row r="93">
          <cell r="D93" t="str">
            <v>二配黃金雞排蘑菇白醬歐姆蛋飯</v>
          </cell>
          <cell r="E93">
            <v>56.87</v>
          </cell>
        </row>
        <row r="94">
          <cell r="D94" t="str">
            <v>二配香辣醬蒜味香腸蛋炒飯</v>
          </cell>
          <cell r="E94">
            <v>55.56</v>
          </cell>
        </row>
        <row r="95">
          <cell r="D95" t="str">
            <v>二配香拌海鮮醬肉絲蛋炒飯</v>
          </cell>
          <cell r="E95">
            <v>55.32</v>
          </cell>
        </row>
        <row r="96">
          <cell r="D96" t="str">
            <v>二配川味麻婆燒豆腐燴飯</v>
          </cell>
          <cell r="E96">
            <v>50.49</v>
          </cell>
        </row>
        <row r="97">
          <cell r="D97" t="str">
            <v>二配粗飽系雞排炒飯</v>
          </cell>
          <cell r="E97">
            <v>57.73</v>
          </cell>
        </row>
        <row r="98">
          <cell r="D98" t="str">
            <v>二配哞哞培根奶香海陸焗飯</v>
          </cell>
          <cell r="E98">
            <v>47.6</v>
          </cell>
        </row>
        <row r="99">
          <cell r="D99" t="str">
            <v>二配港式香滑嫩蛋牛肉燴飯</v>
          </cell>
          <cell r="E99">
            <v>50.67</v>
          </cell>
        </row>
        <row r="100">
          <cell r="D100" t="str">
            <v>二配美味蟹煲</v>
          </cell>
          <cell r="E100">
            <v>54.09</v>
          </cell>
        </row>
        <row r="101">
          <cell r="D101" t="str">
            <v>二配泰式綠咖哩雞</v>
          </cell>
          <cell r="E101">
            <v>50.67</v>
          </cell>
        </row>
        <row r="102">
          <cell r="D102" t="str">
            <v>二配金咖哩濃厚辛口咖哩飯</v>
          </cell>
          <cell r="E102">
            <v>50.98</v>
          </cell>
        </row>
        <row r="103">
          <cell r="D103" t="str">
            <v>二配厚香料咖哩雞排飯</v>
          </cell>
          <cell r="E103">
            <v>57.3</v>
          </cell>
        </row>
        <row r="104">
          <cell r="D104" t="str">
            <v>二配起司控培根白醬焗烤飯</v>
          </cell>
          <cell r="E104">
            <v>53.68</v>
          </cell>
        </row>
        <row r="105">
          <cell r="D105" t="str">
            <v>二配失控起司薯餅焗飯</v>
          </cell>
          <cell r="E105">
            <v>54.09</v>
          </cell>
        </row>
        <row r="106">
          <cell r="D106" t="str">
            <v>二配蒙古風味烤肉飯</v>
          </cell>
          <cell r="E106">
            <v>58.17</v>
          </cell>
        </row>
        <row r="107">
          <cell r="D107" t="str">
            <v>二配鮭魚蛋炒飯</v>
          </cell>
          <cell r="E107">
            <v>54.29</v>
          </cell>
        </row>
        <row r="108">
          <cell r="D108" t="str">
            <v>二配鐵板豆腐燴蛋蓋飯</v>
          </cell>
          <cell r="E108">
            <v>44.98</v>
          </cell>
        </row>
        <row r="109">
          <cell r="D109" t="str">
            <v>二配濃起司燻腸紅醬焗烤飯</v>
          </cell>
          <cell r="E109">
            <v>50.67</v>
          </cell>
        </row>
        <row r="110">
          <cell r="D110" t="str">
            <v>二配蔥爆牛肉燴飯</v>
          </cell>
          <cell r="E110">
            <v>52.86</v>
          </cell>
        </row>
        <row r="111">
          <cell r="D111" t="str">
            <v>二配打拋風味豆腐飯</v>
          </cell>
          <cell r="E111">
            <v>38.39</v>
          </cell>
        </row>
        <row r="112">
          <cell r="D112" t="str">
            <v>二配香烤魚排青醬燉飯</v>
          </cell>
          <cell r="E112">
            <v>58.17</v>
          </cell>
        </row>
        <row r="113">
          <cell r="D113" t="str">
            <v>二配欣手藝-鹽烤花魚</v>
          </cell>
          <cell r="E113">
            <v>55.51</v>
          </cell>
        </row>
        <row r="114">
          <cell r="D114" t="str">
            <v>蕃茄起司手工千層麵(區)</v>
          </cell>
          <cell r="E114">
            <v>62.13</v>
          </cell>
        </row>
        <row r="115">
          <cell r="D115" t="str">
            <v>愛恨椒芝麵</v>
          </cell>
          <cell r="E115">
            <v>38.39</v>
          </cell>
        </row>
        <row r="116">
          <cell r="D116" t="str">
            <v>炸醬炒泡麵</v>
          </cell>
          <cell r="E116">
            <v>49.91</v>
          </cell>
        </row>
        <row r="117">
          <cell r="D117" t="str">
            <v>韓式黑嚕嚕炸醬麵</v>
          </cell>
          <cell r="E117">
            <v>49.91</v>
          </cell>
        </row>
        <row r="118">
          <cell r="D118" t="str">
            <v>蔥蔥玉子拌麵</v>
          </cell>
          <cell r="E118">
            <v>56.43</v>
          </cell>
        </row>
        <row r="119">
          <cell r="D119" t="str">
            <v>滿滿高麗菜豆芽鐵板麵</v>
          </cell>
          <cell r="E119">
            <v>56.43</v>
          </cell>
        </row>
        <row r="120">
          <cell r="D120" t="str">
            <v>糖燻豬耳絲</v>
          </cell>
          <cell r="E120">
            <v>28.26</v>
          </cell>
        </row>
        <row r="121">
          <cell r="D121" t="str">
            <v>古早味炒炊粉</v>
          </cell>
          <cell r="E121">
            <v>43.14</v>
          </cell>
        </row>
        <row r="122">
          <cell r="D122" t="str">
            <v>香辣醬粉絲煲</v>
          </cell>
          <cell r="E122">
            <v>29.113149847094796</v>
          </cell>
        </row>
        <row r="123">
          <cell r="D123" t="str">
            <v>韓式蒜味炸雞</v>
          </cell>
          <cell r="E123">
            <v>28</v>
          </cell>
        </row>
        <row r="124">
          <cell r="D124" t="str">
            <v>燻之味-糖燻雞胗</v>
          </cell>
          <cell r="E124">
            <v>27.88</v>
          </cell>
        </row>
        <row r="125">
          <cell r="D125" t="str">
            <v>媽媽煮藝-香滷牛肚絲</v>
          </cell>
          <cell r="E125">
            <v>36.92</v>
          </cell>
        </row>
        <row r="126">
          <cell r="D126" t="str">
            <v>媽媽煮藝-鹹酥雞</v>
          </cell>
          <cell r="E126">
            <v>31.43</v>
          </cell>
        </row>
        <row r="127">
          <cell r="D127" t="str">
            <v>Q彈燕麥飯</v>
          </cell>
          <cell r="E127">
            <v>11.86</v>
          </cell>
        </row>
        <row r="128">
          <cell r="D128" t="str">
            <v>毛豆三兄弟</v>
          </cell>
          <cell r="E128">
            <v>27.5</v>
          </cell>
        </row>
        <row r="129">
          <cell r="D129" t="str">
            <v>黑胡椒毛豆</v>
          </cell>
          <cell r="E129">
            <v>26.5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"/>
  <sheetViews>
    <sheetView topLeftCell="A4" zoomScale="40" zoomScaleNormal="40" workbookViewId="0">
      <selection activeCell="Q9" sqref="Q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2</v>
      </c>
      <c r="E3" s="517"/>
      <c r="F3" s="506" t="s">
        <v>3</v>
      </c>
      <c r="G3" s="467"/>
      <c r="H3" s="518">
        <v>222122.4</v>
      </c>
      <c r="I3" s="519"/>
      <c r="J3" s="506" t="s">
        <v>4</v>
      </c>
      <c r="K3" s="467"/>
      <c r="L3" s="511">
        <v>7373138.4267313629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382.84115178326317</v>
      </c>
      <c r="G6" s="508"/>
      <c r="H6" s="486">
        <f>AVERAGE(D13:P13,Q13)</f>
        <v>139.46466708798488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7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368.48133990495876</v>
      </c>
      <c r="G7" s="479"/>
      <c r="H7" s="480">
        <f>AVERAGE(D14:P14,Q14)</f>
        <v>126.55484340873559</v>
      </c>
      <c r="I7" s="481"/>
      <c r="J7" s="480">
        <f>AVERAGE(D31:E31,G31:H31)</f>
        <v>741.0546545608297</v>
      </c>
      <c r="K7" s="481"/>
      <c r="L7" s="482">
        <f>AVERAGE(J31:M31)</f>
        <v>842.65076298586905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0.92890413550131157</v>
      </c>
      <c r="G8" s="485"/>
      <c r="H8" s="484">
        <f>AVERAGE(D15:O15,P15:Q15)</f>
        <v>0.90425166111266919</v>
      </c>
      <c r="I8" s="485"/>
      <c r="J8" s="484">
        <f>AVERAGE(D32:E32,G32:H32)</f>
        <v>0.9831466391563497</v>
      </c>
      <c r="K8" s="485"/>
      <c r="L8" s="484">
        <f>AVERAGE(J32:M32)</f>
        <v>0.96094529220652114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74.649122807017548</v>
      </c>
      <c r="K13" s="19">
        <v>105.72949530689469</v>
      </c>
      <c r="L13" s="19">
        <v>101.11552028218696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132.78219755605593</v>
      </c>
      <c r="E14" s="19">
        <v>101.23477665096587</v>
      </c>
      <c r="F14" s="19">
        <v>100.26665129119394</v>
      </c>
      <c r="G14" s="19">
        <v>310.12540275530233</v>
      </c>
      <c r="H14" s="19">
        <v>224.81082641484323</v>
      </c>
      <c r="I14" s="19">
        <v>81.778437968445743</v>
      </c>
      <c r="J14" s="19">
        <v>68.475531860815039</v>
      </c>
      <c r="K14" s="19">
        <v>96.226395558223288</v>
      </c>
      <c r="L14" s="19">
        <v>90.487749182280737</v>
      </c>
      <c r="M14" s="19">
        <v>74.688964138911601</v>
      </c>
      <c r="N14" s="19">
        <v>78.66898424246763</v>
      </c>
      <c r="O14" s="19">
        <v>73.44626373026604</v>
      </c>
      <c r="P14" s="19">
        <v>198.95027315431685</v>
      </c>
      <c r="Q14" s="9">
        <v>139.82535321821032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0.90558804498745926</v>
      </c>
      <c r="E15" s="10">
        <f t="shared" si="0"/>
        <v>0.91793540980154142</v>
      </c>
      <c r="F15" s="10">
        <f t="shared" si="0"/>
        <v>0.84938973384088978</v>
      </c>
      <c r="G15" s="10">
        <f t="shared" si="0"/>
        <v>0.88093592666723564</v>
      </c>
      <c r="H15" s="10">
        <f t="shared" si="0"/>
        <v>0.98354736556493905</v>
      </c>
      <c r="I15" s="10">
        <f t="shared" si="0"/>
        <v>0.89621941833424601</v>
      </c>
      <c r="J15" s="10">
        <f t="shared" si="0"/>
        <v>0.91729854666661736</v>
      </c>
      <c r="K15" s="10">
        <f t="shared" si="0"/>
        <v>0.91011874481111144</v>
      </c>
      <c r="L15" s="10">
        <f t="shared" si="0"/>
        <v>0.89489475927882389</v>
      </c>
      <c r="M15" s="10">
        <f t="shared" si="0"/>
        <v>0.90802477024131401</v>
      </c>
      <c r="N15" s="10">
        <f t="shared" si="0"/>
        <v>0.91394336027084044</v>
      </c>
      <c r="O15" s="10">
        <f t="shared" si="0"/>
        <v>0.83757058515144112</v>
      </c>
      <c r="P15" s="379">
        <f t="shared" si="0"/>
        <v>0.91188756850617503</v>
      </c>
      <c r="Q15" s="11">
        <f t="shared" si="0"/>
        <v>0.93216902145473546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0.63958333333333317</v>
      </c>
      <c r="E17" s="12">
        <v>0.52986111111111112</v>
      </c>
      <c r="F17" s="12">
        <v>0.63055555555555542</v>
      </c>
      <c r="G17" s="12">
        <v>0.60902777777777772</v>
      </c>
      <c r="H17" s="12">
        <v>0.61597222222222225</v>
      </c>
      <c r="I17" s="12">
        <v>0.62083333333333324</v>
      </c>
      <c r="J17" s="12">
        <v>0.68194444444444435</v>
      </c>
      <c r="K17" s="12">
        <v>0.65972222222222221</v>
      </c>
      <c r="L17" s="12">
        <v>0.87013888888888891</v>
      </c>
      <c r="M17" s="12">
        <v>0.89930555555555547</v>
      </c>
      <c r="N17" s="12">
        <v>0.94513888888888886</v>
      </c>
      <c r="O17" s="22">
        <v>0.90694444444444444</v>
      </c>
      <c r="P17" s="12">
        <v>0.5527777777777777</v>
      </c>
      <c r="Q17" s="380">
        <v>0.51041666666666663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>
        <v>1</v>
      </c>
      <c r="K20" s="382">
        <v>1</v>
      </c>
      <c r="L20" s="382" t="s">
        <v>49</v>
      </c>
      <c r="M20" s="382">
        <v>1</v>
      </c>
      <c r="N20" s="382">
        <v>2</v>
      </c>
      <c r="O20" s="382">
        <v>1</v>
      </c>
      <c r="P20" s="382">
        <v>1</v>
      </c>
      <c r="Q20" s="383"/>
    </row>
    <row r="21" spans="2:17" ht="22.9" customHeight="1">
      <c r="B21" s="466"/>
      <c r="C21" s="381" t="s">
        <v>52</v>
      </c>
      <c r="D21" s="382">
        <v>1</v>
      </c>
      <c r="E21" s="382" t="s">
        <v>49</v>
      </c>
      <c r="F21" s="382">
        <v>1</v>
      </c>
      <c r="G21" s="382" t="s">
        <v>49</v>
      </c>
      <c r="H21" s="382">
        <v>1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18.5</v>
      </c>
      <c r="E22" s="384">
        <v>17.399999999999999</v>
      </c>
      <c r="F22" s="384">
        <v>15.285714285714286</v>
      </c>
      <c r="G22" s="384">
        <v>5.7142857142857144</v>
      </c>
      <c r="H22" s="384">
        <v>6.6</v>
      </c>
      <c r="I22" s="384">
        <v>16.571428571428573</v>
      </c>
      <c r="J22" s="384">
        <v>18.399999999999999</v>
      </c>
      <c r="K22" s="384">
        <v>16.142857142857142</v>
      </c>
      <c r="L22" s="384">
        <v>15.222222222222221</v>
      </c>
      <c r="M22" s="384">
        <v>18.5</v>
      </c>
      <c r="N22" s="384">
        <v>17.5</v>
      </c>
      <c r="O22" s="384">
        <v>17.166666666666668</v>
      </c>
      <c r="P22" s="384">
        <v>11.333333333333334</v>
      </c>
      <c r="Q22" s="385">
        <v>12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276.7807017543862</v>
      </c>
      <c r="E31" s="8">
        <v>807.88686868686807</v>
      </c>
      <c r="F31" s="8">
        <v>0</v>
      </c>
      <c r="G31" s="8">
        <v>852.56661414565895</v>
      </c>
      <c r="H31" s="393">
        <v>1026.9844336564054</v>
      </c>
      <c r="I31" s="392">
        <v>0</v>
      </c>
      <c r="J31" s="8">
        <v>976.79999999999711</v>
      </c>
      <c r="K31" s="8">
        <v>613.62499999999977</v>
      </c>
      <c r="L31" s="8">
        <v>911.2828138435292</v>
      </c>
      <c r="M31" s="393">
        <v>868.89523809995001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0.86493969298245688</v>
      </c>
      <c r="E32" s="10">
        <f t="shared" si="1"/>
        <v>0.97925681052953706</v>
      </c>
      <c r="F32" s="10">
        <f t="shared" si="1"/>
        <v>0</v>
      </c>
      <c r="G32" s="10">
        <f t="shared" si="1"/>
        <v>0.94729623793962103</v>
      </c>
      <c r="H32" s="10">
        <f t="shared" si="1"/>
        <v>1.1410938151737837</v>
      </c>
      <c r="I32" s="392">
        <f t="shared" si="1"/>
        <v>0</v>
      </c>
      <c r="J32" s="10">
        <f t="shared" si="1"/>
        <v>1.1839999999999966</v>
      </c>
      <c r="K32" s="10">
        <f t="shared" si="1"/>
        <v>0.68180555555555533</v>
      </c>
      <c r="L32" s="10">
        <f t="shared" si="1"/>
        <v>1.0125364598261435</v>
      </c>
      <c r="M32" s="11">
        <f t="shared" si="1"/>
        <v>0.96543915344438891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0.1875</v>
      </c>
      <c r="F33" s="12">
        <v>0</v>
      </c>
      <c r="G33" s="12">
        <v>3013.5000000000045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0.21597222222222223</v>
      </c>
      <c r="E34" s="12">
        <v>0.2902777777777778</v>
      </c>
      <c r="F34" s="12">
        <v>0</v>
      </c>
      <c r="G34" s="12">
        <v>1104.2857142857119</v>
      </c>
      <c r="H34" s="380">
        <v>0.48194444444444445</v>
      </c>
      <c r="I34" s="23">
        <v>0</v>
      </c>
      <c r="J34" s="12">
        <v>0.73958333333333337</v>
      </c>
      <c r="K34" s="12">
        <v>0.79166666666666663</v>
      </c>
      <c r="L34" s="12">
        <v>46144.027777777781</v>
      </c>
      <c r="M34" s="13">
        <v>46144.006944444445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8205" priority="4" operator="lessThan">
      <formula>0.8</formula>
    </cfRule>
  </conditionalFormatting>
  <conditionalFormatting sqref="J32:L32">
    <cfRule type="cellIs" dxfId="58204" priority="3" operator="lessThan">
      <formula>0.8</formula>
    </cfRule>
  </conditionalFormatting>
  <conditionalFormatting sqref="M32">
    <cfRule type="cellIs" dxfId="58203" priority="2" operator="lessThan">
      <formula>0.8</formula>
    </cfRule>
  </conditionalFormatting>
  <conditionalFormatting sqref="H32">
    <cfRule type="cellIs" dxfId="5820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R126"/>
  <sheetViews>
    <sheetView zoomScale="70" zoomScaleNormal="70" workbookViewId="0">
      <selection activeCell="V33" sqref="V33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75951</v>
      </c>
      <c r="F1" s="285" t="s">
        <v>4</v>
      </c>
      <c r="G1" s="286">
        <f>SUM(H5:H124)</f>
        <v>1489172.7672727273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82</v>
      </c>
      <c r="B2" s="568"/>
      <c r="C2" s="290"/>
      <c r="D2" s="417" t="s">
        <v>83</v>
      </c>
      <c r="E2" s="291">
        <f>AVERAGE(L16,L24,L38,L51,L100,L111,L91)</f>
        <v>621.03345625049849</v>
      </c>
      <c r="F2" s="292" t="s">
        <v>84</v>
      </c>
      <c r="G2" s="293">
        <f>G1/E1</f>
        <v>19.607019884830052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1854</v>
      </c>
      <c r="H5" s="300">
        <f>F5*G5</f>
        <v>0</v>
      </c>
      <c r="I5" s="420"/>
      <c r="J5" s="301">
        <v>9</v>
      </c>
      <c r="K5" s="302">
        <f t="shared" ref="K5:K11" si="0">G5/P5*60</f>
        <v>1589.142857142858</v>
      </c>
      <c r="L5" s="303">
        <f t="shared" ref="L5:L11" si="1">K5/J5</f>
        <v>176.57142857142867</v>
      </c>
      <c r="M5" s="304">
        <v>0.17361111111111113</v>
      </c>
      <c r="N5" s="304">
        <v>0.22222222222222221</v>
      </c>
      <c r="O5" s="296">
        <v>10</v>
      </c>
      <c r="P5" s="414">
        <f t="shared" ref="P5:P11" si="2">(N5-M5)*24*60</f>
        <v>69.999999999999957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1749</v>
      </c>
      <c r="H6" s="300">
        <f t="shared" ref="H6:H15" si="3">F6*G6</f>
        <v>0</v>
      </c>
      <c r="I6" s="420"/>
      <c r="J6" s="301">
        <v>9</v>
      </c>
      <c r="K6" s="302">
        <f t="shared" si="0"/>
        <v>1614.461538461539</v>
      </c>
      <c r="L6" s="303">
        <f t="shared" si="1"/>
        <v>179.38461538461544</v>
      </c>
      <c r="M6" s="304">
        <v>0.22569444444444445</v>
      </c>
      <c r="N6" s="304">
        <v>0.27083333333333331</v>
      </c>
      <c r="O6" s="296">
        <v>5</v>
      </c>
      <c r="P6" s="414">
        <f t="shared" si="2"/>
        <v>64.999999999999972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2740</v>
      </c>
      <c r="H7" s="300">
        <f t="shared" si="3"/>
        <v>99873.000000000015</v>
      </c>
      <c r="I7" s="420"/>
      <c r="J7" s="301">
        <v>15</v>
      </c>
      <c r="K7" s="302">
        <f t="shared" si="0"/>
        <v>2348.5714285714262</v>
      </c>
      <c r="L7" s="303">
        <f t="shared" si="1"/>
        <v>156.57142857142841</v>
      </c>
      <c r="M7" s="304">
        <v>0.27430555555555552</v>
      </c>
      <c r="N7" s="304">
        <v>0.32291666666666669</v>
      </c>
      <c r="O7" s="296">
        <v>5</v>
      </c>
      <c r="P7" s="414">
        <f t="shared" si="2"/>
        <v>70.000000000000071</v>
      </c>
      <c r="Q7" s="305">
        <v>0.3298611111111111</v>
      </c>
      <c r="R7" s="305">
        <v>0.3611111111111111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1854</v>
      </c>
      <c r="H8" s="300">
        <f t="shared" si="3"/>
        <v>55341.9</v>
      </c>
      <c r="I8" s="420"/>
      <c r="J8" s="301">
        <v>12</v>
      </c>
      <c r="K8" s="302">
        <f t="shared" si="0"/>
        <v>1853.9999999999991</v>
      </c>
      <c r="L8" s="303">
        <f t="shared" si="1"/>
        <v>154.49999999999991</v>
      </c>
      <c r="M8" s="304">
        <v>0.36458333333333331</v>
      </c>
      <c r="N8" s="304">
        <v>0.40625</v>
      </c>
      <c r="O8" s="296">
        <v>5</v>
      </c>
      <c r="P8" s="414">
        <f t="shared" si="2"/>
        <v>60.000000000000028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1749</v>
      </c>
      <c r="H9" s="300">
        <f t="shared" si="3"/>
        <v>51630.479999999996</v>
      </c>
      <c r="I9" s="420"/>
      <c r="J9" s="301">
        <v>12</v>
      </c>
      <c r="K9" s="302">
        <f t="shared" si="0"/>
        <v>1749.0000000000016</v>
      </c>
      <c r="L9" s="303">
        <f t="shared" si="1"/>
        <v>145.75000000000014</v>
      </c>
      <c r="M9" s="304">
        <v>0.40972222222222227</v>
      </c>
      <c r="N9" s="304">
        <v>0.4513888888888889</v>
      </c>
      <c r="O9" s="296">
        <v>5</v>
      </c>
      <c r="P9" s="414">
        <f t="shared" si="2"/>
        <v>59.999999999999943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517</v>
      </c>
      <c r="H10" s="300">
        <f t="shared" si="3"/>
        <v>11989.230000000001</v>
      </c>
      <c r="I10" s="420"/>
      <c r="J10" s="301">
        <v>15</v>
      </c>
      <c r="K10" s="302">
        <f t="shared" si="0"/>
        <v>1240.7999999999965</v>
      </c>
      <c r="L10" s="303">
        <f t="shared" si="1"/>
        <v>82.719999999999771</v>
      </c>
      <c r="M10" s="304">
        <v>0.4548611111111111</v>
      </c>
      <c r="N10" s="304">
        <v>0.47222222222222227</v>
      </c>
      <c r="O10" s="296">
        <v>5</v>
      </c>
      <c r="P10" s="414">
        <f t="shared" si="2"/>
        <v>25.000000000000071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1041</v>
      </c>
      <c r="H11" s="300">
        <f t="shared" si="3"/>
        <v>24515.55</v>
      </c>
      <c r="I11" s="420"/>
      <c r="J11" s="301">
        <v>15</v>
      </c>
      <c r="K11" s="302">
        <f t="shared" si="0"/>
        <v>1249.2000000000005</v>
      </c>
      <c r="L11" s="303">
        <f t="shared" si="1"/>
        <v>83.28000000000003</v>
      </c>
      <c r="M11" s="304">
        <v>0.47569444444444442</v>
      </c>
      <c r="N11" s="304">
        <v>0.51041666666666663</v>
      </c>
      <c r="O11" s="296">
        <v>5</v>
      </c>
      <c r="P11" s="414">
        <f t="shared" si="2"/>
        <v>49.999999999999986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12.428571428571429</v>
      </c>
      <c r="K16" s="312">
        <f>AVERAGE(K5:K15)</f>
        <v>1663.5965463108316</v>
      </c>
      <c r="L16" s="313">
        <f>AVERAGE(L5:L15)</f>
        <v>139.82535321821032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302</v>
      </c>
      <c r="H17" s="314">
        <f t="shared" ref="H17:H23" si="4">F17*G17</f>
        <v>4237.0599999999995</v>
      </c>
      <c r="I17" s="315"/>
      <c r="J17" s="301">
        <v>6</v>
      </c>
      <c r="K17" s="302">
        <f>G17/P17*60</f>
        <v>1510.0000000000005</v>
      </c>
      <c r="L17" s="303">
        <f>K17/J17</f>
        <v>251.66666666666674</v>
      </c>
      <c r="M17" s="304">
        <v>0.18055555555555555</v>
      </c>
      <c r="N17" s="304">
        <v>0.18888888888888888</v>
      </c>
      <c r="O17" s="296">
        <v>20</v>
      </c>
      <c r="P17" s="414">
        <f>(N17-M17)*24*60</f>
        <v>11.999999999999996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478</v>
      </c>
      <c r="H18" s="300">
        <f t="shared" si="4"/>
        <v>6926.22</v>
      </c>
      <c r="I18" s="420"/>
      <c r="J18" s="301">
        <v>5</v>
      </c>
      <c r="K18" s="302">
        <f>G18/P18*60</f>
        <v>1509.4736842105285</v>
      </c>
      <c r="L18" s="303">
        <f>K18/J18</f>
        <v>301.89473684210571</v>
      </c>
      <c r="M18" s="304">
        <v>0.20277777777777781</v>
      </c>
      <c r="N18" s="304">
        <v>0.21597222222222223</v>
      </c>
      <c r="O18" s="296">
        <v>20</v>
      </c>
      <c r="P18" s="414">
        <f t="shared" ref="P18" si="5">(N18-M18)*24*60</f>
        <v>18.999999999999972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1509.7368421052645</v>
      </c>
      <c r="L24" s="313">
        <f>AVERAGE(L17:L23)</f>
        <v>276.7807017543862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1208</v>
      </c>
      <c r="H25" s="300">
        <f t="shared" ref="H25:H37" si="6">F25*G25</f>
        <v>18156.239999999998</v>
      </c>
      <c r="I25" s="420"/>
      <c r="J25" s="301">
        <v>4</v>
      </c>
      <c r="K25" s="302">
        <f t="shared" ref="K25:K27" si="7">G25/P25*60</f>
        <v>2899.1999999999962</v>
      </c>
      <c r="L25" s="303">
        <f t="shared" ref="L25:L27" si="8">K25/J25</f>
        <v>724.79999999999905</v>
      </c>
      <c r="M25" s="304">
        <v>0.1875</v>
      </c>
      <c r="N25" s="304">
        <v>0.20486111111111113</v>
      </c>
      <c r="O25" s="296">
        <v>30</v>
      </c>
      <c r="P25" s="414">
        <f t="shared" ref="P25:P27" si="9">(N25-M25)*24*60</f>
        <v>25.000000000000032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2376</v>
      </c>
      <c r="H26" s="300">
        <f t="shared" si="6"/>
        <v>43195.68</v>
      </c>
      <c r="I26" s="420"/>
      <c r="J26" s="301">
        <v>4</v>
      </c>
      <c r="K26" s="302">
        <f t="shared" si="7"/>
        <v>2851.2000000000007</v>
      </c>
      <c r="L26" s="303">
        <f t="shared" si="8"/>
        <v>712.80000000000018</v>
      </c>
      <c r="M26" s="304">
        <v>0.21875</v>
      </c>
      <c r="N26" s="304">
        <v>0.25347222222222221</v>
      </c>
      <c r="O26" s="296">
        <v>20</v>
      </c>
      <c r="P26" s="414">
        <f t="shared" si="9"/>
        <v>49.999999999999986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1627</v>
      </c>
      <c r="H27" s="300">
        <f t="shared" si="6"/>
        <v>30148.31</v>
      </c>
      <c r="I27" s="420"/>
      <c r="J27" s="301">
        <v>3</v>
      </c>
      <c r="K27" s="302">
        <f t="shared" si="7"/>
        <v>2958.1818181818144</v>
      </c>
      <c r="L27" s="303">
        <f t="shared" si="8"/>
        <v>986.06060606060475</v>
      </c>
      <c r="M27" s="304">
        <v>0.2673611111111111</v>
      </c>
      <c r="N27" s="304">
        <v>0.2902777777777778</v>
      </c>
      <c r="O27" s="296">
        <v>20</v>
      </c>
      <c r="P27" s="414">
        <f t="shared" si="9"/>
        <v>33.000000000000043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2902.8606060606035</v>
      </c>
      <c r="L38" s="313">
        <f>AVERAGE(L25:L37)</f>
        <v>807.88686868686807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773</v>
      </c>
      <c r="H52" s="300">
        <f>F52*G52</f>
        <v>14053.14</v>
      </c>
      <c r="I52" s="420"/>
      <c r="J52" s="301">
        <v>3</v>
      </c>
      <c r="K52" s="302">
        <f>G52/P52*60</f>
        <v>3312.8571428571358</v>
      </c>
      <c r="L52" s="303">
        <f>K52/J52</f>
        <v>1104.2857142857119</v>
      </c>
      <c r="M52" s="304">
        <v>0.2986111111111111</v>
      </c>
      <c r="N52" s="304">
        <v>0.30833333333333335</v>
      </c>
      <c r="O52" s="302">
        <v>10</v>
      </c>
      <c r="P52" s="414">
        <f>(N52-M52)*24*60</f>
        <v>14.00000000000003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679</v>
      </c>
      <c r="H53" s="300">
        <f t="shared" ref="H53:H116" si="11">F53*G53</f>
        <v>16995.37</v>
      </c>
      <c r="I53" s="420"/>
      <c r="J53" s="301">
        <v>4</v>
      </c>
      <c r="K53" s="302">
        <f t="shared" ref="K53:K57" si="12">G53/P53*60</f>
        <v>3395.0000000000123</v>
      </c>
      <c r="L53" s="303">
        <f t="shared" ref="L53:L57" si="13">K53/J53</f>
        <v>848.75000000000307</v>
      </c>
      <c r="M53" s="304">
        <v>0.32222222222222224</v>
      </c>
      <c r="N53" s="304">
        <v>0.33055555555555555</v>
      </c>
      <c r="O53" s="302">
        <v>20</v>
      </c>
      <c r="P53" s="414">
        <f t="shared" ref="P53:P57" si="14">(N53-M53)*24*60</f>
        <v>11.999999999999957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925</v>
      </c>
      <c r="H54" s="300">
        <f t="shared" si="11"/>
        <v>22958.5</v>
      </c>
      <c r="I54" s="420"/>
      <c r="J54" s="301">
        <v>4</v>
      </c>
      <c r="K54" s="302">
        <f t="shared" si="12"/>
        <v>3264.7058823529528</v>
      </c>
      <c r="L54" s="303">
        <f t="shared" si="13"/>
        <v>816.1764705882382</v>
      </c>
      <c r="M54" s="304">
        <v>0.3444444444444445</v>
      </c>
      <c r="N54" s="304">
        <v>0.35625000000000001</v>
      </c>
      <c r="O54" s="302">
        <v>20</v>
      </c>
      <c r="P54" s="414">
        <f t="shared" si="14"/>
        <v>16.99999999999994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1210</v>
      </c>
      <c r="H55" s="300">
        <f t="shared" si="11"/>
        <v>36300</v>
      </c>
      <c r="I55" s="420"/>
      <c r="J55" s="301">
        <v>4</v>
      </c>
      <c r="K55" s="302">
        <f t="shared" si="12"/>
        <v>3299.9999999999877</v>
      </c>
      <c r="L55" s="303">
        <f t="shared" si="13"/>
        <v>824.99999999999693</v>
      </c>
      <c r="M55" s="304">
        <v>0.37013888888888885</v>
      </c>
      <c r="N55" s="304">
        <v>0.38541666666666669</v>
      </c>
      <c r="O55" s="302">
        <v>20</v>
      </c>
      <c r="P55" s="414">
        <f t="shared" si="14"/>
        <v>22.000000000000082</v>
      </c>
      <c r="Q55" s="305">
        <v>0.38541666666666669</v>
      </c>
      <c r="R55" s="305">
        <v>0.42708333333333331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2009</v>
      </c>
      <c r="H56" s="300">
        <f t="shared" si="11"/>
        <v>47653.479999999996</v>
      </c>
      <c r="I56" s="420"/>
      <c r="J56" s="301">
        <v>4</v>
      </c>
      <c r="K56" s="302">
        <f t="shared" si="12"/>
        <v>3013.5000000000045</v>
      </c>
      <c r="L56" s="303">
        <f t="shared" si="13"/>
        <v>753.37500000000114</v>
      </c>
      <c r="M56" s="304">
        <v>0.44097222222222227</v>
      </c>
      <c r="N56" s="304">
        <v>0.46875</v>
      </c>
      <c r="O56" s="302">
        <v>20</v>
      </c>
      <c r="P56" s="414">
        <f t="shared" si="14"/>
        <v>39.999999999999936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2457</v>
      </c>
      <c r="H57" s="300">
        <f t="shared" si="11"/>
        <v>67518.36</v>
      </c>
      <c r="I57" s="420"/>
      <c r="J57" s="301">
        <v>4</v>
      </c>
      <c r="K57" s="302">
        <f t="shared" si="12"/>
        <v>3071.2500000000059</v>
      </c>
      <c r="L57" s="303">
        <f t="shared" si="13"/>
        <v>767.81250000000148</v>
      </c>
      <c r="M57" s="304">
        <v>0.4826388888888889</v>
      </c>
      <c r="N57" s="304">
        <v>0.51597222222222217</v>
      </c>
      <c r="O57" s="302">
        <v>20</v>
      </c>
      <c r="P57" s="414">
        <f t="shared" si="14"/>
        <v>47.999999999999908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3226.2188375350165</v>
      </c>
      <c r="L64" s="313">
        <f>AVERAGE(L52:L63)</f>
        <v>852.56661414565895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518</v>
      </c>
      <c r="H65" s="300">
        <f>F65*G65</f>
        <v>11541.981818181817</v>
      </c>
      <c r="I65" s="420"/>
      <c r="J65" s="301">
        <v>4</v>
      </c>
      <c r="K65" s="302">
        <f t="shared" ref="K65:K71" si="15">G65/P65*60</f>
        <v>3453.3333333333303</v>
      </c>
      <c r="L65" s="303">
        <f t="shared" ref="L65:L71" si="16">K65/J65</f>
        <v>863.33333333333258</v>
      </c>
      <c r="M65" s="304">
        <v>0.18055555555555555</v>
      </c>
      <c r="N65" s="304">
        <v>0.18680555555555556</v>
      </c>
      <c r="O65" s="302">
        <v>20</v>
      </c>
      <c r="P65" s="414">
        <f>(N65-M65)*24*60</f>
        <v>9.0000000000000071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1307</v>
      </c>
      <c r="H66" s="300">
        <f t="shared" ref="H66:H74" si="17">F66*G66</f>
        <v>23761.26</v>
      </c>
      <c r="I66" s="420"/>
      <c r="J66" s="301">
        <v>3</v>
      </c>
      <c r="K66" s="302">
        <f t="shared" si="15"/>
        <v>3267.499999999995</v>
      </c>
      <c r="L66" s="303">
        <f t="shared" si="16"/>
        <v>1089.1666666666649</v>
      </c>
      <c r="M66" s="304">
        <v>0.20069444444444443</v>
      </c>
      <c r="N66" s="304">
        <v>0.21736111111111112</v>
      </c>
      <c r="O66" s="302">
        <v>20</v>
      </c>
      <c r="P66" s="414">
        <f t="shared" ref="P66:P71" si="18">(N66-M66)*24*60</f>
        <v>24.000000000000036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1425</v>
      </c>
      <c r="H67" s="300">
        <f t="shared" si="17"/>
        <v>25494.545454545456</v>
      </c>
      <c r="I67" s="420"/>
      <c r="J67" s="301">
        <v>3</v>
      </c>
      <c r="K67" s="302">
        <f t="shared" si="15"/>
        <v>3288.4615384615349</v>
      </c>
      <c r="L67" s="303">
        <f t="shared" si="16"/>
        <v>1096.1538461538451</v>
      </c>
      <c r="M67" s="304">
        <v>0.23124999999999998</v>
      </c>
      <c r="N67" s="304">
        <v>0.24930555555555556</v>
      </c>
      <c r="O67" s="302">
        <v>20</v>
      </c>
      <c r="P67" s="414">
        <f t="shared" si="18"/>
        <v>26.000000000000028</v>
      </c>
      <c r="Q67" s="305">
        <v>0.24930555555555556</v>
      </c>
      <c r="R67" s="305">
        <v>0.29097222222222224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3463</v>
      </c>
      <c r="H68" s="300">
        <f t="shared" si="17"/>
        <v>49471.428571428565</v>
      </c>
      <c r="I68" s="420"/>
      <c r="J68" s="301">
        <v>3</v>
      </c>
      <c r="K68" s="302">
        <f t="shared" si="15"/>
        <v>3246.5624999999991</v>
      </c>
      <c r="L68" s="303">
        <f t="shared" si="16"/>
        <v>1082.1874999999998</v>
      </c>
      <c r="M68" s="304">
        <v>0.30486111111111108</v>
      </c>
      <c r="N68" s="304">
        <v>0.34930555555555554</v>
      </c>
      <c r="O68" s="302">
        <v>20</v>
      </c>
      <c r="P68" s="414">
        <f t="shared" si="18"/>
        <v>64.000000000000014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2292</v>
      </c>
      <c r="H69" s="300">
        <f t="shared" si="17"/>
        <v>38184.720000000001</v>
      </c>
      <c r="I69" s="420"/>
      <c r="J69" s="301">
        <v>4</v>
      </c>
      <c r="K69" s="302">
        <f t="shared" si="15"/>
        <v>3274.2857142857133</v>
      </c>
      <c r="L69" s="303">
        <f t="shared" si="16"/>
        <v>818.57142857142833</v>
      </c>
      <c r="M69" s="304">
        <v>0.36319444444444443</v>
      </c>
      <c r="N69" s="304">
        <v>0.3923611111111111</v>
      </c>
      <c r="O69" s="302">
        <v>20</v>
      </c>
      <c r="P69" s="414">
        <f t="shared" si="18"/>
        <v>42.000000000000014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2332</v>
      </c>
      <c r="H70" s="300">
        <f t="shared" si="17"/>
        <v>32717.96</v>
      </c>
      <c r="I70" s="420"/>
      <c r="J70" s="301">
        <v>3</v>
      </c>
      <c r="K70" s="302">
        <f t="shared" si="15"/>
        <v>3498.0000000000059</v>
      </c>
      <c r="L70" s="303">
        <f t="shared" si="16"/>
        <v>1166.000000000002</v>
      </c>
      <c r="M70" s="304">
        <v>0.40625</v>
      </c>
      <c r="N70" s="304">
        <v>0.43402777777777773</v>
      </c>
      <c r="O70" s="302">
        <v>20</v>
      </c>
      <c r="P70" s="414">
        <f t="shared" si="18"/>
        <v>39.999999999999936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2469</v>
      </c>
      <c r="H71" s="300">
        <f t="shared" si="17"/>
        <v>62218.799999999996</v>
      </c>
      <c r="I71" s="420"/>
      <c r="J71" s="301">
        <v>3</v>
      </c>
      <c r="K71" s="302">
        <f t="shared" si="15"/>
        <v>3220.4347826086955</v>
      </c>
      <c r="L71" s="303">
        <f t="shared" si="16"/>
        <v>1073.4782608695652</v>
      </c>
      <c r="M71" s="304">
        <v>0.45</v>
      </c>
      <c r="N71" s="304">
        <v>0.48194444444444445</v>
      </c>
      <c r="O71" s="302">
        <v>20</v>
      </c>
      <c r="P71" s="414">
        <f t="shared" si="18"/>
        <v>46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3321.2254098127537</v>
      </c>
      <c r="L75" s="313">
        <f>AVERAGE(L65:L74)</f>
        <v>1026.9844336564054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1221</v>
      </c>
      <c r="H82" s="345">
        <f t="shared" ref="H82:H90" si="19">F82*G82</f>
        <v>21025.62</v>
      </c>
      <c r="I82" s="420"/>
      <c r="J82" s="301">
        <v>3</v>
      </c>
      <c r="K82" s="302">
        <f t="shared" ref="K82" si="20">G82/P82*60</f>
        <v>2930.3999999999915</v>
      </c>
      <c r="L82" s="303">
        <f t="shared" ref="L82" si="21">K82/J82</f>
        <v>976.79999999999711</v>
      </c>
      <c r="M82" s="304">
        <v>0.72222222222222221</v>
      </c>
      <c r="N82" s="304">
        <v>0.73958333333333337</v>
      </c>
      <c r="O82" s="302">
        <v>20</v>
      </c>
      <c r="P82" s="414">
        <f t="shared" ref="P82" si="22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2930.3999999999915</v>
      </c>
      <c r="L91" s="313">
        <f>AVERAGE(L82:L90)</f>
        <v>976.79999999999711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1382</v>
      </c>
      <c r="H92" s="300">
        <f t="shared" ref="H92:H99" si="23">F92*G92</f>
        <v>33914.28</v>
      </c>
      <c r="I92" s="420"/>
      <c r="J92" s="301">
        <v>3</v>
      </c>
      <c r="K92" s="302">
        <f>G92/P92*60</f>
        <v>2072.9999999999995</v>
      </c>
      <c r="L92" s="303">
        <f t="shared" ref="L92:L93" si="24">K92/J92</f>
        <v>690.99999999999989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1430</v>
      </c>
      <c r="H93" s="300">
        <f t="shared" si="23"/>
        <v>33276.1</v>
      </c>
      <c r="I93" s="420"/>
      <c r="J93" s="301">
        <v>4</v>
      </c>
      <c r="K93" s="302">
        <f t="shared" ref="K93" si="25">G93/P93*60</f>
        <v>2144.9999999999991</v>
      </c>
      <c r="L93" s="303">
        <f t="shared" si="24"/>
        <v>536.24999999999977</v>
      </c>
      <c r="M93" s="304">
        <v>0.76388888888888884</v>
      </c>
      <c r="N93" s="304">
        <v>0.79166666666666663</v>
      </c>
      <c r="O93" s="296">
        <v>20</v>
      </c>
      <c r="P93" s="414">
        <f>(N93-M93)*24*60</f>
        <v>40.000000000000014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2108.9999999999991</v>
      </c>
      <c r="L100" s="313">
        <f>AVERAGE(L92:L99)</f>
        <v>613.62499999999977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1081</v>
      </c>
      <c r="H101" s="300">
        <f t="shared" ref="H101:H110" si="26">F101*G101</f>
        <v>27057.43</v>
      </c>
      <c r="I101" s="420"/>
      <c r="J101" s="301">
        <v>4</v>
      </c>
      <c r="K101" s="302">
        <f>G101/P101*60</f>
        <v>3242.9999999999859</v>
      </c>
      <c r="L101" s="303">
        <f t="shared" ref="L101:L105" si="27">K101/J101</f>
        <v>810.74999999999648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1755</v>
      </c>
      <c r="H102" s="300">
        <f t="shared" si="26"/>
        <v>43559.1</v>
      </c>
      <c r="I102" s="420"/>
      <c r="J102" s="301">
        <v>4</v>
      </c>
      <c r="K102" s="302">
        <f t="shared" ref="K102:K105" si="29">G102/P102*60</f>
        <v>3008.5714285714394</v>
      </c>
      <c r="L102" s="303">
        <f t="shared" si="27"/>
        <v>752.14285714285984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1998</v>
      </c>
      <c r="H103" s="300">
        <f t="shared" si="26"/>
        <v>59940</v>
      </c>
      <c r="I103" s="420"/>
      <c r="J103" s="301">
        <v>3</v>
      </c>
      <c r="K103" s="302">
        <f t="shared" si="29"/>
        <v>2997.0000000000109</v>
      </c>
      <c r="L103" s="303">
        <f t="shared" si="27"/>
        <v>999.00000000000364</v>
      </c>
      <c r="M103" s="304">
        <v>0.78819444444444453</v>
      </c>
      <c r="N103" s="304">
        <v>0.81597222222222221</v>
      </c>
      <c r="O103" s="296">
        <v>20</v>
      </c>
      <c r="P103" s="302">
        <f t="shared" si="28"/>
        <v>39.999999999999858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2743</v>
      </c>
      <c r="H104" s="300">
        <f t="shared" si="26"/>
        <v>78367.509999999995</v>
      </c>
      <c r="I104" s="420"/>
      <c r="J104" s="301">
        <v>3</v>
      </c>
      <c r="K104" s="302">
        <f t="shared" si="29"/>
        <v>2992.3636363636469</v>
      </c>
      <c r="L104" s="303">
        <f t="shared" si="27"/>
        <v>997.45454545454902</v>
      </c>
      <c r="M104" s="304">
        <v>0.82986111111111116</v>
      </c>
      <c r="N104" s="304">
        <v>0.86805555555555547</v>
      </c>
      <c r="O104" s="296">
        <v>20</v>
      </c>
      <c r="P104" s="302">
        <f>(N104-M104)*24*60</f>
        <v>54.999999999999801</v>
      </c>
      <c r="Q104" s="305">
        <v>0.86805555555555547</v>
      </c>
      <c r="R104" s="305">
        <v>0.90972222222222221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7478</v>
      </c>
      <c r="H105" s="300">
        <f t="shared" si="26"/>
        <v>106828.57142857141</v>
      </c>
      <c r="I105" s="420"/>
      <c r="J105" s="301">
        <v>3</v>
      </c>
      <c r="K105" s="302">
        <f t="shared" si="29"/>
        <v>2991.1999998607112</v>
      </c>
      <c r="L105" s="303">
        <f t="shared" si="27"/>
        <v>997.06666662023702</v>
      </c>
      <c r="M105" s="304">
        <v>46143.923611111109</v>
      </c>
      <c r="N105" s="304">
        <v>46144.027777777781</v>
      </c>
      <c r="O105" s="296">
        <v>20</v>
      </c>
      <c r="P105" s="302">
        <f>(N105-M105)*24*60</f>
        <v>150.00000000698492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3046.4270129591591</v>
      </c>
      <c r="L111" s="313">
        <f>AVERAGE(L101:L110)</f>
        <v>911.2828138435292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978</v>
      </c>
      <c r="H112" s="345">
        <f t="shared" si="11"/>
        <v>16332.599999999999</v>
      </c>
      <c r="I112" s="420"/>
      <c r="J112" s="301">
        <v>3</v>
      </c>
      <c r="K112" s="302">
        <f t="shared" ref="K112:K118" si="30">G112/P112*60</f>
        <v>2933.9999999999873</v>
      </c>
      <c r="L112" s="303">
        <f t="shared" ref="L112:L118" si="31">K112/J112</f>
        <v>977.99999999999579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924</v>
      </c>
      <c r="H113" s="345">
        <f t="shared" si="11"/>
        <v>16798.32</v>
      </c>
      <c r="I113" s="420"/>
      <c r="J113" s="301">
        <v>4</v>
      </c>
      <c r="K113" s="302">
        <f t="shared" si="30"/>
        <v>2772.00000000001</v>
      </c>
      <c r="L113" s="303">
        <f t="shared" si="31"/>
        <v>693.0000000000025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982</v>
      </c>
      <c r="H114" s="345">
        <f t="shared" si="11"/>
        <v>17852.759999999998</v>
      </c>
      <c r="I114" s="420"/>
      <c r="J114" s="301">
        <v>3</v>
      </c>
      <c r="K114" s="302">
        <f t="shared" si="30"/>
        <v>2946.0000000000105</v>
      </c>
      <c r="L114" s="303">
        <f t="shared" si="31"/>
        <v>982.00000000000352</v>
      </c>
      <c r="M114" s="304">
        <v>0.77777777777777779</v>
      </c>
      <c r="N114" s="304">
        <v>0.79166666666666663</v>
      </c>
      <c r="O114" s="296">
        <v>20</v>
      </c>
      <c r="P114" s="414">
        <f t="shared" si="32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4999</v>
      </c>
      <c r="H115" s="345">
        <f t="shared" si="11"/>
        <v>83283.34</v>
      </c>
      <c r="I115" s="420"/>
      <c r="J115" s="301">
        <v>4</v>
      </c>
      <c r="K115" s="302">
        <f t="shared" si="30"/>
        <v>2999.3999999999965</v>
      </c>
      <c r="L115" s="303">
        <f t="shared" si="31"/>
        <v>749.84999999999911</v>
      </c>
      <c r="M115" s="304">
        <v>0.80555555555555547</v>
      </c>
      <c r="N115" s="304">
        <v>0.875</v>
      </c>
      <c r="O115" s="296">
        <v>20</v>
      </c>
      <c r="P115" s="414">
        <f t="shared" si="32"/>
        <v>100.00000000000013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921</v>
      </c>
      <c r="H116" s="345">
        <f t="shared" si="11"/>
        <v>20521.554545454546</v>
      </c>
      <c r="I116" s="420"/>
      <c r="J116" s="301">
        <v>4</v>
      </c>
      <c r="K116" s="302">
        <f t="shared" si="30"/>
        <v>2762.9999999999877</v>
      </c>
      <c r="L116" s="303">
        <f t="shared" si="31"/>
        <v>690.74999999999693</v>
      </c>
      <c r="M116" s="304">
        <v>0.88888888888888884</v>
      </c>
      <c r="N116" s="347">
        <v>0.90277777777777779</v>
      </c>
      <c r="O116" s="296">
        <v>20</v>
      </c>
      <c r="P116" s="414">
        <f t="shared" si="32"/>
        <v>20.000000000000089</v>
      </c>
      <c r="Q116" s="305">
        <v>0.90277777777777779</v>
      </c>
      <c r="R116" s="305">
        <v>0.94444444444444453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3471</v>
      </c>
      <c r="H117" s="345">
        <f t="shared" ref="H117:H123" si="33">F117*G117</f>
        <v>62099.345454545452</v>
      </c>
      <c r="I117" s="420"/>
      <c r="J117" s="301">
        <v>3</v>
      </c>
      <c r="K117" s="302">
        <f t="shared" si="30"/>
        <v>2975.1428572418149</v>
      </c>
      <c r="L117" s="303">
        <f t="shared" si="31"/>
        <v>991.71428574727167</v>
      </c>
      <c r="M117" s="304">
        <v>46143.958333333336</v>
      </c>
      <c r="N117" s="304">
        <v>46144.006944444445</v>
      </c>
      <c r="O117" s="302">
        <v>20</v>
      </c>
      <c r="P117" s="414">
        <f t="shared" si="32"/>
        <v>69.999999997671694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5234</v>
      </c>
      <c r="H118" s="345">
        <f t="shared" si="33"/>
        <v>73433.01999999999</v>
      </c>
      <c r="I118" s="420"/>
      <c r="J118" s="301">
        <v>3</v>
      </c>
      <c r="K118" s="302">
        <f t="shared" si="30"/>
        <v>2990.8571428571431</v>
      </c>
      <c r="L118" s="303">
        <f t="shared" si="31"/>
        <v>996.95238095238108</v>
      </c>
      <c r="M118" s="304">
        <v>2.0833333333333332E-2</v>
      </c>
      <c r="N118" s="304">
        <v>9.375E-2</v>
      </c>
      <c r="O118" s="302">
        <v>20</v>
      </c>
      <c r="P118" s="414">
        <f t="shared" si="32"/>
        <v>105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2911.4857142998494</v>
      </c>
      <c r="L124" s="313">
        <f>AVERAGE(L112:L123)</f>
        <v>868.89523809995001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D22" sqref="D22"/>
      <selection activeCell="Y105" sqref="Y10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146171.4</v>
      </c>
      <c r="F1" s="425" t="s">
        <v>4</v>
      </c>
      <c r="G1" s="30">
        <f>SUM(H5:H173)</f>
        <v>5883965.6594586354</v>
      </c>
      <c r="H1" s="440" t="s">
        <v>165</v>
      </c>
      <c r="I1" s="31">
        <f>M17+M30+M43+M56+M69+M82+M95+M108+M121+M134+M147+M160+M173</f>
        <v>194.33650793650793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174</v>
      </c>
      <c r="B2" s="648"/>
      <c r="C2" s="441"/>
      <c r="D2" s="441" t="s">
        <v>83</v>
      </c>
      <c r="E2" s="34">
        <f>AVERAGE(O17,O30,O43,O56,O69,O82,O95,O108,O121,O134,O147,O160,O173)</f>
        <v>125.53403496185294</v>
      </c>
      <c r="F2" s="35" t="s">
        <v>84</v>
      </c>
      <c r="G2" s="36">
        <f>G1/E1</f>
        <v>40.253877704247451</v>
      </c>
      <c r="H2" s="440" t="s">
        <v>175</v>
      </c>
      <c r="I2" s="440">
        <f>COUNT(I5:I173)</f>
        <v>6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7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5409</v>
      </c>
      <c r="H5" s="45">
        <f t="shared" ref="H5:H16" si="0">F5*G5</f>
        <v>204622.47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2253.7500000000005</v>
      </c>
      <c r="O5" s="47">
        <f t="shared" ref="O5:O10" si="2">N5/M5</f>
        <v>112.68750000000003</v>
      </c>
      <c r="P5" s="48">
        <f t="shared" ref="P5:P10" si="3">M5-J5</f>
        <v>0</v>
      </c>
      <c r="Q5" s="49">
        <f t="shared" ref="Q5:Q10" si="4">O5-L5</f>
        <v>-7.3124999999999716</v>
      </c>
      <c r="R5" s="427">
        <f t="shared" ref="R5:R10" si="5">O5/L5</f>
        <v>0.93906250000000024</v>
      </c>
      <c r="S5" s="603">
        <f>R17</f>
        <v>0.90558804498745926</v>
      </c>
      <c r="T5" s="89">
        <v>0.25</v>
      </c>
      <c r="U5" s="89">
        <v>0.35</v>
      </c>
      <c r="V5" s="425">
        <v>5</v>
      </c>
      <c r="W5" s="436">
        <f>(U5-T5)*24*60</f>
        <v>143.99999999999997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-146.24999999999955</v>
      </c>
      <c r="AG5" s="427">
        <f t="shared" ref="AG5:AG70" si="7">N5/K5</f>
        <v>0.93906250000000024</v>
      </c>
      <c r="AH5" s="603">
        <f>AG17</f>
        <v>0.92289908519153796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2034</v>
      </c>
      <c r="H6" s="45">
        <f t="shared" si="0"/>
        <v>79305.66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2440.8000000000006</v>
      </c>
      <c r="O6" s="47">
        <f t="shared" si="2"/>
        <v>143.57647058823534</v>
      </c>
      <c r="P6" s="48">
        <f t="shared" si="3"/>
        <v>0</v>
      </c>
      <c r="Q6" s="49">
        <f t="shared" si="4"/>
        <v>-15.247058823529358</v>
      </c>
      <c r="R6" s="427">
        <f t="shared" si="5"/>
        <v>0.90400000000000036</v>
      </c>
      <c r="S6" s="603"/>
      <c r="T6" s="89">
        <v>0.36527777777777776</v>
      </c>
      <c r="U6" s="89">
        <v>0.39999999999999997</v>
      </c>
      <c r="V6" s="425">
        <v>22</v>
      </c>
      <c r="W6" s="436">
        <f t="shared" ref="W6:W17" si="8">(U6-T6)*24*60</f>
        <v>49.999999999999986</v>
      </c>
      <c r="X6" s="53">
        <v>0.35416666666666669</v>
      </c>
      <c r="Y6" s="53">
        <v>0.36458333333333331</v>
      </c>
      <c r="Z6" s="54"/>
      <c r="AA6" s="54"/>
      <c r="AB6" s="588"/>
      <c r="AC6" s="588"/>
      <c r="AD6" s="423"/>
      <c r="AE6" s="423"/>
      <c r="AF6" s="48">
        <f t="shared" si="6"/>
        <v>-259.19999999999936</v>
      </c>
      <c r="AG6" s="427">
        <f t="shared" si="7"/>
        <v>0.90400000000000025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1799</v>
      </c>
      <c r="H7" s="45">
        <f t="shared" si="0"/>
        <v>51919.14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2453.181818181818</v>
      </c>
      <c r="O7" s="47">
        <f t="shared" si="2"/>
        <v>144.30481283422458</v>
      </c>
      <c r="P7" s="48">
        <f t="shared" si="3"/>
        <v>0</v>
      </c>
      <c r="Q7" s="49">
        <f t="shared" si="4"/>
        <v>-14.518716577540118</v>
      </c>
      <c r="R7" s="427">
        <f t="shared" si="5"/>
        <v>0.9085858585858585</v>
      </c>
      <c r="S7" s="603"/>
      <c r="T7" s="89">
        <v>0.40416666666666662</v>
      </c>
      <c r="U7" s="89">
        <v>0.43472222222222218</v>
      </c>
      <c r="V7" s="425">
        <v>6</v>
      </c>
      <c r="W7" s="436">
        <f t="shared" si="8"/>
        <v>44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-246.81818181818198</v>
      </c>
      <c r="AG7" s="427">
        <f t="shared" si="7"/>
        <v>0.9085858585858585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2145</v>
      </c>
      <c r="H8" s="45">
        <f t="shared" si="0"/>
        <v>66730.95</v>
      </c>
      <c r="I8" s="436"/>
      <c r="J8" s="46">
        <v>18</v>
      </c>
      <c r="K8" s="44">
        <v>2700</v>
      </c>
      <c r="L8" s="47">
        <v>150</v>
      </c>
      <c r="M8" s="437">
        <v>19</v>
      </c>
      <c r="N8" s="44">
        <f t="shared" si="1"/>
        <v>2474.9999999999973</v>
      </c>
      <c r="O8" s="47">
        <f t="shared" si="2"/>
        <v>130.26315789473671</v>
      </c>
      <c r="P8" s="48">
        <f t="shared" si="3"/>
        <v>1</v>
      </c>
      <c r="Q8" s="49">
        <f t="shared" si="4"/>
        <v>-19.736842105263293</v>
      </c>
      <c r="R8" s="427">
        <f t="shared" si="5"/>
        <v>0.86842105263157809</v>
      </c>
      <c r="S8" s="603"/>
      <c r="T8" s="89">
        <v>0.47569444444444436</v>
      </c>
      <c r="U8" s="89">
        <v>0.51180555555555551</v>
      </c>
      <c r="V8" s="425">
        <v>6</v>
      </c>
      <c r="W8" s="436">
        <f t="shared" si="8"/>
        <v>52.000000000000057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-225.00000000000273</v>
      </c>
      <c r="AG8" s="427">
        <f t="shared" si="7"/>
        <v>0.91666666666666563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2795</v>
      </c>
      <c r="H9" s="45">
        <f t="shared" si="0"/>
        <v>107551.59999999999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2540.9090909090937</v>
      </c>
      <c r="O9" s="47">
        <f t="shared" si="2"/>
        <v>133.73205741626808</v>
      </c>
      <c r="P9" s="48">
        <f t="shared" si="3"/>
        <v>1</v>
      </c>
      <c r="Q9" s="49">
        <f t="shared" si="4"/>
        <v>-16.267942583731923</v>
      </c>
      <c r="R9" s="427">
        <f t="shared" si="5"/>
        <v>0.8915470494417872</v>
      </c>
      <c r="S9" s="603"/>
      <c r="T9" s="89">
        <v>0.51666666666666661</v>
      </c>
      <c r="U9" s="89">
        <v>0.56249999999999989</v>
      </c>
      <c r="V9" s="425">
        <v>7</v>
      </c>
      <c r="W9" s="436">
        <f t="shared" si="8"/>
        <v>65.999999999999929</v>
      </c>
      <c r="X9" s="53"/>
      <c r="Y9" s="53"/>
      <c r="Z9" s="54"/>
      <c r="AA9" s="54"/>
      <c r="AB9" s="588"/>
      <c r="AC9" s="588"/>
      <c r="AD9" s="423"/>
      <c r="AE9" s="423">
        <v>1</v>
      </c>
      <c r="AF9" s="48">
        <f t="shared" si="6"/>
        <v>-159.09090909090628</v>
      </c>
      <c r="AG9" s="427">
        <f t="shared" si="7"/>
        <v>0.94107744107744207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3682</v>
      </c>
      <c r="H10" s="45">
        <f t="shared" si="0"/>
        <v>139179.59999999998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2510.4545454545455</v>
      </c>
      <c r="O10" s="47">
        <f t="shared" si="2"/>
        <v>132.12918660287082</v>
      </c>
      <c r="P10" s="48">
        <f t="shared" si="3"/>
        <v>0</v>
      </c>
      <c r="Q10" s="49">
        <f t="shared" si="4"/>
        <v>-9.9760765550239228</v>
      </c>
      <c r="R10" s="427">
        <f t="shared" si="5"/>
        <v>0.92979797979797985</v>
      </c>
      <c r="S10" s="604"/>
      <c r="T10" s="89">
        <v>0.57847222222222205</v>
      </c>
      <c r="U10" s="89">
        <v>0.63958333333333317</v>
      </c>
      <c r="V10" s="425">
        <v>23</v>
      </c>
      <c r="W10" s="436">
        <f t="shared" si="8"/>
        <v>88</v>
      </c>
      <c r="X10" s="53">
        <v>0.56736111111111109</v>
      </c>
      <c r="Y10" s="53">
        <v>0.57638888888888895</v>
      </c>
      <c r="Z10" s="54"/>
      <c r="AA10" s="54"/>
      <c r="AB10" s="588"/>
      <c r="AC10" s="588"/>
      <c r="AD10" s="423"/>
      <c r="AE10" s="423"/>
      <c r="AF10" s="48">
        <f t="shared" si="6"/>
        <v>-189.5454545454545</v>
      </c>
      <c r="AG10" s="427">
        <f t="shared" si="7"/>
        <v>0.92979797979797985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2445.6825757575757</v>
      </c>
      <c r="O17" s="73">
        <f t="shared" si="9"/>
        <v>132.78219755605593</v>
      </c>
      <c r="P17" s="65">
        <f t="shared" ref="P17:P22" si="10">M17-J17</f>
        <v>0.33333333333333215</v>
      </c>
      <c r="Q17" s="74">
        <f t="shared" ref="Q17:Q22" si="11">O17-L17</f>
        <v>-13.843189440848079</v>
      </c>
      <c r="R17" s="75">
        <f>O17/L17</f>
        <v>0.90558804498745926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1</v>
      </c>
      <c r="AF17" s="65">
        <f t="shared" si="6"/>
        <v>-204.31742424242429</v>
      </c>
      <c r="AG17" s="428">
        <f t="shared" si="7"/>
        <v>0.92289908519153796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2574</v>
      </c>
      <c r="H18" s="84">
        <f t="shared" ref="H18:H29" si="12">F18*G18</f>
        <v>94877.64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2238.260869565217</v>
      </c>
      <c r="O18" s="86">
        <f t="shared" ref="O18:O22" si="14">N18/M18</f>
        <v>124.3478260869565</v>
      </c>
      <c r="P18" s="54">
        <f t="shared" si="10"/>
        <v>1</v>
      </c>
      <c r="Q18" s="88">
        <f t="shared" si="11"/>
        <v>-8.0051150895140779</v>
      </c>
      <c r="R18" s="424">
        <f t="shared" ref="R18:R22" si="15">O18/L18</f>
        <v>0.93951690821256029</v>
      </c>
      <c r="S18" s="587">
        <f>R30</f>
        <v>0.91793540980154142</v>
      </c>
      <c r="T18" s="89">
        <v>0.16666666666666666</v>
      </c>
      <c r="U18" s="89">
        <v>0.21458333333333332</v>
      </c>
      <c r="V18" s="423">
        <v>5</v>
      </c>
      <c r="W18" s="90">
        <f>(U18-T18)*24*60</f>
        <v>69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-11.739130434782965</v>
      </c>
      <c r="AG18" s="92">
        <f t="shared" si="7"/>
        <v>0.99478260869565205</v>
      </c>
      <c r="AH18" s="628">
        <f>AG30</f>
        <v>0.95493622802889555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1564</v>
      </c>
      <c r="H19" s="84">
        <f t="shared" si="12"/>
        <v>60041.96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1466.2499999999995</v>
      </c>
      <c r="O19" s="95">
        <f t="shared" si="14"/>
        <v>86.249999999999972</v>
      </c>
      <c r="P19" s="54">
        <f t="shared" si="10"/>
        <v>1</v>
      </c>
      <c r="Q19" s="88">
        <f t="shared" si="11"/>
        <v>-16.000000000000028</v>
      </c>
      <c r="R19" s="424">
        <f t="shared" si="15"/>
        <v>0.84352078239608774</v>
      </c>
      <c r="S19" s="587"/>
      <c r="T19" s="89">
        <v>0.22013888888888888</v>
      </c>
      <c r="U19" s="89">
        <v>0.26458333333333334</v>
      </c>
      <c r="V19" s="423">
        <v>8</v>
      </c>
      <c r="W19" s="90">
        <f>(U19-T19)*24*60</f>
        <v>64.000000000000014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-169.75000000000045</v>
      </c>
      <c r="AG19" s="427">
        <f t="shared" si="7"/>
        <v>0.8962408312958432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3035</v>
      </c>
      <c r="H20" s="84">
        <f t="shared" si="12"/>
        <v>151476.84999999998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1445.238095238095</v>
      </c>
      <c r="O20" s="95">
        <f t="shared" si="14"/>
        <v>85.014005602240886</v>
      </c>
      <c r="P20" s="54">
        <f t="shared" si="10"/>
        <v>0</v>
      </c>
      <c r="Q20" s="88">
        <f t="shared" si="11"/>
        <v>-3.2212885154061723</v>
      </c>
      <c r="R20" s="424">
        <f t="shared" si="15"/>
        <v>0.9634920634920634</v>
      </c>
      <c r="S20" s="587"/>
      <c r="T20" s="89">
        <v>0.28055555555555556</v>
      </c>
      <c r="U20" s="89">
        <v>0.36805555555555558</v>
      </c>
      <c r="V20" s="423">
        <v>23</v>
      </c>
      <c r="W20" s="90">
        <f t="shared" ref="W20:W29" si="16">(U20-T20)*24*60</f>
        <v>126.00000000000003</v>
      </c>
      <c r="X20" s="96">
        <v>0.26805555555555555</v>
      </c>
      <c r="Y20" s="96">
        <v>0.27916666666666667</v>
      </c>
      <c r="Z20" s="54"/>
      <c r="AA20" s="54"/>
      <c r="AB20" s="588"/>
      <c r="AC20" s="588"/>
      <c r="AD20" s="423"/>
      <c r="AE20" s="423"/>
      <c r="AF20" s="91">
        <f t="shared" si="6"/>
        <v>-54.761904761905043</v>
      </c>
      <c r="AG20" s="92">
        <f t="shared" si="7"/>
        <v>0.96349206349206329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2792.2999999999997</v>
      </c>
      <c r="H21" s="84">
        <f t="shared" si="12"/>
        <v>157569.48899999997</v>
      </c>
      <c r="I21" s="425"/>
      <c r="J21" s="93">
        <v>17</v>
      </c>
      <c r="K21" s="44">
        <v>1636</v>
      </c>
      <c r="L21" s="47">
        <v>96.235294117647058</v>
      </c>
      <c r="M21" s="437">
        <v>17</v>
      </c>
      <c r="N21" s="94">
        <f t="shared" si="13"/>
        <v>1456.8521739130433</v>
      </c>
      <c r="O21" s="95">
        <f t="shared" si="14"/>
        <v>85.697186700767247</v>
      </c>
      <c r="P21" s="54">
        <f t="shared" si="10"/>
        <v>0</v>
      </c>
      <c r="Q21" s="88">
        <f t="shared" si="11"/>
        <v>-10.538107416879811</v>
      </c>
      <c r="R21" s="424">
        <f t="shared" si="15"/>
        <v>0.89049643882215357</v>
      </c>
      <c r="S21" s="587"/>
      <c r="T21" s="89">
        <v>0.38333333333333336</v>
      </c>
      <c r="U21" s="89">
        <v>0.46319444444444446</v>
      </c>
      <c r="V21" s="423">
        <v>22</v>
      </c>
      <c r="W21" s="90">
        <f t="shared" si="16"/>
        <v>114.99999999999999</v>
      </c>
      <c r="X21" s="96">
        <v>0.37152777777777773</v>
      </c>
      <c r="Y21" s="96">
        <v>0.38194444444444442</v>
      </c>
      <c r="Z21" s="54"/>
      <c r="AA21" s="54"/>
      <c r="AB21" s="588"/>
      <c r="AC21" s="588"/>
      <c r="AD21" s="423"/>
      <c r="AE21" s="423"/>
      <c r="AF21" s="48">
        <f t="shared" si="6"/>
        <v>-179.14782608695668</v>
      </c>
      <c r="AG21" s="427">
        <f t="shared" si="7"/>
        <v>0.89049643882215357</v>
      </c>
      <c r="AH21" s="630"/>
    </row>
    <row r="22" spans="1:34" ht="19.149999999999999" customHeight="1">
      <c r="A22" s="586"/>
      <c r="B22" s="433" t="s">
        <v>192</v>
      </c>
      <c r="C22" s="97"/>
      <c r="D22" s="42" t="s">
        <v>201</v>
      </c>
      <c r="E22" s="43"/>
      <c r="F22" s="359">
        <v>36.86</v>
      </c>
      <c r="G22" s="44">
        <v>1386</v>
      </c>
      <c r="H22" s="84">
        <f t="shared" si="12"/>
        <v>51087.96</v>
      </c>
      <c r="I22" s="425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2247.5675675675657</v>
      </c>
      <c r="O22" s="95">
        <f t="shared" si="14"/>
        <v>124.86486486486476</v>
      </c>
      <c r="P22" s="54">
        <f t="shared" si="10"/>
        <v>1</v>
      </c>
      <c r="Q22" s="88">
        <f t="shared" si="11"/>
        <v>-7.4880763116058233</v>
      </c>
      <c r="R22" s="424">
        <f t="shared" si="15"/>
        <v>0.94342342342342267</v>
      </c>
      <c r="S22" s="587"/>
      <c r="T22" s="89">
        <v>0.50416666666666665</v>
      </c>
      <c r="U22" s="89">
        <v>0.52986111111111112</v>
      </c>
      <c r="V22" s="423">
        <v>6</v>
      </c>
      <c r="W22" s="90">
        <f t="shared" si="16"/>
        <v>37.000000000000028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-2.4324324324343252</v>
      </c>
      <c r="AG22" s="92">
        <f t="shared" si="7"/>
        <v>0.99891891891891804</v>
      </c>
      <c r="AH22" s="630"/>
    </row>
    <row r="23" spans="1:34" ht="19.149999999999999" customHeight="1">
      <c r="A23" s="586"/>
      <c r="B23" s="433">
        <v>0</v>
      </c>
      <c r="C23" s="97"/>
      <c r="D23" s="42"/>
      <c r="E23" s="43"/>
      <c r="F23" s="359" t="s">
        <v>105</v>
      </c>
      <c r="G23" s="44"/>
      <c r="H23" s="84">
        <f t="shared" si="12"/>
        <v>0</v>
      </c>
      <c r="I23" s="425"/>
      <c r="J23" s="93"/>
      <c r="K23" s="44"/>
      <c r="L23" s="47"/>
      <c r="M23" s="437"/>
      <c r="N23" s="94"/>
      <c r="O23" s="95"/>
      <c r="P23" s="54"/>
      <c r="Q23" s="88"/>
      <c r="R23" s="424"/>
      <c r="S23" s="587"/>
      <c r="T23" s="89"/>
      <c r="U23" s="89"/>
      <c r="V23" s="423"/>
      <c r="W23" s="90">
        <f t="shared" si="16"/>
        <v>0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0</v>
      </c>
      <c r="AG23" s="427" t="e">
        <f t="shared" si="7"/>
        <v>#DIV/0!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423"/>
      <c r="Y24" s="423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1770.8337412567839</v>
      </c>
      <c r="O30" s="104">
        <f t="shared" si="17"/>
        <v>101.23477665096587</v>
      </c>
      <c r="P30" s="54">
        <f t="shared" ref="P30:P38" si="18">M30-J30</f>
        <v>0.59999999999999787</v>
      </c>
      <c r="Q30" s="88">
        <f t="shared" ref="Q30:Q37" si="19">O30-L30</f>
        <v>-9.0505174666811854</v>
      </c>
      <c r="R30" s="105">
        <f t="shared" ref="R30:R37" si="20">O30/L30</f>
        <v>0.91793540980154142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-83.566258743216167</v>
      </c>
      <c r="AG30" s="109">
        <f t="shared" ref="AG30" si="21">N30/K30</f>
        <v>0.95493622802889555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111" t="s">
        <v>208</v>
      </c>
      <c r="E31" s="112"/>
      <c r="F31" s="364">
        <v>35.33</v>
      </c>
      <c r="G31" s="94">
        <v>1833</v>
      </c>
      <c r="H31" s="113">
        <f t="shared" ref="H31:H40" si="22">F31*G31</f>
        <v>64759.89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1864.0677966101698</v>
      </c>
      <c r="O31" s="116">
        <f t="shared" ref="O31:O37" si="24">N31/M31</f>
        <v>155.33898305084747</v>
      </c>
      <c r="P31" s="117">
        <f t="shared" si="18"/>
        <v>0</v>
      </c>
      <c r="Q31" s="118">
        <f t="shared" si="19"/>
        <v>-21.161016949152526</v>
      </c>
      <c r="R31" s="426">
        <f t="shared" si="20"/>
        <v>0.8801075526960197</v>
      </c>
      <c r="S31" s="624">
        <f>R43</f>
        <v>0.84938973384088978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-253.93220338983019</v>
      </c>
      <c r="AG31" s="121">
        <f t="shared" si="7"/>
        <v>0.8801075526960197</v>
      </c>
      <c r="AH31" s="602">
        <f>AG43</f>
        <v>0.85823548506416347</v>
      </c>
    </row>
    <row r="32" spans="1:34" ht="19.149999999999999" customHeight="1">
      <c r="A32" s="623"/>
      <c r="B32" s="122" t="s">
        <v>117</v>
      </c>
      <c r="C32" s="123"/>
      <c r="D32" s="98" t="s">
        <v>209</v>
      </c>
      <c r="E32" s="43"/>
      <c r="F32" s="359">
        <v>34.229999999999997</v>
      </c>
      <c r="G32" s="44">
        <v>1561</v>
      </c>
      <c r="H32" s="84">
        <f t="shared" si="22"/>
        <v>53433.029999999992</v>
      </c>
      <c r="I32" s="43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1873.1999999999994</v>
      </c>
      <c r="O32" s="47">
        <f t="shared" si="24"/>
        <v>156.09999999999994</v>
      </c>
      <c r="P32" s="117">
        <f t="shared" si="18"/>
        <v>0</v>
      </c>
      <c r="Q32" s="49">
        <f t="shared" si="19"/>
        <v>-20.400000000000063</v>
      </c>
      <c r="R32" s="427">
        <f t="shared" si="20"/>
        <v>0.88441926345609034</v>
      </c>
      <c r="S32" s="587"/>
      <c r="T32" s="89">
        <v>0.21249999999999999</v>
      </c>
      <c r="U32" s="89">
        <v>0.24722222222222223</v>
      </c>
      <c r="V32" s="423">
        <v>7</v>
      </c>
      <c r="W32" s="90">
        <f t="shared" si="25"/>
        <v>50.000000000000021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-244.80000000000064</v>
      </c>
      <c r="AG32" s="427">
        <f t="shared" si="7"/>
        <v>0.88441926345609034</v>
      </c>
      <c r="AH32" s="603"/>
    </row>
    <row r="33" spans="1:34" ht="19.149999999999999" customHeight="1">
      <c r="A33" s="623"/>
      <c r="B33" s="122" t="s">
        <v>210</v>
      </c>
      <c r="C33" s="423"/>
      <c r="D33" s="82" t="s">
        <v>211</v>
      </c>
      <c r="E33" s="83"/>
      <c r="F33" s="359">
        <v>54.09</v>
      </c>
      <c r="G33" s="57">
        <v>693.6</v>
      </c>
      <c r="H33" s="84">
        <f t="shared" si="22"/>
        <v>37516.824000000001</v>
      </c>
      <c r="I33" s="42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1261.0909090909104</v>
      </c>
      <c r="O33" s="47">
        <f t="shared" si="24"/>
        <v>70.060606060606133</v>
      </c>
      <c r="P33" s="117">
        <f t="shared" si="18"/>
        <v>0</v>
      </c>
      <c r="Q33" s="49">
        <f t="shared" si="19"/>
        <v>-13.272727272727195</v>
      </c>
      <c r="R33" s="427">
        <f t="shared" si="20"/>
        <v>0.84072727272727366</v>
      </c>
      <c r="S33" s="587"/>
      <c r="T33" s="89">
        <v>0.26319444444444445</v>
      </c>
      <c r="U33" s="89">
        <v>0.28611111111111109</v>
      </c>
      <c r="V33" s="423">
        <v>23</v>
      </c>
      <c r="W33" s="90">
        <f t="shared" si="25"/>
        <v>32.999999999999964</v>
      </c>
      <c r="X33" s="124">
        <v>0.25069444444444444</v>
      </c>
      <c r="Y33" s="124">
        <v>0.26250000000000001</v>
      </c>
      <c r="Z33" s="125"/>
      <c r="AA33" s="125"/>
      <c r="AB33" s="588"/>
      <c r="AC33" s="588"/>
      <c r="AD33" s="423"/>
      <c r="AE33" s="423"/>
      <c r="AF33" s="48">
        <f t="shared" si="6"/>
        <v>-238.90909090908963</v>
      </c>
      <c r="AG33" s="126">
        <f t="shared" si="7"/>
        <v>0.84072727272727354</v>
      </c>
      <c r="AH33" s="603"/>
    </row>
    <row r="34" spans="1:34" ht="19.149999999999999" customHeight="1">
      <c r="A34" s="623"/>
      <c r="B34" s="122" t="s">
        <v>202</v>
      </c>
      <c r="C34" s="127"/>
      <c r="D34" s="82" t="s">
        <v>212</v>
      </c>
      <c r="E34" s="83"/>
      <c r="F34" s="359">
        <v>49.91</v>
      </c>
      <c r="G34" s="57">
        <v>2247.7000000000003</v>
      </c>
      <c r="H34" s="84">
        <f t="shared" si="22"/>
        <v>112182.70700000001</v>
      </c>
      <c r="I34" s="423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1309.3398058252435</v>
      </c>
      <c r="O34" s="47">
        <f t="shared" si="24"/>
        <v>87.289320388349566</v>
      </c>
      <c r="P34" s="117">
        <f t="shared" si="18"/>
        <v>0</v>
      </c>
      <c r="Q34" s="49">
        <f t="shared" si="19"/>
        <v>-12.710679611650434</v>
      </c>
      <c r="R34" s="427">
        <f t="shared" si="20"/>
        <v>0.87289320388349567</v>
      </c>
      <c r="S34" s="587"/>
      <c r="T34" s="89">
        <v>0.29097222222222219</v>
      </c>
      <c r="U34" s="89">
        <v>0.36249999999999993</v>
      </c>
      <c r="V34" s="423">
        <v>7</v>
      </c>
      <c r="W34" s="90">
        <f t="shared" si="25"/>
        <v>102.99999999999996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-190.6601941747565</v>
      </c>
      <c r="AG34" s="126">
        <f t="shared" si="7"/>
        <v>0.87289320388349567</v>
      </c>
      <c r="AH34" s="603"/>
    </row>
    <row r="35" spans="1:34" ht="19.149999999999999" customHeight="1">
      <c r="A35" s="623"/>
      <c r="B35" s="122" t="s">
        <v>202</v>
      </c>
      <c r="C35" s="41"/>
      <c r="D35" s="42" t="s">
        <v>213</v>
      </c>
      <c r="E35" s="43"/>
      <c r="F35" s="359">
        <v>56.43</v>
      </c>
      <c r="G35" s="128">
        <v>3965</v>
      </c>
      <c r="H35" s="84">
        <f t="shared" si="22"/>
        <v>223744.95</v>
      </c>
      <c r="I35" s="425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1279.0322580645156</v>
      </c>
      <c r="O35" s="47">
        <f t="shared" si="24"/>
        <v>75.237191650853859</v>
      </c>
      <c r="P35" s="117">
        <f t="shared" si="18"/>
        <v>1</v>
      </c>
      <c r="Q35" s="49">
        <f t="shared" si="19"/>
        <v>-18.512808349146141</v>
      </c>
      <c r="R35" s="427">
        <f t="shared" si="20"/>
        <v>0.80253004427577446</v>
      </c>
      <c r="S35" s="587"/>
      <c r="T35" s="89">
        <v>0.37777777777777771</v>
      </c>
      <c r="U35" s="89">
        <v>0.50694444444444442</v>
      </c>
      <c r="V35" s="423">
        <v>22</v>
      </c>
      <c r="W35" s="90">
        <f t="shared" si="25"/>
        <v>186.00000000000006</v>
      </c>
      <c r="X35" s="124">
        <v>0.3666666666666667</v>
      </c>
      <c r="Y35" s="124">
        <v>0.37638888888888888</v>
      </c>
      <c r="Z35" s="125"/>
      <c r="AA35" s="125"/>
      <c r="AB35" s="588"/>
      <c r="AC35" s="588"/>
      <c r="AD35" s="423"/>
      <c r="AE35" s="423"/>
      <c r="AF35" s="117">
        <f t="shared" si="6"/>
        <v>-220.96774193548436</v>
      </c>
      <c r="AG35" s="121">
        <f t="shared" si="7"/>
        <v>0.8526881720430104</v>
      </c>
      <c r="AH35" s="604"/>
    </row>
    <row r="36" spans="1:34" ht="19.149999999999999" customHeight="1">
      <c r="A36" s="623"/>
      <c r="B36" s="122" t="s">
        <v>202</v>
      </c>
      <c r="C36" s="129"/>
      <c r="D36" s="42" t="s">
        <v>205</v>
      </c>
      <c r="E36" s="83"/>
      <c r="F36" s="359">
        <v>56.43</v>
      </c>
      <c r="G36" s="57">
        <v>1196.7</v>
      </c>
      <c r="H36" s="84">
        <f t="shared" si="22"/>
        <v>67529.781000000003</v>
      </c>
      <c r="I36" s="423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1305.49090909091</v>
      </c>
      <c r="O36" s="47">
        <f t="shared" si="24"/>
        <v>76.793582887700595</v>
      </c>
      <c r="P36" s="117">
        <f t="shared" si="18"/>
        <v>0</v>
      </c>
      <c r="Q36" s="49">
        <f t="shared" si="19"/>
        <v>-19.441711229946463</v>
      </c>
      <c r="R36" s="427">
        <f t="shared" si="20"/>
        <v>0.79797732829517731</v>
      </c>
      <c r="S36" s="587"/>
      <c r="T36" s="89">
        <v>0.54791666666666661</v>
      </c>
      <c r="U36" s="89">
        <v>0.58611111111111103</v>
      </c>
      <c r="V36" s="423">
        <v>6</v>
      </c>
      <c r="W36" s="90">
        <f t="shared" si="25"/>
        <v>54.999999999999964</v>
      </c>
      <c r="X36" s="124"/>
      <c r="Y36" s="124"/>
      <c r="Z36" s="125"/>
      <c r="AA36" s="125"/>
      <c r="AB36" s="588"/>
      <c r="AC36" s="588"/>
      <c r="AD36" s="423"/>
      <c r="AE36" s="423">
        <v>1</v>
      </c>
      <c r="AF36" s="48">
        <f t="shared" si="6"/>
        <v>-330.50909090908999</v>
      </c>
      <c r="AG36" s="427">
        <f t="shared" si="7"/>
        <v>0.79797732829517731</v>
      </c>
      <c r="AH36" s="604"/>
    </row>
    <row r="37" spans="1:34" ht="19.149999999999999" customHeight="1">
      <c r="A37" s="623"/>
      <c r="B37" s="122" t="s">
        <v>202</v>
      </c>
      <c r="C37" s="129"/>
      <c r="D37" s="82" t="s">
        <v>212</v>
      </c>
      <c r="E37" s="83"/>
      <c r="F37" s="359">
        <v>49.91</v>
      </c>
      <c r="G37" s="57">
        <v>1210.3</v>
      </c>
      <c r="H37" s="84">
        <f t="shared" si="22"/>
        <v>60406.072999999997</v>
      </c>
      <c r="I37" s="423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1296.7500000000009</v>
      </c>
      <c r="O37" s="47">
        <f t="shared" si="24"/>
        <v>81.046875000000057</v>
      </c>
      <c r="P37" s="117">
        <f t="shared" si="18"/>
        <v>1</v>
      </c>
      <c r="Q37" s="49">
        <f t="shared" si="19"/>
        <v>-18.953124999999943</v>
      </c>
      <c r="R37" s="427">
        <f t="shared" si="20"/>
        <v>0.81046875000000052</v>
      </c>
      <c r="S37" s="587"/>
      <c r="T37" s="89">
        <v>0.59166666666666656</v>
      </c>
      <c r="U37" s="89">
        <v>0.63055555555555542</v>
      </c>
      <c r="V37" s="423">
        <v>8</v>
      </c>
      <c r="W37" s="90">
        <f t="shared" si="25"/>
        <v>55.999999999999957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-203.24999999999909</v>
      </c>
      <c r="AG37" s="126">
        <f t="shared" si="7"/>
        <v>0.8645000000000006</v>
      </c>
      <c r="AH37" s="604"/>
    </row>
    <row r="38" spans="1:34" ht="19.149999999999999" customHeight="1">
      <c r="A38" s="623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23"/>
      <c r="J38" s="46"/>
      <c r="K38" s="44"/>
      <c r="L38" s="47"/>
      <c r="M38" s="434"/>
      <c r="N38" s="44"/>
      <c r="O38" s="47"/>
      <c r="P38" s="117">
        <f t="shared" si="18"/>
        <v>0</v>
      </c>
      <c r="Q38" s="49"/>
      <c r="R38" s="427"/>
      <c r="S38" s="587"/>
      <c r="T38" s="89"/>
      <c r="U38" s="89"/>
      <c r="V38" s="423" t="s">
        <v>49</v>
      </c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15.285714285714286</v>
      </c>
      <c r="N43" s="101">
        <f t="shared" si="26"/>
        <v>1455.5673826688212</v>
      </c>
      <c r="O43" s="104">
        <f t="shared" si="26"/>
        <v>100.26665129119394</v>
      </c>
      <c r="P43" s="54">
        <f>M43-J43</f>
        <v>0.28571428571428648</v>
      </c>
      <c r="Q43" s="88">
        <f>N43-K43</f>
        <v>-240.43261733117879</v>
      </c>
      <c r="R43" s="105">
        <f t="shared" ref="R43:R50" si="27">O43/L43</f>
        <v>0.84938973384088978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-240.43261733117879</v>
      </c>
      <c r="AG43" s="428">
        <f t="shared" si="7"/>
        <v>0.85823548506416347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42" t="s">
        <v>216</v>
      </c>
      <c r="E44" s="43"/>
      <c r="F44" s="366">
        <v>24.73</v>
      </c>
      <c r="G44" s="137">
        <v>1620</v>
      </c>
      <c r="H44" s="45">
        <f>F44*G44</f>
        <v>40062.6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2113.0434782608695</v>
      </c>
      <c r="O44" s="141">
        <f t="shared" ref="O44:O50" si="30">N44/M44</f>
        <v>422.60869565217388</v>
      </c>
      <c r="P44" s="51">
        <f t="shared" ref="P44:P50" si="31">M44-J44</f>
        <v>1</v>
      </c>
      <c r="Q44" s="142">
        <f t="shared" ref="Q44:Q50" si="32">O44-L44</f>
        <v>-77.391304347826122</v>
      </c>
      <c r="R44" s="143">
        <f t="shared" si="27"/>
        <v>0.84521739130434781</v>
      </c>
      <c r="S44" s="603">
        <f>R56</f>
        <v>0.88093592666723564</v>
      </c>
      <c r="T44" s="119">
        <v>0.16666666666666666</v>
      </c>
      <c r="U44" s="119">
        <v>0.1986111111111111</v>
      </c>
      <c r="V44" s="145">
        <v>5</v>
      </c>
      <c r="W44" s="146">
        <f t="shared" ref="W44:W56" si="33">(U44-T44)*24*60</f>
        <v>46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113.04347826086951</v>
      </c>
      <c r="AG44" s="431">
        <f t="shared" si="7"/>
        <v>1.0565217391304347</v>
      </c>
      <c r="AH44" s="619">
        <f>AG56</f>
        <v>1.0003185507106331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1485</v>
      </c>
      <c r="H45" s="45">
        <f>F45*G45</f>
        <v>36724.050000000003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2173.170731707316</v>
      </c>
      <c r="O45" s="141">
        <f t="shared" si="30"/>
        <v>434.63414634146318</v>
      </c>
      <c r="P45" s="51">
        <f t="shared" si="31"/>
        <v>1</v>
      </c>
      <c r="Q45" s="142">
        <f t="shared" si="32"/>
        <v>-65.365853658536821</v>
      </c>
      <c r="R45" s="143">
        <f t="shared" si="27"/>
        <v>0.86926829268292638</v>
      </c>
      <c r="S45" s="603"/>
      <c r="T45" s="89">
        <v>0.20208333333333331</v>
      </c>
      <c r="U45" s="89">
        <v>0.23055555555555554</v>
      </c>
      <c r="V45" s="145">
        <v>5</v>
      </c>
      <c r="W45" s="146">
        <f t="shared" si="33"/>
        <v>41.000000000000014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173.17073170731601</v>
      </c>
      <c r="AG45" s="431">
        <f t="shared" si="7"/>
        <v>1.0865853658536579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401</v>
      </c>
      <c r="H46" s="45">
        <f t="shared" ref="H46:H50" si="34">F46*G46</f>
        <v>8789.92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1850.7692307692319</v>
      </c>
      <c r="O46" s="141">
        <f t="shared" si="30"/>
        <v>370.15384615384636</v>
      </c>
      <c r="P46" s="51">
        <f t="shared" si="31"/>
        <v>1</v>
      </c>
      <c r="Q46" s="142">
        <f t="shared" si="32"/>
        <v>-129.84615384615364</v>
      </c>
      <c r="R46" s="143">
        <f t="shared" si="27"/>
        <v>0.74030769230769267</v>
      </c>
      <c r="S46" s="603"/>
      <c r="T46" s="89">
        <v>0.23402777777777775</v>
      </c>
      <c r="U46" s="89">
        <v>0.24305555555555552</v>
      </c>
      <c r="V46" s="145">
        <v>5</v>
      </c>
      <c r="W46" s="146">
        <f t="shared" si="33"/>
        <v>12.999999999999993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-149.23076923076815</v>
      </c>
      <c r="AG46" s="431">
        <f t="shared" si="7"/>
        <v>0.92538461538461592</v>
      </c>
      <c r="AH46" s="619"/>
    </row>
    <row r="47" spans="1:34" s="148" customFormat="1" ht="19.149999999999999" customHeight="1">
      <c r="A47" s="626"/>
      <c r="B47" s="97">
        <v>0</v>
      </c>
      <c r="C47" s="136"/>
      <c r="D47" s="150" t="s">
        <v>219</v>
      </c>
      <c r="E47" s="151"/>
      <c r="F47" s="366">
        <v>31.43</v>
      </c>
      <c r="G47" s="140">
        <v>1730</v>
      </c>
      <c r="H47" s="45">
        <f t="shared" si="34"/>
        <v>54373.9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1441.666666666667</v>
      </c>
      <c r="O47" s="141">
        <f t="shared" si="30"/>
        <v>205.95238095238099</v>
      </c>
      <c r="P47" s="51">
        <f t="shared" si="31"/>
        <v>0</v>
      </c>
      <c r="Q47" s="142">
        <f t="shared" si="32"/>
        <v>-8.333333333333286</v>
      </c>
      <c r="R47" s="143">
        <f t="shared" si="27"/>
        <v>0.96111111111111136</v>
      </c>
      <c r="S47" s="603"/>
      <c r="T47" s="89">
        <v>0.25694444444444442</v>
      </c>
      <c r="U47" s="89">
        <v>0.30694444444444441</v>
      </c>
      <c r="V47" s="140">
        <v>20</v>
      </c>
      <c r="W47" s="146">
        <f t="shared" si="33"/>
        <v>71.999999999999986</v>
      </c>
      <c r="X47" s="124">
        <v>0.24652777777777779</v>
      </c>
      <c r="Y47" s="124">
        <v>0.25555555555555559</v>
      </c>
      <c r="Z47" s="125"/>
      <c r="AA47" s="125"/>
      <c r="AB47" s="588"/>
      <c r="AC47" s="588"/>
      <c r="AD47" s="423"/>
      <c r="AE47" s="423"/>
      <c r="AF47" s="147">
        <f t="shared" si="28"/>
        <v>-58.33333333333303</v>
      </c>
      <c r="AG47" s="431">
        <f t="shared" si="7"/>
        <v>0.96111111111111136</v>
      </c>
      <c r="AH47" s="619"/>
    </row>
    <row r="48" spans="1:34" s="148" customFormat="1" ht="19.149999999999999" customHeight="1">
      <c r="A48" s="626"/>
      <c r="B48" s="97">
        <v>0</v>
      </c>
      <c r="C48" s="136"/>
      <c r="D48" s="153" t="s">
        <v>220</v>
      </c>
      <c r="E48" s="151"/>
      <c r="F48" s="366">
        <v>11.86</v>
      </c>
      <c r="G48" s="140">
        <v>1922</v>
      </c>
      <c r="H48" s="45">
        <f t="shared" si="34"/>
        <v>22794.92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1459.7468354430373</v>
      </c>
      <c r="O48" s="141">
        <f t="shared" si="30"/>
        <v>243.29113924050623</v>
      </c>
      <c r="P48" s="51">
        <f t="shared" si="31"/>
        <v>0</v>
      </c>
      <c r="Q48" s="142">
        <f t="shared" si="32"/>
        <v>-6.7088607594937741</v>
      </c>
      <c r="R48" s="143">
        <f t="shared" si="27"/>
        <v>0.97316455696202486</v>
      </c>
      <c r="S48" s="603"/>
      <c r="T48" s="89">
        <v>0.32430555555555551</v>
      </c>
      <c r="U48" s="89">
        <v>0.37916666666666665</v>
      </c>
      <c r="V48" s="137">
        <v>25</v>
      </c>
      <c r="W48" s="146">
        <f t="shared" si="33"/>
        <v>79.000000000000043</v>
      </c>
      <c r="X48" s="124">
        <v>0.31041666666666667</v>
      </c>
      <c r="Y48" s="124">
        <v>0.32291666666666669</v>
      </c>
      <c r="Z48" s="125"/>
      <c r="AA48" s="125"/>
      <c r="AB48" s="588"/>
      <c r="AC48" s="588"/>
      <c r="AD48" s="423"/>
      <c r="AE48" s="423"/>
      <c r="AF48" s="147">
        <f t="shared" si="28"/>
        <v>-40.253164556962702</v>
      </c>
      <c r="AG48" s="431">
        <f t="shared" si="7"/>
        <v>0.97316455696202486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153" t="s">
        <v>221</v>
      </c>
      <c r="E49" s="151"/>
      <c r="F49" s="366">
        <v>10.09</v>
      </c>
      <c r="G49" s="137">
        <v>2754.15</v>
      </c>
      <c r="H49" s="45">
        <f t="shared" si="34"/>
        <v>27789.373500000002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1475.4375</v>
      </c>
      <c r="O49" s="141">
        <f t="shared" si="30"/>
        <v>245.90625</v>
      </c>
      <c r="P49" s="51">
        <f t="shared" si="31"/>
        <v>0</v>
      </c>
      <c r="Q49" s="142">
        <f t="shared" si="32"/>
        <v>-4.09375</v>
      </c>
      <c r="R49" s="143">
        <f t="shared" si="27"/>
        <v>0.98362499999999997</v>
      </c>
      <c r="S49" s="603"/>
      <c r="T49" s="89">
        <v>0.39652777777777776</v>
      </c>
      <c r="U49" s="89">
        <v>0.47430555555555554</v>
      </c>
      <c r="V49" s="137">
        <v>25</v>
      </c>
      <c r="W49" s="146">
        <f t="shared" si="33"/>
        <v>112</v>
      </c>
      <c r="X49" s="155">
        <v>0.38263888888888892</v>
      </c>
      <c r="Y49" s="155">
        <v>0.39583333333333331</v>
      </c>
      <c r="Z49" s="156"/>
      <c r="AA49" s="125"/>
      <c r="AB49" s="588"/>
      <c r="AC49" s="588"/>
      <c r="AD49" s="423"/>
      <c r="AE49" s="423"/>
      <c r="AF49" s="147">
        <f t="shared" si="28"/>
        <v>-24.5625</v>
      </c>
      <c r="AG49" s="431">
        <f t="shared" si="7"/>
        <v>0.98362499999999997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153" t="s">
        <v>221</v>
      </c>
      <c r="E50" s="151"/>
      <c r="F50" s="366">
        <v>10.09</v>
      </c>
      <c r="G50" s="137">
        <v>4196.8</v>
      </c>
      <c r="H50" s="45">
        <f t="shared" si="34"/>
        <v>42345.712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1489.9881656804737</v>
      </c>
      <c r="O50" s="141">
        <f t="shared" si="30"/>
        <v>248.3313609467456</v>
      </c>
      <c r="P50" s="51">
        <f t="shared" si="31"/>
        <v>0</v>
      </c>
      <c r="Q50" s="142">
        <f t="shared" si="32"/>
        <v>-1.6686390532543953</v>
      </c>
      <c r="R50" s="143">
        <f t="shared" si="27"/>
        <v>0.9933254437869824</v>
      </c>
      <c r="S50" s="603"/>
      <c r="T50" s="89">
        <v>0.49166666666666664</v>
      </c>
      <c r="U50" s="89">
        <v>0.60902777777777772</v>
      </c>
      <c r="V50" s="137">
        <v>25</v>
      </c>
      <c r="W50" s="146">
        <f t="shared" si="33"/>
        <v>168.99999999999997</v>
      </c>
      <c r="X50" s="155">
        <v>0.4777777777777778</v>
      </c>
      <c r="Y50" s="155">
        <v>0.49027777777777781</v>
      </c>
      <c r="Z50" s="156"/>
      <c r="AA50" s="156"/>
      <c r="AB50" s="588"/>
      <c r="AC50" s="588"/>
      <c r="AD50" s="423"/>
      <c r="AE50" s="423"/>
      <c r="AF50" s="147">
        <f t="shared" si="28"/>
        <v>-10.011834319526315</v>
      </c>
      <c r="AG50" s="431">
        <f t="shared" si="7"/>
        <v>0.99332544378698251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100" t="s">
        <v>222</v>
      </c>
      <c r="D56" s="584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1714.8318012182281</v>
      </c>
      <c r="O56" s="104">
        <f t="shared" si="35"/>
        <v>310.12540275530233</v>
      </c>
      <c r="P56" s="161">
        <f>M56-J56</f>
        <v>0.42857142857142883</v>
      </c>
      <c r="Q56" s="118">
        <f>N56-K56</f>
        <v>0.54608693251384466</v>
      </c>
      <c r="R56" s="162">
        <f t="shared" ref="R56:R61" si="36">O56/L56</f>
        <v>0.88093592666723564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0.54608693251384466</v>
      </c>
      <c r="AG56" s="424">
        <f>N56/K56</f>
        <v>1.0003185507106331</v>
      </c>
      <c r="AH56" s="619"/>
    </row>
    <row r="57" spans="1:34" ht="19.149999999999999" customHeight="1">
      <c r="A57" s="615" t="s">
        <v>223</v>
      </c>
      <c r="B57" s="97" t="s">
        <v>224</v>
      </c>
      <c r="C57" s="166"/>
      <c r="D57" s="167" t="s">
        <v>225</v>
      </c>
      <c r="E57" s="112"/>
      <c r="F57" s="359">
        <v>28.26</v>
      </c>
      <c r="G57" s="137">
        <v>1850</v>
      </c>
      <c r="H57" s="84">
        <f t="shared" ref="H57:H66" si="37">F57*G57</f>
        <v>52281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1499.9999999999998</v>
      </c>
      <c r="O57" s="86">
        <f t="shared" ref="O57:O61" si="39">N57/M57</f>
        <v>214.28571428571425</v>
      </c>
      <c r="P57" s="168">
        <f t="shared" ref="P57:P61" si="40">M57-J57</f>
        <v>0</v>
      </c>
      <c r="Q57" s="49">
        <f t="shared" ref="Q57:Q61" si="41">O57-L57</f>
        <v>0</v>
      </c>
      <c r="R57" s="427">
        <f t="shared" si="36"/>
        <v>0.99999999999999989</v>
      </c>
      <c r="S57" s="603">
        <f>R69</f>
        <v>0.98354736556493905</v>
      </c>
      <c r="T57" s="144">
        <v>0.16666666666666666</v>
      </c>
      <c r="U57" s="144">
        <v>0.21805555555555556</v>
      </c>
      <c r="V57" s="425">
        <v>5</v>
      </c>
      <c r="W57" s="436">
        <f>(U57-T57)*24*60</f>
        <v>74.000000000000014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0</v>
      </c>
      <c r="AG57" s="426">
        <f t="shared" si="7"/>
        <v>0.99999999999999989</v>
      </c>
      <c r="AH57" s="602">
        <f>AG69</f>
        <v>0.98442967113894264</v>
      </c>
    </row>
    <row r="58" spans="1:34" ht="19.149999999999999" customHeight="1">
      <c r="A58" s="616"/>
      <c r="B58" s="97" t="s">
        <v>224</v>
      </c>
      <c r="C58" s="432"/>
      <c r="D58" s="42" t="s">
        <v>226</v>
      </c>
      <c r="E58" s="43"/>
      <c r="F58" s="359">
        <v>27.88</v>
      </c>
      <c r="G58" s="137">
        <v>2647</v>
      </c>
      <c r="H58" s="45">
        <f t="shared" si="37"/>
        <v>73798.36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1498.3018867924525</v>
      </c>
      <c r="O58" s="47">
        <f t="shared" si="39"/>
        <v>214.04312668463606</v>
      </c>
      <c r="P58" s="168">
        <f t="shared" si="40"/>
        <v>0</v>
      </c>
      <c r="Q58" s="49">
        <f t="shared" si="41"/>
        <v>-0.24258760107821331</v>
      </c>
      <c r="R58" s="427">
        <f t="shared" si="36"/>
        <v>0.99886792452830164</v>
      </c>
      <c r="S58" s="603"/>
      <c r="T58" s="169">
        <v>0.23541666666666666</v>
      </c>
      <c r="U58" s="169">
        <v>0.30902777777777779</v>
      </c>
      <c r="V58" s="425">
        <v>25</v>
      </c>
      <c r="W58" s="436">
        <f>(U58-T58)*24*60</f>
        <v>106.00000000000003</v>
      </c>
      <c r="X58" s="53">
        <v>0.22152777777777777</v>
      </c>
      <c r="Y58" s="53">
        <v>0.23472222222222219</v>
      </c>
      <c r="Z58" s="54"/>
      <c r="AA58" s="54"/>
      <c r="AB58" s="620"/>
      <c r="AC58" s="621"/>
      <c r="AD58" s="423"/>
      <c r="AE58" s="423">
        <v>1</v>
      </c>
      <c r="AF58" s="48">
        <f t="shared" si="6"/>
        <v>-1.6981132075475216</v>
      </c>
      <c r="AG58" s="427">
        <f t="shared" si="7"/>
        <v>0.99886792452830164</v>
      </c>
      <c r="AH58" s="603"/>
    </row>
    <row r="59" spans="1:34" ht="19.149999999999999" customHeight="1">
      <c r="A59" s="616"/>
      <c r="B59" s="97" t="s">
        <v>224</v>
      </c>
      <c r="C59" s="432"/>
      <c r="D59" s="42" t="s">
        <v>227</v>
      </c>
      <c r="E59" s="43"/>
      <c r="F59" s="359">
        <v>28</v>
      </c>
      <c r="G59" s="137">
        <v>2776</v>
      </c>
      <c r="H59" s="45">
        <f t="shared" si="37"/>
        <v>77728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1473.9823008849557</v>
      </c>
      <c r="O59" s="47">
        <f t="shared" si="39"/>
        <v>210.56890012642225</v>
      </c>
      <c r="P59" s="168">
        <f t="shared" si="40"/>
        <v>0</v>
      </c>
      <c r="Q59" s="49">
        <f t="shared" si="41"/>
        <v>-3.7168141592920279</v>
      </c>
      <c r="R59" s="427">
        <f t="shared" si="36"/>
        <v>0.9826548672566372</v>
      </c>
      <c r="S59" s="603"/>
      <c r="T59" s="169">
        <v>0.3263888888888889</v>
      </c>
      <c r="U59" s="169">
        <v>0.40486111111111112</v>
      </c>
      <c r="V59" s="145">
        <v>25</v>
      </c>
      <c r="W59" s="436">
        <f t="shared" ref="W59:W69" si="42">(U59-T59)*24*60</f>
        <v>113</v>
      </c>
      <c r="X59" s="53">
        <v>0.3125</v>
      </c>
      <c r="Y59" s="53">
        <v>0.32500000000000001</v>
      </c>
      <c r="Z59" s="54"/>
      <c r="AA59" s="54"/>
      <c r="AB59" s="588"/>
      <c r="AC59" s="588"/>
      <c r="AD59" s="423"/>
      <c r="AE59" s="423"/>
      <c r="AF59" s="48">
        <f t="shared" si="6"/>
        <v>-26.017699115044252</v>
      </c>
      <c r="AG59" s="427">
        <f t="shared" si="7"/>
        <v>0.9826548672566372</v>
      </c>
      <c r="AH59" s="603"/>
    </row>
    <row r="60" spans="1:34" ht="19.149999999999999" customHeight="1">
      <c r="A60" s="616"/>
      <c r="B60" s="97" t="s">
        <v>210</v>
      </c>
      <c r="C60" s="432"/>
      <c r="D60" s="42" t="s">
        <v>221</v>
      </c>
      <c r="E60" s="43"/>
      <c r="F60" s="359">
        <v>10.09</v>
      </c>
      <c r="G60" s="137">
        <v>2754.15</v>
      </c>
      <c r="H60" s="45">
        <f t="shared" si="37"/>
        <v>27789.373500000002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1449.5526315789473</v>
      </c>
      <c r="O60" s="47">
        <f t="shared" si="39"/>
        <v>241.59210526315789</v>
      </c>
      <c r="P60" s="168">
        <f t="shared" si="40"/>
        <v>0</v>
      </c>
      <c r="Q60" s="49">
        <f t="shared" si="41"/>
        <v>-8.4078947368421098</v>
      </c>
      <c r="R60" s="427">
        <f t="shared" si="36"/>
        <v>0.96636842105263154</v>
      </c>
      <c r="S60" s="603"/>
      <c r="T60" s="169">
        <v>0.42222222222222222</v>
      </c>
      <c r="U60" s="169">
        <v>0.50138888888888888</v>
      </c>
      <c r="V60" s="145">
        <v>25</v>
      </c>
      <c r="W60" s="436">
        <f t="shared" si="42"/>
        <v>114</v>
      </c>
      <c r="X60" s="53">
        <v>0.40833333333333338</v>
      </c>
      <c r="Y60" s="53">
        <v>0.42083333333333334</v>
      </c>
      <c r="Z60" s="54"/>
      <c r="AA60" s="54"/>
      <c r="AB60" s="588"/>
      <c r="AC60" s="588"/>
      <c r="AD60" s="423"/>
      <c r="AE60" s="423"/>
      <c r="AF60" s="48">
        <f t="shared" si="6"/>
        <v>-50.447368421052715</v>
      </c>
      <c r="AG60" s="426">
        <f t="shared" si="7"/>
        <v>0.96636842105263154</v>
      </c>
      <c r="AH60" s="603"/>
    </row>
    <row r="61" spans="1:34" ht="19.149999999999999" customHeight="1">
      <c r="A61" s="616"/>
      <c r="B61" s="97" t="s">
        <v>210</v>
      </c>
      <c r="C61" s="432"/>
      <c r="D61" s="42" t="s">
        <v>221</v>
      </c>
      <c r="E61" s="43"/>
      <c r="F61" s="359">
        <v>10.09</v>
      </c>
      <c r="G61" s="137">
        <v>3409.9</v>
      </c>
      <c r="H61" s="45">
        <f t="shared" si="37"/>
        <v>34405.891000000003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1461.3857142857146</v>
      </c>
      <c r="O61" s="47">
        <f t="shared" si="39"/>
        <v>243.56428571428577</v>
      </c>
      <c r="P61" s="168">
        <f t="shared" si="40"/>
        <v>0</v>
      </c>
      <c r="Q61" s="49">
        <f t="shared" si="41"/>
        <v>-6.4357142857142264</v>
      </c>
      <c r="R61" s="427">
        <f t="shared" si="36"/>
        <v>0.97425714285714304</v>
      </c>
      <c r="S61" s="603"/>
      <c r="T61" s="169">
        <v>0.51875000000000004</v>
      </c>
      <c r="U61" s="169">
        <v>0.61597222222222225</v>
      </c>
      <c r="V61" s="145">
        <v>25</v>
      </c>
      <c r="W61" s="436">
        <f t="shared" si="42"/>
        <v>139.99999999999997</v>
      </c>
      <c r="X61" s="53">
        <v>0.50486111111111109</v>
      </c>
      <c r="Y61" s="53">
        <v>0.51597222222222217</v>
      </c>
      <c r="Z61" s="54"/>
      <c r="AA61" s="54"/>
      <c r="AB61" s="588"/>
      <c r="AC61" s="588"/>
      <c r="AD61" s="423"/>
      <c r="AE61" s="423"/>
      <c r="AF61" s="48">
        <f t="shared" si="6"/>
        <v>-38.614285714285415</v>
      </c>
      <c r="AG61" s="427">
        <f t="shared" si="7"/>
        <v>0.97425714285714304</v>
      </c>
      <c r="AH61" s="603"/>
    </row>
    <row r="62" spans="1:34" ht="19.149999999999999" customHeight="1">
      <c r="A62" s="616"/>
      <c r="B62" s="97">
        <v>0</v>
      </c>
      <c r="C62" s="432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16"/>
      <c r="B63" s="97">
        <v>0</v>
      </c>
      <c r="C63" s="432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97">
        <v>0</v>
      </c>
      <c r="C64" s="43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1476.6445067084139</v>
      </c>
      <c r="O69" s="73">
        <f t="shared" si="43"/>
        <v>224.81082641484323</v>
      </c>
      <c r="P69" s="48">
        <f>M69-J69</f>
        <v>0</v>
      </c>
      <c r="Q69" s="49">
        <f>N69-K69</f>
        <v>-23.355493291586072</v>
      </c>
      <c r="R69" s="175">
        <f t="shared" ref="R69:R76" si="44">O69/L69</f>
        <v>0.98354736556493905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-23.355493291586072</v>
      </c>
      <c r="AG69" s="427">
        <f t="shared" si="7"/>
        <v>0.98442967113894264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230</v>
      </c>
      <c r="E70" s="43"/>
      <c r="F70" s="359">
        <v>62.13</v>
      </c>
      <c r="G70" s="57">
        <v>302</v>
      </c>
      <c r="H70" s="45">
        <f>F70*G70</f>
        <v>18763.260000000002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6" si="45">G70/W70*60</f>
        <v>1207.9999999999977</v>
      </c>
      <c r="O70" s="47">
        <f t="shared" ref="O70:O76" si="46">N70/M70</f>
        <v>86.285714285714121</v>
      </c>
      <c r="P70" s="48">
        <f t="shared" ref="P70:P76" si="47">M70-J70</f>
        <v>0</v>
      </c>
      <c r="Q70" s="49">
        <f t="shared" ref="Q70:Q76" si="48">O70-L70</f>
        <v>-20.857142857143018</v>
      </c>
      <c r="R70" s="427">
        <f t="shared" si="44"/>
        <v>0.80533333333333179</v>
      </c>
      <c r="S70" s="603">
        <f>R82</f>
        <v>0.89621941833424601</v>
      </c>
      <c r="T70" s="50">
        <v>0.25</v>
      </c>
      <c r="U70" s="50">
        <v>0.26041666666666669</v>
      </c>
      <c r="V70" s="425">
        <v>5</v>
      </c>
      <c r="W70" s="436">
        <f>(U70-T70)*24*60</f>
        <v>15.000000000000027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-292.00000000000227</v>
      </c>
      <c r="AG70" s="427">
        <f t="shared" si="7"/>
        <v>0.80533333333333179</v>
      </c>
      <c r="AH70" s="603">
        <f>AG82</f>
        <v>0.91468936353851715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1596</v>
      </c>
      <c r="H71" s="45">
        <f>F71*G71</f>
        <v>76049.399999999994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1348.7323943661975</v>
      </c>
      <c r="O71" s="47">
        <f t="shared" si="46"/>
        <v>74.92957746478875</v>
      </c>
      <c r="P71" s="48">
        <f t="shared" si="47"/>
        <v>0</v>
      </c>
      <c r="Q71" s="49">
        <f t="shared" si="48"/>
        <v>-5.0704225352112502</v>
      </c>
      <c r="R71" s="427">
        <f t="shared" si="44"/>
        <v>0.93661971830985935</v>
      </c>
      <c r="S71" s="603"/>
      <c r="T71" s="50">
        <v>0.26527777777777778</v>
      </c>
      <c r="U71" s="50">
        <v>0.31458333333333333</v>
      </c>
      <c r="V71" s="425">
        <v>7</v>
      </c>
      <c r="W71" s="436">
        <f t="shared" ref="W71:W81" si="49">(U71-T71)*24*60</f>
        <v>70.999999999999986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-91.267605633802532</v>
      </c>
      <c r="AG71" s="427">
        <f>N71/K71</f>
        <v>0.93661971830985935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1502</v>
      </c>
      <c r="H72" s="45">
        <f t="shared" ref="H72:H80" si="50">F72*G72</f>
        <v>85388.7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1430.4761904761901</v>
      </c>
      <c r="O72" s="47">
        <f t="shared" si="46"/>
        <v>79.470899470899454</v>
      </c>
      <c r="P72" s="48">
        <f t="shared" si="47"/>
        <v>0</v>
      </c>
      <c r="Q72" s="49">
        <f t="shared" si="48"/>
        <v>-11.417989417989432</v>
      </c>
      <c r="R72" s="427">
        <f t="shared" si="44"/>
        <v>0.87437419955757345</v>
      </c>
      <c r="S72" s="603"/>
      <c r="T72" s="50">
        <v>0.3298611111111111</v>
      </c>
      <c r="U72" s="50">
        <v>0.37361111111111112</v>
      </c>
      <c r="V72" s="425">
        <v>22</v>
      </c>
      <c r="W72" s="436">
        <f t="shared" si="49"/>
        <v>63.000000000000014</v>
      </c>
      <c r="X72" s="53">
        <v>0.31805555555555554</v>
      </c>
      <c r="Y72" s="53">
        <v>0.32847222222222222</v>
      </c>
      <c r="Z72" s="54"/>
      <c r="AA72" s="54"/>
      <c r="AB72" s="588"/>
      <c r="AC72" s="588"/>
      <c r="AD72" s="423"/>
      <c r="AE72" s="423"/>
      <c r="AF72" s="48">
        <f>N72-K72</f>
        <v>-205.52380952380986</v>
      </c>
      <c r="AG72" s="427">
        <f>N72/K72</f>
        <v>0.87437419955757345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234</v>
      </c>
      <c r="E73" s="180"/>
      <c r="F73" s="359">
        <v>61.02</v>
      </c>
      <c r="G73" s="44">
        <v>2270</v>
      </c>
      <c r="H73" s="45">
        <f t="shared" si="50"/>
        <v>138515.4</v>
      </c>
      <c r="I73" s="423"/>
      <c r="J73" s="181">
        <v>15</v>
      </c>
      <c r="K73" s="182">
        <v>1440</v>
      </c>
      <c r="L73" s="86">
        <v>96</v>
      </c>
      <c r="M73" s="434">
        <v>16</v>
      </c>
      <c r="N73" s="44">
        <f t="shared" si="45"/>
        <v>1418.7500000000005</v>
      </c>
      <c r="O73" s="47">
        <f t="shared" si="46"/>
        <v>88.671875000000028</v>
      </c>
      <c r="P73" s="48">
        <f t="shared" si="47"/>
        <v>1</v>
      </c>
      <c r="Q73" s="49">
        <f t="shared" si="48"/>
        <v>-7.3281249999999716</v>
      </c>
      <c r="R73" s="427">
        <f t="shared" si="44"/>
        <v>0.92366536458333359</v>
      </c>
      <c r="S73" s="603"/>
      <c r="T73" s="50">
        <v>0.37916666666666665</v>
      </c>
      <c r="U73" s="50">
        <v>0.4458333333333333</v>
      </c>
      <c r="V73" s="425">
        <v>8</v>
      </c>
      <c r="W73" s="436">
        <f t="shared" si="49"/>
        <v>95.999999999999972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-21.249999999999545</v>
      </c>
      <c r="AG73" s="427">
        <f>N73/K73</f>
        <v>0.98524305555555591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1281</v>
      </c>
      <c r="H74" s="45">
        <f t="shared" si="50"/>
        <v>68866.559999999998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1348.4210526315799</v>
      </c>
      <c r="O74" s="47">
        <f t="shared" si="46"/>
        <v>84.276315789473742</v>
      </c>
      <c r="P74" s="48">
        <f t="shared" si="47"/>
        <v>0</v>
      </c>
      <c r="Q74" s="49">
        <f t="shared" si="48"/>
        <v>-5.7236842105262582</v>
      </c>
      <c r="R74" s="427">
        <f t="shared" si="44"/>
        <v>0.93640350877193046</v>
      </c>
      <c r="S74" s="603"/>
      <c r="T74" s="50">
        <v>0.44999999999999996</v>
      </c>
      <c r="U74" s="50">
        <v>0.48958333333333326</v>
      </c>
      <c r="V74" s="425">
        <v>6</v>
      </c>
      <c r="W74" s="436">
        <f t="shared" si="49"/>
        <v>56.999999999999957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-91.578947368420131</v>
      </c>
      <c r="AG74" s="427">
        <f t="shared" ref="AG74:AG80" si="52">N74/K74</f>
        <v>0.93640350877193046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1892</v>
      </c>
      <c r="H75" s="45">
        <f t="shared" si="50"/>
        <v>89888.92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1351.4285714285709</v>
      </c>
      <c r="O75" s="47">
        <f t="shared" si="46"/>
        <v>79.495798319327704</v>
      </c>
      <c r="P75" s="48">
        <f t="shared" si="47"/>
        <v>0</v>
      </c>
      <c r="Q75" s="49">
        <f t="shared" si="48"/>
        <v>-5.2100840336134695</v>
      </c>
      <c r="R75" s="427">
        <f t="shared" si="44"/>
        <v>0.93849206349206316</v>
      </c>
      <c r="S75" s="603"/>
      <c r="T75" s="50">
        <v>0.53055555555555545</v>
      </c>
      <c r="U75" s="50">
        <v>0.5888888888888888</v>
      </c>
      <c r="V75" s="425">
        <v>6</v>
      </c>
      <c r="W75" s="436">
        <f t="shared" si="49"/>
        <v>84.000000000000028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-88.571428571429124</v>
      </c>
      <c r="AG75" s="427">
        <f t="shared" si="52"/>
        <v>0.93849206349206316</v>
      </c>
      <c r="AH75" s="603"/>
    </row>
    <row r="76" spans="1:34" ht="19.149999999999999" customHeight="1">
      <c r="A76" s="617"/>
      <c r="B76" s="425" t="s">
        <v>231</v>
      </c>
      <c r="C76" s="178"/>
      <c r="D76" s="179" t="s">
        <v>235</v>
      </c>
      <c r="E76" s="180"/>
      <c r="F76" s="359">
        <v>53.76</v>
      </c>
      <c r="G76" s="177">
        <v>854</v>
      </c>
      <c r="H76" s="45">
        <f t="shared" si="50"/>
        <v>45911.040000000001</v>
      </c>
      <c r="I76" s="425">
        <v>1</v>
      </c>
      <c r="J76" s="181">
        <v>16</v>
      </c>
      <c r="K76" s="182">
        <v>1440</v>
      </c>
      <c r="L76" s="86">
        <v>90</v>
      </c>
      <c r="M76" s="434">
        <v>17</v>
      </c>
      <c r="N76" s="44">
        <f t="shared" si="45"/>
        <v>1348.4210526315778</v>
      </c>
      <c r="O76" s="47">
        <f t="shared" si="46"/>
        <v>79.318885448916348</v>
      </c>
      <c r="P76" s="48">
        <f t="shared" si="47"/>
        <v>1</v>
      </c>
      <c r="Q76" s="49">
        <f t="shared" si="48"/>
        <v>-10.681114551083652</v>
      </c>
      <c r="R76" s="427">
        <f t="shared" si="44"/>
        <v>0.88132094943240391</v>
      </c>
      <c r="S76" s="603"/>
      <c r="T76" s="50">
        <v>0.59444444444444433</v>
      </c>
      <c r="U76" s="50">
        <v>0.62083333333333324</v>
      </c>
      <c r="V76" s="425">
        <v>8</v>
      </c>
      <c r="W76" s="436">
        <f t="shared" si="49"/>
        <v>38.000000000000028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-91.578947368422178</v>
      </c>
      <c r="AG76" s="427">
        <f t="shared" si="52"/>
        <v>0.93640350877192902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87"/>
      <c r="K77" s="57"/>
      <c r="L77" s="86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16.571428571428573</v>
      </c>
      <c r="N82" s="101">
        <f t="shared" si="53"/>
        <v>1350.6041802191592</v>
      </c>
      <c r="O82" s="187">
        <f t="shared" si="53"/>
        <v>81.778437968445743</v>
      </c>
      <c r="P82" s="117">
        <f>M82-J82</f>
        <v>0.28571428571428825</v>
      </c>
      <c r="Q82" s="118">
        <f>N82-K82</f>
        <v>-125.96724835226951</v>
      </c>
      <c r="R82" s="175">
        <f>O82/L82</f>
        <v>0.89621941833424601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-125.96724835226951</v>
      </c>
      <c r="AG82" s="427">
        <f>N82/K82</f>
        <v>0.91468936353851715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1489</v>
      </c>
      <c r="H83" s="84">
        <f t="shared" ref="H83:H94" si="54">F83*G83</f>
        <v>64235.46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7" si="55">G83/W83*60</f>
        <v>1374.4615384615381</v>
      </c>
      <c r="O83" s="186">
        <f t="shared" ref="O83:O87" si="56">N83/M83</f>
        <v>85.903846153846132</v>
      </c>
      <c r="P83" s="54">
        <f t="shared" ref="P83:P87" si="57">M83-J83</f>
        <v>0</v>
      </c>
      <c r="Q83" s="88">
        <f t="shared" ref="Q83:Q87" si="58">O83-L83</f>
        <v>-4.096153846153868</v>
      </c>
      <c r="R83" s="188">
        <f t="shared" ref="R83:R87" si="59">O83/L83</f>
        <v>0.9544871794871792</v>
      </c>
      <c r="S83" s="603">
        <f>R95</f>
        <v>0.91729854666661736</v>
      </c>
      <c r="T83" s="50">
        <v>0.33333333333333331</v>
      </c>
      <c r="U83" s="50">
        <v>0.37847222222222221</v>
      </c>
      <c r="V83" s="425">
        <v>5</v>
      </c>
      <c r="W83" s="436">
        <f t="shared" ref="W83:W93" si="60">(U83-T83)*24*60</f>
        <v>65.000000000000014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-65.538461538461888</v>
      </c>
      <c r="AG83" s="427">
        <f t="shared" ref="AG83:AG173" si="62">N83/K83</f>
        <v>0.9544871794871792</v>
      </c>
      <c r="AH83" s="603">
        <f>AG95</f>
        <v>0.91509592505476922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3172.6200000000003</v>
      </c>
      <c r="H84" s="84">
        <f t="shared" si="54"/>
        <v>169291.00320000001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1321.9249999999995</v>
      </c>
      <c r="O84" s="186">
        <f t="shared" si="56"/>
        <v>69.574999999999974</v>
      </c>
      <c r="P84" s="54">
        <f t="shared" si="57"/>
        <v>0</v>
      </c>
      <c r="Q84" s="88">
        <f t="shared" si="58"/>
        <v>-6.2144736842105459</v>
      </c>
      <c r="R84" s="188">
        <f t="shared" si="59"/>
        <v>0.91800347222222201</v>
      </c>
      <c r="S84" s="603"/>
      <c r="T84" s="50">
        <v>0.39444444444444443</v>
      </c>
      <c r="U84" s="50">
        <v>0.49444444444444446</v>
      </c>
      <c r="V84" s="425">
        <v>23</v>
      </c>
      <c r="W84" s="436">
        <f t="shared" si="60"/>
        <v>144.00000000000006</v>
      </c>
      <c r="X84" s="53">
        <v>0.38194444444444442</v>
      </c>
      <c r="Y84" s="53">
        <v>0.39305555555555555</v>
      </c>
      <c r="Z84" s="54"/>
      <c r="AA84" s="54"/>
      <c r="AB84" s="588"/>
      <c r="AC84" s="588"/>
      <c r="AD84" s="423"/>
      <c r="AE84" s="423"/>
      <c r="AF84" s="48">
        <f t="shared" si="61"/>
        <v>-118.0750000000005</v>
      </c>
      <c r="AG84" s="427">
        <f t="shared" si="62"/>
        <v>0.91800347222222189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1655</v>
      </c>
      <c r="H85" s="84">
        <f t="shared" si="54"/>
        <v>89518.950000000012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1115.7303370786517</v>
      </c>
      <c r="O85" s="186">
        <f t="shared" si="56"/>
        <v>55.786516853932582</v>
      </c>
      <c r="P85" s="54">
        <f t="shared" si="57"/>
        <v>0</v>
      </c>
      <c r="Q85" s="88">
        <f t="shared" si="58"/>
        <v>-9.2134831460674178</v>
      </c>
      <c r="R85" s="188">
        <f t="shared" si="59"/>
        <v>0.8582541054451166</v>
      </c>
      <c r="S85" s="603"/>
      <c r="T85" s="50">
        <v>0.53541666666666665</v>
      </c>
      <c r="U85" s="50">
        <v>0.59722222222222221</v>
      </c>
      <c r="V85" s="425">
        <v>6</v>
      </c>
      <c r="W85" s="436">
        <f t="shared" si="60"/>
        <v>89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-184.2696629213483</v>
      </c>
      <c r="AG85" s="427">
        <f t="shared" si="62"/>
        <v>0.85825410544511671</v>
      </c>
      <c r="AH85" s="603"/>
    </row>
    <row r="86" spans="1:34" ht="19.149999999999999" customHeight="1">
      <c r="A86" s="612"/>
      <c r="B86" s="110" t="s">
        <v>231</v>
      </c>
      <c r="C86" s="97"/>
      <c r="D86" s="189" t="s">
        <v>240</v>
      </c>
      <c r="E86" s="43"/>
      <c r="F86" s="366">
        <v>53.36</v>
      </c>
      <c r="G86" s="44">
        <v>1634.38</v>
      </c>
      <c r="H86" s="84">
        <f t="shared" si="54"/>
        <v>87210.516800000012</v>
      </c>
      <c r="I86" s="425"/>
      <c r="J86" s="87">
        <v>19</v>
      </c>
      <c r="K86" s="57">
        <v>1440</v>
      </c>
      <c r="L86" s="86">
        <v>75.78947368421052</v>
      </c>
      <c r="M86" s="434">
        <v>19</v>
      </c>
      <c r="N86" s="57">
        <f t="shared" si="55"/>
        <v>1307.5039999999992</v>
      </c>
      <c r="O86" s="186">
        <f t="shared" si="56"/>
        <v>68.81599999999996</v>
      </c>
      <c r="P86" s="54">
        <f t="shared" si="57"/>
        <v>0</v>
      </c>
      <c r="Q86" s="88">
        <f t="shared" si="58"/>
        <v>-6.9734736842105605</v>
      </c>
      <c r="R86" s="188">
        <f t="shared" si="59"/>
        <v>0.9079888888888884</v>
      </c>
      <c r="S86" s="603"/>
      <c r="T86" s="50">
        <v>0.61249999999999993</v>
      </c>
      <c r="U86" s="50">
        <v>0.6645833333333333</v>
      </c>
      <c r="V86" s="425">
        <v>22</v>
      </c>
      <c r="W86" s="436">
        <f t="shared" si="60"/>
        <v>75.000000000000057</v>
      </c>
      <c r="X86" s="53">
        <v>0.60069444444444442</v>
      </c>
      <c r="Y86" s="53">
        <v>0.61111111111111105</v>
      </c>
      <c r="Z86" s="54"/>
      <c r="AA86" s="54"/>
      <c r="AB86" s="588"/>
      <c r="AC86" s="588"/>
      <c r="AD86" s="423">
        <v>1</v>
      </c>
      <c r="AE86" s="423"/>
      <c r="AF86" s="48">
        <f t="shared" si="61"/>
        <v>-132.49600000000078</v>
      </c>
      <c r="AG86" s="427">
        <f t="shared" si="62"/>
        <v>0.9079888888888884</v>
      </c>
      <c r="AH86" s="603"/>
    </row>
    <row r="87" spans="1:34" ht="19.149999999999999" customHeight="1">
      <c r="A87" s="612"/>
      <c r="B87" s="110" t="s">
        <v>117</v>
      </c>
      <c r="C87" s="97"/>
      <c r="D87" s="189" t="s">
        <v>242</v>
      </c>
      <c r="E87" s="43"/>
      <c r="F87" s="366">
        <v>29.965493443754308</v>
      </c>
      <c r="G87" s="44">
        <v>336.40000000000003</v>
      </c>
      <c r="H87" s="84">
        <f t="shared" si="54"/>
        <v>10080.39199447895</v>
      </c>
      <c r="I87" s="425">
        <v>1</v>
      </c>
      <c r="J87" s="87">
        <v>18</v>
      </c>
      <c r="K87" s="57">
        <v>1200</v>
      </c>
      <c r="L87" s="86">
        <v>66.666666666666671</v>
      </c>
      <c r="M87" s="434">
        <v>18</v>
      </c>
      <c r="N87" s="57">
        <f t="shared" si="55"/>
        <v>1121.3333333333374</v>
      </c>
      <c r="O87" s="186">
        <f t="shared" si="56"/>
        <v>62.296296296296518</v>
      </c>
      <c r="P87" s="54">
        <f t="shared" si="57"/>
        <v>0</v>
      </c>
      <c r="Q87" s="88">
        <f t="shared" si="58"/>
        <v>-4.3703703703701535</v>
      </c>
      <c r="R87" s="188">
        <f t="shared" si="59"/>
        <v>0.93444444444444774</v>
      </c>
      <c r="S87" s="603"/>
      <c r="T87" s="50">
        <v>0.6694444444444444</v>
      </c>
      <c r="U87" s="50">
        <v>0.68194444444444435</v>
      </c>
      <c r="V87" s="425">
        <v>7</v>
      </c>
      <c r="W87" s="436">
        <f t="shared" si="60"/>
        <v>17.999999999999936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-78.66666666666265</v>
      </c>
      <c r="AG87" s="427">
        <f t="shared" si="62"/>
        <v>0.93444444444444774</v>
      </c>
      <c r="AH87" s="603"/>
    </row>
    <row r="88" spans="1:34" ht="19.149999999999999" customHeight="1">
      <c r="A88" s="612"/>
      <c r="B88" s="110">
        <v>0</v>
      </c>
      <c r="C88" s="432"/>
      <c r="D88" s="189"/>
      <c r="E88" s="43"/>
      <c r="F88" s="366" t="s">
        <v>105</v>
      </c>
      <c r="G88" s="57"/>
      <c r="H88" s="84">
        <f t="shared" si="54"/>
        <v>0</v>
      </c>
      <c r="I88" s="425"/>
      <c r="J88" s="87"/>
      <c r="K88" s="57"/>
      <c r="L88" s="86"/>
      <c r="M88" s="434"/>
      <c r="N88" s="57"/>
      <c r="O88" s="186"/>
      <c r="P88" s="54"/>
      <c r="Q88" s="88"/>
      <c r="R88" s="188"/>
      <c r="S88" s="603"/>
      <c r="T88" s="50"/>
      <c r="U88" s="50"/>
      <c r="V88" s="425"/>
      <c r="W88" s="436">
        <f t="shared" si="60"/>
        <v>0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0</v>
      </c>
      <c r="AG88" s="427" t="e">
        <f t="shared" si="62"/>
        <v>#DIV/0!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>
        <f t="shared" si="54"/>
        <v>0</v>
      </c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18.399999999999999</v>
      </c>
      <c r="K95" s="205">
        <v>1364</v>
      </c>
      <c r="L95" s="206">
        <v>74.649122807017548</v>
      </c>
      <c r="M95" s="205">
        <f t="shared" ref="M95:O95" si="63">AVERAGE(M83:M94)</f>
        <v>18.399999999999999</v>
      </c>
      <c r="N95" s="205">
        <f t="shared" si="63"/>
        <v>1248.1908417747052</v>
      </c>
      <c r="O95" s="206">
        <f t="shared" si="63"/>
        <v>68.475531860815039</v>
      </c>
      <c r="P95" s="207">
        <f>M95-J95</f>
        <v>0</v>
      </c>
      <c r="Q95" s="208">
        <f t="shared" ref="Q95:Q102" si="64">O95-L95</f>
        <v>-6.1735909462025091</v>
      </c>
      <c r="R95" s="209">
        <f>O95/L95</f>
        <v>0.91729854666661736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-115.80915822529482</v>
      </c>
      <c r="AG95" s="428">
        <f t="shared" si="62"/>
        <v>0.91509592505476922</v>
      </c>
      <c r="AH95" s="604"/>
    </row>
    <row r="96" spans="1:34" ht="19.149999999999999" customHeight="1">
      <c r="A96" s="614" t="s">
        <v>244</v>
      </c>
      <c r="B96" s="425">
        <v>0</v>
      </c>
      <c r="C96" s="97"/>
      <c r="D96" s="42" t="s">
        <v>245</v>
      </c>
      <c r="E96" s="43"/>
      <c r="F96" s="359">
        <v>36.92</v>
      </c>
      <c r="G96" s="44">
        <v>2334</v>
      </c>
      <c r="H96" s="45">
        <f t="shared" ref="H96:H106" si="65">F96*G96</f>
        <v>86171.28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2" si="66">G96/W96*60</f>
        <v>1538.901098901099</v>
      </c>
      <c r="O96" s="47">
        <f t="shared" ref="O96:O102" si="67">N96/M96</f>
        <v>256.4835164835165</v>
      </c>
      <c r="P96" s="48">
        <f t="shared" ref="P96:P102" si="68">M96-J96</f>
        <v>0</v>
      </c>
      <c r="Q96" s="49">
        <f t="shared" si="64"/>
        <v>-16.18315018315019</v>
      </c>
      <c r="R96" s="427">
        <f t="shared" ref="R96:R102" si="69">O96/L96</f>
        <v>0.94064859346032936</v>
      </c>
      <c r="S96" s="603">
        <f>R108</f>
        <v>0.91011874481111144</v>
      </c>
      <c r="T96" s="89">
        <v>0.33333333333333331</v>
      </c>
      <c r="U96" s="89">
        <v>0.39652777777777776</v>
      </c>
      <c r="V96" s="423">
        <v>5</v>
      </c>
      <c r="W96" s="90">
        <f t="shared" ref="W96:W133" si="70">(U96-T96)*24*60</f>
        <v>91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-97.098901098901024</v>
      </c>
      <c r="AG96" s="424">
        <f t="shared" si="62"/>
        <v>0.94064859346032947</v>
      </c>
      <c r="AH96" s="587">
        <f>AG108</f>
        <v>0.86745354297573651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2517.39</v>
      </c>
      <c r="H97" s="213">
        <f t="shared" si="65"/>
        <v>73289.152293577965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1290.9692307692301</v>
      </c>
      <c r="O97" s="47">
        <f t="shared" si="67"/>
        <v>71.720512820512781</v>
      </c>
      <c r="P97" s="48">
        <f t="shared" si="68"/>
        <v>-2</v>
      </c>
      <c r="Q97" s="49">
        <f t="shared" si="64"/>
        <v>-3.2794871794872194</v>
      </c>
      <c r="R97" s="427">
        <f t="shared" si="69"/>
        <v>0.95627350427350377</v>
      </c>
      <c r="S97" s="603"/>
      <c r="T97" s="214">
        <v>0.41180555555555554</v>
      </c>
      <c r="U97" s="214">
        <v>0.49305555555555558</v>
      </c>
      <c r="V97" s="215">
        <v>22</v>
      </c>
      <c r="W97" s="90">
        <f t="shared" si="70"/>
        <v>117.00000000000006</v>
      </c>
      <c r="X97" s="53">
        <v>0.39999999999999997</v>
      </c>
      <c r="Y97" s="53">
        <v>0.40972222222222227</v>
      </c>
      <c r="Z97" s="54"/>
      <c r="AA97" s="54"/>
      <c r="AB97" s="588"/>
      <c r="AC97" s="588"/>
      <c r="AD97" s="215">
        <v>1</v>
      </c>
      <c r="AE97" s="215"/>
      <c r="AF97" s="216">
        <f t="shared" si="61"/>
        <v>-209.03076923076992</v>
      </c>
      <c r="AG97" s="217">
        <f t="shared" si="62"/>
        <v>0.86064615384615339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509</v>
      </c>
      <c r="H98" s="213">
        <f t="shared" si="65"/>
        <v>39371.149999999994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1174.6153846153888</v>
      </c>
      <c r="O98" s="47">
        <f t="shared" si="67"/>
        <v>65.25641025641049</v>
      </c>
      <c r="P98" s="48">
        <f t="shared" si="68"/>
        <v>-1</v>
      </c>
      <c r="Q98" s="49">
        <f t="shared" si="64"/>
        <v>-10.53306342780003</v>
      </c>
      <c r="R98" s="427">
        <f t="shared" si="69"/>
        <v>0.86102207977208289</v>
      </c>
      <c r="S98" s="603"/>
      <c r="T98" s="89">
        <v>0.52777777777777779</v>
      </c>
      <c r="U98" s="89">
        <v>0.54583333333333328</v>
      </c>
      <c r="V98" s="423">
        <v>6</v>
      </c>
      <c r="W98" s="90">
        <f t="shared" si="70"/>
        <v>25.999999999999908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-265.38461538461115</v>
      </c>
      <c r="AG98" s="424">
        <f t="shared" si="62"/>
        <v>0.81570512820513119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663</v>
      </c>
      <c r="H99" s="213">
        <f t="shared" si="65"/>
        <v>51276.420000000006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1243.1249999999982</v>
      </c>
      <c r="O99" s="47">
        <f t="shared" si="67"/>
        <v>69.062499999999901</v>
      </c>
      <c r="P99" s="48">
        <f t="shared" si="68"/>
        <v>0</v>
      </c>
      <c r="Q99" s="49">
        <f t="shared" si="64"/>
        <v>-10.937500000000099</v>
      </c>
      <c r="R99" s="427">
        <f t="shared" si="69"/>
        <v>0.86328124999999878</v>
      </c>
      <c r="S99" s="603"/>
      <c r="T99" s="89">
        <v>0.55138888888888882</v>
      </c>
      <c r="U99" s="89">
        <v>0.57361111111111107</v>
      </c>
      <c r="V99" s="423">
        <v>8</v>
      </c>
      <c r="W99" s="90">
        <f t="shared" si="70"/>
        <v>32.000000000000043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-196.87500000000182</v>
      </c>
      <c r="AG99" s="217">
        <f t="shared" si="62"/>
        <v>0.86328124999999878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606</v>
      </c>
      <c r="H100" s="213">
        <f t="shared" si="65"/>
        <v>35960.04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1298.5714285714257</v>
      </c>
      <c r="O100" s="47">
        <f t="shared" si="67"/>
        <v>76.386554621848575</v>
      </c>
      <c r="P100" s="48">
        <f t="shared" si="68"/>
        <v>0</v>
      </c>
      <c r="Q100" s="49">
        <f t="shared" si="64"/>
        <v>-8.3193277310925993</v>
      </c>
      <c r="R100" s="427">
        <f t="shared" si="69"/>
        <v>0.90178571428571241</v>
      </c>
      <c r="S100" s="603"/>
      <c r="T100" s="214">
        <v>0.57708333333333328</v>
      </c>
      <c r="U100" s="214">
        <v>0.59652777777777777</v>
      </c>
      <c r="V100" s="215">
        <v>5</v>
      </c>
      <c r="W100" s="90">
        <f t="shared" si="70"/>
        <v>28.00000000000006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-141.42857142857429</v>
      </c>
      <c r="AG100" s="424">
        <f t="shared" si="62"/>
        <v>0.9017857142857123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720</v>
      </c>
      <c r="H101" s="213">
        <f t="shared" si="65"/>
        <v>51516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1234.2857142857131</v>
      </c>
      <c r="O101" s="47">
        <f t="shared" si="67"/>
        <v>68.571428571428498</v>
      </c>
      <c r="P101" s="48">
        <f t="shared" si="68"/>
        <v>0</v>
      </c>
      <c r="Q101" s="49">
        <f t="shared" si="64"/>
        <v>-8.3730158730159445</v>
      </c>
      <c r="R101" s="427">
        <f t="shared" si="69"/>
        <v>0.89118102114491915</v>
      </c>
      <c r="S101" s="603"/>
      <c r="T101" s="214">
        <v>0.61250000000000004</v>
      </c>
      <c r="U101" s="89">
        <v>0.63680555555555562</v>
      </c>
      <c r="V101" s="215">
        <v>23</v>
      </c>
      <c r="W101" s="90">
        <f t="shared" si="70"/>
        <v>35.000000000000036</v>
      </c>
      <c r="X101" s="223">
        <v>0.6</v>
      </c>
      <c r="Y101" s="223">
        <v>0.61111111111111105</v>
      </c>
      <c r="Z101" s="220"/>
      <c r="AA101" s="220"/>
      <c r="AB101" s="588"/>
      <c r="AC101" s="588"/>
      <c r="AD101" s="423"/>
      <c r="AE101" s="423"/>
      <c r="AF101" s="216">
        <f t="shared" si="61"/>
        <v>-150.71428571428692</v>
      </c>
      <c r="AG101" s="217">
        <f t="shared" si="62"/>
        <v>0.89118102114491915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515.61</v>
      </c>
      <c r="H102" s="213">
        <f t="shared" si="65"/>
        <v>15011.031192660548</v>
      </c>
      <c r="I102" s="425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1189.8692307692349</v>
      </c>
      <c r="O102" s="47">
        <f t="shared" si="67"/>
        <v>66.103846153846391</v>
      </c>
      <c r="P102" s="48">
        <f t="shared" si="68"/>
        <v>-2</v>
      </c>
      <c r="Q102" s="49">
        <f t="shared" si="64"/>
        <v>-8.8961538461536094</v>
      </c>
      <c r="R102" s="427">
        <f t="shared" si="69"/>
        <v>0.88138461538461854</v>
      </c>
      <c r="S102" s="603"/>
      <c r="T102" s="214">
        <v>0.64166666666666672</v>
      </c>
      <c r="U102" s="214">
        <v>0.65972222222222221</v>
      </c>
      <c r="V102" s="215">
        <v>7</v>
      </c>
      <c r="W102" s="90">
        <f t="shared" si="70"/>
        <v>25.999999999999908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-310.13076923076505</v>
      </c>
      <c r="AG102" s="424">
        <f t="shared" si="62"/>
        <v>0.7932461538461566</v>
      </c>
      <c r="AH102" s="587"/>
    </row>
    <row r="103" spans="1:34" s="221" customFormat="1" ht="19.149999999999999" customHeight="1">
      <c r="A103" s="614"/>
      <c r="B103" s="425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7"/>
      <c r="S103" s="60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0</v>
      </c>
      <c r="AG103" s="424" t="e">
        <f t="shared" si="62"/>
        <v>#DIV/0!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1281.4767268445844</v>
      </c>
      <c r="O108" s="104">
        <f t="shared" si="71"/>
        <v>96.226395558223288</v>
      </c>
      <c r="P108" s="54">
        <f t="shared" ref="P108:P117" si="72">M108-J108</f>
        <v>-0.7142857142857153</v>
      </c>
      <c r="Q108" s="88">
        <f t="shared" ref="Q108:Q117" si="73">O108-L108</f>
        <v>-9.5030997486714028</v>
      </c>
      <c r="R108" s="105">
        <f t="shared" ref="R108:R117" si="74">O108/L108</f>
        <v>0.91011874481111144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-195.80898744112983</v>
      </c>
      <c r="AG108" s="424">
        <f t="shared" si="62"/>
        <v>0.86745354297573651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529</v>
      </c>
      <c r="H109" s="45">
        <f t="shared" ref="H109:H119" si="75">F109*G109</f>
        <v>13563.56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7" si="76">G109/W109*60</f>
        <v>1269.5999999999963</v>
      </c>
      <c r="O109" s="47">
        <f t="shared" ref="O109:O117" si="77">N109/M109</f>
        <v>126.95999999999962</v>
      </c>
      <c r="P109" s="48">
        <f t="shared" si="72"/>
        <v>0</v>
      </c>
      <c r="Q109" s="49">
        <f t="shared" si="73"/>
        <v>-23.040000000000376</v>
      </c>
      <c r="R109" s="427">
        <f t="shared" si="74"/>
        <v>0.84639999999999749</v>
      </c>
      <c r="S109" s="608">
        <f>R121</f>
        <v>0.89489475927882389</v>
      </c>
      <c r="T109" s="230">
        <v>0.5</v>
      </c>
      <c r="U109" s="230">
        <v>0.51736111111111116</v>
      </c>
      <c r="V109" s="231">
        <v>5</v>
      </c>
      <c r="W109" s="436">
        <f t="shared" si="70"/>
        <v>25.000000000000071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-230.40000000000373</v>
      </c>
      <c r="AG109" s="126">
        <f t="shared" si="62"/>
        <v>0.84639999999999749</v>
      </c>
      <c r="AH109" s="587">
        <f>AG121</f>
        <v>0.90145192678879515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1345.6000000000001</v>
      </c>
      <c r="H110" s="45">
        <f t="shared" si="75"/>
        <v>40321.567977915802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1170.0869565217381</v>
      </c>
      <c r="O110" s="47">
        <f t="shared" si="77"/>
        <v>65.004830917874344</v>
      </c>
      <c r="P110" s="48">
        <f t="shared" si="72"/>
        <v>0</v>
      </c>
      <c r="Q110" s="49">
        <f t="shared" si="73"/>
        <v>-1.6618357487923276</v>
      </c>
      <c r="R110" s="427">
        <f t="shared" si="74"/>
        <v>0.97507246376811507</v>
      </c>
      <c r="S110" s="594"/>
      <c r="T110" s="230">
        <v>0.5229166666666667</v>
      </c>
      <c r="U110" s="230">
        <v>0.57083333333333341</v>
      </c>
      <c r="V110" s="231">
        <v>8</v>
      </c>
      <c r="W110" s="436">
        <f t="shared" si="70"/>
        <v>69.000000000000071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-29.913043478261898</v>
      </c>
      <c r="AG110" s="126">
        <f t="shared" si="62"/>
        <v>0.97507246376811507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803</v>
      </c>
      <c r="H111" s="45">
        <f t="shared" si="75"/>
        <v>41555.25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1338.3333333333323</v>
      </c>
      <c r="O111" s="47">
        <f t="shared" si="77"/>
        <v>63.730158730158685</v>
      </c>
      <c r="P111" s="48">
        <f t="shared" si="72"/>
        <v>0</v>
      </c>
      <c r="Q111" s="49">
        <f t="shared" si="73"/>
        <v>-7.6984126984127457</v>
      </c>
      <c r="R111" s="427">
        <f t="shared" si="74"/>
        <v>0.89222222222222158</v>
      </c>
      <c r="S111" s="594"/>
      <c r="T111" s="230">
        <v>0.58611111111111114</v>
      </c>
      <c r="U111" s="230">
        <v>0.61111111111111116</v>
      </c>
      <c r="V111" s="231">
        <v>22</v>
      </c>
      <c r="W111" s="436">
        <f t="shared" si="70"/>
        <v>36.000000000000028</v>
      </c>
      <c r="X111" s="53">
        <v>0.57500000000000007</v>
      </c>
      <c r="Y111" s="53">
        <v>0.58472222222222225</v>
      </c>
      <c r="Z111" s="54"/>
      <c r="AA111" s="54"/>
      <c r="AB111" s="588"/>
      <c r="AC111" s="588"/>
      <c r="AD111" s="423"/>
      <c r="AE111" s="423"/>
      <c r="AF111" s="48">
        <f t="shared" si="61"/>
        <v>-161.66666666666765</v>
      </c>
      <c r="AG111" s="126">
        <f t="shared" si="62"/>
        <v>0.89222222222222158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1140</v>
      </c>
      <c r="H112" s="45">
        <f t="shared" si="75"/>
        <v>67875.600000000006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1290.5660377358497</v>
      </c>
      <c r="O112" s="47">
        <f t="shared" si="77"/>
        <v>71.698113207547209</v>
      </c>
      <c r="P112" s="48">
        <f t="shared" si="72"/>
        <v>0</v>
      </c>
      <c r="Q112" s="49">
        <f t="shared" si="73"/>
        <v>-5.2463312368972339</v>
      </c>
      <c r="R112" s="427">
        <f t="shared" si="74"/>
        <v>0.93181663374429591</v>
      </c>
      <c r="S112" s="594"/>
      <c r="T112" s="230">
        <v>0.61527777777777781</v>
      </c>
      <c r="U112" s="230">
        <v>0.65208333333333335</v>
      </c>
      <c r="V112" s="231">
        <v>6</v>
      </c>
      <c r="W112" s="436">
        <f t="shared" si="70"/>
        <v>52.999999999999972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-94.433962264150296</v>
      </c>
      <c r="AG112" s="126">
        <f t="shared" si="62"/>
        <v>0.9318166337442958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1546</v>
      </c>
      <c r="H113" s="45">
        <f t="shared" si="75"/>
        <v>44169.22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1427.0769230769247</v>
      </c>
      <c r="O113" s="47">
        <f t="shared" si="77"/>
        <v>118.92307692307706</v>
      </c>
      <c r="P113" s="48">
        <f t="shared" si="72"/>
        <v>0</v>
      </c>
      <c r="Q113" s="49">
        <f t="shared" si="73"/>
        <v>-6.0769230769229381</v>
      </c>
      <c r="R113" s="427">
        <f t="shared" si="74"/>
        <v>0.95138461538461649</v>
      </c>
      <c r="S113" s="594"/>
      <c r="T113" s="230">
        <v>0.70833333333333337</v>
      </c>
      <c r="U113" s="230">
        <v>0.75347222222222221</v>
      </c>
      <c r="V113" s="231">
        <v>5</v>
      </c>
      <c r="W113" s="436">
        <f t="shared" si="70"/>
        <v>64.999999999999929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-72.923076923075314</v>
      </c>
      <c r="AG113" s="126">
        <f t="shared" si="62"/>
        <v>0.95138461538461649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70</v>
      </c>
      <c r="H114" s="45">
        <f t="shared" si="75"/>
        <v>1411.9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1050.0000000000039</v>
      </c>
      <c r="O114" s="47">
        <f t="shared" si="77"/>
        <v>87.500000000000327</v>
      </c>
      <c r="P114" s="48">
        <f t="shared" si="72"/>
        <v>0</v>
      </c>
      <c r="Q114" s="49">
        <f t="shared" si="73"/>
        <v>-37.499999999999673</v>
      </c>
      <c r="R114" s="427">
        <f t="shared" si="74"/>
        <v>0.70000000000000262</v>
      </c>
      <c r="S114" s="594"/>
      <c r="T114" s="230">
        <v>0.7583333333333333</v>
      </c>
      <c r="U114" s="230">
        <v>0.76111111111111107</v>
      </c>
      <c r="V114" s="231">
        <v>7</v>
      </c>
      <c r="W114" s="436">
        <f t="shared" si="70"/>
        <v>3.9999999999999858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-449.99999999999613</v>
      </c>
      <c r="AG114" s="126">
        <f t="shared" si="62"/>
        <v>0.70000000000000262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640</v>
      </c>
      <c r="H115" s="45">
        <f t="shared" si="75"/>
        <v>13068.800000000001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1476.9230769230733</v>
      </c>
      <c r="O115" s="47">
        <f t="shared" si="77"/>
        <v>123.07692307692277</v>
      </c>
      <c r="P115" s="48">
        <f t="shared" si="72"/>
        <v>0</v>
      </c>
      <c r="Q115" s="49">
        <f t="shared" si="73"/>
        <v>-1.9230769230772324</v>
      </c>
      <c r="R115" s="427">
        <f t="shared" si="74"/>
        <v>0.98461538461538212</v>
      </c>
      <c r="S115" s="594"/>
      <c r="T115" s="230">
        <v>0.76527777777777772</v>
      </c>
      <c r="U115" s="230">
        <v>0.78333333333333333</v>
      </c>
      <c r="V115" s="231">
        <v>6</v>
      </c>
      <c r="W115" s="436">
        <f t="shared" si="70"/>
        <v>26.000000000000068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-23.076923076926732</v>
      </c>
      <c r="AG115" s="126">
        <f t="shared" si="62"/>
        <v>0.98461538461538223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259</v>
      </c>
      <c r="E116" s="83"/>
      <c r="F116" s="359">
        <v>38.39</v>
      </c>
      <c r="G116" s="233">
        <v>1407</v>
      </c>
      <c r="H116" s="45">
        <f t="shared" si="75"/>
        <v>54014.73</v>
      </c>
      <c r="I116" s="423"/>
      <c r="J116" s="46">
        <v>16</v>
      </c>
      <c r="K116" s="44">
        <v>1440</v>
      </c>
      <c r="L116" s="47">
        <v>90</v>
      </c>
      <c r="M116" s="434">
        <v>16</v>
      </c>
      <c r="N116" s="44">
        <f t="shared" si="76"/>
        <v>1361.6129032258077</v>
      </c>
      <c r="O116" s="47">
        <f t="shared" si="77"/>
        <v>85.100806451612982</v>
      </c>
      <c r="P116" s="48">
        <f t="shared" si="72"/>
        <v>0</v>
      </c>
      <c r="Q116" s="49">
        <f t="shared" si="73"/>
        <v>-4.8991935483870179</v>
      </c>
      <c r="R116" s="427">
        <f t="shared" si="74"/>
        <v>0.94556451612903314</v>
      </c>
      <c r="S116" s="594"/>
      <c r="T116" s="230">
        <v>0.79930555555555549</v>
      </c>
      <c r="U116" s="230">
        <v>0.84236111111111101</v>
      </c>
      <c r="V116" s="231">
        <v>23</v>
      </c>
      <c r="W116" s="436">
        <f t="shared" si="70"/>
        <v>61.999999999999943</v>
      </c>
      <c r="X116" s="219">
        <v>0.78819444444444453</v>
      </c>
      <c r="Y116" s="219">
        <v>0.79861111111111116</v>
      </c>
      <c r="Z116" s="220"/>
      <c r="AA116" s="220"/>
      <c r="AB116" s="588"/>
      <c r="AC116" s="588"/>
      <c r="AD116" s="224"/>
      <c r="AE116" s="224"/>
      <c r="AF116" s="48">
        <f t="shared" si="61"/>
        <v>-78.387096774192287</v>
      </c>
      <c r="AG116" s="126">
        <f t="shared" si="62"/>
        <v>0.94556451612903314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695</v>
      </c>
      <c r="H117" s="45">
        <f t="shared" si="75"/>
        <v>36737.699999999997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1303.1250000000048</v>
      </c>
      <c r="O117" s="47">
        <f t="shared" si="77"/>
        <v>72.395833333333599</v>
      </c>
      <c r="P117" s="48">
        <f t="shared" si="72"/>
        <v>0</v>
      </c>
      <c r="Q117" s="49">
        <f t="shared" si="73"/>
        <v>-7.6041666666664014</v>
      </c>
      <c r="R117" s="427">
        <f t="shared" si="74"/>
        <v>0.90494791666666996</v>
      </c>
      <c r="S117" s="594"/>
      <c r="T117" s="230">
        <v>0.84791666666666676</v>
      </c>
      <c r="U117" s="230">
        <v>0.87013888888888891</v>
      </c>
      <c r="V117" s="231">
        <v>8</v>
      </c>
      <c r="W117" s="436">
        <f t="shared" si="70"/>
        <v>31.999999999999886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-136.87499999999523</v>
      </c>
      <c r="AG117" s="126">
        <f t="shared" si="62"/>
        <v>0.90494791666666996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15.222222222222221</v>
      </c>
      <c r="K121" s="205">
        <v>1440.5555555555557</v>
      </c>
      <c r="L121" s="206">
        <v>101.11552028218696</v>
      </c>
      <c r="M121" s="205">
        <f t="shared" ref="M121:O121" si="78">AVERAGE(M109:M120)</f>
        <v>15.222222222222221</v>
      </c>
      <c r="N121" s="205">
        <f t="shared" si="78"/>
        <v>1298.5915812018588</v>
      </c>
      <c r="O121" s="206">
        <f t="shared" si="78"/>
        <v>90.487749182280737</v>
      </c>
      <c r="P121" s="48">
        <f t="shared" ref="P121:P129" si="79">M121-J121</f>
        <v>0</v>
      </c>
      <c r="Q121" s="49">
        <f t="shared" ref="Q121:Q129" si="80">O121-L121</f>
        <v>-10.627771099906226</v>
      </c>
      <c r="R121" s="175">
        <f t="shared" ref="R121:R129" si="81">O121/L121</f>
        <v>0.89489475927882389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-141.96397435369681</v>
      </c>
      <c r="AG121" s="126">
        <f>N121/K121</f>
        <v>0.90145192678879515</v>
      </c>
      <c r="AH121" s="587"/>
    </row>
    <row r="122" spans="1:34" ht="19.149999999999999" customHeight="1">
      <c r="A122" s="609" t="s">
        <v>262</v>
      </c>
      <c r="B122" s="131" t="s">
        <v>210</v>
      </c>
      <c r="C122" s="166"/>
      <c r="D122" s="179" t="s">
        <v>263</v>
      </c>
      <c r="E122" s="43"/>
      <c r="F122" s="359">
        <v>56.43</v>
      </c>
      <c r="G122" s="44">
        <v>815</v>
      </c>
      <c r="H122" s="45">
        <f t="shared" ref="H122:H132" si="82">F122*G122</f>
        <v>45990.45</v>
      </c>
      <c r="I122" s="425"/>
      <c r="J122" s="46">
        <v>18</v>
      </c>
      <c r="K122" s="44">
        <v>1500</v>
      </c>
      <c r="L122" s="47">
        <v>83.333333333333329</v>
      </c>
      <c r="M122" s="437">
        <v>18</v>
      </c>
      <c r="N122" s="177">
        <f t="shared" ref="N122:N129" si="83">G122/W122*60</f>
        <v>1321.6216216216205</v>
      </c>
      <c r="O122" s="241">
        <f t="shared" ref="O122:O129" si="84">N122/M122</f>
        <v>73.423423423423358</v>
      </c>
      <c r="P122" s="108">
        <f t="shared" si="79"/>
        <v>0</v>
      </c>
      <c r="Q122" s="185">
        <f t="shared" si="80"/>
        <v>-9.9099099099099703</v>
      </c>
      <c r="R122" s="109">
        <f t="shared" si="81"/>
        <v>0.8810810810810803</v>
      </c>
      <c r="S122" s="603">
        <f>R134</f>
        <v>0.90802477024131401</v>
      </c>
      <c r="T122" s="50">
        <v>0.5</v>
      </c>
      <c r="U122" s="50">
        <v>0.52569444444444446</v>
      </c>
      <c r="V122" s="231">
        <v>5</v>
      </c>
      <c r="W122" s="436">
        <f t="shared" si="70"/>
        <v>37.000000000000028</v>
      </c>
      <c r="X122" s="53"/>
      <c r="Y122" s="53"/>
      <c r="Z122" s="54"/>
      <c r="AA122" s="54"/>
      <c r="AB122" s="588"/>
      <c r="AC122" s="588"/>
      <c r="AD122" s="423">
        <v>1</v>
      </c>
      <c r="AE122" s="423"/>
      <c r="AF122" s="48">
        <f t="shared" si="61"/>
        <v>-178.37837837837947</v>
      </c>
      <c r="AG122" s="427">
        <f t="shared" si="62"/>
        <v>0.88108108108108041</v>
      </c>
      <c r="AH122" s="602">
        <f>AG134</f>
        <v>0.9089958186542475</v>
      </c>
    </row>
    <row r="123" spans="1:34" ht="19.149999999999999" customHeight="1">
      <c r="A123" s="609"/>
      <c r="B123" s="131" t="s">
        <v>231</v>
      </c>
      <c r="C123" s="97"/>
      <c r="D123" s="42" t="s">
        <v>264</v>
      </c>
      <c r="E123" s="180"/>
      <c r="F123" s="359">
        <v>58.67</v>
      </c>
      <c r="G123" s="44">
        <v>1325</v>
      </c>
      <c r="H123" s="45">
        <f t="shared" si="82"/>
        <v>77737.75</v>
      </c>
      <c r="I123" s="423"/>
      <c r="J123" s="87">
        <v>19</v>
      </c>
      <c r="K123" s="57">
        <v>1440</v>
      </c>
      <c r="L123" s="86">
        <v>75.78947368421052</v>
      </c>
      <c r="M123" s="434">
        <v>19</v>
      </c>
      <c r="N123" s="57">
        <f t="shared" si="83"/>
        <v>1347.4576271186452</v>
      </c>
      <c r="O123" s="86">
        <f t="shared" si="84"/>
        <v>70.918822479928693</v>
      </c>
      <c r="P123" s="54">
        <f t="shared" si="79"/>
        <v>0</v>
      </c>
      <c r="Q123" s="88">
        <f t="shared" si="80"/>
        <v>-4.8706512042818275</v>
      </c>
      <c r="R123" s="424">
        <f t="shared" si="81"/>
        <v>0.93573446327683696</v>
      </c>
      <c r="S123" s="603"/>
      <c r="T123" s="50">
        <v>0.52986111111111112</v>
      </c>
      <c r="U123" s="50">
        <v>0.5708333333333333</v>
      </c>
      <c r="V123" s="231">
        <v>6</v>
      </c>
      <c r="W123" s="436">
        <f t="shared" si="70"/>
        <v>58.99999999999995</v>
      </c>
      <c r="X123" s="53"/>
      <c r="Y123" s="53"/>
      <c r="Z123" s="54"/>
      <c r="AA123" s="54"/>
      <c r="AB123" s="588"/>
      <c r="AC123" s="588"/>
      <c r="AD123" s="423"/>
      <c r="AE123" s="423"/>
      <c r="AF123" s="48">
        <f t="shared" si="61"/>
        <v>-92.542372881354822</v>
      </c>
      <c r="AG123" s="427">
        <f t="shared" si="62"/>
        <v>0.93573446327683696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265</v>
      </c>
      <c r="E124" s="180"/>
      <c r="F124" s="359">
        <v>59.52</v>
      </c>
      <c r="G124" s="177">
        <v>1643</v>
      </c>
      <c r="H124" s="45">
        <f t="shared" si="82"/>
        <v>97791.360000000001</v>
      </c>
      <c r="I124" s="242"/>
      <c r="J124" s="87">
        <v>21</v>
      </c>
      <c r="K124" s="57">
        <v>1385</v>
      </c>
      <c r="L124" s="86">
        <v>65.952380952380949</v>
      </c>
      <c r="M124" s="437">
        <v>21</v>
      </c>
      <c r="N124" s="177">
        <f t="shared" si="83"/>
        <v>1297.1052631578939</v>
      </c>
      <c r="O124" s="241">
        <f t="shared" si="84"/>
        <v>61.766917293233043</v>
      </c>
      <c r="P124" s="108">
        <f t="shared" si="79"/>
        <v>0</v>
      </c>
      <c r="Q124" s="185">
        <f t="shared" si="80"/>
        <v>-4.1854636591479064</v>
      </c>
      <c r="R124" s="109">
        <f t="shared" si="81"/>
        <v>0.93653809614288375</v>
      </c>
      <c r="S124" s="610"/>
      <c r="T124" s="50">
        <v>0.58680555555555558</v>
      </c>
      <c r="U124" s="50">
        <v>0.63958333333333339</v>
      </c>
      <c r="V124" s="231">
        <v>23</v>
      </c>
      <c r="W124" s="436">
        <f t="shared" si="70"/>
        <v>76.000000000000057</v>
      </c>
      <c r="X124" s="191">
        <v>0.57430555555555551</v>
      </c>
      <c r="Y124" s="191">
        <v>0.5854166666666667</v>
      </c>
      <c r="Z124" s="54"/>
      <c r="AA124" s="54"/>
      <c r="AB124" s="588"/>
      <c r="AC124" s="588"/>
      <c r="AD124" s="423"/>
      <c r="AE124" s="423"/>
      <c r="AF124" s="108">
        <f t="shared" si="61"/>
        <v>-87.894736842106113</v>
      </c>
      <c r="AG124" s="109">
        <f t="shared" si="62"/>
        <v>0.93653809614288364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1259</v>
      </c>
      <c r="H125" s="45">
        <f t="shared" si="82"/>
        <v>71498.61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1452.6923076923085</v>
      </c>
      <c r="O125" s="86">
        <f t="shared" si="84"/>
        <v>80.705128205128247</v>
      </c>
      <c r="P125" s="54">
        <f t="shared" si="79"/>
        <v>0</v>
      </c>
      <c r="Q125" s="88">
        <f t="shared" si="80"/>
        <v>-10.183760683760639</v>
      </c>
      <c r="R125" s="424">
        <f t="shared" si="81"/>
        <v>0.887953733308257</v>
      </c>
      <c r="S125" s="610"/>
      <c r="T125" s="50">
        <v>0.70833333333333337</v>
      </c>
      <c r="U125" s="50">
        <v>0.74444444444444446</v>
      </c>
      <c r="V125" s="231">
        <v>5</v>
      </c>
      <c r="W125" s="436">
        <f t="shared" si="70"/>
        <v>51.999999999999972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-183.30769230769147</v>
      </c>
      <c r="AG125" s="427">
        <f t="shared" si="62"/>
        <v>0.887953733308257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1002</v>
      </c>
      <c r="H126" s="45">
        <f t="shared" si="82"/>
        <v>56983.74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1466.3414634146336</v>
      </c>
      <c r="O126" s="86">
        <f t="shared" si="84"/>
        <v>81.463414634146318</v>
      </c>
      <c r="P126" s="54">
        <f t="shared" si="79"/>
        <v>0</v>
      </c>
      <c r="Q126" s="88">
        <f t="shared" si="80"/>
        <v>-9.4254742547425678</v>
      </c>
      <c r="R126" s="424">
        <f t="shared" si="81"/>
        <v>0.89629673802850474</v>
      </c>
      <c r="S126" s="610"/>
      <c r="T126" s="50">
        <v>0.75</v>
      </c>
      <c r="U126" s="50">
        <v>0.77847222222222223</v>
      </c>
      <c r="V126" s="231">
        <v>8</v>
      </c>
      <c r="W126" s="436">
        <f t="shared" si="70"/>
        <v>41.000000000000014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-169.65853658536639</v>
      </c>
      <c r="AG126" s="109">
        <f t="shared" si="62"/>
        <v>0.89629673802850462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800</v>
      </c>
      <c r="H127" s="45">
        <f t="shared" si="82"/>
        <v>43272</v>
      </c>
      <c r="I127" s="224"/>
      <c r="J127" s="87">
        <v>17</v>
      </c>
      <c r="K127" s="57">
        <v>1565</v>
      </c>
      <c r="L127" s="86">
        <v>92.058823529411768</v>
      </c>
      <c r="M127" s="437">
        <v>17</v>
      </c>
      <c r="N127" s="177">
        <f t="shared" si="83"/>
        <v>1371.42857142857</v>
      </c>
      <c r="O127" s="241">
        <f t="shared" si="84"/>
        <v>80.672268907562938</v>
      </c>
      <c r="P127" s="108">
        <f t="shared" si="79"/>
        <v>0</v>
      </c>
      <c r="Q127" s="185">
        <f t="shared" si="80"/>
        <v>-11.38655462184883</v>
      </c>
      <c r="R127" s="109">
        <f t="shared" si="81"/>
        <v>0.87631218621633855</v>
      </c>
      <c r="S127" s="610"/>
      <c r="T127" s="50">
        <v>0.78263888888888888</v>
      </c>
      <c r="U127" s="50">
        <v>0.80694444444444446</v>
      </c>
      <c r="V127" s="425">
        <v>6</v>
      </c>
      <c r="W127" s="436">
        <f t="shared" si="70"/>
        <v>35.000000000000036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-193.57142857143003</v>
      </c>
      <c r="AG127" s="109">
        <f t="shared" si="62"/>
        <v>0.87631218621633866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1284</v>
      </c>
      <c r="H128" s="45">
        <f t="shared" si="82"/>
        <v>61118.400000000001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1328.2758620689665</v>
      </c>
      <c r="O128" s="86">
        <f t="shared" si="84"/>
        <v>69.909255898366652</v>
      </c>
      <c r="P128" s="54">
        <f t="shared" si="79"/>
        <v>0</v>
      </c>
      <c r="Q128" s="88">
        <f t="shared" si="80"/>
        <v>-5.8802177858438682</v>
      </c>
      <c r="R128" s="424">
        <f t="shared" si="81"/>
        <v>0.92241379310344895</v>
      </c>
      <c r="S128" s="610"/>
      <c r="T128" s="50">
        <v>0.81180555555555556</v>
      </c>
      <c r="U128" s="50">
        <v>0.8520833333333333</v>
      </c>
      <c r="V128" s="425">
        <v>7</v>
      </c>
      <c r="W128" s="436">
        <f t="shared" si="70"/>
        <v>57.999999999999957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-111.72413793103351</v>
      </c>
      <c r="AG128" s="427">
        <f t="shared" si="62"/>
        <v>0.92241379310344895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1109</v>
      </c>
      <c r="H129" s="45">
        <f t="shared" si="82"/>
        <v>56193.03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1415.744680851064</v>
      </c>
      <c r="O129" s="86">
        <f t="shared" si="84"/>
        <v>78.652482269503551</v>
      </c>
      <c r="P129" s="54">
        <f t="shared" si="79"/>
        <v>0</v>
      </c>
      <c r="Q129" s="88">
        <f t="shared" si="80"/>
        <v>-4.6808510638297776</v>
      </c>
      <c r="R129" s="424">
        <f t="shared" si="81"/>
        <v>0.94382978723404265</v>
      </c>
      <c r="S129" s="610"/>
      <c r="T129" s="50">
        <v>0.86666666666666659</v>
      </c>
      <c r="U129" s="50">
        <v>0.89930555555555547</v>
      </c>
      <c r="V129" s="425">
        <v>21</v>
      </c>
      <c r="W129" s="436">
        <f t="shared" si="70"/>
        <v>46.999999999999993</v>
      </c>
      <c r="X129" s="64">
        <v>0.85555555555555562</v>
      </c>
      <c r="Y129" s="64">
        <v>0.8652777777777777</v>
      </c>
      <c r="Z129" s="54"/>
      <c r="AA129" s="54"/>
      <c r="AB129" s="588"/>
      <c r="AC129" s="588"/>
      <c r="AD129" s="423"/>
      <c r="AE129" s="423"/>
      <c r="AF129" s="108">
        <f t="shared" si="61"/>
        <v>-84.255319148935996</v>
      </c>
      <c r="AG129" s="109">
        <f t="shared" si="62"/>
        <v>0.94382978723404265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1375.0834246692129</v>
      </c>
      <c r="O134" s="247">
        <f t="shared" si="85"/>
        <v>74.688964138911601</v>
      </c>
      <c r="P134" s="51">
        <f t="shared" ref="P134:P144" si="86">M134-J134</f>
        <v>0</v>
      </c>
      <c r="Q134" s="142">
        <f t="shared" ref="Q134:Q144" si="87">O134-L134</f>
        <v>-7.5653603979206707</v>
      </c>
      <c r="R134" s="248">
        <f t="shared" ref="R134:R144" si="88">O134/L134</f>
        <v>0.90802477024131401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-137.66657533078705</v>
      </c>
      <c r="AG134" s="427">
        <f t="shared" si="62"/>
        <v>0.9089958186542475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2080.8000000000002</v>
      </c>
      <c r="H135" s="249">
        <f t="shared" ref="H135:H146" si="89">F135*G135</f>
        <v>112550.47200000002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1402.7865168539313</v>
      </c>
      <c r="O135" s="116">
        <f t="shared" ref="O135:O144" si="91">N135/M135</f>
        <v>77.932584269662854</v>
      </c>
      <c r="P135" s="54">
        <f t="shared" si="86"/>
        <v>0</v>
      </c>
      <c r="Q135" s="88">
        <f t="shared" si="87"/>
        <v>-5.4007490636704745</v>
      </c>
      <c r="R135" s="424">
        <f t="shared" si="88"/>
        <v>0.93519101123595427</v>
      </c>
      <c r="S135" s="594">
        <f>R147</f>
        <v>0.91394336027084044</v>
      </c>
      <c r="T135" s="250">
        <v>0.45833333333333331</v>
      </c>
      <c r="U135" s="50">
        <v>0.52013888888888893</v>
      </c>
      <c r="V135" s="145">
        <v>5</v>
      </c>
      <c r="W135" s="251">
        <f t="shared" ref="W135:W147" si="92">(U135-T135)*24*60</f>
        <v>89.000000000000085</v>
      </c>
      <c r="X135" s="53"/>
      <c r="Y135" s="53"/>
      <c r="Z135" s="54"/>
      <c r="AA135" s="54"/>
      <c r="AB135" s="588"/>
      <c r="AC135" s="588"/>
      <c r="AD135" s="423">
        <v>1</v>
      </c>
      <c r="AE135" s="423"/>
      <c r="AF135" s="117">
        <f t="shared" si="61"/>
        <v>-97.213483146068711</v>
      </c>
      <c r="AG135" s="121">
        <f t="shared" si="62"/>
        <v>0.93519101123595416</v>
      </c>
      <c r="AH135" s="587">
        <f>AG147</f>
        <v>0.92242495833908</v>
      </c>
    </row>
    <row r="136" spans="1:34" ht="19.149999999999999" customHeight="1">
      <c r="A136" s="591"/>
      <c r="B136" s="425" t="s">
        <v>210</v>
      </c>
      <c r="C136" s="423"/>
      <c r="D136" s="82" t="s">
        <v>273</v>
      </c>
      <c r="E136" s="83"/>
      <c r="F136" s="359">
        <v>53.68</v>
      </c>
      <c r="G136" s="57">
        <v>745</v>
      </c>
      <c r="H136" s="84">
        <f t="shared" si="89"/>
        <v>39991.599999999999</v>
      </c>
      <c r="I136" s="423"/>
      <c r="J136" s="46">
        <v>16</v>
      </c>
      <c r="K136" s="57">
        <v>1500</v>
      </c>
      <c r="L136" s="86">
        <v>93.75</v>
      </c>
      <c r="M136" s="434">
        <v>16</v>
      </c>
      <c r="N136" s="57">
        <f t="shared" si="90"/>
        <v>1314.7058823529396</v>
      </c>
      <c r="O136" s="86">
        <f t="shared" si="91"/>
        <v>82.169117647058727</v>
      </c>
      <c r="P136" s="54">
        <f t="shared" si="86"/>
        <v>0</v>
      </c>
      <c r="Q136" s="88">
        <f t="shared" si="87"/>
        <v>-11.580882352941273</v>
      </c>
      <c r="R136" s="424">
        <f t="shared" si="88"/>
        <v>0.87647058823529311</v>
      </c>
      <c r="S136" s="594"/>
      <c r="T136" s="250">
        <v>0.52569444444444446</v>
      </c>
      <c r="U136" s="50">
        <v>0.5493055555555556</v>
      </c>
      <c r="V136" s="145">
        <v>8</v>
      </c>
      <c r="W136" s="251">
        <f t="shared" si="92"/>
        <v>34.000000000000043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-185.29411764706038</v>
      </c>
      <c r="AG136" s="126">
        <f t="shared" si="62"/>
        <v>0.87647058823529311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274</v>
      </c>
      <c r="E137" s="83"/>
      <c r="F137" s="359">
        <v>57.734999999999999</v>
      </c>
      <c r="G137" s="212">
        <v>1462</v>
      </c>
      <c r="H137" s="84">
        <f t="shared" si="89"/>
        <v>84408.569999999992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1414.8387096774206</v>
      </c>
      <c r="O137" s="86">
        <f t="shared" si="91"/>
        <v>88.42741935483879</v>
      </c>
      <c r="P137" s="54">
        <f t="shared" si="86"/>
        <v>0</v>
      </c>
      <c r="Q137" s="88">
        <f t="shared" si="87"/>
        <v>-9.3850806451612101</v>
      </c>
      <c r="R137" s="424">
        <f t="shared" si="88"/>
        <v>0.90405029372359147</v>
      </c>
      <c r="S137" s="594"/>
      <c r="T137" s="50">
        <v>0.56458333333333333</v>
      </c>
      <c r="U137" s="50">
        <v>0.60763888888888884</v>
      </c>
      <c r="V137" s="253">
        <v>22</v>
      </c>
      <c r="W137" s="251">
        <f t="shared" si="92"/>
        <v>61.999999999999943</v>
      </c>
      <c r="X137" s="53">
        <v>0.55277777777777781</v>
      </c>
      <c r="Y137" s="53">
        <v>0.5625</v>
      </c>
      <c r="Z137" s="54"/>
      <c r="AA137" s="54"/>
      <c r="AB137" s="588"/>
      <c r="AC137" s="588"/>
      <c r="AD137" s="423"/>
      <c r="AE137" s="423"/>
      <c r="AF137" s="48">
        <f t="shared" si="61"/>
        <v>-150.16129032257936</v>
      </c>
      <c r="AG137" s="126">
        <f t="shared" si="62"/>
        <v>0.90405029372359147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275</v>
      </c>
      <c r="E138" s="83"/>
      <c r="F138" s="359">
        <v>50.67</v>
      </c>
      <c r="G138" s="57">
        <v>1357</v>
      </c>
      <c r="H138" s="84">
        <f t="shared" si="89"/>
        <v>68759.19</v>
      </c>
      <c r="I138" s="42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1403.7931034482767</v>
      </c>
      <c r="O138" s="86">
        <f t="shared" si="91"/>
        <v>77.988505747126482</v>
      </c>
      <c r="P138" s="54">
        <f t="shared" si="86"/>
        <v>0</v>
      </c>
      <c r="Q138" s="88">
        <f t="shared" si="87"/>
        <v>-5.3448275862068471</v>
      </c>
      <c r="R138" s="429">
        <f t="shared" si="88"/>
        <v>0.93586206896551782</v>
      </c>
      <c r="S138" s="594"/>
      <c r="T138" s="50">
        <v>0.61180555555555549</v>
      </c>
      <c r="U138" s="50">
        <v>0.65208333333333324</v>
      </c>
      <c r="V138" s="253">
        <v>6</v>
      </c>
      <c r="W138" s="251">
        <f t="shared" si="92"/>
        <v>57.999999999999957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-96.206896551723275</v>
      </c>
      <c r="AG138" s="126">
        <f t="shared" si="62"/>
        <v>0.93586206896551782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870</v>
      </c>
      <c r="H139" s="84">
        <f t="shared" si="89"/>
        <v>44082.9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1373.6842105263147</v>
      </c>
      <c r="O139" s="86">
        <f t="shared" si="91"/>
        <v>80.804953560371459</v>
      </c>
      <c r="P139" s="54">
        <f t="shared" si="86"/>
        <v>0</v>
      </c>
      <c r="Q139" s="88">
        <f t="shared" si="87"/>
        <v>-7.4303405572755992</v>
      </c>
      <c r="R139" s="424">
        <f t="shared" si="88"/>
        <v>0.91578947368420982</v>
      </c>
      <c r="S139" s="594"/>
      <c r="T139" s="50">
        <v>0.70833333333333337</v>
      </c>
      <c r="U139" s="50">
        <v>0.73472222222222228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-126.3157894736853</v>
      </c>
      <c r="AG139" s="126">
        <f t="shared" si="62"/>
        <v>0.91578947368420982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1314</v>
      </c>
      <c r="H140" s="84">
        <f t="shared" si="89"/>
        <v>66987.72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1359.3103448275872</v>
      </c>
      <c r="O140" s="86">
        <f t="shared" si="91"/>
        <v>67.965517241379359</v>
      </c>
      <c r="P140" s="54">
        <f t="shared" si="86"/>
        <v>0</v>
      </c>
      <c r="Q140" s="88">
        <f t="shared" si="87"/>
        <v>-4.0344827586206407</v>
      </c>
      <c r="R140" s="424">
        <f t="shared" si="88"/>
        <v>0.94396551724138</v>
      </c>
      <c r="S140" s="595"/>
      <c r="T140" s="63">
        <v>0.74027777777777781</v>
      </c>
      <c r="U140" s="256">
        <v>0.78055555555555556</v>
      </c>
      <c r="V140" s="257">
        <v>8</v>
      </c>
      <c r="W140" s="251">
        <f t="shared" si="92"/>
        <v>57.999999999999957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-80.689655172412813</v>
      </c>
      <c r="AG140" s="126">
        <f t="shared" si="62"/>
        <v>0.94396551724138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842</v>
      </c>
      <c r="H141" s="84">
        <f t="shared" si="89"/>
        <v>45543.780000000006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1403.3333333333323</v>
      </c>
      <c r="O141" s="86">
        <f t="shared" si="91"/>
        <v>73.859649122806971</v>
      </c>
      <c r="P141" s="54">
        <f t="shared" si="86"/>
        <v>0</v>
      </c>
      <c r="Q141" s="88">
        <f t="shared" si="87"/>
        <v>-5.0877192982456592</v>
      </c>
      <c r="R141" s="424">
        <f t="shared" si="88"/>
        <v>0.93555555555555503</v>
      </c>
      <c r="S141" s="595"/>
      <c r="T141" s="63">
        <v>0.78541666666666665</v>
      </c>
      <c r="U141" s="256">
        <v>0.81041666666666667</v>
      </c>
      <c r="V141" s="55">
        <v>7</v>
      </c>
      <c r="W141" s="251">
        <f t="shared" si="92"/>
        <v>36.000000000000028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-96.666666666667652</v>
      </c>
      <c r="AG141" s="126">
        <f t="shared" si="62"/>
        <v>0.93555555555555492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1586</v>
      </c>
      <c r="H142" s="84">
        <f t="shared" si="89"/>
        <v>80759.12000000001</v>
      </c>
      <c r="I142" s="42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1340.2816901408437</v>
      </c>
      <c r="O142" s="86">
        <f t="shared" si="91"/>
        <v>70.541141586360197</v>
      </c>
      <c r="P142" s="54">
        <f t="shared" si="86"/>
        <v>0</v>
      </c>
      <c r="Q142" s="88">
        <f t="shared" si="87"/>
        <v>-5.248332097850323</v>
      </c>
      <c r="R142" s="424">
        <f t="shared" si="88"/>
        <v>0.93075117370891935</v>
      </c>
      <c r="S142" s="595"/>
      <c r="T142" s="63">
        <v>0.82638888888888884</v>
      </c>
      <c r="U142" s="256">
        <v>0.87569444444444444</v>
      </c>
      <c r="V142" s="55">
        <v>23</v>
      </c>
      <c r="W142" s="251">
        <f t="shared" si="92"/>
        <v>71.000000000000071</v>
      </c>
      <c r="X142" s="53">
        <v>0.81388888888888899</v>
      </c>
      <c r="Y142" s="53">
        <v>0.82500000000000007</v>
      </c>
      <c r="Z142" s="54"/>
      <c r="AA142" s="54"/>
      <c r="AB142" s="588"/>
      <c r="AC142" s="588"/>
      <c r="AD142" s="423">
        <v>1</v>
      </c>
      <c r="AE142" s="423"/>
      <c r="AF142" s="48">
        <f t="shared" si="61"/>
        <v>-99.718309859156307</v>
      </c>
      <c r="AG142" s="126">
        <f t="shared" si="62"/>
        <v>0.93075117370891924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824</v>
      </c>
      <c r="H143" s="84">
        <f t="shared" si="89"/>
        <v>41752.080000000002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1336.2162162162151</v>
      </c>
      <c r="O143" s="86">
        <f t="shared" si="91"/>
        <v>78.600953895071484</v>
      </c>
      <c r="P143" s="54">
        <f t="shared" si="86"/>
        <v>0</v>
      </c>
      <c r="Q143" s="88">
        <f t="shared" si="87"/>
        <v>-6.1049284578696899</v>
      </c>
      <c r="R143" s="424">
        <f t="shared" si="88"/>
        <v>0.92792792792792722</v>
      </c>
      <c r="S143" s="595"/>
      <c r="T143" s="63">
        <v>0.87916666666666665</v>
      </c>
      <c r="U143" s="256">
        <v>0.90486111111111112</v>
      </c>
      <c r="V143" s="55">
        <v>5</v>
      </c>
      <c r="W143" s="251">
        <f t="shared" si="92"/>
        <v>37.000000000000028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-103.78378378378488</v>
      </c>
      <c r="AG143" s="126">
        <f t="shared" si="62"/>
        <v>0.92792792792792711</v>
      </c>
      <c r="AH143" s="587"/>
    </row>
    <row r="144" spans="1:34" ht="19.149999999999999" customHeight="1">
      <c r="A144" s="592"/>
      <c r="B144" s="425" t="s">
        <v>210</v>
      </c>
      <c r="C144" s="432"/>
      <c r="D144" s="42" t="s">
        <v>281</v>
      </c>
      <c r="E144" s="258"/>
      <c r="F144" s="359">
        <v>50.49</v>
      </c>
      <c r="G144" s="57">
        <v>1105</v>
      </c>
      <c r="H144" s="84">
        <f t="shared" si="89"/>
        <v>55791.450000000004</v>
      </c>
      <c r="I144" s="423"/>
      <c r="J144" s="87">
        <v>14</v>
      </c>
      <c r="K144" s="57">
        <v>1440</v>
      </c>
      <c r="L144" s="86">
        <v>102.85714285714286</v>
      </c>
      <c r="M144" s="434">
        <v>15</v>
      </c>
      <c r="N144" s="57">
        <f t="shared" si="90"/>
        <v>1326.0000000000002</v>
      </c>
      <c r="O144" s="86">
        <f t="shared" si="91"/>
        <v>88.40000000000002</v>
      </c>
      <c r="P144" s="54">
        <f t="shared" si="86"/>
        <v>1</v>
      </c>
      <c r="Q144" s="88">
        <f t="shared" si="87"/>
        <v>-14.457142857142841</v>
      </c>
      <c r="R144" s="424">
        <f t="shared" si="88"/>
        <v>0.85944444444444457</v>
      </c>
      <c r="S144" s="595"/>
      <c r="T144" s="63">
        <v>0.91041666666666665</v>
      </c>
      <c r="U144" s="256">
        <v>0.94513888888888886</v>
      </c>
      <c r="V144" s="55">
        <v>8</v>
      </c>
      <c r="W144" s="251">
        <f t="shared" si="92"/>
        <v>49.999999999999986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-113.99999999999977</v>
      </c>
      <c r="AG144" s="126">
        <f t="shared" si="62"/>
        <v>0.9208333333333335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1367.495000737686</v>
      </c>
      <c r="O147" s="247">
        <f t="shared" si="93"/>
        <v>78.66898424246763</v>
      </c>
      <c r="P147" s="51">
        <f t="shared" ref="P147:P153" si="94">M147-J147</f>
        <v>0.10000000000000142</v>
      </c>
      <c r="Q147" s="142">
        <f t="shared" ref="Q147:Q153" si="95">O147-L147</f>
        <v>-7.4074485674984629</v>
      </c>
      <c r="R147" s="262">
        <f t="shared" ref="R147:R153" si="96">O147/L147</f>
        <v>0.91394336027084044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7">
        <f t="shared" si="61"/>
        <v>-115.00499926231396</v>
      </c>
      <c r="AG147" s="263">
        <f t="shared" si="62"/>
        <v>0.92242495833908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1192</v>
      </c>
      <c r="H148" s="84">
        <f t="shared" ref="H148:H172" si="97">F148*G148</f>
        <v>53616.159999999996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1254.736842105264</v>
      </c>
      <c r="O148" s="47">
        <f t="shared" ref="O148:O153" si="99">N148/M148</f>
        <v>66.038781163434948</v>
      </c>
      <c r="P148" s="48">
        <f t="shared" si="94"/>
        <v>0</v>
      </c>
      <c r="Q148" s="49">
        <f t="shared" si="95"/>
        <v>-12.908587257617683</v>
      </c>
      <c r="R148" s="427">
        <f t="shared" si="96"/>
        <v>0.83649122807017606</v>
      </c>
      <c r="S148" s="600">
        <f>R160</f>
        <v>0.83757058515144112</v>
      </c>
      <c r="T148" s="250">
        <v>0.70833333333333337</v>
      </c>
      <c r="U148" s="50">
        <v>0.74791666666666667</v>
      </c>
      <c r="V148" s="425">
        <v>5</v>
      </c>
      <c r="W148" s="436">
        <f>(U148-T148)*24*60</f>
        <v>56.999999999999957</v>
      </c>
      <c r="X148" s="53"/>
      <c r="Y148" s="53"/>
      <c r="Z148" s="54"/>
      <c r="AA148" s="54"/>
      <c r="AB148" s="588"/>
      <c r="AC148" s="588"/>
      <c r="AD148" s="423">
        <v>1</v>
      </c>
      <c r="AE148" s="423"/>
      <c r="AF148" s="48">
        <f t="shared" si="61"/>
        <v>-245.26315789473597</v>
      </c>
      <c r="AG148" s="126">
        <f t="shared" si="62"/>
        <v>0.83649122807017606</v>
      </c>
      <c r="AH148" s="587">
        <f>AG160</f>
        <v>0.84975671526017427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874</v>
      </c>
      <c r="H149" s="84">
        <f t="shared" si="97"/>
        <v>46916.32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1219.5348837209301</v>
      </c>
      <c r="O149" s="47">
        <f t="shared" si="99"/>
        <v>60.976744186046503</v>
      </c>
      <c r="P149" s="48">
        <f t="shared" si="94"/>
        <v>0</v>
      </c>
      <c r="Q149" s="49">
        <f t="shared" si="95"/>
        <v>-14.023255813953497</v>
      </c>
      <c r="R149" s="427">
        <f t="shared" si="96"/>
        <v>0.8130232558139534</v>
      </c>
      <c r="S149" s="601"/>
      <c r="T149" s="250">
        <v>0.75277777777777777</v>
      </c>
      <c r="U149" s="50">
        <v>0.78263888888888888</v>
      </c>
      <c r="V149" s="425">
        <v>7</v>
      </c>
      <c r="W149" s="436">
        <f t="shared" ref="W149:W159" si="100">(U149-T149)*24*60</f>
        <v>43.000000000000007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-280.46511627906989</v>
      </c>
      <c r="AG149" s="126">
        <f t="shared" si="62"/>
        <v>0.8130232558139534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537</v>
      </c>
      <c r="H150" s="84">
        <f t="shared" si="97"/>
        <v>29706.84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1150.7142857142833</v>
      </c>
      <c r="O150" s="47">
        <f t="shared" si="99"/>
        <v>76.714285714285552</v>
      </c>
      <c r="P150" s="48">
        <f t="shared" si="94"/>
        <v>1</v>
      </c>
      <c r="Q150" s="49">
        <f t="shared" si="95"/>
        <v>-26.142857142857309</v>
      </c>
      <c r="R150" s="427">
        <f t="shared" si="96"/>
        <v>0.74583333333333168</v>
      </c>
      <c r="S150" s="601"/>
      <c r="T150" s="250">
        <v>0.78611111111111109</v>
      </c>
      <c r="U150" s="50">
        <v>0.80555555555555558</v>
      </c>
      <c r="V150" s="425">
        <v>5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-289.28571428571672</v>
      </c>
      <c r="AG150" s="126">
        <f t="shared" si="62"/>
        <v>0.79910714285714113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791</v>
      </c>
      <c r="H151" s="84">
        <f t="shared" si="97"/>
        <v>43947.96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1318.3333333333321</v>
      </c>
      <c r="O151" s="47">
        <f t="shared" si="99"/>
        <v>82.395833333333258</v>
      </c>
      <c r="P151" s="48">
        <f t="shared" si="94"/>
        <v>0</v>
      </c>
      <c r="Q151" s="49">
        <f t="shared" si="95"/>
        <v>-7.6041666666667425</v>
      </c>
      <c r="R151" s="427">
        <f t="shared" si="96"/>
        <v>0.91550925925925841</v>
      </c>
      <c r="S151" s="601"/>
      <c r="T151" s="250">
        <v>0.81041666666666667</v>
      </c>
      <c r="U151" s="50">
        <v>0.8354166666666667</v>
      </c>
      <c r="V151" s="425">
        <v>7</v>
      </c>
      <c r="W151" s="436">
        <f t="shared" si="100"/>
        <v>36.000000000000028</v>
      </c>
      <c r="X151" s="219"/>
      <c r="Y151" s="219"/>
      <c r="Z151" s="220"/>
      <c r="AA151" s="220"/>
      <c r="AB151" s="588"/>
      <c r="AC151" s="588"/>
      <c r="AD151" s="224"/>
      <c r="AE151" s="224"/>
      <c r="AF151" s="48">
        <f t="shared" si="61"/>
        <v>-121.66666666666788</v>
      </c>
      <c r="AG151" s="126">
        <f t="shared" si="62"/>
        <v>0.91550925925925841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576</v>
      </c>
      <c r="H152" s="84">
        <f t="shared" si="97"/>
        <v>31271.040000000001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1151.999999999998</v>
      </c>
      <c r="O152" s="47">
        <f t="shared" si="99"/>
        <v>76.799999999999869</v>
      </c>
      <c r="P152" s="48">
        <f t="shared" si="94"/>
        <v>0</v>
      </c>
      <c r="Q152" s="49">
        <f t="shared" si="95"/>
        <v>-19.200000000000131</v>
      </c>
      <c r="R152" s="427">
        <f t="shared" si="96"/>
        <v>0.7999999999999986</v>
      </c>
      <c r="S152" s="601"/>
      <c r="T152" s="265">
        <v>0.85069444444444442</v>
      </c>
      <c r="U152" s="63">
        <v>0.87152777777777779</v>
      </c>
      <c r="V152" s="438">
        <v>22</v>
      </c>
      <c r="W152" s="436">
        <f t="shared" si="100"/>
        <v>30.000000000000053</v>
      </c>
      <c r="X152" s="222">
        <v>0.83888888888888891</v>
      </c>
      <c r="Y152" s="222">
        <v>0.85</v>
      </c>
      <c r="Z152" s="220"/>
      <c r="AA152" s="220"/>
      <c r="AB152" s="588"/>
      <c r="AC152" s="588"/>
      <c r="AD152" s="224"/>
      <c r="AE152" s="224"/>
      <c r="AF152" s="48">
        <f t="shared" si="61"/>
        <v>-288.00000000000205</v>
      </c>
      <c r="AG152" s="126">
        <f t="shared" si="62"/>
        <v>0.7999999999999986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289</v>
      </c>
      <c r="E153" s="60"/>
      <c r="F153" s="366">
        <v>57.3</v>
      </c>
      <c r="G153" s="57">
        <v>1003</v>
      </c>
      <c r="H153" s="84">
        <f t="shared" si="97"/>
        <v>57471.899999999994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1399.5348837209301</v>
      </c>
      <c r="O153" s="47">
        <f t="shared" si="99"/>
        <v>77.751937984496124</v>
      </c>
      <c r="P153" s="48">
        <f t="shared" si="94"/>
        <v>0</v>
      </c>
      <c r="Q153" s="49">
        <f t="shared" si="95"/>
        <v>-5.581395348837205</v>
      </c>
      <c r="R153" s="427">
        <f t="shared" si="96"/>
        <v>0.93302325581395351</v>
      </c>
      <c r="S153" s="601"/>
      <c r="T153" s="265">
        <v>0.87708333333333333</v>
      </c>
      <c r="U153" s="63">
        <v>0.90694444444444444</v>
      </c>
      <c r="V153" s="438">
        <v>8</v>
      </c>
      <c r="W153" s="436">
        <f t="shared" si="100"/>
        <v>43.000000000000007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-100.46511627906989</v>
      </c>
      <c r="AG153" s="126">
        <f t="shared" si="62"/>
        <v>0.9330232558139534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1249.1423714324562</v>
      </c>
      <c r="O160" s="274">
        <f t="shared" si="101"/>
        <v>73.44626373026604</v>
      </c>
      <c r="P160" s="65">
        <f t="shared" ref="P160:P166" si="102">M160-J160</f>
        <v>0.16666666666666785</v>
      </c>
      <c r="Q160" s="74">
        <f t="shared" ref="Q160:Q166" si="103">O160-L160</f>
        <v>-14.243377038322109</v>
      </c>
      <c r="R160" s="275">
        <f>O160/L160</f>
        <v>0.83757058515144112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-220.85762856754377</v>
      </c>
      <c r="AG160" s="130">
        <f t="shared" si="62"/>
        <v>0.84975671526017427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2715</v>
      </c>
      <c r="H161" s="84">
        <f t="shared" ref="H161:H170" si="104">F161*G161</f>
        <v>92934.45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2143.4210526315783</v>
      </c>
      <c r="O161" s="86">
        <f t="shared" ref="O161:O166" si="106">N161/M161</f>
        <v>164.87854251012141</v>
      </c>
      <c r="P161" s="54">
        <f t="shared" si="102"/>
        <v>0</v>
      </c>
      <c r="Q161" s="88">
        <f t="shared" si="103"/>
        <v>-8.1983805668016601</v>
      </c>
      <c r="R161" s="424">
        <f t="shared" ref="R161:R166" si="107">O161/L161</f>
        <v>0.95263157894736816</v>
      </c>
      <c r="S161" s="587">
        <f>R173</f>
        <v>0.91188756850617503</v>
      </c>
      <c r="T161" s="89">
        <v>0.16666666666666666</v>
      </c>
      <c r="U161" s="89">
        <v>0.21944444444444444</v>
      </c>
      <c r="V161" s="423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-106.57894736842172</v>
      </c>
      <c r="AG161" s="424">
        <f t="shared" si="62"/>
        <v>0.95263157894736816</v>
      </c>
      <c r="AH161" s="587">
        <f>AG173</f>
        <v>0.91546408525566869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2987</v>
      </c>
      <c r="H162" s="84">
        <f t="shared" si="104"/>
        <v>102245.01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2133.5714285714289</v>
      </c>
      <c r="O162" s="86">
        <f t="shared" si="106"/>
        <v>164.12087912087915</v>
      </c>
      <c r="P162" s="54">
        <f t="shared" si="102"/>
        <v>0</v>
      </c>
      <c r="Q162" s="88">
        <f t="shared" si="103"/>
        <v>-8.9560439560439136</v>
      </c>
      <c r="R162" s="424">
        <f t="shared" si="107"/>
        <v>0.94825396825396846</v>
      </c>
      <c r="S162" s="587"/>
      <c r="T162" s="89">
        <v>0.22430555555555556</v>
      </c>
      <c r="U162" s="89">
        <v>0.28263888888888888</v>
      </c>
      <c r="V162" s="423">
        <v>7</v>
      </c>
      <c r="W162" s="90">
        <f t="shared" si="108"/>
        <v>83.999999999999986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-116.4285714285711</v>
      </c>
      <c r="AG162" s="424">
        <f t="shared" si="62"/>
        <v>0.94825396825396835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2928.7999999999997</v>
      </c>
      <c r="H163" s="84">
        <f t="shared" si="104"/>
        <v>104938.90399999998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2143.0243902439015</v>
      </c>
      <c r="O163" s="86">
        <f t="shared" si="106"/>
        <v>194.82039911308195</v>
      </c>
      <c r="P163" s="54">
        <f t="shared" si="102"/>
        <v>0</v>
      </c>
      <c r="Q163" s="88">
        <f t="shared" si="103"/>
        <v>-9.7250554323725851</v>
      </c>
      <c r="R163" s="424">
        <f t="shared" si="107"/>
        <v>0.95245528455284512</v>
      </c>
      <c r="S163" s="587"/>
      <c r="T163" s="89">
        <v>0.2986111111111111</v>
      </c>
      <c r="U163" s="89">
        <v>0.35555555555555557</v>
      </c>
      <c r="V163" s="423">
        <v>23</v>
      </c>
      <c r="W163" s="90">
        <f t="shared" si="108"/>
        <v>82.000000000000028</v>
      </c>
      <c r="X163" s="96">
        <v>0.28611111111111115</v>
      </c>
      <c r="Y163" s="96">
        <v>0.29722222222222222</v>
      </c>
      <c r="Z163" s="54"/>
      <c r="AA163" s="54"/>
      <c r="AB163" s="588"/>
      <c r="AC163" s="588"/>
      <c r="AD163" s="423"/>
      <c r="AE163" s="423"/>
      <c r="AF163" s="54">
        <f t="shared" si="61"/>
        <v>-106.97560975609849</v>
      </c>
      <c r="AG163" s="424">
        <f t="shared" si="62"/>
        <v>0.95245528455284512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4477.2</v>
      </c>
      <c r="H164" s="84">
        <f t="shared" si="104"/>
        <v>163014.85199999998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2398.5</v>
      </c>
      <c r="O164" s="86">
        <f t="shared" si="106"/>
        <v>239.85</v>
      </c>
      <c r="P164" s="54">
        <f t="shared" si="102"/>
        <v>0</v>
      </c>
      <c r="Q164" s="88">
        <f t="shared" si="103"/>
        <v>-37.049999999999983</v>
      </c>
      <c r="R164" s="424">
        <f t="shared" si="107"/>
        <v>0.86619718309859162</v>
      </c>
      <c r="S164" s="587"/>
      <c r="T164" s="89">
        <v>0.39652777777777776</v>
      </c>
      <c r="U164" s="89">
        <v>0.47430555555555554</v>
      </c>
      <c r="V164" s="423">
        <v>6</v>
      </c>
      <c r="W164" s="90">
        <f t="shared" si="108"/>
        <v>112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-370.5</v>
      </c>
      <c r="AG164" s="424">
        <f t="shared" si="62"/>
        <v>0.86619718309859151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1255.2</v>
      </c>
      <c r="H165" s="84">
        <f t="shared" si="104"/>
        <v>44973.815999999999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2092.0000000000032</v>
      </c>
      <c r="O165" s="86">
        <f t="shared" si="106"/>
        <v>190.18181818181847</v>
      </c>
      <c r="P165" s="54">
        <f t="shared" si="102"/>
        <v>0</v>
      </c>
      <c r="Q165" s="88">
        <f t="shared" si="103"/>
        <v>-14.363636363636061</v>
      </c>
      <c r="R165" s="424">
        <f t="shared" si="107"/>
        <v>0.92977777777777926</v>
      </c>
      <c r="S165" s="587"/>
      <c r="T165" s="89">
        <v>0.48888888888888887</v>
      </c>
      <c r="U165" s="89">
        <v>0.51388888888888884</v>
      </c>
      <c r="V165" s="423">
        <v>21</v>
      </c>
      <c r="W165" s="90">
        <f t="shared" si="108"/>
        <v>35.99999999999995</v>
      </c>
      <c r="X165" s="96">
        <v>0.4777777777777778</v>
      </c>
      <c r="Y165" s="96">
        <v>0.48749999999999999</v>
      </c>
      <c r="Z165" s="54"/>
      <c r="AA165" s="54"/>
      <c r="AB165" s="588"/>
      <c r="AC165" s="588"/>
      <c r="AD165" s="423">
        <v>1</v>
      </c>
      <c r="AE165" s="423"/>
      <c r="AF165" s="54">
        <f t="shared" si="61"/>
        <v>-157.99999999999682</v>
      </c>
      <c r="AG165" s="424">
        <f t="shared" si="62"/>
        <v>0.92977777777777915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1918.8</v>
      </c>
      <c r="H166" s="84">
        <f t="shared" si="104"/>
        <v>69863.507999999987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2398.5000000000005</v>
      </c>
      <c r="O166" s="86">
        <f t="shared" si="106"/>
        <v>239.85000000000005</v>
      </c>
      <c r="P166" s="54">
        <f t="shared" si="102"/>
        <v>0</v>
      </c>
      <c r="Q166" s="88">
        <f t="shared" si="103"/>
        <v>-37.049999999999926</v>
      </c>
      <c r="R166" s="424">
        <f t="shared" si="107"/>
        <v>0.86619718309859184</v>
      </c>
      <c r="S166" s="587"/>
      <c r="T166" s="89">
        <v>0.51944444444444438</v>
      </c>
      <c r="U166" s="89">
        <v>0.5527777777777777</v>
      </c>
      <c r="V166" s="423">
        <v>8</v>
      </c>
      <c r="W166" s="90">
        <f t="shared" si="108"/>
        <v>47.999999999999986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-370.49999999999955</v>
      </c>
      <c r="AG166" s="424">
        <f t="shared" si="62"/>
        <v>0.86619718309859173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4"/>
        <v>0</v>
      </c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2218.1694785744853</v>
      </c>
      <c r="O173" s="104">
        <f t="shared" si="109"/>
        <v>198.95027315431685</v>
      </c>
      <c r="P173" s="54">
        <f>M173-J173</f>
        <v>0</v>
      </c>
      <c r="Q173" s="88">
        <f>O173-L173</f>
        <v>-19.223852719809059</v>
      </c>
      <c r="R173" s="105">
        <f>O173/L173</f>
        <v>0.91188756850617503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-204.83052142551469</v>
      </c>
      <c r="AG173" s="424">
        <f t="shared" si="62"/>
        <v>0.91546408525566869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58201" priority="3242" operator="lessThan">
      <formula>0</formula>
    </cfRule>
  </conditionalFormatting>
  <conditionalFormatting sqref="AH57 AH70 S43 S123 S95 AH95 S5:S9 AH5:AH9 S134 AH17:AH18 S17:S18 S32 S82 AH82 S57:S70">
    <cfRule type="cellIs" dxfId="58200" priority="3241" operator="lessThan">
      <formula>0.8</formula>
    </cfRule>
  </conditionalFormatting>
  <conditionalFormatting sqref="R147 R173 R30 R121 R95 R43 R134 R82 R155:R159 R17:R18 R57:R70 R109:R118">
    <cfRule type="cellIs" dxfId="58199" priority="3239" operator="lessThan">
      <formula>0.8</formula>
    </cfRule>
    <cfRule type="cellIs" dxfId="58198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58197" priority="3237" operator="greaterThan">
      <formula>1</formula>
    </cfRule>
    <cfRule type="cellIs" dxfId="58196" priority="3238" operator="lessThan">
      <formula>0.8</formula>
    </cfRule>
  </conditionalFormatting>
  <conditionalFormatting sqref="P147 P30 P121 P95 P43 P134 P82 P155:P159 P17:P18 P57:P70 P109:P118">
    <cfRule type="cellIs" dxfId="58195" priority="3236" operator="greaterThan">
      <formula>0</formula>
    </cfRule>
  </conditionalFormatting>
  <conditionalFormatting sqref="S161">
    <cfRule type="cellIs" dxfId="58194" priority="3235" operator="lessThan">
      <formula>0.8</formula>
    </cfRule>
  </conditionalFormatting>
  <conditionalFormatting sqref="Q161:Q167">
    <cfRule type="cellIs" dxfId="58193" priority="3234" operator="lessThan">
      <formula>0</formula>
    </cfRule>
  </conditionalFormatting>
  <conditionalFormatting sqref="R161:R167">
    <cfRule type="cellIs" dxfId="58192" priority="3232" operator="lessThan">
      <formula>0.8</formula>
    </cfRule>
    <cfRule type="cellIs" dxfId="58191" priority="3233" operator="greaterThan">
      <formula>1</formula>
    </cfRule>
  </conditionalFormatting>
  <conditionalFormatting sqref="R161:R167">
    <cfRule type="cellIs" dxfId="58190" priority="3230" operator="greaterThan">
      <formula>1</formula>
    </cfRule>
    <cfRule type="cellIs" dxfId="58189" priority="3231" operator="lessThan">
      <formula>0.8</formula>
    </cfRule>
  </conditionalFormatting>
  <conditionalFormatting sqref="P161:P167">
    <cfRule type="cellIs" dxfId="58188" priority="3229" operator="greaterThan">
      <formula>0</formula>
    </cfRule>
  </conditionalFormatting>
  <conditionalFormatting sqref="Q169:Q172 AF161:AF172">
    <cfRule type="cellIs" dxfId="58187" priority="3228" operator="lessThan">
      <formula>0</formula>
    </cfRule>
  </conditionalFormatting>
  <conditionalFormatting sqref="R169:R172">
    <cfRule type="cellIs" dxfId="58186" priority="3226" operator="lessThan">
      <formula>0.8</formula>
    </cfRule>
    <cfRule type="cellIs" dxfId="58185" priority="3227" operator="greaterThan">
      <formula>1</formula>
    </cfRule>
  </conditionalFormatting>
  <conditionalFormatting sqref="R169:R172 AG161:AG172">
    <cfRule type="cellIs" dxfId="58184" priority="3224" operator="greaterThan">
      <formula>1</formula>
    </cfRule>
    <cfRule type="cellIs" dxfId="58183" priority="3225" operator="lessThan">
      <formula>0.8</formula>
    </cfRule>
  </conditionalFormatting>
  <conditionalFormatting sqref="P169:P172">
    <cfRule type="cellIs" dxfId="58182" priority="3223" operator="greaterThan">
      <formula>0</formula>
    </cfRule>
  </conditionalFormatting>
  <conditionalFormatting sqref="AF145">
    <cfRule type="cellIs" dxfId="58181" priority="3222" operator="lessThan">
      <formula>0</formula>
    </cfRule>
  </conditionalFormatting>
  <conditionalFormatting sqref="AG145">
    <cfRule type="cellIs" dxfId="58180" priority="3220" operator="greaterThan">
      <formula>1</formula>
    </cfRule>
    <cfRule type="cellIs" dxfId="58179" priority="3221" operator="lessThan">
      <formula>0.8</formula>
    </cfRule>
  </conditionalFormatting>
  <conditionalFormatting sqref="AF44:AF54">
    <cfRule type="cellIs" dxfId="58178" priority="3219" operator="lessThan">
      <formula>0</formula>
    </cfRule>
  </conditionalFormatting>
  <conditionalFormatting sqref="AG44:AG54">
    <cfRule type="cellIs" dxfId="58177" priority="3217" operator="greaterThan">
      <formula>1</formula>
    </cfRule>
    <cfRule type="cellIs" dxfId="58176" priority="3218" operator="lessThan">
      <formula>0.8</formula>
    </cfRule>
  </conditionalFormatting>
  <conditionalFormatting sqref="AF83:AF94">
    <cfRule type="cellIs" dxfId="58175" priority="3216" operator="lessThan">
      <formula>0</formula>
    </cfRule>
  </conditionalFormatting>
  <conditionalFormatting sqref="AH83">
    <cfRule type="cellIs" dxfId="58174" priority="3215" operator="lessThan">
      <formula>0.8</formula>
    </cfRule>
  </conditionalFormatting>
  <conditionalFormatting sqref="AG83:AG94">
    <cfRule type="cellIs" dxfId="58173" priority="3213" operator="greaterThan">
      <formula>1</formula>
    </cfRule>
    <cfRule type="cellIs" dxfId="58172" priority="3214" operator="lessThan">
      <formula>0.8</formula>
    </cfRule>
  </conditionalFormatting>
  <conditionalFormatting sqref="S83">
    <cfRule type="cellIs" dxfId="58171" priority="3212" operator="lessThan">
      <formula>0.8</formula>
    </cfRule>
  </conditionalFormatting>
  <conditionalFormatting sqref="AH84">
    <cfRule type="cellIs" dxfId="58170" priority="3211" operator="lessThan">
      <formula>0.8</formula>
    </cfRule>
  </conditionalFormatting>
  <conditionalFormatting sqref="S84">
    <cfRule type="cellIs" dxfId="58169" priority="3210" operator="lessThan">
      <formula>0.8</formula>
    </cfRule>
  </conditionalFormatting>
  <conditionalFormatting sqref="S90">
    <cfRule type="cellIs" dxfId="58168" priority="3209" operator="lessThan">
      <formula>0.8</formula>
    </cfRule>
  </conditionalFormatting>
  <conditionalFormatting sqref="AH90">
    <cfRule type="cellIs" dxfId="58167" priority="3208" operator="lessThan">
      <formula>0.8</formula>
    </cfRule>
  </conditionalFormatting>
  <conditionalFormatting sqref="AF122">
    <cfRule type="cellIs" dxfId="58166" priority="3207" operator="lessThan">
      <formula>0</formula>
    </cfRule>
  </conditionalFormatting>
  <conditionalFormatting sqref="S122">
    <cfRule type="cellIs" dxfId="58165" priority="3206" operator="lessThan">
      <formula>0.8</formula>
    </cfRule>
  </conditionalFormatting>
  <conditionalFormatting sqref="AG122">
    <cfRule type="cellIs" dxfId="58164" priority="3204" operator="greaterThan">
      <formula>1</formula>
    </cfRule>
    <cfRule type="cellIs" dxfId="58163" priority="3205" operator="lessThan">
      <formula>0.8</formula>
    </cfRule>
  </conditionalFormatting>
  <conditionalFormatting sqref="P162:P168">
    <cfRule type="cellIs" dxfId="58162" priority="3198" operator="greaterThan">
      <formula>0</formula>
    </cfRule>
  </conditionalFormatting>
  <conditionalFormatting sqref="R162:R168">
    <cfRule type="cellIs" dxfId="58161" priority="3201" operator="lessThan">
      <formula>0.8</formula>
    </cfRule>
    <cfRule type="cellIs" dxfId="58160" priority="3202" operator="greaterThan">
      <formula>1</formula>
    </cfRule>
  </conditionalFormatting>
  <conditionalFormatting sqref="R162:R168">
    <cfRule type="cellIs" dxfId="58159" priority="3199" operator="greaterThan">
      <formula>1</formula>
    </cfRule>
    <cfRule type="cellIs" dxfId="58158" priority="3200" operator="lessThan">
      <formula>0.8</formula>
    </cfRule>
  </conditionalFormatting>
  <conditionalFormatting sqref="Q162:Q168">
    <cfRule type="cellIs" dxfId="58157" priority="3203" operator="lessThan">
      <formula>0</formula>
    </cfRule>
  </conditionalFormatting>
  <conditionalFormatting sqref="P132:P133">
    <cfRule type="cellIs" dxfId="58156" priority="3191" operator="greaterThan">
      <formula>0</formula>
    </cfRule>
  </conditionalFormatting>
  <conditionalFormatting sqref="AF124 Q132:Q133 AF132:AF133 AF126:AF127 AF129:AF130">
    <cfRule type="cellIs" dxfId="58155" priority="3197" operator="lessThan">
      <formula>0</formula>
    </cfRule>
  </conditionalFormatting>
  <conditionalFormatting sqref="S124:S133">
    <cfRule type="cellIs" dxfId="58154" priority="3196" operator="lessThan">
      <formula>0.8</formula>
    </cfRule>
  </conditionalFormatting>
  <conditionalFormatting sqref="R132:R133">
    <cfRule type="cellIs" dxfId="58153" priority="3194" operator="lessThan">
      <formula>0.8</formula>
    </cfRule>
    <cfRule type="cellIs" dxfId="58152" priority="3195" operator="greaterThan">
      <formula>1</formula>
    </cfRule>
  </conditionalFormatting>
  <conditionalFormatting sqref="AG124 R132:R133 AG132:AG133 AG126:AG127 AG129:AG130">
    <cfRule type="cellIs" dxfId="58151" priority="3192" operator="greaterThan">
      <formula>1</formula>
    </cfRule>
    <cfRule type="cellIs" dxfId="58150" priority="3193" operator="lessThan">
      <formula>0.8</formula>
    </cfRule>
  </conditionalFormatting>
  <conditionalFormatting sqref="AH109">
    <cfRule type="cellIs" dxfId="58149" priority="3190" operator="lessThan">
      <formula>0.8</formula>
    </cfRule>
  </conditionalFormatting>
  <conditionalFormatting sqref="R160 AG160">
    <cfRule type="cellIs" dxfId="58148" priority="3185" operator="greaterThan">
      <formula>1</formula>
    </cfRule>
    <cfRule type="cellIs" dxfId="58147" priority="3186" operator="lessThan">
      <formula>0.8</formula>
    </cfRule>
  </conditionalFormatting>
  <conditionalFormatting sqref="R160">
    <cfRule type="cellIs" dxfId="58146" priority="3187" operator="lessThan">
      <formula>0.8</formula>
    </cfRule>
    <cfRule type="cellIs" dxfId="58145" priority="3188" operator="greaterThan">
      <formula>1</formula>
    </cfRule>
  </conditionalFormatting>
  <conditionalFormatting sqref="P160">
    <cfRule type="cellIs" dxfId="58144" priority="3184" operator="greaterThan">
      <formula>0</formula>
    </cfRule>
  </conditionalFormatting>
  <conditionalFormatting sqref="AH148">
    <cfRule type="cellIs" dxfId="58143" priority="3183" operator="lessThan">
      <formula>0.8</formula>
    </cfRule>
  </conditionalFormatting>
  <conditionalFormatting sqref="Q160 AF160">
    <cfRule type="cellIs" dxfId="58142" priority="3189" operator="lessThan">
      <formula>0</formula>
    </cfRule>
  </conditionalFormatting>
  <conditionalFormatting sqref="AF148:AF154">
    <cfRule type="cellIs" dxfId="58141" priority="3182" operator="lessThan">
      <formula>0</formula>
    </cfRule>
  </conditionalFormatting>
  <conditionalFormatting sqref="S148">
    <cfRule type="cellIs" dxfId="58140" priority="3181" operator="lessThan">
      <formula>0.8</formula>
    </cfRule>
  </conditionalFormatting>
  <conditionalFormatting sqref="AG148:AG154">
    <cfRule type="cellIs" dxfId="58139" priority="3179" operator="greaterThan">
      <formula>1</formula>
    </cfRule>
    <cfRule type="cellIs" dxfId="58138" priority="3180" operator="lessThan">
      <formula>0.8</formula>
    </cfRule>
  </conditionalFormatting>
  <conditionalFormatting sqref="S86">
    <cfRule type="cellIs" dxfId="58137" priority="3178" operator="lessThan">
      <formula>0.8</formula>
    </cfRule>
  </conditionalFormatting>
  <conditionalFormatting sqref="S88 AH88">
    <cfRule type="cellIs" dxfId="58136" priority="3173" operator="lessThan">
      <formula>0.8</formula>
    </cfRule>
  </conditionalFormatting>
  <conditionalFormatting sqref="AH86">
    <cfRule type="cellIs" dxfId="58135" priority="3177" operator="lessThan">
      <formula>0.8</formula>
    </cfRule>
  </conditionalFormatting>
  <conditionalFormatting sqref="S87">
    <cfRule type="cellIs" dxfId="58134" priority="3176" operator="lessThan">
      <formula>0.8</formula>
    </cfRule>
  </conditionalFormatting>
  <conditionalFormatting sqref="AH87">
    <cfRule type="cellIs" dxfId="58133" priority="3175" operator="lessThan">
      <formula>0.8</formula>
    </cfRule>
  </conditionalFormatting>
  <conditionalFormatting sqref="S89 AH89">
    <cfRule type="cellIs" dxfId="58132" priority="3174" operator="lessThan">
      <formula>0.8</formula>
    </cfRule>
  </conditionalFormatting>
  <conditionalFormatting sqref="AF31 AF35 AF39">
    <cfRule type="cellIs" dxfId="58131" priority="3172" operator="lessThan">
      <formula>0</formula>
    </cfRule>
  </conditionalFormatting>
  <conditionalFormatting sqref="AH31 S31">
    <cfRule type="cellIs" dxfId="58130" priority="3171" operator="lessThan">
      <formula>0.8</formula>
    </cfRule>
  </conditionalFormatting>
  <conditionalFormatting sqref="AG31 AG35 AG39">
    <cfRule type="cellIs" dxfId="58129" priority="3169" operator="greaterThan">
      <formula>1</formula>
    </cfRule>
    <cfRule type="cellIs" dxfId="58128" priority="3170" operator="lessThan">
      <formula>0.8</formula>
    </cfRule>
  </conditionalFormatting>
  <conditionalFormatting sqref="AF135">
    <cfRule type="cellIs" dxfId="58127" priority="3168" operator="lessThan">
      <formula>0</formula>
    </cfRule>
  </conditionalFormatting>
  <conditionalFormatting sqref="AH135 S135">
    <cfRule type="cellIs" dxfId="58126" priority="3167" operator="lessThan">
      <formula>0.8</formula>
    </cfRule>
  </conditionalFormatting>
  <conditionalFormatting sqref="AG135">
    <cfRule type="cellIs" dxfId="58125" priority="3165" operator="greaterThan">
      <formula>1</formula>
    </cfRule>
    <cfRule type="cellIs" dxfId="58124" priority="3166" operator="lessThan">
      <formula>0.8</formula>
    </cfRule>
  </conditionalFormatting>
  <conditionalFormatting sqref="AF108 Q108">
    <cfRule type="cellIs" dxfId="58123" priority="3164" operator="lessThan">
      <formula>0</formula>
    </cfRule>
  </conditionalFormatting>
  <conditionalFormatting sqref="R108">
    <cfRule type="cellIs" dxfId="58122" priority="3162" operator="lessThan">
      <formula>0.8</formula>
    </cfRule>
    <cfRule type="cellIs" dxfId="58121" priority="3163" operator="greaterThan">
      <formula>1</formula>
    </cfRule>
  </conditionalFormatting>
  <conditionalFormatting sqref="AG108 R108">
    <cfRule type="cellIs" dxfId="58120" priority="3160" operator="greaterThan">
      <formula>1</formula>
    </cfRule>
    <cfRule type="cellIs" dxfId="58119" priority="3161" operator="lessThan">
      <formula>0.8</formula>
    </cfRule>
  </conditionalFormatting>
  <conditionalFormatting sqref="P108">
    <cfRule type="cellIs" dxfId="58118" priority="3159" operator="greaterThan">
      <formula>0</formula>
    </cfRule>
  </conditionalFormatting>
  <conditionalFormatting sqref="AH97">
    <cfRule type="cellIs" dxfId="58117" priority="3154" operator="lessThan">
      <formula>0.8</formula>
    </cfRule>
  </conditionalFormatting>
  <conditionalFormatting sqref="AG96 AG98 AG100 AG102:AG103 AG105:AG106">
    <cfRule type="cellIs" dxfId="58116" priority="3156" operator="greaterThan">
      <formula>1</formula>
    </cfRule>
    <cfRule type="cellIs" dxfId="58115" priority="3157" operator="lessThan">
      <formula>0.8</formula>
    </cfRule>
  </conditionalFormatting>
  <conditionalFormatting sqref="AF96 AF98 AF100 AF102:AF103 AF105:AF106">
    <cfRule type="cellIs" dxfId="58114" priority="3158" operator="lessThan">
      <formula>0</formula>
    </cfRule>
  </conditionalFormatting>
  <conditionalFormatting sqref="AG97 AG99 AG101 AG104">
    <cfRule type="cellIs" dxfId="58113" priority="3152" operator="greaterThan">
      <formula>1</formula>
    </cfRule>
    <cfRule type="cellIs" dxfId="58112" priority="3153" operator="lessThan">
      <formula>0.8</formula>
    </cfRule>
  </conditionalFormatting>
  <conditionalFormatting sqref="AF97 AF99 AF101 AF104">
    <cfRule type="cellIs" dxfId="58111" priority="3155" operator="lessThan">
      <formula>0</formula>
    </cfRule>
  </conditionalFormatting>
  <conditionalFormatting sqref="AF71 AF73 AF75 AF79 AF77">
    <cfRule type="cellIs" dxfId="58110" priority="3149" operator="lessThan">
      <formula>0</formula>
    </cfRule>
  </conditionalFormatting>
  <conditionalFormatting sqref="S71 AH71">
    <cfRule type="cellIs" dxfId="58109" priority="3148" operator="lessThan">
      <formula>0.8</formula>
    </cfRule>
  </conditionalFormatting>
  <conditionalFormatting sqref="AG71 AG73 AG75 AG79 AG77">
    <cfRule type="cellIs" dxfId="58108" priority="3146" operator="greaterThan">
      <formula>1</formula>
    </cfRule>
    <cfRule type="cellIs" dxfId="58107" priority="3147" operator="lessThan">
      <formula>0.8</formula>
    </cfRule>
  </conditionalFormatting>
  <conditionalFormatting sqref="AF72 AF76 AF80">
    <cfRule type="cellIs" dxfId="58106" priority="3145" operator="lessThan">
      <formula>0</formula>
    </cfRule>
  </conditionalFormatting>
  <conditionalFormatting sqref="S72 AH72">
    <cfRule type="cellIs" dxfId="58105" priority="3144" operator="lessThan">
      <formula>0.8</formula>
    </cfRule>
  </conditionalFormatting>
  <conditionalFormatting sqref="S11">
    <cfRule type="cellIs" dxfId="58104" priority="3151" operator="lessThan">
      <formula>0.8</formula>
    </cfRule>
  </conditionalFormatting>
  <conditionalFormatting sqref="S10">
    <cfRule type="cellIs" dxfId="58103" priority="3150" operator="lessThan">
      <formula>0.8</formula>
    </cfRule>
  </conditionalFormatting>
  <conditionalFormatting sqref="AG72 AG76 AG80">
    <cfRule type="cellIs" dxfId="58102" priority="3142" operator="greaterThan">
      <formula>1</formula>
    </cfRule>
    <cfRule type="cellIs" dxfId="58101" priority="3143" operator="lessThan">
      <formula>0.8</formula>
    </cfRule>
  </conditionalFormatting>
  <conditionalFormatting sqref="AF14:AF16 Q15:Q16">
    <cfRule type="cellIs" dxfId="58100" priority="3141" operator="lessThan">
      <formula>0</formula>
    </cfRule>
  </conditionalFormatting>
  <conditionalFormatting sqref="R15:R16">
    <cfRule type="cellIs" dxfId="58099" priority="3139" operator="lessThan">
      <formula>0.8</formula>
    </cfRule>
    <cfRule type="cellIs" dxfId="58098" priority="3140" operator="greaterThan">
      <formula>1</formula>
    </cfRule>
  </conditionalFormatting>
  <conditionalFormatting sqref="R15:R16">
    <cfRule type="cellIs" dxfId="58097" priority="3137" operator="greaterThan">
      <formula>1</formula>
    </cfRule>
    <cfRule type="cellIs" dxfId="58096" priority="3138" operator="lessThan">
      <formula>0.8</formula>
    </cfRule>
  </conditionalFormatting>
  <conditionalFormatting sqref="P15:P16">
    <cfRule type="cellIs" dxfId="58095" priority="3136" operator="greaterThan">
      <formula>0</formula>
    </cfRule>
  </conditionalFormatting>
  <conditionalFormatting sqref="AH98">
    <cfRule type="cellIs" dxfId="58094" priority="3135" operator="lessThan">
      <formula>0.8</formula>
    </cfRule>
  </conditionalFormatting>
  <conditionalFormatting sqref="AF33 AF37">
    <cfRule type="cellIs" dxfId="58093" priority="3134" operator="lessThan">
      <formula>0</formula>
    </cfRule>
  </conditionalFormatting>
  <conditionalFormatting sqref="AG33 AG37">
    <cfRule type="cellIs" dxfId="58092" priority="3132" operator="greaterThan">
      <formula>1</formula>
    </cfRule>
    <cfRule type="cellIs" dxfId="58091" priority="3133" operator="lessThan">
      <formula>0.8</formula>
    </cfRule>
  </conditionalFormatting>
  <conditionalFormatting sqref="P41:P42">
    <cfRule type="cellIs" dxfId="58090" priority="3126" operator="greaterThan">
      <formula>0</formula>
    </cfRule>
  </conditionalFormatting>
  <conditionalFormatting sqref="Q41:Q42 AF34 AF41:AF42 AF38">
    <cfRule type="cellIs" dxfId="58089" priority="3131" operator="lessThan">
      <formula>0</formula>
    </cfRule>
  </conditionalFormatting>
  <conditionalFormatting sqref="R41:R42">
    <cfRule type="cellIs" dxfId="58088" priority="3129" operator="lessThan">
      <formula>0.8</formula>
    </cfRule>
    <cfRule type="cellIs" dxfId="58087" priority="3130" operator="greaterThan">
      <formula>1</formula>
    </cfRule>
  </conditionalFormatting>
  <conditionalFormatting sqref="R41:R42 AG34 AG41:AG42 AG38">
    <cfRule type="cellIs" dxfId="58086" priority="3127" operator="greaterThan">
      <formula>1</formula>
    </cfRule>
    <cfRule type="cellIs" dxfId="58085" priority="3128" operator="lessThan">
      <formula>0.8</formula>
    </cfRule>
  </conditionalFormatting>
  <conditionalFormatting sqref="AF137:AF144">
    <cfRule type="cellIs" dxfId="58084" priority="3125" operator="lessThan">
      <formula>0</formula>
    </cfRule>
  </conditionalFormatting>
  <conditionalFormatting sqref="AH137 S137">
    <cfRule type="cellIs" dxfId="58083" priority="3124" operator="lessThan">
      <formula>0.8</formula>
    </cfRule>
  </conditionalFormatting>
  <conditionalFormatting sqref="AG137:AG144">
    <cfRule type="cellIs" dxfId="58082" priority="3122" operator="greaterThan">
      <formula>1</formula>
    </cfRule>
    <cfRule type="cellIs" dxfId="58081" priority="3123" operator="lessThan">
      <formula>0.8</formula>
    </cfRule>
  </conditionalFormatting>
  <conditionalFormatting sqref="AF55">
    <cfRule type="cellIs" dxfId="58080" priority="3121" operator="lessThan">
      <formula>0</formula>
    </cfRule>
  </conditionalFormatting>
  <conditionalFormatting sqref="AG55">
    <cfRule type="cellIs" dxfId="58079" priority="3119" operator="greaterThan">
      <formula>1</formula>
    </cfRule>
    <cfRule type="cellIs" dxfId="58078" priority="3120" operator="lessThan">
      <formula>0.8</formula>
    </cfRule>
  </conditionalFormatting>
  <conditionalFormatting sqref="AF56 Q56">
    <cfRule type="cellIs" dxfId="58077" priority="3118" operator="lessThan">
      <formula>0</formula>
    </cfRule>
  </conditionalFormatting>
  <conditionalFormatting sqref="R56">
    <cfRule type="cellIs" dxfId="58076" priority="3116" operator="lessThan">
      <formula>0.8</formula>
    </cfRule>
    <cfRule type="cellIs" dxfId="58075" priority="3117" operator="greaterThan">
      <formula>1</formula>
    </cfRule>
  </conditionalFormatting>
  <conditionalFormatting sqref="AG56 R56">
    <cfRule type="cellIs" dxfId="58074" priority="3114" operator="greaterThan">
      <formula>1</formula>
    </cfRule>
    <cfRule type="cellIs" dxfId="58073" priority="3115" operator="lessThan">
      <formula>0.8</formula>
    </cfRule>
  </conditionalFormatting>
  <conditionalFormatting sqref="P56">
    <cfRule type="cellIs" dxfId="58072" priority="3113" operator="greaterThan">
      <formula>0</formula>
    </cfRule>
  </conditionalFormatting>
  <conditionalFormatting sqref="P52:P55">
    <cfRule type="cellIs" dxfId="58071" priority="3107" operator="greaterThan">
      <formula>0</formula>
    </cfRule>
  </conditionalFormatting>
  <conditionalFormatting sqref="Q52:Q55">
    <cfRule type="cellIs" dxfId="58070" priority="3112" operator="lessThan">
      <formula>0</formula>
    </cfRule>
  </conditionalFormatting>
  <conditionalFormatting sqref="R52:R55">
    <cfRule type="cellIs" dxfId="58069" priority="3110" operator="lessThan">
      <formula>0.8</formula>
    </cfRule>
    <cfRule type="cellIs" dxfId="58068" priority="3111" operator="greaterThan">
      <formula>1</formula>
    </cfRule>
  </conditionalFormatting>
  <conditionalFormatting sqref="R52:R55">
    <cfRule type="cellIs" dxfId="58067" priority="3108" operator="greaterThan">
      <formula>1</formula>
    </cfRule>
    <cfRule type="cellIs" dxfId="58066" priority="3109" operator="lessThan">
      <formula>0.8</formula>
    </cfRule>
  </conditionalFormatting>
  <conditionalFormatting sqref="P80:P81">
    <cfRule type="cellIs" dxfId="58065" priority="3101" operator="greaterThan">
      <formula>0</formula>
    </cfRule>
  </conditionalFormatting>
  <conditionalFormatting sqref="AF81 Q80:Q81">
    <cfRule type="cellIs" dxfId="58064" priority="3106" operator="lessThan">
      <formula>0</formula>
    </cfRule>
  </conditionalFormatting>
  <conditionalFormatting sqref="R80:R81">
    <cfRule type="cellIs" dxfId="58063" priority="3104" operator="lessThan">
      <formula>0.8</formula>
    </cfRule>
    <cfRule type="cellIs" dxfId="58062" priority="3105" operator="greaterThan">
      <formula>1</formula>
    </cfRule>
  </conditionalFormatting>
  <conditionalFormatting sqref="AG81 R80:R81">
    <cfRule type="cellIs" dxfId="58061" priority="3102" operator="greaterThan">
      <formula>1</formula>
    </cfRule>
    <cfRule type="cellIs" dxfId="58060" priority="3103" operator="lessThan">
      <formula>0.8</formula>
    </cfRule>
  </conditionalFormatting>
  <conditionalFormatting sqref="AH85">
    <cfRule type="cellIs" dxfId="58059" priority="3100" operator="lessThan">
      <formula>0.8</formula>
    </cfRule>
  </conditionalFormatting>
  <conditionalFormatting sqref="S85">
    <cfRule type="cellIs" dxfId="58058" priority="3099" operator="lessThan">
      <formula>0.8</formula>
    </cfRule>
  </conditionalFormatting>
  <conditionalFormatting sqref="AF107">
    <cfRule type="cellIs" dxfId="58057" priority="3098" operator="lessThan">
      <formula>0</formula>
    </cfRule>
  </conditionalFormatting>
  <conditionalFormatting sqref="AH100:AH107">
    <cfRule type="cellIs" dxfId="58056" priority="3097" operator="lessThan">
      <formula>0.8</formula>
    </cfRule>
  </conditionalFormatting>
  <conditionalFormatting sqref="AG107">
    <cfRule type="cellIs" dxfId="58055" priority="3095" operator="greaterThan">
      <formula>1</formula>
    </cfRule>
    <cfRule type="cellIs" dxfId="58054" priority="3096" operator="lessThan">
      <formula>0.8</formula>
    </cfRule>
  </conditionalFormatting>
  <conditionalFormatting sqref="P106:P107">
    <cfRule type="cellIs" dxfId="58053" priority="3089" operator="greaterThan">
      <formula>0</formula>
    </cfRule>
  </conditionalFormatting>
  <conditionalFormatting sqref="Q106:Q107">
    <cfRule type="cellIs" dxfId="58052" priority="3094" operator="lessThan">
      <formula>0</formula>
    </cfRule>
  </conditionalFormatting>
  <conditionalFormatting sqref="R106:R107">
    <cfRule type="cellIs" dxfId="58051" priority="3092" operator="lessThan">
      <formula>0.8</formula>
    </cfRule>
    <cfRule type="cellIs" dxfId="58050" priority="3093" operator="greaterThan">
      <formula>1</formula>
    </cfRule>
  </conditionalFormatting>
  <conditionalFormatting sqref="R106:R107">
    <cfRule type="cellIs" dxfId="58049" priority="3090" operator="greaterThan">
      <formula>1</formula>
    </cfRule>
    <cfRule type="cellIs" dxfId="58048" priority="3091" operator="lessThan">
      <formula>0.8</formula>
    </cfRule>
  </conditionalFormatting>
  <conditionalFormatting sqref="AF109:AF120">
    <cfRule type="cellIs" dxfId="58047" priority="3088" operator="lessThan">
      <formula>0</formula>
    </cfRule>
  </conditionalFormatting>
  <conditionalFormatting sqref="S109">
    <cfRule type="cellIs" dxfId="58046" priority="3087" operator="lessThan">
      <formula>0.8</formula>
    </cfRule>
  </conditionalFormatting>
  <conditionalFormatting sqref="AG109:AG120">
    <cfRule type="cellIs" dxfId="58045" priority="3085" operator="greaterThan">
      <formula>1</formula>
    </cfRule>
    <cfRule type="cellIs" dxfId="58044" priority="3086" operator="lessThan">
      <formula>0.8</formula>
    </cfRule>
  </conditionalFormatting>
  <conditionalFormatting sqref="S150">
    <cfRule type="cellIs" dxfId="58043" priority="3084" operator="lessThan">
      <formula>0.8</formula>
    </cfRule>
  </conditionalFormatting>
  <conditionalFormatting sqref="AH150">
    <cfRule type="cellIs" dxfId="58042" priority="3083" operator="lessThan">
      <formula>0.8</formula>
    </cfRule>
  </conditionalFormatting>
  <conditionalFormatting sqref="S149">
    <cfRule type="cellIs" dxfId="58041" priority="3082" operator="lessThan">
      <formula>0.8</formula>
    </cfRule>
  </conditionalFormatting>
  <conditionalFormatting sqref="Q26:Q29">
    <cfRule type="cellIs" dxfId="58040" priority="3081" operator="lessThan">
      <formula>0</formula>
    </cfRule>
  </conditionalFormatting>
  <conditionalFormatting sqref="S21:S29 AH21:AH29">
    <cfRule type="cellIs" dxfId="58039" priority="3080" operator="lessThan">
      <formula>0.8</formula>
    </cfRule>
  </conditionalFormatting>
  <conditionalFormatting sqref="R26:R29">
    <cfRule type="cellIs" dxfId="58038" priority="3078" operator="lessThan">
      <formula>0.8</formula>
    </cfRule>
    <cfRule type="cellIs" dxfId="58037" priority="3079" operator="greaterThan">
      <formula>1</formula>
    </cfRule>
  </conditionalFormatting>
  <conditionalFormatting sqref="R26:R29">
    <cfRule type="cellIs" dxfId="58036" priority="3076" operator="greaterThan">
      <formula>1</formula>
    </cfRule>
    <cfRule type="cellIs" dxfId="58035" priority="3077" operator="lessThan">
      <formula>0.8</formula>
    </cfRule>
  </conditionalFormatting>
  <conditionalFormatting sqref="P26:P29">
    <cfRule type="cellIs" dxfId="58034" priority="3075" operator="greaterThan">
      <formula>0</formula>
    </cfRule>
  </conditionalFormatting>
  <conditionalFormatting sqref="AH91 S91">
    <cfRule type="cellIs" dxfId="58033" priority="3074" operator="lessThan">
      <formula>0.8</formula>
    </cfRule>
  </conditionalFormatting>
  <conditionalFormatting sqref="P92:P94">
    <cfRule type="cellIs" dxfId="58032" priority="3068" operator="greaterThan">
      <formula>0</formula>
    </cfRule>
  </conditionalFormatting>
  <conditionalFormatting sqref="Q92:Q94">
    <cfRule type="cellIs" dxfId="58031" priority="3073" operator="lessThan">
      <formula>0</formula>
    </cfRule>
  </conditionalFormatting>
  <conditionalFormatting sqref="R92:R94">
    <cfRule type="cellIs" dxfId="58030" priority="3071" operator="lessThan">
      <formula>0.8</formula>
    </cfRule>
    <cfRule type="cellIs" dxfId="58029" priority="3072" operator="greaterThan">
      <formula>1</formula>
    </cfRule>
  </conditionalFormatting>
  <conditionalFormatting sqref="R92:R94">
    <cfRule type="cellIs" dxfId="58028" priority="3069" operator="greaterThan">
      <formula>1</formula>
    </cfRule>
    <cfRule type="cellIs" dxfId="58027" priority="3070" operator="lessThan">
      <formula>0.8</formula>
    </cfRule>
  </conditionalFormatting>
  <conditionalFormatting sqref="AF146 Q145:Q146">
    <cfRule type="cellIs" dxfId="58026" priority="3067" operator="lessThan">
      <formula>0</formula>
    </cfRule>
  </conditionalFormatting>
  <conditionalFormatting sqref="AH139:AH146 S139:S146">
    <cfRule type="cellIs" dxfId="58025" priority="3066" operator="lessThan">
      <formula>0.8</formula>
    </cfRule>
  </conditionalFormatting>
  <conditionalFormatting sqref="R145:R146">
    <cfRule type="cellIs" dxfId="58024" priority="3064" operator="lessThan">
      <formula>0.8</formula>
    </cfRule>
    <cfRule type="cellIs" dxfId="58023" priority="3065" operator="greaterThan">
      <formula>1</formula>
    </cfRule>
  </conditionalFormatting>
  <conditionalFormatting sqref="AG146 R145:R146">
    <cfRule type="cellIs" dxfId="58022" priority="3062" operator="greaterThan">
      <formula>1</formula>
    </cfRule>
    <cfRule type="cellIs" dxfId="58021" priority="3063" operator="lessThan">
      <formula>0.8</formula>
    </cfRule>
  </conditionalFormatting>
  <conditionalFormatting sqref="P145:P146">
    <cfRule type="cellIs" dxfId="58020" priority="3061" operator="greaterThan">
      <formula>0</formula>
    </cfRule>
  </conditionalFormatting>
  <conditionalFormatting sqref="Q119:Q120">
    <cfRule type="cellIs" dxfId="58019" priority="3060" operator="lessThan">
      <formula>0</formula>
    </cfRule>
  </conditionalFormatting>
  <conditionalFormatting sqref="R119:R120">
    <cfRule type="cellIs" dxfId="58018" priority="3058" operator="lessThan">
      <formula>0.8</formula>
    </cfRule>
    <cfRule type="cellIs" dxfId="58017" priority="3059" operator="greaterThan">
      <formula>1</formula>
    </cfRule>
  </conditionalFormatting>
  <conditionalFormatting sqref="R119:R120">
    <cfRule type="cellIs" dxfId="58016" priority="3056" operator="greaterThan">
      <formula>1</formula>
    </cfRule>
    <cfRule type="cellIs" dxfId="58015" priority="3057" operator="lessThan">
      <formula>0.8</formula>
    </cfRule>
  </conditionalFormatting>
  <conditionalFormatting sqref="P119:P120">
    <cfRule type="cellIs" dxfId="58014" priority="3055" operator="greaterThan">
      <formula>0</formula>
    </cfRule>
  </conditionalFormatting>
  <conditionalFormatting sqref="S44:S56">
    <cfRule type="cellIs" dxfId="58013" priority="3054" operator="lessThan">
      <formula>0.8</formula>
    </cfRule>
  </conditionalFormatting>
  <conditionalFormatting sqref="S108">
    <cfRule type="cellIs" dxfId="58012" priority="3053" operator="lessThan">
      <formula>0.8</formula>
    </cfRule>
  </conditionalFormatting>
  <conditionalFormatting sqref="S96">
    <cfRule type="cellIs" dxfId="58011" priority="3052" operator="lessThan">
      <formula>0.8</formula>
    </cfRule>
  </conditionalFormatting>
  <conditionalFormatting sqref="S97">
    <cfRule type="cellIs" dxfId="58010" priority="3051" operator="lessThan">
      <formula>0.8</formula>
    </cfRule>
  </conditionalFormatting>
  <conditionalFormatting sqref="S103">
    <cfRule type="cellIs" dxfId="58009" priority="3050" operator="lessThan">
      <formula>0.8</formula>
    </cfRule>
  </conditionalFormatting>
  <conditionalFormatting sqref="S99">
    <cfRule type="cellIs" dxfId="58008" priority="3049" operator="lessThan">
      <formula>0.8</formula>
    </cfRule>
  </conditionalFormatting>
  <conditionalFormatting sqref="S101">
    <cfRule type="cellIs" dxfId="58007" priority="3046" operator="lessThan">
      <formula>0.8</formula>
    </cfRule>
  </conditionalFormatting>
  <conditionalFormatting sqref="S100">
    <cfRule type="cellIs" dxfId="58006" priority="3048" operator="lessThan">
      <formula>0.8</formula>
    </cfRule>
  </conditionalFormatting>
  <conditionalFormatting sqref="S102">
    <cfRule type="cellIs" dxfId="58005" priority="3047" operator="lessThan">
      <formula>0.8</formula>
    </cfRule>
  </conditionalFormatting>
  <conditionalFormatting sqref="S98">
    <cfRule type="cellIs" dxfId="58004" priority="3045" operator="lessThan">
      <formula>0.8</formula>
    </cfRule>
  </conditionalFormatting>
  <conditionalFormatting sqref="S104">
    <cfRule type="cellIs" dxfId="58003" priority="3044" operator="lessThan">
      <formula>0.8</formula>
    </cfRule>
  </conditionalFormatting>
  <conditionalFormatting sqref="Q162:Q167">
    <cfRule type="cellIs" dxfId="58002" priority="3043" operator="lessThan">
      <formula>0</formula>
    </cfRule>
  </conditionalFormatting>
  <conditionalFormatting sqref="R162:R167">
    <cfRule type="cellIs" dxfId="58001" priority="3041" operator="lessThan">
      <formula>0.8</formula>
    </cfRule>
    <cfRule type="cellIs" dxfId="58000" priority="3042" operator="greaterThan">
      <formula>1</formula>
    </cfRule>
  </conditionalFormatting>
  <conditionalFormatting sqref="R162:R167">
    <cfRule type="cellIs" dxfId="57999" priority="3039" operator="greaterThan">
      <formula>1</formula>
    </cfRule>
    <cfRule type="cellIs" dxfId="57998" priority="3040" operator="lessThan">
      <formula>0.8</formula>
    </cfRule>
  </conditionalFormatting>
  <conditionalFormatting sqref="P162:P167">
    <cfRule type="cellIs" dxfId="57997" priority="3038" operator="greaterThan">
      <formula>0</formula>
    </cfRule>
  </conditionalFormatting>
  <conditionalFormatting sqref="P168">
    <cfRule type="cellIs" dxfId="57996" priority="3032" operator="greaterThan">
      <formula>0</formula>
    </cfRule>
  </conditionalFormatting>
  <conditionalFormatting sqref="R168">
    <cfRule type="cellIs" dxfId="57995" priority="3035" operator="lessThan">
      <formula>0.8</formula>
    </cfRule>
    <cfRule type="cellIs" dxfId="57994" priority="3036" operator="greaterThan">
      <formula>1</formula>
    </cfRule>
  </conditionalFormatting>
  <conditionalFormatting sqref="R168">
    <cfRule type="cellIs" dxfId="57993" priority="3033" operator="greaterThan">
      <formula>1</formula>
    </cfRule>
    <cfRule type="cellIs" dxfId="57992" priority="3034" operator="lessThan">
      <formula>0.8</formula>
    </cfRule>
  </conditionalFormatting>
  <conditionalFormatting sqref="Q168">
    <cfRule type="cellIs" dxfId="57991" priority="3037" operator="lessThan">
      <formula>0</formula>
    </cfRule>
  </conditionalFormatting>
  <conditionalFormatting sqref="Q83">
    <cfRule type="cellIs" dxfId="57990" priority="3031" operator="lessThan">
      <formula>0</formula>
    </cfRule>
  </conditionalFormatting>
  <conditionalFormatting sqref="R83">
    <cfRule type="cellIs" dxfId="57989" priority="3029" operator="lessThan">
      <formula>0.8</formula>
    </cfRule>
    <cfRule type="cellIs" dxfId="57988" priority="3030" operator="greaterThan">
      <formula>1</formula>
    </cfRule>
  </conditionalFormatting>
  <conditionalFormatting sqref="R83">
    <cfRule type="cellIs" dxfId="57987" priority="3027" operator="greaterThan">
      <formula>1</formula>
    </cfRule>
    <cfRule type="cellIs" dxfId="57986" priority="3028" operator="lessThan">
      <formula>0.8</formula>
    </cfRule>
  </conditionalFormatting>
  <conditionalFormatting sqref="P83">
    <cfRule type="cellIs" dxfId="57985" priority="3026" operator="greaterThan">
      <formula>0</formula>
    </cfRule>
  </conditionalFormatting>
  <conditionalFormatting sqref="Q83">
    <cfRule type="cellIs" dxfId="57984" priority="3025" operator="lessThan">
      <formula>0</formula>
    </cfRule>
  </conditionalFormatting>
  <conditionalFormatting sqref="R83">
    <cfRule type="cellIs" dxfId="57983" priority="3023" operator="lessThan">
      <formula>0.8</formula>
    </cfRule>
    <cfRule type="cellIs" dxfId="57982" priority="3024" operator="greaterThan">
      <formula>1</formula>
    </cfRule>
  </conditionalFormatting>
  <conditionalFormatting sqref="R83">
    <cfRule type="cellIs" dxfId="57981" priority="3021" operator="greaterThan">
      <formula>1</formula>
    </cfRule>
    <cfRule type="cellIs" dxfId="57980" priority="3022" operator="lessThan">
      <formula>0.8</formula>
    </cfRule>
  </conditionalFormatting>
  <conditionalFormatting sqref="P83">
    <cfRule type="cellIs" dxfId="57979" priority="3020" operator="greaterThan">
      <formula>0</formula>
    </cfRule>
  </conditionalFormatting>
  <conditionalFormatting sqref="Q83">
    <cfRule type="cellIs" dxfId="57978" priority="3019" operator="lessThan">
      <formula>0</formula>
    </cfRule>
  </conditionalFormatting>
  <conditionalFormatting sqref="R83">
    <cfRule type="cellIs" dxfId="57977" priority="3017" operator="lessThan">
      <formula>0.8</formula>
    </cfRule>
    <cfRule type="cellIs" dxfId="57976" priority="3018" operator="greaterThan">
      <formula>1</formula>
    </cfRule>
  </conditionalFormatting>
  <conditionalFormatting sqref="R83">
    <cfRule type="cellIs" dxfId="57975" priority="3015" operator="greaterThan">
      <formula>1</formula>
    </cfRule>
    <cfRule type="cellIs" dxfId="57974" priority="3016" operator="lessThan">
      <formula>0.8</formula>
    </cfRule>
  </conditionalFormatting>
  <conditionalFormatting sqref="P83">
    <cfRule type="cellIs" dxfId="57973" priority="3014" operator="greaterThan">
      <formula>0</formula>
    </cfRule>
  </conditionalFormatting>
  <conditionalFormatting sqref="Q83">
    <cfRule type="cellIs" dxfId="57972" priority="3013" operator="lessThan">
      <formula>0</formula>
    </cfRule>
  </conditionalFormatting>
  <conditionalFormatting sqref="R83">
    <cfRule type="cellIs" dxfId="57971" priority="3011" operator="lessThan">
      <formula>0.8</formula>
    </cfRule>
    <cfRule type="cellIs" dxfId="57970" priority="3012" operator="greaterThan">
      <formula>1</formula>
    </cfRule>
  </conditionalFormatting>
  <conditionalFormatting sqref="R83">
    <cfRule type="cellIs" dxfId="57969" priority="3009" operator="greaterThan">
      <formula>1</formula>
    </cfRule>
    <cfRule type="cellIs" dxfId="57968" priority="3010" operator="lessThan">
      <formula>0.8</formula>
    </cfRule>
  </conditionalFormatting>
  <conditionalFormatting sqref="P83">
    <cfRule type="cellIs" dxfId="57967" priority="3008" operator="greaterThan">
      <formula>0</formula>
    </cfRule>
  </conditionalFormatting>
  <conditionalFormatting sqref="P83">
    <cfRule type="cellIs" dxfId="57966" priority="3002" operator="greaterThan">
      <formula>0</formula>
    </cfRule>
  </conditionalFormatting>
  <conditionalFormatting sqref="Q83">
    <cfRule type="cellIs" dxfId="57965" priority="3007" operator="lessThan">
      <formula>0</formula>
    </cfRule>
  </conditionalFormatting>
  <conditionalFormatting sqref="R83">
    <cfRule type="cellIs" dxfId="57964" priority="3005" operator="lessThan">
      <formula>0.8</formula>
    </cfRule>
    <cfRule type="cellIs" dxfId="57963" priority="3006" operator="greaterThan">
      <formula>1</formula>
    </cfRule>
  </conditionalFormatting>
  <conditionalFormatting sqref="R83">
    <cfRule type="cellIs" dxfId="57962" priority="3003" operator="greaterThan">
      <formula>1</formula>
    </cfRule>
    <cfRule type="cellIs" dxfId="57961" priority="3004" operator="lessThan">
      <formula>0.8</formula>
    </cfRule>
  </conditionalFormatting>
  <conditionalFormatting sqref="P83">
    <cfRule type="cellIs" dxfId="57960" priority="2996" operator="greaterThan">
      <formula>0</formula>
    </cfRule>
  </conditionalFormatting>
  <conditionalFormatting sqref="Q83">
    <cfRule type="cellIs" dxfId="57959" priority="3001" operator="lessThan">
      <formula>0</formula>
    </cfRule>
  </conditionalFormatting>
  <conditionalFormatting sqref="R83">
    <cfRule type="cellIs" dxfId="57958" priority="2999" operator="lessThan">
      <formula>0.8</formula>
    </cfRule>
    <cfRule type="cellIs" dxfId="57957" priority="3000" operator="greaterThan">
      <formula>1</formula>
    </cfRule>
  </conditionalFormatting>
  <conditionalFormatting sqref="R83">
    <cfRule type="cellIs" dxfId="57956" priority="2997" operator="greaterThan">
      <formula>1</formula>
    </cfRule>
    <cfRule type="cellIs" dxfId="57955" priority="2998" operator="lessThan">
      <formula>0.8</formula>
    </cfRule>
  </conditionalFormatting>
  <conditionalFormatting sqref="R83">
    <cfRule type="cellIs" dxfId="57954" priority="2993" operator="lessThan">
      <formula>0.8</formula>
    </cfRule>
    <cfRule type="cellIs" dxfId="57953" priority="2994" operator="greaterThan">
      <formula>1</formula>
    </cfRule>
  </conditionalFormatting>
  <conditionalFormatting sqref="R83">
    <cfRule type="cellIs" dxfId="57952" priority="2991" operator="greaterThan">
      <formula>1</formula>
    </cfRule>
    <cfRule type="cellIs" dxfId="57951" priority="2992" operator="lessThan">
      <formula>0.8</formula>
    </cfRule>
  </conditionalFormatting>
  <conditionalFormatting sqref="P83">
    <cfRule type="cellIs" dxfId="57950" priority="2990" operator="greaterThan">
      <formula>0</formula>
    </cfRule>
  </conditionalFormatting>
  <conditionalFormatting sqref="Q83">
    <cfRule type="cellIs" dxfId="57949" priority="2995" operator="lessThan">
      <formula>0</formula>
    </cfRule>
  </conditionalFormatting>
  <conditionalFormatting sqref="Q83">
    <cfRule type="cellIs" dxfId="57948" priority="2989" operator="lessThan">
      <formula>0</formula>
    </cfRule>
  </conditionalFormatting>
  <conditionalFormatting sqref="R83">
    <cfRule type="cellIs" dxfId="57947" priority="2987" operator="lessThan">
      <formula>0.8</formula>
    </cfRule>
    <cfRule type="cellIs" dxfId="57946" priority="2988" operator="greaterThan">
      <formula>1</formula>
    </cfRule>
  </conditionalFormatting>
  <conditionalFormatting sqref="R83">
    <cfRule type="cellIs" dxfId="57945" priority="2985" operator="greaterThan">
      <formula>1</formula>
    </cfRule>
    <cfRule type="cellIs" dxfId="57944" priority="2986" operator="lessThan">
      <formula>0.8</formula>
    </cfRule>
  </conditionalFormatting>
  <conditionalFormatting sqref="P83">
    <cfRule type="cellIs" dxfId="57943" priority="2984" operator="greaterThan">
      <formula>0</formula>
    </cfRule>
  </conditionalFormatting>
  <conditionalFormatting sqref="P83">
    <cfRule type="cellIs" dxfId="57942" priority="2978" operator="greaterThan">
      <formula>0</formula>
    </cfRule>
  </conditionalFormatting>
  <conditionalFormatting sqref="Q83">
    <cfRule type="cellIs" dxfId="57941" priority="2983" operator="lessThan">
      <formula>0</formula>
    </cfRule>
  </conditionalFormatting>
  <conditionalFormatting sqref="R83">
    <cfRule type="cellIs" dxfId="57940" priority="2981" operator="lessThan">
      <formula>0.8</formula>
    </cfRule>
    <cfRule type="cellIs" dxfId="57939" priority="2982" operator="greaterThan">
      <formula>1</formula>
    </cfRule>
  </conditionalFormatting>
  <conditionalFormatting sqref="R83">
    <cfRule type="cellIs" dxfId="57938" priority="2979" operator="greaterThan">
      <formula>1</formula>
    </cfRule>
    <cfRule type="cellIs" dxfId="57937" priority="2980" operator="lessThan">
      <formula>0.8</formula>
    </cfRule>
  </conditionalFormatting>
  <conditionalFormatting sqref="P83">
    <cfRule type="cellIs" dxfId="57936" priority="2972" operator="greaterThan">
      <formula>0</formula>
    </cfRule>
  </conditionalFormatting>
  <conditionalFormatting sqref="Q83">
    <cfRule type="cellIs" dxfId="57935" priority="2977" operator="lessThan">
      <formula>0</formula>
    </cfRule>
  </conditionalFormatting>
  <conditionalFormatting sqref="R83">
    <cfRule type="cellIs" dxfId="57934" priority="2975" operator="lessThan">
      <formula>0.8</formula>
    </cfRule>
    <cfRule type="cellIs" dxfId="57933" priority="2976" operator="greaterThan">
      <formula>1</formula>
    </cfRule>
  </conditionalFormatting>
  <conditionalFormatting sqref="R83">
    <cfRule type="cellIs" dxfId="57932" priority="2973" operator="greaterThan">
      <formula>1</formula>
    </cfRule>
    <cfRule type="cellIs" dxfId="57931" priority="2974" operator="lessThan">
      <formula>0.8</formula>
    </cfRule>
  </conditionalFormatting>
  <conditionalFormatting sqref="R83">
    <cfRule type="cellIs" dxfId="57930" priority="2969" operator="lessThan">
      <formula>0.8</formula>
    </cfRule>
    <cfRule type="cellIs" dxfId="57929" priority="2970" operator="greaterThan">
      <formula>1</formula>
    </cfRule>
  </conditionalFormatting>
  <conditionalFormatting sqref="R83">
    <cfRule type="cellIs" dxfId="57928" priority="2967" operator="greaterThan">
      <formula>1</formula>
    </cfRule>
    <cfRule type="cellIs" dxfId="57927" priority="2968" operator="lessThan">
      <formula>0.8</formula>
    </cfRule>
  </conditionalFormatting>
  <conditionalFormatting sqref="P83">
    <cfRule type="cellIs" dxfId="57926" priority="2966" operator="greaterThan">
      <formula>0</formula>
    </cfRule>
  </conditionalFormatting>
  <conditionalFormatting sqref="Q83">
    <cfRule type="cellIs" dxfId="57925" priority="2971" operator="lessThan">
      <formula>0</formula>
    </cfRule>
  </conditionalFormatting>
  <conditionalFormatting sqref="P83">
    <cfRule type="cellIs" dxfId="57924" priority="2960" operator="greaterThan">
      <formula>0</formula>
    </cfRule>
  </conditionalFormatting>
  <conditionalFormatting sqref="Q83">
    <cfRule type="cellIs" dxfId="57923" priority="2965" operator="lessThan">
      <formula>0</formula>
    </cfRule>
  </conditionalFormatting>
  <conditionalFormatting sqref="R83">
    <cfRule type="cellIs" dxfId="57922" priority="2963" operator="lessThan">
      <formula>0.8</formula>
    </cfRule>
    <cfRule type="cellIs" dxfId="57921" priority="2964" operator="greaterThan">
      <formula>1</formula>
    </cfRule>
  </conditionalFormatting>
  <conditionalFormatting sqref="R83">
    <cfRule type="cellIs" dxfId="57920" priority="2961" operator="greaterThan">
      <formula>1</formula>
    </cfRule>
    <cfRule type="cellIs" dxfId="57919" priority="2962" operator="lessThan">
      <formula>0.8</formula>
    </cfRule>
  </conditionalFormatting>
  <conditionalFormatting sqref="R83">
    <cfRule type="cellIs" dxfId="57918" priority="2957" operator="lessThan">
      <formula>0.8</formula>
    </cfRule>
    <cfRule type="cellIs" dxfId="57917" priority="2958" operator="greaterThan">
      <formula>1</formula>
    </cfRule>
  </conditionalFormatting>
  <conditionalFormatting sqref="R83">
    <cfRule type="cellIs" dxfId="57916" priority="2955" operator="greaterThan">
      <formula>1</formula>
    </cfRule>
    <cfRule type="cellIs" dxfId="57915" priority="2956" operator="lessThan">
      <formula>0.8</formula>
    </cfRule>
  </conditionalFormatting>
  <conditionalFormatting sqref="P83">
    <cfRule type="cellIs" dxfId="57914" priority="2954" operator="greaterThan">
      <formula>0</formula>
    </cfRule>
  </conditionalFormatting>
  <conditionalFormatting sqref="Q83">
    <cfRule type="cellIs" dxfId="57913" priority="2959" operator="lessThan">
      <formula>0</formula>
    </cfRule>
  </conditionalFormatting>
  <conditionalFormatting sqref="R83">
    <cfRule type="cellIs" dxfId="57912" priority="2951" operator="lessThan">
      <formula>0.8</formula>
    </cfRule>
    <cfRule type="cellIs" dxfId="57911" priority="2952" operator="greaterThan">
      <formula>1</formula>
    </cfRule>
  </conditionalFormatting>
  <conditionalFormatting sqref="R83">
    <cfRule type="cellIs" dxfId="57910" priority="2949" operator="greaterThan">
      <formula>1</formula>
    </cfRule>
    <cfRule type="cellIs" dxfId="57909" priority="2950" operator="lessThan">
      <formula>0.8</formula>
    </cfRule>
  </conditionalFormatting>
  <conditionalFormatting sqref="P83">
    <cfRule type="cellIs" dxfId="57908" priority="2948" operator="greaterThan">
      <formula>0</formula>
    </cfRule>
  </conditionalFormatting>
  <conditionalFormatting sqref="Q83">
    <cfRule type="cellIs" dxfId="57907" priority="2953" operator="lessThan">
      <formula>0</formula>
    </cfRule>
  </conditionalFormatting>
  <conditionalFormatting sqref="Q83">
    <cfRule type="cellIs" dxfId="57906" priority="2947" operator="lessThan">
      <formula>0</formula>
    </cfRule>
  </conditionalFormatting>
  <conditionalFormatting sqref="R83">
    <cfRule type="cellIs" dxfId="57905" priority="2945" operator="lessThan">
      <formula>0.8</formula>
    </cfRule>
    <cfRule type="cellIs" dxfId="57904" priority="2946" operator="greaterThan">
      <formula>1</formula>
    </cfRule>
  </conditionalFormatting>
  <conditionalFormatting sqref="R83">
    <cfRule type="cellIs" dxfId="57903" priority="2943" operator="greaterThan">
      <formula>1</formula>
    </cfRule>
    <cfRule type="cellIs" dxfId="57902" priority="2944" operator="lessThan">
      <formula>0.8</formula>
    </cfRule>
  </conditionalFormatting>
  <conditionalFormatting sqref="P83">
    <cfRule type="cellIs" dxfId="57901" priority="2942" operator="greaterThan">
      <formula>0</formula>
    </cfRule>
  </conditionalFormatting>
  <conditionalFormatting sqref="Q83">
    <cfRule type="cellIs" dxfId="57900" priority="2936" operator="lessThan">
      <formula>0</formula>
    </cfRule>
  </conditionalFormatting>
  <conditionalFormatting sqref="R83">
    <cfRule type="cellIs" dxfId="57899" priority="2940" operator="lessThan">
      <formula>0.8</formula>
    </cfRule>
    <cfRule type="cellIs" dxfId="57898" priority="2941" operator="greaterThan">
      <formula>1</formula>
    </cfRule>
  </conditionalFormatting>
  <conditionalFormatting sqref="R83">
    <cfRule type="cellIs" dxfId="57897" priority="2938" operator="greaterThan">
      <formula>1</formula>
    </cfRule>
    <cfRule type="cellIs" dxfId="57896" priority="2939" operator="lessThan">
      <formula>0.8</formula>
    </cfRule>
  </conditionalFormatting>
  <conditionalFormatting sqref="P83">
    <cfRule type="cellIs" dxfId="57895" priority="2937" operator="greaterThan">
      <formula>0</formula>
    </cfRule>
  </conditionalFormatting>
  <conditionalFormatting sqref="Q83">
    <cfRule type="cellIs" dxfId="57894" priority="2935" operator="lessThan">
      <formula>0</formula>
    </cfRule>
  </conditionalFormatting>
  <conditionalFormatting sqref="R83">
    <cfRule type="cellIs" dxfId="57893" priority="2933" operator="lessThan">
      <formula>0.8</formula>
    </cfRule>
    <cfRule type="cellIs" dxfId="57892" priority="2934" operator="greaterThan">
      <formula>1</formula>
    </cfRule>
  </conditionalFormatting>
  <conditionalFormatting sqref="R83">
    <cfRule type="cellIs" dxfId="57891" priority="2931" operator="greaterThan">
      <formula>1</formula>
    </cfRule>
    <cfRule type="cellIs" dxfId="57890" priority="2932" operator="lessThan">
      <formula>0.8</formula>
    </cfRule>
  </conditionalFormatting>
  <conditionalFormatting sqref="P83">
    <cfRule type="cellIs" dxfId="57889" priority="2930" operator="greaterThan">
      <formula>0</formula>
    </cfRule>
  </conditionalFormatting>
  <conditionalFormatting sqref="Q83">
    <cfRule type="cellIs" dxfId="57888" priority="2929" operator="lessThan">
      <formula>0</formula>
    </cfRule>
  </conditionalFormatting>
  <conditionalFormatting sqref="R83">
    <cfRule type="cellIs" dxfId="57887" priority="2927" operator="lessThan">
      <formula>0.8</formula>
    </cfRule>
    <cfRule type="cellIs" dxfId="57886" priority="2928" operator="greaterThan">
      <formula>1</formula>
    </cfRule>
  </conditionalFormatting>
  <conditionalFormatting sqref="R83">
    <cfRule type="cellIs" dxfId="57885" priority="2925" operator="greaterThan">
      <formula>1</formula>
    </cfRule>
    <cfRule type="cellIs" dxfId="57884" priority="2926" operator="lessThan">
      <formula>0.8</formula>
    </cfRule>
  </conditionalFormatting>
  <conditionalFormatting sqref="P83">
    <cfRule type="cellIs" dxfId="57883" priority="2924" operator="greaterThan">
      <formula>0</formula>
    </cfRule>
  </conditionalFormatting>
  <conditionalFormatting sqref="Q83">
    <cfRule type="cellIs" dxfId="57882" priority="2923" operator="lessThan">
      <formula>0</formula>
    </cfRule>
  </conditionalFormatting>
  <conditionalFormatting sqref="R83">
    <cfRule type="cellIs" dxfId="57881" priority="2921" operator="lessThan">
      <formula>0.8</formula>
    </cfRule>
    <cfRule type="cellIs" dxfId="57880" priority="2922" operator="greaterThan">
      <formula>1</formula>
    </cfRule>
  </conditionalFormatting>
  <conditionalFormatting sqref="R83">
    <cfRule type="cellIs" dxfId="57879" priority="2919" operator="greaterThan">
      <formula>1</formula>
    </cfRule>
    <cfRule type="cellIs" dxfId="57878" priority="2920" operator="lessThan">
      <formula>0.8</formula>
    </cfRule>
  </conditionalFormatting>
  <conditionalFormatting sqref="P83">
    <cfRule type="cellIs" dxfId="57877" priority="2918" operator="greaterThan">
      <formula>0</formula>
    </cfRule>
  </conditionalFormatting>
  <conditionalFormatting sqref="Q83">
    <cfRule type="cellIs" dxfId="57876" priority="2917" operator="lessThan">
      <formula>0</formula>
    </cfRule>
  </conditionalFormatting>
  <conditionalFormatting sqref="R83">
    <cfRule type="cellIs" dxfId="57875" priority="2915" operator="lessThan">
      <formula>0.8</formula>
    </cfRule>
    <cfRule type="cellIs" dxfId="57874" priority="2916" operator="greaterThan">
      <formula>1</formula>
    </cfRule>
  </conditionalFormatting>
  <conditionalFormatting sqref="R83">
    <cfRule type="cellIs" dxfId="57873" priority="2913" operator="greaterThan">
      <formula>1</formula>
    </cfRule>
    <cfRule type="cellIs" dxfId="57872" priority="2914" operator="lessThan">
      <formula>0.8</formula>
    </cfRule>
  </conditionalFormatting>
  <conditionalFormatting sqref="P83">
    <cfRule type="cellIs" dxfId="57871" priority="2912" operator="greaterThan">
      <formula>0</formula>
    </cfRule>
  </conditionalFormatting>
  <conditionalFormatting sqref="Q83">
    <cfRule type="cellIs" dxfId="57870" priority="2911" operator="lessThan">
      <formula>0</formula>
    </cfRule>
  </conditionalFormatting>
  <conditionalFormatting sqref="R83">
    <cfRule type="cellIs" dxfId="57869" priority="2909" operator="lessThan">
      <formula>0.8</formula>
    </cfRule>
    <cfRule type="cellIs" dxfId="57868" priority="2910" operator="greaterThan">
      <formula>1</formula>
    </cfRule>
  </conditionalFormatting>
  <conditionalFormatting sqref="R83">
    <cfRule type="cellIs" dxfId="57867" priority="2907" operator="greaterThan">
      <formula>1</formula>
    </cfRule>
    <cfRule type="cellIs" dxfId="57866" priority="2908" operator="lessThan">
      <formula>0.8</formula>
    </cfRule>
  </conditionalFormatting>
  <conditionalFormatting sqref="P83">
    <cfRule type="cellIs" dxfId="57865" priority="2906" operator="greaterThan">
      <formula>0</formula>
    </cfRule>
  </conditionalFormatting>
  <conditionalFormatting sqref="P83">
    <cfRule type="cellIs" dxfId="57864" priority="2900" operator="greaterThan">
      <formula>0</formula>
    </cfRule>
  </conditionalFormatting>
  <conditionalFormatting sqref="Q83">
    <cfRule type="cellIs" dxfId="57863" priority="2905" operator="lessThan">
      <formula>0</formula>
    </cfRule>
  </conditionalFormatting>
  <conditionalFormatting sqref="R83">
    <cfRule type="cellIs" dxfId="57862" priority="2903" operator="lessThan">
      <formula>0.8</formula>
    </cfRule>
    <cfRule type="cellIs" dxfId="57861" priority="2904" operator="greaterThan">
      <formula>1</formula>
    </cfRule>
  </conditionalFormatting>
  <conditionalFormatting sqref="R83">
    <cfRule type="cellIs" dxfId="57860" priority="2901" operator="greaterThan">
      <formula>1</formula>
    </cfRule>
    <cfRule type="cellIs" dxfId="57859" priority="2902" operator="lessThan">
      <formula>0.8</formula>
    </cfRule>
  </conditionalFormatting>
  <conditionalFormatting sqref="P83">
    <cfRule type="cellIs" dxfId="57858" priority="2894" operator="greaterThan">
      <formula>0</formula>
    </cfRule>
  </conditionalFormatting>
  <conditionalFormatting sqref="Q83">
    <cfRule type="cellIs" dxfId="57857" priority="2899" operator="lessThan">
      <formula>0</formula>
    </cfRule>
  </conditionalFormatting>
  <conditionalFormatting sqref="R83">
    <cfRule type="cellIs" dxfId="57856" priority="2897" operator="lessThan">
      <formula>0.8</formula>
    </cfRule>
    <cfRule type="cellIs" dxfId="57855" priority="2898" operator="greaterThan">
      <formula>1</formula>
    </cfRule>
  </conditionalFormatting>
  <conditionalFormatting sqref="R83">
    <cfRule type="cellIs" dxfId="57854" priority="2895" operator="greaterThan">
      <formula>1</formula>
    </cfRule>
    <cfRule type="cellIs" dxfId="57853" priority="2896" operator="lessThan">
      <formula>0.8</formula>
    </cfRule>
  </conditionalFormatting>
  <conditionalFormatting sqref="R83">
    <cfRule type="cellIs" dxfId="57852" priority="2891" operator="lessThan">
      <formula>0.8</formula>
    </cfRule>
    <cfRule type="cellIs" dxfId="57851" priority="2892" operator="greaterThan">
      <formula>1</formula>
    </cfRule>
  </conditionalFormatting>
  <conditionalFormatting sqref="R83">
    <cfRule type="cellIs" dxfId="57850" priority="2889" operator="greaterThan">
      <formula>1</formula>
    </cfRule>
    <cfRule type="cellIs" dxfId="57849" priority="2890" operator="lessThan">
      <formula>0.8</formula>
    </cfRule>
  </conditionalFormatting>
  <conditionalFormatting sqref="P83">
    <cfRule type="cellIs" dxfId="57848" priority="2888" operator="greaterThan">
      <formula>0</formula>
    </cfRule>
  </conditionalFormatting>
  <conditionalFormatting sqref="Q83">
    <cfRule type="cellIs" dxfId="57847" priority="2893" operator="lessThan">
      <formula>0</formula>
    </cfRule>
  </conditionalFormatting>
  <conditionalFormatting sqref="Q83">
    <cfRule type="cellIs" dxfId="57846" priority="2887" operator="lessThan">
      <formula>0</formula>
    </cfRule>
  </conditionalFormatting>
  <conditionalFormatting sqref="R83">
    <cfRule type="cellIs" dxfId="57845" priority="2885" operator="lessThan">
      <formula>0.8</formula>
    </cfRule>
    <cfRule type="cellIs" dxfId="57844" priority="2886" operator="greaterThan">
      <formula>1</formula>
    </cfRule>
  </conditionalFormatting>
  <conditionalFormatting sqref="R83">
    <cfRule type="cellIs" dxfId="57843" priority="2883" operator="greaterThan">
      <formula>1</formula>
    </cfRule>
    <cfRule type="cellIs" dxfId="57842" priority="2884" operator="lessThan">
      <formula>0.8</formula>
    </cfRule>
  </conditionalFormatting>
  <conditionalFormatting sqref="P83">
    <cfRule type="cellIs" dxfId="57841" priority="2882" operator="greaterThan">
      <formula>0</formula>
    </cfRule>
  </conditionalFormatting>
  <conditionalFormatting sqref="Q83">
    <cfRule type="cellIs" dxfId="57840" priority="2881" operator="lessThan">
      <formula>0</formula>
    </cfRule>
  </conditionalFormatting>
  <conditionalFormatting sqref="R83">
    <cfRule type="cellIs" dxfId="57839" priority="2879" operator="lessThan">
      <formula>0.8</formula>
    </cfRule>
    <cfRule type="cellIs" dxfId="57838" priority="2880" operator="greaterThan">
      <formula>1</formula>
    </cfRule>
  </conditionalFormatting>
  <conditionalFormatting sqref="R83">
    <cfRule type="cellIs" dxfId="57837" priority="2877" operator="greaterThan">
      <formula>1</formula>
    </cfRule>
    <cfRule type="cellIs" dxfId="57836" priority="2878" operator="lessThan">
      <formula>0.8</formula>
    </cfRule>
  </conditionalFormatting>
  <conditionalFormatting sqref="P83">
    <cfRule type="cellIs" dxfId="57835" priority="2876" operator="greaterThan">
      <formula>0</formula>
    </cfRule>
  </conditionalFormatting>
  <conditionalFormatting sqref="Q83">
    <cfRule type="cellIs" dxfId="57834" priority="2875" operator="lessThan">
      <formula>0</formula>
    </cfRule>
  </conditionalFormatting>
  <conditionalFormatting sqref="R83">
    <cfRule type="cellIs" dxfId="57833" priority="2873" operator="lessThan">
      <formula>0.8</formula>
    </cfRule>
    <cfRule type="cellIs" dxfId="57832" priority="2874" operator="greaterThan">
      <formula>1</formula>
    </cfRule>
  </conditionalFormatting>
  <conditionalFormatting sqref="R83">
    <cfRule type="cellIs" dxfId="57831" priority="2871" operator="greaterThan">
      <formula>1</formula>
    </cfRule>
    <cfRule type="cellIs" dxfId="57830" priority="2872" operator="lessThan">
      <formula>0.8</formula>
    </cfRule>
  </conditionalFormatting>
  <conditionalFormatting sqref="P83">
    <cfRule type="cellIs" dxfId="57829" priority="2870" operator="greaterThan">
      <formula>0</formula>
    </cfRule>
  </conditionalFormatting>
  <conditionalFormatting sqref="Q83">
    <cfRule type="cellIs" dxfId="57828" priority="2869" operator="lessThan">
      <formula>0</formula>
    </cfRule>
  </conditionalFormatting>
  <conditionalFormatting sqref="R83">
    <cfRule type="cellIs" dxfId="57827" priority="2867" operator="lessThan">
      <formula>0.8</formula>
    </cfRule>
    <cfRule type="cellIs" dxfId="57826" priority="2868" operator="greaterThan">
      <formula>1</formula>
    </cfRule>
  </conditionalFormatting>
  <conditionalFormatting sqref="R83">
    <cfRule type="cellIs" dxfId="57825" priority="2865" operator="greaterThan">
      <formula>1</formula>
    </cfRule>
    <cfRule type="cellIs" dxfId="57824" priority="2866" operator="lessThan">
      <formula>0.8</formula>
    </cfRule>
  </conditionalFormatting>
  <conditionalFormatting sqref="P83">
    <cfRule type="cellIs" dxfId="57823" priority="2864" operator="greaterThan">
      <formula>0</formula>
    </cfRule>
  </conditionalFormatting>
  <conditionalFormatting sqref="P83">
    <cfRule type="cellIs" dxfId="57822" priority="2858" operator="greaterThan">
      <formula>0</formula>
    </cfRule>
  </conditionalFormatting>
  <conditionalFormatting sqref="Q83">
    <cfRule type="cellIs" dxfId="57821" priority="2863" operator="lessThan">
      <formula>0</formula>
    </cfRule>
  </conditionalFormatting>
  <conditionalFormatting sqref="R83">
    <cfRule type="cellIs" dxfId="57820" priority="2861" operator="lessThan">
      <formula>0.8</formula>
    </cfRule>
    <cfRule type="cellIs" dxfId="57819" priority="2862" operator="greaterThan">
      <formula>1</formula>
    </cfRule>
  </conditionalFormatting>
  <conditionalFormatting sqref="R83">
    <cfRule type="cellIs" dxfId="57818" priority="2859" operator="greaterThan">
      <formula>1</formula>
    </cfRule>
    <cfRule type="cellIs" dxfId="57817" priority="2860" operator="lessThan">
      <formula>0.8</formula>
    </cfRule>
  </conditionalFormatting>
  <conditionalFormatting sqref="P83">
    <cfRule type="cellIs" dxfId="57816" priority="2852" operator="greaterThan">
      <formula>0</formula>
    </cfRule>
  </conditionalFormatting>
  <conditionalFormatting sqref="Q83">
    <cfRule type="cellIs" dxfId="57815" priority="2857" operator="lessThan">
      <formula>0</formula>
    </cfRule>
  </conditionalFormatting>
  <conditionalFormatting sqref="R83">
    <cfRule type="cellIs" dxfId="57814" priority="2855" operator="lessThan">
      <formula>0.8</formula>
    </cfRule>
    <cfRule type="cellIs" dxfId="57813" priority="2856" operator="greaterThan">
      <formula>1</formula>
    </cfRule>
  </conditionalFormatting>
  <conditionalFormatting sqref="R83">
    <cfRule type="cellIs" dxfId="57812" priority="2853" operator="greaterThan">
      <formula>1</formula>
    </cfRule>
    <cfRule type="cellIs" dxfId="57811" priority="2854" operator="lessThan">
      <formula>0.8</formula>
    </cfRule>
  </conditionalFormatting>
  <conditionalFormatting sqref="R83">
    <cfRule type="cellIs" dxfId="57810" priority="2849" operator="lessThan">
      <formula>0.8</formula>
    </cfRule>
    <cfRule type="cellIs" dxfId="57809" priority="2850" operator="greaterThan">
      <formula>1</formula>
    </cfRule>
  </conditionalFormatting>
  <conditionalFormatting sqref="R83">
    <cfRule type="cellIs" dxfId="57808" priority="2847" operator="greaterThan">
      <formula>1</formula>
    </cfRule>
    <cfRule type="cellIs" dxfId="57807" priority="2848" operator="lessThan">
      <formula>0.8</formula>
    </cfRule>
  </conditionalFormatting>
  <conditionalFormatting sqref="P83">
    <cfRule type="cellIs" dxfId="57806" priority="2846" operator="greaterThan">
      <formula>0</formula>
    </cfRule>
  </conditionalFormatting>
  <conditionalFormatting sqref="Q83">
    <cfRule type="cellIs" dxfId="57805" priority="2851" operator="lessThan">
      <formula>0</formula>
    </cfRule>
  </conditionalFormatting>
  <conditionalFormatting sqref="Q83">
    <cfRule type="cellIs" dxfId="57804" priority="2845" operator="lessThan">
      <formula>0</formula>
    </cfRule>
  </conditionalFormatting>
  <conditionalFormatting sqref="R83">
    <cfRule type="cellIs" dxfId="57803" priority="2843" operator="lessThan">
      <formula>0.8</formula>
    </cfRule>
    <cfRule type="cellIs" dxfId="57802" priority="2844" operator="greaterThan">
      <formula>1</formula>
    </cfRule>
  </conditionalFormatting>
  <conditionalFormatting sqref="R83">
    <cfRule type="cellIs" dxfId="57801" priority="2841" operator="greaterThan">
      <formula>1</formula>
    </cfRule>
    <cfRule type="cellIs" dxfId="57800" priority="2842" operator="lessThan">
      <formula>0.8</formula>
    </cfRule>
  </conditionalFormatting>
  <conditionalFormatting sqref="P83">
    <cfRule type="cellIs" dxfId="57799" priority="2840" operator="greaterThan">
      <formula>0</formula>
    </cfRule>
  </conditionalFormatting>
  <conditionalFormatting sqref="P83">
    <cfRule type="cellIs" dxfId="57798" priority="2834" operator="greaterThan">
      <formula>0</formula>
    </cfRule>
  </conditionalFormatting>
  <conditionalFormatting sqref="Q83">
    <cfRule type="cellIs" dxfId="57797" priority="2839" operator="lessThan">
      <formula>0</formula>
    </cfRule>
  </conditionalFormatting>
  <conditionalFormatting sqref="R83">
    <cfRule type="cellIs" dxfId="57796" priority="2837" operator="lessThan">
      <formula>0.8</formula>
    </cfRule>
    <cfRule type="cellIs" dxfId="57795" priority="2838" operator="greaterThan">
      <formula>1</formula>
    </cfRule>
  </conditionalFormatting>
  <conditionalFormatting sqref="R83">
    <cfRule type="cellIs" dxfId="57794" priority="2835" operator="greaterThan">
      <formula>1</formula>
    </cfRule>
    <cfRule type="cellIs" dxfId="57793" priority="2836" operator="lessThan">
      <formula>0.8</formula>
    </cfRule>
  </conditionalFormatting>
  <conditionalFormatting sqref="P83">
    <cfRule type="cellIs" dxfId="57792" priority="2828" operator="greaterThan">
      <formula>0</formula>
    </cfRule>
  </conditionalFormatting>
  <conditionalFormatting sqref="Q83">
    <cfRule type="cellIs" dxfId="57791" priority="2833" operator="lessThan">
      <formula>0</formula>
    </cfRule>
  </conditionalFormatting>
  <conditionalFormatting sqref="R83">
    <cfRule type="cellIs" dxfId="57790" priority="2831" operator="lessThan">
      <formula>0.8</formula>
    </cfRule>
    <cfRule type="cellIs" dxfId="57789" priority="2832" operator="greaterThan">
      <formula>1</formula>
    </cfRule>
  </conditionalFormatting>
  <conditionalFormatting sqref="R83">
    <cfRule type="cellIs" dxfId="57788" priority="2829" operator="greaterThan">
      <formula>1</formula>
    </cfRule>
    <cfRule type="cellIs" dxfId="57787" priority="2830" operator="lessThan">
      <formula>0.8</formula>
    </cfRule>
  </conditionalFormatting>
  <conditionalFormatting sqref="R83">
    <cfRule type="cellIs" dxfId="57786" priority="2825" operator="lessThan">
      <formula>0.8</formula>
    </cfRule>
    <cfRule type="cellIs" dxfId="57785" priority="2826" operator="greaterThan">
      <formula>1</formula>
    </cfRule>
  </conditionalFormatting>
  <conditionalFormatting sqref="R83">
    <cfRule type="cellIs" dxfId="57784" priority="2823" operator="greaterThan">
      <formula>1</formula>
    </cfRule>
    <cfRule type="cellIs" dxfId="57783" priority="2824" operator="lessThan">
      <formula>0.8</formula>
    </cfRule>
  </conditionalFormatting>
  <conditionalFormatting sqref="P83">
    <cfRule type="cellIs" dxfId="57782" priority="2822" operator="greaterThan">
      <formula>0</formula>
    </cfRule>
  </conditionalFormatting>
  <conditionalFormatting sqref="Q83">
    <cfRule type="cellIs" dxfId="57781" priority="2827" operator="lessThan">
      <formula>0</formula>
    </cfRule>
  </conditionalFormatting>
  <conditionalFormatting sqref="P83">
    <cfRule type="cellIs" dxfId="57780" priority="2816" operator="greaterThan">
      <formula>0</formula>
    </cfRule>
  </conditionalFormatting>
  <conditionalFormatting sqref="Q83">
    <cfRule type="cellIs" dxfId="57779" priority="2821" operator="lessThan">
      <formula>0</formula>
    </cfRule>
  </conditionalFormatting>
  <conditionalFormatting sqref="R83">
    <cfRule type="cellIs" dxfId="57778" priority="2819" operator="lessThan">
      <formula>0.8</formula>
    </cfRule>
    <cfRule type="cellIs" dxfId="57777" priority="2820" operator="greaterThan">
      <formula>1</formula>
    </cfRule>
  </conditionalFormatting>
  <conditionalFormatting sqref="R83">
    <cfRule type="cellIs" dxfId="57776" priority="2817" operator="greaterThan">
      <formula>1</formula>
    </cfRule>
    <cfRule type="cellIs" dxfId="57775" priority="2818" operator="lessThan">
      <formula>0.8</formula>
    </cfRule>
  </conditionalFormatting>
  <conditionalFormatting sqref="R83">
    <cfRule type="cellIs" dxfId="57774" priority="2813" operator="lessThan">
      <formula>0.8</formula>
    </cfRule>
    <cfRule type="cellIs" dxfId="57773" priority="2814" operator="greaterThan">
      <formula>1</formula>
    </cfRule>
  </conditionalFormatting>
  <conditionalFormatting sqref="R83">
    <cfRule type="cellIs" dxfId="57772" priority="2811" operator="greaterThan">
      <formula>1</formula>
    </cfRule>
    <cfRule type="cellIs" dxfId="57771" priority="2812" operator="lessThan">
      <formula>0.8</formula>
    </cfRule>
  </conditionalFormatting>
  <conditionalFormatting sqref="P83">
    <cfRule type="cellIs" dxfId="57770" priority="2810" operator="greaterThan">
      <formula>0</formula>
    </cfRule>
  </conditionalFormatting>
  <conditionalFormatting sqref="Q83">
    <cfRule type="cellIs" dxfId="57769" priority="2815" operator="lessThan">
      <formula>0</formula>
    </cfRule>
  </conditionalFormatting>
  <conditionalFormatting sqref="R83">
    <cfRule type="cellIs" dxfId="57768" priority="2807" operator="lessThan">
      <formula>0.8</formula>
    </cfRule>
    <cfRule type="cellIs" dxfId="57767" priority="2808" operator="greaterThan">
      <formula>1</formula>
    </cfRule>
  </conditionalFormatting>
  <conditionalFormatting sqref="R83">
    <cfRule type="cellIs" dxfId="57766" priority="2805" operator="greaterThan">
      <formula>1</formula>
    </cfRule>
    <cfRule type="cellIs" dxfId="57765" priority="2806" operator="lessThan">
      <formula>0.8</formula>
    </cfRule>
  </conditionalFormatting>
  <conditionalFormatting sqref="P83">
    <cfRule type="cellIs" dxfId="57764" priority="2804" operator="greaterThan">
      <formula>0</formula>
    </cfRule>
  </conditionalFormatting>
  <conditionalFormatting sqref="Q83">
    <cfRule type="cellIs" dxfId="57763" priority="2809" operator="lessThan">
      <formula>0</formula>
    </cfRule>
  </conditionalFormatting>
  <conditionalFormatting sqref="Q83">
    <cfRule type="cellIs" dxfId="57762" priority="2803" operator="lessThan">
      <formula>0</formula>
    </cfRule>
  </conditionalFormatting>
  <conditionalFormatting sqref="R83">
    <cfRule type="cellIs" dxfId="57761" priority="2801" operator="lessThan">
      <formula>0.8</formula>
    </cfRule>
    <cfRule type="cellIs" dxfId="57760" priority="2802" operator="greaterThan">
      <formula>1</formula>
    </cfRule>
  </conditionalFormatting>
  <conditionalFormatting sqref="R83">
    <cfRule type="cellIs" dxfId="57759" priority="2799" operator="greaterThan">
      <formula>1</formula>
    </cfRule>
    <cfRule type="cellIs" dxfId="57758" priority="2800" operator="lessThan">
      <formula>0.8</formula>
    </cfRule>
  </conditionalFormatting>
  <conditionalFormatting sqref="P83">
    <cfRule type="cellIs" dxfId="57757" priority="2798" operator="greaterThan">
      <formula>0</formula>
    </cfRule>
  </conditionalFormatting>
  <conditionalFormatting sqref="Q83">
    <cfRule type="cellIs" dxfId="57756" priority="2792" operator="lessThan">
      <formula>0</formula>
    </cfRule>
  </conditionalFormatting>
  <conditionalFormatting sqref="R83">
    <cfRule type="cellIs" dxfId="57755" priority="2796" operator="lessThan">
      <formula>0.8</formula>
    </cfRule>
    <cfRule type="cellIs" dxfId="57754" priority="2797" operator="greaterThan">
      <formula>1</formula>
    </cfRule>
  </conditionalFormatting>
  <conditionalFormatting sqref="R83">
    <cfRule type="cellIs" dxfId="57753" priority="2794" operator="greaterThan">
      <formula>1</formula>
    </cfRule>
    <cfRule type="cellIs" dxfId="57752" priority="2795" operator="lessThan">
      <formula>0.8</formula>
    </cfRule>
  </conditionalFormatting>
  <conditionalFormatting sqref="P83">
    <cfRule type="cellIs" dxfId="57751" priority="2793" operator="greaterThan">
      <formula>0</formula>
    </cfRule>
  </conditionalFormatting>
  <conditionalFormatting sqref="Q83">
    <cfRule type="cellIs" dxfId="57750" priority="2791" operator="lessThan">
      <formula>0</formula>
    </cfRule>
  </conditionalFormatting>
  <conditionalFormatting sqref="R83">
    <cfRule type="cellIs" dxfId="57749" priority="2789" operator="lessThan">
      <formula>0.8</formula>
    </cfRule>
    <cfRule type="cellIs" dxfId="57748" priority="2790" operator="greaterThan">
      <formula>1</formula>
    </cfRule>
  </conditionalFormatting>
  <conditionalFormatting sqref="R83">
    <cfRule type="cellIs" dxfId="57747" priority="2787" operator="greaterThan">
      <formula>1</formula>
    </cfRule>
    <cfRule type="cellIs" dxfId="57746" priority="2788" operator="lessThan">
      <formula>0.8</formula>
    </cfRule>
  </conditionalFormatting>
  <conditionalFormatting sqref="P83">
    <cfRule type="cellIs" dxfId="57745" priority="2786" operator="greaterThan">
      <formula>0</formula>
    </cfRule>
  </conditionalFormatting>
  <conditionalFormatting sqref="Q83">
    <cfRule type="cellIs" dxfId="57744" priority="2785" operator="lessThan">
      <formula>0</formula>
    </cfRule>
  </conditionalFormatting>
  <conditionalFormatting sqref="R83">
    <cfRule type="cellIs" dxfId="57743" priority="2783" operator="lessThan">
      <formula>0.8</formula>
    </cfRule>
    <cfRule type="cellIs" dxfId="57742" priority="2784" operator="greaterThan">
      <formula>1</formula>
    </cfRule>
  </conditionalFormatting>
  <conditionalFormatting sqref="R83">
    <cfRule type="cellIs" dxfId="57741" priority="2781" operator="greaterThan">
      <formula>1</formula>
    </cfRule>
    <cfRule type="cellIs" dxfId="57740" priority="2782" operator="lessThan">
      <formula>0.8</formula>
    </cfRule>
  </conditionalFormatting>
  <conditionalFormatting sqref="P83">
    <cfRule type="cellIs" dxfId="57739" priority="2780" operator="greaterThan">
      <formula>0</formula>
    </cfRule>
  </conditionalFormatting>
  <conditionalFormatting sqref="Q83">
    <cfRule type="cellIs" dxfId="57738" priority="2779" operator="lessThan">
      <formula>0</formula>
    </cfRule>
  </conditionalFormatting>
  <conditionalFormatting sqref="R83">
    <cfRule type="cellIs" dxfId="57737" priority="2777" operator="lessThan">
      <formula>0.8</formula>
    </cfRule>
    <cfRule type="cellIs" dxfId="57736" priority="2778" operator="greaterThan">
      <formula>1</formula>
    </cfRule>
  </conditionalFormatting>
  <conditionalFormatting sqref="R83">
    <cfRule type="cellIs" dxfId="57735" priority="2775" operator="greaterThan">
      <formula>1</formula>
    </cfRule>
    <cfRule type="cellIs" dxfId="57734" priority="2776" operator="lessThan">
      <formula>0.8</formula>
    </cfRule>
  </conditionalFormatting>
  <conditionalFormatting sqref="P83">
    <cfRule type="cellIs" dxfId="57733" priority="2774" operator="greaterThan">
      <formula>0</formula>
    </cfRule>
  </conditionalFormatting>
  <conditionalFormatting sqref="Q83">
    <cfRule type="cellIs" dxfId="57732" priority="2773" operator="lessThan">
      <formula>0</formula>
    </cfRule>
  </conditionalFormatting>
  <conditionalFormatting sqref="R83">
    <cfRule type="cellIs" dxfId="57731" priority="2771" operator="lessThan">
      <formula>0.8</formula>
    </cfRule>
    <cfRule type="cellIs" dxfId="57730" priority="2772" operator="greaterThan">
      <formula>1</formula>
    </cfRule>
  </conditionalFormatting>
  <conditionalFormatting sqref="R83">
    <cfRule type="cellIs" dxfId="57729" priority="2769" operator="greaterThan">
      <formula>1</formula>
    </cfRule>
    <cfRule type="cellIs" dxfId="57728" priority="2770" operator="lessThan">
      <formula>0.8</formula>
    </cfRule>
  </conditionalFormatting>
  <conditionalFormatting sqref="P83">
    <cfRule type="cellIs" dxfId="57727" priority="2768" operator="greaterThan">
      <formula>0</formula>
    </cfRule>
  </conditionalFormatting>
  <conditionalFormatting sqref="Q83">
    <cfRule type="cellIs" dxfId="57726" priority="2767" operator="lessThan">
      <formula>0</formula>
    </cfRule>
  </conditionalFormatting>
  <conditionalFormatting sqref="R83">
    <cfRule type="cellIs" dxfId="57725" priority="2765" operator="lessThan">
      <formula>0.8</formula>
    </cfRule>
    <cfRule type="cellIs" dxfId="57724" priority="2766" operator="greaterThan">
      <formula>1</formula>
    </cfRule>
  </conditionalFormatting>
  <conditionalFormatting sqref="R83">
    <cfRule type="cellIs" dxfId="57723" priority="2763" operator="greaterThan">
      <formula>1</formula>
    </cfRule>
    <cfRule type="cellIs" dxfId="57722" priority="2764" operator="lessThan">
      <formula>0.8</formula>
    </cfRule>
  </conditionalFormatting>
  <conditionalFormatting sqref="P83">
    <cfRule type="cellIs" dxfId="57721" priority="2762" operator="greaterThan">
      <formula>0</formula>
    </cfRule>
  </conditionalFormatting>
  <conditionalFormatting sqref="P83">
    <cfRule type="cellIs" dxfId="57720" priority="2756" operator="greaterThan">
      <formula>0</formula>
    </cfRule>
  </conditionalFormatting>
  <conditionalFormatting sqref="Q83">
    <cfRule type="cellIs" dxfId="57719" priority="2761" operator="lessThan">
      <formula>0</formula>
    </cfRule>
  </conditionalFormatting>
  <conditionalFormatting sqref="R83">
    <cfRule type="cellIs" dxfId="57718" priority="2759" operator="lessThan">
      <formula>0.8</formula>
    </cfRule>
    <cfRule type="cellIs" dxfId="57717" priority="2760" operator="greaterThan">
      <formula>1</formula>
    </cfRule>
  </conditionalFormatting>
  <conditionalFormatting sqref="R83">
    <cfRule type="cellIs" dxfId="57716" priority="2757" operator="greaterThan">
      <formula>1</formula>
    </cfRule>
    <cfRule type="cellIs" dxfId="57715" priority="2758" operator="lessThan">
      <formula>0.8</formula>
    </cfRule>
  </conditionalFormatting>
  <conditionalFormatting sqref="P83">
    <cfRule type="cellIs" dxfId="57714" priority="2750" operator="greaterThan">
      <formula>0</formula>
    </cfRule>
  </conditionalFormatting>
  <conditionalFormatting sqref="Q83">
    <cfRule type="cellIs" dxfId="57713" priority="2755" operator="lessThan">
      <formula>0</formula>
    </cfRule>
  </conditionalFormatting>
  <conditionalFormatting sqref="R83">
    <cfRule type="cellIs" dxfId="57712" priority="2753" operator="lessThan">
      <formula>0.8</formula>
    </cfRule>
    <cfRule type="cellIs" dxfId="57711" priority="2754" operator="greaterThan">
      <formula>1</formula>
    </cfRule>
  </conditionalFormatting>
  <conditionalFormatting sqref="R83">
    <cfRule type="cellIs" dxfId="57710" priority="2751" operator="greaterThan">
      <formula>1</formula>
    </cfRule>
    <cfRule type="cellIs" dxfId="57709" priority="2752" operator="lessThan">
      <formula>0.8</formula>
    </cfRule>
  </conditionalFormatting>
  <conditionalFormatting sqref="R83">
    <cfRule type="cellIs" dxfId="57708" priority="2747" operator="lessThan">
      <formula>0.8</formula>
    </cfRule>
    <cfRule type="cellIs" dxfId="57707" priority="2748" operator="greaterThan">
      <formula>1</formula>
    </cfRule>
  </conditionalFormatting>
  <conditionalFormatting sqref="R83">
    <cfRule type="cellIs" dxfId="57706" priority="2745" operator="greaterThan">
      <formula>1</formula>
    </cfRule>
    <cfRule type="cellIs" dxfId="57705" priority="2746" operator="lessThan">
      <formula>0.8</formula>
    </cfRule>
  </conditionalFormatting>
  <conditionalFormatting sqref="P83">
    <cfRule type="cellIs" dxfId="57704" priority="2744" operator="greaterThan">
      <formula>0</formula>
    </cfRule>
  </conditionalFormatting>
  <conditionalFormatting sqref="Q83">
    <cfRule type="cellIs" dxfId="57703" priority="2749" operator="lessThan">
      <formula>0</formula>
    </cfRule>
  </conditionalFormatting>
  <conditionalFormatting sqref="Q83">
    <cfRule type="cellIs" dxfId="57702" priority="2738" operator="lessThan">
      <formula>0</formula>
    </cfRule>
  </conditionalFormatting>
  <conditionalFormatting sqref="P83">
    <cfRule type="cellIs" dxfId="57701" priority="2739" operator="greaterThan">
      <formula>0</formula>
    </cfRule>
  </conditionalFormatting>
  <conditionalFormatting sqref="R83">
    <cfRule type="cellIs" dxfId="57700" priority="2742" operator="lessThan">
      <formula>0.8</formula>
    </cfRule>
    <cfRule type="cellIs" dxfId="57699" priority="2743" operator="greaterThan">
      <formula>1</formula>
    </cfRule>
  </conditionalFormatting>
  <conditionalFormatting sqref="R83">
    <cfRule type="cellIs" dxfId="57698" priority="2740" operator="greaterThan">
      <formula>1</formula>
    </cfRule>
    <cfRule type="cellIs" dxfId="57697" priority="2741" operator="lessThan">
      <formula>0.8</formula>
    </cfRule>
  </conditionalFormatting>
  <conditionalFormatting sqref="Q83">
    <cfRule type="cellIs" dxfId="57696" priority="2732" operator="lessThan">
      <formula>0</formula>
    </cfRule>
  </conditionalFormatting>
  <conditionalFormatting sqref="R83">
    <cfRule type="cellIs" dxfId="57695" priority="2736" operator="lessThan">
      <formula>0.8</formula>
    </cfRule>
    <cfRule type="cellIs" dxfId="57694" priority="2737" operator="greaterThan">
      <formula>1</formula>
    </cfRule>
  </conditionalFormatting>
  <conditionalFormatting sqref="R83">
    <cfRule type="cellIs" dxfId="57693" priority="2734" operator="greaterThan">
      <formula>1</formula>
    </cfRule>
    <cfRule type="cellIs" dxfId="57692" priority="2735" operator="lessThan">
      <formula>0.8</formula>
    </cfRule>
  </conditionalFormatting>
  <conditionalFormatting sqref="P83">
    <cfRule type="cellIs" dxfId="57691" priority="2733" operator="greaterThan">
      <formula>0</formula>
    </cfRule>
  </conditionalFormatting>
  <conditionalFormatting sqref="Q83">
    <cfRule type="cellIs" dxfId="57690" priority="2731" operator="lessThan">
      <formula>0</formula>
    </cfRule>
  </conditionalFormatting>
  <conditionalFormatting sqref="R83">
    <cfRule type="cellIs" dxfId="57689" priority="2729" operator="lessThan">
      <formula>0.8</formula>
    </cfRule>
    <cfRule type="cellIs" dxfId="57688" priority="2730" operator="greaterThan">
      <formula>1</formula>
    </cfRule>
  </conditionalFormatting>
  <conditionalFormatting sqref="R83">
    <cfRule type="cellIs" dxfId="57687" priority="2727" operator="greaterThan">
      <formula>1</formula>
    </cfRule>
    <cfRule type="cellIs" dxfId="57686" priority="2728" operator="lessThan">
      <formula>0.8</formula>
    </cfRule>
  </conditionalFormatting>
  <conditionalFormatting sqref="P83">
    <cfRule type="cellIs" dxfId="57685" priority="2726" operator="greaterThan">
      <formula>0</formula>
    </cfRule>
  </conditionalFormatting>
  <conditionalFormatting sqref="Q83">
    <cfRule type="cellIs" dxfId="57684" priority="2725" operator="lessThan">
      <formula>0</formula>
    </cfRule>
  </conditionalFormatting>
  <conditionalFormatting sqref="R83">
    <cfRule type="cellIs" dxfId="57683" priority="2723" operator="lessThan">
      <formula>0.8</formula>
    </cfRule>
    <cfRule type="cellIs" dxfId="57682" priority="2724" operator="greaterThan">
      <formula>1</formula>
    </cfRule>
  </conditionalFormatting>
  <conditionalFormatting sqref="R83">
    <cfRule type="cellIs" dxfId="57681" priority="2721" operator="greaterThan">
      <formula>1</formula>
    </cfRule>
    <cfRule type="cellIs" dxfId="57680" priority="2722" operator="lessThan">
      <formula>0.8</formula>
    </cfRule>
  </conditionalFormatting>
  <conditionalFormatting sqref="P83">
    <cfRule type="cellIs" dxfId="57679" priority="2720" operator="greaterThan">
      <formula>0</formula>
    </cfRule>
  </conditionalFormatting>
  <conditionalFormatting sqref="Q83">
    <cfRule type="cellIs" dxfId="57678" priority="2719" operator="lessThan">
      <formula>0</formula>
    </cfRule>
  </conditionalFormatting>
  <conditionalFormatting sqref="R83">
    <cfRule type="cellIs" dxfId="57677" priority="2717" operator="lessThan">
      <formula>0.8</formula>
    </cfRule>
    <cfRule type="cellIs" dxfId="57676" priority="2718" operator="greaterThan">
      <formula>1</formula>
    </cfRule>
  </conditionalFormatting>
  <conditionalFormatting sqref="R83">
    <cfRule type="cellIs" dxfId="57675" priority="2715" operator="greaterThan">
      <formula>1</formula>
    </cfRule>
    <cfRule type="cellIs" dxfId="57674" priority="2716" operator="lessThan">
      <formula>0.8</formula>
    </cfRule>
  </conditionalFormatting>
  <conditionalFormatting sqref="P83">
    <cfRule type="cellIs" dxfId="57673" priority="2714" operator="greaterThan">
      <formula>0</formula>
    </cfRule>
  </conditionalFormatting>
  <conditionalFormatting sqref="Q83">
    <cfRule type="cellIs" dxfId="57672" priority="2713" operator="lessThan">
      <formula>0</formula>
    </cfRule>
  </conditionalFormatting>
  <conditionalFormatting sqref="R83">
    <cfRule type="cellIs" dxfId="57671" priority="2711" operator="lessThan">
      <formula>0.8</formula>
    </cfRule>
    <cfRule type="cellIs" dxfId="57670" priority="2712" operator="greaterThan">
      <formula>1</formula>
    </cfRule>
  </conditionalFormatting>
  <conditionalFormatting sqref="R83">
    <cfRule type="cellIs" dxfId="57669" priority="2709" operator="greaterThan">
      <formula>1</formula>
    </cfRule>
    <cfRule type="cellIs" dxfId="57668" priority="2710" operator="lessThan">
      <formula>0.8</formula>
    </cfRule>
  </conditionalFormatting>
  <conditionalFormatting sqref="P83">
    <cfRule type="cellIs" dxfId="57667" priority="2708" operator="greaterThan">
      <formula>0</formula>
    </cfRule>
  </conditionalFormatting>
  <conditionalFormatting sqref="Q83">
    <cfRule type="cellIs" dxfId="57666" priority="2707" operator="lessThan">
      <formula>0</formula>
    </cfRule>
  </conditionalFormatting>
  <conditionalFormatting sqref="R83">
    <cfRule type="cellIs" dxfId="57665" priority="2705" operator="lessThan">
      <formula>0.8</formula>
    </cfRule>
    <cfRule type="cellIs" dxfId="57664" priority="2706" operator="greaterThan">
      <formula>1</formula>
    </cfRule>
  </conditionalFormatting>
  <conditionalFormatting sqref="R83">
    <cfRule type="cellIs" dxfId="57663" priority="2703" operator="greaterThan">
      <formula>1</formula>
    </cfRule>
    <cfRule type="cellIs" dxfId="57662" priority="2704" operator="lessThan">
      <formula>0.8</formula>
    </cfRule>
  </conditionalFormatting>
  <conditionalFormatting sqref="P83">
    <cfRule type="cellIs" dxfId="57661" priority="2702" operator="greaterThan">
      <formula>0</formula>
    </cfRule>
  </conditionalFormatting>
  <conditionalFormatting sqref="Q83">
    <cfRule type="cellIs" dxfId="57660" priority="2701" operator="lessThan">
      <formula>0</formula>
    </cfRule>
  </conditionalFormatting>
  <conditionalFormatting sqref="R83">
    <cfRule type="cellIs" dxfId="57659" priority="2699" operator="lessThan">
      <formula>0.8</formula>
    </cfRule>
    <cfRule type="cellIs" dxfId="57658" priority="2700" operator="greaterThan">
      <formula>1</formula>
    </cfRule>
  </conditionalFormatting>
  <conditionalFormatting sqref="R83">
    <cfRule type="cellIs" dxfId="57657" priority="2697" operator="greaterThan">
      <formula>1</formula>
    </cfRule>
    <cfRule type="cellIs" dxfId="57656" priority="2698" operator="lessThan">
      <formula>0.8</formula>
    </cfRule>
  </conditionalFormatting>
  <conditionalFormatting sqref="P83">
    <cfRule type="cellIs" dxfId="57655" priority="2696" operator="greaterThan">
      <formula>0</formula>
    </cfRule>
  </conditionalFormatting>
  <conditionalFormatting sqref="Q83">
    <cfRule type="cellIs" dxfId="57654" priority="2695" operator="lessThan">
      <formula>0</formula>
    </cfRule>
  </conditionalFormatting>
  <conditionalFormatting sqref="R83">
    <cfRule type="cellIs" dxfId="57653" priority="2693" operator="lessThan">
      <formula>0.8</formula>
    </cfRule>
    <cfRule type="cellIs" dxfId="57652" priority="2694" operator="greaterThan">
      <formula>1</formula>
    </cfRule>
  </conditionalFormatting>
  <conditionalFormatting sqref="R83">
    <cfRule type="cellIs" dxfId="57651" priority="2691" operator="greaterThan">
      <formula>1</formula>
    </cfRule>
    <cfRule type="cellIs" dxfId="57650" priority="2692" operator="lessThan">
      <formula>0.8</formula>
    </cfRule>
  </conditionalFormatting>
  <conditionalFormatting sqref="P83">
    <cfRule type="cellIs" dxfId="57649" priority="2690" operator="greaterThan">
      <formula>0</formula>
    </cfRule>
  </conditionalFormatting>
  <conditionalFormatting sqref="P83">
    <cfRule type="cellIs" dxfId="57648" priority="2684" operator="greaterThan">
      <formula>0</formula>
    </cfRule>
  </conditionalFormatting>
  <conditionalFormatting sqref="Q83">
    <cfRule type="cellIs" dxfId="57647" priority="2689" operator="lessThan">
      <formula>0</formula>
    </cfRule>
  </conditionalFormatting>
  <conditionalFormatting sqref="R83">
    <cfRule type="cellIs" dxfId="57646" priority="2687" operator="lessThan">
      <formula>0.8</formula>
    </cfRule>
    <cfRule type="cellIs" dxfId="57645" priority="2688" operator="greaterThan">
      <formula>1</formula>
    </cfRule>
  </conditionalFormatting>
  <conditionalFormatting sqref="R83">
    <cfRule type="cellIs" dxfId="57644" priority="2685" operator="greaterThan">
      <formula>1</formula>
    </cfRule>
    <cfRule type="cellIs" dxfId="57643" priority="2686" operator="lessThan">
      <formula>0.8</formula>
    </cfRule>
  </conditionalFormatting>
  <conditionalFormatting sqref="P83">
    <cfRule type="cellIs" dxfId="57642" priority="2678" operator="greaterThan">
      <formula>0</formula>
    </cfRule>
  </conditionalFormatting>
  <conditionalFormatting sqref="Q83">
    <cfRule type="cellIs" dxfId="57641" priority="2683" operator="lessThan">
      <formula>0</formula>
    </cfRule>
  </conditionalFormatting>
  <conditionalFormatting sqref="R83">
    <cfRule type="cellIs" dxfId="57640" priority="2681" operator="lessThan">
      <formula>0.8</formula>
    </cfRule>
    <cfRule type="cellIs" dxfId="57639" priority="2682" operator="greaterThan">
      <formula>1</formula>
    </cfRule>
  </conditionalFormatting>
  <conditionalFormatting sqref="R83">
    <cfRule type="cellIs" dxfId="57638" priority="2679" operator="greaterThan">
      <formula>1</formula>
    </cfRule>
    <cfRule type="cellIs" dxfId="57637" priority="2680" operator="lessThan">
      <formula>0.8</formula>
    </cfRule>
  </conditionalFormatting>
  <conditionalFormatting sqref="R83">
    <cfRule type="cellIs" dxfId="57636" priority="2675" operator="lessThan">
      <formula>0.8</formula>
    </cfRule>
    <cfRule type="cellIs" dxfId="57635" priority="2676" operator="greaterThan">
      <formula>1</formula>
    </cfRule>
  </conditionalFormatting>
  <conditionalFormatting sqref="R83">
    <cfRule type="cellIs" dxfId="57634" priority="2673" operator="greaterThan">
      <formula>1</formula>
    </cfRule>
    <cfRule type="cellIs" dxfId="57633" priority="2674" operator="lessThan">
      <formula>0.8</formula>
    </cfRule>
  </conditionalFormatting>
  <conditionalFormatting sqref="P83">
    <cfRule type="cellIs" dxfId="57632" priority="2672" operator="greaterThan">
      <formula>0</formula>
    </cfRule>
  </conditionalFormatting>
  <conditionalFormatting sqref="Q83">
    <cfRule type="cellIs" dxfId="57631" priority="2677" operator="lessThan">
      <formula>0</formula>
    </cfRule>
  </conditionalFormatting>
  <conditionalFormatting sqref="Q83">
    <cfRule type="cellIs" dxfId="57630" priority="2671" operator="lessThan">
      <formula>0</formula>
    </cfRule>
  </conditionalFormatting>
  <conditionalFormatting sqref="R83">
    <cfRule type="cellIs" dxfId="57629" priority="2669" operator="lessThan">
      <formula>0.8</formula>
    </cfRule>
    <cfRule type="cellIs" dxfId="57628" priority="2670" operator="greaterThan">
      <formula>1</formula>
    </cfRule>
  </conditionalFormatting>
  <conditionalFormatting sqref="R83">
    <cfRule type="cellIs" dxfId="57627" priority="2667" operator="greaterThan">
      <formula>1</formula>
    </cfRule>
    <cfRule type="cellIs" dxfId="57626" priority="2668" operator="lessThan">
      <formula>0.8</formula>
    </cfRule>
  </conditionalFormatting>
  <conditionalFormatting sqref="P83">
    <cfRule type="cellIs" dxfId="57625" priority="2666" operator="greaterThan">
      <formula>0</formula>
    </cfRule>
  </conditionalFormatting>
  <conditionalFormatting sqref="P83">
    <cfRule type="cellIs" dxfId="57624" priority="2660" operator="greaterThan">
      <formula>0</formula>
    </cfRule>
  </conditionalFormatting>
  <conditionalFormatting sqref="Q83">
    <cfRule type="cellIs" dxfId="57623" priority="2665" operator="lessThan">
      <formula>0</formula>
    </cfRule>
  </conditionalFormatting>
  <conditionalFormatting sqref="R83">
    <cfRule type="cellIs" dxfId="57622" priority="2663" operator="lessThan">
      <formula>0.8</formula>
    </cfRule>
    <cfRule type="cellIs" dxfId="57621" priority="2664" operator="greaterThan">
      <formula>1</formula>
    </cfRule>
  </conditionalFormatting>
  <conditionalFormatting sqref="R83">
    <cfRule type="cellIs" dxfId="57620" priority="2661" operator="greaterThan">
      <formula>1</formula>
    </cfRule>
    <cfRule type="cellIs" dxfId="57619" priority="2662" operator="lessThan">
      <formula>0.8</formula>
    </cfRule>
  </conditionalFormatting>
  <conditionalFormatting sqref="P83">
    <cfRule type="cellIs" dxfId="57618" priority="2654" operator="greaterThan">
      <formula>0</formula>
    </cfRule>
  </conditionalFormatting>
  <conditionalFormatting sqref="Q83">
    <cfRule type="cellIs" dxfId="57617" priority="2659" operator="lessThan">
      <formula>0</formula>
    </cfRule>
  </conditionalFormatting>
  <conditionalFormatting sqref="R83">
    <cfRule type="cellIs" dxfId="57616" priority="2657" operator="lessThan">
      <formula>0.8</formula>
    </cfRule>
    <cfRule type="cellIs" dxfId="57615" priority="2658" operator="greaterThan">
      <formula>1</formula>
    </cfRule>
  </conditionalFormatting>
  <conditionalFormatting sqref="R83">
    <cfRule type="cellIs" dxfId="57614" priority="2655" operator="greaterThan">
      <formula>1</formula>
    </cfRule>
    <cfRule type="cellIs" dxfId="57613" priority="2656" operator="lessThan">
      <formula>0.8</formula>
    </cfRule>
  </conditionalFormatting>
  <conditionalFormatting sqref="R83">
    <cfRule type="cellIs" dxfId="57612" priority="2651" operator="lessThan">
      <formula>0.8</formula>
    </cfRule>
    <cfRule type="cellIs" dxfId="57611" priority="2652" operator="greaterThan">
      <formula>1</formula>
    </cfRule>
  </conditionalFormatting>
  <conditionalFormatting sqref="R83">
    <cfRule type="cellIs" dxfId="57610" priority="2649" operator="greaterThan">
      <formula>1</formula>
    </cfRule>
    <cfRule type="cellIs" dxfId="57609" priority="2650" operator="lessThan">
      <formula>0.8</formula>
    </cfRule>
  </conditionalFormatting>
  <conditionalFormatting sqref="P83">
    <cfRule type="cellIs" dxfId="57608" priority="2648" operator="greaterThan">
      <formula>0</formula>
    </cfRule>
  </conditionalFormatting>
  <conditionalFormatting sqref="Q83">
    <cfRule type="cellIs" dxfId="57607" priority="2653" operator="lessThan">
      <formula>0</formula>
    </cfRule>
  </conditionalFormatting>
  <conditionalFormatting sqref="P83">
    <cfRule type="cellIs" dxfId="57606" priority="2642" operator="greaterThan">
      <formula>0</formula>
    </cfRule>
  </conditionalFormatting>
  <conditionalFormatting sqref="Q83">
    <cfRule type="cellIs" dxfId="57605" priority="2647" operator="lessThan">
      <formula>0</formula>
    </cfRule>
  </conditionalFormatting>
  <conditionalFormatting sqref="R83">
    <cfRule type="cellIs" dxfId="57604" priority="2645" operator="lessThan">
      <formula>0.8</formula>
    </cfRule>
    <cfRule type="cellIs" dxfId="57603" priority="2646" operator="greaterThan">
      <formula>1</formula>
    </cfRule>
  </conditionalFormatting>
  <conditionalFormatting sqref="R83">
    <cfRule type="cellIs" dxfId="57602" priority="2643" operator="greaterThan">
      <formula>1</formula>
    </cfRule>
    <cfRule type="cellIs" dxfId="57601" priority="2644" operator="lessThan">
      <formula>0.8</formula>
    </cfRule>
  </conditionalFormatting>
  <conditionalFormatting sqref="R83">
    <cfRule type="cellIs" dxfId="57600" priority="2639" operator="lessThan">
      <formula>0.8</formula>
    </cfRule>
    <cfRule type="cellIs" dxfId="57599" priority="2640" operator="greaterThan">
      <formula>1</formula>
    </cfRule>
  </conditionalFormatting>
  <conditionalFormatting sqref="R83">
    <cfRule type="cellIs" dxfId="57598" priority="2637" operator="greaterThan">
      <formula>1</formula>
    </cfRule>
    <cfRule type="cellIs" dxfId="57597" priority="2638" operator="lessThan">
      <formula>0.8</formula>
    </cfRule>
  </conditionalFormatting>
  <conditionalFormatting sqref="P83">
    <cfRule type="cellIs" dxfId="57596" priority="2636" operator="greaterThan">
      <formula>0</formula>
    </cfRule>
  </conditionalFormatting>
  <conditionalFormatting sqref="Q83">
    <cfRule type="cellIs" dxfId="57595" priority="2641" operator="lessThan">
      <formula>0</formula>
    </cfRule>
  </conditionalFormatting>
  <conditionalFormatting sqref="R83">
    <cfRule type="cellIs" dxfId="57594" priority="2633" operator="lessThan">
      <formula>0.8</formula>
    </cfRule>
    <cfRule type="cellIs" dxfId="57593" priority="2634" operator="greaterThan">
      <formula>1</formula>
    </cfRule>
  </conditionalFormatting>
  <conditionalFormatting sqref="R83">
    <cfRule type="cellIs" dxfId="57592" priority="2631" operator="greaterThan">
      <formula>1</formula>
    </cfRule>
    <cfRule type="cellIs" dxfId="57591" priority="2632" operator="lessThan">
      <formula>0.8</formula>
    </cfRule>
  </conditionalFormatting>
  <conditionalFormatting sqref="P83">
    <cfRule type="cellIs" dxfId="57590" priority="2630" operator="greaterThan">
      <formula>0</formula>
    </cfRule>
  </conditionalFormatting>
  <conditionalFormatting sqref="Q83">
    <cfRule type="cellIs" dxfId="57589" priority="2635" operator="lessThan">
      <formula>0</formula>
    </cfRule>
  </conditionalFormatting>
  <conditionalFormatting sqref="Q83">
    <cfRule type="cellIs" dxfId="57588" priority="2629" operator="lessThan">
      <formula>0</formula>
    </cfRule>
  </conditionalFormatting>
  <conditionalFormatting sqref="R83">
    <cfRule type="cellIs" dxfId="57587" priority="2627" operator="lessThan">
      <formula>0.8</formula>
    </cfRule>
    <cfRule type="cellIs" dxfId="57586" priority="2628" operator="greaterThan">
      <formula>1</formula>
    </cfRule>
  </conditionalFormatting>
  <conditionalFormatting sqref="R83">
    <cfRule type="cellIs" dxfId="57585" priority="2625" operator="greaterThan">
      <formula>1</formula>
    </cfRule>
    <cfRule type="cellIs" dxfId="57584" priority="2626" operator="lessThan">
      <formula>0.8</formula>
    </cfRule>
  </conditionalFormatting>
  <conditionalFormatting sqref="P83">
    <cfRule type="cellIs" dxfId="57583" priority="2624" operator="greaterThan">
      <formula>0</formula>
    </cfRule>
  </conditionalFormatting>
  <conditionalFormatting sqref="Q83">
    <cfRule type="cellIs" dxfId="57582" priority="2618" operator="lessThan">
      <formula>0</formula>
    </cfRule>
  </conditionalFormatting>
  <conditionalFormatting sqref="R83">
    <cfRule type="cellIs" dxfId="57581" priority="2622" operator="lessThan">
      <formula>0.8</formula>
    </cfRule>
    <cfRule type="cellIs" dxfId="57580" priority="2623" operator="greaterThan">
      <formula>1</formula>
    </cfRule>
  </conditionalFormatting>
  <conditionalFormatting sqref="R83">
    <cfRule type="cellIs" dxfId="57579" priority="2620" operator="greaterThan">
      <formula>1</formula>
    </cfRule>
    <cfRule type="cellIs" dxfId="57578" priority="2621" operator="lessThan">
      <formula>0.8</formula>
    </cfRule>
  </conditionalFormatting>
  <conditionalFormatting sqref="P83">
    <cfRule type="cellIs" dxfId="57577" priority="2619" operator="greaterThan">
      <formula>0</formula>
    </cfRule>
  </conditionalFormatting>
  <conditionalFormatting sqref="Q83">
    <cfRule type="cellIs" dxfId="57576" priority="2617" operator="lessThan">
      <formula>0</formula>
    </cfRule>
  </conditionalFormatting>
  <conditionalFormatting sqref="R83">
    <cfRule type="cellIs" dxfId="57575" priority="2615" operator="lessThan">
      <formula>0.8</formula>
    </cfRule>
    <cfRule type="cellIs" dxfId="57574" priority="2616" operator="greaterThan">
      <formula>1</formula>
    </cfRule>
  </conditionalFormatting>
  <conditionalFormatting sqref="R83">
    <cfRule type="cellIs" dxfId="57573" priority="2613" operator="greaterThan">
      <formula>1</formula>
    </cfRule>
    <cfRule type="cellIs" dxfId="57572" priority="2614" operator="lessThan">
      <formula>0.8</formula>
    </cfRule>
  </conditionalFormatting>
  <conditionalFormatting sqref="P83">
    <cfRule type="cellIs" dxfId="57571" priority="2612" operator="greaterThan">
      <formula>0</formula>
    </cfRule>
  </conditionalFormatting>
  <conditionalFormatting sqref="Q83">
    <cfRule type="cellIs" dxfId="57570" priority="2611" operator="lessThan">
      <formula>0</formula>
    </cfRule>
  </conditionalFormatting>
  <conditionalFormatting sqref="R83">
    <cfRule type="cellIs" dxfId="57569" priority="2609" operator="lessThan">
      <formula>0.8</formula>
    </cfRule>
    <cfRule type="cellIs" dxfId="57568" priority="2610" operator="greaterThan">
      <formula>1</formula>
    </cfRule>
  </conditionalFormatting>
  <conditionalFormatting sqref="R83">
    <cfRule type="cellIs" dxfId="57567" priority="2607" operator="greaterThan">
      <formula>1</formula>
    </cfRule>
    <cfRule type="cellIs" dxfId="57566" priority="2608" operator="lessThan">
      <formula>0.8</formula>
    </cfRule>
  </conditionalFormatting>
  <conditionalFormatting sqref="P83">
    <cfRule type="cellIs" dxfId="57565" priority="2606" operator="greaterThan">
      <formula>0</formula>
    </cfRule>
  </conditionalFormatting>
  <conditionalFormatting sqref="Q83">
    <cfRule type="cellIs" dxfId="57564" priority="2605" operator="lessThan">
      <formula>0</formula>
    </cfRule>
  </conditionalFormatting>
  <conditionalFormatting sqref="R83">
    <cfRule type="cellIs" dxfId="57563" priority="2603" operator="lessThan">
      <formula>0.8</formula>
    </cfRule>
    <cfRule type="cellIs" dxfId="57562" priority="2604" operator="greaterThan">
      <formula>1</formula>
    </cfRule>
  </conditionalFormatting>
  <conditionalFormatting sqref="R83">
    <cfRule type="cellIs" dxfId="57561" priority="2601" operator="greaterThan">
      <formula>1</formula>
    </cfRule>
    <cfRule type="cellIs" dxfId="57560" priority="2602" operator="lessThan">
      <formula>0.8</formula>
    </cfRule>
  </conditionalFormatting>
  <conditionalFormatting sqref="P83">
    <cfRule type="cellIs" dxfId="57559" priority="2600" operator="greaterThan">
      <formula>0</formula>
    </cfRule>
  </conditionalFormatting>
  <conditionalFormatting sqref="Q83">
    <cfRule type="cellIs" dxfId="57558" priority="2599" operator="lessThan">
      <formula>0</formula>
    </cfRule>
  </conditionalFormatting>
  <conditionalFormatting sqref="R83">
    <cfRule type="cellIs" dxfId="57557" priority="2597" operator="lessThan">
      <formula>0.8</formula>
    </cfRule>
    <cfRule type="cellIs" dxfId="57556" priority="2598" operator="greaterThan">
      <formula>1</formula>
    </cfRule>
  </conditionalFormatting>
  <conditionalFormatting sqref="R83">
    <cfRule type="cellIs" dxfId="57555" priority="2595" operator="greaterThan">
      <formula>1</formula>
    </cfRule>
    <cfRule type="cellIs" dxfId="57554" priority="2596" operator="lessThan">
      <formula>0.8</formula>
    </cfRule>
  </conditionalFormatting>
  <conditionalFormatting sqref="P83">
    <cfRule type="cellIs" dxfId="57553" priority="2594" operator="greaterThan">
      <formula>0</formula>
    </cfRule>
  </conditionalFormatting>
  <conditionalFormatting sqref="Q83">
    <cfRule type="cellIs" dxfId="57552" priority="2593" operator="lessThan">
      <formula>0</formula>
    </cfRule>
  </conditionalFormatting>
  <conditionalFormatting sqref="R83">
    <cfRule type="cellIs" dxfId="57551" priority="2591" operator="lessThan">
      <formula>0.8</formula>
    </cfRule>
    <cfRule type="cellIs" dxfId="57550" priority="2592" operator="greaterThan">
      <formula>1</formula>
    </cfRule>
  </conditionalFormatting>
  <conditionalFormatting sqref="R83">
    <cfRule type="cellIs" dxfId="57549" priority="2589" operator="greaterThan">
      <formula>1</formula>
    </cfRule>
    <cfRule type="cellIs" dxfId="57548" priority="2590" operator="lessThan">
      <formula>0.8</formula>
    </cfRule>
  </conditionalFormatting>
  <conditionalFormatting sqref="P83">
    <cfRule type="cellIs" dxfId="57547" priority="2588" operator="greaterThan">
      <formula>0</formula>
    </cfRule>
  </conditionalFormatting>
  <conditionalFormatting sqref="P83">
    <cfRule type="cellIs" dxfId="57546" priority="2582" operator="greaterThan">
      <formula>0</formula>
    </cfRule>
  </conditionalFormatting>
  <conditionalFormatting sqref="Q83">
    <cfRule type="cellIs" dxfId="57545" priority="2587" operator="lessThan">
      <formula>0</formula>
    </cfRule>
  </conditionalFormatting>
  <conditionalFormatting sqref="R83">
    <cfRule type="cellIs" dxfId="57544" priority="2585" operator="lessThan">
      <formula>0.8</formula>
    </cfRule>
    <cfRule type="cellIs" dxfId="57543" priority="2586" operator="greaterThan">
      <formula>1</formula>
    </cfRule>
  </conditionalFormatting>
  <conditionalFormatting sqref="R83">
    <cfRule type="cellIs" dxfId="57542" priority="2583" operator="greaterThan">
      <formula>1</formula>
    </cfRule>
    <cfRule type="cellIs" dxfId="57541" priority="2584" operator="lessThan">
      <formula>0.8</formula>
    </cfRule>
  </conditionalFormatting>
  <conditionalFormatting sqref="P83">
    <cfRule type="cellIs" dxfId="57540" priority="2576" operator="greaterThan">
      <formula>0</formula>
    </cfRule>
  </conditionalFormatting>
  <conditionalFormatting sqref="Q83">
    <cfRule type="cellIs" dxfId="57539" priority="2581" operator="lessThan">
      <formula>0</formula>
    </cfRule>
  </conditionalFormatting>
  <conditionalFormatting sqref="R83">
    <cfRule type="cellIs" dxfId="57538" priority="2579" operator="lessThan">
      <formula>0.8</formula>
    </cfRule>
    <cfRule type="cellIs" dxfId="57537" priority="2580" operator="greaterThan">
      <formula>1</formula>
    </cfRule>
  </conditionalFormatting>
  <conditionalFormatting sqref="R83">
    <cfRule type="cellIs" dxfId="57536" priority="2577" operator="greaterThan">
      <formula>1</formula>
    </cfRule>
    <cfRule type="cellIs" dxfId="57535" priority="2578" operator="lessThan">
      <formula>0.8</formula>
    </cfRule>
  </conditionalFormatting>
  <conditionalFormatting sqref="R83">
    <cfRule type="cellIs" dxfId="57534" priority="2573" operator="lessThan">
      <formula>0.8</formula>
    </cfRule>
    <cfRule type="cellIs" dxfId="57533" priority="2574" operator="greaterThan">
      <formula>1</formula>
    </cfRule>
  </conditionalFormatting>
  <conditionalFormatting sqref="R83">
    <cfRule type="cellIs" dxfId="57532" priority="2571" operator="greaterThan">
      <formula>1</formula>
    </cfRule>
    <cfRule type="cellIs" dxfId="57531" priority="2572" operator="lessThan">
      <formula>0.8</formula>
    </cfRule>
  </conditionalFormatting>
  <conditionalFormatting sqref="P83">
    <cfRule type="cellIs" dxfId="57530" priority="2570" operator="greaterThan">
      <formula>0</formula>
    </cfRule>
  </conditionalFormatting>
  <conditionalFormatting sqref="Q83">
    <cfRule type="cellIs" dxfId="57529" priority="2575" operator="lessThan">
      <formula>0</formula>
    </cfRule>
  </conditionalFormatting>
  <conditionalFormatting sqref="P123 P125:P126 P131 P128:P129">
    <cfRule type="cellIs" dxfId="57528" priority="2564" operator="greaterThan">
      <formula>0</formula>
    </cfRule>
  </conditionalFormatting>
  <conditionalFormatting sqref="Q123 Q125:Q126 Q131 Q128:Q129">
    <cfRule type="cellIs" dxfId="57527" priority="2569" operator="lessThan">
      <formula>0</formula>
    </cfRule>
  </conditionalFormatting>
  <conditionalFormatting sqref="R123 R125:R126 R131 R128:R129">
    <cfRule type="cellIs" dxfId="57526" priority="2567" operator="lessThan">
      <formula>0.8</formula>
    </cfRule>
    <cfRule type="cellIs" dxfId="57525" priority="2568" operator="greaterThan">
      <formula>1</formula>
    </cfRule>
  </conditionalFormatting>
  <conditionalFormatting sqref="R123 R125:R126 R131 R128:R129">
    <cfRule type="cellIs" dxfId="57524" priority="2565" operator="greaterThan">
      <formula>1</formula>
    </cfRule>
    <cfRule type="cellIs" dxfId="57523" priority="2566" operator="lessThan">
      <formula>0.8</formula>
    </cfRule>
  </conditionalFormatting>
  <conditionalFormatting sqref="Q123 Q125:Q126 Q131 Q128:Q129">
    <cfRule type="cellIs" dxfId="57522" priority="2563" operator="lessThan">
      <formula>0</formula>
    </cfRule>
  </conditionalFormatting>
  <conditionalFormatting sqref="R123 R125:R126 R131 R128:R129">
    <cfRule type="cellIs" dxfId="57521" priority="2561" operator="lessThan">
      <formula>0.8</formula>
    </cfRule>
    <cfRule type="cellIs" dxfId="57520" priority="2562" operator="greaterThan">
      <formula>1</formula>
    </cfRule>
  </conditionalFormatting>
  <conditionalFormatting sqref="R123 R125:R126 R131 R128:R129">
    <cfRule type="cellIs" dxfId="57519" priority="2559" operator="greaterThan">
      <formula>1</formula>
    </cfRule>
    <cfRule type="cellIs" dxfId="57518" priority="2560" operator="lessThan">
      <formula>0.8</formula>
    </cfRule>
  </conditionalFormatting>
  <conditionalFormatting sqref="P123 P125:P126 P131 P128:P129">
    <cfRule type="cellIs" dxfId="57517" priority="2558" operator="greaterThan">
      <formula>0</formula>
    </cfRule>
  </conditionalFormatting>
  <conditionalFormatting sqref="Q31">
    <cfRule type="cellIs" dxfId="57516" priority="2557" operator="lessThan">
      <formula>0</formula>
    </cfRule>
  </conditionalFormatting>
  <conditionalFormatting sqref="R31">
    <cfRule type="cellIs" dxfId="57515" priority="2555" operator="lessThan">
      <formula>0.8</formula>
    </cfRule>
    <cfRule type="cellIs" dxfId="57514" priority="2556" operator="greaterThan">
      <formula>1</formula>
    </cfRule>
  </conditionalFormatting>
  <conditionalFormatting sqref="R31">
    <cfRule type="cellIs" dxfId="57513" priority="2553" operator="greaterThan">
      <formula>1</formula>
    </cfRule>
    <cfRule type="cellIs" dxfId="57512" priority="2554" operator="lessThan">
      <formula>0.8</formula>
    </cfRule>
  </conditionalFormatting>
  <conditionalFormatting sqref="P31:P38">
    <cfRule type="cellIs" dxfId="57511" priority="2552" operator="greaterThan">
      <formula>0</formula>
    </cfRule>
  </conditionalFormatting>
  <conditionalFormatting sqref="Q31">
    <cfRule type="cellIs" dxfId="57510" priority="2551" operator="lessThan">
      <formula>0</formula>
    </cfRule>
  </conditionalFormatting>
  <conditionalFormatting sqref="R31">
    <cfRule type="cellIs" dxfId="57509" priority="2549" operator="lessThan">
      <formula>0.8</formula>
    </cfRule>
    <cfRule type="cellIs" dxfId="57508" priority="2550" operator="greaterThan">
      <formula>1</formula>
    </cfRule>
  </conditionalFormatting>
  <conditionalFormatting sqref="R31">
    <cfRule type="cellIs" dxfId="57507" priority="2547" operator="greaterThan">
      <formula>1</formula>
    </cfRule>
    <cfRule type="cellIs" dxfId="57506" priority="2548" operator="lessThan">
      <formula>0.8</formula>
    </cfRule>
  </conditionalFormatting>
  <conditionalFormatting sqref="P31:P38">
    <cfRule type="cellIs" dxfId="57505" priority="2546" operator="greaterThan">
      <formula>0</formula>
    </cfRule>
  </conditionalFormatting>
  <conditionalFormatting sqref="Q31">
    <cfRule type="cellIs" dxfId="57504" priority="2545" operator="lessThan">
      <formula>0</formula>
    </cfRule>
  </conditionalFormatting>
  <conditionalFormatting sqref="R31">
    <cfRule type="cellIs" dxfId="57503" priority="2543" operator="lessThan">
      <formula>0.8</formula>
    </cfRule>
    <cfRule type="cellIs" dxfId="57502" priority="2544" operator="greaterThan">
      <formula>1</formula>
    </cfRule>
  </conditionalFormatting>
  <conditionalFormatting sqref="R31">
    <cfRule type="cellIs" dxfId="57501" priority="2541" operator="greaterThan">
      <formula>1</formula>
    </cfRule>
    <cfRule type="cellIs" dxfId="57500" priority="2542" operator="lessThan">
      <formula>0.8</formula>
    </cfRule>
  </conditionalFormatting>
  <conditionalFormatting sqref="P31:P38">
    <cfRule type="cellIs" dxfId="57499" priority="2540" operator="greaterThan">
      <formula>0</formula>
    </cfRule>
  </conditionalFormatting>
  <conditionalFormatting sqref="Q31">
    <cfRule type="cellIs" dxfId="57498" priority="2539" operator="lessThan">
      <formula>0</formula>
    </cfRule>
  </conditionalFormatting>
  <conditionalFormatting sqref="R31">
    <cfRule type="cellIs" dxfId="57497" priority="2537" operator="lessThan">
      <formula>0.8</formula>
    </cfRule>
    <cfRule type="cellIs" dxfId="57496" priority="2538" operator="greaterThan">
      <formula>1</formula>
    </cfRule>
  </conditionalFormatting>
  <conditionalFormatting sqref="R31">
    <cfRule type="cellIs" dxfId="57495" priority="2535" operator="greaterThan">
      <formula>1</formula>
    </cfRule>
    <cfRule type="cellIs" dxfId="57494" priority="2536" operator="lessThan">
      <formula>0.8</formula>
    </cfRule>
  </conditionalFormatting>
  <conditionalFormatting sqref="P31:P38">
    <cfRule type="cellIs" dxfId="57493" priority="2534" operator="greaterThan">
      <formula>0</formula>
    </cfRule>
  </conditionalFormatting>
  <conditionalFormatting sqref="P31:P38">
    <cfRule type="cellIs" dxfId="57492" priority="2528" operator="greaterThan">
      <formula>0</formula>
    </cfRule>
  </conditionalFormatting>
  <conditionalFormatting sqref="Q31">
    <cfRule type="cellIs" dxfId="57491" priority="2533" operator="lessThan">
      <formula>0</formula>
    </cfRule>
  </conditionalFormatting>
  <conditionalFormatting sqref="R31">
    <cfRule type="cellIs" dxfId="57490" priority="2531" operator="lessThan">
      <formula>0.8</formula>
    </cfRule>
    <cfRule type="cellIs" dxfId="57489" priority="2532" operator="greaterThan">
      <formula>1</formula>
    </cfRule>
  </conditionalFormatting>
  <conditionalFormatting sqref="R31">
    <cfRule type="cellIs" dxfId="57488" priority="2529" operator="greaterThan">
      <formula>1</formula>
    </cfRule>
    <cfRule type="cellIs" dxfId="57487" priority="2530" operator="lessThan">
      <formula>0.8</formula>
    </cfRule>
  </conditionalFormatting>
  <conditionalFormatting sqref="P31:P38">
    <cfRule type="cellIs" dxfId="57486" priority="2522" operator="greaterThan">
      <formula>0</formula>
    </cfRule>
  </conditionalFormatting>
  <conditionalFormatting sqref="Q31">
    <cfRule type="cellIs" dxfId="57485" priority="2527" operator="lessThan">
      <formula>0</formula>
    </cfRule>
  </conditionalFormatting>
  <conditionalFormatting sqref="R31">
    <cfRule type="cellIs" dxfId="57484" priority="2525" operator="lessThan">
      <formula>0.8</formula>
    </cfRule>
    <cfRule type="cellIs" dxfId="57483" priority="2526" operator="greaterThan">
      <formula>1</formula>
    </cfRule>
  </conditionalFormatting>
  <conditionalFormatting sqref="R31">
    <cfRule type="cellIs" dxfId="57482" priority="2523" operator="greaterThan">
      <formula>1</formula>
    </cfRule>
    <cfRule type="cellIs" dxfId="57481" priority="2524" operator="lessThan">
      <formula>0.8</formula>
    </cfRule>
  </conditionalFormatting>
  <conditionalFormatting sqref="R31">
    <cfRule type="cellIs" dxfId="57480" priority="2519" operator="lessThan">
      <formula>0.8</formula>
    </cfRule>
    <cfRule type="cellIs" dxfId="57479" priority="2520" operator="greaterThan">
      <formula>1</formula>
    </cfRule>
  </conditionalFormatting>
  <conditionalFormatting sqref="R31">
    <cfRule type="cellIs" dxfId="57478" priority="2517" operator="greaterThan">
      <formula>1</formula>
    </cfRule>
    <cfRule type="cellIs" dxfId="57477" priority="2518" operator="lessThan">
      <formula>0.8</formula>
    </cfRule>
  </conditionalFormatting>
  <conditionalFormatting sqref="P31:P38">
    <cfRule type="cellIs" dxfId="57476" priority="2516" operator="greaterThan">
      <formula>0</formula>
    </cfRule>
  </conditionalFormatting>
  <conditionalFormatting sqref="Q31">
    <cfRule type="cellIs" dxfId="57475" priority="2521" operator="lessThan">
      <formula>0</formula>
    </cfRule>
  </conditionalFormatting>
  <conditionalFormatting sqref="Q31">
    <cfRule type="cellIs" dxfId="57474" priority="2515" operator="lessThan">
      <formula>0</formula>
    </cfRule>
  </conditionalFormatting>
  <conditionalFormatting sqref="R31">
    <cfRule type="cellIs" dxfId="57473" priority="2513" operator="lessThan">
      <formula>0.8</formula>
    </cfRule>
    <cfRule type="cellIs" dxfId="57472" priority="2514" operator="greaterThan">
      <formula>1</formula>
    </cfRule>
  </conditionalFormatting>
  <conditionalFormatting sqref="R31">
    <cfRule type="cellIs" dxfId="57471" priority="2511" operator="greaterThan">
      <formula>1</formula>
    </cfRule>
    <cfRule type="cellIs" dxfId="57470" priority="2512" operator="lessThan">
      <formula>0.8</formula>
    </cfRule>
  </conditionalFormatting>
  <conditionalFormatting sqref="P31:P38">
    <cfRule type="cellIs" dxfId="57469" priority="2510" operator="greaterThan">
      <formula>0</formula>
    </cfRule>
  </conditionalFormatting>
  <conditionalFormatting sqref="P31:P38">
    <cfRule type="cellIs" dxfId="57468" priority="2504" operator="greaterThan">
      <formula>0</formula>
    </cfRule>
  </conditionalFormatting>
  <conditionalFormatting sqref="Q31">
    <cfRule type="cellIs" dxfId="57467" priority="2509" operator="lessThan">
      <formula>0</formula>
    </cfRule>
  </conditionalFormatting>
  <conditionalFormatting sqref="R31">
    <cfRule type="cellIs" dxfId="57466" priority="2507" operator="lessThan">
      <formula>0.8</formula>
    </cfRule>
    <cfRule type="cellIs" dxfId="57465" priority="2508" operator="greaterThan">
      <formula>1</formula>
    </cfRule>
  </conditionalFormatting>
  <conditionalFormatting sqref="R31">
    <cfRule type="cellIs" dxfId="57464" priority="2505" operator="greaterThan">
      <formula>1</formula>
    </cfRule>
    <cfRule type="cellIs" dxfId="57463" priority="2506" operator="lessThan">
      <formula>0.8</formula>
    </cfRule>
  </conditionalFormatting>
  <conditionalFormatting sqref="P31:P38">
    <cfRule type="cellIs" dxfId="57462" priority="2498" operator="greaterThan">
      <formula>0</formula>
    </cfRule>
  </conditionalFormatting>
  <conditionalFormatting sqref="Q31">
    <cfRule type="cellIs" dxfId="57461" priority="2503" operator="lessThan">
      <formula>0</formula>
    </cfRule>
  </conditionalFormatting>
  <conditionalFormatting sqref="R31">
    <cfRule type="cellIs" dxfId="57460" priority="2501" operator="lessThan">
      <formula>0.8</formula>
    </cfRule>
    <cfRule type="cellIs" dxfId="57459" priority="2502" operator="greaterThan">
      <formula>1</formula>
    </cfRule>
  </conditionalFormatting>
  <conditionalFormatting sqref="R31">
    <cfRule type="cellIs" dxfId="57458" priority="2499" operator="greaterThan">
      <formula>1</formula>
    </cfRule>
    <cfRule type="cellIs" dxfId="57457" priority="2500" operator="lessThan">
      <formula>0.8</formula>
    </cfRule>
  </conditionalFormatting>
  <conditionalFormatting sqref="R31">
    <cfRule type="cellIs" dxfId="57456" priority="2495" operator="lessThan">
      <formula>0.8</formula>
    </cfRule>
    <cfRule type="cellIs" dxfId="57455" priority="2496" operator="greaterThan">
      <formula>1</formula>
    </cfRule>
  </conditionalFormatting>
  <conditionalFormatting sqref="R31">
    <cfRule type="cellIs" dxfId="57454" priority="2493" operator="greaterThan">
      <formula>1</formula>
    </cfRule>
    <cfRule type="cellIs" dxfId="57453" priority="2494" operator="lessThan">
      <formula>0.8</formula>
    </cfRule>
  </conditionalFormatting>
  <conditionalFormatting sqref="P31:P38">
    <cfRule type="cellIs" dxfId="57452" priority="2492" operator="greaterThan">
      <formula>0</formula>
    </cfRule>
  </conditionalFormatting>
  <conditionalFormatting sqref="Q31">
    <cfRule type="cellIs" dxfId="57451" priority="2497" operator="lessThan">
      <formula>0</formula>
    </cfRule>
  </conditionalFormatting>
  <conditionalFormatting sqref="P31:P38">
    <cfRule type="cellIs" dxfId="57450" priority="2486" operator="greaterThan">
      <formula>0</formula>
    </cfRule>
  </conditionalFormatting>
  <conditionalFormatting sqref="Q31">
    <cfRule type="cellIs" dxfId="57449" priority="2491" operator="lessThan">
      <formula>0</formula>
    </cfRule>
  </conditionalFormatting>
  <conditionalFormatting sqref="R31">
    <cfRule type="cellIs" dxfId="57448" priority="2489" operator="lessThan">
      <formula>0.8</formula>
    </cfRule>
    <cfRule type="cellIs" dxfId="57447" priority="2490" operator="greaterThan">
      <formula>1</formula>
    </cfRule>
  </conditionalFormatting>
  <conditionalFormatting sqref="R31">
    <cfRule type="cellIs" dxfId="57446" priority="2487" operator="greaterThan">
      <formula>1</formula>
    </cfRule>
    <cfRule type="cellIs" dxfId="57445" priority="2488" operator="lessThan">
      <formula>0.8</formula>
    </cfRule>
  </conditionalFormatting>
  <conditionalFormatting sqref="R31">
    <cfRule type="cellIs" dxfId="57444" priority="2483" operator="lessThan">
      <formula>0.8</formula>
    </cfRule>
    <cfRule type="cellIs" dxfId="57443" priority="2484" operator="greaterThan">
      <formula>1</formula>
    </cfRule>
  </conditionalFormatting>
  <conditionalFormatting sqref="R31">
    <cfRule type="cellIs" dxfId="57442" priority="2481" operator="greaterThan">
      <formula>1</formula>
    </cfRule>
    <cfRule type="cellIs" dxfId="57441" priority="2482" operator="lessThan">
      <formula>0.8</formula>
    </cfRule>
  </conditionalFormatting>
  <conditionalFormatting sqref="P31:P38">
    <cfRule type="cellIs" dxfId="57440" priority="2480" operator="greaterThan">
      <formula>0</formula>
    </cfRule>
  </conditionalFormatting>
  <conditionalFormatting sqref="Q31">
    <cfRule type="cellIs" dxfId="57439" priority="2485" operator="lessThan">
      <formula>0</formula>
    </cfRule>
  </conditionalFormatting>
  <conditionalFormatting sqref="R31">
    <cfRule type="cellIs" dxfId="57438" priority="2477" operator="lessThan">
      <formula>0.8</formula>
    </cfRule>
    <cfRule type="cellIs" dxfId="57437" priority="2478" operator="greaterThan">
      <formula>1</formula>
    </cfRule>
  </conditionalFormatting>
  <conditionalFormatting sqref="R31">
    <cfRule type="cellIs" dxfId="57436" priority="2475" operator="greaterThan">
      <formula>1</formula>
    </cfRule>
    <cfRule type="cellIs" dxfId="57435" priority="2476" operator="lessThan">
      <formula>0.8</formula>
    </cfRule>
  </conditionalFormatting>
  <conditionalFormatting sqref="P31:P38">
    <cfRule type="cellIs" dxfId="57434" priority="2474" operator="greaterThan">
      <formula>0</formula>
    </cfRule>
  </conditionalFormatting>
  <conditionalFormatting sqref="Q31">
    <cfRule type="cellIs" dxfId="57433" priority="2479" operator="lessThan">
      <formula>0</formula>
    </cfRule>
  </conditionalFormatting>
  <conditionalFormatting sqref="Q31">
    <cfRule type="cellIs" dxfId="57432" priority="2473" operator="lessThan">
      <formula>0</formula>
    </cfRule>
  </conditionalFormatting>
  <conditionalFormatting sqref="R31">
    <cfRule type="cellIs" dxfId="57431" priority="2471" operator="lessThan">
      <formula>0.8</formula>
    </cfRule>
    <cfRule type="cellIs" dxfId="57430" priority="2472" operator="greaterThan">
      <formula>1</formula>
    </cfRule>
  </conditionalFormatting>
  <conditionalFormatting sqref="R31">
    <cfRule type="cellIs" dxfId="57429" priority="2469" operator="greaterThan">
      <formula>1</formula>
    </cfRule>
    <cfRule type="cellIs" dxfId="57428" priority="2470" operator="lessThan">
      <formula>0.8</formula>
    </cfRule>
  </conditionalFormatting>
  <conditionalFormatting sqref="P31:P38">
    <cfRule type="cellIs" dxfId="57427" priority="2468" operator="greaterThan">
      <formula>0</formula>
    </cfRule>
  </conditionalFormatting>
  <conditionalFormatting sqref="Q31">
    <cfRule type="cellIs" dxfId="57426" priority="2462" operator="lessThan">
      <formula>0</formula>
    </cfRule>
  </conditionalFormatting>
  <conditionalFormatting sqref="R31">
    <cfRule type="cellIs" dxfId="57425" priority="2466" operator="lessThan">
      <formula>0.8</formula>
    </cfRule>
    <cfRule type="cellIs" dxfId="57424" priority="2467" operator="greaterThan">
      <formula>1</formula>
    </cfRule>
  </conditionalFormatting>
  <conditionalFormatting sqref="R31">
    <cfRule type="cellIs" dxfId="57423" priority="2464" operator="greaterThan">
      <formula>1</formula>
    </cfRule>
    <cfRule type="cellIs" dxfId="57422" priority="2465" operator="lessThan">
      <formula>0.8</formula>
    </cfRule>
  </conditionalFormatting>
  <conditionalFormatting sqref="P31:P38">
    <cfRule type="cellIs" dxfId="57421" priority="2463" operator="greaterThan">
      <formula>0</formula>
    </cfRule>
  </conditionalFormatting>
  <conditionalFormatting sqref="Q31">
    <cfRule type="cellIs" dxfId="57420" priority="2461" operator="lessThan">
      <formula>0</formula>
    </cfRule>
  </conditionalFormatting>
  <conditionalFormatting sqref="R31">
    <cfRule type="cellIs" dxfId="57419" priority="2459" operator="lessThan">
      <formula>0.8</formula>
    </cfRule>
    <cfRule type="cellIs" dxfId="57418" priority="2460" operator="greaterThan">
      <formula>1</formula>
    </cfRule>
  </conditionalFormatting>
  <conditionalFormatting sqref="R31">
    <cfRule type="cellIs" dxfId="57417" priority="2457" operator="greaterThan">
      <formula>1</formula>
    </cfRule>
    <cfRule type="cellIs" dxfId="57416" priority="2458" operator="lessThan">
      <formula>0.8</formula>
    </cfRule>
  </conditionalFormatting>
  <conditionalFormatting sqref="P31:P38">
    <cfRule type="cellIs" dxfId="57415" priority="2456" operator="greaterThan">
      <formula>0</formula>
    </cfRule>
  </conditionalFormatting>
  <conditionalFormatting sqref="Q31">
    <cfRule type="cellIs" dxfId="57414" priority="2455" operator="lessThan">
      <formula>0</formula>
    </cfRule>
  </conditionalFormatting>
  <conditionalFormatting sqref="R31">
    <cfRule type="cellIs" dxfId="57413" priority="2453" operator="lessThan">
      <formula>0.8</formula>
    </cfRule>
    <cfRule type="cellIs" dxfId="57412" priority="2454" operator="greaterThan">
      <formula>1</formula>
    </cfRule>
  </conditionalFormatting>
  <conditionalFormatting sqref="R31">
    <cfRule type="cellIs" dxfId="57411" priority="2451" operator="greaterThan">
      <formula>1</formula>
    </cfRule>
    <cfRule type="cellIs" dxfId="57410" priority="2452" operator="lessThan">
      <formula>0.8</formula>
    </cfRule>
  </conditionalFormatting>
  <conditionalFormatting sqref="P31:P38">
    <cfRule type="cellIs" dxfId="57409" priority="2450" operator="greaterThan">
      <formula>0</formula>
    </cfRule>
  </conditionalFormatting>
  <conditionalFormatting sqref="Q31">
    <cfRule type="cellIs" dxfId="57408" priority="2449" operator="lessThan">
      <formula>0</formula>
    </cfRule>
  </conditionalFormatting>
  <conditionalFormatting sqref="R31">
    <cfRule type="cellIs" dxfId="57407" priority="2447" operator="lessThan">
      <formula>0.8</formula>
    </cfRule>
    <cfRule type="cellIs" dxfId="57406" priority="2448" operator="greaterThan">
      <formula>1</formula>
    </cfRule>
  </conditionalFormatting>
  <conditionalFormatting sqref="R31">
    <cfRule type="cellIs" dxfId="57405" priority="2445" operator="greaterThan">
      <formula>1</formula>
    </cfRule>
    <cfRule type="cellIs" dxfId="57404" priority="2446" operator="lessThan">
      <formula>0.8</formula>
    </cfRule>
  </conditionalFormatting>
  <conditionalFormatting sqref="P31:P38">
    <cfRule type="cellIs" dxfId="57403" priority="2444" operator="greaterThan">
      <formula>0</formula>
    </cfRule>
  </conditionalFormatting>
  <conditionalFormatting sqref="Q31">
    <cfRule type="cellIs" dxfId="57402" priority="2443" operator="lessThan">
      <formula>0</formula>
    </cfRule>
  </conditionalFormatting>
  <conditionalFormatting sqref="R31">
    <cfRule type="cellIs" dxfId="57401" priority="2441" operator="lessThan">
      <formula>0.8</formula>
    </cfRule>
    <cfRule type="cellIs" dxfId="57400" priority="2442" operator="greaterThan">
      <formula>1</formula>
    </cfRule>
  </conditionalFormatting>
  <conditionalFormatting sqref="R31">
    <cfRule type="cellIs" dxfId="57399" priority="2439" operator="greaterThan">
      <formula>1</formula>
    </cfRule>
    <cfRule type="cellIs" dxfId="57398" priority="2440" operator="lessThan">
      <formula>0.8</formula>
    </cfRule>
  </conditionalFormatting>
  <conditionalFormatting sqref="P31:P38">
    <cfRule type="cellIs" dxfId="57397" priority="2438" operator="greaterThan">
      <formula>0</formula>
    </cfRule>
  </conditionalFormatting>
  <conditionalFormatting sqref="Q31">
    <cfRule type="cellIs" dxfId="57396" priority="2437" operator="lessThan">
      <formula>0</formula>
    </cfRule>
  </conditionalFormatting>
  <conditionalFormatting sqref="R31">
    <cfRule type="cellIs" dxfId="57395" priority="2435" operator="lessThan">
      <formula>0.8</formula>
    </cfRule>
    <cfRule type="cellIs" dxfId="57394" priority="2436" operator="greaterThan">
      <formula>1</formula>
    </cfRule>
  </conditionalFormatting>
  <conditionalFormatting sqref="R31">
    <cfRule type="cellIs" dxfId="57393" priority="2433" operator="greaterThan">
      <formula>1</formula>
    </cfRule>
    <cfRule type="cellIs" dxfId="57392" priority="2434" operator="lessThan">
      <formula>0.8</formula>
    </cfRule>
  </conditionalFormatting>
  <conditionalFormatting sqref="P31:P38">
    <cfRule type="cellIs" dxfId="57391" priority="2432" operator="greaterThan">
      <formula>0</formula>
    </cfRule>
  </conditionalFormatting>
  <conditionalFormatting sqref="P31:P38">
    <cfRule type="cellIs" dxfId="57390" priority="2426" operator="greaterThan">
      <formula>0</formula>
    </cfRule>
  </conditionalFormatting>
  <conditionalFormatting sqref="Q31">
    <cfRule type="cellIs" dxfId="57389" priority="2431" operator="lessThan">
      <formula>0</formula>
    </cfRule>
  </conditionalFormatting>
  <conditionalFormatting sqref="R31">
    <cfRule type="cellIs" dxfId="57388" priority="2429" operator="lessThan">
      <formula>0.8</formula>
    </cfRule>
    <cfRule type="cellIs" dxfId="57387" priority="2430" operator="greaterThan">
      <formula>1</formula>
    </cfRule>
  </conditionalFormatting>
  <conditionalFormatting sqref="R31">
    <cfRule type="cellIs" dxfId="57386" priority="2427" operator="greaterThan">
      <formula>1</formula>
    </cfRule>
    <cfRule type="cellIs" dxfId="57385" priority="2428" operator="lessThan">
      <formula>0.8</formula>
    </cfRule>
  </conditionalFormatting>
  <conditionalFormatting sqref="P31:P38">
    <cfRule type="cellIs" dxfId="57384" priority="2420" operator="greaterThan">
      <formula>0</formula>
    </cfRule>
  </conditionalFormatting>
  <conditionalFormatting sqref="Q31">
    <cfRule type="cellIs" dxfId="57383" priority="2425" operator="lessThan">
      <formula>0</formula>
    </cfRule>
  </conditionalFormatting>
  <conditionalFormatting sqref="R31">
    <cfRule type="cellIs" dxfId="57382" priority="2423" operator="lessThan">
      <formula>0.8</formula>
    </cfRule>
    <cfRule type="cellIs" dxfId="57381" priority="2424" operator="greaterThan">
      <formula>1</formula>
    </cfRule>
  </conditionalFormatting>
  <conditionalFormatting sqref="R31">
    <cfRule type="cellIs" dxfId="57380" priority="2421" operator="greaterThan">
      <formula>1</formula>
    </cfRule>
    <cfRule type="cellIs" dxfId="57379" priority="2422" operator="lessThan">
      <formula>0.8</formula>
    </cfRule>
  </conditionalFormatting>
  <conditionalFormatting sqref="R31">
    <cfRule type="cellIs" dxfId="57378" priority="2417" operator="lessThan">
      <formula>0.8</formula>
    </cfRule>
    <cfRule type="cellIs" dxfId="57377" priority="2418" operator="greaterThan">
      <formula>1</formula>
    </cfRule>
  </conditionalFormatting>
  <conditionalFormatting sqref="R31">
    <cfRule type="cellIs" dxfId="57376" priority="2415" operator="greaterThan">
      <formula>1</formula>
    </cfRule>
    <cfRule type="cellIs" dxfId="57375" priority="2416" operator="lessThan">
      <formula>0.8</formula>
    </cfRule>
  </conditionalFormatting>
  <conditionalFormatting sqref="P31:P38">
    <cfRule type="cellIs" dxfId="57374" priority="2414" operator="greaterThan">
      <formula>0</formula>
    </cfRule>
  </conditionalFormatting>
  <conditionalFormatting sqref="Q31">
    <cfRule type="cellIs" dxfId="57373" priority="2419" operator="lessThan">
      <formula>0</formula>
    </cfRule>
  </conditionalFormatting>
  <conditionalFormatting sqref="Q31">
    <cfRule type="cellIs" dxfId="57372" priority="2413" operator="lessThan">
      <formula>0</formula>
    </cfRule>
  </conditionalFormatting>
  <conditionalFormatting sqref="R31">
    <cfRule type="cellIs" dxfId="57371" priority="2411" operator="lessThan">
      <formula>0.8</formula>
    </cfRule>
    <cfRule type="cellIs" dxfId="57370" priority="2412" operator="greaterThan">
      <formula>1</formula>
    </cfRule>
  </conditionalFormatting>
  <conditionalFormatting sqref="R31">
    <cfRule type="cellIs" dxfId="57369" priority="2409" operator="greaterThan">
      <formula>1</formula>
    </cfRule>
    <cfRule type="cellIs" dxfId="57368" priority="2410" operator="lessThan">
      <formula>0.8</formula>
    </cfRule>
  </conditionalFormatting>
  <conditionalFormatting sqref="P31:P38">
    <cfRule type="cellIs" dxfId="57367" priority="2408" operator="greaterThan">
      <formula>0</formula>
    </cfRule>
  </conditionalFormatting>
  <conditionalFormatting sqref="Q31">
    <cfRule type="cellIs" dxfId="57366" priority="2407" operator="lessThan">
      <formula>0</formula>
    </cfRule>
  </conditionalFormatting>
  <conditionalFormatting sqref="R31">
    <cfRule type="cellIs" dxfId="57365" priority="2405" operator="lessThan">
      <formula>0.8</formula>
    </cfRule>
    <cfRule type="cellIs" dxfId="57364" priority="2406" operator="greaterThan">
      <formula>1</formula>
    </cfRule>
  </conditionalFormatting>
  <conditionalFormatting sqref="R31">
    <cfRule type="cellIs" dxfId="57363" priority="2403" operator="greaterThan">
      <formula>1</formula>
    </cfRule>
    <cfRule type="cellIs" dxfId="57362" priority="2404" operator="lessThan">
      <formula>0.8</formula>
    </cfRule>
  </conditionalFormatting>
  <conditionalFormatting sqref="P31:P38">
    <cfRule type="cellIs" dxfId="57361" priority="2402" operator="greaterThan">
      <formula>0</formula>
    </cfRule>
  </conditionalFormatting>
  <conditionalFormatting sqref="Q31">
    <cfRule type="cellIs" dxfId="57360" priority="2401" operator="lessThan">
      <formula>0</formula>
    </cfRule>
  </conditionalFormatting>
  <conditionalFormatting sqref="R31">
    <cfRule type="cellIs" dxfId="57359" priority="2399" operator="lessThan">
      <formula>0.8</formula>
    </cfRule>
    <cfRule type="cellIs" dxfId="57358" priority="2400" operator="greaterThan">
      <formula>1</formula>
    </cfRule>
  </conditionalFormatting>
  <conditionalFormatting sqref="R31">
    <cfRule type="cellIs" dxfId="57357" priority="2397" operator="greaterThan">
      <formula>1</formula>
    </cfRule>
    <cfRule type="cellIs" dxfId="57356" priority="2398" operator="lessThan">
      <formula>0.8</formula>
    </cfRule>
  </conditionalFormatting>
  <conditionalFormatting sqref="P31:P38">
    <cfRule type="cellIs" dxfId="57355" priority="2396" operator="greaterThan">
      <formula>0</formula>
    </cfRule>
  </conditionalFormatting>
  <conditionalFormatting sqref="Q31">
    <cfRule type="cellIs" dxfId="57354" priority="2395" operator="lessThan">
      <formula>0</formula>
    </cfRule>
  </conditionalFormatting>
  <conditionalFormatting sqref="R31">
    <cfRule type="cellIs" dxfId="57353" priority="2393" operator="lessThan">
      <formula>0.8</formula>
    </cfRule>
    <cfRule type="cellIs" dxfId="57352" priority="2394" operator="greaterThan">
      <formula>1</formula>
    </cfRule>
  </conditionalFormatting>
  <conditionalFormatting sqref="R31">
    <cfRule type="cellIs" dxfId="57351" priority="2391" operator="greaterThan">
      <formula>1</formula>
    </cfRule>
    <cfRule type="cellIs" dxfId="57350" priority="2392" operator="lessThan">
      <formula>0.8</formula>
    </cfRule>
  </conditionalFormatting>
  <conditionalFormatting sqref="P31:P38">
    <cfRule type="cellIs" dxfId="57349" priority="2390" operator="greaterThan">
      <formula>0</formula>
    </cfRule>
  </conditionalFormatting>
  <conditionalFormatting sqref="P31:P38">
    <cfRule type="cellIs" dxfId="57348" priority="2384" operator="greaterThan">
      <formula>0</formula>
    </cfRule>
  </conditionalFormatting>
  <conditionalFormatting sqref="Q31">
    <cfRule type="cellIs" dxfId="57347" priority="2389" operator="lessThan">
      <formula>0</formula>
    </cfRule>
  </conditionalFormatting>
  <conditionalFormatting sqref="R31">
    <cfRule type="cellIs" dxfId="57346" priority="2387" operator="lessThan">
      <formula>0.8</formula>
    </cfRule>
    <cfRule type="cellIs" dxfId="57345" priority="2388" operator="greaterThan">
      <formula>1</formula>
    </cfRule>
  </conditionalFormatting>
  <conditionalFormatting sqref="R31">
    <cfRule type="cellIs" dxfId="57344" priority="2385" operator="greaterThan">
      <formula>1</formula>
    </cfRule>
    <cfRule type="cellIs" dxfId="57343" priority="2386" operator="lessThan">
      <formula>0.8</formula>
    </cfRule>
  </conditionalFormatting>
  <conditionalFormatting sqref="P31:P38">
    <cfRule type="cellIs" dxfId="57342" priority="2378" operator="greaterThan">
      <formula>0</formula>
    </cfRule>
  </conditionalFormatting>
  <conditionalFormatting sqref="Q31">
    <cfRule type="cellIs" dxfId="57341" priority="2383" operator="lessThan">
      <formula>0</formula>
    </cfRule>
  </conditionalFormatting>
  <conditionalFormatting sqref="R31">
    <cfRule type="cellIs" dxfId="57340" priority="2381" operator="lessThan">
      <formula>0.8</formula>
    </cfRule>
    <cfRule type="cellIs" dxfId="57339" priority="2382" operator="greaterThan">
      <formula>1</formula>
    </cfRule>
  </conditionalFormatting>
  <conditionalFormatting sqref="R31">
    <cfRule type="cellIs" dxfId="57338" priority="2379" operator="greaterThan">
      <formula>1</formula>
    </cfRule>
    <cfRule type="cellIs" dxfId="57337" priority="2380" operator="lessThan">
      <formula>0.8</formula>
    </cfRule>
  </conditionalFormatting>
  <conditionalFormatting sqref="R31">
    <cfRule type="cellIs" dxfId="57336" priority="2375" operator="lessThan">
      <formula>0.8</formula>
    </cfRule>
    <cfRule type="cellIs" dxfId="57335" priority="2376" operator="greaterThan">
      <formula>1</formula>
    </cfRule>
  </conditionalFormatting>
  <conditionalFormatting sqref="R31">
    <cfRule type="cellIs" dxfId="57334" priority="2373" operator="greaterThan">
      <formula>1</formula>
    </cfRule>
    <cfRule type="cellIs" dxfId="57333" priority="2374" operator="lessThan">
      <formula>0.8</formula>
    </cfRule>
  </conditionalFormatting>
  <conditionalFormatting sqref="P31:P38">
    <cfRule type="cellIs" dxfId="57332" priority="2372" operator="greaterThan">
      <formula>0</formula>
    </cfRule>
  </conditionalFormatting>
  <conditionalFormatting sqref="Q31">
    <cfRule type="cellIs" dxfId="57331" priority="2377" operator="lessThan">
      <formula>0</formula>
    </cfRule>
  </conditionalFormatting>
  <conditionalFormatting sqref="Q31">
    <cfRule type="cellIs" dxfId="57330" priority="2371" operator="lessThan">
      <formula>0</formula>
    </cfRule>
  </conditionalFormatting>
  <conditionalFormatting sqref="R31">
    <cfRule type="cellIs" dxfId="57329" priority="2369" operator="lessThan">
      <formula>0.8</formula>
    </cfRule>
    <cfRule type="cellIs" dxfId="57328" priority="2370" operator="greaterThan">
      <formula>1</formula>
    </cfRule>
  </conditionalFormatting>
  <conditionalFormatting sqref="R31">
    <cfRule type="cellIs" dxfId="57327" priority="2367" operator="greaterThan">
      <formula>1</formula>
    </cfRule>
    <cfRule type="cellIs" dxfId="57326" priority="2368" operator="lessThan">
      <formula>0.8</formula>
    </cfRule>
  </conditionalFormatting>
  <conditionalFormatting sqref="P31:P38">
    <cfRule type="cellIs" dxfId="57325" priority="2366" operator="greaterThan">
      <formula>0</formula>
    </cfRule>
  </conditionalFormatting>
  <conditionalFormatting sqref="P31:P38">
    <cfRule type="cellIs" dxfId="57324" priority="2360" operator="greaterThan">
      <formula>0</formula>
    </cfRule>
  </conditionalFormatting>
  <conditionalFormatting sqref="Q31">
    <cfRule type="cellIs" dxfId="57323" priority="2365" operator="lessThan">
      <formula>0</formula>
    </cfRule>
  </conditionalFormatting>
  <conditionalFormatting sqref="R31">
    <cfRule type="cellIs" dxfId="57322" priority="2363" operator="lessThan">
      <formula>0.8</formula>
    </cfRule>
    <cfRule type="cellIs" dxfId="57321" priority="2364" operator="greaterThan">
      <formula>1</formula>
    </cfRule>
  </conditionalFormatting>
  <conditionalFormatting sqref="R31">
    <cfRule type="cellIs" dxfId="57320" priority="2361" operator="greaterThan">
      <formula>1</formula>
    </cfRule>
    <cfRule type="cellIs" dxfId="57319" priority="2362" operator="lessThan">
      <formula>0.8</formula>
    </cfRule>
  </conditionalFormatting>
  <conditionalFormatting sqref="P31:P38">
    <cfRule type="cellIs" dxfId="57318" priority="2354" operator="greaterThan">
      <formula>0</formula>
    </cfRule>
  </conditionalFormatting>
  <conditionalFormatting sqref="Q31">
    <cfRule type="cellIs" dxfId="57317" priority="2359" operator="lessThan">
      <formula>0</formula>
    </cfRule>
  </conditionalFormatting>
  <conditionalFormatting sqref="R31">
    <cfRule type="cellIs" dxfId="57316" priority="2357" operator="lessThan">
      <formula>0.8</formula>
    </cfRule>
    <cfRule type="cellIs" dxfId="57315" priority="2358" operator="greaterThan">
      <formula>1</formula>
    </cfRule>
  </conditionalFormatting>
  <conditionalFormatting sqref="R31">
    <cfRule type="cellIs" dxfId="57314" priority="2355" operator="greaterThan">
      <formula>1</formula>
    </cfRule>
    <cfRule type="cellIs" dxfId="57313" priority="2356" operator="lessThan">
      <formula>0.8</formula>
    </cfRule>
  </conditionalFormatting>
  <conditionalFormatting sqref="R31">
    <cfRule type="cellIs" dxfId="57312" priority="2351" operator="lessThan">
      <formula>0.8</formula>
    </cfRule>
    <cfRule type="cellIs" dxfId="57311" priority="2352" operator="greaterThan">
      <formula>1</formula>
    </cfRule>
  </conditionalFormatting>
  <conditionalFormatting sqref="R31">
    <cfRule type="cellIs" dxfId="57310" priority="2349" operator="greaterThan">
      <formula>1</formula>
    </cfRule>
    <cfRule type="cellIs" dxfId="57309" priority="2350" operator="lessThan">
      <formula>0.8</formula>
    </cfRule>
  </conditionalFormatting>
  <conditionalFormatting sqref="P31:P38">
    <cfRule type="cellIs" dxfId="57308" priority="2348" operator="greaterThan">
      <formula>0</formula>
    </cfRule>
  </conditionalFormatting>
  <conditionalFormatting sqref="Q31">
    <cfRule type="cellIs" dxfId="57307" priority="2353" operator="lessThan">
      <formula>0</formula>
    </cfRule>
  </conditionalFormatting>
  <conditionalFormatting sqref="P31:P38">
    <cfRule type="cellIs" dxfId="57306" priority="2342" operator="greaterThan">
      <formula>0</formula>
    </cfRule>
  </conditionalFormatting>
  <conditionalFormatting sqref="Q31">
    <cfRule type="cellIs" dxfId="57305" priority="2347" operator="lessThan">
      <formula>0</formula>
    </cfRule>
  </conditionalFormatting>
  <conditionalFormatting sqref="R31">
    <cfRule type="cellIs" dxfId="57304" priority="2345" operator="lessThan">
      <formula>0.8</formula>
    </cfRule>
    <cfRule type="cellIs" dxfId="57303" priority="2346" operator="greaterThan">
      <formula>1</formula>
    </cfRule>
  </conditionalFormatting>
  <conditionalFormatting sqref="R31">
    <cfRule type="cellIs" dxfId="57302" priority="2343" operator="greaterThan">
      <formula>1</formula>
    </cfRule>
    <cfRule type="cellIs" dxfId="57301" priority="2344" operator="lessThan">
      <formula>0.8</formula>
    </cfRule>
  </conditionalFormatting>
  <conditionalFormatting sqref="R31">
    <cfRule type="cellIs" dxfId="57300" priority="2339" operator="lessThan">
      <formula>0.8</formula>
    </cfRule>
    <cfRule type="cellIs" dxfId="57299" priority="2340" operator="greaterThan">
      <formula>1</formula>
    </cfRule>
  </conditionalFormatting>
  <conditionalFormatting sqref="R31">
    <cfRule type="cellIs" dxfId="57298" priority="2337" operator="greaterThan">
      <formula>1</formula>
    </cfRule>
    <cfRule type="cellIs" dxfId="57297" priority="2338" operator="lessThan">
      <formula>0.8</formula>
    </cfRule>
  </conditionalFormatting>
  <conditionalFormatting sqref="P31:P38">
    <cfRule type="cellIs" dxfId="57296" priority="2336" operator="greaterThan">
      <formula>0</formula>
    </cfRule>
  </conditionalFormatting>
  <conditionalFormatting sqref="Q31">
    <cfRule type="cellIs" dxfId="57295" priority="2341" operator="lessThan">
      <formula>0</formula>
    </cfRule>
  </conditionalFormatting>
  <conditionalFormatting sqref="R31">
    <cfRule type="cellIs" dxfId="57294" priority="2333" operator="lessThan">
      <formula>0.8</formula>
    </cfRule>
    <cfRule type="cellIs" dxfId="57293" priority="2334" operator="greaterThan">
      <formula>1</formula>
    </cfRule>
  </conditionalFormatting>
  <conditionalFormatting sqref="R31">
    <cfRule type="cellIs" dxfId="57292" priority="2331" operator="greaterThan">
      <formula>1</formula>
    </cfRule>
    <cfRule type="cellIs" dxfId="57291" priority="2332" operator="lessThan">
      <formula>0.8</formula>
    </cfRule>
  </conditionalFormatting>
  <conditionalFormatting sqref="P31:P38">
    <cfRule type="cellIs" dxfId="57290" priority="2330" operator="greaterThan">
      <formula>0</formula>
    </cfRule>
  </conditionalFormatting>
  <conditionalFormatting sqref="Q31">
    <cfRule type="cellIs" dxfId="57289" priority="2335" operator="lessThan">
      <formula>0</formula>
    </cfRule>
  </conditionalFormatting>
  <conditionalFormatting sqref="Q31">
    <cfRule type="cellIs" dxfId="57288" priority="2329" operator="lessThan">
      <formula>0</formula>
    </cfRule>
  </conditionalFormatting>
  <conditionalFormatting sqref="R31">
    <cfRule type="cellIs" dxfId="57287" priority="2327" operator="lessThan">
      <formula>0.8</formula>
    </cfRule>
    <cfRule type="cellIs" dxfId="57286" priority="2328" operator="greaterThan">
      <formula>1</formula>
    </cfRule>
  </conditionalFormatting>
  <conditionalFormatting sqref="R31">
    <cfRule type="cellIs" dxfId="57285" priority="2325" operator="greaterThan">
      <formula>1</formula>
    </cfRule>
    <cfRule type="cellIs" dxfId="57284" priority="2326" operator="lessThan">
      <formula>0.8</formula>
    </cfRule>
  </conditionalFormatting>
  <conditionalFormatting sqref="P31:P38">
    <cfRule type="cellIs" dxfId="57283" priority="2324" operator="greaterThan">
      <formula>0</formula>
    </cfRule>
  </conditionalFormatting>
  <conditionalFormatting sqref="Q31">
    <cfRule type="cellIs" dxfId="57282" priority="2318" operator="lessThan">
      <formula>0</formula>
    </cfRule>
  </conditionalFormatting>
  <conditionalFormatting sqref="R31">
    <cfRule type="cellIs" dxfId="57281" priority="2322" operator="lessThan">
      <formula>0.8</formula>
    </cfRule>
    <cfRule type="cellIs" dxfId="57280" priority="2323" operator="greaterThan">
      <formula>1</formula>
    </cfRule>
  </conditionalFormatting>
  <conditionalFormatting sqref="R31">
    <cfRule type="cellIs" dxfId="57279" priority="2320" operator="greaterThan">
      <formula>1</formula>
    </cfRule>
    <cfRule type="cellIs" dxfId="57278" priority="2321" operator="lessThan">
      <formula>0.8</formula>
    </cfRule>
  </conditionalFormatting>
  <conditionalFormatting sqref="P31:P38">
    <cfRule type="cellIs" dxfId="57277" priority="2319" operator="greaterThan">
      <formula>0</formula>
    </cfRule>
  </conditionalFormatting>
  <conditionalFormatting sqref="Q31">
    <cfRule type="cellIs" dxfId="57276" priority="2317" operator="lessThan">
      <formula>0</formula>
    </cfRule>
  </conditionalFormatting>
  <conditionalFormatting sqref="R31">
    <cfRule type="cellIs" dxfId="57275" priority="2315" operator="lessThan">
      <formula>0.8</formula>
    </cfRule>
    <cfRule type="cellIs" dxfId="57274" priority="2316" operator="greaterThan">
      <formula>1</formula>
    </cfRule>
  </conditionalFormatting>
  <conditionalFormatting sqref="R31">
    <cfRule type="cellIs" dxfId="57273" priority="2313" operator="greaterThan">
      <formula>1</formula>
    </cfRule>
    <cfRule type="cellIs" dxfId="57272" priority="2314" operator="lessThan">
      <formula>0.8</formula>
    </cfRule>
  </conditionalFormatting>
  <conditionalFormatting sqref="P31:P38">
    <cfRule type="cellIs" dxfId="57271" priority="2312" operator="greaterThan">
      <formula>0</formula>
    </cfRule>
  </conditionalFormatting>
  <conditionalFormatting sqref="Q31">
    <cfRule type="cellIs" dxfId="57270" priority="2311" operator="lessThan">
      <formula>0</formula>
    </cfRule>
  </conditionalFormatting>
  <conditionalFormatting sqref="R31">
    <cfRule type="cellIs" dxfId="57269" priority="2309" operator="lessThan">
      <formula>0.8</formula>
    </cfRule>
    <cfRule type="cellIs" dxfId="57268" priority="2310" operator="greaterThan">
      <formula>1</formula>
    </cfRule>
  </conditionalFormatting>
  <conditionalFormatting sqref="R31">
    <cfRule type="cellIs" dxfId="57267" priority="2307" operator="greaterThan">
      <formula>1</formula>
    </cfRule>
    <cfRule type="cellIs" dxfId="57266" priority="2308" operator="lessThan">
      <formula>0.8</formula>
    </cfRule>
  </conditionalFormatting>
  <conditionalFormatting sqref="P31:P38">
    <cfRule type="cellIs" dxfId="57265" priority="2306" operator="greaterThan">
      <formula>0</formula>
    </cfRule>
  </conditionalFormatting>
  <conditionalFormatting sqref="Q31">
    <cfRule type="cellIs" dxfId="57264" priority="2305" operator="lessThan">
      <formula>0</formula>
    </cfRule>
  </conditionalFormatting>
  <conditionalFormatting sqref="R31">
    <cfRule type="cellIs" dxfId="57263" priority="2303" operator="lessThan">
      <formula>0.8</formula>
    </cfRule>
    <cfRule type="cellIs" dxfId="57262" priority="2304" operator="greaterThan">
      <formula>1</formula>
    </cfRule>
  </conditionalFormatting>
  <conditionalFormatting sqref="R31">
    <cfRule type="cellIs" dxfId="57261" priority="2301" operator="greaterThan">
      <formula>1</formula>
    </cfRule>
    <cfRule type="cellIs" dxfId="57260" priority="2302" operator="lessThan">
      <formula>0.8</formula>
    </cfRule>
  </conditionalFormatting>
  <conditionalFormatting sqref="P31:P38">
    <cfRule type="cellIs" dxfId="57259" priority="2300" operator="greaterThan">
      <formula>0</formula>
    </cfRule>
  </conditionalFormatting>
  <conditionalFormatting sqref="Q31">
    <cfRule type="cellIs" dxfId="57258" priority="2299" operator="lessThan">
      <formula>0</formula>
    </cfRule>
  </conditionalFormatting>
  <conditionalFormatting sqref="R31">
    <cfRule type="cellIs" dxfId="57257" priority="2297" operator="lessThan">
      <formula>0.8</formula>
    </cfRule>
    <cfRule type="cellIs" dxfId="57256" priority="2298" operator="greaterThan">
      <formula>1</formula>
    </cfRule>
  </conditionalFormatting>
  <conditionalFormatting sqref="R31">
    <cfRule type="cellIs" dxfId="57255" priority="2295" operator="greaterThan">
      <formula>1</formula>
    </cfRule>
    <cfRule type="cellIs" dxfId="57254" priority="2296" operator="lessThan">
      <formula>0.8</formula>
    </cfRule>
  </conditionalFormatting>
  <conditionalFormatting sqref="P31:P38">
    <cfRule type="cellIs" dxfId="57253" priority="2294" operator="greaterThan">
      <formula>0</formula>
    </cfRule>
  </conditionalFormatting>
  <conditionalFormatting sqref="Q31">
    <cfRule type="cellIs" dxfId="57252" priority="2293" operator="lessThan">
      <formula>0</formula>
    </cfRule>
  </conditionalFormatting>
  <conditionalFormatting sqref="R31">
    <cfRule type="cellIs" dxfId="57251" priority="2291" operator="lessThan">
      <formula>0.8</formula>
    </cfRule>
    <cfRule type="cellIs" dxfId="57250" priority="2292" operator="greaterThan">
      <formula>1</formula>
    </cfRule>
  </conditionalFormatting>
  <conditionalFormatting sqref="R31">
    <cfRule type="cellIs" dxfId="57249" priority="2289" operator="greaterThan">
      <formula>1</formula>
    </cfRule>
    <cfRule type="cellIs" dxfId="57248" priority="2290" operator="lessThan">
      <formula>0.8</formula>
    </cfRule>
  </conditionalFormatting>
  <conditionalFormatting sqref="P31:P38">
    <cfRule type="cellIs" dxfId="57247" priority="2288" operator="greaterThan">
      <formula>0</formula>
    </cfRule>
  </conditionalFormatting>
  <conditionalFormatting sqref="P31:P38">
    <cfRule type="cellIs" dxfId="57246" priority="2282" operator="greaterThan">
      <formula>0</formula>
    </cfRule>
  </conditionalFormatting>
  <conditionalFormatting sqref="Q31">
    <cfRule type="cellIs" dxfId="57245" priority="2287" operator="lessThan">
      <formula>0</formula>
    </cfRule>
  </conditionalFormatting>
  <conditionalFormatting sqref="R31">
    <cfRule type="cellIs" dxfId="57244" priority="2285" operator="lessThan">
      <formula>0.8</formula>
    </cfRule>
    <cfRule type="cellIs" dxfId="57243" priority="2286" operator="greaterThan">
      <formula>1</formula>
    </cfRule>
  </conditionalFormatting>
  <conditionalFormatting sqref="R31">
    <cfRule type="cellIs" dxfId="57242" priority="2283" operator="greaterThan">
      <formula>1</formula>
    </cfRule>
    <cfRule type="cellIs" dxfId="57241" priority="2284" operator="lessThan">
      <formula>0.8</formula>
    </cfRule>
  </conditionalFormatting>
  <conditionalFormatting sqref="P31:P38">
    <cfRule type="cellIs" dxfId="57240" priority="2276" operator="greaterThan">
      <formula>0</formula>
    </cfRule>
  </conditionalFormatting>
  <conditionalFormatting sqref="Q31">
    <cfRule type="cellIs" dxfId="57239" priority="2281" operator="lessThan">
      <formula>0</formula>
    </cfRule>
  </conditionalFormatting>
  <conditionalFormatting sqref="R31">
    <cfRule type="cellIs" dxfId="57238" priority="2279" operator="lessThan">
      <formula>0.8</formula>
    </cfRule>
    <cfRule type="cellIs" dxfId="57237" priority="2280" operator="greaterThan">
      <formula>1</formula>
    </cfRule>
  </conditionalFormatting>
  <conditionalFormatting sqref="R31">
    <cfRule type="cellIs" dxfId="57236" priority="2277" operator="greaterThan">
      <formula>1</formula>
    </cfRule>
    <cfRule type="cellIs" dxfId="57235" priority="2278" operator="lessThan">
      <formula>0.8</formula>
    </cfRule>
  </conditionalFormatting>
  <conditionalFormatting sqref="R31">
    <cfRule type="cellIs" dxfId="57234" priority="2273" operator="lessThan">
      <formula>0.8</formula>
    </cfRule>
    <cfRule type="cellIs" dxfId="57233" priority="2274" operator="greaterThan">
      <formula>1</formula>
    </cfRule>
  </conditionalFormatting>
  <conditionalFormatting sqref="R31">
    <cfRule type="cellIs" dxfId="57232" priority="2271" operator="greaterThan">
      <formula>1</formula>
    </cfRule>
    <cfRule type="cellIs" dxfId="57231" priority="2272" operator="lessThan">
      <formula>0.8</formula>
    </cfRule>
  </conditionalFormatting>
  <conditionalFormatting sqref="P31:P38">
    <cfRule type="cellIs" dxfId="57230" priority="2270" operator="greaterThan">
      <formula>0</formula>
    </cfRule>
  </conditionalFormatting>
  <conditionalFormatting sqref="Q31">
    <cfRule type="cellIs" dxfId="57229" priority="2275" operator="lessThan">
      <formula>0</formula>
    </cfRule>
  </conditionalFormatting>
  <conditionalFormatting sqref="P79">
    <cfRule type="cellIs" dxfId="57228" priority="2264" operator="greaterThan">
      <formula>0</formula>
    </cfRule>
  </conditionalFormatting>
  <conditionalFormatting sqref="Q79">
    <cfRule type="cellIs" dxfId="57227" priority="2269" operator="lessThan">
      <formula>0</formula>
    </cfRule>
  </conditionalFormatting>
  <conditionalFormatting sqref="R79">
    <cfRule type="cellIs" dxfId="57226" priority="2267" operator="lessThan">
      <formula>0.8</formula>
    </cfRule>
    <cfRule type="cellIs" dxfId="57225" priority="2268" operator="greaterThan">
      <formula>1</formula>
    </cfRule>
  </conditionalFormatting>
  <conditionalFormatting sqref="R79">
    <cfRule type="cellIs" dxfId="57224" priority="2265" operator="greaterThan">
      <formula>1</formula>
    </cfRule>
    <cfRule type="cellIs" dxfId="57223" priority="2266" operator="lessThan">
      <formula>0.8</formula>
    </cfRule>
  </conditionalFormatting>
  <conditionalFormatting sqref="Q79">
    <cfRule type="cellIs" dxfId="57222" priority="2263" operator="lessThan">
      <formula>0</formula>
    </cfRule>
  </conditionalFormatting>
  <conditionalFormatting sqref="R79">
    <cfRule type="cellIs" dxfId="57221" priority="2261" operator="lessThan">
      <formula>0.8</formula>
    </cfRule>
    <cfRule type="cellIs" dxfId="57220" priority="2262" operator="greaterThan">
      <formula>1</formula>
    </cfRule>
  </conditionalFormatting>
  <conditionalFormatting sqref="R79">
    <cfRule type="cellIs" dxfId="57219" priority="2259" operator="greaterThan">
      <formula>1</formula>
    </cfRule>
    <cfRule type="cellIs" dxfId="57218" priority="2260" operator="lessThan">
      <formula>0.8</formula>
    </cfRule>
  </conditionalFormatting>
  <conditionalFormatting sqref="P79">
    <cfRule type="cellIs" dxfId="57217" priority="2258" operator="greaterThan">
      <formula>0</formula>
    </cfRule>
  </conditionalFormatting>
  <conditionalFormatting sqref="P79">
    <cfRule type="cellIs" dxfId="57216" priority="2252" operator="greaterThan">
      <formula>0</formula>
    </cfRule>
  </conditionalFormatting>
  <conditionalFormatting sqref="Q79">
    <cfRule type="cellIs" dxfId="57215" priority="2257" operator="lessThan">
      <formula>0</formula>
    </cfRule>
  </conditionalFormatting>
  <conditionalFormatting sqref="R79">
    <cfRule type="cellIs" dxfId="57214" priority="2255" operator="lessThan">
      <formula>0.8</formula>
    </cfRule>
    <cfRule type="cellIs" dxfId="57213" priority="2256" operator="greaterThan">
      <formula>1</formula>
    </cfRule>
  </conditionalFormatting>
  <conditionalFormatting sqref="R79">
    <cfRule type="cellIs" dxfId="57212" priority="2253" operator="greaterThan">
      <formula>1</formula>
    </cfRule>
    <cfRule type="cellIs" dxfId="57211" priority="2254" operator="lessThan">
      <formula>0.8</formula>
    </cfRule>
  </conditionalFormatting>
  <conditionalFormatting sqref="Q79">
    <cfRule type="cellIs" dxfId="57210" priority="2246" operator="lessThan">
      <formula>0</formula>
    </cfRule>
  </conditionalFormatting>
  <conditionalFormatting sqref="P79">
    <cfRule type="cellIs" dxfId="57209" priority="2247" operator="greaterThan">
      <formula>0</formula>
    </cfRule>
  </conditionalFormatting>
  <conditionalFormatting sqref="R79">
    <cfRule type="cellIs" dxfId="57208" priority="2250" operator="lessThan">
      <formula>0.8</formula>
    </cfRule>
    <cfRule type="cellIs" dxfId="57207" priority="2251" operator="greaterThan">
      <formula>1</formula>
    </cfRule>
  </conditionalFormatting>
  <conditionalFormatting sqref="R79">
    <cfRule type="cellIs" dxfId="57206" priority="2248" operator="greaterThan">
      <formula>1</formula>
    </cfRule>
    <cfRule type="cellIs" dxfId="57205" priority="2249" operator="lessThan">
      <formula>0.8</formula>
    </cfRule>
  </conditionalFormatting>
  <conditionalFormatting sqref="Q79">
    <cfRule type="cellIs" dxfId="57204" priority="2240" operator="lessThan">
      <formula>0</formula>
    </cfRule>
  </conditionalFormatting>
  <conditionalFormatting sqref="R79">
    <cfRule type="cellIs" dxfId="57203" priority="2244" operator="lessThan">
      <formula>0.8</formula>
    </cfRule>
    <cfRule type="cellIs" dxfId="57202" priority="2245" operator="greaterThan">
      <formula>1</formula>
    </cfRule>
  </conditionalFormatting>
  <conditionalFormatting sqref="R79">
    <cfRule type="cellIs" dxfId="57201" priority="2242" operator="greaterThan">
      <formula>1</formula>
    </cfRule>
    <cfRule type="cellIs" dxfId="57200" priority="2243" operator="lessThan">
      <formula>0.8</formula>
    </cfRule>
  </conditionalFormatting>
  <conditionalFormatting sqref="P79">
    <cfRule type="cellIs" dxfId="57199" priority="2241" operator="greaterThan">
      <formula>0</formula>
    </cfRule>
  </conditionalFormatting>
  <conditionalFormatting sqref="Q79">
    <cfRule type="cellIs" dxfId="57198" priority="2239" operator="lessThan">
      <formula>0</formula>
    </cfRule>
  </conditionalFormatting>
  <conditionalFormatting sqref="R79">
    <cfRule type="cellIs" dxfId="57197" priority="2237" operator="lessThan">
      <formula>0.8</formula>
    </cfRule>
    <cfRule type="cellIs" dxfId="57196" priority="2238" operator="greaterThan">
      <formula>1</formula>
    </cfRule>
  </conditionalFormatting>
  <conditionalFormatting sqref="R79">
    <cfRule type="cellIs" dxfId="57195" priority="2235" operator="greaterThan">
      <formula>1</formula>
    </cfRule>
    <cfRule type="cellIs" dxfId="57194" priority="2236" operator="lessThan">
      <formula>0.8</formula>
    </cfRule>
  </conditionalFormatting>
  <conditionalFormatting sqref="P79">
    <cfRule type="cellIs" dxfId="57193" priority="2234" operator="greaterThan">
      <formula>0</formula>
    </cfRule>
  </conditionalFormatting>
  <conditionalFormatting sqref="Q79">
    <cfRule type="cellIs" dxfId="57192" priority="2233" operator="lessThan">
      <formula>0</formula>
    </cfRule>
  </conditionalFormatting>
  <conditionalFormatting sqref="R79">
    <cfRule type="cellIs" dxfId="57191" priority="2231" operator="lessThan">
      <formula>0.8</formula>
    </cfRule>
    <cfRule type="cellIs" dxfId="57190" priority="2232" operator="greaterThan">
      <formula>1</formula>
    </cfRule>
  </conditionalFormatting>
  <conditionalFormatting sqref="R79">
    <cfRule type="cellIs" dxfId="57189" priority="2229" operator="greaterThan">
      <formula>1</formula>
    </cfRule>
    <cfRule type="cellIs" dxfId="57188" priority="2230" operator="lessThan">
      <formula>0.8</formula>
    </cfRule>
  </conditionalFormatting>
  <conditionalFormatting sqref="P79">
    <cfRule type="cellIs" dxfId="57187" priority="2228" operator="greaterThan">
      <formula>0</formula>
    </cfRule>
  </conditionalFormatting>
  <conditionalFormatting sqref="P79">
    <cfRule type="cellIs" dxfId="57186" priority="2222" operator="greaterThan">
      <formula>0</formula>
    </cfRule>
  </conditionalFormatting>
  <conditionalFormatting sqref="Q79">
    <cfRule type="cellIs" dxfId="57185" priority="2227" operator="lessThan">
      <formula>0</formula>
    </cfRule>
  </conditionalFormatting>
  <conditionalFormatting sqref="R79">
    <cfRule type="cellIs" dxfId="57184" priority="2225" operator="lessThan">
      <formula>0.8</formula>
    </cfRule>
    <cfRule type="cellIs" dxfId="57183" priority="2226" operator="greaterThan">
      <formula>1</formula>
    </cfRule>
  </conditionalFormatting>
  <conditionalFormatting sqref="R79">
    <cfRule type="cellIs" dxfId="57182" priority="2223" operator="greaterThan">
      <formula>1</formula>
    </cfRule>
    <cfRule type="cellIs" dxfId="57181" priority="2224" operator="lessThan">
      <formula>0.8</formula>
    </cfRule>
  </conditionalFormatting>
  <conditionalFormatting sqref="P71:P78">
    <cfRule type="cellIs" dxfId="57180" priority="2216" operator="greaterThan">
      <formula>0</formula>
    </cfRule>
  </conditionalFormatting>
  <conditionalFormatting sqref="Q71:Q78">
    <cfRule type="cellIs" dxfId="57179" priority="2221" operator="lessThan">
      <formula>0</formula>
    </cfRule>
  </conditionalFormatting>
  <conditionalFormatting sqref="R71:R78">
    <cfRule type="cellIs" dxfId="57178" priority="2219" operator="lessThan">
      <formula>0.8</formula>
    </cfRule>
    <cfRule type="cellIs" dxfId="57177" priority="2220" operator="greaterThan">
      <formula>1</formula>
    </cfRule>
  </conditionalFormatting>
  <conditionalFormatting sqref="R71:R78">
    <cfRule type="cellIs" dxfId="57176" priority="2217" operator="greaterThan">
      <formula>1</formula>
    </cfRule>
    <cfRule type="cellIs" dxfId="57175" priority="2218" operator="lessThan">
      <formula>0.8</formula>
    </cfRule>
  </conditionalFormatting>
  <conditionalFormatting sqref="Q148:Q154">
    <cfRule type="cellIs" dxfId="57174" priority="2215" operator="lessThan">
      <formula>0</formula>
    </cfRule>
  </conditionalFormatting>
  <conditionalFormatting sqref="R148:R154">
    <cfRule type="cellIs" dxfId="57173" priority="2213" operator="lessThan">
      <formula>0.8</formula>
    </cfRule>
    <cfRule type="cellIs" dxfId="57172" priority="2214" operator="greaterThan">
      <formula>1</formula>
    </cfRule>
  </conditionalFormatting>
  <conditionalFormatting sqref="R148:R154">
    <cfRule type="cellIs" dxfId="57171" priority="2211" operator="greaterThan">
      <formula>1</formula>
    </cfRule>
    <cfRule type="cellIs" dxfId="57170" priority="2212" operator="lessThan">
      <formula>0.8</formula>
    </cfRule>
  </conditionalFormatting>
  <conditionalFormatting sqref="P148:P154">
    <cfRule type="cellIs" dxfId="57169" priority="2210" operator="greaterThan">
      <formula>0</formula>
    </cfRule>
  </conditionalFormatting>
  <conditionalFormatting sqref="Q148:Q154">
    <cfRule type="cellIs" dxfId="57168" priority="2209" operator="lessThan">
      <formula>0</formula>
    </cfRule>
  </conditionalFormatting>
  <conditionalFormatting sqref="R148:R154">
    <cfRule type="cellIs" dxfId="57167" priority="2207" operator="lessThan">
      <formula>0.8</formula>
    </cfRule>
    <cfRule type="cellIs" dxfId="57166" priority="2208" operator="greaterThan">
      <formula>1</formula>
    </cfRule>
  </conditionalFormatting>
  <conditionalFormatting sqref="R148:R154">
    <cfRule type="cellIs" dxfId="57165" priority="2205" operator="greaterThan">
      <formula>1</formula>
    </cfRule>
    <cfRule type="cellIs" dxfId="57164" priority="2206" operator="lessThan">
      <formula>0.8</formula>
    </cfRule>
  </conditionalFormatting>
  <conditionalFormatting sqref="P148:P154">
    <cfRule type="cellIs" dxfId="57163" priority="2204" operator="greaterThan">
      <formula>0</formula>
    </cfRule>
  </conditionalFormatting>
  <conditionalFormatting sqref="Q148:Q154">
    <cfRule type="cellIs" dxfId="57162" priority="2203" operator="lessThan">
      <formula>0</formula>
    </cfRule>
  </conditionalFormatting>
  <conditionalFormatting sqref="R148:R154">
    <cfRule type="cellIs" dxfId="57161" priority="2201" operator="lessThan">
      <formula>0.8</formula>
    </cfRule>
    <cfRule type="cellIs" dxfId="57160" priority="2202" operator="greaterThan">
      <formula>1</formula>
    </cfRule>
  </conditionalFormatting>
  <conditionalFormatting sqref="R148:R154">
    <cfRule type="cellIs" dxfId="57159" priority="2199" operator="greaterThan">
      <formula>1</formula>
    </cfRule>
    <cfRule type="cellIs" dxfId="57158" priority="2200" operator="lessThan">
      <formula>0.8</formula>
    </cfRule>
  </conditionalFormatting>
  <conditionalFormatting sqref="P148:P154">
    <cfRule type="cellIs" dxfId="57157" priority="2198" operator="greaterThan">
      <formula>0</formula>
    </cfRule>
  </conditionalFormatting>
  <conditionalFormatting sqref="Q148:Q154">
    <cfRule type="cellIs" dxfId="57156" priority="2197" operator="lessThan">
      <formula>0</formula>
    </cfRule>
  </conditionalFormatting>
  <conditionalFormatting sqref="R148:R154">
    <cfRule type="cellIs" dxfId="57155" priority="2195" operator="lessThan">
      <formula>0.8</formula>
    </cfRule>
    <cfRule type="cellIs" dxfId="57154" priority="2196" operator="greaterThan">
      <formula>1</formula>
    </cfRule>
  </conditionalFormatting>
  <conditionalFormatting sqref="R148:R154">
    <cfRule type="cellIs" dxfId="57153" priority="2193" operator="greaterThan">
      <formula>1</formula>
    </cfRule>
    <cfRule type="cellIs" dxfId="57152" priority="2194" operator="lessThan">
      <formula>0.8</formula>
    </cfRule>
  </conditionalFormatting>
  <conditionalFormatting sqref="P148:P154">
    <cfRule type="cellIs" dxfId="57151" priority="2192" operator="greaterThan">
      <formula>0</formula>
    </cfRule>
  </conditionalFormatting>
  <conditionalFormatting sqref="P148:P154">
    <cfRule type="cellIs" dxfId="57150" priority="2186" operator="greaterThan">
      <formula>0</formula>
    </cfRule>
  </conditionalFormatting>
  <conditionalFormatting sqref="Q148:Q154">
    <cfRule type="cellIs" dxfId="57149" priority="2191" operator="lessThan">
      <formula>0</formula>
    </cfRule>
  </conditionalFormatting>
  <conditionalFormatting sqref="R148:R154">
    <cfRule type="cellIs" dxfId="57148" priority="2189" operator="lessThan">
      <formula>0.8</formula>
    </cfRule>
    <cfRule type="cellIs" dxfId="57147" priority="2190" operator="greaterThan">
      <formula>1</formula>
    </cfRule>
  </conditionalFormatting>
  <conditionalFormatting sqref="R148:R154">
    <cfRule type="cellIs" dxfId="57146" priority="2187" operator="greaterThan">
      <formula>1</formula>
    </cfRule>
    <cfRule type="cellIs" dxfId="57145" priority="2188" operator="lessThan">
      <formula>0.8</formula>
    </cfRule>
  </conditionalFormatting>
  <conditionalFormatting sqref="P148:P154">
    <cfRule type="cellIs" dxfId="57144" priority="2180" operator="greaterThan">
      <formula>0</formula>
    </cfRule>
  </conditionalFormatting>
  <conditionalFormatting sqref="Q148:Q154">
    <cfRule type="cellIs" dxfId="57143" priority="2185" operator="lessThan">
      <formula>0</formula>
    </cfRule>
  </conditionalFormatting>
  <conditionalFormatting sqref="R148:R154">
    <cfRule type="cellIs" dxfId="57142" priority="2183" operator="lessThan">
      <formula>0.8</formula>
    </cfRule>
    <cfRule type="cellIs" dxfId="57141" priority="2184" operator="greaterThan">
      <formula>1</formula>
    </cfRule>
  </conditionalFormatting>
  <conditionalFormatting sqref="R148:R154">
    <cfRule type="cellIs" dxfId="57140" priority="2181" operator="greaterThan">
      <formula>1</formula>
    </cfRule>
    <cfRule type="cellIs" dxfId="57139" priority="2182" operator="lessThan">
      <formula>0.8</formula>
    </cfRule>
  </conditionalFormatting>
  <conditionalFormatting sqref="R148:R154">
    <cfRule type="cellIs" dxfId="57138" priority="2177" operator="lessThan">
      <formula>0.8</formula>
    </cfRule>
    <cfRule type="cellIs" dxfId="57137" priority="2178" operator="greaterThan">
      <formula>1</formula>
    </cfRule>
  </conditionalFormatting>
  <conditionalFormatting sqref="R148:R154">
    <cfRule type="cellIs" dxfId="57136" priority="2175" operator="greaterThan">
      <formula>1</formula>
    </cfRule>
    <cfRule type="cellIs" dxfId="57135" priority="2176" operator="lessThan">
      <formula>0.8</formula>
    </cfRule>
  </conditionalFormatting>
  <conditionalFormatting sqref="P148:P154">
    <cfRule type="cellIs" dxfId="57134" priority="2174" operator="greaterThan">
      <formula>0</formula>
    </cfRule>
  </conditionalFormatting>
  <conditionalFormatting sqref="Q148:Q154">
    <cfRule type="cellIs" dxfId="57133" priority="2179" operator="lessThan">
      <formula>0</formula>
    </cfRule>
  </conditionalFormatting>
  <conditionalFormatting sqref="Q148:Q154">
    <cfRule type="cellIs" dxfId="57132" priority="2173" operator="lessThan">
      <formula>0</formula>
    </cfRule>
  </conditionalFormatting>
  <conditionalFormatting sqref="R148:R154">
    <cfRule type="cellIs" dxfId="57131" priority="2171" operator="lessThan">
      <formula>0.8</formula>
    </cfRule>
    <cfRule type="cellIs" dxfId="57130" priority="2172" operator="greaterThan">
      <formula>1</formula>
    </cfRule>
  </conditionalFormatting>
  <conditionalFormatting sqref="R148:R154">
    <cfRule type="cellIs" dxfId="57129" priority="2169" operator="greaterThan">
      <formula>1</formula>
    </cfRule>
    <cfRule type="cellIs" dxfId="57128" priority="2170" operator="lessThan">
      <formula>0.8</formula>
    </cfRule>
  </conditionalFormatting>
  <conditionalFormatting sqref="P148:P154">
    <cfRule type="cellIs" dxfId="57127" priority="2168" operator="greaterThan">
      <formula>0</formula>
    </cfRule>
  </conditionalFormatting>
  <conditionalFormatting sqref="P148:P154">
    <cfRule type="cellIs" dxfId="57126" priority="2162" operator="greaterThan">
      <formula>0</formula>
    </cfRule>
  </conditionalFormatting>
  <conditionalFormatting sqref="Q148:Q154">
    <cfRule type="cellIs" dxfId="57125" priority="2167" operator="lessThan">
      <formula>0</formula>
    </cfRule>
  </conditionalFormatting>
  <conditionalFormatting sqref="R148:R154">
    <cfRule type="cellIs" dxfId="57124" priority="2165" operator="lessThan">
      <formula>0.8</formula>
    </cfRule>
    <cfRule type="cellIs" dxfId="57123" priority="2166" operator="greaterThan">
      <formula>1</formula>
    </cfRule>
  </conditionalFormatting>
  <conditionalFormatting sqref="R148:R154">
    <cfRule type="cellIs" dxfId="57122" priority="2163" operator="greaterThan">
      <formula>1</formula>
    </cfRule>
    <cfRule type="cellIs" dxfId="57121" priority="2164" operator="lessThan">
      <formula>0.8</formula>
    </cfRule>
  </conditionalFormatting>
  <conditionalFormatting sqref="P148:P154">
    <cfRule type="cellIs" dxfId="57120" priority="2156" operator="greaterThan">
      <formula>0</formula>
    </cfRule>
  </conditionalFormatting>
  <conditionalFormatting sqref="Q148:Q154">
    <cfRule type="cellIs" dxfId="57119" priority="2161" operator="lessThan">
      <formula>0</formula>
    </cfRule>
  </conditionalFormatting>
  <conditionalFormatting sqref="R148:R154">
    <cfRule type="cellIs" dxfId="57118" priority="2159" operator="lessThan">
      <formula>0.8</formula>
    </cfRule>
    <cfRule type="cellIs" dxfId="57117" priority="2160" operator="greaterThan">
      <formula>1</formula>
    </cfRule>
  </conditionalFormatting>
  <conditionalFormatting sqref="R148:R154">
    <cfRule type="cellIs" dxfId="57116" priority="2157" operator="greaterThan">
      <formula>1</formula>
    </cfRule>
    <cfRule type="cellIs" dxfId="57115" priority="2158" operator="lessThan">
      <formula>0.8</formula>
    </cfRule>
  </conditionalFormatting>
  <conditionalFormatting sqref="R148:R154">
    <cfRule type="cellIs" dxfId="57114" priority="2153" operator="lessThan">
      <formula>0.8</formula>
    </cfRule>
    <cfRule type="cellIs" dxfId="57113" priority="2154" operator="greaterThan">
      <formula>1</formula>
    </cfRule>
  </conditionalFormatting>
  <conditionalFormatting sqref="R148:R154">
    <cfRule type="cellIs" dxfId="57112" priority="2151" operator="greaterThan">
      <formula>1</formula>
    </cfRule>
    <cfRule type="cellIs" dxfId="57111" priority="2152" operator="lessThan">
      <formula>0.8</formula>
    </cfRule>
  </conditionalFormatting>
  <conditionalFormatting sqref="P148:P154">
    <cfRule type="cellIs" dxfId="57110" priority="2150" operator="greaterThan">
      <formula>0</formula>
    </cfRule>
  </conditionalFormatting>
  <conditionalFormatting sqref="Q148:Q154">
    <cfRule type="cellIs" dxfId="57109" priority="2155" operator="lessThan">
      <formula>0</formula>
    </cfRule>
  </conditionalFormatting>
  <conditionalFormatting sqref="P148:P154">
    <cfRule type="cellIs" dxfId="57108" priority="2144" operator="greaterThan">
      <formula>0</formula>
    </cfRule>
  </conditionalFormatting>
  <conditionalFormatting sqref="Q148:Q154">
    <cfRule type="cellIs" dxfId="57107" priority="2149" operator="lessThan">
      <formula>0</formula>
    </cfRule>
  </conditionalFormatting>
  <conditionalFormatting sqref="R148:R154">
    <cfRule type="cellIs" dxfId="57106" priority="2147" operator="lessThan">
      <formula>0.8</formula>
    </cfRule>
    <cfRule type="cellIs" dxfId="57105" priority="2148" operator="greaterThan">
      <formula>1</formula>
    </cfRule>
  </conditionalFormatting>
  <conditionalFormatting sqref="R148:R154">
    <cfRule type="cellIs" dxfId="57104" priority="2145" operator="greaterThan">
      <formula>1</formula>
    </cfRule>
    <cfRule type="cellIs" dxfId="57103" priority="2146" operator="lessThan">
      <formula>0.8</formula>
    </cfRule>
  </conditionalFormatting>
  <conditionalFormatting sqref="R148:R154">
    <cfRule type="cellIs" dxfId="57102" priority="2141" operator="lessThan">
      <formula>0.8</formula>
    </cfRule>
    <cfRule type="cellIs" dxfId="57101" priority="2142" operator="greaterThan">
      <formula>1</formula>
    </cfRule>
  </conditionalFormatting>
  <conditionalFormatting sqref="R148:R154">
    <cfRule type="cellIs" dxfId="57100" priority="2139" operator="greaterThan">
      <formula>1</formula>
    </cfRule>
    <cfRule type="cellIs" dxfId="57099" priority="2140" operator="lessThan">
      <formula>0.8</formula>
    </cfRule>
  </conditionalFormatting>
  <conditionalFormatting sqref="P148:P154">
    <cfRule type="cellIs" dxfId="57098" priority="2138" operator="greaterThan">
      <formula>0</formula>
    </cfRule>
  </conditionalFormatting>
  <conditionalFormatting sqref="Q148:Q154">
    <cfRule type="cellIs" dxfId="57097" priority="2143" operator="lessThan">
      <formula>0</formula>
    </cfRule>
  </conditionalFormatting>
  <conditionalFormatting sqref="R148:R154">
    <cfRule type="cellIs" dxfId="57096" priority="2135" operator="lessThan">
      <formula>0.8</formula>
    </cfRule>
    <cfRule type="cellIs" dxfId="57095" priority="2136" operator="greaterThan">
      <formula>1</formula>
    </cfRule>
  </conditionalFormatting>
  <conditionalFormatting sqref="R148:R154">
    <cfRule type="cellIs" dxfId="57094" priority="2133" operator="greaterThan">
      <formula>1</formula>
    </cfRule>
    <cfRule type="cellIs" dxfId="57093" priority="2134" operator="lessThan">
      <formula>0.8</formula>
    </cfRule>
  </conditionalFormatting>
  <conditionalFormatting sqref="P148:P154">
    <cfRule type="cellIs" dxfId="57092" priority="2132" operator="greaterThan">
      <formula>0</formula>
    </cfRule>
  </conditionalFormatting>
  <conditionalFormatting sqref="Q148:Q154">
    <cfRule type="cellIs" dxfId="57091" priority="2137" operator="lessThan">
      <formula>0</formula>
    </cfRule>
  </conditionalFormatting>
  <conditionalFormatting sqref="Q148:Q154">
    <cfRule type="cellIs" dxfId="57090" priority="2131" operator="lessThan">
      <formula>0</formula>
    </cfRule>
  </conditionalFormatting>
  <conditionalFormatting sqref="R148:R154">
    <cfRule type="cellIs" dxfId="57089" priority="2129" operator="lessThan">
      <formula>0.8</formula>
    </cfRule>
    <cfRule type="cellIs" dxfId="57088" priority="2130" operator="greaterThan">
      <formula>1</formula>
    </cfRule>
  </conditionalFormatting>
  <conditionalFormatting sqref="R148:R154">
    <cfRule type="cellIs" dxfId="57087" priority="2127" operator="greaterThan">
      <formula>1</formula>
    </cfRule>
    <cfRule type="cellIs" dxfId="57086" priority="2128" operator="lessThan">
      <formula>0.8</formula>
    </cfRule>
  </conditionalFormatting>
  <conditionalFormatting sqref="P148:P154">
    <cfRule type="cellIs" dxfId="57085" priority="2126" operator="greaterThan">
      <formula>0</formula>
    </cfRule>
  </conditionalFormatting>
  <conditionalFormatting sqref="Q148:Q154">
    <cfRule type="cellIs" dxfId="57084" priority="2120" operator="lessThan">
      <formula>0</formula>
    </cfRule>
  </conditionalFormatting>
  <conditionalFormatting sqref="R148:R154">
    <cfRule type="cellIs" dxfId="57083" priority="2124" operator="lessThan">
      <formula>0.8</formula>
    </cfRule>
    <cfRule type="cellIs" dxfId="57082" priority="2125" operator="greaterThan">
      <formula>1</formula>
    </cfRule>
  </conditionalFormatting>
  <conditionalFormatting sqref="R148:R154">
    <cfRule type="cellIs" dxfId="57081" priority="2122" operator="greaterThan">
      <formula>1</formula>
    </cfRule>
    <cfRule type="cellIs" dxfId="57080" priority="2123" operator="lessThan">
      <formula>0.8</formula>
    </cfRule>
  </conditionalFormatting>
  <conditionalFormatting sqref="P148:P154">
    <cfRule type="cellIs" dxfId="57079" priority="2121" operator="greaterThan">
      <formula>0</formula>
    </cfRule>
  </conditionalFormatting>
  <conditionalFormatting sqref="Q148:Q154">
    <cfRule type="cellIs" dxfId="57078" priority="2119" operator="lessThan">
      <formula>0</formula>
    </cfRule>
  </conditionalFormatting>
  <conditionalFormatting sqref="R148:R154">
    <cfRule type="cellIs" dxfId="57077" priority="2117" operator="lessThan">
      <formula>0.8</formula>
    </cfRule>
    <cfRule type="cellIs" dxfId="57076" priority="2118" operator="greaterThan">
      <formula>1</formula>
    </cfRule>
  </conditionalFormatting>
  <conditionalFormatting sqref="R148:R154">
    <cfRule type="cellIs" dxfId="57075" priority="2115" operator="greaterThan">
      <formula>1</formula>
    </cfRule>
    <cfRule type="cellIs" dxfId="57074" priority="2116" operator="lessThan">
      <formula>0.8</formula>
    </cfRule>
  </conditionalFormatting>
  <conditionalFormatting sqref="P148:P154">
    <cfRule type="cellIs" dxfId="57073" priority="2114" operator="greaterThan">
      <formula>0</formula>
    </cfRule>
  </conditionalFormatting>
  <conditionalFormatting sqref="Q148:Q154">
    <cfRule type="cellIs" dxfId="57072" priority="2113" operator="lessThan">
      <formula>0</formula>
    </cfRule>
  </conditionalFormatting>
  <conditionalFormatting sqref="R148:R154">
    <cfRule type="cellIs" dxfId="57071" priority="2111" operator="lessThan">
      <formula>0.8</formula>
    </cfRule>
    <cfRule type="cellIs" dxfId="57070" priority="2112" operator="greaterThan">
      <formula>1</formula>
    </cfRule>
  </conditionalFormatting>
  <conditionalFormatting sqref="R148:R154">
    <cfRule type="cellIs" dxfId="57069" priority="2109" operator="greaterThan">
      <formula>1</formula>
    </cfRule>
    <cfRule type="cellIs" dxfId="57068" priority="2110" operator="lessThan">
      <formula>0.8</formula>
    </cfRule>
  </conditionalFormatting>
  <conditionalFormatting sqref="P148:P154">
    <cfRule type="cellIs" dxfId="57067" priority="2108" operator="greaterThan">
      <formula>0</formula>
    </cfRule>
  </conditionalFormatting>
  <conditionalFormatting sqref="Q148:Q154">
    <cfRule type="cellIs" dxfId="57066" priority="2107" operator="lessThan">
      <formula>0</formula>
    </cfRule>
  </conditionalFormatting>
  <conditionalFormatting sqref="R148:R154">
    <cfRule type="cellIs" dxfId="57065" priority="2105" operator="lessThan">
      <formula>0.8</formula>
    </cfRule>
    <cfRule type="cellIs" dxfId="57064" priority="2106" operator="greaterThan">
      <formula>1</formula>
    </cfRule>
  </conditionalFormatting>
  <conditionalFormatting sqref="R148:R154">
    <cfRule type="cellIs" dxfId="57063" priority="2103" operator="greaterThan">
      <formula>1</formula>
    </cfRule>
    <cfRule type="cellIs" dxfId="57062" priority="2104" operator="lessThan">
      <formula>0.8</formula>
    </cfRule>
  </conditionalFormatting>
  <conditionalFormatting sqref="P148:P154">
    <cfRule type="cellIs" dxfId="57061" priority="2102" operator="greaterThan">
      <formula>0</formula>
    </cfRule>
  </conditionalFormatting>
  <conditionalFormatting sqref="Q148:Q154">
    <cfRule type="cellIs" dxfId="57060" priority="2101" operator="lessThan">
      <formula>0</formula>
    </cfRule>
  </conditionalFormatting>
  <conditionalFormatting sqref="R148:R154">
    <cfRule type="cellIs" dxfId="57059" priority="2099" operator="lessThan">
      <formula>0.8</formula>
    </cfRule>
    <cfRule type="cellIs" dxfId="57058" priority="2100" operator="greaterThan">
      <formula>1</formula>
    </cfRule>
  </conditionalFormatting>
  <conditionalFormatting sqref="R148:R154">
    <cfRule type="cellIs" dxfId="57057" priority="2097" operator="greaterThan">
      <formula>1</formula>
    </cfRule>
    <cfRule type="cellIs" dxfId="57056" priority="2098" operator="lessThan">
      <formula>0.8</formula>
    </cfRule>
  </conditionalFormatting>
  <conditionalFormatting sqref="P148:P154">
    <cfRule type="cellIs" dxfId="57055" priority="2096" operator="greaterThan">
      <formula>0</formula>
    </cfRule>
  </conditionalFormatting>
  <conditionalFormatting sqref="Q148:Q154">
    <cfRule type="cellIs" dxfId="57054" priority="2095" operator="lessThan">
      <formula>0</formula>
    </cfRule>
  </conditionalFormatting>
  <conditionalFormatting sqref="R148:R154">
    <cfRule type="cellIs" dxfId="57053" priority="2093" operator="lessThan">
      <formula>0.8</formula>
    </cfRule>
    <cfRule type="cellIs" dxfId="57052" priority="2094" operator="greaterThan">
      <formula>1</formula>
    </cfRule>
  </conditionalFormatting>
  <conditionalFormatting sqref="R148:R154">
    <cfRule type="cellIs" dxfId="57051" priority="2091" operator="greaterThan">
      <formula>1</formula>
    </cfRule>
    <cfRule type="cellIs" dxfId="57050" priority="2092" operator="lessThan">
      <formula>0.8</formula>
    </cfRule>
  </conditionalFormatting>
  <conditionalFormatting sqref="P148:P154">
    <cfRule type="cellIs" dxfId="57049" priority="2090" operator="greaterThan">
      <formula>0</formula>
    </cfRule>
  </conditionalFormatting>
  <conditionalFormatting sqref="P148:P154">
    <cfRule type="cellIs" dxfId="57048" priority="2084" operator="greaterThan">
      <formula>0</formula>
    </cfRule>
  </conditionalFormatting>
  <conditionalFormatting sqref="Q148:Q154">
    <cfRule type="cellIs" dxfId="57047" priority="2089" operator="lessThan">
      <formula>0</formula>
    </cfRule>
  </conditionalFormatting>
  <conditionalFormatting sqref="R148:R154">
    <cfRule type="cellIs" dxfId="57046" priority="2087" operator="lessThan">
      <formula>0.8</formula>
    </cfRule>
    <cfRule type="cellIs" dxfId="57045" priority="2088" operator="greaterThan">
      <formula>1</formula>
    </cfRule>
  </conditionalFormatting>
  <conditionalFormatting sqref="R148:R154">
    <cfRule type="cellIs" dxfId="57044" priority="2085" operator="greaterThan">
      <formula>1</formula>
    </cfRule>
    <cfRule type="cellIs" dxfId="57043" priority="2086" operator="lessThan">
      <formula>0.8</formula>
    </cfRule>
  </conditionalFormatting>
  <conditionalFormatting sqref="P148:P154">
    <cfRule type="cellIs" dxfId="57042" priority="2078" operator="greaterThan">
      <formula>0</formula>
    </cfRule>
  </conditionalFormatting>
  <conditionalFormatting sqref="Q148:Q154">
    <cfRule type="cellIs" dxfId="57041" priority="2083" operator="lessThan">
      <formula>0</formula>
    </cfRule>
  </conditionalFormatting>
  <conditionalFormatting sqref="R148:R154">
    <cfRule type="cellIs" dxfId="57040" priority="2081" operator="lessThan">
      <formula>0.8</formula>
    </cfRule>
    <cfRule type="cellIs" dxfId="57039" priority="2082" operator="greaterThan">
      <formula>1</formula>
    </cfRule>
  </conditionalFormatting>
  <conditionalFormatting sqref="R148:R154">
    <cfRule type="cellIs" dxfId="57038" priority="2079" operator="greaterThan">
      <formula>1</formula>
    </cfRule>
    <cfRule type="cellIs" dxfId="57037" priority="2080" operator="lessThan">
      <formula>0.8</formula>
    </cfRule>
  </conditionalFormatting>
  <conditionalFormatting sqref="R148:R154">
    <cfRule type="cellIs" dxfId="57036" priority="2075" operator="lessThan">
      <formula>0.8</formula>
    </cfRule>
    <cfRule type="cellIs" dxfId="57035" priority="2076" operator="greaterThan">
      <formula>1</formula>
    </cfRule>
  </conditionalFormatting>
  <conditionalFormatting sqref="R148:R154">
    <cfRule type="cellIs" dxfId="57034" priority="2073" operator="greaterThan">
      <formula>1</formula>
    </cfRule>
    <cfRule type="cellIs" dxfId="57033" priority="2074" operator="lessThan">
      <formula>0.8</formula>
    </cfRule>
  </conditionalFormatting>
  <conditionalFormatting sqref="P148:P154">
    <cfRule type="cellIs" dxfId="57032" priority="2072" operator="greaterThan">
      <formula>0</formula>
    </cfRule>
  </conditionalFormatting>
  <conditionalFormatting sqref="Q148:Q154">
    <cfRule type="cellIs" dxfId="57031" priority="2077" operator="lessThan">
      <formula>0</formula>
    </cfRule>
  </conditionalFormatting>
  <conditionalFormatting sqref="Q148:Q154">
    <cfRule type="cellIs" dxfId="57030" priority="2066" operator="lessThan">
      <formula>0</formula>
    </cfRule>
  </conditionalFormatting>
  <conditionalFormatting sqref="P148:P154">
    <cfRule type="cellIs" dxfId="57029" priority="2067" operator="greaterThan">
      <formula>0</formula>
    </cfRule>
  </conditionalFormatting>
  <conditionalFormatting sqref="R148:R154">
    <cfRule type="cellIs" dxfId="57028" priority="2070" operator="lessThan">
      <formula>0.8</formula>
    </cfRule>
    <cfRule type="cellIs" dxfId="57027" priority="2071" operator="greaterThan">
      <formula>1</formula>
    </cfRule>
  </conditionalFormatting>
  <conditionalFormatting sqref="R148:R154">
    <cfRule type="cellIs" dxfId="57026" priority="2068" operator="greaterThan">
      <formula>1</formula>
    </cfRule>
    <cfRule type="cellIs" dxfId="57025" priority="2069" operator="lessThan">
      <formula>0.8</formula>
    </cfRule>
  </conditionalFormatting>
  <conditionalFormatting sqref="Q148:Q154">
    <cfRule type="cellIs" dxfId="57024" priority="2060" operator="lessThan">
      <formula>0</formula>
    </cfRule>
  </conditionalFormatting>
  <conditionalFormatting sqref="R148:R154">
    <cfRule type="cellIs" dxfId="57023" priority="2064" operator="lessThan">
      <formula>0.8</formula>
    </cfRule>
    <cfRule type="cellIs" dxfId="57022" priority="2065" operator="greaterThan">
      <formula>1</formula>
    </cfRule>
  </conditionalFormatting>
  <conditionalFormatting sqref="R148:R154">
    <cfRule type="cellIs" dxfId="57021" priority="2062" operator="greaterThan">
      <formula>1</formula>
    </cfRule>
    <cfRule type="cellIs" dxfId="57020" priority="2063" operator="lessThan">
      <formula>0.8</formula>
    </cfRule>
  </conditionalFormatting>
  <conditionalFormatting sqref="P148:P154">
    <cfRule type="cellIs" dxfId="57019" priority="2061" operator="greaterThan">
      <formula>0</formula>
    </cfRule>
  </conditionalFormatting>
  <conditionalFormatting sqref="Q148:Q154">
    <cfRule type="cellIs" dxfId="57018" priority="2059" operator="lessThan">
      <formula>0</formula>
    </cfRule>
  </conditionalFormatting>
  <conditionalFormatting sqref="R148:R154">
    <cfRule type="cellIs" dxfId="57017" priority="2057" operator="lessThan">
      <formula>0.8</formula>
    </cfRule>
    <cfRule type="cellIs" dxfId="57016" priority="2058" operator="greaterThan">
      <formula>1</formula>
    </cfRule>
  </conditionalFormatting>
  <conditionalFormatting sqref="R148:R154">
    <cfRule type="cellIs" dxfId="57015" priority="2055" operator="greaterThan">
      <formula>1</formula>
    </cfRule>
    <cfRule type="cellIs" dxfId="57014" priority="2056" operator="lessThan">
      <formula>0.8</formula>
    </cfRule>
  </conditionalFormatting>
  <conditionalFormatting sqref="P148:P154">
    <cfRule type="cellIs" dxfId="57013" priority="2054" operator="greaterThan">
      <formula>0</formula>
    </cfRule>
  </conditionalFormatting>
  <conditionalFormatting sqref="Q148:Q154">
    <cfRule type="cellIs" dxfId="57012" priority="2053" operator="lessThan">
      <formula>0</formula>
    </cfRule>
  </conditionalFormatting>
  <conditionalFormatting sqref="R148:R154">
    <cfRule type="cellIs" dxfId="57011" priority="2051" operator="lessThan">
      <formula>0.8</formula>
    </cfRule>
    <cfRule type="cellIs" dxfId="57010" priority="2052" operator="greaterThan">
      <formula>1</formula>
    </cfRule>
  </conditionalFormatting>
  <conditionalFormatting sqref="R148:R154">
    <cfRule type="cellIs" dxfId="57009" priority="2049" operator="greaterThan">
      <formula>1</formula>
    </cfRule>
    <cfRule type="cellIs" dxfId="57008" priority="2050" operator="lessThan">
      <formula>0.8</formula>
    </cfRule>
  </conditionalFormatting>
  <conditionalFormatting sqref="P148:P154">
    <cfRule type="cellIs" dxfId="57007" priority="2048" operator="greaterThan">
      <formula>0</formula>
    </cfRule>
  </conditionalFormatting>
  <conditionalFormatting sqref="Q148:Q154">
    <cfRule type="cellIs" dxfId="57006" priority="2047" operator="lessThan">
      <formula>0</formula>
    </cfRule>
  </conditionalFormatting>
  <conditionalFormatting sqref="R148:R154">
    <cfRule type="cellIs" dxfId="57005" priority="2045" operator="lessThan">
      <formula>0.8</formula>
    </cfRule>
    <cfRule type="cellIs" dxfId="57004" priority="2046" operator="greaterThan">
      <formula>1</formula>
    </cfRule>
  </conditionalFormatting>
  <conditionalFormatting sqref="R148:R154">
    <cfRule type="cellIs" dxfId="57003" priority="2043" operator="greaterThan">
      <formula>1</formula>
    </cfRule>
    <cfRule type="cellIs" dxfId="57002" priority="2044" operator="lessThan">
      <formula>0.8</formula>
    </cfRule>
  </conditionalFormatting>
  <conditionalFormatting sqref="P148:P154">
    <cfRule type="cellIs" dxfId="57001" priority="2042" operator="greaterThan">
      <formula>0</formula>
    </cfRule>
  </conditionalFormatting>
  <conditionalFormatting sqref="Q148:Q154">
    <cfRule type="cellIs" dxfId="57000" priority="2041" operator="lessThan">
      <formula>0</formula>
    </cfRule>
  </conditionalFormatting>
  <conditionalFormatting sqref="R148:R154">
    <cfRule type="cellIs" dxfId="56999" priority="2039" operator="lessThan">
      <formula>0.8</formula>
    </cfRule>
    <cfRule type="cellIs" dxfId="56998" priority="2040" operator="greaterThan">
      <formula>1</formula>
    </cfRule>
  </conditionalFormatting>
  <conditionalFormatting sqref="R148:R154">
    <cfRule type="cellIs" dxfId="56997" priority="2037" operator="greaterThan">
      <formula>1</formula>
    </cfRule>
    <cfRule type="cellIs" dxfId="56996" priority="2038" operator="lessThan">
      <formula>0.8</formula>
    </cfRule>
  </conditionalFormatting>
  <conditionalFormatting sqref="P148:P154">
    <cfRule type="cellIs" dxfId="56995" priority="2036" operator="greaterThan">
      <formula>0</formula>
    </cfRule>
  </conditionalFormatting>
  <conditionalFormatting sqref="Q124 Q127 Q130">
    <cfRule type="cellIs" dxfId="56994" priority="2030" operator="lessThan">
      <formula>0</formula>
    </cfRule>
  </conditionalFormatting>
  <conditionalFormatting sqref="P124 P127 P130">
    <cfRule type="cellIs" dxfId="56993" priority="2031" operator="greaterThan">
      <formula>0</formula>
    </cfRule>
  </conditionalFormatting>
  <conditionalFormatting sqref="R124 R127 R130">
    <cfRule type="cellIs" dxfId="56992" priority="2034" operator="lessThan">
      <formula>0.8</formula>
    </cfRule>
    <cfRule type="cellIs" dxfId="56991" priority="2035" operator="greaterThan">
      <formula>1</formula>
    </cfRule>
  </conditionalFormatting>
  <conditionalFormatting sqref="R124 R127 R130">
    <cfRule type="cellIs" dxfId="56990" priority="2032" operator="greaterThan">
      <formula>1</formula>
    </cfRule>
    <cfRule type="cellIs" dxfId="56989" priority="2033" operator="lessThan">
      <formula>0.8</formula>
    </cfRule>
  </conditionalFormatting>
  <conditionalFormatting sqref="Q124 Q127 Q130">
    <cfRule type="cellIs" dxfId="56988" priority="2024" operator="lessThan">
      <formula>0</formula>
    </cfRule>
  </conditionalFormatting>
  <conditionalFormatting sqref="R124 R127 R130">
    <cfRule type="cellIs" dxfId="56987" priority="2028" operator="lessThan">
      <formula>0.8</formula>
    </cfRule>
    <cfRule type="cellIs" dxfId="56986" priority="2029" operator="greaterThan">
      <formula>1</formula>
    </cfRule>
  </conditionalFormatting>
  <conditionalFormatting sqref="R124 R127 R130">
    <cfRule type="cellIs" dxfId="56985" priority="2026" operator="greaterThan">
      <formula>1</formula>
    </cfRule>
    <cfRule type="cellIs" dxfId="56984" priority="2027" operator="lessThan">
      <formula>0.8</formula>
    </cfRule>
  </conditionalFormatting>
  <conditionalFormatting sqref="P124 P127 P130">
    <cfRule type="cellIs" dxfId="56983" priority="2025" operator="greaterThan">
      <formula>0</formula>
    </cfRule>
  </conditionalFormatting>
  <conditionalFormatting sqref="Q124 Q127 Q130">
    <cfRule type="cellIs" dxfId="56982" priority="2023" operator="lessThan">
      <formula>0</formula>
    </cfRule>
  </conditionalFormatting>
  <conditionalFormatting sqref="R124 R127 R130">
    <cfRule type="cellIs" dxfId="56981" priority="2021" operator="lessThan">
      <formula>0.8</formula>
    </cfRule>
    <cfRule type="cellIs" dxfId="56980" priority="2022" operator="greaterThan">
      <formula>1</formula>
    </cfRule>
  </conditionalFormatting>
  <conditionalFormatting sqref="R124 R127 R130">
    <cfRule type="cellIs" dxfId="56979" priority="2019" operator="greaterThan">
      <formula>1</formula>
    </cfRule>
    <cfRule type="cellIs" dxfId="56978" priority="2020" operator="lessThan">
      <formula>0.8</formula>
    </cfRule>
  </conditionalFormatting>
  <conditionalFormatting sqref="P124 P127 P130">
    <cfRule type="cellIs" dxfId="56977" priority="2018" operator="greaterThan">
      <formula>0</formula>
    </cfRule>
  </conditionalFormatting>
  <conditionalFormatting sqref="Q124 Q127 Q130">
    <cfRule type="cellIs" dxfId="56976" priority="2017" operator="lessThan">
      <formula>0</formula>
    </cfRule>
  </conditionalFormatting>
  <conditionalFormatting sqref="R124 R127 R130">
    <cfRule type="cellIs" dxfId="56975" priority="2015" operator="lessThan">
      <formula>0.8</formula>
    </cfRule>
    <cfRule type="cellIs" dxfId="56974" priority="2016" operator="greaterThan">
      <formula>1</formula>
    </cfRule>
  </conditionalFormatting>
  <conditionalFormatting sqref="R124 R127 R130">
    <cfRule type="cellIs" dxfId="56973" priority="2013" operator="greaterThan">
      <formula>1</formula>
    </cfRule>
    <cfRule type="cellIs" dxfId="56972" priority="2014" operator="lessThan">
      <formula>0.8</formula>
    </cfRule>
  </conditionalFormatting>
  <conditionalFormatting sqref="P124 P127 P130">
    <cfRule type="cellIs" dxfId="56971" priority="2012" operator="greaterThan">
      <formula>0</formula>
    </cfRule>
  </conditionalFormatting>
  <conditionalFormatting sqref="Q124 Q127 Q130">
    <cfRule type="cellIs" dxfId="56970" priority="2011" operator="lessThan">
      <formula>0</formula>
    </cfRule>
  </conditionalFormatting>
  <conditionalFormatting sqref="R124 R127 R130">
    <cfRule type="cellIs" dxfId="56969" priority="2009" operator="lessThan">
      <formula>0.8</formula>
    </cfRule>
    <cfRule type="cellIs" dxfId="56968" priority="2010" operator="greaterThan">
      <formula>1</formula>
    </cfRule>
  </conditionalFormatting>
  <conditionalFormatting sqref="R124 R127 R130">
    <cfRule type="cellIs" dxfId="56967" priority="2007" operator="greaterThan">
      <formula>1</formula>
    </cfRule>
    <cfRule type="cellIs" dxfId="56966" priority="2008" operator="lessThan">
      <formula>0.8</formula>
    </cfRule>
  </conditionalFormatting>
  <conditionalFormatting sqref="P124 P127 P130">
    <cfRule type="cellIs" dxfId="56965" priority="2006" operator="greaterThan">
      <formula>0</formula>
    </cfRule>
  </conditionalFormatting>
  <conditionalFormatting sqref="Q124 Q127 Q130">
    <cfRule type="cellIs" dxfId="56964" priority="2005" operator="lessThan">
      <formula>0</formula>
    </cfRule>
  </conditionalFormatting>
  <conditionalFormatting sqref="R124 R127 R130">
    <cfRule type="cellIs" dxfId="56963" priority="2003" operator="lessThan">
      <formula>0.8</formula>
    </cfRule>
    <cfRule type="cellIs" dxfId="56962" priority="2004" operator="greaterThan">
      <formula>1</formula>
    </cfRule>
  </conditionalFormatting>
  <conditionalFormatting sqref="R124 R127 R130">
    <cfRule type="cellIs" dxfId="56961" priority="2001" operator="greaterThan">
      <formula>1</formula>
    </cfRule>
    <cfRule type="cellIs" dxfId="56960" priority="2002" operator="lessThan">
      <formula>0.8</formula>
    </cfRule>
  </conditionalFormatting>
  <conditionalFormatting sqref="P124 P127 P130">
    <cfRule type="cellIs" dxfId="56959" priority="2000" operator="greaterThan">
      <formula>0</formula>
    </cfRule>
  </conditionalFormatting>
  <conditionalFormatting sqref="Q124 Q127 Q130">
    <cfRule type="cellIs" dxfId="56958" priority="1999" operator="lessThan">
      <formula>0</formula>
    </cfRule>
  </conditionalFormatting>
  <conditionalFormatting sqref="R124 R127 R130">
    <cfRule type="cellIs" dxfId="56957" priority="1997" operator="lessThan">
      <formula>0.8</formula>
    </cfRule>
    <cfRule type="cellIs" dxfId="56956" priority="1998" operator="greaterThan">
      <formula>1</formula>
    </cfRule>
  </conditionalFormatting>
  <conditionalFormatting sqref="R124 R127 R130">
    <cfRule type="cellIs" dxfId="56955" priority="1995" operator="greaterThan">
      <formula>1</formula>
    </cfRule>
    <cfRule type="cellIs" dxfId="56954" priority="1996" operator="lessThan">
      <formula>0.8</formula>
    </cfRule>
  </conditionalFormatting>
  <conditionalFormatting sqref="P124 P127 P130">
    <cfRule type="cellIs" dxfId="56953" priority="1994" operator="greaterThan">
      <formula>0</formula>
    </cfRule>
  </conditionalFormatting>
  <conditionalFormatting sqref="Q124 Q127 Q130">
    <cfRule type="cellIs" dxfId="56952" priority="1993" operator="lessThan">
      <formula>0</formula>
    </cfRule>
  </conditionalFormatting>
  <conditionalFormatting sqref="R124 R127 R130">
    <cfRule type="cellIs" dxfId="56951" priority="1991" operator="lessThan">
      <formula>0.8</formula>
    </cfRule>
    <cfRule type="cellIs" dxfId="56950" priority="1992" operator="greaterThan">
      <formula>1</formula>
    </cfRule>
  </conditionalFormatting>
  <conditionalFormatting sqref="R124 R127 R130">
    <cfRule type="cellIs" dxfId="56949" priority="1989" operator="greaterThan">
      <formula>1</formula>
    </cfRule>
    <cfRule type="cellIs" dxfId="56948" priority="1990" operator="lessThan">
      <formula>0.8</formula>
    </cfRule>
  </conditionalFormatting>
  <conditionalFormatting sqref="P124 P127 P130">
    <cfRule type="cellIs" dxfId="56947" priority="1988" operator="greaterThan">
      <formula>0</formula>
    </cfRule>
  </conditionalFormatting>
  <conditionalFormatting sqref="Q124 Q127 Q130">
    <cfRule type="cellIs" dxfId="56946" priority="1987" operator="lessThan">
      <formula>0</formula>
    </cfRule>
  </conditionalFormatting>
  <conditionalFormatting sqref="R124 R127 R130">
    <cfRule type="cellIs" dxfId="56945" priority="1985" operator="lessThan">
      <formula>0.8</formula>
    </cfRule>
    <cfRule type="cellIs" dxfId="56944" priority="1986" operator="greaterThan">
      <formula>1</formula>
    </cfRule>
  </conditionalFormatting>
  <conditionalFormatting sqref="R124 R127 R130">
    <cfRule type="cellIs" dxfId="56943" priority="1983" operator="greaterThan">
      <formula>1</formula>
    </cfRule>
    <cfRule type="cellIs" dxfId="56942" priority="1984" operator="lessThan">
      <formula>0.8</formula>
    </cfRule>
  </conditionalFormatting>
  <conditionalFormatting sqref="P124 P127 P130">
    <cfRule type="cellIs" dxfId="56941" priority="1982" operator="greaterThan">
      <formula>0</formula>
    </cfRule>
  </conditionalFormatting>
  <conditionalFormatting sqref="P124 P127 P130">
    <cfRule type="cellIs" dxfId="56940" priority="1976" operator="greaterThan">
      <formula>0</formula>
    </cfRule>
  </conditionalFormatting>
  <conditionalFormatting sqref="Q124 Q127 Q130">
    <cfRule type="cellIs" dxfId="56939" priority="1981" operator="lessThan">
      <formula>0</formula>
    </cfRule>
  </conditionalFormatting>
  <conditionalFormatting sqref="R124 R127 R130">
    <cfRule type="cellIs" dxfId="56938" priority="1979" operator="lessThan">
      <formula>0.8</formula>
    </cfRule>
    <cfRule type="cellIs" dxfId="56937" priority="1980" operator="greaterThan">
      <formula>1</formula>
    </cfRule>
  </conditionalFormatting>
  <conditionalFormatting sqref="R124 R127 R130">
    <cfRule type="cellIs" dxfId="56936" priority="1977" operator="greaterThan">
      <formula>1</formula>
    </cfRule>
    <cfRule type="cellIs" dxfId="56935" priority="1978" operator="lessThan">
      <formula>0.8</formula>
    </cfRule>
  </conditionalFormatting>
  <conditionalFormatting sqref="P124 P127 P130">
    <cfRule type="cellIs" dxfId="56934" priority="1970" operator="greaterThan">
      <formula>0</formula>
    </cfRule>
  </conditionalFormatting>
  <conditionalFormatting sqref="Q124 Q127 Q130">
    <cfRule type="cellIs" dxfId="56933" priority="1975" operator="lessThan">
      <formula>0</formula>
    </cfRule>
  </conditionalFormatting>
  <conditionalFormatting sqref="R124 R127 R130">
    <cfRule type="cellIs" dxfId="56932" priority="1973" operator="lessThan">
      <formula>0.8</formula>
    </cfRule>
    <cfRule type="cellIs" dxfId="56931" priority="1974" operator="greaterThan">
      <formula>1</formula>
    </cfRule>
  </conditionalFormatting>
  <conditionalFormatting sqref="R124 R127 R130">
    <cfRule type="cellIs" dxfId="56930" priority="1971" operator="greaterThan">
      <formula>1</formula>
    </cfRule>
    <cfRule type="cellIs" dxfId="56929" priority="1972" operator="lessThan">
      <formula>0.8</formula>
    </cfRule>
  </conditionalFormatting>
  <conditionalFormatting sqref="R124 R127 R130">
    <cfRule type="cellIs" dxfId="56928" priority="1967" operator="lessThan">
      <formula>0.8</formula>
    </cfRule>
    <cfRule type="cellIs" dxfId="56927" priority="1968" operator="greaterThan">
      <formula>1</formula>
    </cfRule>
  </conditionalFormatting>
  <conditionalFormatting sqref="R124 R127 R130">
    <cfRule type="cellIs" dxfId="56926" priority="1965" operator="greaterThan">
      <formula>1</formula>
    </cfRule>
    <cfRule type="cellIs" dxfId="56925" priority="1966" operator="lessThan">
      <formula>0.8</formula>
    </cfRule>
  </conditionalFormatting>
  <conditionalFormatting sqref="P124 P127 P130">
    <cfRule type="cellIs" dxfId="56924" priority="1964" operator="greaterThan">
      <formula>0</formula>
    </cfRule>
  </conditionalFormatting>
  <conditionalFormatting sqref="Q124 Q127 Q130">
    <cfRule type="cellIs" dxfId="56923" priority="1969" operator="lessThan">
      <formula>0</formula>
    </cfRule>
  </conditionalFormatting>
  <conditionalFormatting sqref="Q124 Q127 Q130">
    <cfRule type="cellIs" dxfId="56922" priority="1963" operator="lessThan">
      <formula>0</formula>
    </cfRule>
  </conditionalFormatting>
  <conditionalFormatting sqref="R124 R127 R130">
    <cfRule type="cellIs" dxfId="56921" priority="1961" operator="lessThan">
      <formula>0.8</formula>
    </cfRule>
    <cfRule type="cellIs" dxfId="56920" priority="1962" operator="greaterThan">
      <formula>1</formula>
    </cfRule>
  </conditionalFormatting>
  <conditionalFormatting sqref="R124 R127 R130">
    <cfRule type="cellIs" dxfId="56919" priority="1959" operator="greaterThan">
      <formula>1</formula>
    </cfRule>
    <cfRule type="cellIs" dxfId="56918" priority="1960" operator="lessThan">
      <formula>0.8</formula>
    </cfRule>
  </conditionalFormatting>
  <conditionalFormatting sqref="P124 P127 P130">
    <cfRule type="cellIs" dxfId="56917" priority="1958" operator="greaterThan">
      <formula>0</formula>
    </cfRule>
  </conditionalFormatting>
  <conditionalFormatting sqref="P124 P127 P130">
    <cfRule type="cellIs" dxfId="56916" priority="1952" operator="greaterThan">
      <formula>0</formula>
    </cfRule>
  </conditionalFormatting>
  <conditionalFormatting sqref="Q124 Q127 Q130">
    <cfRule type="cellIs" dxfId="56915" priority="1957" operator="lessThan">
      <formula>0</formula>
    </cfRule>
  </conditionalFormatting>
  <conditionalFormatting sqref="R124 R127 R130">
    <cfRule type="cellIs" dxfId="56914" priority="1955" operator="lessThan">
      <formula>0.8</formula>
    </cfRule>
    <cfRule type="cellIs" dxfId="56913" priority="1956" operator="greaterThan">
      <formula>1</formula>
    </cfRule>
  </conditionalFormatting>
  <conditionalFormatting sqref="R124 R127 R130">
    <cfRule type="cellIs" dxfId="56912" priority="1953" operator="greaterThan">
      <formula>1</formula>
    </cfRule>
    <cfRule type="cellIs" dxfId="56911" priority="1954" operator="lessThan">
      <formula>0.8</formula>
    </cfRule>
  </conditionalFormatting>
  <conditionalFormatting sqref="P124 P127 P130">
    <cfRule type="cellIs" dxfId="56910" priority="1946" operator="greaterThan">
      <formula>0</formula>
    </cfRule>
  </conditionalFormatting>
  <conditionalFormatting sqref="Q124 Q127 Q130">
    <cfRule type="cellIs" dxfId="56909" priority="1951" operator="lessThan">
      <formula>0</formula>
    </cfRule>
  </conditionalFormatting>
  <conditionalFormatting sqref="R124 R127 R130">
    <cfRule type="cellIs" dxfId="56908" priority="1949" operator="lessThan">
      <formula>0.8</formula>
    </cfRule>
    <cfRule type="cellIs" dxfId="56907" priority="1950" operator="greaterThan">
      <formula>1</formula>
    </cfRule>
  </conditionalFormatting>
  <conditionalFormatting sqref="R124 R127 R130">
    <cfRule type="cellIs" dxfId="56906" priority="1947" operator="greaterThan">
      <formula>1</formula>
    </cfRule>
    <cfRule type="cellIs" dxfId="56905" priority="1948" operator="lessThan">
      <formula>0.8</formula>
    </cfRule>
  </conditionalFormatting>
  <conditionalFormatting sqref="R124 R127 R130">
    <cfRule type="cellIs" dxfId="56904" priority="1943" operator="lessThan">
      <formula>0.8</formula>
    </cfRule>
    <cfRule type="cellIs" dxfId="56903" priority="1944" operator="greaterThan">
      <formula>1</formula>
    </cfRule>
  </conditionalFormatting>
  <conditionalFormatting sqref="R124 R127 R130">
    <cfRule type="cellIs" dxfId="56902" priority="1941" operator="greaterThan">
      <formula>1</formula>
    </cfRule>
    <cfRule type="cellIs" dxfId="56901" priority="1942" operator="lessThan">
      <formula>0.8</formula>
    </cfRule>
  </conditionalFormatting>
  <conditionalFormatting sqref="P124 P127 P130">
    <cfRule type="cellIs" dxfId="56900" priority="1940" operator="greaterThan">
      <formula>0</formula>
    </cfRule>
  </conditionalFormatting>
  <conditionalFormatting sqref="Q124 Q127 Q130">
    <cfRule type="cellIs" dxfId="56899" priority="1945" operator="lessThan">
      <formula>0</formula>
    </cfRule>
  </conditionalFormatting>
  <conditionalFormatting sqref="P124 P127 P130">
    <cfRule type="cellIs" dxfId="56898" priority="1934" operator="greaterThan">
      <formula>0</formula>
    </cfRule>
  </conditionalFormatting>
  <conditionalFormatting sqref="Q124 Q127 Q130">
    <cfRule type="cellIs" dxfId="56897" priority="1939" operator="lessThan">
      <formula>0</formula>
    </cfRule>
  </conditionalFormatting>
  <conditionalFormatting sqref="R124 R127 R130">
    <cfRule type="cellIs" dxfId="56896" priority="1937" operator="lessThan">
      <formula>0.8</formula>
    </cfRule>
    <cfRule type="cellIs" dxfId="56895" priority="1938" operator="greaterThan">
      <formula>1</formula>
    </cfRule>
  </conditionalFormatting>
  <conditionalFormatting sqref="R124 R127 R130">
    <cfRule type="cellIs" dxfId="56894" priority="1935" operator="greaterThan">
      <formula>1</formula>
    </cfRule>
    <cfRule type="cellIs" dxfId="56893" priority="1936" operator="lessThan">
      <formula>0.8</formula>
    </cfRule>
  </conditionalFormatting>
  <conditionalFormatting sqref="R124 R127 R130">
    <cfRule type="cellIs" dxfId="56892" priority="1931" operator="lessThan">
      <formula>0.8</formula>
    </cfRule>
    <cfRule type="cellIs" dxfId="56891" priority="1932" operator="greaterThan">
      <formula>1</formula>
    </cfRule>
  </conditionalFormatting>
  <conditionalFormatting sqref="R124 R127 R130">
    <cfRule type="cellIs" dxfId="56890" priority="1929" operator="greaterThan">
      <formula>1</formula>
    </cfRule>
    <cfRule type="cellIs" dxfId="56889" priority="1930" operator="lessThan">
      <formula>0.8</formula>
    </cfRule>
  </conditionalFormatting>
  <conditionalFormatting sqref="P124 P127 P130">
    <cfRule type="cellIs" dxfId="56888" priority="1928" operator="greaterThan">
      <formula>0</formula>
    </cfRule>
  </conditionalFormatting>
  <conditionalFormatting sqref="Q124 Q127 Q130">
    <cfRule type="cellIs" dxfId="56887" priority="1933" operator="lessThan">
      <formula>0</formula>
    </cfRule>
  </conditionalFormatting>
  <conditionalFormatting sqref="R124 R127 R130">
    <cfRule type="cellIs" dxfId="56886" priority="1925" operator="lessThan">
      <formula>0.8</formula>
    </cfRule>
    <cfRule type="cellIs" dxfId="56885" priority="1926" operator="greaterThan">
      <formula>1</formula>
    </cfRule>
  </conditionalFormatting>
  <conditionalFormatting sqref="R124 R127 R130">
    <cfRule type="cellIs" dxfId="56884" priority="1923" operator="greaterThan">
      <formula>1</formula>
    </cfRule>
    <cfRule type="cellIs" dxfId="56883" priority="1924" operator="lessThan">
      <formula>0.8</formula>
    </cfRule>
  </conditionalFormatting>
  <conditionalFormatting sqref="P124 P127 P130">
    <cfRule type="cellIs" dxfId="56882" priority="1922" operator="greaterThan">
      <formula>0</formula>
    </cfRule>
  </conditionalFormatting>
  <conditionalFormatting sqref="Q124 Q127 Q130">
    <cfRule type="cellIs" dxfId="56881" priority="1927" operator="lessThan">
      <formula>0</formula>
    </cfRule>
  </conditionalFormatting>
  <conditionalFormatting sqref="Q124 Q127 Q130">
    <cfRule type="cellIs" dxfId="56880" priority="1921" operator="lessThan">
      <formula>0</formula>
    </cfRule>
  </conditionalFormatting>
  <conditionalFormatting sqref="R124 R127 R130">
    <cfRule type="cellIs" dxfId="56879" priority="1919" operator="lessThan">
      <formula>0.8</formula>
    </cfRule>
    <cfRule type="cellIs" dxfId="56878" priority="1920" operator="greaterThan">
      <formula>1</formula>
    </cfRule>
  </conditionalFormatting>
  <conditionalFormatting sqref="R124 R127 R130">
    <cfRule type="cellIs" dxfId="56877" priority="1917" operator="greaterThan">
      <formula>1</formula>
    </cfRule>
    <cfRule type="cellIs" dxfId="56876" priority="1918" operator="lessThan">
      <formula>0.8</formula>
    </cfRule>
  </conditionalFormatting>
  <conditionalFormatting sqref="P124 P127 P130">
    <cfRule type="cellIs" dxfId="56875" priority="1916" operator="greaterThan">
      <formula>0</formula>
    </cfRule>
  </conditionalFormatting>
  <conditionalFormatting sqref="Q124 Q127 Q130">
    <cfRule type="cellIs" dxfId="56874" priority="1910" operator="lessThan">
      <formula>0</formula>
    </cfRule>
  </conditionalFormatting>
  <conditionalFormatting sqref="R124 R127 R130">
    <cfRule type="cellIs" dxfId="56873" priority="1914" operator="lessThan">
      <formula>0.8</formula>
    </cfRule>
    <cfRule type="cellIs" dxfId="56872" priority="1915" operator="greaterThan">
      <formula>1</formula>
    </cfRule>
  </conditionalFormatting>
  <conditionalFormatting sqref="R124 R127 R130">
    <cfRule type="cellIs" dxfId="56871" priority="1912" operator="greaterThan">
      <formula>1</formula>
    </cfRule>
    <cfRule type="cellIs" dxfId="56870" priority="1913" operator="lessThan">
      <formula>0.8</formula>
    </cfRule>
  </conditionalFormatting>
  <conditionalFormatting sqref="P124 P127 P130">
    <cfRule type="cellIs" dxfId="56869" priority="1911" operator="greaterThan">
      <formula>0</formula>
    </cfRule>
  </conditionalFormatting>
  <conditionalFormatting sqref="Q124 Q127 Q130">
    <cfRule type="cellIs" dxfId="56868" priority="1909" operator="lessThan">
      <formula>0</formula>
    </cfRule>
  </conditionalFormatting>
  <conditionalFormatting sqref="R124 R127 R130">
    <cfRule type="cellIs" dxfId="56867" priority="1907" operator="lessThan">
      <formula>0.8</formula>
    </cfRule>
    <cfRule type="cellIs" dxfId="56866" priority="1908" operator="greaterThan">
      <formula>1</formula>
    </cfRule>
  </conditionalFormatting>
  <conditionalFormatting sqref="R124 R127 R130">
    <cfRule type="cellIs" dxfId="56865" priority="1905" operator="greaterThan">
      <formula>1</formula>
    </cfRule>
    <cfRule type="cellIs" dxfId="56864" priority="1906" operator="lessThan">
      <formula>0.8</formula>
    </cfRule>
  </conditionalFormatting>
  <conditionalFormatting sqref="P124 P127 P130">
    <cfRule type="cellIs" dxfId="56863" priority="1904" operator="greaterThan">
      <formula>0</formula>
    </cfRule>
  </conditionalFormatting>
  <conditionalFormatting sqref="Q124 Q127 Q130">
    <cfRule type="cellIs" dxfId="56862" priority="1903" operator="lessThan">
      <formula>0</formula>
    </cfRule>
  </conditionalFormatting>
  <conditionalFormatting sqref="R124 R127 R130">
    <cfRule type="cellIs" dxfId="56861" priority="1901" operator="lessThan">
      <formula>0.8</formula>
    </cfRule>
    <cfRule type="cellIs" dxfId="56860" priority="1902" operator="greaterThan">
      <formula>1</formula>
    </cfRule>
  </conditionalFormatting>
  <conditionalFormatting sqref="R124 R127 R130">
    <cfRule type="cellIs" dxfId="56859" priority="1899" operator="greaterThan">
      <formula>1</formula>
    </cfRule>
    <cfRule type="cellIs" dxfId="56858" priority="1900" operator="lessThan">
      <formula>0.8</formula>
    </cfRule>
  </conditionalFormatting>
  <conditionalFormatting sqref="P124 P127 P130">
    <cfRule type="cellIs" dxfId="56857" priority="1898" operator="greaterThan">
      <formula>0</formula>
    </cfRule>
  </conditionalFormatting>
  <conditionalFormatting sqref="Q124 Q127 Q130">
    <cfRule type="cellIs" dxfId="56856" priority="1897" operator="lessThan">
      <formula>0</formula>
    </cfRule>
  </conditionalFormatting>
  <conditionalFormatting sqref="R124 R127 R130">
    <cfRule type="cellIs" dxfId="56855" priority="1895" operator="lessThan">
      <formula>0.8</formula>
    </cfRule>
    <cfRule type="cellIs" dxfId="56854" priority="1896" operator="greaterThan">
      <formula>1</formula>
    </cfRule>
  </conditionalFormatting>
  <conditionalFormatting sqref="R124 R127 R130">
    <cfRule type="cellIs" dxfId="56853" priority="1893" operator="greaterThan">
      <formula>1</formula>
    </cfRule>
    <cfRule type="cellIs" dxfId="56852" priority="1894" operator="lessThan">
      <formula>0.8</formula>
    </cfRule>
  </conditionalFormatting>
  <conditionalFormatting sqref="P124 P127 P130">
    <cfRule type="cellIs" dxfId="56851" priority="1892" operator="greaterThan">
      <formula>0</formula>
    </cfRule>
  </conditionalFormatting>
  <conditionalFormatting sqref="Q124 Q127 Q130">
    <cfRule type="cellIs" dxfId="56850" priority="1891" operator="lessThan">
      <formula>0</formula>
    </cfRule>
  </conditionalFormatting>
  <conditionalFormatting sqref="R124 R127 R130">
    <cfRule type="cellIs" dxfId="56849" priority="1889" operator="lessThan">
      <formula>0.8</formula>
    </cfRule>
    <cfRule type="cellIs" dxfId="56848" priority="1890" operator="greaterThan">
      <formula>1</formula>
    </cfRule>
  </conditionalFormatting>
  <conditionalFormatting sqref="R124 R127 R130">
    <cfRule type="cellIs" dxfId="56847" priority="1887" operator="greaterThan">
      <formula>1</formula>
    </cfRule>
    <cfRule type="cellIs" dxfId="56846" priority="1888" operator="lessThan">
      <formula>0.8</formula>
    </cfRule>
  </conditionalFormatting>
  <conditionalFormatting sqref="P124 P127 P130">
    <cfRule type="cellIs" dxfId="56845" priority="1886" operator="greaterThan">
      <formula>0</formula>
    </cfRule>
  </conditionalFormatting>
  <conditionalFormatting sqref="Q124 Q127 Q130">
    <cfRule type="cellIs" dxfId="56844" priority="1885" operator="lessThan">
      <formula>0</formula>
    </cfRule>
  </conditionalFormatting>
  <conditionalFormatting sqref="R124 R127 R130">
    <cfRule type="cellIs" dxfId="56843" priority="1883" operator="lessThan">
      <formula>0.8</formula>
    </cfRule>
    <cfRule type="cellIs" dxfId="56842" priority="1884" operator="greaterThan">
      <formula>1</formula>
    </cfRule>
  </conditionalFormatting>
  <conditionalFormatting sqref="R124 R127 R130">
    <cfRule type="cellIs" dxfId="56841" priority="1881" operator="greaterThan">
      <formula>1</formula>
    </cfRule>
    <cfRule type="cellIs" dxfId="56840" priority="1882" operator="lessThan">
      <formula>0.8</formula>
    </cfRule>
  </conditionalFormatting>
  <conditionalFormatting sqref="P124 P127 P130">
    <cfRule type="cellIs" dxfId="56839" priority="1880" operator="greaterThan">
      <formula>0</formula>
    </cfRule>
  </conditionalFormatting>
  <conditionalFormatting sqref="P124 P127 P130">
    <cfRule type="cellIs" dxfId="56838" priority="1874" operator="greaterThan">
      <formula>0</formula>
    </cfRule>
  </conditionalFormatting>
  <conditionalFormatting sqref="Q124 Q127 Q130">
    <cfRule type="cellIs" dxfId="56837" priority="1879" operator="lessThan">
      <formula>0</formula>
    </cfRule>
  </conditionalFormatting>
  <conditionalFormatting sqref="R124 R127 R130">
    <cfRule type="cellIs" dxfId="56836" priority="1877" operator="lessThan">
      <formula>0.8</formula>
    </cfRule>
    <cfRule type="cellIs" dxfId="56835" priority="1878" operator="greaterThan">
      <formula>1</formula>
    </cfRule>
  </conditionalFormatting>
  <conditionalFormatting sqref="R124 R127 R130">
    <cfRule type="cellIs" dxfId="56834" priority="1875" operator="greaterThan">
      <formula>1</formula>
    </cfRule>
    <cfRule type="cellIs" dxfId="56833" priority="1876" operator="lessThan">
      <formula>0.8</formula>
    </cfRule>
  </conditionalFormatting>
  <conditionalFormatting sqref="P124 P127 P130">
    <cfRule type="cellIs" dxfId="56832" priority="1868" operator="greaterThan">
      <formula>0</formula>
    </cfRule>
  </conditionalFormatting>
  <conditionalFormatting sqref="Q124 Q127 Q130">
    <cfRule type="cellIs" dxfId="56831" priority="1873" operator="lessThan">
      <formula>0</formula>
    </cfRule>
  </conditionalFormatting>
  <conditionalFormatting sqref="R124 R127 R130">
    <cfRule type="cellIs" dxfId="56830" priority="1871" operator="lessThan">
      <formula>0.8</formula>
    </cfRule>
    <cfRule type="cellIs" dxfId="56829" priority="1872" operator="greaterThan">
      <formula>1</formula>
    </cfRule>
  </conditionalFormatting>
  <conditionalFormatting sqref="R124 R127 R130">
    <cfRule type="cellIs" dxfId="56828" priority="1869" operator="greaterThan">
      <formula>1</formula>
    </cfRule>
    <cfRule type="cellIs" dxfId="56827" priority="1870" operator="lessThan">
      <formula>0.8</formula>
    </cfRule>
  </conditionalFormatting>
  <conditionalFormatting sqref="R124 R127 R130">
    <cfRule type="cellIs" dxfId="56826" priority="1865" operator="lessThan">
      <formula>0.8</formula>
    </cfRule>
    <cfRule type="cellIs" dxfId="56825" priority="1866" operator="greaterThan">
      <formula>1</formula>
    </cfRule>
  </conditionalFormatting>
  <conditionalFormatting sqref="R124 R127 R130">
    <cfRule type="cellIs" dxfId="56824" priority="1863" operator="greaterThan">
      <formula>1</formula>
    </cfRule>
    <cfRule type="cellIs" dxfId="56823" priority="1864" operator="lessThan">
      <formula>0.8</formula>
    </cfRule>
  </conditionalFormatting>
  <conditionalFormatting sqref="P124 P127 P130">
    <cfRule type="cellIs" dxfId="56822" priority="1862" operator="greaterThan">
      <formula>0</formula>
    </cfRule>
  </conditionalFormatting>
  <conditionalFormatting sqref="Q124 Q127 Q130">
    <cfRule type="cellIs" dxfId="56821" priority="1867" operator="lessThan">
      <formula>0</formula>
    </cfRule>
  </conditionalFormatting>
  <conditionalFormatting sqref="Q5:Q14">
    <cfRule type="cellIs" dxfId="56820" priority="1861" operator="lessThan">
      <formula>0</formula>
    </cfRule>
  </conditionalFormatting>
  <conditionalFormatting sqref="R5:R14">
    <cfRule type="cellIs" dxfId="56819" priority="1859" operator="lessThan">
      <formula>0.8</formula>
    </cfRule>
    <cfRule type="cellIs" dxfId="56818" priority="1860" operator="greaterThan">
      <formula>1</formula>
    </cfRule>
  </conditionalFormatting>
  <conditionalFormatting sqref="R5:R14">
    <cfRule type="cellIs" dxfId="56817" priority="1857" operator="greaterThan">
      <formula>1</formula>
    </cfRule>
    <cfRule type="cellIs" dxfId="56816" priority="1858" operator="lessThan">
      <formula>0.8</formula>
    </cfRule>
  </conditionalFormatting>
  <conditionalFormatting sqref="P5:P14">
    <cfRule type="cellIs" dxfId="56815" priority="1856" operator="greaterThan">
      <formula>0</formula>
    </cfRule>
  </conditionalFormatting>
  <conditionalFormatting sqref="Q83">
    <cfRule type="cellIs" dxfId="56814" priority="1855" operator="lessThan">
      <formula>0</formula>
    </cfRule>
  </conditionalFormatting>
  <conditionalFormatting sqref="R83">
    <cfRule type="cellIs" dxfId="56813" priority="1853" operator="lessThan">
      <formula>0.8</formula>
    </cfRule>
    <cfRule type="cellIs" dxfId="56812" priority="1854" operator="greaterThan">
      <formula>1</formula>
    </cfRule>
  </conditionalFormatting>
  <conditionalFormatting sqref="R83">
    <cfRule type="cellIs" dxfId="56811" priority="1851" operator="greaterThan">
      <formula>1</formula>
    </cfRule>
    <cfRule type="cellIs" dxfId="56810" priority="1852" operator="lessThan">
      <formula>0.8</formula>
    </cfRule>
  </conditionalFormatting>
  <conditionalFormatting sqref="P83">
    <cfRule type="cellIs" dxfId="56809" priority="1850" operator="greaterThan">
      <formula>0</formula>
    </cfRule>
  </conditionalFormatting>
  <conditionalFormatting sqref="Q83">
    <cfRule type="cellIs" dxfId="56808" priority="1849" operator="lessThan">
      <formula>0</formula>
    </cfRule>
  </conditionalFormatting>
  <conditionalFormatting sqref="R83">
    <cfRule type="cellIs" dxfId="56807" priority="1847" operator="lessThan">
      <formula>0.8</formula>
    </cfRule>
    <cfRule type="cellIs" dxfId="56806" priority="1848" operator="greaterThan">
      <formula>1</formula>
    </cfRule>
  </conditionalFormatting>
  <conditionalFormatting sqref="R83">
    <cfRule type="cellIs" dxfId="56805" priority="1845" operator="greaterThan">
      <formula>1</formula>
    </cfRule>
    <cfRule type="cellIs" dxfId="56804" priority="1846" operator="lessThan">
      <formula>0.8</formula>
    </cfRule>
  </conditionalFormatting>
  <conditionalFormatting sqref="P83">
    <cfRule type="cellIs" dxfId="56803" priority="1844" operator="greaterThan">
      <formula>0</formula>
    </cfRule>
  </conditionalFormatting>
  <conditionalFormatting sqref="Q83">
    <cfRule type="cellIs" dxfId="56802" priority="1843" operator="lessThan">
      <formula>0</formula>
    </cfRule>
  </conditionalFormatting>
  <conditionalFormatting sqref="R83">
    <cfRule type="cellIs" dxfId="56801" priority="1841" operator="lessThan">
      <formula>0.8</formula>
    </cfRule>
    <cfRule type="cellIs" dxfId="56800" priority="1842" operator="greaterThan">
      <formula>1</formula>
    </cfRule>
  </conditionalFormatting>
  <conditionalFormatting sqref="R83">
    <cfRule type="cellIs" dxfId="56799" priority="1839" operator="greaterThan">
      <formula>1</formula>
    </cfRule>
    <cfRule type="cellIs" dxfId="56798" priority="1840" operator="lessThan">
      <formula>0.8</formula>
    </cfRule>
  </conditionalFormatting>
  <conditionalFormatting sqref="P83">
    <cfRule type="cellIs" dxfId="56797" priority="1838" operator="greaterThan">
      <formula>0</formula>
    </cfRule>
  </conditionalFormatting>
  <conditionalFormatting sqref="Q83">
    <cfRule type="cellIs" dxfId="56796" priority="1837" operator="lessThan">
      <formula>0</formula>
    </cfRule>
  </conditionalFormatting>
  <conditionalFormatting sqref="R83">
    <cfRule type="cellIs" dxfId="56795" priority="1835" operator="lessThan">
      <formula>0.8</formula>
    </cfRule>
    <cfRule type="cellIs" dxfId="56794" priority="1836" operator="greaterThan">
      <formula>1</formula>
    </cfRule>
  </conditionalFormatting>
  <conditionalFormatting sqref="R83">
    <cfRule type="cellIs" dxfId="56793" priority="1833" operator="greaterThan">
      <formula>1</formula>
    </cfRule>
    <cfRule type="cellIs" dxfId="56792" priority="1834" operator="lessThan">
      <formula>0.8</formula>
    </cfRule>
  </conditionalFormatting>
  <conditionalFormatting sqref="P83">
    <cfRule type="cellIs" dxfId="56791" priority="1832" operator="greaterThan">
      <formula>0</formula>
    </cfRule>
  </conditionalFormatting>
  <conditionalFormatting sqref="P83">
    <cfRule type="cellIs" dxfId="56790" priority="1826" operator="greaterThan">
      <formula>0</formula>
    </cfRule>
  </conditionalFormatting>
  <conditionalFormatting sqref="Q83">
    <cfRule type="cellIs" dxfId="56789" priority="1831" operator="lessThan">
      <formula>0</formula>
    </cfRule>
  </conditionalFormatting>
  <conditionalFormatting sqref="R83">
    <cfRule type="cellIs" dxfId="56788" priority="1829" operator="lessThan">
      <formula>0.8</formula>
    </cfRule>
    <cfRule type="cellIs" dxfId="56787" priority="1830" operator="greaterThan">
      <formula>1</formula>
    </cfRule>
  </conditionalFormatting>
  <conditionalFormatting sqref="R83">
    <cfRule type="cellIs" dxfId="56786" priority="1827" operator="greaterThan">
      <formula>1</formula>
    </cfRule>
    <cfRule type="cellIs" dxfId="56785" priority="1828" operator="lessThan">
      <formula>0.8</formula>
    </cfRule>
  </conditionalFormatting>
  <conditionalFormatting sqref="P83">
    <cfRule type="cellIs" dxfId="56784" priority="1820" operator="greaterThan">
      <formula>0</formula>
    </cfRule>
  </conditionalFormatting>
  <conditionalFormatting sqref="Q83">
    <cfRule type="cellIs" dxfId="56783" priority="1825" operator="lessThan">
      <formula>0</formula>
    </cfRule>
  </conditionalFormatting>
  <conditionalFormatting sqref="R83">
    <cfRule type="cellIs" dxfId="56782" priority="1823" operator="lessThan">
      <formula>0.8</formula>
    </cfRule>
    <cfRule type="cellIs" dxfId="56781" priority="1824" operator="greaterThan">
      <formula>1</formula>
    </cfRule>
  </conditionalFormatting>
  <conditionalFormatting sqref="R83">
    <cfRule type="cellIs" dxfId="56780" priority="1821" operator="greaterThan">
      <formula>1</formula>
    </cfRule>
    <cfRule type="cellIs" dxfId="56779" priority="1822" operator="lessThan">
      <formula>0.8</formula>
    </cfRule>
  </conditionalFormatting>
  <conditionalFormatting sqref="R83">
    <cfRule type="cellIs" dxfId="56778" priority="1817" operator="lessThan">
      <formula>0.8</formula>
    </cfRule>
    <cfRule type="cellIs" dxfId="56777" priority="1818" operator="greaterThan">
      <formula>1</formula>
    </cfRule>
  </conditionalFormatting>
  <conditionalFormatting sqref="R83">
    <cfRule type="cellIs" dxfId="56776" priority="1815" operator="greaterThan">
      <formula>1</formula>
    </cfRule>
    <cfRule type="cellIs" dxfId="56775" priority="1816" operator="lessThan">
      <formula>0.8</formula>
    </cfRule>
  </conditionalFormatting>
  <conditionalFormatting sqref="P83">
    <cfRule type="cellIs" dxfId="56774" priority="1814" operator="greaterThan">
      <formula>0</formula>
    </cfRule>
  </conditionalFormatting>
  <conditionalFormatting sqref="Q83">
    <cfRule type="cellIs" dxfId="56773" priority="1819" operator="lessThan">
      <formula>0</formula>
    </cfRule>
  </conditionalFormatting>
  <conditionalFormatting sqref="Q83">
    <cfRule type="cellIs" dxfId="56772" priority="1813" operator="lessThan">
      <formula>0</formula>
    </cfRule>
  </conditionalFormatting>
  <conditionalFormatting sqref="R83">
    <cfRule type="cellIs" dxfId="56771" priority="1811" operator="lessThan">
      <formula>0.8</formula>
    </cfRule>
    <cfRule type="cellIs" dxfId="56770" priority="1812" operator="greaterThan">
      <formula>1</formula>
    </cfRule>
  </conditionalFormatting>
  <conditionalFormatting sqref="R83">
    <cfRule type="cellIs" dxfId="56769" priority="1809" operator="greaterThan">
      <formula>1</formula>
    </cfRule>
    <cfRule type="cellIs" dxfId="56768" priority="1810" operator="lessThan">
      <formula>0.8</formula>
    </cfRule>
  </conditionalFormatting>
  <conditionalFormatting sqref="P83">
    <cfRule type="cellIs" dxfId="56767" priority="1808" operator="greaterThan">
      <formula>0</formula>
    </cfRule>
  </conditionalFormatting>
  <conditionalFormatting sqref="P83">
    <cfRule type="cellIs" dxfId="56766" priority="1802" operator="greaterThan">
      <formula>0</formula>
    </cfRule>
  </conditionalFormatting>
  <conditionalFormatting sqref="Q83">
    <cfRule type="cellIs" dxfId="56765" priority="1807" operator="lessThan">
      <formula>0</formula>
    </cfRule>
  </conditionalFormatting>
  <conditionalFormatting sqref="R83">
    <cfRule type="cellIs" dxfId="56764" priority="1805" operator="lessThan">
      <formula>0.8</formula>
    </cfRule>
    <cfRule type="cellIs" dxfId="56763" priority="1806" operator="greaterThan">
      <formula>1</formula>
    </cfRule>
  </conditionalFormatting>
  <conditionalFormatting sqref="R83">
    <cfRule type="cellIs" dxfId="56762" priority="1803" operator="greaterThan">
      <formula>1</formula>
    </cfRule>
    <cfRule type="cellIs" dxfId="56761" priority="1804" operator="lessThan">
      <formula>0.8</formula>
    </cfRule>
  </conditionalFormatting>
  <conditionalFormatting sqref="P83">
    <cfRule type="cellIs" dxfId="56760" priority="1796" operator="greaterThan">
      <formula>0</formula>
    </cfRule>
  </conditionalFormatting>
  <conditionalFormatting sqref="Q83">
    <cfRule type="cellIs" dxfId="56759" priority="1801" operator="lessThan">
      <formula>0</formula>
    </cfRule>
  </conditionalFormatting>
  <conditionalFormatting sqref="R83">
    <cfRule type="cellIs" dxfId="56758" priority="1799" operator="lessThan">
      <formula>0.8</formula>
    </cfRule>
    <cfRule type="cellIs" dxfId="56757" priority="1800" operator="greaterThan">
      <formula>1</formula>
    </cfRule>
  </conditionalFormatting>
  <conditionalFormatting sqref="R83">
    <cfRule type="cellIs" dxfId="56756" priority="1797" operator="greaterThan">
      <formula>1</formula>
    </cfRule>
    <cfRule type="cellIs" dxfId="56755" priority="1798" operator="lessThan">
      <formula>0.8</formula>
    </cfRule>
  </conditionalFormatting>
  <conditionalFormatting sqref="R83">
    <cfRule type="cellIs" dxfId="56754" priority="1793" operator="lessThan">
      <formula>0.8</formula>
    </cfRule>
    <cfRule type="cellIs" dxfId="56753" priority="1794" operator="greaterThan">
      <formula>1</formula>
    </cfRule>
  </conditionalFormatting>
  <conditionalFormatting sqref="R83">
    <cfRule type="cellIs" dxfId="56752" priority="1791" operator="greaterThan">
      <formula>1</formula>
    </cfRule>
    <cfRule type="cellIs" dxfId="56751" priority="1792" operator="lessThan">
      <formula>0.8</formula>
    </cfRule>
  </conditionalFormatting>
  <conditionalFormatting sqref="P83">
    <cfRule type="cellIs" dxfId="56750" priority="1790" operator="greaterThan">
      <formula>0</formula>
    </cfRule>
  </conditionalFormatting>
  <conditionalFormatting sqref="Q83">
    <cfRule type="cellIs" dxfId="56749" priority="1795" operator="lessThan">
      <formula>0</formula>
    </cfRule>
  </conditionalFormatting>
  <conditionalFormatting sqref="P83">
    <cfRule type="cellIs" dxfId="56748" priority="1784" operator="greaterThan">
      <formula>0</formula>
    </cfRule>
  </conditionalFormatting>
  <conditionalFormatting sqref="Q83">
    <cfRule type="cellIs" dxfId="56747" priority="1789" operator="lessThan">
      <formula>0</formula>
    </cfRule>
  </conditionalFormatting>
  <conditionalFormatting sqref="R83">
    <cfRule type="cellIs" dxfId="56746" priority="1787" operator="lessThan">
      <formula>0.8</formula>
    </cfRule>
    <cfRule type="cellIs" dxfId="56745" priority="1788" operator="greaterThan">
      <formula>1</formula>
    </cfRule>
  </conditionalFormatting>
  <conditionalFormatting sqref="R83">
    <cfRule type="cellIs" dxfId="56744" priority="1785" operator="greaterThan">
      <formula>1</formula>
    </cfRule>
    <cfRule type="cellIs" dxfId="56743" priority="1786" operator="lessThan">
      <formula>0.8</formula>
    </cfRule>
  </conditionalFormatting>
  <conditionalFormatting sqref="R83">
    <cfRule type="cellIs" dxfId="56742" priority="1781" operator="lessThan">
      <formula>0.8</formula>
    </cfRule>
    <cfRule type="cellIs" dxfId="56741" priority="1782" operator="greaterThan">
      <formula>1</formula>
    </cfRule>
  </conditionalFormatting>
  <conditionalFormatting sqref="R83">
    <cfRule type="cellIs" dxfId="56740" priority="1779" operator="greaterThan">
      <formula>1</formula>
    </cfRule>
    <cfRule type="cellIs" dxfId="56739" priority="1780" operator="lessThan">
      <formula>0.8</formula>
    </cfRule>
  </conditionalFormatting>
  <conditionalFormatting sqref="P83">
    <cfRule type="cellIs" dxfId="56738" priority="1778" operator="greaterThan">
      <formula>0</formula>
    </cfRule>
  </conditionalFormatting>
  <conditionalFormatting sqref="Q83">
    <cfRule type="cellIs" dxfId="56737" priority="1783" operator="lessThan">
      <formula>0</formula>
    </cfRule>
  </conditionalFormatting>
  <conditionalFormatting sqref="R83">
    <cfRule type="cellIs" dxfId="56736" priority="1775" operator="lessThan">
      <formula>0.8</formula>
    </cfRule>
    <cfRule type="cellIs" dxfId="56735" priority="1776" operator="greaterThan">
      <formula>1</formula>
    </cfRule>
  </conditionalFormatting>
  <conditionalFormatting sqref="R83">
    <cfRule type="cellIs" dxfId="56734" priority="1773" operator="greaterThan">
      <formula>1</formula>
    </cfRule>
    <cfRule type="cellIs" dxfId="56733" priority="1774" operator="lessThan">
      <formula>0.8</formula>
    </cfRule>
  </conditionalFormatting>
  <conditionalFormatting sqref="P83">
    <cfRule type="cellIs" dxfId="56732" priority="1772" operator="greaterThan">
      <formula>0</formula>
    </cfRule>
  </conditionalFormatting>
  <conditionalFormatting sqref="Q83">
    <cfRule type="cellIs" dxfId="56731" priority="1777" operator="lessThan">
      <formula>0</formula>
    </cfRule>
  </conditionalFormatting>
  <conditionalFormatting sqref="Q83">
    <cfRule type="cellIs" dxfId="56730" priority="1771" operator="lessThan">
      <formula>0</formula>
    </cfRule>
  </conditionalFormatting>
  <conditionalFormatting sqref="R83">
    <cfRule type="cellIs" dxfId="56729" priority="1769" operator="lessThan">
      <formula>0.8</formula>
    </cfRule>
    <cfRule type="cellIs" dxfId="56728" priority="1770" operator="greaterThan">
      <formula>1</formula>
    </cfRule>
  </conditionalFormatting>
  <conditionalFormatting sqref="R83">
    <cfRule type="cellIs" dxfId="56727" priority="1767" operator="greaterThan">
      <formula>1</formula>
    </cfRule>
    <cfRule type="cellIs" dxfId="56726" priority="1768" operator="lessThan">
      <formula>0.8</formula>
    </cfRule>
  </conditionalFormatting>
  <conditionalFormatting sqref="P83">
    <cfRule type="cellIs" dxfId="56725" priority="1766" operator="greaterThan">
      <formula>0</formula>
    </cfRule>
  </conditionalFormatting>
  <conditionalFormatting sqref="Q83">
    <cfRule type="cellIs" dxfId="56724" priority="1760" operator="lessThan">
      <formula>0</formula>
    </cfRule>
  </conditionalFormatting>
  <conditionalFormatting sqref="R83">
    <cfRule type="cellIs" dxfId="56723" priority="1764" operator="lessThan">
      <formula>0.8</formula>
    </cfRule>
    <cfRule type="cellIs" dxfId="56722" priority="1765" operator="greaterThan">
      <formula>1</formula>
    </cfRule>
  </conditionalFormatting>
  <conditionalFormatting sqref="R83">
    <cfRule type="cellIs" dxfId="56721" priority="1762" operator="greaterThan">
      <formula>1</formula>
    </cfRule>
    <cfRule type="cellIs" dxfId="56720" priority="1763" operator="lessThan">
      <formula>0.8</formula>
    </cfRule>
  </conditionalFormatting>
  <conditionalFormatting sqref="P83">
    <cfRule type="cellIs" dxfId="56719" priority="1761" operator="greaterThan">
      <formula>0</formula>
    </cfRule>
  </conditionalFormatting>
  <conditionalFormatting sqref="Q83">
    <cfRule type="cellIs" dxfId="56718" priority="1759" operator="lessThan">
      <formula>0</formula>
    </cfRule>
  </conditionalFormatting>
  <conditionalFormatting sqref="R83">
    <cfRule type="cellIs" dxfId="56717" priority="1757" operator="lessThan">
      <formula>0.8</formula>
    </cfRule>
    <cfRule type="cellIs" dxfId="56716" priority="1758" operator="greaterThan">
      <formula>1</formula>
    </cfRule>
  </conditionalFormatting>
  <conditionalFormatting sqref="R83">
    <cfRule type="cellIs" dxfId="56715" priority="1755" operator="greaterThan">
      <formula>1</formula>
    </cfRule>
    <cfRule type="cellIs" dxfId="56714" priority="1756" operator="lessThan">
      <formula>0.8</formula>
    </cfRule>
  </conditionalFormatting>
  <conditionalFormatting sqref="P83">
    <cfRule type="cellIs" dxfId="56713" priority="1754" operator="greaterThan">
      <formula>0</formula>
    </cfRule>
  </conditionalFormatting>
  <conditionalFormatting sqref="Q83">
    <cfRule type="cellIs" dxfId="56712" priority="1753" operator="lessThan">
      <formula>0</formula>
    </cfRule>
  </conditionalFormatting>
  <conditionalFormatting sqref="R83">
    <cfRule type="cellIs" dxfId="56711" priority="1751" operator="lessThan">
      <formula>0.8</formula>
    </cfRule>
    <cfRule type="cellIs" dxfId="56710" priority="1752" operator="greaterThan">
      <formula>1</formula>
    </cfRule>
  </conditionalFormatting>
  <conditionalFormatting sqref="R83">
    <cfRule type="cellIs" dxfId="56709" priority="1749" operator="greaterThan">
      <formula>1</formula>
    </cfRule>
    <cfRule type="cellIs" dxfId="56708" priority="1750" operator="lessThan">
      <formula>0.8</formula>
    </cfRule>
  </conditionalFormatting>
  <conditionalFormatting sqref="P83">
    <cfRule type="cellIs" dxfId="56707" priority="1748" operator="greaterThan">
      <formula>0</formula>
    </cfRule>
  </conditionalFormatting>
  <conditionalFormatting sqref="Q83">
    <cfRule type="cellIs" dxfId="56706" priority="1747" operator="lessThan">
      <formula>0</formula>
    </cfRule>
  </conditionalFormatting>
  <conditionalFormatting sqref="R83">
    <cfRule type="cellIs" dxfId="56705" priority="1745" operator="lessThan">
      <formula>0.8</formula>
    </cfRule>
    <cfRule type="cellIs" dxfId="56704" priority="1746" operator="greaterThan">
      <formula>1</formula>
    </cfRule>
  </conditionalFormatting>
  <conditionalFormatting sqref="R83">
    <cfRule type="cellIs" dxfId="56703" priority="1743" operator="greaterThan">
      <formula>1</formula>
    </cfRule>
    <cfRule type="cellIs" dxfId="56702" priority="1744" operator="lessThan">
      <formula>0.8</formula>
    </cfRule>
  </conditionalFormatting>
  <conditionalFormatting sqref="P83">
    <cfRule type="cellIs" dxfId="56701" priority="1742" operator="greaterThan">
      <formula>0</formula>
    </cfRule>
  </conditionalFormatting>
  <conditionalFormatting sqref="Q83">
    <cfRule type="cellIs" dxfId="56700" priority="1741" operator="lessThan">
      <formula>0</formula>
    </cfRule>
  </conditionalFormatting>
  <conditionalFormatting sqref="R83">
    <cfRule type="cellIs" dxfId="56699" priority="1739" operator="lessThan">
      <formula>0.8</formula>
    </cfRule>
    <cfRule type="cellIs" dxfId="56698" priority="1740" operator="greaterThan">
      <formula>1</formula>
    </cfRule>
  </conditionalFormatting>
  <conditionalFormatting sqref="R83">
    <cfRule type="cellIs" dxfId="56697" priority="1737" operator="greaterThan">
      <formula>1</formula>
    </cfRule>
    <cfRule type="cellIs" dxfId="56696" priority="1738" operator="lessThan">
      <formula>0.8</formula>
    </cfRule>
  </conditionalFormatting>
  <conditionalFormatting sqref="P83">
    <cfRule type="cellIs" dxfId="56695" priority="1736" operator="greaterThan">
      <formula>0</formula>
    </cfRule>
  </conditionalFormatting>
  <conditionalFormatting sqref="Q83">
    <cfRule type="cellIs" dxfId="56694" priority="1735" operator="lessThan">
      <formula>0</formula>
    </cfRule>
  </conditionalFormatting>
  <conditionalFormatting sqref="R83">
    <cfRule type="cellIs" dxfId="56693" priority="1733" operator="lessThan">
      <formula>0.8</formula>
    </cfRule>
    <cfRule type="cellIs" dxfId="56692" priority="1734" operator="greaterThan">
      <formula>1</formula>
    </cfRule>
  </conditionalFormatting>
  <conditionalFormatting sqref="R83">
    <cfRule type="cellIs" dxfId="56691" priority="1731" operator="greaterThan">
      <formula>1</formula>
    </cfRule>
    <cfRule type="cellIs" dxfId="56690" priority="1732" operator="lessThan">
      <formula>0.8</formula>
    </cfRule>
  </conditionalFormatting>
  <conditionalFormatting sqref="P83">
    <cfRule type="cellIs" dxfId="56689" priority="1730" operator="greaterThan">
      <formula>0</formula>
    </cfRule>
  </conditionalFormatting>
  <conditionalFormatting sqref="P83">
    <cfRule type="cellIs" dxfId="56688" priority="1724" operator="greaterThan">
      <formula>0</formula>
    </cfRule>
  </conditionalFormatting>
  <conditionalFormatting sqref="Q83">
    <cfRule type="cellIs" dxfId="56687" priority="1729" operator="lessThan">
      <formula>0</formula>
    </cfRule>
  </conditionalFormatting>
  <conditionalFormatting sqref="R83">
    <cfRule type="cellIs" dxfId="56686" priority="1727" operator="lessThan">
      <formula>0.8</formula>
    </cfRule>
    <cfRule type="cellIs" dxfId="56685" priority="1728" operator="greaterThan">
      <formula>1</formula>
    </cfRule>
  </conditionalFormatting>
  <conditionalFormatting sqref="R83">
    <cfRule type="cellIs" dxfId="56684" priority="1725" operator="greaterThan">
      <formula>1</formula>
    </cfRule>
    <cfRule type="cellIs" dxfId="56683" priority="1726" operator="lessThan">
      <formula>0.8</formula>
    </cfRule>
  </conditionalFormatting>
  <conditionalFormatting sqref="P83">
    <cfRule type="cellIs" dxfId="56682" priority="1718" operator="greaterThan">
      <formula>0</formula>
    </cfRule>
  </conditionalFormatting>
  <conditionalFormatting sqref="Q83">
    <cfRule type="cellIs" dxfId="56681" priority="1723" operator="lessThan">
      <formula>0</formula>
    </cfRule>
  </conditionalFormatting>
  <conditionalFormatting sqref="R83">
    <cfRule type="cellIs" dxfId="56680" priority="1721" operator="lessThan">
      <formula>0.8</formula>
    </cfRule>
    <cfRule type="cellIs" dxfId="56679" priority="1722" operator="greaterThan">
      <formula>1</formula>
    </cfRule>
  </conditionalFormatting>
  <conditionalFormatting sqref="R83">
    <cfRule type="cellIs" dxfId="56678" priority="1719" operator="greaterThan">
      <formula>1</formula>
    </cfRule>
    <cfRule type="cellIs" dxfId="56677" priority="1720" operator="lessThan">
      <formula>0.8</formula>
    </cfRule>
  </conditionalFormatting>
  <conditionalFormatting sqref="R83">
    <cfRule type="cellIs" dxfId="56676" priority="1715" operator="lessThan">
      <formula>0.8</formula>
    </cfRule>
    <cfRule type="cellIs" dxfId="56675" priority="1716" operator="greaterThan">
      <formula>1</formula>
    </cfRule>
  </conditionalFormatting>
  <conditionalFormatting sqref="R83">
    <cfRule type="cellIs" dxfId="56674" priority="1713" operator="greaterThan">
      <formula>1</formula>
    </cfRule>
    <cfRule type="cellIs" dxfId="56673" priority="1714" operator="lessThan">
      <formula>0.8</formula>
    </cfRule>
  </conditionalFormatting>
  <conditionalFormatting sqref="P83">
    <cfRule type="cellIs" dxfId="56672" priority="1712" operator="greaterThan">
      <formula>0</formula>
    </cfRule>
  </conditionalFormatting>
  <conditionalFormatting sqref="Q83">
    <cfRule type="cellIs" dxfId="56671" priority="1717" operator="lessThan">
      <formula>0</formula>
    </cfRule>
  </conditionalFormatting>
  <conditionalFormatting sqref="Q83">
    <cfRule type="cellIs" dxfId="56670" priority="1706" operator="lessThan">
      <formula>0</formula>
    </cfRule>
  </conditionalFormatting>
  <conditionalFormatting sqref="P83">
    <cfRule type="cellIs" dxfId="56669" priority="1707" operator="greaterThan">
      <formula>0</formula>
    </cfRule>
  </conditionalFormatting>
  <conditionalFormatting sqref="R83">
    <cfRule type="cellIs" dxfId="56668" priority="1710" operator="lessThan">
      <formula>0.8</formula>
    </cfRule>
    <cfRule type="cellIs" dxfId="56667" priority="1711" operator="greaterThan">
      <formula>1</formula>
    </cfRule>
  </conditionalFormatting>
  <conditionalFormatting sqref="R83">
    <cfRule type="cellIs" dxfId="56666" priority="1708" operator="greaterThan">
      <formula>1</formula>
    </cfRule>
    <cfRule type="cellIs" dxfId="56665" priority="1709" operator="lessThan">
      <formula>0.8</formula>
    </cfRule>
  </conditionalFormatting>
  <conditionalFormatting sqref="Q83">
    <cfRule type="cellIs" dxfId="56664" priority="1700" operator="lessThan">
      <formula>0</formula>
    </cfRule>
  </conditionalFormatting>
  <conditionalFormatting sqref="R83">
    <cfRule type="cellIs" dxfId="56663" priority="1704" operator="lessThan">
      <formula>0.8</formula>
    </cfRule>
    <cfRule type="cellIs" dxfId="56662" priority="1705" operator="greaterThan">
      <formula>1</formula>
    </cfRule>
  </conditionalFormatting>
  <conditionalFormatting sqref="R83">
    <cfRule type="cellIs" dxfId="56661" priority="1702" operator="greaterThan">
      <formula>1</formula>
    </cfRule>
    <cfRule type="cellIs" dxfId="56660" priority="1703" operator="lessThan">
      <formula>0.8</formula>
    </cfRule>
  </conditionalFormatting>
  <conditionalFormatting sqref="P83">
    <cfRule type="cellIs" dxfId="56659" priority="1701" operator="greaterThan">
      <formula>0</formula>
    </cfRule>
  </conditionalFormatting>
  <conditionalFormatting sqref="Q83">
    <cfRule type="cellIs" dxfId="56658" priority="1699" operator="lessThan">
      <formula>0</formula>
    </cfRule>
  </conditionalFormatting>
  <conditionalFormatting sqref="R83">
    <cfRule type="cellIs" dxfId="56657" priority="1697" operator="lessThan">
      <formula>0.8</formula>
    </cfRule>
    <cfRule type="cellIs" dxfId="56656" priority="1698" operator="greaterThan">
      <formula>1</formula>
    </cfRule>
  </conditionalFormatting>
  <conditionalFormatting sqref="R83">
    <cfRule type="cellIs" dxfId="56655" priority="1695" operator="greaterThan">
      <formula>1</formula>
    </cfRule>
    <cfRule type="cellIs" dxfId="56654" priority="1696" operator="lessThan">
      <formula>0.8</formula>
    </cfRule>
  </conditionalFormatting>
  <conditionalFormatting sqref="P83">
    <cfRule type="cellIs" dxfId="56653" priority="1694" operator="greaterThan">
      <formula>0</formula>
    </cfRule>
  </conditionalFormatting>
  <conditionalFormatting sqref="Q83">
    <cfRule type="cellIs" dxfId="56652" priority="1693" operator="lessThan">
      <formula>0</formula>
    </cfRule>
  </conditionalFormatting>
  <conditionalFormatting sqref="R83">
    <cfRule type="cellIs" dxfId="56651" priority="1691" operator="lessThan">
      <formula>0.8</formula>
    </cfRule>
    <cfRule type="cellIs" dxfId="56650" priority="1692" operator="greaterThan">
      <formula>1</formula>
    </cfRule>
  </conditionalFormatting>
  <conditionalFormatting sqref="R83">
    <cfRule type="cellIs" dxfId="56649" priority="1689" operator="greaterThan">
      <formula>1</formula>
    </cfRule>
    <cfRule type="cellIs" dxfId="56648" priority="1690" operator="lessThan">
      <formula>0.8</formula>
    </cfRule>
  </conditionalFormatting>
  <conditionalFormatting sqref="P83">
    <cfRule type="cellIs" dxfId="56647" priority="1688" operator="greaterThan">
      <formula>0</formula>
    </cfRule>
  </conditionalFormatting>
  <conditionalFormatting sqref="Q83">
    <cfRule type="cellIs" dxfId="56646" priority="1687" operator="lessThan">
      <formula>0</formula>
    </cfRule>
  </conditionalFormatting>
  <conditionalFormatting sqref="R83">
    <cfRule type="cellIs" dxfId="56645" priority="1685" operator="lessThan">
      <formula>0.8</formula>
    </cfRule>
    <cfRule type="cellIs" dxfId="56644" priority="1686" operator="greaterThan">
      <formula>1</formula>
    </cfRule>
  </conditionalFormatting>
  <conditionalFormatting sqref="R83">
    <cfRule type="cellIs" dxfId="56643" priority="1683" operator="greaterThan">
      <formula>1</formula>
    </cfRule>
    <cfRule type="cellIs" dxfId="56642" priority="1684" operator="lessThan">
      <formula>0.8</formula>
    </cfRule>
  </conditionalFormatting>
  <conditionalFormatting sqref="P83">
    <cfRule type="cellIs" dxfId="56641" priority="1682" operator="greaterThan">
      <formula>0</formula>
    </cfRule>
  </conditionalFormatting>
  <conditionalFormatting sqref="Q32:Q39">
    <cfRule type="cellIs" dxfId="56640" priority="1676" operator="lessThan">
      <formula>0</formula>
    </cfRule>
  </conditionalFormatting>
  <conditionalFormatting sqref="P39">
    <cfRule type="cellIs" dxfId="56639" priority="1677" operator="greaterThan">
      <formula>0</formula>
    </cfRule>
  </conditionalFormatting>
  <conditionalFormatting sqref="R32:R39">
    <cfRule type="cellIs" dxfId="56638" priority="1680" operator="lessThan">
      <formula>0.8</formula>
    </cfRule>
    <cfRule type="cellIs" dxfId="56637" priority="1681" operator="greaterThan">
      <formula>1</formula>
    </cfRule>
  </conditionalFormatting>
  <conditionalFormatting sqref="R32:R39">
    <cfRule type="cellIs" dxfId="56636" priority="1678" operator="greaterThan">
      <formula>1</formula>
    </cfRule>
    <cfRule type="cellIs" dxfId="56635" priority="1679" operator="lessThan">
      <formula>0.8</formula>
    </cfRule>
  </conditionalFormatting>
  <conditionalFormatting sqref="Q32:Q39">
    <cfRule type="cellIs" dxfId="56634" priority="1670" operator="lessThan">
      <formula>0</formula>
    </cfRule>
  </conditionalFormatting>
  <conditionalFormatting sqref="R32:R39">
    <cfRule type="cellIs" dxfId="56633" priority="1674" operator="lessThan">
      <formula>0.8</formula>
    </cfRule>
    <cfRule type="cellIs" dxfId="56632" priority="1675" operator="greaterThan">
      <formula>1</formula>
    </cfRule>
  </conditionalFormatting>
  <conditionalFormatting sqref="R32:R39">
    <cfRule type="cellIs" dxfId="56631" priority="1672" operator="greaterThan">
      <formula>1</formula>
    </cfRule>
    <cfRule type="cellIs" dxfId="56630" priority="1673" operator="lessThan">
      <formula>0.8</formula>
    </cfRule>
  </conditionalFormatting>
  <conditionalFormatting sqref="P39">
    <cfRule type="cellIs" dxfId="56629" priority="1671" operator="greaterThan">
      <formula>0</formula>
    </cfRule>
  </conditionalFormatting>
  <conditionalFormatting sqref="Q32:Q39">
    <cfRule type="cellIs" dxfId="56628" priority="1669" operator="lessThan">
      <formula>0</formula>
    </cfRule>
  </conditionalFormatting>
  <conditionalFormatting sqref="R32:R39">
    <cfRule type="cellIs" dxfId="56627" priority="1667" operator="lessThan">
      <formula>0.8</formula>
    </cfRule>
    <cfRule type="cellIs" dxfId="56626" priority="1668" operator="greaterThan">
      <formula>1</formula>
    </cfRule>
  </conditionalFormatting>
  <conditionalFormatting sqref="R32:R39">
    <cfRule type="cellIs" dxfId="56625" priority="1665" operator="greaterThan">
      <formula>1</formula>
    </cfRule>
    <cfRule type="cellIs" dxfId="56624" priority="1666" operator="lessThan">
      <formula>0.8</formula>
    </cfRule>
  </conditionalFormatting>
  <conditionalFormatting sqref="P39">
    <cfRule type="cellIs" dxfId="56623" priority="1664" operator="greaterThan">
      <formula>0</formula>
    </cfRule>
  </conditionalFormatting>
  <conditionalFormatting sqref="Q32:Q39">
    <cfRule type="cellIs" dxfId="56622" priority="1663" operator="lessThan">
      <formula>0</formula>
    </cfRule>
  </conditionalFormatting>
  <conditionalFormatting sqref="R32:R39">
    <cfRule type="cellIs" dxfId="56621" priority="1661" operator="lessThan">
      <formula>0.8</formula>
    </cfRule>
    <cfRule type="cellIs" dxfId="56620" priority="1662" operator="greaterThan">
      <formula>1</formula>
    </cfRule>
  </conditionalFormatting>
  <conditionalFormatting sqref="R32:R39">
    <cfRule type="cellIs" dxfId="56619" priority="1659" operator="greaterThan">
      <formula>1</formula>
    </cfRule>
    <cfRule type="cellIs" dxfId="56618" priority="1660" operator="lessThan">
      <formula>0.8</formula>
    </cfRule>
  </conditionalFormatting>
  <conditionalFormatting sqref="P39">
    <cfRule type="cellIs" dxfId="56617" priority="1658" operator="greaterThan">
      <formula>0</formula>
    </cfRule>
  </conditionalFormatting>
  <conditionalFormatting sqref="Q32:Q39">
    <cfRule type="cellIs" dxfId="56616" priority="1652" operator="lessThan">
      <formula>0</formula>
    </cfRule>
  </conditionalFormatting>
  <conditionalFormatting sqref="R32:R39">
    <cfRule type="cellIs" dxfId="56615" priority="1656" operator="lessThan">
      <formula>0.8</formula>
    </cfRule>
    <cfRule type="cellIs" dxfId="56614" priority="1657" operator="greaterThan">
      <formula>1</formula>
    </cfRule>
  </conditionalFormatting>
  <conditionalFormatting sqref="R32:R39">
    <cfRule type="cellIs" dxfId="56613" priority="1654" operator="greaterThan">
      <formula>1</formula>
    </cfRule>
    <cfRule type="cellIs" dxfId="56612" priority="1655" operator="lessThan">
      <formula>0.8</formula>
    </cfRule>
  </conditionalFormatting>
  <conditionalFormatting sqref="P39">
    <cfRule type="cellIs" dxfId="56611" priority="1653" operator="greaterThan">
      <formula>0</formula>
    </cfRule>
  </conditionalFormatting>
  <conditionalFormatting sqref="Q32:Q39">
    <cfRule type="cellIs" dxfId="56610" priority="1651" operator="lessThan">
      <formula>0</formula>
    </cfRule>
  </conditionalFormatting>
  <conditionalFormatting sqref="R32:R39">
    <cfRule type="cellIs" dxfId="56609" priority="1649" operator="lessThan">
      <formula>0.8</formula>
    </cfRule>
    <cfRule type="cellIs" dxfId="56608" priority="1650" operator="greaterThan">
      <formula>1</formula>
    </cfRule>
  </conditionalFormatting>
  <conditionalFormatting sqref="R32:R39">
    <cfRule type="cellIs" dxfId="56607" priority="1647" operator="greaterThan">
      <formula>1</formula>
    </cfRule>
    <cfRule type="cellIs" dxfId="56606" priority="1648" operator="lessThan">
      <formula>0.8</formula>
    </cfRule>
  </conditionalFormatting>
  <conditionalFormatting sqref="P39">
    <cfRule type="cellIs" dxfId="56605" priority="1646" operator="greaterThan">
      <formula>0</formula>
    </cfRule>
  </conditionalFormatting>
  <conditionalFormatting sqref="Q32:Q39">
    <cfRule type="cellIs" dxfId="56604" priority="1645" operator="lessThan">
      <formula>0</formula>
    </cfRule>
  </conditionalFormatting>
  <conditionalFormatting sqref="R32:R39">
    <cfRule type="cellIs" dxfId="56603" priority="1643" operator="lessThan">
      <formula>0.8</formula>
    </cfRule>
    <cfRule type="cellIs" dxfId="56602" priority="1644" operator="greaterThan">
      <formula>1</formula>
    </cfRule>
  </conditionalFormatting>
  <conditionalFormatting sqref="R32:R39">
    <cfRule type="cellIs" dxfId="56601" priority="1641" operator="greaterThan">
      <formula>1</formula>
    </cfRule>
    <cfRule type="cellIs" dxfId="56600" priority="1642" operator="lessThan">
      <formula>0.8</formula>
    </cfRule>
  </conditionalFormatting>
  <conditionalFormatting sqref="P39">
    <cfRule type="cellIs" dxfId="56599" priority="1640" operator="greaterThan">
      <formula>0</formula>
    </cfRule>
  </conditionalFormatting>
  <conditionalFormatting sqref="Q32:Q39">
    <cfRule type="cellIs" dxfId="56598" priority="1639" operator="lessThan">
      <formula>0</formula>
    </cfRule>
  </conditionalFormatting>
  <conditionalFormatting sqref="R32:R39">
    <cfRule type="cellIs" dxfId="56597" priority="1637" operator="lessThan">
      <formula>0.8</formula>
    </cfRule>
    <cfRule type="cellIs" dxfId="56596" priority="1638" operator="greaterThan">
      <formula>1</formula>
    </cfRule>
  </conditionalFormatting>
  <conditionalFormatting sqref="R32:R39">
    <cfRule type="cellIs" dxfId="56595" priority="1635" operator="greaterThan">
      <formula>1</formula>
    </cfRule>
    <cfRule type="cellIs" dxfId="56594" priority="1636" operator="lessThan">
      <formula>0.8</formula>
    </cfRule>
  </conditionalFormatting>
  <conditionalFormatting sqref="P39">
    <cfRule type="cellIs" dxfId="56593" priority="1634" operator="greaterThan">
      <formula>0</formula>
    </cfRule>
  </conditionalFormatting>
  <conditionalFormatting sqref="Q32:Q39">
    <cfRule type="cellIs" dxfId="56592" priority="1633" operator="lessThan">
      <formula>0</formula>
    </cfRule>
  </conditionalFormatting>
  <conditionalFormatting sqref="R32:R39">
    <cfRule type="cellIs" dxfId="56591" priority="1631" operator="lessThan">
      <formula>0.8</formula>
    </cfRule>
    <cfRule type="cellIs" dxfId="56590" priority="1632" operator="greaterThan">
      <formula>1</formula>
    </cfRule>
  </conditionalFormatting>
  <conditionalFormatting sqref="R32:R39">
    <cfRule type="cellIs" dxfId="56589" priority="1629" operator="greaterThan">
      <formula>1</formula>
    </cfRule>
    <cfRule type="cellIs" dxfId="56588" priority="1630" operator="lessThan">
      <formula>0.8</formula>
    </cfRule>
  </conditionalFormatting>
  <conditionalFormatting sqref="P39">
    <cfRule type="cellIs" dxfId="56587" priority="1628" operator="greaterThan">
      <formula>0</formula>
    </cfRule>
  </conditionalFormatting>
  <conditionalFormatting sqref="Q32:Q39">
    <cfRule type="cellIs" dxfId="56586" priority="1627" operator="lessThan">
      <formula>0</formula>
    </cfRule>
  </conditionalFormatting>
  <conditionalFormatting sqref="R32:R39">
    <cfRule type="cellIs" dxfId="56585" priority="1625" operator="lessThan">
      <formula>0.8</formula>
    </cfRule>
    <cfRule type="cellIs" dxfId="56584" priority="1626" operator="greaterThan">
      <formula>1</formula>
    </cfRule>
  </conditionalFormatting>
  <conditionalFormatting sqref="R32:R39">
    <cfRule type="cellIs" dxfId="56583" priority="1623" operator="greaterThan">
      <formula>1</formula>
    </cfRule>
    <cfRule type="cellIs" dxfId="56582" priority="1624" operator="lessThan">
      <formula>0.8</formula>
    </cfRule>
  </conditionalFormatting>
  <conditionalFormatting sqref="P39">
    <cfRule type="cellIs" dxfId="56581" priority="1622" operator="greaterThan">
      <formula>0</formula>
    </cfRule>
  </conditionalFormatting>
  <conditionalFormatting sqref="P39">
    <cfRule type="cellIs" dxfId="56580" priority="1616" operator="greaterThan">
      <formula>0</formula>
    </cfRule>
  </conditionalFormatting>
  <conditionalFormatting sqref="Q32:Q39">
    <cfRule type="cellIs" dxfId="56579" priority="1621" operator="lessThan">
      <formula>0</formula>
    </cfRule>
  </conditionalFormatting>
  <conditionalFormatting sqref="R32:R39">
    <cfRule type="cellIs" dxfId="56578" priority="1619" operator="lessThan">
      <formula>0.8</formula>
    </cfRule>
    <cfRule type="cellIs" dxfId="56577" priority="1620" operator="greaterThan">
      <formula>1</formula>
    </cfRule>
  </conditionalFormatting>
  <conditionalFormatting sqref="R32:R39">
    <cfRule type="cellIs" dxfId="56576" priority="1617" operator="greaterThan">
      <formula>1</formula>
    </cfRule>
    <cfRule type="cellIs" dxfId="56575" priority="1618" operator="lessThan">
      <formula>0.8</formula>
    </cfRule>
  </conditionalFormatting>
  <conditionalFormatting sqref="P39">
    <cfRule type="cellIs" dxfId="56574" priority="1610" operator="greaterThan">
      <formula>0</formula>
    </cfRule>
  </conditionalFormatting>
  <conditionalFormatting sqref="Q32:Q39">
    <cfRule type="cellIs" dxfId="56573" priority="1615" operator="lessThan">
      <formula>0</formula>
    </cfRule>
  </conditionalFormatting>
  <conditionalFormatting sqref="R32:R39">
    <cfRule type="cellIs" dxfId="56572" priority="1613" operator="lessThan">
      <formula>0.8</formula>
    </cfRule>
    <cfRule type="cellIs" dxfId="56571" priority="1614" operator="greaterThan">
      <formula>1</formula>
    </cfRule>
  </conditionalFormatting>
  <conditionalFormatting sqref="R32:R39">
    <cfRule type="cellIs" dxfId="56570" priority="1611" operator="greaterThan">
      <formula>1</formula>
    </cfRule>
    <cfRule type="cellIs" dxfId="56569" priority="1612" operator="lessThan">
      <formula>0.8</formula>
    </cfRule>
  </conditionalFormatting>
  <conditionalFormatting sqref="R32:R39">
    <cfRule type="cellIs" dxfId="56568" priority="1607" operator="lessThan">
      <formula>0.8</formula>
    </cfRule>
    <cfRule type="cellIs" dxfId="56567" priority="1608" operator="greaterThan">
      <formula>1</formula>
    </cfRule>
  </conditionalFormatting>
  <conditionalFormatting sqref="R32:R39">
    <cfRule type="cellIs" dxfId="56566" priority="1605" operator="greaterThan">
      <formula>1</formula>
    </cfRule>
    <cfRule type="cellIs" dxfId="56565" priority="1606" operator="lessThan">
      <formula>0.8</formula>
    </cfRule>
  </conditionalFormatting>
  <conditionalFormatting sqref="P39">
    <cfRule type="cellIs" dxfId="56564" priority="1604" operator="greaterThan">
      <formula>0</formula>
    </cfRule>
  </conditionalFormatting>
  <conditionalFormatting sqref="Q32:Q39">
    <cfRule type="cellIs" dxfId="56563" priority="1609" operator="lessThan">
      <formula>0</formula>
    </cfRule>
  </conditionalFormatting>
  <conditionalFormatting sqref="Q32:Q39">
    <cfRule type="cellIs" dxfId="56562" priority="1598" operator="lessThan">
      <formula>0</formula>
    </cfRule>
  </conditionalFormatting>
  <conditionalFormatting sqref="P39">
    <cfRule type="cellIs" dxfId="56561" priority="1599" operator="greaterThan">
      <formula>0</formula>
    </cfRule>
  </conditionalFormatting>
  <conditionalFormatting sqref="R32:R39">
    <cfRule type="cellIs" dxfId="56560" priority="1602" operator="lessThan">
      <formula>0.8</formula>
    </cfRule>
    <cfRule type="cellIs" dxfId="56559" priority="1603" operator="greaterThan">
      <formula>1</formula>
    </cfRule>
  </conditionalFormatting>
  <conditionalFormatting sqref="R32:R39">
    <cfRule type="cellIs" dxfId="56558" priority="1600" operator="greaterThan">
      <formula>1</formula>
    </cfRule>
    <cfRule type="cellIs" dxfId="56557" priority="1601" operator="lessThan">
      <formula>0.8</formula>
    </cfRule>
  </conditionalFormatting>
  <conditionalFormatting sqref="Q32:Q39">
    <cfRule type="cellIs" dxfId="56556" priority="1592" operator="lessThan">
      <formula>0</formula>
    </cfRule>
  </conditionalFormatting>
  <conditionalFormatting sqref="R32:R39">
    <cfRule type="cellIs" dxfId="56555" priority="1596" operator="lessThan">
      <formula>0.8</formula>
    </cfRule>
    <cfRule type="cellIs" dxfId="56554" priority="1597" operator="greaterThan">
      <formula>1</formula>
    </cfRule>
  </conditionalFormatting>
  <conditionalFormatting sqref="R32:R39">
    <cfRule type="cellIs" dxfId="56553" priority="1594" operator="greaterThan">
      <formula>1</formula>
    </cfRule>
    <cfRule type="cellIs" dxfId="56552" priority="1595" operator="lessThan">
      <formula>0.8</formula>
    </cfRule>
  </conditionalFormatting>
  <conditionalFormatting sqref="P39">
    <cfRule type="cellIs" dxfId="56551" priority="1593" operator="greaterThan">
      <formula>0</formula>
    </cfRule>
  </conditionalFormatting>
  <conditionalFormatting sqref="Q32:Q39">
    <cfRule type="cellIs" dxfId="56550" priority="1591" operator="lessThan">
      <formula>0</formula>
    </cfRule>
  </conditionalFormatting>
  <conditionalFormatting sqref="R32:R39">
    <cfRule type="cellIs" dxfId="56549" priority="1589" operator="lessThan">
      <formula>0.8</formula>
    </cfRule>
    <cfRule type="cellIs" dxfId="56548" priority="1590" operator="greaterThan">
      <formula>1</formula>
    </cfRule>
  </conditionalFormatting>
  <conditionalFormatting sqref="R32:R39">
    <cfRule type="cellIs" dxfId="56547" priority="1587" operator="greaterThan">
      <formula>1</formula>
    </cfRule>
    <cfRule type="cellIs" dxfId="56546" priority="1588" operator="lessThan">
      <formula>0.8</formula>
    </cfRule>
  </conditionalFormatting>
  <conditionalFormatting sqref="P39">
    <cfRule type="cellIs" dxfId="56545" priority="1586" operator="greaterThan">
      <formula>0</formula>
    </cfRule>
  </conditionalFormatting>
  <conditionalFormatting sqref="Q32:Q39">
    <cfRule type="cellIs" dxfId="56544" priority="1585" operator="lessThan">
      <formula>0</formula>
    </cfRule>
  </conditionalFormatting>
  <conditionalFormatting sqref="R32:R39">
    <cfRule type="cellIs" dxfId="56543" priority="1583" operator="lessThan">
      <formula>0.8</formula>
    </cfRule>
    <cfRule type="cellIs" dxfId="56542" priority="1584" operator="greaterThan">
      <formula>1</formula>
    </cfRule>
  </conditionalFormatting>
  <conditionalFormatting sqref="R32:R39">
    <cfRule type="cellIs" dxfId="56541" priority="1581" operator="greaterThan">
      <formula>1</formula>
    </cfRule>
    <cfRule type="cellIs" dxfId="56540" priority="1582" operator="lessThan">
      <formula>0.8</formula>
    </cfRule>
  </conditionalFormatting>
  <conditionalFormatting sqref="P39">
    <cfRule type="cellIs" dxfId="56539" priority="1580" operator="greaterThan">
      <formula>0</formula>
    </cfRule>
  </conditionalFormatting>
  <conditionalFormatting sqref="Q32:Q39">
    <cfRule type="cellIs" dxfId="56538" priority="1574" operator="lessThan">
      <formula>0</formula>
    </cfRule>
  </conditionalFormatting>
  <conditionalFormatting sqref="P39">
    <cfRule type="cellIs" dxfId="56537" priority="1575" operator="greaterThan">
      <formula>0</formula>
    </cfRule>
  </conditionalFormatting>
  <conditionalFormatting sqref="R32:R39">
    <cfRule type="cellIs" dxfId="56536" priority="1578" operator="lessThan">
      <formula>0.8</formula>
    </cfRule>
    <cfRule type="cellIs" dxfId="56535" priority="1579" operator="greaterThan">
      <formula>1</formula>
    </cfRule>
  </conditionalFormatting>
  <conditionalFormatting sqref="R32:R39">
    <cfRule type="cellIs" dxfId="56534" priority="1576" operator="greaterThan">
      <formula>1</formula>
    </cfRule>
    <cfRule type="cellIs" dxfId="56533" priority="1577" operator="lessThan">
      <formula>0.8</formula>
    </cfRule>
  </conditionalFormatting>
  <conditionalFormatting sqref="Q32:Q39">
    <cfRule type="cellIs" dxfId="56532" priority="1568" operator="lessThan">
      <formula>0</formula>
    </cfRule>
  </conditionalFormatting>
  <conditionalFormatting sqref="R32:R39">
    <cfRule type="cellIs" dxfId="56531" priority="1572" operator="lessThan">
      <formula>0.8</formula>
    </cfRule>
    <cfRule type="cellIs" dxfId="56530" priority="1573" operator="greaterThan">
      <formula>1</formula>
    </cfRule>
  </conditionalFormatting>
  <conditionalFormatting sqref="R32:R39">
    <cfRule type="cellIs" dxfId="56529" priority="1570" operator="greaterThan">
      <formula>1</formula>
    </cfRule>
    <cfRule type="cellIs" dxfId="56528" priority="1571" operator="lessThan">
      <formula>0.8</formula>
    </cfRule>
  </conditionalFormatting>
  <conditionalFormatting sqref="P39">
    <cfRule type="cellIs" dxfId="56527" priority="1569" operator="greaterThan">
      <formula>0</formula>
    </cfRule>
  </conditionalFormatting>
  <conditionalFormatting sqref="Q32:Q39">
    <cfRule type="cellIs" dxfId="56526" priority="1567" operator="lessThan">
      <formula>0</formula>
    </cfRule>
  </conditionalFormatting>
  <conditionalFormatting sqref="R32:R39">
    <cfRule type="cellIs" dxfId="56525" priority="1565" operator="lessThan">
      <formula>0.8</formula>
    </cfRule>
    <cfRule type="cellIs" dxfId="56524" priority="1566" operator="greaterThan">
      <formula>1</formula>
    </cfRule>
  </conditionalFormatting>
  <conditionalFormatting sqref="R32:R39">
    <cfRule type="cellIs" dxfId="56523" priority="1563" operator="greaterThan">
      <formula>1</formula>
    </cfRule>
    <cfRule type="cellIs" dxfId="56522" priority="1564" operator="lessThan">
      <formula>0.8</formula>
    </cfRule>
  </conditionalFormatting>
  <conditionalFormatting sqref="P39">
    <cfRule type="cellIs" dxfId="56521" priority="1562" operator="greaterThan">
      <formula>0</formula>
    </cfRule>
  </conditionalFormatting>
  <conditionalFormatting sqref="Q32:Q39">
    <cfRule type="cellIs" dxfId="56520" priority="1561" operator="lessThan">
      <formula>0</formula>
    </cfRule>
  </conditionalFormatting>
  <conditionalFormatting sqref="R32:R39">
    <cfRule type="cellIs" dxfId="56519" priority="1559" operator="lessThan">
      <formula>0.8</formula>
    </cfRule>
    <cfRule type="cellIs" dxfId="56518" priority="1560" operator="greaterThan">
      <formula>1</formula>
    </cfRule>
  </conditionalFormatting>
  <conditionalFormatting sqref="R32:R39">
    <cfRule type="cellIs" dxfId="56517" priority="1557" operator="greaterThan">
      <formula>1</formula>
    </cfRule>
    <cfRule type="cellIs" dxfId="56516" priority="1558" operator="lessThan">
      <formula>0.8</formula>
    </cfRule>
  </conditionalFormatting>
  <conditionalFormatting sqref="P39">
    <cfRule type="cellIs" dxfId="56515" priority="1556" operator="greaterThan">
      <formula>0</formula>
    </cfRule>
  </conditionalFormatting>
  <conditionalFormatting sqref="Q19:Q25">
    <cfRule type="cellIs" dxfId="56514" priority="1555" operator="lessThan">
      <formula>0</formula>
    </cfRule>
  </conditionalFormatting>
  <conditionalFormatting sqref="R19:R25">
    <cfRule type="cellIs" dxfId="56513" priority="1553" operator="lessThan">
      <formula>0.8</formula>
    </cfRule>
    <cfRule type="cellIs" dxfId="56512" priority="1554" operator="greaterThan">
      <formula>1</formula>
    </cfRule>
  </conditionalFormatting>
  <conditionalFormatting sqref="R19:R25">
    <cfRule type="cellIs" dxfId="56511" priority="1551" operator="greaterThan">
      <formula>1</formula>
    </cfRule>
    <cfRule type="cellIs" dxfId="56510" priority="1552" operator="lessThan">
      <formula>0.8</formula>
    </cfRule>
  </conditionalFormatting>
  <conditionalFormatting sqref="P19:P25">
    <cfRule type="cellIs" dxfId="56509" priority="1550" operator="greaterThan">
      <formula>0</formula>
    </cfRule>
  </conditionalFormatting>
  <conditionalFormatting sqref="R19:R25">
    <cfRule type="cellIs" dxfId="56508" priority="1547" operator="lessThan">
      <formula>0.8</formula>
    </cfRule>
    <cfRule type="cellIs" dxfId="56507" priority="1548" operator="greaterThan">
      <formula>1</formula>
    </cfRule>
  </conditionalFormatting>
  <conditionalFormatting sqref="R19:R25">
    <cfRule type="cellIs" dxfId="56506" priority="1545" operator="greaterThan">
      <formula>1</formula>
    </cfRule>
    <cfRule type="cellIs" dxfId="56505" priority="1546" operator="lessThan">
      <formula>0.8</formula>
    </cfRule>
  </conditionalFormatting>
  <conditionalFormatting sqref="P19:P25">
    <cfRule type="cellIs" dxfId="56504" priority="1544" operator="greaterThan">
      <formula>0</formula>
    </cfRule>
  </conditionalFormatting>
  <conditionalFormatting sqref="Q19:Q25">
    <cfRule type="cellIs" dxfId="56503" priority="1549" operator="lessThan">
      <formula>0</formula>
    </cfRule>
  </conditionalFormatting>
  <conditionalFormatting sqref="R19:R25">
    <cfRule type="cellIs" dxfId="56502" priority="1541" operator="lessThan">
      <formula>0.8</formula>
    </cfRule>
    <cfRule type="cellIs" dxfId="56501" priority="1542" operator="greaterThan">
      <formula>1</formula>
    </cfRule>
  </conditionalFormatting>
  <conditionalFormatting sqref="R19:R25">
    <cfRule type="cellIs" dxfId="56500" priority="1539" operator="greaterThan">
      <formula>1</formula>
    </cfRule>
    <cfRule type="cellIs" dxfId="56499" priority="1540" operator="lessThan">
      <formula>0.8</formula>
    </cfRule>
  </conditionalFormatting>
  <conditionalFormatting sqref="P19:P25">
    <cfRule type="cellIs" dxfId="56498" priority="1538" operator="greaterThan">
      <formula>0</formula>
    </cfRule>
  </conditionalFormatting>
  <conditionalFormatting sqref="Q19:Q25">
    <cfRule type="cellIs" dxfId="56497" priority="1543" operator="lessThan">
      <formula>0</formula>
    </cfRule>
  </conditionalFormatting>
  <conditionalFormatting sqref="Q19:Q25">
    <cfRule type="cellIs" dxfId="56496" priority="1537" operator="lessThan">
      <formula>0</formula>
    </cfRule>
  </conditionalFormatting>
  <conditionalFormatting sqref="R19:R25">
    <cfRule type="cellIs" dxfId="56495" priority="1535" operator="lessThan">
      <formula>0.8</formula>
    </cfRule>
    <cfRule type="cellIs" dxfId="56494" priority="1536" operator="greaterThan">
      <formula>1</formula>
    </cfRule>
  </conditionalFormatting>
  <conditionalFormatting sqref="R19:R25">
    <cfRule type="cellIs" dxfId="56493" priority="1533" operator="greaterThan">
      <formula>1</formula>
    </cfRule>
    <cfRule type="cellIs" dxfId="56492" priority="1534" operator="lessThan">
      <formula>0.8</formula>
    </cfRule>
  </conditionalFormatting>
  <conditionalFormatting sqref="P19:P25">
    <cfRule type="cellIs" dxfId="56491" priority="1532" operator="greaterThan">
      <formula>0</formula>
    </cfRule>
  </conditionalFormatting>
  <conditionalFormatting sqref="Q135:Q136">
    <cfRule type="cellIs" dxfId="56490" priority="1531" operator="lessThan">
      <formula>0</formula>
    </cfRule>
  </conditionalFormatting>
  <conditionalFormatting sqref="R135:R136 R139:R144">
    <cfRule type="cellIs" dxfId="56489" priority="1529" operator="lessThan">
      <formula>0.8</formula>
    </cfRule>
    <cfRule type="cellIs" dxfId="56488" priority="1530" operator="greaterThan">
      <formula>1</formula>
    </cfRule>
  </conditionalFormatting>
  <conditionalFormatting sqref="R135:R136 R139:R144">
    <cfRule type="cellIs" dxfId="56487" priority="1527" operator="greaterThan">
      <formula>1</formula>
    </cfRule>
    <cfRule type="cellIs" dxfId="56486" priority="1528" operator="lessThan">
      <formula>0.8</formula>
    </cfRule>
  </conditionalFormatting>
  <conditionalFormatting sqref="P135:P136 P139">
    <cfRule type="cellIs" dxfId="56485" priority="1526" operator="greaterThan">
      <formula>0</formula>
    </cfRule>
  </conditionalFormatting>
  <conditionalFormatting sqref="P135:P136 P139">
    <cfRule type="cellIs" dxfId="56484" priority="1520" operator="greaterThan">
      <formula>0</formula>
    </cfRule>
  </conditionalFormatting>
  <conditionalFormatting sqref="Q135:Q136">
    <cfRule type="cellIs" dxfId="56483" priority="1525" operator="lessThan">
      <formula>0</formula>
    </cfRule>
  </conditionalFormatting>
  <conditionalFormatting sqref="R135:R136 R139:R144">
    <cfRule type="cellIs" dxfId="56482" priority="1523" operator="lessThan">
      <formula>0.8</formula>
    </cfRule>
    <cfRule type="cellIs" dxfId="56481" priority="1524" operator="greaterThan">
      <formula>1</formula>
    </cfRule>
  </conditionalFormatting>
  <conditionalFormatting sqref="R135:R136 R139:R144">
    <cfRule type="cellIs" dxfId="56480" priority="1521" operator="greaterThan">
      <formula>1</formula>
    </cfRule>
    <cfRule type="cellIs" dxfId="56479" priority="1522" operator="lessThan">
      <formula>0.8</formula>
    </cfRule>
  </conditionalFormatting>
  <conditionalFormatting sqref="P19:P25">
    <cfRule type="cellIs" dxfId="56478" priority="1514" operator="greaterThan">
      <formula>0</formula>
    </cfRule>
  </conditionalFormatting>
  <conditionalFormatting sqref="Q19:Q25">
    <cfRule type="cellIs" dxfId="56477" priority="1519" operator="lessThan">
      <formula>0</formula>
    </cfRule>
  </conditionalFormatting>
  <conditionalFormatting sqref="R19:R25">
    <cfRule type="cellIs" dxfId="56476" priority="1517" operator="lessThan">
      <formula>0.8</formula>
    </cfRule>
    <cfRule type="cellIs" dxfId="56475" priority="1518" operator="greaterThan">
      <formula>1</formula>
    </cfRule>
  </conditionalFormatting>
  <conditionalFormatting sqref="R19:R25">
    <cfRule type="cellIs" dxfId="56474" priority="1515" operator="greaterThan">
      <formula>1</formula>
    </cfRule>
    <cfRule type="cellIs" dxfId="56473" priority="1516" operator="lessThan">
      <formula>0.8</formula>
    </cfRule>
  </conditionalFormatting>
  <conditionalFormatting sqref="Q19:Q25">
    <cfRule type="cellIs" dxfId="56472" priority="1513" operator="lessThan">
      <formula>0</formula>
    </cfRule>
  </conditionalFormatting>
  <conditionalFormatting sqref="R19:R25">
    <cfRule type="cellIs" dxfId="56471" priority="1511" operator="lessThan">
      <formula>0.8</formula>
    </cfRule>
    <cfRule type="cellIs" dxfId="56470" priority="1512" operator="greaterThan">
      <formula>1</formula>
    </cfRule>
  </conditionalFormatting>
  <conditionalFormatting sqref="R19:R25">
    <cfRule type="cellIs" dxfId="56469" priority="1509" operator="greaterThan">
      <formula>1</formula>
    </cfRule>
    <cfRule type="cellIs" dxfId="56468" priority="1510" operator="lessThan">
      <formula>0.8</formula>
    </cfRule>
  </conditionalFormatting>
  <conditionalFormatting sqref="P19:P25">
    <cfRule type="cellIs" dxfId="56467" priority="1508" operator="greaterThan">
      <formula>0</formula>
    </cfRule>
  </conditionalFormatting>
  <conditionalFormatting sqref="Q19:Q25">
    <cfRule type="cellIs" dxfId="56466" priority="1507" operator="lessThan">
      <formula>0</formula>
    </cfRule>
  </conditionalFormatting>
  <conditionalFormatting sqref="R19:R25">
    <cfRule type="cellIs" dxfId="56465" priority="1505" operator="lessThan">
      <formula>0.8</formula>
    </cfRule>
    <cfRule type="cellIs" dxfId="56464" priority="1506" operator="greaterThan">
      <formula>1</formula>
    </cfRule>
  </conditionalFormatting>
  <conditionalFormatting sqref="R19:R25">
    <cfRule type="cellIs" dxfId="56463" priority="1503" operator="greaterThan">
      <formula>1</formula>
    </cfRule>
    <cfRule type="cellIs" dxfId="56462" priority="1504" operator="lessThan">
      <formula>0.8</formula>
    </cfRule>
  </conditionalFormatting>
  <conditionalFormatting sqref="P19:P25">
    <cfRule type="cellIs" dxfId="56461" priority="1502" operator="greaterThan">
      <formula>0</formula>
    </cfRule>
  </conditionalFormatting>
  <conditionalFormatting sqref="Q19:Q25">
    <cfRule type="cellIs" dxfId="56460" priority="1501" operator="lessThan">
      <formula>0</formula>
    </cfRule>
  </conditionalFormatting>
  <conditionalFormatting sqref="R19:R25">
    <cfRule type="cellIs" dxfId="56459" priority="1499" operator="lessThan">
      <formula>0.8</formula>
    </cfRule>
    <cfRule type="cellIs" dxfId="56458" priority="1500" operator="greaterThan">
      <formula>1</formula>
    </cfRule>
  </conditionalFormatting>
  <conditionalFormatting sqref="R19:R25">
    <cfRule type="cellIs" dxfId="56457" priority="1497" operator="greaterThan">
      <formula>1</formula>
    </cfRule>
    <cfRule type="cellIs" dxfId="56456" priority="1498" operator="lessThan">
      <formula>0.8</formula>
    </cfRule>
  </conditionalFormatting>
  <conditionalFormatting sqref="P19:P25">
    <cfRule type="cellIs" dxfId="56455" priority="1496" operator="greaterThan">
      <formula>0</formula>
    </cfRule>
  </conditionalFormatting>
  <conditionalFormatting sqref="R19:R25">
    <cfRule type="cellIs" dxfId="56454" priority="1493" operator="lessThan">
      <formula>0.8</formula>
    </cfRule>
    <cfRule type="cellIs" dxfId="56453" priority="1494" operator="greaterThan">
      <formula>1</formula>
    </cfRule>
  </conditionalFormatting>
  <conditionalFormatting sqref="R19:R25">
    <cfRule type="cellIs" dxfId="56452" priority="1491" operator="greaterThan">
      <formula>1</formula>
    </cfRule>
    <cfRule type="cellIs" dxfId="56451" priority="1492" operator="lessThan">
      <formula>0.8</formula>
    </cfRule>
  </conditionalFormatting>
  <conditionalFormatting sqref="P19:P25">
    <cfRule type="cellIs" dxfId="56450" priority="1490" operator="greaterThan">
      <formula>0</formula>
    </cfRule>
  </conditionalFormatting>
  <conditionalFormatting sqref="Q19:Q25">
    <cfRule type="cellIs" dxfId="56449" priority="1495" operator="lessThan">
      <formula>0</formula>
    </cfRule>
  </conditionalFormatting>
  <conditionalFormatting sqref="Q19:Q25">
    <cfRule type="cellIs" dxfId="56448" priority="1489" operator="lessThan">
      <formula>0</formula>
    </cfRule>
  </conditionalFormatting>
  <conditionalFormatting sqref="R19:R25">
    <cfRule type="cellIs" dxfId="56447" priority="1487" operator="lessThan">
      <formula>0.8</formula>
    </cfRule>
    <cfRule type="cellIs" dxfId="56446" priority="1488" operator="greaterThan">
      <formula>1</formula>
    </cfRule>
  </conditionalFormatting>
  <conditionalFormatting sqref="R19:R25">
    <cfRule type="cellIs" dxfId="56445" priority="1485" operator="greaterThan">
      <formula>1</formula>
    </cfRule>
    <cfRule type="cellIs" dxfId="56444" priority="1486" operator="lessThan">
      <formula>0.8</formula>
    </cfRule>
  </conditionalFormatting>
  <conditionalFormatting sqref="P19:P25">
    <cfRule type="cellIs" dxfId="56443" priority="1484" operator="greaterThan">
      <formula>0</formula>
    </cfRule>
  </conditionalFormatting>
  <conditionalFormatting sqref="P19:P25">
    <cfRule type="cellIs" dxfId="56442" priority="1478" operator="greaterThan">
      <formula>0</formula>
    </cfRule>
  </conditionalFormatting>
  <conditionalFormatting sqref="Q19:Q25">
    <cfRule type="cellIs" dxfId="56441" priority="1483" operator="lessThan">
      <formula>0</formula>
    </cfRule>
  </conditionalFormatting>
  <conditionalFormatting sqref="R19:R25">
    <cfRule type="cellIs" dxfId="56440" priority="1481" operator="lessThan">
      <formula>0.8</formula>
    </cfRule>
    <cfRule type="cellIs" dxfId="56439" priority="1482" operator="greaterThan">
      <formula>1</formula>
    </cfRule>
  </conditionalFormatting>
  <conditionalFormatting sqref="R19:R25">
    <cfRule type="cellIs" dxfId="56438" priority="1479" operator="greaterThan">
      <formula>1</formula>
    </cfRule>
    <cfRule type="cellIs" dxfId="56437" priority="1480" operator="lessThan">
      <formula>0.8</formula>
    </cfRule>
  </conditionalFormatting>
  <conditionalFormatting sqref="P19:P25">
    <cfRule type="cellIs" dxfId="56436" priority="1472" operator="greaterThan">
      <formula>0</formula>
    </cfRule>
  </conditionalFormatting>
  <conditionalFormatting sqref="Q19:Q25">
    <cfRule type="cellIs" dxfId="56435" priority="1477" operator="lessThan">
      <formula>0</formula>
    </cfRule>
  </conditionalFormatting>
  <conditionalFormatting sqref="R19:R25">
    <cfRule type="cellIs" dxfId="56434" priority="1475" operator="lessThan">
      <formula>0.8</formula>
    </cfRule>
    <cfRule type="cellIs" dxfId="56433" priority="1476" operator="greaterThan">
      <formula>1</formula>
    </cfRule>
  </conditionalFormatting>
  <conditionalFormatting sqref="R19:R25">
    <cfRule type="cellIs" dxfId="56432" priority="1473" operator="greaterThan">
      <formula>1</formula>
    </cfRule>
    <cfRule type="cellIs" dxfId="56431" priority="1474" operator="lessThan">
      <formula>0.8</formula>
    </cfRule>
  </conditionalFormatting>
  <conditionalFormatting sqref="Q19:Q25">
    <cfRule type="cellIs" dxfId="56430" priority="1471" operator="lessThan">
      <formula>0</formula>
    </cfRule>
  </conditionalFormatting>
  <conditionalFormatting sqref="R19:R25">
    <cfRule type="cellIs" dxfId="56429" priority="1469" operator="lessThan">
      <formula>0.8</formula>
    </cfRule>
    <cfRule type="cellIs" dxfId="56428" priority="1470" operator="greaterThan">
      <formula>1</formula>
    </cfRule>
  </conditionalFormatting>
  <conditionalFormatting sqref="R19:R25">
    <cfRule type="cellIs" dxfId="56427" priority="1467" operator="greaterThan">
      <formula>1</formula>
    </cfRule>
    <cfRule type="cellIs" dxfId="56426" priority="1468" operator="lessThan">
      <formula>0.8</formula>
    </cfRule>
  </conditionalFormatting>
  <conditionalFormatting sqref="P19:P25">
    <cfRule type="cellIs" dxfId="56425" priority="1466" operator="greaterThan">
      <formula>0</formula>
    </cfRule>
  </conditionalFormatting>
  <conditionalFormatting sqref="Q19:Q25">
    <cfRule type="cellIs" dxfId="56424" priority="1465" operator="lessThan">
      <formula>0</formula>
    </cfRule>
  </conditionalFormatting>
  <conditionalFormatting sqref="R19:R25">
    <cfRule type="cellIs" dxfId="56423" priority="1463" operator="lessThan">
      <formula>0.8</formula>
    </cfRule>
    <cfRule type="cellIs" dxfId="56422" priority="1464" operator="greaterThan">
      <formula>1</formula>
    </cfRule>
  </conditionalFormatting>
  <conditionalFormatting sqref="R19:R25">
    <cfRule type="cellIs" dxfId="56421" priority="1461" operator="greaterThan">
      <formula>1</formula>
    </cfRule>
    <cfRule type="cellIs" dxfId="56420" priority="1462" operator="lessThan">
      <formula>0.8</formula>
    </cfRule>
  </conditionalFormatting>
  <conditionalFormatting sqref="P19:P25">
    <cfRule type="cellIs" dxfId="56419" priority="1460" operator="greaterThan">
      <formula>0</formula>
    </cfRule>
  </conditionalFormatting>
  <conditionalFormatting sqref="P19:P25">
    <cfRule type="cellIs" dxfId="56418" priority="1454" operator="greaterThan">
      <formula>0</formula>
    </cfRule>
  </conditionalFormatting>
  <conditionalFormatting sqref="Q19:Q25">
    <cfRule type="cellIs" dxfId="56417" priority="1459" operator="lessThan">
      <formula>0</formula>
    </cfRule>
  </conditionalFormatting>
  <conditionalFormatting sqref="R19:R25">
    <cfRule type="cellIs" dxfId="56416" priority="1457" operator="lessThan">
      <formula>0.8</formula>
    </cfRule>
    <cfRule type="cellIs" dxfId="56415" priority="1458" operator="greaterThan">
      <formula>1</formula>
    </cfRule>
  </conditionalFormatting>
  <conditionalFormatting sqref="R19:R25">
    <cfRule type="cellIs" dxfId="56414" priority="1455" operator="greaterThan">
      <formula>1</formula>
    </cfRule>
    <cfRule type="cellIs" dxfId="56413" priority="1456" operator="lessThan">
      <formula>0.8</formula>
    </cfRule>
  </conditionalFormatting>
  <conditionalFormatting sqref="Q19:Q25">
    <cfRule type="cellIs" dxfId="56412" priority="1453" operator="lessThan">
      <formula>0</formula>
    </cfRule>
  </conditionalFormatting>
  <conditionalFormatting sqref="R19:R25">
    <cfRule type="cellIs" dxfId="56411" priority="1451" operator="lessThan">
      <formula>0.8</formula>
    </cfRule>
    <cfRule type="cellIs" dxfId="56410" priority="1452" operator="greaterThan">
      <formula>1</formula>
    </cfRule>
  </conditionalFormatting>
  <conditionalFormatting sqref="R19:R25">
    <cfRule type="cellIs" dxfId="56409" priority="1449" operator="greaterThan">
      <formula>1</formula>
    </cfRule>
    <cfRule type="cellIs" dxfId="56408" priority="1450" operator="lessThan">
      <formula>0.8</formula>
    </cfRule>
  </conditionalFormatting>
  <conditionalFormatting sqref="P19:P25">
    <cfRule type="cellIs" dxfId="56407" priority="1448" operator="greaterThan">
      <formula>0</formula>
    </cfRule>
  </conditionalFormatting>
  <conditionalFormatting sqref="Q19:Q25">
    <cfRule type="cellIs" dxfId="56406" priority="1447" operator="lessThan">
      <formula>0</formula>
    </cfRule>
  </conditionalFormatting>
  <conditionalFormatting sqref="R19:R25">
    <cfRule type="cellIs" dxfId="56405" priority="1445" operator="lessThan">
      <formula>0.8</formula>
    </cfRule>
    <cfRule type="cellIs" dxfId="56404" priority="1446" operator="greaterThan">
      <formula>1</formula>
    </cfRule>
  </conditionalFormatting>
  <conditionalFormatting sqref="R19:R25">
    <cfRule type="cellIs" dxfId="56403" priority="1443" operator="greaterThan">
      <formula>1</formula>
    </cfRule>
    <cfRule type="cellIs" dxfId="56402" priority="1444" operator="lessThan">
      <formula>0.8</formula>
    </cfRule>
  </conditionalFormatting>
  <conditionalFormatting sqref="P19:P25">
    <cfRule type="cellIs" dxfId="56401" priority="1442" operator="greaterThan">
      <formula>0</formula>
    </cfRule>
  </conditionalFormatting>
  <conditionalFormatting sqref="Q19:Q25">
    <cfRule type="cellIs" dxfId="56400" priority="1441" operator="lessThan">
      <formula>0</formula>
    </cfRule>
  </conditionalFormatting>
  <conditionalFormatting sqref="R19:R25">
    <cfRule type="cellIs" dxfId="56399" priority="1439" operator="lessThan">
      <formula>0.8</formula>
    </cfRule>
    <cfRule type="cellIs" dxfId="56398" priority="1440" operator="greaterThan">
      <formula>1</formula>
    </cfRule>
  </conditionalFormatting>
  <conditionalFormatting sqref="R19:R25">
    <cfRule type="cellIs" dxfId="56397" priority="1437" operator="greaterThan">
      <formula>1</formula>
    </cfRule>
    <cfRule type="cellIs" dxfId="56396" priority="1438" operator="lessThan">
      <formula>0.8</formula>
    </cfRule>
  </conditionalFormatting>
  <conditionalFormatting sqref="P19:P25">
    <cfRule type="cellIs" dxfId="56395" priority="1436" operator="greaterThan">
      <formula>0</formula>
    </cfRule>
  </conditionalFormatting>
  <conditionalFormatting sqref="R19:R25">
    <cfRule type="cellIs" dxfId="56394" priority="1433" operator="lessThan">
      <formula>0.8</formula>
    </cfRule>
    <cfRule type="cellIs" dxfId="56393" priority="1434" operator="greaterThan">
      <formula>1</formula>
    </cfRule>
  </conditionalFormatting>
  <conditionalFormatting sqref="R19:R25">
    <cfRule type="cellIs" dxfId="56392" priority="1431" operator="greaterThan">
      <formula>1</formula>
    </cfRule>
    <cfRule type="cellIs" dxfId="56391" priority="1432" operator="lessThan">
      <formula>0.8</formula>
    </cfRule>
  </conditionalFormatting>
  <conditionalFormatting sqref="P19:P25">
    <cfRule type="cellIs" dxfId="56390" priority="1430" operator="greaterThan">
      <formula>0</formula>
    </cfRule>
  </conditionalFormatting>
  <conditionalFormatting sqref="Q19:Q25">
    <cfRule type="cellIs" dxfId="56389" priority="1435" operator="lessThan">
      <formula>0</formula>
    </cfRule>
  </conditionalFormatting>
  <conditionalFormatting sqref="Q40">
    <cfRule type="cellIs" dxfId="56388" priority="1429" operator="lessThan">
      <formula>0</formula>
    </cfRule>
  </conditionalFormatting>
  <conditionalFormatting sqref="R40">
    <cfRule type="cellIs" dxfId="56387" priority="1427" operator="lessThan">
      <formula>0.8</formula>
    </cfRule>
    <cfRule type="cellIs" dxfId="56386" priority="1428" operator="greaterThan">
      <formula>1</formula>
    </cfRule>
  </conditionalFormatting>
  <conditionalFormatting sqref="R40">
    <cfRule type="cellIs" dxfId="56385" priority="1425" operator="greaterThan">
      <formula>1</formula>
    </cfRule>
    <cfRule type="cellIs" dxfId="56384" priority="1426" operator="lessThan">
      <formula>0.8</formula>
    </cfRule>
  </conditionalFormatting>
  <conditionalFormatting sqref="P40">
    <cfRule type="cellIs" dxfId="56383" priority="1424" operator="greaterThan">
      <formula>0</formula>
    </cfRule>
  </conditionalFormatting>
  <conditionalFormatting sqref="P40">
    <cfRule type="cellIs" dxfId="56382" priority="1418" operator="greaterThan">
      <formula>0</formula>
    </cfRule>
  </conditionalFormatting>
  <conditionalFormatting sqref="Q40">
    <cfRule type="cellIs" dxfId="56381" priority="1423" operator="lessThan">
      <formula>0</formula>
    </cfRule>
  </conditionalFormatting>
  <conditionalFormatting sqref="R40">
    <cfRule type="cellIs" dxfId="56380" priority="1421" operator="lessThan">
      <formula>0.8</formula>
    </cfRule>
    <cfRule type="cellIs" dxfId="56379" priority="1422" operator="greaterThan">
      <formula>1</formula>
    </cfRule>
  </conditionalFormatting>
  <conditionalFormatting sqref="R40">
    <cfRule type="cellIs" dxfId="56378" priority="1419" operator="greaterThan">
      <formula>1</formula>
    </cfRule>
    <cfRule type="cellIs" dxfId="56377" priority="1420" operator="lessThan">
      <formula>0.8</formula>
    </cfRule>
  </conditionalFormatting>
  <conditionalFormatting sqref="P40">
    <cfRule type="cellIs" dxfId="56376" priority="1412" operator="greaterThan">
      <formula>0</formula>
    </cfRule>
  </conditionalFormatting>
  <conditionalFormatting sqref="Q40">
    <cfRule type="cellIs" dxfId="56375" priority="1417" operator="lessThan">
      <formula>0</formula>
    </cfRule>
  </conditionalFormatting>
  <conditionalFormatting sqref="R40">
    <cfRule type="cellIs" dxfId="56374" priority="1415" operator="lessThan">
      <formula>0.8</formula>
    </cfRule>
    <cfRule type="cellIs" dxfId="56373" priority="1416" operator="greaterThan">
      <formula>1</formula>
    </cfRule>
  </conditionalFormatting>
  <conditionalFormatting sqref="R40">
    <cfRule type="cellIs" dxfId="56372" priority="1413" operator="greaterThan">
      <formula>1</formula>
    </cfRule>
    <cfRule type="cellIs" dxfId="56371" priority="1414" operator="lessThan">
      <formula>0.8</formula>
    </cfRule>
  </conditionalFormatting>
  <conditionalFormatting sqref="Q40">
    <cfRule type="cellIs" dxfId="56370" priority="1411" operator="lessThan">
      <formula>0</formula>
    </cfRule>
  </conditionalFormatting>
  <conditionalFormatting sqref="R40">
    <cfRule type="cellIs" dxfId="56369" priority="1409" operator="lessThan">
      <formula>0.8</formula>
    </cfRule>
    <cfRule type="cellIs" dxfId="56368" priority="1410" operator="greaterThan">
      <formula>1</formula>
    </cfRule>
  </conditionalFormatting>
  <conditionalFormatting sqref="R40">
    <cfRule type="cellIs" dxfId="56367" priority="1407" operator="greaterThan">
      <formula>1</formula>
    </cfRule>
    <cfRule type="cellIs" dxfId="56366" priority="1408" operator="lessThan">
      <formula>0.8</formula>
    </cfRule>
  </conditionalFormatting>
  <conditionalFormatting sqref="P40">
    <cfRule type="cellIs" dxfId="56365" priority="1406" operator="greaterThan">
      <formula>0</formula>
    </cfRule>
  </conditionalFormatting>
  <conditionalFormatting sqref="P40">
    <cfRule type="cellIs" dxfId="56364" priority="1400" operator="greaterThan">
      <formula>0</formula>
    </cfRule>
  </conditionalFormatting>
  <conditionalFormatting sqref="Q40">
    <cfRule type="cellIs" dxfId="56363" priority="1405" operator="lessThan">
      <formula>0</formula>
    </cfRule>
  </conditionalFormatting>
  <conditionalFormatting sqref="R40">
    <cfRule type="cellIs" dxfId="56362" priority="1403" operator="lessThan">
      <formula>0.8</formula>
    </cfRule>
    <cfRule type="cellIs" dxfId="56361" priority="1404" operator="greaterThan">
      <formula>1</formula>
    </cfRule>
  </conditionalFormatting>
  <conditionalFormatting sqref="R40">
    <cfRule type="cellIs" dxfId="56360" priority="1401" operator="greaterThan">
      <formula>1</formula>
    </cfRule>
    <cfRule type="cellIs" dxfId="56359" priority="1402" operator="lessThan">
      <formula>0.8</formula>
    </cfRule>
  </conditionalFormatting>
  <conditionalFormatting sqref="P40">
    <cfRule type="cellIs" dxfId="56358" priority="1394" operator="greaterThan">
      <formula>0</formula>
    </cfRule>
  </conditionalFormatting>
  <conditionalFormatting sqref="Q40">
    <cfRule type="cellIs" dxfId="56357" priority="1399" operator="lessThan">
      <formula>0</formula>
    </cfRule>
  </conditionalFormatting>
  <conditionalFormatting sqref="R40">
    <cfRule type="cellIs" dxfId="56356" priority="1397" operator="lessThan">
      <formula>0.8</formula>
    </cfRule>
    <cfRule type="cellIs" dxfId="56355" priority="1398" operator="greaterThan">
      <formula>1</formula>
    </cfRule>
  </conditionalFormatting>
  <conditionalFormatting sqref="R40">
    <cfRule type="cellIs" dxfId="56354" priority="1395" operator="greaterThan">
      <formula>1</formula>
    </cfRule>
    <cfRule type="cellIs" dxfId="56353" priority="1396" operator="lessThan">
      <formula>0.8</formula>
    </cfRule>
  </conditionalFormatting>
  <conditionalFormatting sqref="P40">
    <cfRule type="cellIs" dxfId="56352" priority="1388" operator="greaterThan">
      <formula>0</formula>
    </cfRule>
  </conditionalFormatting>
  <conditionalFormatting sqref="Q40">
    <cfRule type="cellIs" dxfId="56351" priority="1393" operator="lessThan">
      <formula>0</formula>
    </cfRule>
  </conditionalFormatting>
  <conditionalFormatting sqref="R40">
    <cfRule type="cellIs" dxfId="56350" priority="1391" operator="lessThan">
      <formula>0.8</formula>
    </cfRule>
    <cfRule type="cellIs" dxfId="56349" priority="1392" operator="greaterThan">
      <formula>1</formula>
    </cfRule>
  </conditionalFormatting>
  <conditionalFormatting sqref="R40">
    <cfRule type="cellIs" dxfId="56348" priority="1389" operator="greaterThan">
      <formula>1</formula>
    </cfRule>
    <cfRule type="cellIs" dxfId="56347" priority="1390" operator="lessThan">
      <formula>0.8</formula>
    </cfRule>
  </conditionalFormatting>
  <conditionalFormatting sqref="Q40">
    <cfRule type="cellIs" dxfId="56346" priority="1382" operator="lessThan">
      <formula>0</formula>
    </cfRule>
  </conditionalFormatting>
  <conditionalFormatting sqref="P40">
    <cfRule type="cellIs" dxfId="56345" priority="1383" operator="greaterThan">
      <formula>0</formula>
    </cfRule>
  </conditionalFormatting>
  <conditionalFormatting sqref="R40">
    <cfRule type="cellIs" dxfId="56344" priority="1386" operator="lessThan">
      <formula>0.8</formula>
    </cfRule>
    <cfRule type="cellIs" dxfId="56343" priority="1387" operator="greaterThan">
      <formula>1</formula>
    </cfRule>
  </conditionalFormatting>
  <conditionalFormatting sqref="R40">
    <cfRule type="cellIs" dxfId="56342" priority="1384" operator="greaterThan">
      <formula>1</formula>
    </cfRule>
    <cfRule type="cellIs" dxfId="56341" priority="1385" operator="lessThan">
      <formula>0.8</formula>
    </cfRule>
  </conditionalFormatting>
  <conditionalFormatting sqref="Q40">
    <cfRule type="cellIs" dxfId="56340" priority="1376" operator="lessThan">
      <formula>0</formula>
    </cfRule>
  </conditionalFormatting>
  <conditionalFormatting sqref="R40">
    <cfRule type="cellIs" dxfId="56339" priority="1380" operator="lessThan">
      <formula>0.8</formula>
    </cfRule>
    <cfRule type="cellIs" dxfId="56338" priority="1381" operator="greaterThan">
      <formula>1</formula>
    </cfRule>
  </conditionalFormatting>
  <conditionalFormatting sqref="R40">
    <cfRule type="cellIs" dxfId="56337" priority="1378" operator="greaterThan">
      <formula>1</formula>
    </cfRule>
    <cfRule type="cellIs" dxfId="56336" priority="1379" operator="lessThan">
      <formula>0.8</formula>
    </cfRule>
  </conditionalFormatting>
  <conditionalFormatting sqref="P40">
    <cfRule type="cellIs" dxfId="56335" priority="1377" operator="greaterThan">
      <formula>0</formula>
    </cfRule>
  </conditionalFormatting>
  <conditionalFormatting sqref="Q40">
    <cfRule type="cellIs" dxfId="56334" priority="1375" operator="lessThan">
      <formula>0</formula>
    </cfRule>
  </conditionalFormatting>
  <conditionalFormatting sqref="R40">
    <cfRule type="cellIs" dxfId="56333" priority="1373" operator="lessThan">
      <formula>0.8</formula>
    </cfRule>
    <cfRule type="cellIs" dxfId="56332" priority="1374" operator="greaterThan">
      <formula>1</formula>
    </cfRule>
  </conditionalFormatting>
  <conditionalFormatting sqref="R40">
    <cfRule type="cellIs" dxfId="56331" priority="1371" operator="greaterThan">
      <formula>1</formula>
    </cfRule>
    <cfRule type="cellIs" dxfId="56330" priority="1372" operator="lessThan">
      <formula>0.8</formula>
    </cfRule>
  </conditionalFormatting>
  <conditionalFormatting sqref="P40">
    <cfRule type="cellIs" dxfId="56329" priority="1370" operator="greaterThan">
      <formula>0</formula>
    </cfRule>
  </conditionalFormatting>
  <conditionalFormatting sqref="Q40">
    <cfRule type="cellIs" dxfId="56328" priority="1369" operator="lessThan">
      <formula>0</formula>
    </cfRule>
  </conditionalFormatting>
  <conditionalFormatting sqref="R40">
    <cfRule type="cellIs" dxfId="56327" priority="1367" operator="lessThan">
      <formula>0.8</formula>
    </cfRule>
    <cfRule type="cellIs" dxfId="56326" priority="1368" operator="greaterThan">
      <formula>1</formula>
    </cfRule>
  </conditionalFormatting>
  <conditionalFormatting sqref="R40">
    <cfRule type="cellIs" dxfId="56325" priority="1365" operator="greaterThan">
      <formula>1</formula>
    </cfRule>
    <cfRule type="cellIs" dxfId="56324" priority="1366" operator="lessThan">
      <formula>0.8</formula>
    </cfRule>
  </conditionalFormatting>
  <conditionalFormatting sqref="P40">
    <cfRule type="cellIs" dxfId="56323" priority="1364" operator="greaterThan">
      <formula>0</formula>
    </cfRule>
  </conditionalFormatting>
  <conditionalFormatting sqref="Q32:Q39">
    <cfRule type="cellIs" dxfId="56322" priority="1363" operator="lessThan">
      <formula>0</formula>
    </cfRule>
  </conditionalFormatting>
  <conditionalFormatting sqref="R32:R39">
    <cfRule type="cellIs" dxfId="56321" priority="1361" operator="lessThan">
      <formula>0.8</formula>
    </cfRule>
    <cfRule type="cellIs" dxfId="56320" priority="1362" operator="greaterThan">
      <formula>1</formula>
    </cfRule>
  </conditionalFormatting>
  <conditionalFormatting sqref="R32:R39">
    <cfRule type="cellIs" dxfId="56319" priority="1359" operator="greaterThan">
      <formula>1</formula>
    </cfRule>
    <cfRule type="cellIs" dxfId="56318" priority="1360" operator="lessThan">
      <formula>0.8</formula>
    </cfRule>
  </conditionalFormatting>
  <conditionalFormatting sqref="P39">
    <cfRule type="cellIs" dxfId="56317" priority="1358" operator="greaterThan">
      <formula>0</formula>
    </cfRule>
  </conditionalFormatting>
  <conditionalFormatting sqref="Q32:Q39">
    <cfRule type="cellIs" dxfId="56316" priority="1357" operator="lessThan">
      <formula>0</formula>
    </cfRule>
  </conditionalFormatting>
  <conditionalFormatting sqref="R32:R39">
    <cfRule type="cellIs" dxfId="56315" priority="1355" operator="lessThan">
      <formula>0.8</formula>
    </cfRule>
    <cfRule type="cellIs" dxfId="56314" priority="1356" operator="greaterThan">
      <formula>1</formula>
    </cfRule>
  </conditionalFormatting>
  <conditionalFormatting sqref="R32:R39">
    <cfRule type="cellIs" dxfId="56313" priority="1353" operator="greaterThan">
      <formula>1</formula>
    </cfRule>
    <cfRule type="cellIs" dxfId="56312" priority="1354" operator="lessThan">
      <formula>0.8</formula>
    </cfRule>
  </conditionalFormatting>
  <conditionalFormatting sqref="P39">
    <cfRule type="cellIs" dxfId="56311" priority="1352" operator="greaterThan">
      <formula>0</formula>
    </cfRule>
  </conditionalFormatting>
  <conditionalFormatting sqref="Q32:Q39">
    <cfRule type="cellIs" dxfId="56310" priority="1351" operator="lessThan">
      <formula>0</formula>
    </cfRule>
  </conditionalFormatting>
  <conditionalFormatting sqref="R32:R39">
    <cfRule type="cellIs" dxfId="56309" priority="1349" operator="lessThan">
      <formula>0.8</formula>
    </cfRule>
    <cfRule type="cellIs" dxfId="56308" priority="1350" operator="greaterThan">
      <formula>1</formula>
    </cfRule>
  </conditionalFormatting>
  <conditionalFormatting sqref="R32:R39">
    <cfRule type="cellIs" dxfId="56307" priority="1347" operator="greaterThan">
      <formula>1</formula>
    </cfRule>
    <cfRule type="cellIs" dxfId="56306" priority="1348" operator="lessThan">
      <formula>0.8</formula>
    </cfRule>
  </conditionalFormatting>
  <conditionalFormatting sqref="P39">
    <cfRule type="cellIs" dxfId="56305" priority="1346" operator="greaterThan">
      <formula>0</formula>
    </cfRule>
  </conditionalFormatting>
  <conditionalFormatting sqref="Q32:Q39">
    <cfRule type="cellIs" dxfId="56304" priority="1345" operator="lessThan">
      <formula>0</formula>
    </cfRule>
  </conditionalFormatting>
  <conditionalFormatting sqref="R32:R39">
    <cfRule type="cellIs" dxfId="56303" priority="1343" operator="lessThan">
      <formula>0.8</formula>
    </cfRule>
    <cfRule type="cellIs" dxfId="56302" priority="1344" operator="greaterThan">
      <formula>1</formula>
    </cfRule>
  </conditionalFormatting>
  <conditionalFormatting sqref="R32:R39">
    <cfRule type="cellIs" dxfId="56301" priority="1341" operator="greaterThan">
      <formula>1</formula>
    </cfRule>
    <cfRule type="cellIs" dxfId="56300" priority="1342" operator="lessThan">
      <formula>0.8</formula>
    </cfRule>
  </conditionalFormatting>
  <conditionalFormatting sqref="P39">
    <cfRule type="cellIs" dxfId="56299" priority="1340" operator="greaterThan">
      <formula>0</formula>
    </cfRule>
  </conditionalFormatting>
  <conditionalFormatting sqref="P39">
    <cfRule type="cellIs" dxfId="56298" priority="1334" operator="greaterThan">
      <formula>0</formula>
    </cfRule>
  </conditionalFormatting>
  <conditionalFormatting sqref="Q32:Q39">
    <cfRule type="cellIs" dxfId="56297" priority="1339" operator="lessThan">
      <formula>0</formula>
    </cfRule>
  </conditionalFormatting>
  <conditionalFormatting sqref="R32:R39">
    <cfRule type="cellIs" dxfId="56296" priority="1337" operator="lessThan">
      <formula>0.8</formula>
    </cfRule>
    <cfRule type="cellIs" dxfId="56295" priority="1338" operator="greaterThan">
      <formula>1</formula>
    </cfRule>
  </conditionalFormatting>
  <conditionalFormatting sqref="R32:R39">
    <cfRule type="cellIs" dxfId="56294" priority="1335" operator="greaterThan">
      <formula>1</formula>
    </cfRule>
    <cfRule type="cellIs" dxfId="56293" priority="1336" operator="lessThan">
      <formula>0.8</formula>
    </cfRule>
  </conditionalFormatting>
  <conditionalFormatting sqref="P39">
    <cfRule type="cellIs" dxfId="56292" priority="1328" operator="greaterThan">
      <formula>0</formula>
    </cfRule>
  </conditionalFormatting>
  <conditionalFormatting sqref="Q32:Q39">
    <cfRule type="cellIs" dxfId="56291" priority="1333" operator="lessThan">
      <formula>0</formula>
    </cfRule>
  </conditionalFormatting>
  <conditionalFormatting sqref="R32:R39">
    <cfRule type="cellIs" dxfId="56290" priority="1331" operator="lessThan">
      <formula>0.8</formula>
    </cfRule>
    <cfRule type="cellIs" dxfId="56289" priority="1332" operator="greaterThan">
      <formula>1</formula>
    </cfRule>
  </conditionalFormatting>
  <conditionalFormatting sqref="R32:R39">
    <cfRule type="cellIs" dxfId="56288" priority="1329" operator="greaterThan">
      <formula>1</formula>
    </cfRule>
    <cfRule type="cellIs" dxfId="56287" priority="1330" operator="lessThan">
      <formula>0.8</formula>
    </cfRule>
  </conditionalFormatting>
  <conditionalFormatting sqref="R32:R39">
    <cfRule type="cellIs" dxfId="56286" priority="1325" operator="lessThan">
      <formula>0.8</formula>
    </cfRule>
    <cfRule type="cellIs" dxfId="56285" priority="1326" operator="greaterThan">
      <formula>1</formula>
    </cfRule>
  </conditionalFormatting>
  <conditionalFormatting sqref="R32:R39">
    <cfRule type="cellIs" dxfId="56284" priority="1323" operator="greaterThan">
      <formula>1</formula>
    </cfRule>
    <cfRule type="cellIs" dxfId="56283" priority="1324" operator="lessThan">
      <formula>0.8</formula>
    </cfRule>
  </conditionalFormatting>
  <conditionalFormatting sqref="P39">
    <cfRule type="cellIs" dxfId="56282" priority="1322" operator="greaterThan">
      <formula>0</formula>
    </cfRule>
  </conditionalFormatting>
  <conditionalFormatting sqref="Q32:Q39">
    <cfRule type="cellIs" dxfId="56281" priority="1327" operator="lessThan">
      <formula>0</formula>
    </cfRule>
  </conditionalFormatting>
  <conditionalFormatting sqref="Q32:Q39">
    <cfRule type="cellIs" dxfId="56280" priority="1321" operator="lessThan">
      <formula>0</formula>
    </cfRule>
  </conditionalFormatting>
  <conditionalFormatting sqref="R32:R39">
    <cfRule type="cellIs" dxfId="56279" priority="1319" operator="lessThan">
      <formula>0.8</formula>
    </cfRule>
    <cfRule type="cellIs" dxfId="56278" priority="1320" operator="greaterThan">
      <formula>1</formula>
    </cfRule>
  </conditionalFormatting>
  <conditionalFormatting sqref="R32:R39">
    <cfRule type="cellIs" dxfId="56277" priority="1317" operator="greaterThan">
      <formula>1</formula>
    </cfRule>
    <cfRule type="cellIs" dxfId="56276" priority="1318" operator="lessThan">
      <formula>0.8</formula>
    </cfRule>
  </conditionalFormatting>
  <conditionalFormatting sqref="P39">
    <cfRule type="cellIs" dxfId="56275" priority="1316" operator="greaterThan">
      <formula>0</formula>
    </cfRule>
  </conditionalFormatting>
  <conditionalFormatting sqref="P39">
    <cfRule type="cellIs" dxfId="56274" priority="1310" operator="greaterThan">
      <formula>0</formula>
    </cfRule>
  </conditionalFormatting>
  <conditionalFormatting sqref="Q32:Q39">
    <cfRule type="cellIs" dxfId="56273" priority="1315" operator="lessThan">
      <formula>0</formula>
    </cfRule>
  </conditionalFormatting>
  <conditionalFormatting sqref="R32:R39">
    <cfRule type="cellIs" dxfId="56272" priority="1313" operator="lessThan">
      <formula>0.8</formula>
    </cfRule>
    <cfRule type="cellIs" dxfId="56271" priority="1314" operator="greaterThan">
      <formula>1</formula>
    </cfRule>
  </conditionalFormatting>
  <conditionalFormatting sqref="R32:R39">
    <cfRule type="cellIs" dxfId="56270" priority="1311" operator="greaterThan">
      <formula>1</formula>
    </cfRule>
    <cfRule type="cellIs" dxfId="56269" priority="1312" operator="lessThan">
      <formula>0.8</formula>
    </cfRule>
  </conditionalFormatting>
  <conditionalFormatting sqref="P39">
    <cfRule type="cellIs" dxfId="56268" priority="1304" operator="greaterThan">
      <formula>0</formula>
    </cfRule>
  </conditionalFormatting>
  <conditionalFormatting sqref="Q32:Q39">
    <cfRule type="cellIs" dxfId="56267" priority="1309" operator="lessThan">
      <formula>0</formula>
    </cfRule>
  </conditionalFormatting>
  <conditionalFormatting sqref="R32:R39">
    <cfRule type="cellIs" dxfId="56266" priority="1307" operator="lessThan">
      <formula>0.8</formula>
    </cfRule>
    <cfRule type="cellIs" dxfId="56265" priority="1308" operator="greaterThan">
      <formula>1</formula>
    </cfRule>
  </conditionalFormatting>
  <conditionalFormatting sqref="R32:R39">
    <cfRule type="cellIs" dxfId="56264" priority="1305" operator="greaterThan">
      <formula>1</formula>
    </cfRule>
    <cfRule type="cellIs" dxfId="56263" priority="1306" operator="lessThan">
      <formula>0.8</formula>
    </cfRule>
  </conditionalFormatting>
  <conditionalFormatting sqref="R32:R39">
    <cfRule type="cellIs" dxfId="56262" priority="1301" operator="lessThan">
      <formula>0.8</formula>
    </cfRule>
    <cfRule type="cellIs" dxfId="56261" priority="1302" operator="greaterThan">
      <formula>1</formula>
    </cfRule>
  </conditionalFormatting>
  <conditionalFormatting sqref="R32:R39">
    <cfRule type="cellIs" dxfId="56260" priority="1299" operator="greaterThan">
      <formula>1</formula>
    </cfRule>
    <cfRule type="cellIs" dxfId="56259" priority="1300" operator="lessThan">
      <formula>0.8</formula>
    </cfRule>
  </conditionalFormatting>
  <conditionalFormatting sqref="P39">
    <cfRule type="cellIs" dxfId="56258" priority="1298" operator="greaterThan">
      <formula>0</formula>
    </cfRule>
  </conditionalFormatting>
  <conditionalFormatting sqref="Q32:Q39">
    <cfRule type="cellIs" dxfId="56257" priority="1303" operator="lessThan">
      <formula>0</formula>
    </cfRule>
  </conditionalFormatting>
  <conditionalFormatting sqref="P39">
    <cfRule type="cellIs" dxfId="56256" priority="1292" operator="greaterThan">
      <formula>0</formula>
    </cfRule>
  </conditionalFormatting>
  <conditionalFormatting sqref="Q32:Q39">
    <cfRule type="cellIs" dxfId="56255" priority="1297" operator="lessThan">
      <formula>0</formula>
    </cfRule>
  </conditionalFormatting>
  <conditionalFormatting sqref="R32:R39">
    <cfRule type="cellIs" dxfId="56254" priority="1295" operator="lessThan">
      <formula>0.8</formula>
    </cfRule>
    <cfRule type="cellIs" dxfId="56253" priority="1296" operator="greaterThan">
      <formula>1</formula>
    </cfRule>
  </conditionalFormatting>
  <conditionalFormatting sqref="R32:R39">
    <cfRule type="cellIs" dxfId="56252" priority="1293" operator="greaterThan">
      <formula>1</formula>
    </cfRule>
    <cfRule type="cellIs" dxfId="56251" priority="1294" operator="lessThan">
      <formula>0.8</formula>
    </cfRule>
  </conditionalFormatting>
  <conditionalFormatting sqref="R32:R39">
    <cfRule type="cellIs" dxfId="56250" priority="1289" operator="lessThan">
      <formula>0.8</formula>
    </cfRule>
    <cfRule type="cellIs" dxfId="56249" priority="1290" operator="greaterThan">
      <formula>1</formula>
    </cfRule>
  </conditionalFormatting>
  <conditionalFormatting sqref="R32:R39">
    <cfRule type="cellIs" dxfId="56248" priority="1287" operator="greaterThan">
      <formula>1</formula>
    </cfRule>
    <cfRule type="cellIs" dxfId="56247" priority="1288" operator="lessThan">
      <formula>0.8</formula>
    </cfRule>
  </conditionalFormatting>
  <conditionalFormatting sqref="P39">
    <cfRule type="cellIs" dxfId="56246" priority="1286" operator="greaterThan">
      <formula>0</formula>
    </cfRule>
  </conditionalFormatting>
  <conditionalFormatting sqref="Q32:Q39">
    <cfRule type="cellIs" dxfId="56245" priority="1291" operator="lessThan">
      <formula>0</formula>
    </cfRule>
  </conditionalFormatting>
  <conditionalFormatting sqref="R32:R39">
    <cfRule type="cellIs" dxfId="56244" priority="1283" operator="lessThan">
      <formula>0.8</formula>
    </cfRule>
    <cfRule type="cellIs" dxfId="56243" priority="1284" operator="greaterThan">
      <formula>1</formula>
    </cfRule>
  </conditionalFormatting>
  <conditionalFormatting sqref="R32:R39">
    <cfRule type="cellIs" dxfId="56242" priority="1281" operator="greaterThan">
      <formula>1</formula>
    </cfRule>
    <cfRule type="cellIs" dxfId="56241" priority="1282" operator="lessThan">
      <formula>0.8</formula>
    </cfRule>
  </conditionalFormatting>
  <conditionalFormatting sqref="P39">
    <cfRule type="cellIs" dxfId="56240" priority="1280" operator="greaterThan">
      <formula>0</formula>
    </cfRule>
  </conditionalFormatting>
  <conditionalFormatting sqref="Q32:Q39">
    <cfRule type="cellIs" dxfId="56239" priority="1285" operator="lessThan">
      <formula>0</formula>
    </cfRule>
  </conditionalFormatting>
  <conditionalFormatting sqref="Q32:Q39">
    <cfRule type="cellIs" dxfId="56238" priority="1279" operator="lessThan">
      <formula>0</formula>
    </cfRule>
  </conditionalFormatting>
  <conditionalFormatting sqref="R32:R39">
    <cfRule type="cellIs" dxfId="56237" priority="1277" operator="lessThan">
      <formula>0.8</formula>
    </cfRule>
    <cfRule type="cellIs" dxfId="56236" priority="1278" operator="greaterThan">
      <formula>1</formula>
    </cfRule>
  </conditionalFormatting>
  <conditionalFormatting sqref="R32:R39">
    <cfRule type="cellIs" dxfId="56235" priority="1275" operator="greaterThan">
      <formula>1</formula>
    </cfRule>
    <cfRule type="cellIs" dxfId="56234" priority="1276" operator="lessThan">
      <formula>0.8</formula>
    </cfRule>
  </conditionalFormatting>
  <conditionalFormatting sqref="P39">
    <cfRule type="cellIs" dxfId="56233" priority="1274" operator="greaterThan">
      <formula>0</formula>
    </cfRule>
  </conditionalFormatting>
  <conditionalFormatting sqref="Q32:Q39">
    <cfRule type="cellIs" dxfId="56232" priority="1268" operator="lessThan">
      <formula>0</formula>
    </cfRule>
  </conditionalFormatting>
  <conditionalFormatting sqref="R32:R39">
    <cfRule type="cellIs" dxfId="56231" priority="1272" operator="lessThan">
      <formula>0.8</formula>
    </cfRule>
    <cfRule type="cellIs" dxfId="56230" priority="1273" operator="greaterThan">
      <formula>1</formula>
    </cfRule>
  </conditionalFormatting>
  <conditionalFormatting sqref="R32:R39">
    <cfRule type="cellIs" dxfId="56229" priority="1270" operator="greaterThan">
      <formula>1</formula>
    </cfRule>
    <cfRule type="cellIs" dxfId="56228" priority="1271" operator="lessThan">
      <formula>0.8</formula>
    </cfRule>
  </conditionalFormatting>
  <conditionalFormatting sqref="P39">
    <cfRule type="cellIs" dxfId="56227" priority="1269" operator="greaterThan">
      <formula>0</formula>
    </cfRule>
  </conditionalFormatting>
  <conditionalFormatting sqref="Q32:Q39">
    <cfRule type="cellIs" dxfId="56226" priority="1267" operator="lessThan">
      <formula>0</formula>
    </cfRule>
  </conditionalFormatting>
  <conditionalFormatting sqref="R32:R39">
    <cfRule type="cellIs" dxfId="56225" priority="1265" operator="lessThan">
      <formula>0.8</formula>
    </cfRule>
    <cfRule type="cellIs" dxfId="56224" priority="1266" operator="greaterThan">
      <formula>1</formula>
    </cfRule>
  </conditionalFormatting>
  <conditionalFormatting sqref="R32:R39">
    <cfRule type="cellIs" dxfId="56223" priority="1263" operator="greaterThan">
      <formula>1</formula>
    </cfRule>
    <cfRule type="cellIs" dxfId="56222" priority="1264" operator="lessThan">
      <formula>0.8</formula>
    </cfRule>
  </conditionalFormatting>
  <conditionalFormatting sqref="P39">
    <cfRule type="cellIs" dxfId="56221" priority="1262" operator="greaterThan">
      <formula>0</formula>
    </cfRule>
  </conditionalFormatting>
  <conditionalFormatting sqref="Q32:Q39">
    <cfRule type="cellIs" dxfId="56220" priority="1261" operator="lessThan">
      <formula>0</formula>
    </cfRule>
  </conditionalFormatting>
  <conditionalFormatting sqref="R32:R39">
    <cfRule type="cellIs" dxfId="56219" priority="1259" operator="lessThan">
      <formula>0.8</formula>
    </cfRule>
    <cfRule type="cellIs" dxfId="56218" priority="1260" operator="greaterThan">
      <formula>1</formula>
    </cfRule>
  </conditionalFormatting>
  <conditionalFormatting sqref="R32:R39">
    <cfRule type="cellIs" dxfId="56217" priority="1257" operator="greaterThan">
      <formula>1</formula>
    </cfRule>
    <cfRule type="cellIs" dxfId="56216" priority="1258" operator="lessThan">
      <formula>0.8</formula>
    </cfRule>
  </conditionalFormatting>
  <conditionalFormatting sqref="P39">
    <cfRule type="cellIs" dxfId="56215" priority="1256" operator="greaterThan">
      <formula>0</formula>
    </cfRule>
  </conditionalFormatting>
  <conditionalFormatting sqref="Q32:Q39">
    <cfRule type="cellIs" dxfId="56214" priority="1255" operator="lessThan">
      <formula>0</formula>
    </cfRule>
  </conditionalFormatting>
  <conditionalFormatting sqref="R32:R39">
    <cfRule type="cellIs" dxfId="56213" priority="1253" operator="lessThan">
      <formula>0.8</formula>
    </cfRule>
    <cfRule type="cellIs" dxfId="56212" priority="1254" operator="greaterThan">
      <formula>1</formula>
    </cfRule>
  </conditionalFormatting>
  <conditionalFormatting sqref="R32:R39">
    <cfRule type="cellIs" dxfId="56211" priority="1251" operator="greaterThan">
      <formula>1</formula>
    </cfRule>
    <cfRule type="cellIs" dxfId="56210" priority="1252" operator="lessThan">
      <formula>0.8</formula>
    </cfRule>
  </conditionalFormatting>
  <conditionalFormatting sqref="P39">
    <cfRule type="cellIs" dxfId="56209" priority="1250" operator="greaterThan">
      <formula>0</formula>
    </cfRule>
  </conditionalFormatting>
  <conditionalFormatting sqref="Q32:Q39">
    <cfRule type="cellIs" dxfId="56208" priority="1249" operator="lessThan">
      <formula>0</formula>
    </cfRule>
  </conditionalFormatting>
  <conditionalFormatting sqref="R32:R39">
    <cfRule type="cellIs" dxfId="56207" priority="1247" operator="lessThan">
      <formula>0.8</formula>
    </cfRule>
    <cfRule type="cellIs" dxfId="56206" priority="1248" operator="greaterThan">
      <formula>1</formula>
    </cfRule>
  </conditionalFormatting>
  <conditionalFormatting sqref="R32:R39">
    <cfRule type="cellIs" dxfId="56205" priority="1245" operator="greaterThan">
      <formula>1</formula>
    </cfRule>
    <cfRule type="cellIs" dxfId="56204" priority="1246" operator="lessThan">
      <formula>0.8</formula>
    </cfRule>
  </conditionalFormatting>
  <conditionalFormatting sqref="P39">
    <cfRule type="cellIs" dxfId="56203" priority="1244" operator="greaterThan">
      <formula>0</formula>
    </cfRule>
  </conditionalFormatting>
  <conditionalFormatting sqref="Q32:Q39">
    <cfRule type="cellIs" dxfId="56202" priority="1243" operator="lessThan">
      <formula>0</formula>
    </cfRule>
  </conditionalFormatting>
  <conditionalFormatting sqref="R32:R39">
    <cfRule type="cellIs" dxfId="56201" priority="1241" operator="lessThan">
      <formula>0.8</formula>
    </cfRule>
    <cfRule type="cellIs" dxfId="56200" priority="1242" operator="greaterThan">
      <formula>1</formula>
    </cfRule>
  </conditionalFormatting>
  <conditionalFormatting sqref="R32:R39">
    <cfRule type="cellIs" dxfId="56199" priority="1239" operator="greaterThan">
      <formula>1</formula>
    </cfRule>
    <cfRule type="cellIs" dxfId="56198" priority="1240" operator="lessThan">
      <formula>0.8</formula>
    </cfRule>
  </conditionalFormatting>
  <conditionalFormatting sqref="P39">
    <cfRule type="cellIs" dxfId="56197" priority="1238" operator="greaterThan">
      <formula>0</formula>
    </cfRule>
  </conditionalFormatting>
  <conditionalFormatting sqref="P39">
    <cfRule type="cellIs" dxfId="56196" priority="1232" operator="greaterThan">
      <formula>0</formula>
    </cfRule>
  </conditionalFormatting>
  <conditionalFormatting sqref="Q32:Q39">
    <cfRule type="cellIs" dxfId="56195" priority="1237" operator="lessThan">
      <formula>0</formula>
    </cfRule>
  </conditionalFormatting>
  <conditionalFormatting sqref="R32:R39">
    <cfRule type="cellIs" dxfId="56194" priority="1235" operator="lessThan">
      <formula>0.8</formula>
    </cfRule>
    <cfRule type="cellIs" dxfId="56193" priority="1236" operator="greaterThan">
      <formula>1</formula>
    </cfRule>
  </conditionalFormatting>
  <conditionalFormatting sqref="R32:R39">
    <cfRule type="cellIs" dxfId="56192" priority="1233" operator="greaterThan">
      <formula>1</formula>
    </cfRule>
    <cfRule type="cellIs" dxfId="56191" priority="1234" operator="lessThan">
      <formula>0.8</formula>
    </cfRule>
  </conditionalFormatting>
  <conditionalFormatting sqref="P39">
    <cfRule type="cellIs" dxfId="56190" priority="1226" operator="greaterThan">
      <formula>0</formula>
    </cfRule>
  </conditionalFormatting>
  <conditionalFormatting sqref="Q32:Q39">
    <cfRule type="cellIs" dxfId="56189" priority="1231" operator="lessThan">
      <formula>0</formula>
    </cfRule>
  </conditionalFormatting>
  <conditionalFormatting sqref="R32:R39">
    <cfRule type="cellIs" dxfId="56188" priority="1229" operator="lessThan">
      <formula>0.8</formula>
    </cfRule>
    <cfRule type="cellIs" dxfId="56187" priority="1230" operator="greaterThan">
      <formula>1</formula>
    </cfRule>
  </conditionalFormatting>
  <conditionalFormatting sqref="R32:R39">
    <cfRule type="cellIs" dxfId="56186" priority="1227" operator="greaterThan">
      <formula>1</formula>
    </cfRule>
    <cfRule type="cellIs" dxfId="56185" priority="1228" operator="lessThan">
      <formula>0.8</formula>
    </cfRule>
  </conditionalFormatting>
  <conditionalFormatting sqref="R32:R39">
    <cfRule type="cellIs" dxfId="56184" priority="1223" operator="lessThan">
      <formula>0.8</formula>
    </cfRule>
    <cfRule type="cellIs" dxfId="56183" priority="1224" operator="greaterThan">
      <formula>1</formula>
    </cfRule>
  </conditionalFormatting>
  <conditionalFormatting sqref="R32:R39">
    <cfRule type="cellIs" dxfId="56182" priority="1221" operator="greaterThan">
      <formula>1</formula>
    </cfRule>
    <cfRule type="cellIs" dxfId="56181" priority="1222" operator="lessThan">
      <formula>0.8</formula>
    </cfRule>
  </conditionalFormatting>
  <conditionalFormatting sqref="P39">
    <cfRule type="cellIs" dxfId="56180" priority="1220" operator="greaterThan">
      <formula>0</formula>
    </cfRule>
  </conditionalFormatting>
  <conditionalFormatting sqref="Q32:Q39">
    <cfRule type="cellIs" dxfId="56179" priority="1225" operator="lessThan">
      <formula>0</formula>
    </cfRule>
  </conditionalFormatting>
  <conditionalFormatting sqref="Q32:Q39">
    <cfRule type="cellIs" dxfId="56178" priority="1214" operator="lessThan">
      <formula>0</formula>
    </cfRule>
  </conditionalFormatting>
  <conditionalFormatting sqref="P39">
    <cfRule type="cellIs" dxfId="56177" priority="1215" operator="greaterThan">
      <formula>0</formula>
    </cfRule>
  </conditionalFormatting>
  <conditionalFormatting sqref="R32:R39">
    <cfRule type="cellIs" dxfId="56176" priority="1218" operator="lessThan">
      <formula>0.8</formula>
    </cfRule>
    <cfRule type="cellIs" dxfId="56175" priority="1219" operator="greaterThan">
      <formula>1</formula>
    </cfRule>
  </conditionalFormatting>
  <conditionalFormatting sqref="R32:R39">
    <cfRule type="cellIs" dxfId="56174" priority="1216" operator="greaterThan">
      <formula>1</formula>
    </cfRule>
    <cfRule type="cellIs" dxfId="56173" priority="1217" operator="lessThan">
      <formula>0.8</formula>
    </cfRule>
  </conditionalFormatting>
  <conditionalFormatting sqref="Q32:Q39">
    <cfRule type="cellIs" dxfId="56172" priority="1208" operator="lessThan">
      <formula>0</formula>
    </cfRule>
  </conditionalFormatting>
  <conditionalFormatting sqref="R32:R39">
    <cfRule type="cellIs" dxfId="56171" priority="1212" operator="lessThan">
      <formula>0.8</formula>
    </cfRule>
    <cfRule type="cellIs" dxfId="56170" priority="1213" operator="greaterThan">
      <formula>1</formula>
    </cfRule>
  </conditionalFormatting>
  <conditionalFormatting sqref="R32:R39">
    <cfRule type="cellIs" dxfId="56169" priority="1210" operator="greaterThan">
      <formula>1</formula>
    </cfRule>
    <cfRule type="cellIs" dxfId="56168" priority="1211" operator="lessThan">
      <formula>0.8</formula>
    </cfRule>
  </conditionalFormatting>
  <conditionalFormatting sqref="P39">
    <cfRule type="cellIs" dxfId="56167" priority="1209" operator="greaterThan">
      <formula>0</formula>
    </cfRule>
  </conditionalFormatting>
  <conditionalFormatting sqref="Q32:Q39">
    <cfRule type="cellIs" dxfId="56166" priority="1207" operator="lessThan">
      <formula>0</formula>
    </cfRule>
  </conditionalFormatting>
  <conditionalFormatting sqref="R32:R39">
    <cfRule type="cellIs" dxfId="56165" priority="1205" operator="lessThan">
      <formula>0.8</formula>
    </cfRule>
    <cfRule type="cellIs" dxfId="56164" priority="1206" operator="greaterThan">
      <formula>1</formula>
    </cfRule>
  </conditionalFormatting>
  <conditionalFormatting sqref="R32:R39">
    <cfRule type="cellIs" dxfId="56163" priority="1203" operator="greaterThan">
      <formula>1</formula>
    </cfRule>
    <cfRule type="cellIs" dxfId="56162" priority="1204" operator="lessThan">
      <formula>0.8</formula>
    </cfRule>
  </conditionalFormatting>
  <conditionalFormatting sqref="P39">
    <cfRule type="cellIs" dxfId="56161" priority="1202" operator="greaterThan">
      <formula>0</formula>
    </cfRule>
  </conditionalFormatting>
  <conditionalFormatting sqref="Q32:Q39">
    <cfRule type="cellIs" dxfId="56160" priority="1201" operator="lessThan">
      <formula>0</formula>
    </cfRule>
  </conditionalFormatting>
  <conditionalFormatting sqref="R32:R39">
    <cfRule type="cellIs" dxfId="56159" priority="1199" operator="lessThan">
      <formula>0.8</formula>
    </cfRule>
    <cfRule type="cellIs" dxfId="56158" priority="1200" operator="greaterThan">
      <formula>1</formula>
    </cfRule>
  </conditionalFormatting>
  <conditionalFormatting sqref="R32:R39">
    <cfRule type="cellIs" dxfId="56157" priority="1197" operator="greaterThan">
      <formula>1</formula>
    </cfRule>
    <cfRule type="cellIs" dxfId="56156" priority="1198" operator="lessThan">
      <formula>0.8</formula>
    </cfRule>
  </conditionalFormatting>
  <conditionalFormatting sqref="P39">
    <cfRule type="cellIs" dxfId="56155" priority="1196" operator="greaterThan">
      <formula>0</formula>
    </cfRule>
  </conditionalFormatting>
  <conditionalFormatting sqref="Q32:Q39">
    <cfRule type="cellIs" dxfId="56154" priority="1195" operator="lessThan">
      <formula>0</formula>
    </cfRule>
  </conditionalFormatting>
  <conditionalFormatting sqref="R32:R39">
    <cfRule type="cellIs" dxfId="56153" priority="1193" operator="lessThan">
      <formula>0.8</formula>
    </cfRule>
    <cfRule type="cellIs" dxfId="56152" priority="1194" operator="greaterThan">
      <formula>1</formula>
    </cfRule>
  </conditionalFormatting>
  <conditionalFormatting sqref="R32:R39">
    <cfRule type="cellIs" dxfId="56151" priority="1191" operator="greaterThan">
      <formula>1</formula>
    </cfRule>
    <cfRule type="cellIs" dxfId="56150" priority="1192" operator="lessThan">
      <formula>0.8</formula>
    </cfRule>
  </conditionalFormatting>
  <conditionalFormatting sqref="P39">
    <cfRule type="cellIs" dxfId="56149" priority="1190" operator="greaterThan">
      <formula>0</formula>
    </cfRule>
  </conditionalFormatting>
  <conditionalFormatting sqref="Q32:Q39">
    <cfRule type="cellIs" dxfId="56148" priority="1189" operator="lessThan">
      <formula>0</formula>
    </cfRule>
  </conditionalFormatting>
  <conditionalFormatting sqref="R32:R39">
    <cfRule type="cellIs" dxfId="56147" priority="1187" operator="lessThan">
      <formula>0.8</formula>
    </cfRule>
    <cfRule type="cellIs" dxfId="56146" priority="1188" operator="greaterThan">
      <formula>1</formula>
    </cfRule>
  </conditionalFormatting>
  <conditionalFormatting sqref="R32:R39">
    <cfRule type="cellIs" dxfId="56145" priority="1185" operator="greaterThan">
      <formula>1</formula>
    </cfRule>
    <cfRule type="cellIs" dxfId="56144" priority="1186" operator="lessThan">
      <formula>0.8</formula>
    </cfRule>
  </conditionalFormatting>
  <conditionalFormatting sqref="P39">
    <cfRule type="cellIs" dxfId="56143" priority="1184" operator="greaterThan">
      <formula>0</formula>
    </cfRule>
  </conditionalFormatting>
  <conditionalFormatting sqref="Q96:Q105">
    <cfRule type="cellIs" dxfId="56142" priority="1178" operator="lessThan">
      <formula>0</formula>
    </cfRule>
  </conditionalFormatting>
  <conditionalFormatting sqref="P96:P105">
    <cfRule type="cellIs" dxfId="56141" priority="1179" operator="greaterThan">
      <formula>0</formula>
    </cfRule>
  </conditionalFormatting>
  <conditionalFormatting sqref="R96:R105">
    <cfRule type="cellIs" dxfId="56140" priority="1182" operator="lessThan">
      <formula>0.8</formula>
    </cfRule>
    <cfRule type="cellIs" dxfId="56139" priority="1183" operator="greaterThan">
      <formula>1</formula>
    </cfRule>
  </conditionalFormatting>
  <conditionalFormatting sqref="R96:R105">
    <cfRule type="cellIs" dxfId="56138" priority="1180" operator="greaterThan">
      <formula>1</formula>
    </cfRule>
    <cfRule type="cellIs" dxfId="56137" priority="1181" operator="lessThan">
      <formula>0.8</formula>
    </cfRule>
  </conditionalFormatting>
  <conditionalFormatting sqref="Q96:Q105">
    <cfRule type="cellIs" dxfId="56136" priority="1172" operator="lessThan">
      <formula>0</formula>
    </cfRule>
  </conditionalFormatting>
  <conditionalFormatting sqref="R96:R105">
    <cfRule type="cellIs" dxfId="56135" priority="1176" operator="lessThan">
      <formula>0.8</formula>
    </cfRule>
    <cfRule type="cellIs" dxfId="56134" priority="1177" operator="greaterThan">
      <formula>1</formula>
    </cfRule>
  </conditionalFormatting>
  <conditionalFormatting sqref="R96:R105">
    <cfRule type="cellIs" dxfId="56133" priority="1174" operator="greaterThan">
      <formula>1</formula>
    </cfRule>
    <cfRule type="cellIs" dxfId="56132" priority="1175" operator="lessThan">
      <formula>0.8</formula>
    </cfRule>
  </conditionalFormatting>
  <conditionalFormatting sqref="P96:P105">
    <cfRule type="cellIs" dxfId="56131" priority="1173" operator="greaterThan">
      <formula>0</formula>
    </cfRule>
  </conditionalFormatting>
  <conditionalFormatting sqref="Q96:Q105">
    <cfRule type="cellIs" dxfId="56130" priority="1171" operator="lessThan">
      <formula>0</formula>
    </cfRule>
  </conditionalFormatting>
  <conditionalFormatting sqref="R96:R105">
    <cfRule type="cellIs" dxfId="56129" priority="1169" operator="lessThan">
      <formula>0.8</formula>
    </cfRule>
    <cfRule type="cellIs" dxfId="56128" priority="1170" operator="greaterThan">
      <formula>1</formula>
    </cfRule>
  </conditionalFormatting>
  <conditionalFormatting sqref="R96:R105">
    <cfRule type="cellIs" dxfId="56127" priority="1167" operator="greaterThan">
      <formula>1</formula>
    </cfRule>
    <cfRule type="cellIs" dxfId="56126" priority="1168" operator="lessThan">
      <formula>0.8</formula>
    </cfRule>
  </conditionalFormatting>
  <conditionalFormatting sqref="P96:P105">
    <cfRule type="cellIs" dxfId="56125" priority="1166" operator="greaterThan">
      <formula>0</formula>
    </cfRule>
  </conditionalFormatting>
  <conditionalFormatting sqref="Q96:Q105">
    <cfRule type="cellIs" dxfId="56124" priority="1165" operator="lessThan">
      <formula>0</formula>
    </cfRule>
  </conditionalFormatting>
  <conditionalFormatting sqref="R96:R105">
    <cfRule type="cellIs" dxfId="56123" priority="1163" operator="lessThan">
      <formula>0.8</formula>
    </cfRule>
    <cfRule type="cellIs" dxfId="56122" priority="1164" operator="greaterThan">
      <formula>1</formula>
    </cfRule>
  </conditionalFormatting>
  <conditionalFormatting sqref="R96:R105">
    <cfRule type="cellIs" dxfId="56121" priority="1161" operator="greaterThan">
      <formula>1</formula>
    </cfRule>
    <cfRule type="cellIs" dxfId="56120" priority="1162" operator="lessThan">
      <formula>0.8</formula>
    </cfRule>
  </conditionalFormatting>
  <conditionalFormatting sqref="P96:P105">
    <cfRule type="cellIs" dxfId="56119" priority="1160" operator="greaterThan">
      <formula>0</formula>
    </cfRule>
  </conditionalFormatting>
  <conditionalFormatting sqref="Q96:Q105">
    <cfRule type="cellIs" dxfId="56118" priority="1154" operator="lessThan">
      <formula>0</formula>
    </cfRule>
  </conditionalFormatting>
  <conditionalFormatting sqref="R96:R105">
    <cfRule type="cellIs" dxfId="56117" priority="1158" operator="lessThan">
      <formula>0.8</formula>
    </cfRule>
    <cfRule type="cellIs" dxfId="56116" priority="1159" operator="greaterThan">
      <formula>1</formula>
    </cfRule>
  </conditionalFormatting>
  <conditionalFormatting sqref="R96:R105">
    <cfRule type="cellIs" dxfId="56115" priority="1156" operator="greaterThan">
      <formula>1</formula>
    </cfRule>
    <cfRule type="cellIs" dxfId="56114" priority="1157" operator="lessThan">
      <formula>0.8</formula>
    </cfRule>
  </conditionalFormatting>
  <conditionalFormatting sqref="P96:P105">
    <cfRule type="cellIs" dxfId="56113" priority="1155" operator="greaterThan">
      <formula>0</formula>
    </cfRule>
  </conditionalFormatting>
  <conditionalFormatting sqref="Q96:Q105">
    <cfRule type="cellIs" dxfId="56112" priority="1153" operator="lessThan">
      <formula>0</formula>
    </cfRule>
  </conditionalFormatting>
  <conditionalFormatting sqref="R96:R105">
    <cfRule type="cellIs" dxfId="56111" priority="1151" operator="lessThan">
      <formula>0.8</formula>
    </cfRule>
    <cfRule type="cellIs" dxfId="56110" priority="1152" operator="greaterThan">
      <formula>1</formula>
    </cfRule>
  </conditionalFormatting>
  <conditionalFormatting sqref="R96:R105">
    <cfRule type="cellIs" dxfId="56109" priority="1149" operator="greaterThan">
      <formula>1</formula>
    </cfRule>
    <cfRule type="cellIs" dxfId="56108" priority="1150" operator="lessThan">
      <formula>0.8</formula>
    </cfRule>
  </conditionalFormatting>
  <conditionalFormatting sqref="P96:P105">
    <cfRule type="cellIs" dxfId="56107" priority="1148" operator="greaterThan">
      <formula>0</formula>
    </cfRule>
  </conditionalFormatting>
  <conditionalFormatting sqref="Q96:Q105">
    <cfRule type="cellIs" dxfId="56106" priority="1147" operator="lessThan">
      <formula>0</formula>
    </cfRule>
  </conditionalFormatting>
  <conditionalFormatting sqref="R96:R105">
    <cfRule type="cellIs" dxfId="56105" priority="1145" operator="lessThan">
      <formula>0.8</formula>
    </cfRule>
    <cfRule type="cellIs" dxfId="56104" priority="1146" operator="greaterThan">
      <formula>1</formula>
    </cfRule>
  </conditionalFormatting>
  <conditionalFormatting sqref="R96:R105">
    <cfRule type="cellIs" dxfId="56103" priority="1143" operator="greaterThan">
      <formula>1</formula>
    </cfRule>
    <cfRule type="cellIs" dxfId="56102" priority="1144" operator="lessThan">
      <formula>0.8</formula>
    </cfRule>
  </conditionalFormatting>
  <conditionalFormatting sqref="P96:P105">
    <cfRule type="cellIs" dxfId="56101" priority="1142" operator="greaterThan">
      <formula>0</formula>
    </cfRule>
  </conditionalFormatting>
  <conditionalFormatting sqref="Q96:Q105">
    <cfRule type="cellIs" dxfId="56100" priority="1141" operator="lessThan">
      <formula>0</formula>
    </cfRule>
  </conditionalFormatting>
  <conditionalFormatting sqref="R96:R105">
    <cfRule type="cellIs" dxfId="56099" priority="1139" operator="lessThan">
      <formula>0.8</formula>
    </cfRule>
    <cfRule type="cellIs" dxfId="56098" priority="1140" operator="greaterThan">
      <formula>1</formula>
    </cfRule>
  </conditionalFormatting>
  <conditionalFormatting sqref="R96:R105">
    <cfRule type="cellIs" dxfId="56097" priority="1137" operator="greaterThan">
      <formula>1</formula>
    </cfRule>
    <cfRule type="cellIs" dxfId="56096" priority="1138" operator="lessThan">
      <formula>0.8</formula>
    </cfRule>
  </conditionalFormatting>
  <conditionalFormatting sqref="P96:P105">
    <cfRule type="cellIs" dxfId="56095" priority="1136" operator="greaterThan">
      <formula>0</formula>
    </cfRule>
  </conditionalFormatting>
  <conditionalFormatting sqref="Q96:Q105">
    <cfRule type="cellIs" dxfId="56094" priority="1135" operator="lessThan">
      <formula>0</formula>
    </cfRule>
  </conditionalFormatting>
  <conditionalFormatting sqref="R96:R105">
    <cfRule type="cellIs" dxfId="56093" priority="1133" operator="lessThan">
      <formula>0.8</formula>
    </cfRule>
    <cfRule type="cellIs" dxfId="56092" priority="1134" operator="greaterThan">
      <formula>1</formula>
    </cfRule>
  </conditionalFormatting>
  <conditionalFormatting sqref="R96:R105">
    <cfRule type="cellIs" dxfId="56091" priority="1131" operator="greaterThan">
      <formula>1</formula>
    </cfRule>
    <cfRule type="cellIs" dxfId="56090" priority="1132" operator="lessThan">
      <formula>0.8</formula>
    </cfRule>
  </conditionalFormatting>
  <conditionalFormatting sqref="P96:P105">
    <cfRule type="cellIs" dxfId="56089" priority="1130" operator="greaterThan">
      <formula>0</formula>
    </cfRule>
  </conditionalFormatting>
  <conditionalFormatting sqref="Q96:Q105">
    <cfRule type="cellIs" dxfId="56088" priority="1129" operator="lessThan">
      <formula>0</formula>
    </cfRule>
  </conditionalFormatting>
  <conditionalFormatting sqref="R96:R105">
    <cfRule type="cellIs" dxfId="56087" priority="1127" operator="lessThan">
      <formula>0.8</formula>
    </cfRule>
    <cfRule type="cellIs" dxfId="56086" priority="1128" operator="greaterThan">
      <formula>1</formula>
    </cfRule>
  </conditionalFormatting>
  <conditionalFormatting sqref="R96:R105">
    <cfRule type="cellIs" dxfId="56085" priority="1125" operator="greaterThan">
      <formula>1</formula>
    </cfRule>
    <cfRule type="cellIs" dxfId="56084" priority="1126" operator="lessThan">
      <formula>0.8</formula>
    </cfRule>
  </conditionalFormatting>
  <conditionalFormatting sqref="P96:P105">
    <cfRule type="cellIs" dxfId="56083" priority="1124" operator="greaterThan">
      <formula>0</formula>
    </cfRule>
  </conditionalFormatting>
  <conditionalFormatting sqref="P96:P105">
    <cfRule type="cellIs" dxfId="56082" priority="1118" operator="greaterThan">
      <formula>0</formula>
    </cfRule>
  </conditionalFormatting>
  <conditionalFormatting sqref="Q96:Q105">
    <cfRule type="cellIs" dxfId="56081" priority="1123" operator="lessThan">
      <formula>0</formula>
    </cfRule>
  </conditionalFormatting>
  <conditionalFormatting sqref="R96:R105">
    <cfRule type="cellIs" dxfId="56080" priority="1121" operator="lessThan">
      <formula>0.8</formula>
    </cfRule>
    <cfRule type="cellIs" dxfId="56079" priority="1122" operator="greaterThan">
      <formula>1</formula>
    </cfRule>
  </conditionalFormatting>
  <conditionalFormatting sqref="R96:R105">
    <cfRule type="cellIs" dxfId="56078" priority="1119" operator="greaterThan">
      <formula>1</formula>
    </cfRule>
    <cfRule type="cellIs" dxfId="56077" priority="1120" operator="lessThan">
      <formula>0.8</formula>
    </cfRule>
  </conditionalFormatting>
  <conditionalFormatting sqref="P96:P105">
    <cfRule type="cellIs" dxfId="56076" priority="1112" operator="greaterThan">
      <formula>0</formula>
    </cfRule>
  </conditionalFormatting>
  <conditionalFormatting sqref="Q96:Q105">
    <cfRule type="cellIs" dxfId="56075" priority="1117" operator="lessThan">
      <formula>0</formula>
    </cfRule>
  </conditionalFormatting>
  <conditionalFormatting sqref="R96:R105">
    <cfRule type="cellIs" dxfId="56074" priority="1115" operator="lessThan">
      <formula>0.8</formula>
    </cfRule>
    <cfRule type="cellIs" dxfId="56073" priority="1116" operator="greaterThan">
      <formula>1</formula>
    </cfRule>
  </conditionalFormatting>
  <conditionalFormatting sqref="R96:R105">
    <cfRule type="cellIs" dxfId="56072" priority="1113" operator="greaterThan">
      <formula>1</formula>
    </cfRule>
    <cfRule type="cellIs" dxfId="56071" priority="1114" operator="lessThan">
      <formula>0.8</formula>
    </cfRule>
  </conditionalFormatting>
  <conditionalFormatting sqref="R96:R105">
    <cfRule type="cellIs" dxfId="56070" priority="1109" operator="lessThan">
      <formula>0.8</formula>
    </cfRule>
    <cfRule type="cellIs" dxfId="56069" priority="1110" operator="greaterThan">
      <formula>1</formula>
    </cfRule>
  </conditionalFormatting>
  <conditionalFormatting sqref="R96:R105">
    <cfRule type="cellIs" dxfId="56068" priority="1107" operator="greaterThan">
      <formula>1</formula>
    </cfRule>
    <cfRule type="cellIs" dxfId="56067" priority="1108" operator="lessThan">
      <formula>0.8</formula>
    </cfRule>
  </conditionalFormatting>
  <conditionalFormatting sqref="P96:P105">
    <cfRule type="cellIs" dxfId="56066" priority="1106" operator="greaterThan">
      <formula>0</formula>
    </cfRule>
  </conditionalFormatting>
  <conditionalFormatting sqref="Q96:Q105">
    <cfRule type="cellIs" dxfId="56065" priority="1111" operator="lessThan">
      <formula>0</formula>
    </cfRule>
  </conditionalFormatting>
  <conditionalFormatting sqref="Q96:Q105">
    <cfRule type="cellIs" dxfId="56064" priority="1100" operator="lessThan">
      <formula>0</formula>
    </cfRule>
  </conditionalFormatting>
  <conditionalFormatting sqref="P96:P105">
    <cfRule type="cellIs" dxfId="56063" priority="1101" operator="greaterThan">
      <formula>0</formula>
    </cfRule>
  </conditionalFormatting>
  <conditionalFormatting sqref="R96:R105">
    <cfRule type="cellIs" dxfId="56062" priority="1104" operator="lessThan">
      <formula>0.8</formula>
    </cfRule>
    <cfRule type="cellIs" dxfId="56061" priority="1105" operator="greaterThan">
      <formula>1</formula>
    </cfRule>
  </conditionalFormatting>
  <conditionalFormatting sqref="R96:R105">
    <cfRule type="cellIs" dxfId="56060" priority="1102" operator="greaterThan">
      <formula>1</formula>
    </cfRule>
    <cfRule type="cellIs" dxfId="56059" priority="1103" operator="lessThan">
      <formula>0.8</formula>
    </cfRule>
  </conditionalFormatting>
  <conditionalFormatting sqref="Q96:Q105">
    <cfRule type="cellIs" dxfId="56058" priority="1094" operator="lessThan">
      <formula>0</formula>
    </cfRule>
  </conditionalFormatting>
  <conditionalFormatting sqref="R96:R105">
    <cfRule type="cellIs" dxfId="56057" priority="1098" operator="lessThan">
      <formula>0.8</formula>
    </cfRule>
    <cfRule type="cellIs" dxfId="56056" priority="1099" operator="greaterThan">
      <formula>1</formula>
    </cfRule>
  </conditionalFormatting>
  <conditionalFormatting sqref="R96:R105">
    <cfRule type="cellIs" dxfId="56055" priority="1096" operator="greaterThan">
      <formula>1</formula>
    </cfRule>
    <cfRule type="cellIs" dxfId="56054" priority="1097" operator="lessThan">
      <formula>0.8</formula>
    </cfRule>
  </conditionalFormatting>
  <conditionalFormatting sqref="P96:P105">
    <cfRule type="cellIs" dxfId="56053" priority="1095" operator="greaterThan">
      <formula>0</formula>
    </cfRule>
  </conditionalFormatting>
  <conditionalFormatting sqref="Q96:Q105">
    <cfRule type="cellIs" dxfId="56052" priority="1093" operator="lessThan">
      <formula>0</formula>
    </cfRule>
  </conditionalFormatting>
  <conditionalFormatting sqref="R96:R105">
    <cfRule type="cellIs" dxfId="56051" priority="1091" operator="lessThan">
      <formula>0.8</formula>
    </cfRule>
    <cfRule type="cellIs" dxfId="56050" priority="1092" operator="greaterThan">
      <formula>1</formula>
    </cfRule>
  </conditionalFormatting>
  <conditionalFormatting sqref="R96:R105">
    <cfRule type="cellIs" dxfId="56049" priority="1089" operator="greaterThan">
      <formula>1</formula>
    </cfRule>
    <cfRule type="cellIs" dxfId="56048" priority="1090" operator="lessThan">
      <formula>0.8</formula>
    </cfRule>
  </conditionalFormatting>
  <conditionalFormatting sqref="P96:P105">
    <cfRule type="cellIs" dxfId="56047" priority="1088" operator="greaterThan">
      <formula>0</formula>
    </cfRule>
  </conditionalFormatting>
  <conditionalFormatting sqref="Q96:Q105">
    <cfRule type="cellIs" dxfId="56046" priority="1087" operator="lessThan">
      <formula>0</formula>
    </cfRule>
  </conditionalFormatting>
  <conditionalFormatting sqref="R96:R105">
    <cfRule type="cellIs" dxfId="56045" priority="1085" operator="lessThan">
      <formula>0.8</formula>
    </cfRule>
    <cfRule type="cellIs" dxfId="56044" priority="1086" operator="greaterThan">
      <formula>1</formula>
    </cfRule>
  </conditionalFormatting>
  <conditionalFormatting sqref="R96:R105">
    <cfRule type="cellIs" dxfId="56043" priority="1083" operator="greaterThan">
      <formula>1</formula>
    </cfRule>
    <cfRule type="cellIs" dxfId="56042" priority="1084" operator="lessThan">
      <formula>0.8</formula>
    </cfRule>
  </conditionalFormatting>
  <conditionalFormatting sqref="P96:P105">
    <cfRule type="cellIs" dxfId="56041" priority="1082" operator="greaterThan">
      <formula>0</formula>
    </cfRule>
  </conditionalFormatting>
  <conditionalFormatting sqref="Q96:Q105">
    <cfRule type="cellIs" dxfId="56040" priority="1076" operator="lessThan">
      <formula>0</formula>
    </cfRule>
  </conditionalFormatting>
  <conditionalFormatting sqref="P96:P105">
    <cfRule type="cellIs" dxfId="56039" priority="1077" operator="greaterThan">
      <formula>0</formula>
    </cfRule>
  </conditionalFormatting>
  <conditionalFormatting sqref="R96:R105">
    <cfRule type="cellIs" dxfId="56038" priority="1080" operator="lessThan">
      <formula>0.8</formula>
    </cfRule>
    <cfRule type="cellIs" dxfId="56037" priority="1081" operator="greaterThan">
      <formula>1</formula>
    </cfRule>
  </conditionalFormatting>
  <conditionalFormatting sqref="R96:R105">
    <cfRule type="cellIs" dxfId="56036" priority="1078" operator="greaterThan">
      <formula>1</formula>
    </cfRule>
    <cfRule type="cellIs" dxfId="56035" priority="1079" operator="lessThan">
      <formula>0.8</formula>
    </cfRule>
  </conditionalFormatting>
  <conditionalFormatting sqref="Q96:Q105">
    <cfRule type="cellIs" dxfId="56034" priority="1070" operator="lessThan">
      <formula>0</formula>
    </cfRule>
  </conditionalFormatting>
  <conditionalFormatting sqref="R96:R105">
    <cfRule type="cellIs" dxfId="56033" priority="1074" operator="lessThan">
      <formula>0.8</formula>
    </cfRule>
    <cfRule type="cellIs" dxfId="56032" priority="1075" operator="greaterThan">
      <formula>1</formula>
    </cfRule>
  </conditionalFormatting>
  <conditionalFormatting sqref="R96:R105">
    <cfRule type="cellIs" dxfId="56031" priority="1072" operator="greaterThan">
      <formula>1</formula>
    </cfRule>
    <cfRule type="cellIs" dxfId="56030" priority="1073" operator="lessThan">
      <formula>0.8</formula>
    </cfRule>
  </conditionalFormatting>
  <conditionalFormatting sqref="P96:P105">
    <cfRule type="cellIs" dxfId="56029" priority="1071" operator="greaterThan">
      <formula>0</formula>
    </cfRule>
  </conditionalFormatting>
  <conditionalFormatting sqref="Q96:Q105">
    <cfRule type="cellIs" dxfId="56028" priority="1069" operator="lessThan">
      <formula>0</formula>
    </cfRule>
  </conditionalFormatting>
  <conditionalFormatting sqref="R96:R105">
    <cfRule type="cellIs" dxfId="56027" priority="1067" operator="lessThan">
      <formula>0.8</formula>
    </cfRule>
    <cfRule type="cellIs" dxfId="56026" priority="1068" operator="greaterThan">
      <formula>1</formula>
    </cfRule>
  </conditionalFormatting>
  <conditionalFormatting sqref="R96:R105">
    <cfRule type="cellIs" dxfId="56025" priority="1065" operator="greaterThan">
      <formula>1</formula>
    </cfRule>
    <cfRule type="cellIs" dxfId="56024" priority="1066" operator="lessThan">
      <formula>0.8</formula>
    </cfRule>
  </conditionalFormatting>
  <conditionalFormatting sqref="P96:P105">
    <cfRule type="cellIs" dxfId="56023" priority="1064" operator="greaterThan">
      <formula>0</formula>
    </cfRule>
  </conditionalFormatting>
  <conditionalFormatting sqref="Q96:Q105">
    <cfRule type="cellIs" dxfId="56022" priority="1063" operator="lessThan">
      <formula>0</formula>
    </cfRule>
  </conditionalFormatting>
  <conditionalFormatting sqref="R96:R105">
    <cfRule type="cellIs" dxfId="56021" priority="1061" operator="lessThan">
      <formula>0.8</formula>
    </cfRule>
    <cfRule type="cellIs" dxfId="56020" priority="1062" operator="greaterThan">
      <formula>1</formula>
    </cfRule>
  </conditionalFormatting>
  <conditionalFormatting sqref="R96:R105">
    <cfRule type="cellIs" dxfId="56019" priority="1059" operator="greaterThan">
      <formula>1</formula>
    </cfRule>
    <cfRule type="cellIs" dxfId="56018" priority="1060" operator="lessThan">
      <formula>0.8</formula>
    </cfRule>
  </conditionalFormatting>
  <conditionalFormatting sqref="P96:P105">
    <cfRule type="cellIs" dxfId="56017" priority="1058" operator="greaterThan">
      <formula>0</formula>
    </cfRule>
  </conditionalFormatting>
  <conditionalFormatting sqref="P124 P127 P130">
    <cfRule type="cellIs" dxfId="56016" priority="1052" operator="greaterThan">
      <formula>0</formula>
    </cfRule>
  </conditionalFormatting>
  <conditionalFormatting sqref="Q124 Q127 Q130">
    <cfRule type="cellIs" dxfId="56015" priority="1057" operator="lessThan">
      <formula>0</formula>
    </cfRule>
  </conditionalFormatting>
  <conditionalFormatting sqref="R124 R127 R130">
    <cfRule type="cellIs" dxfId="56014" priority="1055" operator="lessThan">
      <formula>0.8</formula>
    </cfRule>
    <cfRule type="cellIs" dxfId="56013" priority="1056" operator="greaterThan">
      <formula>1</formula>
    </cfRule>
  </conditionalFormatting>
  <conditionalFormatting sqref="R124 R127 R130">
    <cfRule type="cellIs" dxfId="56012" priority="1053" operator="greaterThan">
      <formula>1</formula>
    </cfRule>
    <cfRule type="cellIs" dxfId="56011" priority="1054" operator="lessThan">
      <formula>0.8</formula>
    </cfRule>
  </conditionalFormatting>
  <conditionalFormatting sqref="Q124 Q127 Q130">
    <cfRule type="cellIs" dxfId="56010" priority="1051" operator="lessThan">
      <formula>0</formula>
    </cfRule>
  </conditionalFormatting>
  <conditionalFormatting sqref="R124 R127 R130">
    <cfRule type="cellIs" dxfId="56009" priority="1049" operator="lessThan">
      <formula>0.8</formula>
    </cfRule>
    <cfRule type="cellIs" dxfId="56008" priority="1050" operator="greaterThan">
      <formula>1</formula>
    </cfRule>
  </conditionalFormatting>
  <conditionalFormatting sqref="R124 R127 R130">
    <cfRule type="cellIs" dxfId="56007" priority="1047" operator="greaterThan">
      <formula>1</formula>
    </cfRule>
    <cfRule type="cellIs" dxfId="56006" priority="1048" operator="lessThan">
      <formula>0.8</formula>
    </cfRule>
  </conditionalFormatting>
  <conditionalFormatting sqref="P124 P127 P130">
    <cfRule type="cellIs" dxfId="56005" priority="1046" operator="greaterThan">
      <formula>0</formula>
    </cfRule>
  </conditionalFormatting>
  <conditionalFormatting sqref="Q123 Q125:Q126 Q131 Q128:Q129">
    <cfRule type="cellIs" dxfId="56004" priority="1045" operator="lessThan">
      <formula>0</formula>
    </cfRule>
  </conditionalFormatting>
  <conditionalFormatting sqref="R123 R125:R126 R131 R128:R129">
    <cfRule type="cellIs" dxfId="56003" priority="1043" operator="lessThan">
      <formula>0.8</formula>
    </cfRule>
    <cfRule type="cellIs" dxfId="56002" priority="1044" operator="greaterThan">
      <formula>1</formula>
    </cfRule>
  </conditionalFormatting>
  <conditionalFormatting sqref="R123 R125:R126 R131 R128:R129">
    <cfRule type="cellIs" dxfId="56001" priority="1041" operator="greaterThan">
      <formula>1</formula>
    </cfRule>
    <cfRule type="cellIs" dxfId="56000" priority="1042" operator="lessThan">
      <formula>0.8</formula>
    </cfRule>
  </conditionalFormatting>
  <conditionalFormatting sqref="P123 P125:P126 P131 P128:P129">
    <cfRule type="cellIs" dxfId="55999" priority="1040" operator="greaterThan">
      <formula>0</formula>
    </cfRule>
  </conditionalFormatting>
  <conditionalFormatting sqref="P123 P125:P126 P131 P128:P129">
    <cfRule type="cellIs" dxfId="55998" priority="1034" operator="greaterThan">
      <formula>0</formula>
    </cfRule>
  </conditionalFormatting>
  <conditionalFormatting sqref="Q123 Q125:Q126 Q131 Q128:Q129">
    <cfRule type="cellIs" dxfId="55997" priority="1039" operator="lessThan">
      <formula>0</formula>
    </cfRule>
  </conditionalFormatting>
  <conditionalFormatting sqref="R123 R125:R126 R131 R128:R129">
    <cfRule type="cellIs" dxfId="55996" priority="1037" operator="lessThan">
      <formula>0.8</formula>
    </cfRule>
    <cfRule type="cellIs" dxfId="55995" priority="1038" operator="greaterThan">
      <formula>1</formula>
    </cfRule>
  </conditionalFormatting>
  <conditionalFormatting sqref="R123 R125:R126 R131 R128:R129">
    <cfRule type="cellIs" dxfId="55994" priority="1035" operator="greaterThan">
      <formula>1</formula>
    </cfRule>
    <cfRule type="cellIs" dxfId="55993" priority="1036" operator="lessThan">
      <formula>0.8</formula>
    </cfRule>
  </conditionalFormatting>
  <conditionalFormatting sqref="P122">
    <cfRule type="cellIs" dxfId="55992" priority="1028" operator="greaterThan">
      <formula>0</formula>
    </cfRule>
  </conditionalFormatting>
  <conditionalFormatting sqref="Q122">
    <cfRule type="cellIs" dxfId="55991" priority="1033" operator="lessThan">
      <formula>0</formula>
    </cfRule>
  </conditionalFormatting>
  <conditionalFormatting sqref="R122">
    <cfRule type="cellIs" dxfId="55990" priority="1031" operator="lessThan">
      <formula>0.8</formula>
    </cfRule>
    <cfRule type="cellIs" dxfId="55989" priority="1032" operator="greaterThan">
      <formula>1</formula>
    </cfRule>
  </conditionalFormatting>
  <conditionalFormatting sqref="R122">
    <cfRule type="cellIs" dxfId="55988" priority="1029" operator="greaterThan">
      <formula>1</formula>
    </cfRule>
    <cfRule type="cellIs" dxfId="55987" priority="1030" operator="lessThan">
      <formula>0.8</formula>
    </cfRule>
  </conditionalFormatting>
  <conditionalFormatting sqref="P137 P140 P142 P144">
    <cfRule type="cellIs" dxfId="55986" priority="1027" operator="greaterThan">
      <formula>0</formula>
    </cfRule>
  </conditionalFormatting>
  <conditionalFormatting sqref="Q137:Q144">
    <cfRule type="cellIs" dxfId="55985" priority="1026" operator="lessThan">
      <formula>0</formula>
    </cfRule>
  </conditionalFormatting>
  <conditionalFormatting sqref="R137">
    <cfRule type="cellIs" dxfId="55984" priority="1024" operator="lessThan">
      <formula>0.8</formula>
    </cfRule>
    <cfRule type="cellIs" dxfId="55983" priority="1025" operator="greaterThan">
      <formula>1</formula>
    </cfRule>
  </conditionalFormatting>
  <conditionalFormatting sqref="R137">
    <cfRule type="cellIs" dxfId="55982" priority="1022" operator="greaterThan">
      <formula>1</formula>
    </cfRule>
    <cfRule type="cellIs" dxfId="55981" priority="1023" operator="lessThan">
      <formula>0.8</formula>
    </cfRule>
  </conditionalFormatting>
  <conditionalFormatting sqref="P137 P140 P142 P144">
    <cfRule type="cellIs" dxfId="55980" priority="1021" operator="greaterThan">
      <formula>0</formula>
    </cfRule>
  </conditionalFormatting>
  <conditionalFormatting sqref="Q137:Q144">
    <cfRule type="cellIs" dxfId="55979" priority="1020" operator="lessThan">
      <formula>0</formula>
    </cfRule>
  </conditionalFormatting>
  <conditionalFormatting sqref="R137">
    <cfRule type="cellIs" dxfId="55978" priority="1018" operator="lessThan">
      <formula>0.8</formula>
    </cfRule>
    <cfRule type="cellIs" dxfId="55977" priority="1019" operator="greaterThan">
      <formula>1</formula>
    </cfRule>
  </conditionalFormatting>
  <conditionalFormatting sqref="R137">
    <cfRule type="cellIs" dxfId="55976" priority="1016" operator="greaterThan">
      <formula>1</formula>
    </cfRule>
    <cfRule type="cellIs" dxfId="55975" priority="1017" operator="lessThan">
      <formula>0.8</formula>
    </cfRule>
  </conditionalFormatting>
  <conditionalFormatting sqref="P137 P140 P142 P144">
    <cfRule type="cellIs" dxfId="55974" priority="1015" operator="greaterThan">
      <formula>0</formula>
    </cfRule>
  </conditionalFormatting>
  <conditionalFormatting sqref="P137 P140 P142 P144">
    <cfRule type="cellIs" dxfId="55973" priority="1009" operator="greaterThan">
      <formula>0</formula>
    </cfRule>
  </conditionalFormatting>
  <conditionalFormatting sqref="Q137:Q144">
    <cfRule type="cellIs" dxfId="55972" priority="1014" operator="lessThan">
      <formula>0</formula>
    </cfRule>
  </conditionalFormatting>
  <conditionalFormatting sqref="R137">
    <cfRule type="cellIs" dxfId="55971" priority="1012" operator="lessThan">
      <formula>0.8</formula>
    </cfRule>
    <cfRule type="cellIs" dxfId="55970" priority="1013" operator="greaterThan">
      <formula>1</formula>
    </cfRule>
  </conditionalFormatting>
  <conditionalFormatting sqref="R137">
    <cfRule type="cellIs" dxfId="55969" priority="1010" operator="greaterThan">
      <formula>1</formula>
    </cfRule>
    <cfRule type="cellIs" dxfId="55968" priority="1011" operator="lessThan">
      <formula>0.8</formula>
    </cfRule>
  </conditionalFormatting>
  <conditionalFormatting sqref="Q137:Q144">
    <cfRule type="cellIs" dxfId="55967" priority="1008" operator="lessThan">
      <formula>0</formula>
    </cfRule>
  </conditionalFormatting>
  <conditionalFormatting sqref="R137">
    <cfRule type="cellIs" dxfId="55966" priority="1006" operator="lessThan">
      <formula>0.8</formula>
    </cfRule>
    <cfRule type="cellIs" dxfId="55965" priority="1007" operator="greaterThan">
      <formula>1</formula>
    </cfRule>
  </conditionalFormatting>
  <conditionalFormatting sqref="R137">
    <cfRule type="cellIs" dxfId="55964" priority="1004" operator="greaterThan">
      <formula>1</formula>
    </cfRule>
    <cfRule type="cellIs" dxfId="55963" priority="1005" operator="lessThan">
      <formula>0.8</formula>
    </cfRule>
  </conditionalFormatting>
  <conditionalFormatting sqref="P137 P140 P142 P144">
    <cfRule type="cellIs" dxfId="55962" priority="1003" operator="greaterThan">
      <formula>0</formula>
    </cfRule>
  </conditionalFormatting>
  <conditionalFormatting sqref="Q137:Q144">
    <cfRule type="cellIs" dxfId="55961" priority="1002" operator="lessThan">
      <formula>0</formula>
    </cfRule>
  </conditionalFormatting>
  <conditionalFormatting sqref="R137">
    <cfRule type="cellIs" dxfId="55960" priority="1000" operator="lessThan">
      <formula>0.8</formula>
    </cfRule>
    <cfRule type="cellIs" dxfId="55959" priority="1001" operator="greaterThan">
      <formula>1</formula>
    </cfRule>
  </conditionalFormatting>
  <conditionalFormatting sqref="R137">
    <cfRule type="cellIs" dxfId="55958" priority="998" operator="greaterThan">
      <formula>1</formula>
    </cfRule>
    <cfRule type="cellIs" dxfId="55957" priority="999" operator="lessThan">
      <formula>0.8</formula>
    </cfRule>
  </conditionalFormatting>
  <conditionalFormatting sqref="P137 P140 P142 P144">
    <cfRule type="cellIs" dxfId="55956" priority="997" operator="greaterThan">
      <formula>0</formula>
    </cfRule>
  </conditionalFormatting>
  <conditionalFormatting sqref="P137 P140 P142 P144">
    <cfRule type="cellIs" dxfId="55955" priority="991" operator="greaterThan">
      <formula>0</formula>
    </cfRule>
  </conditionalFormatting>
  <conditionalFormatting sqref="Q137:Q144">
    <cfRule type="cellIs" dxfId="55954" priority="996" operator="lessThan">
      <formula>0</formula>
    </cfRule>
  </conditionalFormatting>
  <conditionalFormatting sqref="R137">
    <cfRule type="cellIs" dxfId="55953" priority="994" operator="lessThan">
      <formula>0.8</formula>
    </cfRule>
    <cfRule type="cellIs" dxfId="55952" priority="995" operator="greaterThan">
      <formula>1</formula>
    </cfRule>
  </conditionalFormatting>
  <conditionalFormatting sqref="R137">
    <cfRule type="cellIs" dxfId="55951" priority="992" operator="greaterThan">
      <formula>1</formula>
    </cfRule>
    <cfRule type="cellIs" dxfId="55950" priority="993" operator="lessThan">
      <formula>0.8</formula>
    </cfRule>
  </conditionalFormatting>
  <conditionalFormatting sqref="Q137:Q144">
    <cfRule type="cellIs" dxfId="55949" priority="990" operator="lessThan">
      <formula>0</formula>
    </cfRule>
  </conditionalFormatting>
  <conditionalFormatting sqref="R137">
    <cfRule type="cellIs" dxfId="55948" priority="988" operator="lessThan">
      <formula>0.8</formula>
    </cfRule>
    <cfRule type="cellIs" dxfId="55947" priority="989" operator="greaterThan">
      <formula>1</formula>
    </cfRule>
  </conditionalFormatting>
  <conditionalFormatting sqref="R137">
    <cfRule type="cellIs" dxfId="55946" priority="986" operator="greaterThan">
      <formula>1</formula>
    </cfRule>
    <cfRule type="cellIs" dxfId="55945" priority="987" operator="lessThan">
      <formula>0.8</formula>
    </cfRule>
  </conditionalFormatting>
  <conditionalFormatting sqref="P137 P140 P142 P144">
    <cfRule type="cellIs" dxfId="55944" priority="985" operator="greaterThan">
      <formula>0</formula>
    </cfRule>
  </conditionalFormatting>
  <conditionalFormatting sqref="Q137:Q144">
    <cfRule type="cellIs" dxfId="55943" priority="984" operator="lessThan">
      <formula>0</formula>
    </cfRule>
  </conditionalFormatting>
  <conditionalFormatting sqref="R137">
    <cfRule type="cellIs" dxfId="55942" priority="982" operator="lessThan">
      <formula>0.8</formula>
    </cfRule>
    <cfRule type="cellIs" dxfId="55941" priority="983" operator="greaterThan">
      <formula>1</formula>
    </cfRule>
  </conditionalFormatting>
  <conditionalFormatting sqref="R137">
    <cfRule type="cellIs" dxfId="55940" priority="980" operator="greaterThan">
      <formula>1</formula>
    </cfRule>
    <cfRule type="cellIs" dxfId="55939" priority="981" operator="lessThan">
      <formula>0.8</formula>
    </cfRule>
  </conditionalFormatting>
  <conditionalFormatting sqref="P137 P140 P142 P144">
    <cfRule type="cellIs" dxfId="55938" priority="979" operator="greaterThan">
      <formula>0</formula>
    </cfRule>
  </conditionalFormatting>
  <conditionalFormatting sqref="P137 P140 P142 P144">
    <cfRule type="cellIs" dxfId="55937" priority="973" operator="greaterThan">
      <formula>0</formula>
    </cfRule>
  </conditionalFormatting>
  <conditionalFormatting sqref="Q137:Q144">
    <cfRule type="cellIs" dxfId="55936" priority="978" operator="lessThan">
      <formula>0</formula>
    </cfRule>
  </conditionalFormatting>
  <conditionalFormatting sqref="R137">
    <cfRule type="cellIs" dxfId="55935" priority="976" operator="lessThan">
      <formula>0.8</formula>
    </cfRule>
    <cfRule type="cellIs" dxfId="55934" priority="977" operator="greaterThan">
      <formula>1</formula>
    </cfRule>
  </conditionalFormatting>
  <conditionalFormatting sqref="R137">
    <cfRule type="cellIs" dxfId="55933" priority="974" operator="greaterThan">
      <formula>1</formula>
    </cfRule>
    <cfRule type="cellIs" dxfId="55932" priority="975" operator="lessThan">
      <formula>0.8</formula>
    </cfRule>
  </conditionalFormatting>
  <conditionalFormatting sqref="Q137:Q144">
    <cfRule type="cellIs" dxfId="55931" priority="972" operator="lessThan">
      <formula>0</formula>
    </cfRule>
  </conditionalFormatting>
  <conditionalFormatting sqref="R137">
    <cfRule type="cellIs" dxfId="55930" priority="970" operator="lessThan">
      <formula>0.8</formula>
    </cfRule>
    <cfRule type="cellIs" dxfId="55929" priority="971" operator="greaterThan">
      <formula>1</formula>
    </cfRule>
  </conditionalFormatting>
  <conditionalFormatting sqref="R137">
    <cfRule type="cellIs" dxfId="55928" priority="968" operator="greaterThan">
      <formula>1</formula>
    </cfRule>
    <cfRule type="cellIs" dxfId="55927" priority="969" operator="lessThan">
      <formula>0.8</formula>
    </cfRule>
  </conditionalFormatting>
  <conditionalFormatting sqref="P137 P140 P142 P144">
    <cfRule type="cellIs" dxfId="55926" priority="967" operator="greaterThan">
      <formula>0</formula>
    </cfRule>
  </conditionalFormatting>
  <conditionalFormatting sqref="P138 P141 P143">
    <cfRule type="cellIs" dxfId="55925" priority="962" operator="greaterThan">
      <formula>0</formula>
    </cfRule>
  </conditionalFormatting>
  <conditionalFormatting sqref="R138">
    <cfRule type="cellIs" dxfId="55924" priority="965" operator="lessThan">
      <formula>0.8</formula>
    </cfRule>
    <cfRule type="cellIs" dxfId="55923" priority="966" operator="greaterThan">
      <formula>1</formula>
    </cfRule>
  </conditionalFormatting>
  <conditionalFormatting sqref="R138">
    <cfRule type="cellIs" dxfId="55922" priority="963" operator="greaterThan">
      <formula>1</formula>
    </cfRule>
    <cfRule type="cellIs" dxfId="55921" priority="964" operator="lessThan">
      <formula>0.8</formula>
    </cfRule>
  </conditionalFormatting>
  <conditionalFormatting sqref="R138">
    <cfRule type="cellIs" dxfId="55920" priority="960" operator="lessThan">
      <formula>0.8</formula>
    </cfRule>
    <cfRule type="cellIs" dxfId="55919" priority="961" operator="greaterThan">
      <formula>1</formula>
    </cfRule>
  </conditionalFormatting>
  <conditionalFormatting sqref="R138">
    <cfRule type="cellIs" dxfId="55918" priority="958" operator="greaterThan">
      <formula>1</formula>
    </cfRule>
    <cfRule type="cellIs" dxfId="55917" priority="959" operator="lessThan">
      <formula>0.8</formula>
    </cfRule>
  </conditionalFormatting>
  <conditionalFormatting sqref="P138 P141 P143">
    <cfRule type="cellIs" dxfId="55916" priority="957" operator="greaterThan">
      <formula>0</formula>
    </cfRule>
  </conditionalFormatting>
  <conditionalFormatting sqref="R138">
    <cfRule type="cellIs" dxfId="55915" priority="955" operator="lessThan">
      <formula>0.8</formula>
    </cfRule>
    <cfRule type="cellIs" dxfId="55914" priority="956" operator="greaterThan">
      <formula>1</formula>
    </cfRule>
  </conditionalFormatting>
  <conditionalFormatting sqref="R138">
    <cfRule type="cellIs" dxfId="55913" priority="953" operator="greaterThan">
      <formula>1</formula>
    </cfRule>
    <cfRule type="cellIs" dxfId="55912" priority="954" operator="lessThan">
      <formula>0.8</formula>
    </cfRule>
  </conditionalFormatting>
  <conditionalFormatting sqref="P138 P141 P143">
    <cfRule type="cellIs" dxfId="55911" priority="952" operator="greaterThan">
      <formula>0</formula>
    </cfRule>
  </conditionalFormatting>
  <conditionalFormatting sqref="R138">
    <cfRule type="cellIs" dxfId="55910" priority="950" operator="lessThan">
      <formula>0.8</formula>
    </cfRule>
    <cfRule type="cellIs" dxfId="55909" priority="951" operator="greaterThan">
      <formula>1</formula>
    </cfRule>
  </conditionalFormatting>
  <conditionalFormatting sqref="R138">
    <cfRule type="cellIs" dxfId="55908" priority="948" operator="greaterThan">
      <formula>1</formula>
    </cfRule>
    <cfRule type="cellIs" dxfId="55907" priority="949" operator="lessThan">
      <formula>0.8</formula>
    </cfRule>
  </conditionalFormatting>
  <conditionalFormatting sqref="P138 P141 P143">
    <cfRule type="cellIs" dxfId="55906" priority="947" operator="greaterThan">
      <formula>0</formula>
    </cfRule>
  </conditionalFormatting>
  <conditionalFormatting sqref="R138">
    <cfRule type="cellIs" dxfId="55905" priority="945" operator="lessThan">
      <formula>0.8</formula>
    </cfRule>
    <cfRule type="cellIs" dxfId="55904" priority="946" operator="greaterThan">
      <formula>1</formula>
    </cfRule>
  </conditionalFormatting>
  <conditionalFormatting sqref="R138">
    <cfRule type="cellIs" dxfId="55903" priority="943" operator="greaterThan">
      <formula>1</formula>
    </cfRule>
    <cfRule type="cellIs" dxfId="55902" priority="944" operator="lessThan">
      <formula>0.8</formula>
    </cfRule>
  </conditionalFormatting>
  <conditionalFormatting sqref="R138">
    <cfRule type="cellIs" dxfId="55901" priority="941" operator="lessThan">
      <formula>0.8</formula>
    </cfRule>
    <cfRule type="cellIs" dxfId="55900" priority="942" operator="greaterThan">
      <formula>1</formula>
    </cfRule>
  </conditionalFormatting>
  <conditionalFormatting sqref="R138">
    <cfRule type="cellIs" dxfId="55899" priority="939" operator="greaterThan">
      <formula>1</formula>
    </cfRule>
    <cfRule type="cellIs" dxfId="55898" priority="940" operator="lessThan">
      <formula>0.8</formula>
    </cfRule>
  </conditionalFormatting>
  <conditionalFormatting sqref="P138 P141 P143">
    <cfRule type="cellIs" dxfId="55897" priority="938" operator="greaterThan">
      <formula>0</formula>
    </cfRule>
  </conditionalFormatting>
  <conditionalFormatting sqref="P138 P141 P143">
    <cfRule type="cellIs" dxfId="55896" priority="933" operator="greaterThan">
      <formula>0</formula>
    </cfRule>
  </conditionalFormatting>
  <conditionalFormatting sqref="R138">
    <cfRule type="cellIs" dxfId="55895" priority="936" operator="lessThan">
      <formula>0.8</formula>
    </cfRule>
    <cfRule type="cellIs" dxfId="55894" priority="937" operator="greaterThan">
      <formula>1</formula>
    </cfRule>
  </conditionalFormatting>
  <conditionalFormatting sqref="R138">
    <cfRule type="cellIs" dxfId="55893" priority="934" operator="greaterThan">
      <formula>1</formula>
    </cfRule>
    <cfRule type="cellIs" dxfId="55892" priority="935" operator="lessThan">
      <formula>0.8</formula>
    </cfRule>
  </conditionalFormatting>
  <conditionalFormatting sqref="R138">
    <cfRule type="cellIs" dxfId="55891" priority="931" operator="lessThan">
      <formula>0.8</formula>
    </cfRule>
    <cfRule type="cellIs" dxfId="55890" priority="932" operator="greaterThan">
      <formula>1</formula>
    </cfRule>
  </conditionalFormatting>
  <conditionalFormatting sqref="R138">
    <cfRule type="cellIs" dxfId="55889" priority="929" operator="greaterThan">
      <formula>1</formula>
    </cfRule>
    <cfRule type="cellIs" dxfId="55888" priority="930" operator="lessThan">
      <formula>0.8</formula>
    </cfRule>
  </conditionalFormatting>
  <conditionalFormatting sqref="P138 P141 P143">
    <cfRule type="cellIs" dxfId="55887" priority="928" operator="greaterThan">
      <formula>0</formula>
    </cfRule>
  </conditionalFormatting>
  <conditionalFormatting sqref="Q148:Q154">
    <cfRule type="cellIs" dxfId="55886" priority="927" operator="lessThan">
      <formula>0</formula>
    </cfRule>
  </conditionalFormatting>
  <conditionalFormatting sqref="R148:R154">
    <cfRule type="cellIs" dxfId="55885" priority="925" operator="lessThan">
      <formula>0.8</formula>
    </cfRule>
    <cfRule type="cellIs" dxfId="55884" priority="926" operator="greaterThan">
      <formula>1</formula>
    </cfRule>
  </conditionalFormatting>
  <conditionalFormatting sqref="R148:R154">
    <cfRule type="cellIs" dxfId="55883" priority="923" operator="greaterThan">
      <formula>1</formula>
    </cfRule>
    <cfRule type="cellIs" dxfId="55882" priority="924" operator="lessThan">
      <formula>0.8</formula>
    </cfRule>
  </conditionalFormatting>
  <conditionalFormatting sqref="P148:P154">
    <cfRule type="cellIs" dxfId="55881" priority="922" operator="greaterThan">
      <formula>0</formula>
    </cfRule>
  </conditionalFormatting>
  <conditionalFormatting sqref="P148:P154">
    <cfRule type="cellIs" dxfId="55880" priority="916" operator="greaterThan">
      <formula>0</formula>
    </cfRule>
  </conditionalFormatting>
  <conditionalFormatting sqref="Q148:Q154">
    <cfRule type="cellIs" dxfId="55879" priority="921" operator="lessThan">
      <formula>0</formula>
    </cfRule>
  </conditionalFormatting>
  <conditionalFormatting sqref="R148:R154">
    <cfRule type="cellIs" dxfId="55878" priority="919" operator="lessThan">
      <formula>0.8</formula>
    </cfRule>
    <cfRule type="cellIs" dxfId="55877" priority="920" operator="greaterThan">
      <formula>1</formula>
    </cfRule>
  </conditionalFormatting>
  <conditionalFormatting sqref="R148:R154">
    <cfRule type="cellIs" dxfId="55876" priority="917" operator="greaterThan">
      <formula>1</formula>
    </cfRule>
    <cfRule type="cellIs" dxfId="55875" priority="918" operator="lessThan">
      <formula>0.8</formula>
    </cfRule>
  </conditionalFormatting>
  <conditionalFormatting sqref="Q148:Q154">
    <cfRule type="cellIs" dxfId="55874" priority="915" operator="lessThan">
      <formula>0</formula>
    </cfRule>
  </conditionalFormatting>
  <conditionalFormatting sqref="R148:R154">
    <cfRule type="cellIs" dxfId="55873" priority="913" operator="lessThan">
      <formula>0.8</formula>
    </cfRule>
    <cfRule type="cellIs" dxfId="55872" priority="914" operator="greaterThan">
      <formula>1</formula>
    </cfRule>
  </conditionalFormatting>
  <conditionalFormatting sqref="R148:R154">
    <cfRule type="cellIs" dxfId="55871" priority="911" operator="greaterThan">
      <formula>1</formula>
    </cfRule>
    <cfRule type="cellIs" dxfId="55870" priority="912" operator="lessThan">
      <formula>0.8</formula>
    </cfRule>
  </conditionalFormatting>
  <conditionalFormatting sqref="P148:P154">
    <cfRule type="cellIs" dxfId="55869" priority="910" operator="greaterThan">
      <formula>0</formula>
    </cfRule>
  </conditionalFormatting>
  <conditionalFormatting sqref="Q148:Q154">
    <cfRule type="cellIs" dxfId="55868" priority="909" operator="lessThan">
      <formula>0</formula>
    </cfRule>
  </conditionalFormatting>
  <conditionalFormatting sqref="R148:R154">
    <cfRule type="cellIs" dxfId="55867" priority="907" operator="lessThan">
      <formula>0.8</formula>
    </cfRule>
    <cfRule type="cellIs" dxfId="55866" priority="908" operator="greaterThan">
      <formula>1</formula>
    </cfRule>
  </conditionalFormatting>
  <conditionalFormatting sqref="R148:R154">
    <cfRule type="cellIs" dxfId="55865" priority="905" operator="greaterThan">
      <formula>1</formula>
    </cfRule>
    <cfRule type="cellIs" dxfId="55864" priority="906" operator="lessThan">
      <formula>0.8</formula>
    </cfRule>
  </conditionalFormatting>
  <conditionalFormatting sqref="P148:P154">
    <cfRule type="cellIs" dxfId="55863" priority="904" operator="greaterThan">
      <formula>0</formula>
    </cfRule>
  </conditionalFormatting>
  <conditionalFormatting sqref="P148:P154">
    <cfRule type="cellIs" dxfId="55862" priority="898" operator="greaterThan">
      <formula>0</formula>
    </cfRule>
  </conditionalFormatting>
  <conditionalFormatting sqref="Q148:Q154">
    <cfRule type="cellIs" dxfId="55861" priority="903" operator="lessThan">
      <formula>0</formula>
    </cfRule>
  </conditionalFormatting>
  <conditionalFormatting sqref="R148:R154">
    <cfRule type="cellIs" dxfId="55860" priority="901" operator="lessThan">
      <formula>0.8</formula>
    </cfRule>
    <cfRule type="cellIs" dxfId="55859" priority="902" operator="greaterThan">
      <formula>1</formula>
    </cfRule>
  </conditionalFormatting>
  <conditionalFormatting sqref="R148:R154">
    <cfRule type="cellIs" dxfId="55858" priority="899" operator="greaterThan">
      <formula>1</formula>
    </cfRule>
    <cfRule type="cellIs" dxfId="55857" priority="900" operator="lessThan">
      <formula>0.8</formula>
    </cfRule>
  </conditionalFormatting>
  <conditionalFormatting sqref="Q148:Q154">
    <cfRule type="cellIs" dxfId="55856" priority="897" operator="lessThan">
      <formula>0</formula>
    </cfRule>
  </conditionalFormatting>
  <conditionalFormatting sqref="R148:R154">
    <cfRule type="cellIs" dxfId="55855" priority="895" operator="lessThan">
      <formula>0.8</formula>
    </cfRule>
    <cfRule type="cellIs" dxfId="55854" priority="896" operator="greaterThan">
      <formula>1</formula>
    </cfRule>
  </conditionalFormatting>
  <conditionalFormatting sqref="R148:R154">
    <cfRule type="cellIs" dxfId="55853" priority="893" operator="greaterThan">
      <formula>1</formula>
    </cfRule>
    <cfRule type="cellIs" dxfId="55852" priority="894" operator="lessThan">
      <formula>0.8</formula>
    </cfRule>
  </conditionalFormatting>
  <conditionalFormatting sqref="P148:P154">
    <cfRule type="cellIs" dxfId="55851" priority="892" operator="greaterThan">
      <formula>0</formula>
    </cfRule>
  </conditionalFormatting>
  <conditionalFormatting sqref="Q148:Q154">
    <cfRule type="cellIs" dxfId="55850" priority="886" operator="lessThan">
      <formula>0</formula>
    </cfRule>
  </conditionalFormatting>
  <conditionalFormatting sqref="P148:P154">
    <cfRule type="cellIs" dxfId="55849" priority="887" operator="greaterThan">
      <formula>0</formula>
    </cfRule>
  </conditionalFormatting>
  <conditionalFormatting sqref="R148:R154">
    <cfRule type="cellIs" dxfId="55848" priority="890" operator="lessThan">
      <formula>0.8</formula>
    </cfRule>
    <cfRule type="cellIs" dxfId="55847" priority="891" operator="greaterThan">
      <formula>1</formula>
    </cfRule>
  </conditionalFormatting>
  <conditionalFormatting sqref="R148:R154">
    <cfRule type="cellIs" dxfId="55846" priority="888" operator="greaterThan">
      <formula>1</formula>
    </cfRule>
    <cfRule type="cellIs" dxfId="55845" priority="889" operator="lessThan">
      <formula>0.8</formula>
    </cfRule>
  </conditionalFormatting>
  <conditionalFormatting sqref="Q148:Q154">
    <cfRule type="cellIs" dxfId="55844" priority="880" operator="lessThan">
      <formula>0</formula>
    </cfRule>
  </conditionalFormatting>
  <conditionalFormatting sqref="R148:R154">
    <cfRule type="cellIs" dxfId="55843" priority="884" operator="lessThan">
      <formula>0.8</formula>
    </cfRule>
    <cfRule type="cellIs" dxfId="55842" priority="885" operator="greaterThan">
      <formula>1</formula>
    </cfRule>
  </conditionalFormatting>
  <conditionalFormatting sqref="R148:R154">
    <cfRule type="cellIs" dxfId="55841" priority="882" operator="greaterThan">
      <formula>1</formula>
    </cfRule>
    <cfRule type="cellIs" dxfId="55840" priority="883" operator="lessThan">
      <formula>0.8</formula>
    </cfRule>
  </conditionalFormatting>
  <conditionalFormatting sqref="P148:P154">
    <cfRule type="cellIs" dxfId="55839" priority="881" operator="greaterThan">
      <formula>0</formula>
    </cfRule>
  </conditionalFormatting>
  <conditionalFormatting sqref="Q148:Q154">
    <cfRule type="cellIs" dxfId="55838" priority="879" operator="lessThan">
      <formula>0</formula>
    </cfRule>
  </conditionalFormatting>
  <conditionalFormatting sqref="R148:R154">
    <cfRule type="cellIs" dxfId="55837" priority="877" operator="lessThan">
      <formula>0.8</formula>
    </cfRule>
    <cfRule type="cellIs" dxfId="55836" priority="878" operator="greaterThan">
      <formula>1</formula>
    </cfRule>
  </conditionalFormatting>
  <conditionalFormatting sqref="R148:R154">
    <cfRule type="cellIs" dxfId="55835" priority="875" operator="greaterThan">
      <formula>1</formula>
    </cfRule>
    <cfRule type="cellIs" dxfId="55834" priority="876" operator="lessThan">
      <formula>0.8</formula>
    </cfRule>
  </conditionalFormatting>
  <conditionalFormatting sqref="P148:P154">
    <cfRule type="cellIs" dxfId="55833" priority="874" operator="greaterThan">
      <formula>0</formula>
    </cfRule>
  </conditionalFormatting>
  <conditionalFormatting sqref="Q148:Q154">
    <cfRule type="cellIs" dxfId="55832" priority="873" operator="lessThan">
      <formula>0</formula>
    </cfRule>
  </conditionalFormatting>
  <conditionalFormatting sqref="R148:R154">
    <cfRule type="cellIs" dxfId="55831" priority="871" operator="lessThan">
      <formula>0.8</formula>
    </cfRule>
    <cfRule type="cellIs" dxfId="55830" priority="872" operator="greaterThan">
      <formula>1</formula>
    </cfRule>
  </conditionalFormatting>
  <conditionalFormatting sqref="R148:R154">
    <cfRule type="cellIs" dxfId="55829" priority="869" operator="greaterThan">
      <formula>1</formula>
    </cfRule>
    <cfRule type="cellIs" dxfId="55828" priority="870" operator="lessThan">
      <formula>0.8</formula>
    </cfRule>
  </conditionalFormatting>
  <conditionalFormatting sqref="P148:P154">
    <cfRule type="cellIs" dxfId="55827" priority="868" operator="greaterThan">
      <formula>0</formula>
    </cfRule>
  </conditionalFormatting>
  <conditionalFormatting sqref="Q148:Q154">
    <cfRule type="cellIs" dxfId="55826" priority="867" operator="lessThan">
      <formula>0</formula>
    </cfRule>
  </conditionalFormatting>
  <conditionalFormatting sqref="R148:R154">
    <cfRule type="cellIs" dxfId="55825" priority="865" operator="lessThan">
      <formula>0.8</formula>
    </cfRule>
    <cfRule type="cellIs" dxfId="55824" priority="866" operator="greaterThan">
      <formula>1</formula>
    </cfRule>
  </conditionalFormatting>
  <conditionalFormatting sqref="R148:R154">
    <cfRule type="cellIs" dxfId="55823" priority="863" operator="greaterThan">
      <formula>1</formula>
    </cfRule>
    <cfRule type="cellIs" dxfId="55822" priority="864" operator="lessThan">
      <formula>0.8</formula>
    </cfRule>
  </conditionalFormatting>
  <conditionalFormatting sqref="P148:P154">
    <cfRule type="cellIs" dxfId="55821" priority="862" operator="greaterThan">
      <formula>0</formula>
    </cfRule>
  </conditionalFormatting>
  <conditionalFormatting sqref="Q148:Q154">
    <cfRule type="cellIs" dxfId="55820" priority="861" operator="lessThan">
      <formula>0</formula>
    </cfRule>
  </conditionalFormatting>
  <conditionalFormatting sqref="R148:R154">
    <cfRule type="cellIs" dxfId="55819" priority="859" operator="lessThan">
      <formula>0.8</formula>
    </cfRule>
    <cfRule type="cellIs" dxfId="55818" priority="860" operator="greaterThan">
      <formula>1</formula>
    </cfRule>
  </conditionalFormatting>
  <conditionalFormatting sqref="R148:R154">
    <cfRule type="cellIs" dxfId="55817" priority="857" operator="greaterThan">
      <formula>1</formula>
    </cfRule>
    <cfRule type="cellIs" dxfId="55816" priority="858" operator="lessThan">
      <formula>0.8</formula>
    </cfRule>
  </conditionalFormatting>
  <conditionalFormatting sqref="P148:P154">
    <cfRule type="cellIs" dxfId="55815" priority="856" operator="greaterThan">
      <formula>0</formula>
    </cfRule>
  </conditionalFormatting>
  <conditionalFormatting sqref="Q148:Q154">
    <cfRule type="cellIs" dxfId="55814" priority="855" operator="lessThan">
      <formula>0</formula>
    </cfRule>
  </conditionalFormatting>
  <conditionalFormatting sqref="R148:R154">
    <cfRule type="cellIs" dxfId="55813" priority="853" operator="lessThan">
      <formula>0.8</formula>
    </cfRule>
    <cfRule type="cellIs" dxfId="55812" priority="854" operator="greaterThan">
      <formula>1</formula>
    </cfRule>
  </conditionalFormatting>
  <conditionalFormatting sqref="R148:R154">
    <cfRule type="cellIs" dxfId="55811" priority="851" operator="greaterThan">
      <formula>1</formula>
    </cfRule>
    <cfRule type="cellIs" dxfId="55810" priority="852" operator="lessThan">
      <formula>0.8</formula>
    </cfRule>
  </conditionalFormatting>
  <conditionalFormatting sqref="P148:P154">
    <cfRule type="cellIs" dxfId="55809" priority="850" operator="greaterThan">
      <formula>0</formula>
    </cfRule>
  </conditionalFormatting>
  <conditionalFormatting sqref="Q148:Q154">
    <cfRule type="cellIs" dxfId="55808" priority="849" operator="lessThan">
      <formula>0</formula>
    </cfRule>
  </conditionalFormatting>
  <conditionalFormatting sqref="R148:R154">
    <cfRule type="cellIs" dxfId="55807" priority="847" operator="lessThan">
      <formula>0.8</formula>
    </cfRule>
    <cfRule type="cellIs" dxfId="55806" priority="848" operator="greaterThan">
      <formula>1</formula>
    </cfRule>
  </conditionalFormatting>
  <conditionalFormatting sqref="R148:R154">
    <cfRule type="cellIs" dxfId="55805" priority="845" operator="greaterThan">
      <formula>1</formula>
    </cfRule>
    <cfRule type="cellIs" dxfId="55804" priority="846" operator="lessThan">
      <formula>0.8</formula>
    </cfRule>
  </conditionalFormatting>
  <conditionalFormatting sqref="P148:P154">
    <cfRule type="cellIs" dxfId="55803" priority="844" operator="greaterThan">
      <formula>0</formula>
    </cfRule>
  </conditionalFormatting>
  <conditionalFormatting sqref="Q148:Q154">
    <cfRule type="cellIs" dxfId="55802" priority="843" operator="lessThan">
      <formula>0</formula>
    </cfRule>
  </conditionalFormatting>
  <conditionalFormatting sqref="R148:R154">
    <cfRule type="cellIs" dxfId="55801" priority="841" operator="lessThan">
      <formula>0.8</formula>
    </cfRule>
    <cfRule type="cellIs" dxfId="55800" priority="842" operator="greaterThan">
      <formula>1</formula>
    </cfRule>
  </conditionalFormatting>
  <conditionalFormatting sqref="R148:R154">
    <cfRule type="cellIs" dxfId="55799" priority="839" operator="greaterThan">
      <formula>1</formula>
    </cfRule>
    <cfRule type="cellIs" dxfId="55798" priority="840" operator="lessThan">
      <formula>0.8</formula>
    </cfRule>
  </conditionalFormatting>
  <conditionalFormatting sqref="P148:P154">
    <cfRule type="cellIs" dxfId="55797" priority="838" operator="greaterThan">
      <formula>0</formula>
    </cfRule>
  </conditionalFormatting>
  <conditionalFormatting sqref="P148:P154">
    <cfRule type="cellIs" dxfId="55796" priority="832" operator="greaterThan">
      <formula>0</formula>
    </cfRule>
  </conditionalFormatting>
  <conditionalFormatting sqref="Q148:Q154">
    <cfRule type="cellIs" dxfId="55795" priority="837" operator="lessThan">
      <formula>0</formula>
    </cfRule>
  </conditionalFormatting>
  <conditionalFormatting sqref="R148:R154">
    <cfRule type="cellIs" dxfId="55794" priority="835" operator="lessThan">
      <formula>0.8</formula>
    </cfRule>
    <cfRule type="cellIs" dxfId="55793" priority="836" operator="greaterThan">
      <formula>1</formula>
    </cfRule>
  </conditionalFormatting>
  <conditionalFormatting sqref="R148:R154">
    <cfRule type="cellIs" dxfId="55792" priority="833" operator="greaterThan">
      <formula>1</formula>
    </cfRule>
    <cfRule type="cellIs" dxfId="55791" priority="834" operator="lessThan">
      <formula>0.8</formula>
    </cfRule>
  </conditionalFormatting>
  <conditionalFormatting sqref="P148:P154">
    <cfRule type="cellIs" dxfId="55790" priority="826" operator="greaterThan">
      <formula>0</formula>
    </cfRule>
  </conditionalFormatting>
  <conditionalFormatting sqref="Q148:Q154">
    <cfRule type="cellIs" dxfId="55789" priority="831" operator="lessThan">
      <formula>0</formula>
    </cfRule>
  </conditionalFormatting>
  <conditionalFormatting sqref="R148:R154">
    <cfRule type="cellIs" dxfId="55788" priority="829" operator="lessThan">
      <formula>0.8</formula>
    </cfRule>
    <cfRule type="cellIs" dxfId="55787" priority="830" operator="greaterThan">
      <formula>1</formula>
    </cfRule>
  </conditionalFormatting>
  <conditionalFormatting sqref="R148:R154">
    <cfRule type="cellIs" dxfId="55786" priority="827" operator="greaterThan">
      <formula>1</formula>
    </cfRule>
    <cfRule type="cellIs" dxfId="55785" priority="828" operator="lessThan">
      <formula>0.8</formula>
    </cfRule>
  </conditionalFormatting>
  <conditionalFormatting sqref="R148:R154">
    <cfRule type="cellIs" dxfId="55784" priority="823" operator="lessThan">
      <formula>0.8</formula>
    </cfRule>
    <cfRule type="cellIs" dxfId="55783" priority="824" operator="greaterThan">
      <formula>1</formula>
    </cfRule>
  </conditionalFormatting>
  <conditionalFormatting sqref="R148:R154">
    <cfRule type="cellIs" dxfId="55782" priority="821" operator="greaterThan">
      <formula>1</formula>
    </cfRule>
    <cfRule type="cellIs" dxfId="55781" priority="822" operator="lessThan">
      <formula>0.8</formula>
    </cfRule>
  </conditionalFormatting>
  <conditionalFormatting sqref="P148:P154">
    <cfRule type="cellIs" dxfId="55780" priority="820" operator="greaterThan">
      <formula>0</formula>
    </cfRule>
  </conditionalFormatting>
  <conditionalFormatting sqref="Q148:Q154">
    <cfRule type="cellIs" dxfId="55779" priority="825" operator="lessThan">
      <formula>0</formula>
    </cfRule>
  </conditionalFormatting>
  <conditionalFormatting sqref="Q148:Q154">
    <cfRule type="cellIs" dxfId="55778" priority="819" operator="lessThan">
      <formula>0</formula>
    </cfRule>
  </conditionalFormatting>
  <conditionalFormatting sqref="R148:R154">
    <cfRule type="cellIs" dxfId="55777" priority="817" operator="lessThan">
      <formula>0.8</formula>
    </cfRule>
    <cfRule type="cellIs" dxfId="55776" priority="818" operator="greaterThan">
      <formula>1</formula>
    </cfRule>
  </conditionalFormatting>
  <conditionalFormatting sqref="R148:R154">
    <cfRule type="cellIs" dxfId="55775" priority="815" operator="greaterThan">
      <formula>1</formula>
    </cfRule>
    <cfRule type="cellIs" dxfId="55774" priority="816" operator="lessThan">
      <formula>0.8</formula>
    </cfRule>
  </conditionalFormatting>
  <conditionalFormatting sqref="P148:P154">
    <cfRule type="cellIs" dxfId="55773" priority="814" operator="greaterThan">
      <formula>0</formula>
    </cfRule>
  </conditionalFormatting>
  <conditionalFormatting sqref="P148:P154">
    <cfRule type="cellIs" dxfId="55772" priority="808" operator="greaterThan">
      <formula>0</formula>
    </cfRule>
  </conditionalFormatting>
  <conditionalFormatting sqref="Q148:Q154">
    <cfRule type="cellIs" dxfId="55771" priority="813" operator="lessThan">
      <formula>0</formula>
    </cfRule>
  </conditionalFormatting>
  <conditionalFormatting sqref="R148:R154">
    <cfRule type="cellIs" dxfId="55770" priority="811" operator="lessThan">
      <formula>0.8</formula>
    </cfRule>
    <cfRule type="cellIs" dxfId="55769" priority="812" operator="greaterThan">
      <formula>1</formula>
    </cfRule>
  </conditionalFormatting>
  <conditionalFormatting sqref="R148:R154">
    <cfRule type="cellIs" dxfId="55768" priority="809" operator="greaterThan">
      <formula>1</formula>
    </cfRule>
    <cfRule type="cellIs" dxfId="55767" priority="810" operator="lessThan">
      <formula>0.8</formula>
    </cfRule>
  </conditionalFormatting>
  <conditionalFormatting sqref="P148:P154">
    <cfRule type="cellIs" dxfId="55766" priority="802" operator="greaterThan">
      <formula>0</formula>
    </cfRule>
  </conditionalFormatting>
  <conditionalFormatting sqref="Q148:Q154">
    <cfRule type="cellIs" dxfId="55765" priority="807" operator="lessThan">
      <formula>0</formula>
    </cfRule>
  </conditionalFormatting>
  <conditionalFormatting sqref="R148:R154">
    <cfRule type="cellIs" dxfId="55764" priority="805" operator="lessThan">
      <formula>0.8</formula>
    </cfRule>
    <cfRule type="cellIs" dxfId="55763" priority="806" operator="greaterThan">
      <formula>1</formula>
    </cfRule>
  </conditionalFormatting>
  <conditionalFormatting sqref="R148:R154">
    <cfRule type="cellIs" dxfId="55762" priority="803" operator="greaterThan">
      <formula>1</formula>
    </cfRule>
    <cfRule type="cellIs" dxfId="55761" priority="804" operator="lessThan">
      <formula>0.8</formula>
    </cfRule>
  </conditionalFormatting>
  <conditionalFormatting sqref="R148:R154">
    <cfRule type="cellIs" dxfId="55760" priority="799" operator="lessThan">
      <formula>0.8</formula>
    </cfRule>
    <cfRule type="cellIs" dxfId="55759" priority="800" operator="greaterThan">
      <formula>1</formula>
    </cfRule>
  </conditionalFormatting>
  <conditionalFormatting sqref="R148:R154">
    <cfRule type="cellIs" dxfId="55758" priority="797" operator="greaterThan">
      <formula>1</formula>
    </cfRule>
    <cfRule type="cellIs" dxfId="55757" priority="798" operator="lessThan">
      <formula>0.8</formula>
    </cfRule>
  </conditionalFormatting>
  <conditionalFormatting sqref="P148:P154">
    <cfRule type="cellIs" dxfId="55756" priority="796" operator="greaterThan">
      <formula>0</formula>
    </cfRule>
  </conditionalFormatting>
  <conditionalFormatting sqref="Q148:Q154">
    <cfRule type="cellIs" dxfId="55755" priority="801" operator="lessThan">
      <formula>0</formula>
    </cfRule>
  </conditionalFormatting>
  <conditionalFormatting sqref="P148:P154">
    <cfRule type="cellIs" dxfId="55754" priority="790" operator="greaterThan">
      <formula>0</formula>
    </cfRule>
  </conditionalFormatting>
  <conditionalFormatting sqref="Q148:Q154">
    <cfRule type="cellIs" dxfId="55753" priority="795" operator="lessThan">
      <formula>0</formula>
    </cfRule>
  </conditionalFormatting>
  <conditionalFormatting sqref="R148:R154">
    <cfRule type="cellIs" dxfId="55752" priority="793" operator="lessThan">
      <formula>0.8</formula>
    </cfRule>
    <cfRule type="cellIs" dxfId="55751" priority="794" operator="greaterThan">
      <formula>1</formula>
    </cfRule>
  </conditionalFormatting>
  <conditionalFormatting sqref="R148:R154">
    <cfRule type="cellIs" dxfId="55750" priority="791" operator="greaterThan">
      <formula>1</formula>
    </cfRule>
    <cfRule type="cellIs" dxfId="55749" priority="792" operator="lessThan">
      <formula>0.8</formula>
    </cfRule>
  </conditionalFormatting>
  <conditionalFormatting sqref="R148:R154">
    <cfRule type="cellIs" dxfId="55748" priority="787" operator="lessThan">
      <formula>0.8</formula>
    </cfRule>
    <cfRule type="cellIs" dxfId="55747" priority="788" operator="greaterThan">
      <formula>1</formula>
    </cfRule>
  </conditionalFormatting>
  <conditionalFormatting sqref="R148:R154">
    <cfRule type="cellIs" dxfId="55746" priority="785" operator="greaterThan">
      <formula>1</formula>
    </cfRule>
    <cfRule type="cellIs" dxfId="55745" priority="786" operator="lessThan">
      <formula>0.8</formula>
    </cfRule>
  </conditionalFormatting>
  <conditionalFormatting sqref="P148:P154">
    <cfRule type="cellIs" dxfId="55744" priority="784" operator="greaterThan">
      <formula>0</formula>
    </cfRule>
  </conditionalFormatting>
  <conditionalFormatting sqref="Q148:Q154">
    <cfRule type="cellIs" dxfId="55743" priority="789" operator="lessThan">
      <formula>0</formula>
    </cfRule>
  </conditionalFormatting>
  <conditionalFormatting sqref="R148:R154">
    <cfRule type="cellIs" dxfId="55742" priority="781" operator="lessThan">
      <formula>0.8</formula>
    </cfRule>
    <cfRule type="cellIs" dxfId="55741" priority="782" operator="greaterThan">
      <formula>1</formula>
    </cfRule>
  </conditionalFormatting>
  <conditionalFormatting sqref="R148:R154">
    <cfRule type="cellIs" dxfId="55740" priority="779" operator="greaterThan">
      <formula>1</formula>
    </cfRule>
    <cfRule type="cellIs" dxfId="55739" priority="780" operator="lessThan">
      <formula>0.8</formula>
    </cfRule>
  </conditionalFormatting>
  <conditionalFormatting sqref="P148:P154">
    <cfRule type="cellIs" dxfId="55738" priority="778" operator="greaterThan">
      <formula>0</formula>
    </cfRule>
  </conditionalFormatting>
  <conditionalFormatting sqref="Q148:Q154">
    <cfRule type="cellIs" dxfId="55737" priority="783" operator="lessThan">
      <formula>0</formula>
    </cfRule>
  </conditionalFormatting>
  <conditionalFormatting sqref="Q148:Q154">
    <cfRule type="cellIs" dxfId="55736" priority="777" operator="lessThan">
      <formula>0</formula>
    </cfRule>
  </conditionalFormatting>
  <conditionalFormatting sqref="R148:R154">
    <cfRule type="cellIs" dxfId="55735" priority="775" operator="lessThan">
      <formula>0.8</formula>
    </cfRule>
    <cfRule type="cellIs" dxfId="55734" priority="776" operator="greaterThan">
      <formula>1</formula>
    </cfRule>
  </conditionalFormatting>
  <conditionalFormatting sqref="R148:R154">
    <cfRule type="cellIs" dxfId="55733" priority="773" operator="greaterThan">
      <formula>1</formula>
    </cfRule>
    <cfRule type="cellIs" dxfId="55732" priority="774" operator="lessThan">
      <formula>0.8</formula>
    </cfRule>
  </conditionalFormatting>
  <conditionalFormatting sqref="P148:P154">
    <cfRule type="cellIs" dxfId="55731" priority="772" operator="greaterThan">
      <formula>0</formula>
    </cfRule>
  </conditionalFormatting>
  <conditionalFormatting sqref="Q148:Q154">
    <cfRule type="cellIs" dxfId="55730" priority="766" operator="lessThan">
      <formula>0</formula>
    </cfRule>
  </conditionalFormatting>
  <conditionalFormatting sqref="R148:R154">
    <cfRule type="cellIs" dxfId="55729" priority="770" operator="lessThan">
      <formula>0.8</formula>
    </cfRule>
    <cfRule type="cellIs" dxfId="55728" priority="771" operator="greaterThan">
      <formula>1</formula>
    </cfRule>
  </conditionalFormatting>
  <conditionalFormatting sqref="R148:R154">
    <cfRule type="cellIs" dxfId="55727" priority="768" operator="greaterThan">
      <formula>1</formula>
    </cfRule>
    <cfRule type="cellIs" dxfId="55726" priority="769" operator="lessThan">
      <formula>0.8</formula>
    </cfRule>
  </conditionalFormatting>
  <conditionalFormatting sqref="P148:P154">
    <cfRule type="cellIs" dxfId="55725" priority="767" operator="greaterThan">
      <formula>0</formula>
    </cfRule>
  </conditionalFormatting>
  <conditionalFormatting sqref="Q148:Q154">
    <cfRule type="cellIs" dxfId="55724" priority="765" operator="lessThan">
      <formula>0</formula>
    </cfRule>
  </conditionalFormatting>
  <conditionalFormatting sqref="R148:R154">
    <cfRule type="cellIs" dxfId="55723" priority="763" operator="lessThan">
      <formula>0.8</formula>
    </cfRule>
    <cfRule type="cellIs" dxfId="55722" priority="764" operator="greaterThan">
      <formula>1</formula>
    </cfRule>
  </conditionalFormatting>
  <conditionalFormatting sqref="R148:R154">
    <cfRule type="cellIs" dxfId="55721" priority="761" operator="greaterThan">
      <formula>1</formula>
    </cfRule>
    <cfRule type="cellIs" dxfId="55720" priority="762" operator="lessThan">
      <formula>0.8</formula>
    </cfRule>
  </conditionalFormatting>
  <conditionalFormatting sqref="P148:P154">
    <cfRule type="cellIs" dxfId="55719" priority="760" operator="greaterThan">
      <formula>0</formula>
    </cfRule>
  </conditionalFormatting>
  <conditionalFormatting sqref="Q148:Q154">
    <cfRule type="cellIs" dxfId="55718" priority="759" operator="lessThan">
      <formula>0</formula>
    </cfRule>
  </conditionalFormatting>
  <conditionalFormatting sqref="R148:R154">
    <cfRule type="cellIs" dxfId="55717" priority="757" operator="lessThan">
      <formula>0.8</formula>
    </cfRule>
    <cfRule type="cellIs" dxfId="55716" priority="758" operator="greaterThan">
      <formula>1</formula>
    </cfRule>
  </conditionalFormatting>
  <conditionalFormatting sqref="R148:R154">
    <cfRule type="cellIs" dxfId="55715" priority="755" operator="greaterThan">
      <formula>1</formula>
    </cfRule>
    <cfRule type="cellIs" dxfId="55714" priority="756" operator="lessThan">
      <formula>0.8</formula>
    </cfRule>
  </conditionalFormatting>
  <conditionalFormatting sqref="P148:P154">
    <cfRule type="cellIs" dxfId="55713" priority="754" operator="greaterThan">
      <formula>0</formula>
    </cfRule>
  </conditionalFormatting>
  <conditionalFormatting sqref="Q148:Q154">
    <cfRule type="cellIs" dxfId="55712" priority="753" operator="lessThan">
      <formula>0</formula>
    </cfRule>
  </conditionalFormatting>
  <conditionalFormatting sqref="R148:R154">
    <cfRule type="cellIs" dxfId="55711" priority="751" operator="lessThan">
      <formula>0.8</formula>
    </cfRule>
    <cfRule type="cellIs" dxfId="55710" priority="752" operator="greaterThan">
      <formula>1</formula>
    </cfRule>
  </conditionalFormatting>
  <conditionalFormatting sqref="R148:R154">
    <cfRule type="cellIs" dxfId="55709" priority="749" operator="greaterThan">
      <formula>1</formula>
    </cfRule>
    <cfRule type="cellIs" dxfId="55708" priority="750" operator="lessThan">
      <formula>0.8</formula>
    </cfRule>
  </conditionalFormatting>
  <conditionalFormatting sqref="P148:P154">
    <cfRule type="cellIs" dxfId="55707" priority="748" operator="greaterThan">
      <formula>0</formula>
    </cfRule>
  </conditionalFormatting>
  <conditionalFormatting sqref="Q148:Q154">
    <cfRule type="cellIs" dxfId="55706" priority="747" operator="lessThan">
      <formula>0</formula>
    </cfRule>
  </conditionalFormatting>
  <conditionalFormatting sqref="R148:R154">
    <cfRule type="cellIs" dxfId="55705" priority="745" operator="lessThan">
      <formula>0.8</formula>
    </cfRule>
    <cfRule type="cellIs" dxfId="55704" priority="746" operator="greaterThan">
      <formula>1</formula>
    </cfRule>
  </conditionalFormatting>
  <conditionalFormatting sqref="R148:R154">
    <cfRule type="cellIs" dxfId="55703" priority="743" operator="greaterThan">
      <formula>1</formula>
    </cfRule>
    <cfRule type="cellIs" dxfId="55702" priority="744" operator="lessThan">
      <formula>0.8</formula>
    </cfRule>
  </conditionalFormatting>
  <conditionalFormatting sqref="P148:P154">
    <cfRule type="cellIs" dxfId="55701" priority="742" operator="greaterThan">
      <formula>0</formula>
    </cfRule>
  </conditionalFormatting>
  <conditionalFormatting sqref="Q148:Q154">
    <cfRule type="cellIs" dxfId="55700" priority="741" operator="lessThan">
      <formula>0</formula>
    </cfRule>
  </conditionalFormatting>
  <conditionalFormatting sqref="R148:R154">
    <cfRule type="cellIs" dxfId="55699" priority="739" operator="lessThan">
      <formula>0.8</formula>
    </cfRule>
    <cfRule type="cellIs" dxfId="55698" priority="740" operator="greaterThan">
      <formula>1</formula>
    </cfRule>
  </conditionalFormatting>
  <conditionalFormatting sqref="R148:R154">
    <cfRule type="cellIs" dxfId="55697" priority="737" operator="greaterThan">
      <formula>1</formula>
    </cfRule>
    <cfRule type="cellIs" dxfId="55696" priority="738" operator="lessThan">
      <formula>0.8</formula>
    </cfRule>
  </conditionalFormatting>
  <conditionalFormatting sqref="P148:P154">
    <cfRule type="cellIs" dxfId="55695" priority="736" operator="greaterThan">
      <formula>0</formula>
    </cfRule>
  </conditionalFormatting>
  <conditionalFormatting sqref="P148:P154">
    <cfRule type="cellIs" dxfId="55694" priority="730" operator="greaterThan">
      <formula>0</formula>
    </cfRule>
  </conditionalFormatting>
  <conditionalFormatting sqref="Q148:Q154">
    <cfRule type="cellIs" dxfId="55693" priority="735" operator="lessThan">
      <formula>0</formula>
    </cfRule>
  </conditionalFormatting>
  <conditionalFormatting sqref="R148:R154">
    <cfRule type="cellIs" dxfId="55692" priority="733" operator="lessThan">
      <formula>0.8</formula>
    </cfRule>
    <cfRule type="cellIs" dxfId="55691" priority="734" operator="greaterThan">
      <formula>1</formula>
    </cfRule>
  </conditionalFormatting>
  <conditionalFormatting sqref="R148:R154">
    <cfRule type="cellIs" dxfId="55690" priority="731" operator="greaterThan">
      <formula>1</formula>
    </cfRule>
    <cfRule type="cellIs" dxfId="55689" priority="732" operator="lessThan">
      <formula>0.8</formula>
    </cfRule>
  </conditionalFormatting>
  <conditionalFormatting sqref="P148:P154">
    <cfRule type="cellIs" dxfId="55688" priority="724" operator="greaterThan">
      <formula>0</formula>
    </cfRule>
  </conditionalFormatting>
  <conditionalFormatting sqref="Q148:Q154">
    <cfRule type="cellIs" dxfId="55687" priority="729" operator="lessThan">
      <formula>0</formula>
    </cfRule>
  </conditionalFormatting>
  <conditionalFormatting sqref="R148:R154">
    <cfRule type="cellIs" dxfId="55686" priority="727" operator="lessThan">
      <formula>0.8</formula>
    </cfRule>
    <cfRule type="cellIs" dxfId="55685" priority="728" operator="greaterThan">
      <formula>1</formula>
    </cfRule>
  </conditionalFormatting>
  <conditionalFormatting sqref="R148:R154">
    <cfRule type="cellIs" dxfId="55684" priority="725" operator="greaterThan">
      <formula>1</formula>
    </cfRule>
    <cfRule type="cellIs" dxfId="55683" priority="726" operator="lessThan">
      <formula>0.8</formula>
    </cfRule>
  </conditionalFormatting>
  <conditionalFormatting sqref="R148:R154">
    <cfRule type="cellIs" dxfId="55682" priority="721" operator="lessThan">
      <formula>0.8</formula>
    </cfRule>
    <cfRule type="cellIs" dxfId="55681" priority="722" operator="greaterThan">
      <formula>1</formula>
    </cfRule>
  </conditionalFormatting>
  <conditionalFormatting sqref="R148:R154">
    <cfRule type="cellIs" dxfId="55680" priority="719" operator="greaterThan">
      <formula>1</formula>
    </cfRule>
    <cfRule type="cellIs" dxfId="55679" priority="720" operator="lessThan">
      <formula>0.8</formula>
    </cfRule>
  </conditionalFormatting>
  <conditionalFormatting sqref="P148:P154">
    <cfRule type="cellIs" dxfId="55678" priority="718" operator="greaterThan">
      <formula>0</formula>
    </cfRule>
  </conditionalFormatting>
  <conditionalFormatting sqref="Q148:Q154">
    <cfRule type="cellIs" dxfId="55677" priority="723" operator="lessThan">
      <formula>0</formula>
    </cfRule>
  </conditionalFormatting>
  <conditionalFormatting sqref="P44:P51">
    <cfRule type="cellIs" dxfId="55676" priority="712" operator="greaterThan">
      <formula>0</formula>
    </cfRule>
  </conditionalFormatting>
  <conditionalFormatting sqref="Q44:Q51">
    <cfRule type="cellIs" dxfId="55675" priority="717" operator="lessThan">
      <formula>0</formula>
    </cfRule>
  </conditionalFormatting>
  <conditionalFormatting sqref="R44:R51">
    <cfRule type="cellIs" dxfId="55674" priority="715" operator="lessThan">
      <formula>0.8</formula>
    </cfRule>
    <cfRule type="cellIs" dxfId="55673" priority="716" operator="greaterThan">
      <formula>1</formula>
    </cfRule>
  </conditionalFormatting>
  <conditionalFormatting sqref="R44:R51">
    <cfRule type="cellIs" dxfId="55672" priority="713" operator="greaterThan">
      <formula>1</formula>
    </cfRule>
    <cfRule type="cellIs" dxfId="55671" priority="714" operator="lessThan">
      <formula>0.8</formula>
    </cfRule>
  </conditionalFormatting>
  <conditionalFormatting sqref="Q84:Q91">
    <cfRule type="cellIs" dxfId="55670" priority="711" operator="lessThan">
      <formula>0</formula>
    </cfRule>
  </conditionalFormatting>
  <conditionalFormatting sqref="R84:R91">
    <cfRule type="cellIs" dxfId="55669" priority="709" operator="lessThan">
      <formula>0.8</formula>
    </cfRule>
    <cfRule type="cellIs" dxfId="55668" priority="710" operator="greaterThan">
      <formula>1</formula>
    </cfRule>
  </conditionalFormatting>
  <conditionalFormatting sqref="R84:R91">
    <cfRule type="cellIs" dxfId="55667" priority="707" operator="greaterThan">
      <formula>1</formula>
    </cfRule>
    <cfRule type="cellIs" dxfId="55666" priority="708" operator="lessThan">
      <formula>0.8</formula>
    </cfRule>
  </conditionalFormatting>
  <conditionalFormatting sqref="P84:P91">
    <cfRule type="cellIs" dxfId="55665" priority="706" operator="greaterThan">
      <formula>0</formula>
    </cfRule>
  </conditionalFormatting>
  <conditionalFormatting sqref="Q84:Q91">
    <cfRule type="cellIs" dxfId="55664" priority="705" operator="lessThan">
      <formula>0</formula>
    </cfRule>
  </conditionalFormatting>
  <conditionalFormatting sqref="R84:R91">
    <cfRule type="cellIs" dxfId="55663" priority="703" operator="lessThan">
      <formula>0.8</formula>
    </cfRule>
    <cfRule type="cellIs" dxfId="55662" priority="704" operator="greaterThan">
      <formula>1</formula>
    </cfRule>
  </conditionalFormatting>
  <conditionalFormatting sqref="R84:R91">
    <cfRule type="cellIs" dxfId="55661" priority="701" operator="greaterThan">
      <formula>1</formula>
    </cfRule>
    <cfRule type="cellIs" dxfId="55660" priority="702" operator="lessThan">
      <formula>0.8</formula>
    </cfRule>
  </conditionalFormatting>
  <conditionalFormatting sqref="P84:P91">
    <cfRule type="cellIs" dxfId="55659" priority="700" operator="greaterThan">
      <formula>0</formula>
    </cfRule>
  </conditionalFormatting>
  <conditionalFormatting sqref="Q84:Q91">
    <cfRule type="cellIs" dxfId="55658" priority="699" operator="lessThan">
      <formula>0</formula>
    </cfRule>
  </conditionalFormatting>
  <conditionalFormatting sqref="R84:R91">
    <cfRule type="cellIs" dxfId="55657" priority="697" operator="lessThan">
      <formula>0.8</formula>
    </cfRule>
    <cfRule type="cellIs" dxfId="55656" priority="698" operator="greaterThan">
      <formula>1</formula>
    </cfRule>
  </conditionalFormatting>
  <conditionalFormatting sqref="R84:R91">
    <cfRule type="cellIs" dxfId="55655" priority="695" operator="greaterThan">
      <formula>1</formula>
    </cfRule>
    <cfRule type="cellIs" dxfId="55654" priority="696" operator="lessThan">
      <formula>0.8</formula>
    </cfRule>
  </conditionalFormatting>
  <conditionalFormatting sqref="P84:P91">
    <cfRule type="cellIs" dxfId="55653" priority="694" operator="greaterThan">
      <formula>0</formula>
    </cfRule>
  </conditionalFormatting>
  <conditionalFormatting sqref="Q84:Q91">
    <cfRule type="cellIs" dxfId="55652" priority="693" operator="lessThan">
      <formula>0</formula>
    </cfRule>
  </conditionalFormatting>
  <conditionalFormatting sqref="R84:R91">
    <cfRule type="cellIs" dxfId="55651" priority="691" operator="lessThan">
      <formula>0.8</formula>
    </cfRule>
    <cfRule type="cellIs" dxfId="55650" priority="692" operator="greaterThan">
      <formula>1</formula>
    </cfRule>
  </conditionalFormatting>
  <conditionalFormatting sqref="R84:R91">
    <cfRule type="cellIs" dxfId="55649" priority="689" operator="greaterThan">
      <formula>1</formula>
    </cfRule>
    <cfRule type="cellIs" dxfId="55648" priority="690" operator="lessThan">
      <formula>0.8</formula>
    </cfRule>
  </conditionalFormatting>
  <conditionalFormatting sqref="P84:P91">
    <cfRule type="cellIs" dxfId="55647" priority="688" operator="greaterThan">
      <formula>0</formula>
    </cfRule>
  </conditionalFormatting>
  <conditionalFormatting sqref="P84:P91">
    <cfRule type="cellIs" dxfId="55646" priority="682" operator="greaterThan">
      <formula>0</formula>
    </cfRule>
  </conditionalFormatting>
  <conditionalFormatting sqref="Q84:Q91">
    <cfRule type="cellIs" dxfId="55645" priority="687" operator="lessThan">
      <formula>0</formula>
    </cfRule>
  </conditionalFormatting>
  <conditionalFormatting sqref="R84:R91">
    <cfRule type="cellIs" dxfId="55644" priority="685" operator="lessThan">
      <formula>0.8</formula>
    </cfRule>
    <cfRule type="cellIs" dxfId="55643" priority="686" operator="greaterThan">
      <formula>1</formula>
    </cfRule>
  </conditionalFormatting>
  <conditionalFormatting sqref="R84:R91">
    <cfRule type="cellIs" dxfId="55642" priority="683" operator="greaterThan">
      <formula>1</formula>
    </cfRule>
    <cfRule type="cellIs" dxfId="55641" priority="684" operator="lessThan">
      <formula>0.8</formula>
    </cfRule>
  </conditionalFormatting>
  <conditionalFormatting sqref="P84:P91">
    <cfRule type="cellIs" dxfId="55640" priority="676" operator="greaterThan">
      <formula>0</formula>
    </cfRule>
  </conditionalFormatting>
  <conditionalFormatting sqref="Q84:Q91">
    <cfRule type="cellIs" dxfId="55639" priority="681" operator="lessThan">
      <formula>0</formula>
    </cfRule>
  </conditionalFormatting>
  <conditionalFormatting sqref="R84:R91">
    <cfRule type="cellIs" dxfId="55638" priority="679" operator="lessThan">
      <formula>0.8</formula>
    </cfRule>
    <cfRule type="cellIs" dxfId="55637" priority="680" operator="greaterThan">
      <formula>1</formula>
    </cfRule>
  </conditionalFormatting>
  <conditionalFormatting sqref="R84:R91">
    <cfRule type="cellIs" dxfId="55636" priority="677" operator="greaterThan">
      <formula>1</formula>
    </cfRule>
    <cfRule type="cellIs" dxfId="55635" priority="678" operator="lessThan">
      <formula>0.8</formula>
    </cfRule>
  </conditionalFormatting>
  <conditionalFormatting sqref="R84:R91">
    <cfRule type="cellIs" dxfId="55634" priority="673" operator="lessThan">
      <formula>0.8</formula>
    </cfRule>
    <cfRule type="cellIs" dxfId="55633" priority="674" operator="greaterThan">
      <formula>1</formula>
    </cfRule>
  </conditionalFormatting>
  <conditionalFormatting sqref="R84:R91">
    <cfRule type="cellIs" dxfId="55632" priority="671" operator="greaterThan">
      <formula>1</formula>
    </cfRule>
    <cfRule type="cellIs" dxfId="55631" priority="672" operator="lessThan">
      <formula>0.8</formula>
    </cfRule>
  </conditionalFormatting>
  <conditionalFormatting sqref="P84:P91">
    <cfRule type="cellIs" dxfId="55630" priority="670" operator="greaterThan">
      <formula>0</formula>
    </cfRule>
  </conditionalFormatting>
  <conditionalFormatting sqref="Q84:Q91">
    <cfRule type="cellIs" dxfId="55629" priority="675" operator="lessThan">
      <formula>0</formula>
    </cfRule>
  </conditionalFormatting>
  <conditionalFormatting sqref="Q84:Q91">
    <cfRule type="cellIs" dxfId="55628" priority="669" operator="lessThan">
      <formula>0</formula>
    </cfRule>
  </conditionalFormatting>
  <conditionalFormatting sqref="R84:R91">
    <cfRule type="cellIs" dxfId="55627" priority="667" operator="lessThan">
      <formula>0.8</formula>
    </cfRule>
    <cfRule type="cellIs" dxfId="55626" priority="668" operator="greaterThan">
      <formula>1</formula>
    </cfRule>
  </conditionalFormatting>
  <conditionalFormatting sqref="R84:R91">
    <cfRule type="cellIs" dxfId="55625" priority="665" operator="greaterThan">
      <formula>1</formula>
    </cfRule>
    <cfRule type="cellIs" dxfId="55624" priority="666" operator="lessThan">
      <formula>0.8</formula>
    </cfRule>
  </conditionalFormatting>
  <conditionalFormatting sqref="P84:P91">
    <cfRule type="cellIs" dxfId="55623" priority="664" operator="greaterThan">
      <formula>0</formula>
    </cfRule>
  </conditionalFormatting>
  <conditionalFormatting sqref="P84:P91">
    <cfRule type="cellIs" dxfId="55622" priority="658" operator="greaterThan">
      <formula>0</formula>
    </cfRule>
  </conditionalFormatting>
  <conditionalFormatting sqref="Q84:Q91">
    <cfRule type="cellIs" dxfId="55621" priority="663" operator="lessThan">
      <formula>0</formula>
    </cfRule>
  </conditionalFormatting>
  <conditionalFormatting sqref="R84:R91">
    <cfRule type="cellIs" dxfId="55620" priority="661" operator="lessThan">
      <formula>0.8</formula>
    </cfRule>
    <cfRule type="cellIs" dxfId="55619" priority="662" operator="greaterThan">
      <formula>1</formula>
    </cfRule>
  </conditionalFormatting>
  <conditionalFormatting sqref="R84:R91">
    <cfRule type="cellIs" dxfId="55618" priority="659" operator="greaterThan">
      <formula>1</formula>
    </cfRule>
    <cfRule type="cellIs" dxfId="55617" priority="660" operator="lessThan">
      <formula>0.8</formula>
    </cfRule>
  </conditionalFormatting>
  <conditionalFormatting sqref="P84:P91">
    <cfRule type="cellIs" dxfId="55616" priority="652" operator="greaterThan">
      <formula>0</formula>
    </cfRule>
  </conditionalFormatting>
  <conditionalFormatting sqref="Q84:Q91">
    <cfRule type="cellIs" dxfId="55615" priority="657" operator="lessThan">
      <formula>0</formula>
    </cfRule>
  </conditionalFormatting>
  <conditionalFormatting sqref="R84:R91">
    <cfRule type="cellIs" dxfId="55614" priority="655" operator="lessThan">
      <formula>0.8</formula>
    </cfRule>
    <cfRule type="cellIs" dxfId="55613" priority="656" operator="greaterThan">
      <formula>1</formula>
    </cfRule>
  </conditionalFormatting>
  <conditionalFormatting sqref="R84:R91">
    <cfRule type="cellIs" dxfId="55612" priority="653" operator="greaterThan">
      <formula>1</formula>
    </cfRule>
    <cfRule type="cellIs" dxfId="55611" priority="654" operator="lessThan">
      <formula>0.8</formula>
    </cfRule>
  </conditionalFormatting>
  <conditionalFormatting sqref="R84:R91">
    <cfRule type="cellIs" dxfId="55610" priority="649" operator="lessThan">
      <formula>0.8</formula>
    </cfRule>
    <cfRule type="cellIs" dxfId="55609" priority="650" operator="greaterThan">
      <formula>1</formula>
    </cfRule>
  </conditionalFormatting>
  <conditionalFormatting sqref="R84:R91">
    <cfRule type="cellIs" dxfId="55608" priority="647" operator="greaterThan">
      <formula>1</formula>
    </cfRule>
    <cfRule type="cellIs" dxfId="55607" priority="648" operator="lessThan">
      <formula>0.8</formula>
    </cfRule>
  </conditionalFormatting>
  <conditionalFormatting sqref="P84:P91">
    <cfRule type="cellIs" dxfId="55606" priority="646" operator="greaterThan">
      <formula>0</formula>
    </cfRule>
  </conditionalFormatting>
  <conditionalFormatting sqref="Q84:Q91">
    <cfRule type="cellIs" dxfId="55605" priority="651" operator="lessThan">
      <formula>0</formula>
    </cfRule>
  </conditionalFormatting>
  <conditionalFormatting sqref="P84:P91">
    <cfRule type="cellIs" dxfId="55604" priority="640" operator="greaterThan">
      <formula>0</formula>
    </cfRule>
  </conditionalFormatting>
  <conditionalFormatting sqref="Q84:Q91">
    <cfRule type="cellIs" dxfId="55603" priority="645" operator="lessThan">
      <formula>0</formula>
    </cfRule>
  </conditionalFormatting>
  <conditionalFormatting sqref="R84:R91">
    <cfRule type="cellIs" dxfId="55602" priority="643" operator="lessThan">
      <formula>0.8</formula>
    </cfRule>
    <cfRule type="cellIs" dxfId="55601" priority="644" operator="greaterThan">
      <formula>1</formula>
    </cfRule>
  </conditionalFormatting>
  <conditionalFormatting sqref="R84:R91">
    <cfRule type="cellIs" dxfId="55600" priority="641" operator="greaterThan">
      <formula>1</formula>
    </cfRule>
    <cfRule type="cellIs" dxfId="55599" priority="642" operator="lessThan">
      <formula>0.8</formula>
    </cfRule>
  </conditionalFormatting>
  <conditionalFormatting sqref="R84:R91">
    <cfRule type="cellIs" dxfId="55598" priority="637" operator="lessThan">
      <formula>0.8</formula>
    </cfRule>
    <cfRule type="cellIs" dxfId="55597" priority="638" operator="greaterThan">
      <formula>1</formula>
    </cfRule>
  </conditionalFormatting>
  <conditionalFormatting sqref="R84:R91">
    <cfRule type="cellIs" dxfId="55596" priority="635" operator="greaterThan">
      <formula>1</formula>
    </cfRule>
    <cfRule type="cellIs" dxfId="55595" priority="636" operator="lessThan">
      <formula>0.8</formula>
    </cfRule>
  </conditionalFormatting>
  <conditionalFormatting sqref="P84:P91">
    <cfRule type="cellIs" dxfId="55594" priority="634" operator="greaterThan">
      <formula>0</formula>
    </cfRule>
  </conditionalFormatting>
  <conditionalFormatting sqref="Q84:Q91">
    <cfRule type="cellIs" dxfId="55593" priority="639" operator="lessThan">
      <formula>0</formula>
    </cfRule>
  </conditionalFormatting>
  <conditionalFormatting sqref="R84:R91">
    <cfRule type="cellIs" dxfId="55592" priority="631" operator="lessThan">
      <formula>0.8</formula>
    </cfRule>
    <cfRule type="cellIs" dxfId="55591" priority="632" operator="greaterThan">
      <formula>1</formula>
    </cfRule>
  </conditionalFormatting>
  <conditionalFormatting sqref="R84:R91">
    <cfRule type="cellIs" dxfId="55590" priority="629" operator="greaterThan">
      <formula>1</formula>
    </cfRule>
    <cfRule type="cellIs" dxfId="55589" priority="630" operator="lessThan">
      <formula>0.8</formula>
    </cfRule>
  </conditionalFormatting>
  <conditionalFormatting sqref="P84:P91">
    <cfRule type="cellIs" dxfId="55588" priority="628" operator="greaterThan">
      <formula>0</formula>
    </cfRule>
  </conditionalFormatting>
  <conditionalFormatting sqref="Q84:Q91">
    <cfRule type="cellIs" dxfId="55587" priority="633" operator="lessThan">
      <formula>0</formula>
    </cfRule>
  </conditionalFormatting>
  <conditionalFormatting sqref="Q84:Q91">
    <cfRule type="cellIs" dxfId="55586" priority="627" operator="lessThan">
      <formula>0</formula>
    </cfRule>
  </conditionalFormatting>
  <conditionalFormatting sqref="R84:R91">
    <cfRule type="cellIs" dxfId="55585" priority="625" operator="lessThan">
      <formula>0.8</formula>
    </cfRule>
    <cfRule type="cellIs" dxfId="55584" priority="626" operator="greaterThan">
      <formula>1</formula>
    </cfRule>
  </conditionalFormatting>
  <conditionalFormatting sqref="R84:R91">
    <cfRule type="cellIs" dxfId="55583" priority="623" operator="greaterThan">
      <formula>1</formula>
    </cfRule>
    <cfRule type="cellIs" dxfId="55582" priority="624" operator="lessThan">
      <formula>0.8</formula>
    </cfRule>
  </conditionalFormatting>
  <conditionalFormatting sqref="P84:P91">
    <cfRule type="cellIs" dxfId="55581" priority="622" operator="greaterThan">
      <formula>0</formula>
    </cfRule>
  </conditionalFormatting>
  <conditionalFormatting sqref="Q84:Q91">
    <cfRule type="cellIs" dxfId="55580" priority="616" operator="lessThan">
      <formula>0</formula>
    </cfRule>
  </conditionalFormatting>
  <conditionalFormatting sqref="R84:R91">
    <cfRule type="cellIs" dxfId="55579" priority="620" operator="lessThan">
      <formula>0.8</formula>
    </cfRule>
    <cfRule type="cellIs" dxfId="55578" priority="621" operator="greaterThan">
      <formula>1</formula>
    </cfRule>
  </conditionalFormatting>
  <conditionalFormatting sqref="R84:R91">
    <cfRule type="cellIs" dxfId="55577" priority="618" operator="greaterThan">
      <formula>1</formula>
    </cfRule>
    <cfRule type="cellIs" dxfId="55576" priority="619" operator="lessThan">
      <formula>0.8</formula>
    </cfRule>
  </conditionalFormatting>
  <conditionalFormatting sqref="P84:P91">
    <cfRule type="cellIs" dxfId="55575" priority="617" operator="greaterThan">
      <formula>0</formula>
    </cfRule>
  </conditionalFormatting>
  <conditionalFormatting sqref="Q84:Q91">
    <cfRule type="cellIs" dxfId="55574" priority="615" operator="lessThan">
      <formula>0</formula>
    </cfRule>
  </conditionalFormatting>
  <conditionalFormatting sqref="R84:R91">
    <cfRule type="cellIs" dxfId="55573" priority="613" operator="lessThan">
      <formula>0.8</formula>
    </cfRule>
    <cfRule type="cellIs" dxfId="55572" priority="614" operator="greaterThan">
      <formula>1</formula>
    </cfRule>
  </conditionalFormatting>
  <conditionalFormatting sqref="R84:R91">
    <cfRule type="cellIs" dxfId="55571" priority="611" operator="greaterThan">
      <formula>1</formula>
    </cfRule>
    <cfRule type="cellIs" dxfId="55570" priority="612" operator="lessThan">
      <formula>0.8</formula>
    </cfRule>
  </conditionalFormatting>
  <conditionalFormatting sqref="P84:P91">
    <cfRule type="cellIs" dxfId="55569" priority="610" operator="greaterThan">
      <formula>0</formula>
    </cfRule>
  </conditionalFormatting>
  <conditionalFormatting sqref="Q84:Q91">
    <cfRule type="cellIs" dxfId="55568" priority="609" operator="lessThan">
      <formula>0</formula>
    </cfRule>
  </conditionalFormatting>
  <conditionalFormatting sqref="R84:R91">
    <cfRule type="cellIs" dxfId="55567" priority="607" operator="lessThan">
      <formula>0.8</formula>
    </cfRule>
    <cfRule type="cellIs" dxfId="55566" priority="608" operator="greaterThan">
      <formula>1</formula>
    </cfRule>
  </conditionalFormatting>
  <conditionalFormatting sqref="R84:R91">
    <cfRule type="cellIs" dxfId="55565" priority="605" operator="greaterThan">
      <formula>1</formula>
    </cfRule>
    <cfRule type="cellIs" dxfId="55564" priority="606" operator="lessThan">
      <formula>0.8</formula>
    </cfRule>
  </conditionalFormatting>
  <conditionalFormatting sqref="P84:P91">
    <cfRule type="cellIs" dxfId="55563" priority="604" operator="greaterThan">
      <formula>0</formula>
    </cfRule>
  </conditionalFormatting>
  <conditionalFormatting sqref="Q84:Q91">
    <cfRule type="cellIs" dxfId="55562" priority="603" operator="lessThan">
      <formula>0</formula>
    </cfRule>
  </conditionalFormatting>
  <conditionalFormatting sqref="R84:R91">
    <cfRule type="cellIs" dxfId="55561" priority="601" operator="lessThan">
      <formula>0.8</formula>
    </cfRule>
    <cfRule type="cellIs" dxfId="55560" priority="602" operator="greaterThan">
      <formula>1</formula>
    </cfRule>
  </conditionalFormatting>
  <conditionalFormatting sqref="R84:R91">
    <cfRule type="cellIs" dxfId="55559" priority="599" operator="greaterThan">
      <formula>1</formula>
    </cfRule>
    <cfRule type="cellIs" dxfId="55558" priority="600" operator="lessThan">
      <formula>0.8</formula>
    </cfRule>
  </conditionalFormatting>
  <conditionalFormatting sqref="P84:P91">
    <cfRule type="cellIs" dxfId="55557" priority="598" operator="greaterThan">
      <formula>0</formula>
    </cfRule>
  </conditionalFormatting>
  <conditionalFormatting sqref="Q84:Q91">
    <cfRule type="cellIs" dxfId="55556" priority="597" operator="lessThan">
      <formula>0</formula>
    </cfRule>
  </conditionalFormatting>
  <conditionalFormatting sqref="R84:R91">
    <cfRule type="cellIs" dxfId="55555" priority="595" operator="lessThan">
      <formula>0.8</formula>
    </cfRule>
    <cfRule type="cellIs" dxfId="55554" priority="596" operator="greaterThan">
      <formula>1</formula>
    </cfRule>
  </conditionalFormatting>
  <conditionalFormatting sqref="R84:R91">
    <cfRule type="cellIs" dxfId="55553" priority="593" operator="greaterThan">
      <formula>1</formula>
    </cfRule>
    <cfRule type="cellIs" dxfId="55552" priority="594" operator="lessThan">
      <formula>0.8</formula>
    </cfRule>
  </conditionalFormatting>
  <conditionalFormatting sqref="P84:P91">
    <cfRule type="cellIs" dxfId="55551" priority="592" operator="greaterThan">
      <formula>0</formula>
    </cfRule>
  </conditionalFormatting>
  <conditionalFormatting sqref="Q84:Q91">
    <cfRule type="cellIs" dxfId="55550" priority="591" operator="lessThan">
      <formula>0</formula>
    </cfRule>
  </conditionalFormatting>
  <conditionalFormatting sqref="R84:R91">
    <cfRule type="cellIs" dxfId="55549" priority="589" operator="lessThan">
      <formula>0.8</formula>
    </cfRule>
    <cfRule type="cellIs" dxfId="55548" priority="590" operator="greaterThan">
      <formula>1</formula>
    </cfRule>
  </conditionalFormatting>
  <conditionalFormatting sqref="R84:R91">
    <cfRule type="cellIs" dxfId="55547" priority="587" operator="greaterThan">
      <formula>1</formula>
    </cfRule>
    <cfRule type="cellIs" dxfId="55546" priority="588" operator="lessThan">
      <formula>0.8</formula>
    </cfRule>
  </conditionalFormatting>
  <conditionalFormatting sqref="P84:P91">
    <cfRule type="cellIs" dxfId="55545" priority="586" operator="greaterThan">
      <formula>0</formula>
    </cfRule>
  </conditionalFormatting>
  <conditionalFormatting sqref="P84:P91">
    <cfRule type="cellIs" dxfId="55544" priority="580" operator="greaterThan">
      <formula>0</formula>
    </cfRule>
  </conditionalFormatting>
  <conditionalFormatting sqref="Q84:Q91">
    <cfRule type="cellIs" dxfId="55543" priority="585" operator="lessThan">
      <formula>0</formula>
    </cfRule>
  </conditionalFormatting>
  <conditionalFormatting sqref="R84:R91">
    <cfRule type="cellIs" dxfId="55542" priority="583" operator="lessThan">
      <formula>0.8</formula>
    </cfRule>
    <cfRule type="cellIs" dxfId="55541" priority="584" operator="greaterThan">
      <formula>1</formula>
    </cfRule>
  </conditionalFormatting>
  <conditionalFormatting sqref="R84:R91">
    <cfRule type="cellIs" dxfId="55540" priority="581" operator="greaterThan">
      <formula>1</formula>
    </cfRule>
    <cfRule type="cellIs" dxfId="55539" priority="582" operator="lessThan">
      <formula>0.8</formula>
    </cfRule>
  </conditionalFormatting>
  <conditionalFormatting sqref="P84:P91">
    <cfRule type="cellIs" dxfId="55538" priority="574" operator="greaterThan">
      <formula>0</formula>
    </cfRule>
  </conditionalFormatting>
  <conditionalFormatting sqref="Q84:Q91">
    <cfRule type="cellIs" dxfId="55537" priority="579" operator="lessThan">
      <formula>0</formula>
    </cfRule>
  </conditionalFormatting>
  <conditionalFormatting sqref="R84:R91">
    <cfRule type="cellIs" dxfId="55536" priority="577" operator="lessThan">
      <formula>0.8</formula>
    </cfRule>
    <cfRule type="cellIs" dxfId="55535" priority="578" operator="greaterThan">
      <formula>1</formula>
    </cfRule>
  </conditionalFormatting>
  <conditionalFormatting sqref="R84:R91">
    <cfRule type="cellIs" dxfId="55534" priority="575" operator="greaterThan">
      <formula>1</formula>
    </cfRule>
    <cfRule type="cellIs" dxfId="55533" priority="576" operator="lessThan">
      <formula>0.8</formula>
    </cfRule>
  </conditionalFormatting>
  <conditionalFormatting sqref="R84:R91">
    <cfRule type="cellIs" dxfId="55532" priority="571" operator="lessThan">
      <formula>0.8</formula>
    </cfRule>
    <cfRule type="cellIs" dxfId="55531" priority="572" operator="greaterThan">
      <formula>1</formula>
    </cfRule>
  </conditionalFormatting>
  <conditionalFormatting sqref="R84:R91">
    <cfRule type="cellIs" dxfId="55530" priority="569" operator="greaterThan">
      <formula>1</formula>
    </cfRule>
    <cfRule type="cellIs" dxfId="55529" priority="570" operator="lessThan">
      <formula>0.8</formula>
    </cfRule>
  </conditionalFormatting>
  <conditionalFormatting sqref="P84:P91">
    <cfRule type="cellIs" dxfId="55528" priority="568" operator="greaterThan">
      <formula>0</formula>
    </cfRule>
  </conditionalFormatting>
  <conditionalFormatting sqref="Q84:Q91">
    <cfRule type="cellIs" dxfId="55527" priority="573" operator="lessThan">
      <formula>0</formula>
    </cfRule>
  </conditionalFormatting>
  <conditionalFormatting sqref="Q84:Q91">
    <cfRule type="cellIs" dxfId="55526" priority="567" operator="lessThan">
      <formula>0</formula>
    </cfRule>
  </conditionalFormatting>
  <conditionalFormatting sqref="R84:R91">
    <cfRule type="cellIs" dxfId="55525" priority="565" operator="lessThan">
      <formula>0.8</formula>
    </cfRule>
    <cfRule type="cellIs" dxfId="55524" priority="566" operator="greaterThan">
      <formula>1</formula>
    </cfRule>
  </conditionalFormatting>
  <conditionalFormatting sqref="R84:R91">
    <cfRule type="cellIs" dxfId="55523" priority="563" operator="greaterThan">
      <formula>1</formula>
    </cfRule>
    <cfRule type="cellIs" dxfId="55522" priority="564" operator="lessThan">
      <formula>0.8</formula>
    </cfRule>
  </conditionalFormatting>
  <conditionalFormatting sqref="P84:P91">
    <cfRule type="cellIs" dxfId="55521" priority="562" operator="greaterThan">
      <formula>0</formula>
    </cfRule>
  </conditionalFormatting>
  <conditionalFormatting sqref="Q84:Q91">
    <cfRule type="cellIs" dxfId="55520" priority="561" operator="lessThan">
      <formula>0</formula>
    </cfRule>
  </conditionalFormatting>
  <conditionalFormatting sqref="R84:R91">
    <cfRule type="cellIs" dxfId="55519" priority="559" operator="lessThan">
      <formula>0.8</formula>
    </cfRule>
    <cfRule type="cellIs" dxfId="55518" priority="560" operator="greaterThan">
      <formula>1</formula>
    </cfRule>
  </conditionalFormatting>
  <conditionalFormatting sqref="R84:R91">
    <cfRule type="cellIs" dxfId="55517" priority="557" operator="greaterThan">
      <formula>1</formula>
    </cfRule>
    <cfRule type="cellIs" dxfId="55516" priority="558" operator="lessThan">
      <formula>0.8</formula>
    </cfRule>
  </conditionalFormatting>
  <conditionalFormatting sqref="P84:P91">
    <cfRule type="cellIs" dxfId="55515" priority="556" operator="greaterThan">
      <formula>0</formula>
    </cfRule>
  </conditionalFormatting>
  <conditionalFormatting sqref="Q84:Q91">
    <cfRule type="cellIs" dxfId="55514" priority="555" operator="lessThan">
      <formula>0</formula>
    </cfRule>
  </conditionalFormatting>
  <conditionalFormatting sqref="R84:R91">
    <cfRule type="cellIs" dxfId="55513" priority="553" operator="lessThan">
      <formula>0.8</formula>
    </cfRule>
    <cfRule type="cellIs" dxfId="55512" priority="554" operator="greaterThan">
      <formula>1</formula>
    </cfRule>
  </conditionalFormatting>
  <conditionalFormatting sqref="R84:R91">
    <cfRule type="cellIs" dxfId="55511" priority="551" operator="greaterThan">
      <formula>1</formula>
    </cfRule>
    <cfRule type="cellIs" dxfId="55510" priority="552" operator="lessThan">
      <formula>0.8</formula>
    </cfRule>
  </conditionalFormatting>
  <conditionalFormatting sqref="P84:P91">
    <cfRule type="cellIs" dxfId="55509" priority="550" operator="greaterThan">
      <formula>0</formula>
    </cfRule>
  </conditionalFormatting>
  <conditionalFormatting sqref="Q84:Q91">
    <cfRule type="cellIs" dxfId="55508" priority="549" operator="lessThan">
      <formula>0</formula>
    </cfRule>
  </conditionalFormatting>
  <conditionalFormatting sqref="R84:R91">
    <cfRule type="cellIs" dxfId="55507" priority="547" operator="lessThan">
      <formula>0.8</formula>
    </cfRule>
    <cfRule type="cellIs" dxfId="55506" priority="548" operator="greaterThan">
      <formula>1</formula>
    </cfRule>
  </conditionalFormatting>
  <conditionalFormatting sqref="R84:R91">
    <cfRule type="cellIs" dxfId="55505" priority="545" operator="greaterThan">
      <formula>1</formula>
    </cfRule>
    <cfRule type="cellIs" dxfId="55504" priority="546" operator="lessThan">
      <formula>0.8</formula>
    </cfRule>
  </conditionalFormatting>
  <conditionalFormatting sqref="P84:P91">
    <cfRule type="cellIs" dxfId="55503" priority="544" operator="greaterThan">
      <formula>0</formula>
    </cfRule>
  </conditionalFormatting>
  <conditionalFormatting sqref="P84:P91">
    <cfRule type="cellIs" dxfId="55502" priority="538" operator="greaterThan">
      <formula>0</formula>
    </cfRule>
  </conditionalFormatting>
  <conditionalFormatting sqref="Q84:Q91">
    <cfRule type="cellIs" dxfId="55501" priority="543" operator="lessThan">
      <formula>0</formula>
    </cfRule>
  </conditionalFormatting>
  <conditionalFormatting sqref="R84:R91">
    <cfRule type="cellIs" dxfId="55500" priority="541" operator="lessThan">
      <formula>0.8</formula>
    </cfRule>
    <cfRule type="cellIs" dxfId="55499" priority="542" operator="greaterThan">
      <formula>1</formula>
    </cfRule>
  </conditionalFormatting>
  <conditionalFormatting sqref="R84:R91">
    <cfRule type="cellIs" dxfId="55498" priority="539" operator="greaterThan">
      <formula>1</formula>
    </cfRule>
    <cfRule type="cellIs" dxfId="55497" priority="540" operator="lessThan">
      <formula>0.8</formula>
    </cfRule>
  </conditionalFormatting>
  <conditionalFormatting sqref="P84:P91">
    <cfRule type="cellIs" dxfId="55496" priority="532" operator="greaterThan">
      <formula>0</formula>
    </cfRule>
  </conditionalFormatting>
  <conditionalFormatting sqref="Q84:Q91">
    <cfRule type="cellIs" dxfId="55495" priority="537" operator="lessThan">
      <formula>0</formula>
    </cfRule>
  </conditionalFormatting>
  <conditionalFormatting sqref="R84:R91">
    <cfRule type="cellIs" dxfId="55494" priority="535" operator="lessThan">
      <formula>0.8</formula>
    </cfRule>
    <cfRule type="cellIs" dxfId="55493" priority="536" operator="greaterThan">
      <formula>1</formula>
    </cfRule>
  </conditionalFormatting>
  <conditionalFormatting sqref="R84:R91">
    <cfRule type="cellIs" dxfId="55492" priority="533" operator="greaterThan">
      <formula>1</formula>
    </cfRule>
    <cfRule type="cellIs" dxfId="55491" priority="534" operator="lessThan">
      <formula>0.8</formula>
    </cfRule>
  </conditionalFormatting>
  <conditionalFormatting sqref="R84:R91">
    <cfRule type="cellIs" dxfId="55490" priority="529" operator="lessThan">
      <formula>0.8</formula>
    </cfRule>
    <cfRule type="cellIs" dxfId="55489" priority="530" operator="greaterThan">
      <formula>1</formula>
    </cfRule>
  </conditionalFormatting>
  <conditionalFormatting sqref="R84:R91">
    <cfRule type="cellIs" dxfId="55488" priority="527" operator="greaterThan">
      <formula>1</formula>
    </cfRule>
    <cfRule type="cellIs" dxfId="55487" priority="528" operator="lessThan">
      <formula>0.8</formula>
    </cfRule>
  </conditionalFormatting>
  <conditionalFormatting sqref="P84:P91">
    <cfRule type="cellIs" dxfId="55486" priority="526" operator="greaterThan">
      <formula>0</formula>
    </cfRule>
  </conditionalFormatting>
  <conditionalFormatting sqref="Q84:Q91">
    <cfRule type="cellIs" dxfId="55485" priority="531" operator="lessThan">
      <formula>0</formula>
    </cfRule>
  </conditionalFormatting>
  <conditionalFormatting sqref="Q84:Q91">
    <cfRule type="cellIs" dxfId="55484" priority="525" operator="lessThan">
      <formula>0</formula>
    </cfRule>
  </conditionalFormatting>
  <conditionalFormatting sqref="R84:R91">
    <cfRule type="cellIs" dxfId="55483" priority="523" operator="lessThan">
      <formula>0.8</formula>
    </cfRule>
    <cfRule type="cellIs" dxfId="55482" priority="524" operator="greaterThan">
      <formula>1</formula>
    </cfRule>
  </conditionalFormatting>
  <conditionalFormatting sqref="R84:R91">
    <cfRule type="cellIs" dxfId="55481" priority="521" operator="greaterThan">
      <formula>1</formula>
    </cfRule>
    <cfRule type="cellIs" dxfId="55480" priority="522" operator="lessThan">
      <formula>0.8</formula>
    </cfRule>
  </conditionalFormatting>
  <conditionalFormatting sqref="P84:P91">
    <cfRule type="cellIs" dxfId="55479" priority="520" operator="greaterThan">
      <formula>0</formula>
    </cfRule>
  </conditionalFormatting>
  <conditionalFormatting sqref="P84:P91">
    <cfRule type="cellIs" dxfId="55478" priority="514" operator="greaterThan">
      <formula>0</formula>
    </cfRule>
  </conditionalFormatting>
  <conditionalFormatting sqref="Q84:Q91">
    <cfRule type="cellIs" dxfId="55477" priority="519" operator="lessThan">
      <formula>0</formula>
    </cfRule>
  </conditionalFormatting>
  <conditionalFormatting sqref="R84:R91">
    <cfRule type="cellIs" dxfId="55476" priority="517" operator="lessThan">
      <formula>0.8</formula>
    </cfRule>
    <cfRule type="cellIs" dxfId="55475" priority="518" operator="greaterThan">
      <formula>1</formula>
    </cfRule>
  </conditionalFormatting>
  <conditionalFormatting sqref="R84:R91">
    <cfRule type="cellIs" dxfId="55474" priority="515" operator="greaterThan">
      <formula>1</formula>
    </cfRule>
    <cfRule type="cellIs" dxfId="55473" priority="516" operator="lessThan">
      <formula>0.8</formula>
    </cfRule>
  </conditionalFormatting>
  <conditionalFormatting sqref="P84:P91">
    <cfRule type="cellIs" dxfId="55472" priority="508" operator="greaterThan">
      <formula>0</formula>
    </cfRule>
  </conditionalFormatting>
  <conditionalFormatting sqref="Q84:Q91">
    <cfRule type="cellIs" dxfId="55471" priority="513" operator="lessThan">
      <formula>0</formula>
    </cfRule>
  </conditionalFormatting>
  <conditionalFormatting sqref="R84:R91">
    <cfRule type="cellIs" dxfId="55470" priority="511" operator="lessThan">
      <formula>0.8</formula>
    </cfRule>
    <cfRule type="cellIs" dxfId="55469" priority="512" operator="greaterThan">
      <formula>1</formula>
    </cfRule>
  </conditionalFormatting>
  <conditionalFormatting sqref="R84:R91">
    <cfRule type="cellIs" dxfId="55468" priority="509" operator="greaterThan">
      <formula>1</formula>
    </cfRule>
    <cfRule type="cellIs" dxfId="55467" priority="510" operator="lessThan">
      <formula>0.8</formula>
    </cfRule>
  </conditionalFormatting>
  <conditionalFormatting sqref="R84:R91">
    <cfRule type="cellIs" dxfId="55466" priority="505" operator="lessThan">
      <formula>0.8</formula>
    </cfRule>
    <cfRule type="cellIs" dxfId="55465" priority="506" operator="greaterThan">
      <formula>1</formula>
    </cfRule>
  </conditionalFormatting>
  <conditionalFormatting sqref="R84:R91">
    <cfRule type="cellIs" dxfId="55464" priority="503" operator="greaterThan">
      <formula>1</formula>
    </cfRule>
    <cfRule type="cellIs" dxfId="55463" priority="504" operator="lessThan">
      <formula>0.8</formula>
    </cfRule>
  </conditionalFormatting>
  <conditionalFormatting sqref="P84:P91">
    <cfRule type="cellIs" dxfId="55462" priority="502" operator="greaterThan">
      <formula>0</formula>
    </cfRule>
  </conditionalFormatting>
  <conditionalFormatting sqref="Q84:Q91">
    <cfRule type="cellIs" dxfId="55461" priority="507" operator="lessThan">
      <formula>0</formula>
    </cfRule>
  </conditionalFormatting>
  <conditionalFormatting sqref="P84:P91">
    <cfRule type="cellIs" dxfId="55460" priority="496" operator="greaterThan">
      <formula>0</formula>
    </cfRule>
  </conditionalFormatting>
  <conditionalFormatting sqref="Q84:Q91">
    <cfRule type="cellIs" dxfId="55459" priority="501" operator="lessThan">
      <formula>0</formula>
    </cfRule>
  </conditionalFormatting>
  <conditionalFormatting sqref="R84:R91">
    <cfRule type="cellIs" dxfId="55458" priority="499" operator="lessThan">
      <formula>0.8</formula>
    </cfRule>
    <cfRule type="cellIs" dxfId="55457" priority="500" operator="greaterThan">
      <formula>1</formula>
    </cfRule>
  </conditionalFormatting>
  <conditionalFormatting sqref="R84:R91">
    <cfRule type="cellIs" dxfId="55456" priority="497" operator="greaterThan">
      <formula>1</formula>
    </cfRule>
    <cfRule type="cellIs" dxfId="55455" priority="498" operator="lessThan">
      <formula>0.8</formula>
    </cfRule>
  </conditionalFormatting>
  <conditionalFormatting sqref="R84:R91">
    <cfRule type="cellIs" dxfId="55454" priority="493" operator="lessThan">
      <formula>0.8</formula>
    </cfRule>
    <cfRule type="cellIs" dxfId="55453" priority="494" operator="greaterThan">
      <formula>1</formula>
    </cfRule>
  </conditionalFormatting>
  <conditionalFormatting sqref="R84:R91">
    <cfRule type="cellIs" dxfId="55452" priority="491" operator="greaterThan">
      <formula>1</formula>
    </cfRule>
    <cfRule type="cellIs" dxfId="55451" priority="492" operator="lessThan">
      <formula>0.8</formula>
    </cfRule>
  </conditionalFormatting>
  <conditionalFormatting sqref="P84:P91">
    <cfRule type="cellIs" dxfId="55450" priority="490" operator="greaterThan">
      <formula>0</formula>
    </cfRule>
  </conditionalFormatting>
  <conditionalFormatting sqref="Q84:Q91">
    <cfRule type="cellIs" dxfId="55449" priority="495" operator="lessThan">
      <formula>0</formula>
    </cfRule>
  </conditionalFormatting>
  <conditionalFormatting sqref="R84:R91">
    <cfRule type="cellIs" dxfId="55448" priority="487" operator="lessThan">
      <formula>0.8</formula>
    </cfRule>
    <cfRule type="cellIs" dxfId="55447" priority="488" operator="greaterThan">
      <formula>1</formula>
    </cfRule>
  </conditionalFormatting>
  <conditionalFormatting sqref="R84:R91">
    <cfRule type="cellIs" dxfId="55446" priority="485" operator="greaterThan">
      <formula>1</formula>
    </cfRule>
    <cfRule type="cellIs" dxfId="55445" priority="486" operator="lessThan">
      <formula>0.8</formula>
    </cfRule>
  </conditionalFormatting>
  <conditionalFormatting sqref="P84:P91">
    <cfRule type="cellIs" dxfId="55444" priority="484" operator="greaterThan">
      <formula>0</formula>
    </cfRule>
  </conditionalFormatting>
  <conditionalFormatting sqref="Q84:Q91">
    <cfRule type="cellIs" dxfId="55443" priority="489" operator="lessThan">
      <formula>0</formula>
    </cfRule>
  </conditionalFormatting>
  <conditionalFormatting sqref="Q84:Q91">
    <cfRule type="cellIs" dxfId="55442" priority="483" operator="lessThan">
      <formula>0</formula>
    </cfRule>
  </conditionalFormatting>
  <conditionalFormatting sqref="R84:R91">
    <cfRule type="cellIs" dxfId="55441" priority="481" operator="lessThan">
      <formula>0.8</formula>
    </cfRule>
    <cfRule type="cellIs" dxfId="55440" priority="482" operator="greaterThan">
      <formula>1</formula>
    </cfRule>
  </conditionalFormatting>
  <conditionalFormatting sqref="R84:R91">
    <cfRule type="cellIs" dxfId="55439" priority="479" operator="greaterThan">
      <formula>1</formula>
    </cfRule>
    <cfRule type="cellIs" dxfId="55438" priority="480" operator="lessThan">
      <formula>0.8</formula>
    </cfRule>
  </conditionalFormatting>
  <conditionalFormatting sqref="P84:P91">
    <cfRule type="cellIs" dxfId="55437" priority="478" operator="greaterThan">
      <formula>0</formula>
    </cfRule>
  </conditionalFormatting>
  <conditionalFormatting sqref="Q84:Q91">
    <cfRule type="cellIs" dxfId="55436" priority="472" operator="lessThan">
      <formula>0</formula>
    </cfRule>
  </conditionalFormatting>
  <conditionalFormatting sqref="R84:R91">
    <cfRule type="cellIs" dxfId="55435" priority="476" operator="lessThan">
      <formula>0.8</formula>
    </cfRule>
    <cfRule type="cellIs" dxfId="55434" priority="477" operator="greaterThan">
      <formula>1</formula>
    </cfRule>
  </conditionalFormatting>
  <conditionalFormatting sqref="R84:R91">
    <cfRule type="cellIs" dxfId="55433" priority="474" operator="greaterThan">
      <formula>1</formula>
    </cfRule>
    <cfRule type="cellIs" dxfId="55432" priority="475" operator="lessThan">
      <formula>0.8</formula>
    </cfRule>
  </conditionalFormatting>
  <conditionalFormatting sqref="P84:P91">
    <cfRule type="cellIs" dxfId="55431" priority="473" operator="greaterThan">
      <formula>0</formula>
    </cfRule>
  </conditionalFormatting>
  <conditionalFormatting sqref="Q84:Q91">
    <cfRule type="cellIs" dxfId="55430" priority="471" operator="lessThan">
      <formula>0</formula>
    </cfRule>
  </conditionalFormatting>
  <conditionalFormatting sqref="R84:R91">
    <cfRule type="cellIs" dxfId="55429" priority="469" operator="lessThan">
      <formula>0.8</formula>
    </cfRule>
    <cfRule type="cellIs" dxfId="55428" priority="470" operator="greaterThan">
      <formula>1</formula>
    </cfRule>
  </conditionalFormatting>
  <conditionalFormatting sqref="R84:R91">
    <cfRule type="cellIs" dxfId="55427" priority="467" operator="greaterThan">
      <formula>1</formula>
    </cfRule>
    <cfRule type="cellIs" dxfId="55426" priority="468" operator="lessThan">
      <formula>0.8</formula>
    </cfRule>
  </conditionalFormatting>
  <conditionalFormatting sqref="P84:P91">
    <cfRule type="cellIs" dxfId="55425" priority="466" operator="greaterThan">
      <formula>0</formula>
    </cfRule>
  </conditionalFormatting>
  <conditionalFormatting sqref="Q84:Q91">
    <cfRule type="cellIs" dxfId="55424" priority="465" operator="lessThan">
      <formula>0</formula>
    </cfRule>
  </conditionalFormatting>
  <conditionalFormatting sqref="R84:R91">
    <cfRule type="cellIs" dxfId="55423" priority="463" operator="lessThan">
      <formula>0.8</formula>
    </cfRule>
    <cfRule type="cellIs" dxfId="55422" priority="464" operator="greaterThan">
      <formula>1</formula>
    </cfRule>
  </conditionalFormatting>
  <conditionalFormatting sqref="R84:R91">
    <cfRule type="cellIs" dxfId="55421" priority="461" operator="greaterThan">
      <formula>1</formula>
    </cfRule>
    <cfRule type="cellIs" dxfId="55420" priority="462" operator="lessThan">
      <formula>0.8</formula>
    </cfRule>
  </conditionalFormatting>
  <conditionalFormatting sqref="P84:P91">
    <cfRule type="cellIs" dxfId="55419" priority="460" operator="greaterThan">
      <formula>0</formula>
    </cfRule>
  </conditionalFormatting>
  <conditionalFormatting sqref="Q84:Q91">
    <cfRule type="cellIs" dxfId="55418" priority="459" operator="lessThan">
      <formula>0</formula>
    </cfRule>
  </conditionalFormatting>
  <conditionalFormatting sqref="R84:R91">
    <cfRule type="cellIs" dxfId="55417" priority="457" operator="lessThan">
      <formula>0.8</formula>
    </cfRule>
    <cfRule type="cellIs" dxfId="55416" priority="458" operator="greaterThan">
      <formula>1</formula>
    </cfRule>
  </conditionalFormatting>
  <conditionalFormatting sqref="R84:R91">
    <cfRule type="cellIs" dxfId="55415" priority="455" operator="greaterThan">
      <formula>1</formula>
    </cfRule>
    <cfRule type="cellIs" dxfId="55414" priority="456" operator="lessThan">
      <formula>0.8</formula>
    </cfRule>
  </conditionalFormatting>
  <conditionalFormatting sqref="P84:P91">
    <cfRule type="cellIs" dxfId="55413" priority="454" operator="greaterThan">
      <formula>0</formula>
    </cfRule>
  </conditionalFormatting>
  <conditionalFormatting sqref="Q84:Q91">
    <cfRule type="cellIs" dxfId="55412" priority="453" operator="lessThan">
      <formula>0</formula>
    </cfRule>
  </conditionalFormatting>
  <conditionalFormatting sqref="R84:R91">
    <cfRule type="cellIs" dxfId="55411" priority="451" operator="lessThan">
      <formula>0.8</formula>
    </cfRule>
    <cfRule type="cellIs" dxfId="55410" priority="452" operator="greaterThan">
      <formula>1</formula>
    </cfRule>
  </conditionalFormatting>
  <conditionalFormatting sqref="R84:R91">
    <cfRule type="cellIs" dxfId="55409" priority="449" operator="greaterThan">
      <formula>1</formula>
    </cfRule>
    <cfRule type="cellIs" dxfId="55408" priority="450" operator="lessThan">
      <formula>0.8</formula>
    </cfRule>
  </conditionalFormatting>
  <conditionalFormatting sqref="P84:P91">
    <cfRule type="cellIs" dxfId="55407" priority="448" operator="greaterThan">
      <formula>0</formula>
    </cfRule>
  </conditionalFormatting>
  <conditionalFormatting sqref="Q84:Q91">
    <cfRule type="cellIs" dxfId="55406" priority="447" operator="lessThan">
      <formula>0</formula>
    </cfRule>
  </conditionalFormatting>
  <conditionalFormatting sqref="R84:R91">
    <cfRule type="cellIs" dxfId="55405" priority="445" operator="lessThan">
      <formula>0.8</formula>
    </cfRule>
    <cfRule type="cellIs" dxfId="55404" priority="446" operator="greaterThan">
      <formula>1</formula>
    </cfRule>
  </conditionalFormatting>
  <conditionalFormatting sqref="R84:R91">
    <cfRule type="cellIs" dxfId="55403" priority="443" operator="greaterThan">
      <formula>1</formula>
    </cfRule>
    <cfRule type="cellIs" dxfId="55402" priority="444" operator="lessThan">
      <formula>0.8</formula>
    </cfRule>
  </conditionalFormatting>
  <conditionalFormatting sqref="P84:P91">
    <cfRule type="cellIs" dxfId="55401" priority="442" operator="greaterThan">
      <formula>0</formula>
    </cfRule>
  </conditionalFormatting>
  <conditionalFormatting sqref="P84:P91">
    <cfRule type="cellIs" dxfId="55400" priority="436" operator="greaterThan">
      <formula>0</formula>
    </cfRule>
  </conditionalFormatting>
  <conditionalFormatting sqref="Q84:Q91">
    <cfRule type="cellIs" dxfId="55399" priority="441" operator="lessThan">
      <formula>0</formula>
    </cfRule>
  </conditionalFormatting>
  <conditionalFormatting sqref="R84:R91">
    <cfRule type="cellIs" dxfId="55398" priority="439" operator="lessThan">
      <formula>0.8</formula>
    </cfRule>
    <cfRule type="cellIs" dxfId="55397" priority="440" operator="greaterThan">
      <formula>1</formula>
    </cfRule>
  </conditionalFormatting>
  <conditionalFormatting sqref="R84:R91">
    <cfRule type="cellIs" dxfId="55396" priority="437" operator="greaterThan">
      <formula>1</formula>
    </cfRule>
    <cfRule type="cellIs" dxfId="55395" priority="438" operator="lessThan">
      <formula>0.8</formula>
    </cfRule>
  </conditionalFormatting>
  <conditionalFormatting sqref="P84:P91">
    <cfRule type="cellIs" dxfId="55394" priority="430" operator="greaterThan">
      <formula>0</formula>
    </cfRule>
  </conditionalFormatting>
  <conditionalFormatting sqref="Q84:Q91">
    <cfRule type="cellIs" dxfId="55393" priority="435" operator="lessThan">
      <formula>0</formula>
    </cfRule>
  </conditionalFormatting>
  <conditionalFormatting sqref="R84:R91">
    <cfRule type="cellIs" dxfId="55392" priority="433" operator="lessThan">
      <formula>0.8</formula>
    </cfRule>
    <cfRule type="cellIs" dxfId="55391" priority="434" operator="greaterThan">
      <formula>1</formula>
    </cfRule>
  </conditionalFormatting>
  <conditionalFormatting sqref="R84:R91">
    <cfRule type="cellIs" dxfId="55390" priority="431" operator="greaterThan">
      <formula>1</formula>
    </cfRule>
    <cfRule type="cellIs" dxfId="55389" priority="432" operator="lessThan">
      <formula>0.8</formula>
    </cfRule>
  </conditionalFormatting>
  <conditionalFormatting sqref="R84:R91">
    <cfRule type="cellIs" dxfId="55388" priority="427" operator="lessThan">
      <formula>0.8</formula>
    </cfRule>
    <cfRule type="cellIs" dxfId="55387" priority="428" operator="greaterThan">
      <formula>1</formula>
    </cfRule>
  </conditionalFormatting>
  <conditionalFormatting sqref="R84:R91">
    <cfRule type="cellIs" dxfId="55386" priority="425" operator="greaterThan">
      <formula>1</formula>
    </cfRule>
    <cfRule type="cellIs" dxfId="55385" priority="426" operator="lessThan">
      <formula>0.8</formula>
    </cfRule>
  </conditionalFormatting>
  <conditionalFormatting sqref="P84:P91">
    <cfRule type="cellIs" dxfId="55384" priority="424" operator="greaterThan">
      <formula>0</formula>
    </cfRule>
  </conditionalFormatting>
  <conditionalFormatting sqref="Q84:Q91">
    <cfRule type="cellIs" dxfId="55383" priority="429" operator="lessThan">
      <formula>0</formula>
    </cfRule>
  </conditionalFormatting>
  <conditionalFormatting sqref="Q84:Q91">
    <cfRule type="cellIs" dxfId="55382" priority="418" operator="lessThan">
      <formula>0</formula>
    </cfRule>
  </conditionalFormatting>
  <conditionalFormatting sqref="P84:P91">
    <cfRule type="cellIs" dxfId="55381" priority="419" operator="greaterThan">
      <formula>0</formula>
    </cfRule>
  </conditionalFormatting>
  <conditionalFormatting sqref="R84:R91">
    <cfRule type="cellIs" dxfId="55380" priority="422" operator="lessThan">
      <formula>0.8</formula>
    </cfRule>
    <cfRule type="cellIs" dxfId="55379" priority="423" operator="greaterThan">
      <formula>1</formula>
    </cfRule>
  </conditionalFormatting>
  <conditionalFormatting sqref="R84:R91">
    <cfRule type="cellIs" dxfId="55378" priority="420" operator="greaterThan">
      <formula>1</formula>
    </cfRule>
    <cfRule type="cellIs" dxfId="55377" priority="421" operator="lessThan">
      <formula>0.8</formula>
    </cfRule>
  </conditionalFormatting>
  <conditionalFormatting sqref="Q84:Q91">
    <cfRule type="cellIs" dxfId="55376" priority="412" operator="lessThan">
      <formula>0</formula>
    </cfRule>
  </conditionalFormatting>
  <conditionalFormatting sqref="R84:R91">
    <cfRule type="cellIs" dxfId="55375" priority="416" operator="lessThan">
      <formula>0.8</formula>
    </cfRule>
    <cfRule type="cellIs" dxfId="55374" priority="417" operator="greaterThan">
      <formula>1</formula>
    </cfRule>
  </conditionalFormatting>
  <conditionalFormatting sqref="R84:R91">
    <cfRule type="cellIs" dxfId="55373" priority="414" operator="greaterThan">
      <formula>1</formula>
    </cfRule>
    <cfRule type="cellIs" dxfId="55372" priority="415" operator="lessThan">
      <formula>0.8</formula>
    </cfRule>
  </conditionalFormatting>
  <conditionalFormatting sqref="P84:P91">
    <cfRule type="cellIs" dxfId="55371" priority="413" operator="greaterThan">
      <formula>0</formula>
    </cfRule>
  </conditionalFormatting>
  <conditionalFormatting sqref="Q84:Q91">
    <cfRule type="cellIs" dxfId="55370" priority="411" operator="lessThan">
      <formula>0</formula>
    </cfRule>
  </conditionalFormatting>
  <conditionalFormatting sqref="R84:R91">
    <cfRule type="cellIs" dxfId="55369" priority="409" operator="lessThan">
      <formula>0.8</formula>
    </cfRule>
    <cfRule type="cellIs" dxfId="55368" priority="410" operator="greaterThan">
      <formula>1</formula>
    </cfRule>
  </conditionalFormatting>
  <conditionalFormatting sqref="R84:R91">
    <cfRule type="cellIs" dxfId="55367" priority="407" operator="greaterThan">
      <formula>1</formula>
    </cfRule>
    <cfRule type="cellIs" dxfId="55366" priority="408" operator="lessThan">
      <formula>0.8</formula>
    </cfRule>
  </conditionalFormatting>
  <conditionalFormatting sqref="P84:P91">
    <cfRule type="cellIs" dxfId="55365" priority="406" operator="greaterThan">
      <formula>0</formula>
    </cfRule>
  </conditionalFormatting>
  <conditionalFormatting sqref="Q84:Q91">
    <cfRule type="cellIs" dxfId="55364" priority="405" operator="lessThan">
      <formula>0</formula>
    </cfRule>
  </conditionalFormatting>
  <conditionalFormatting sqref="R84:R91">
    <cfRule type="cellIs" dxfId="55363" priority="403" operator="lessThan">
      <formula>0.8</formula>
    </cfRule>
    <cfRule type="cellIs" dxfId="55362" priority="404" operator="greaterThan">
      <formula>1</formula>
    </cfRule>
  </conditionalFormatting>
  <conditionalFormatting sqref="R84:R91">
    <cfRule type="cellIs" dxfId="55361" priority="401" operator="greaterThan">
      <formula>1</formula>
    </cfRule>
    <cfRule type="cellIs" dxfId="55360" priority="402" operator="lessThan">
      <formula>0.8</formula>
    </cfRule>
  </conditionalFormatting>
  <conditionalFormatting sqref="P84:P91">
    <cfRule type="cellIs" dxfId="55359" priority="400" operator="greaterThan">
      <formula>0</formula>
    </cfRule>
  </conditionalFormatting>
  <conditionalFormatting sqref="Q84:Q91">
    <cfRule type="cellIs" dxfId="55358" priority="399" operator="lessThan">
      <formula>0</formula>
    </cfRule>
  </conditionalFormatting>
  <conditionalFormatting sqref="R84:R91">
    <cfRule type="cellIs" dxfId="55357" priority="397" operator="lessThan">
      <formula>0.8</formula>
    </cfRule>
    <cfRule type="cellIs" dxfId="55356" priority="398" operator="greaterThan">
      <formula>1</formula>
    </cfRule>
  </conditionalFormatting>
  <conditionalFormatting sqref="R84:R91">
    <cfRule type="cellIs" dxfId="55355" priority="395" operator="greaterThan">
      <formula>1</formula>
    </cfRule>
    <cfRule type="cellIs" dxfId="55354" priority="396" operator="lessThan">
      <formula>0.8</formula>
    </cfRule>
  </conditionalFormatting>
  <conditionalFormatting sqref="P84:P91">
    <cfRule type="cellIs" dxfId="55353" priority="394" operator="greaterThan">
      <formula>0</formula>
    </cfRule>
  </conditionalFormatting>
  <conditionalFormatting sqref="Q84:Q91">
    <cfRule type="cellIs" dxfId="55352" priority="393" operator="lessThan">
      <formula>0</formula>
    </cfRule>
  </conditionalFormatting>
  <conditionalFormatting sqref="R84:R91">
    <cfRule type="cellIs" dxfId="55351" priority="391" operator="lessThan">
      <formula>0.8</formula>
    </cfRule>
    <cfRule type="cellIs" dxfId="55350" priority="392" operator="greaterThan">
      <formula>1</formula>
    </cfRule>
  </conditionalFormatting>
  <conditionalFormatting sqref="R84:R91">
    <cfRule type="cellIs" dxfId="55349" priority="389" operator="greaterThan">
      <formula>1</formula>
    </cfRule>
    <cfRule type="cellIs" dxfId="55348" priority="390" operator="lessThan">
      <formula>0.8</formula>
    </cfRule>
  </conditionalFormatting>
  <conditionalFormatting sqref="P84:P91">
    <cfRule type="cellIs" dxfId="55347" priority="388" operator="greaterThan">
      <formula>0</formula>
    </cfRule>
  </conditionalFormatting>
  <conditionalFormatting sqref="Q84:Q91">
    <cfRule type="cellIs" dxfId="55346" priority="387" operator="lessThan">
      <formula>0</formula>
    </cfRule>
  </conditionalFormatting>
  <conditionalFormatting sqref="R84:R91">
    <cfRule type="cellIs" dxfId="55345" priority="385" operator="lessThan">
      <formula>0.8</formula>
    </cfRule>
    <cfRule type="cellIs" dxfId="55344" priority="386" operator="greaterThan">
      <formula>1</formula>
    </cfRule>
  </conditionalFormatting>
  <conditionalFormatting sqref="R84:R91">
    <cfRule type="cellIs" dxfId="55343" priority="383" operator="greaterThan">
      <formula>1</formula>
    </cfRule>
    <cfRule type="cellIs" dxfId="55342" priority="384" operator="lessThan">
      <formula>0.8</formula>
    </cfRule>
  </conditionalFormatting>
  <conditionalFormatting sqref="P84:P91">
    <cfRule type="cellIs" dxfId="55341" priority="382" operator="greaterThan">
      <formula>0</formula>
    </cfRule>
  </conditionalFormatting>
  <conditionalFormatting sqref="Q84:Q91">
    <cfRule type="cellIs" dxfId="55340" priority="381" operator="lessThan">
      <formula>0</formula>
    </cfRule>
  </conditionalFormatting>
  <conditionalFormatting sqref="R84:R91">
    <cfRule type="cellIs" dxfId="55339" priority="379" operator="lessThan">
      <formula>0.8</formula>
    </cfRule>
    <cfRule type="cellIs" dxfId="55338" priority="380" operator="greaterThan">
      <formula>1</formula>
    </cfRule>
  </conditionalFormatting>
  <conditionalFormatting sqref="R84:R91">
    <cfRule type="cellIs" dxfId="55337" priority="377" operator="greaterThan">
      <formula>1</formula>
    </cfRule>
    <cfRule type="cellIs" dxfId="55336" priority="378" operator="lessThan">
      <formula>0.8</formula>
    </cfRule>
  </conditionalFormatting>
  <conditionalFormatting sqref="P84:P91">
    <cfRule type="cellIs" dxfId="55335" priority="376" operator="greaterThan">
      <formula>0</formula>
    </cfRule>
  </conditionalFormatting>
  <conditionalFormatting sqref="Q84:Q91">
    <cfRule type="cellIs" dxfId="55334" priority="375" operator="lessThan">
      <formula>0</formula>
    </cfRule>
  </conditionalFormatting>
  <conditionalFormatting sqref="R84:R91">
    <cfRule type="cellIs" dxfId="55333" priority="373" operator="lessThan">
      <formula>0.8</formula>
    </cfRule>
    <cfRule type="cellIs" dxfId="55332" priority="374" operator="greaterThan">
      <formula>1</formula>
    </cfRule>
  </conditionalFormatting>
  <conditionalFormatting sqref="R84:R91">
    <cfRule type="cellIs" dxfId="55331" priority="371" operator="greaterThan">
      <formula>1</formula>
    </cfRule>
    <cfRule type="cellIs" dxfId="55330" priority="372" operator="lessThan">
      <formula>0.8</formula>
    </cfRule>
  </conditionalFormatting>
  <conditionalFormatting sqref="P84:P91">
    <cfRule type="cellIs" dxfId="55329" priority="370" operator="greaterThan">
      <formula>0</formula>
    </cfRule>
  </conditionalFormatting>
  <conditionalFormatting sqref="P84:P91">
    <cfRule type="cellIs" dxfId="55328" priority="364" operator="greaterThan">
      <formula>0</formula>
    </cfRule>
  </conditionalFormatting>
  <conditionalFormatting sqref="Q84:Q91">
    <cfRule type="cellIs" dxfId="55327" priority="369" operator="lessThan">
      <formula>0</formula>
    </cfRule>
  </conditionalFormatting>
  <conditionalFormatting sqref="R84:R91">
    <cfRule type="cellIs" dxfId="55326" priority="367" operator="lessThan">
      <formula>0.8</formula>
    </cfRule>
    <cfRule type="cellIs" dxfId="55325" priority="368" operator="greaterThan">
      <formula>1</formula>
    </cfRule>
  </conditionalFormatting>
  <conditionalFormatting sqref="R84:R91">
    <cfRule type="cellIs" dxfId="55324" priority="365" operator="greaterThan">
      <formula>1</formula>
    </cfRule>
    <cfRule type="cellIs" dxfId="55323" priority="366" operator="lessThan">
      <formula>0.8</formula>
    </cfRule>
  </conditionalFormatting>
  <conditionalFormatting sqref="P84:P91">
    <cfRule type="cellIs" dxfId="55322" priority="358" operator="greaterThan">
      <formula>0</formula>
    </cfRule>
  </conditionalFormatting>
  <conditionalFormatting sqref="Q84:Q91">
    <cfRule type="cellIs" dxfId="55321" priority="363" operator="lessThan">
      <formula>0</formula>
    </cfRule>
  </conditionalFormatting>
  <conditionalFormatting sqref="R84:R91">
    <cfRule type="cellIs" dxfId="55320" priority="361" operator="lessThan">
      <formula>0.8</formula>
    </cfRule>
    <cfRule type="cellIs" dxfId="55319" priority="362" operator="greaterThan">
      <formula>1</formula>
    </cfRule>
  </conditionalFormatting>
  <conditionalFormatting sqref="R84:R91">
    <cfRule type="cellIs" dxfId="55318" priority="359" operator="greaterThan">
      <formula>1</formula>
    </cfRule>
    <cfRule type="cellIs" dxfId="55317" priority="360" operator="lessThan">
      <formula>0.8</formula>
    </cfRule>
  </conditionalFormatting>
  <conditionalFormatting sqref="R84:R91">
    <cfRule type="cellIs" dxfId="55316" priority="355" operator="lessThan">
      <formula>0.8</formula>
    </cfRule>
    <cfRule type="cellIs" dxfId="55315" priority="356" operator="greaterThan">
      <formula>1</formula>
    </cfRule>
  </conditionalFormatting>
  <conditionalFormatting sqref="R84:R91">
    <cfRule type="cellIs" dxfId="55314" priority="353" operator="greaterThan">
      <formula>1</formula>
    </cfRule>
    <cfRule type="cellIs" dxfId="55313" priority="354" operator="lessThan">
      <formula>0.8</formula>
    </cfRule>
  </conditionalFormatting>
  <conditionalFormatting sqref="P84:P91">
    <cfRule type="cellIs" dxfId="55312" priority="352" operator="greaterThan">
      <formula>0</formula>
    </cfRule>
  </conditionalFormatting>
  <conditionalFormatting sqref="Q84:Q91">
    <cfRule type="cellIs" dxfId="55311" priority="357" operator="lessThan">
      <formula>0</formula>
    </cfRule>
  </conditionalFormatting>
  <conditionalFormatting sqref="Q84:Q91">
    <cfRule type="cellIs" dxfId="55310" priority="351" operator="lessThan">
      <formula>0</formula>
    </cfRule>
  </conditionalFormatting>
  <conditionalFormatting sqref="R84:R91">
    <cfRule type="cellIs" dxfId="55309" priority="349" operator="lessThan">
      <formula>0.8</formula>
    </cfRule>
    <cfRule type="cellIs" dxfId="55308" priority="350" operator="greaterThan">
      <formula>1</formula>
    </cfRule>
  </conditionalFormatting>
  <conditionalFormatting sqref="R84:R91">
    <cfRule type="cellIs" dxfId="55307" priority="347" operator="greaterThan">
      <formula>1</formula>
    </cfRule>
    <cfRule type="cellIs" dxfId="55306" priority="348" operator="lessThan">
      <formula>0.8</formula>
    </cfRule>
  </conditionalFormatting>
  <conditionalFormatting sqref="P84:P91">
    <cfRule type="cellIs" dxfId="55305" priority="346" operator="greaterThan">
      <formula>0</formula>
    </cfRule>
  </conditionalFormatting>
  <conditionalFormatting sqref="P84:P91">
    <cfRule type="cellIs" dxfId="55304" priority="340" operator="greaterThan">
      <formula>0</formula>
    </cfRule>
  </conditionalFormatting>
  <conditionalFormatting sqref="Q84:Q91">
    <cfRule type="cellIs" dxfId="55303" priority="345" operator="lessThan">
      <formula>0</formula>
    </cfRule>
  </conditionalFormatting>
  <conditionalFormatting sqref="R84:R91">
    <cfRule type="cellIs" dxfId="55302" priority="343" operator="lessThan">
      <formula>0.8</formula>
    </cfRule>
    <cfRule type="cellIs" dxfId="55301" priority="344" operator="greaterThan">
      <formula>1</formula>
    </cfRule>
  </conditionalFormatting>
  <conditionalFormatting sqref="R84:R91">
    <cfRule type="cellIs" dxfId="55300" priority="341" operator="greaterThan">
      <formula>1</formula>
    </cfRule>
    <cfRule type="cellIs" dxfId="55299" priority="342" operator="lessThan">
      <formula>0.8</formula>
    </cfRule>
  </conditionalFormatting>
  <conditionalFormatting sqref="P84:P91">
    <cfRule type="cellIs" dxfId="55298" priority="334" operator="greaterThan">
      <formula>0</formula>
    </cfRule>
  </conditionalFormatting>
  <conditionalFormatting sqref="Q84:Q91">
    <cfRule type="cellIs" dxfId="55297" priority="339" operator="lessThan">
      <formula>0</formula>
    </cfRule>
  </conditionalFormatting>
  <conditionalFormatting sqref="R84:R91">
    <cfRule type="cellIs" dxfId="55296" priority="337" operator="lessThan">
      <formula>0.8</formula>
    </cfRule>
    <cfRule type="cellIs" dxfId="55295" priority="338" operator="greaterThan">
      <formula>1</formula>
    </cfRule>
  </conditionalFormatting>
  <conditionalFormatting sqref="R84:R91">
    <cfRule type="cellIs" dxfId="55294" priority="335" operator="greaterThan">
      <formula>1</formula>
    </cfRule>
    <cfRule type="cellIs" dxfId="55293" priority="336" operator="lessThan">
      <formula>0.8</formula>
    </cfRule>
  </conditionalFormatting>
  <conditionalFormatting sqref="R84:R91">
    <cfRule type="cellIs" dxfId="55292" priority="331" operator="lessThan">
      <formula>0.8</formula>
    </cfRule>
    <cfRule type="cellIs" dxfId="55291" priority="332" operator="greaterThan">
      <formula>1</formula>
    </cfRule>
  </conditionalFormatting>
  <conditionalFormatting sqref="R84:R91">
    <cfRule type="cellIs" dxfId="55290" priority="329" operator="greaterThan">
      <formula>1</formula>
    </cfRule>
    <cfRule type="cellIs" dxfId="55289" priority="330" operator="lessThan">
      <formula>0.8</formula>
    </cfRule>
  </conditionalFormatting>
  <conditionalFormatting sqref="P84:P91">
    <cfRule type="cellIs" dxfId="55288" priority="328" operator="greaterThan">
      <formula>0</formula>
    </cfRule>
  </conditionalFormatting>
  <conditionalFormatting sqref="Q84:Q91">
    <cfRule type="cellIs" dxfId="55287" priority="333" operator="lessThan">
      <formula>0</formula>
    </cfRule>
  </conditionalFormatting>
  <conditionalFormatting sqref="P84:P91">
    <cfRule type="cellIs" dxfId="55286" priority="322" operator="greaterThan">
      <formula>0</formula>
    </cfRule>
  </conditionalFormatting>
  <conditionalFormatting sqref="Q84:Q91">
    <cfRule type="cellIs" dxfId="55285" priority="327" operator="lessThan">
      <formula>0</formula>
    </cfRule>
  </conditionalFormatting>
  <conditionalFormatting sqref="R84:R91">
    <cfRule type="cellIs" dxfId="55284" priority="325" operator="lessThan">
      <formula>0.8</formula>
    </cfRule>
    <cfRule type="cellIs" dxfId="55283" priority="326" operator="greaterThan">
      <formula>1</formula>
    </cfRule>
  </conditionalFormatting>
  <conditionalFormatting sqref="R84:R91">
    <cfRule type="cellIs" dxfId="55282" priority="323" operator="greaterThan">
      <formula>1</formula>
    </cfRule>
    <cfRule type="cellIs" dxfId="55281" priority="324" operator="lessThan">
      <formula>0.8</formula>
    </cfRule>
  </conditionalFormatting>
  <conditionalFormatting sqref="R84:R91">
    <cfRule type="cellIs" dxfId="55280" priority="319" operator="lessThan">
      <formula>0.8</formula>
    </cfRule>
    <cfRule type="cellIs" dxfId="55279" priority="320" operator="greaterThan">
      <formula>1</formula>
    </cfRule>
  </conditionalFormatting>
  <conditionalFormatting sqref="R84:R91">
    <cfRule type="cellIs" dxfId="55278" priority="317" operator="greaterThan">
      <formula>1</formula>
    </cfRule>
    <cfRule type="cellIs" dxfId="55277" priority="318" operator="lessThan">
      <formula>0.8</formula>
    </cfRule>
  </conditionalFormatting>
  <conditionalFormatting sqref="P84:P91">
    <cfRule type="cellIs" dxfId="55276" priority="316" operator="greaterThan">
      <formula>0</formula>
    </cfRule>
  </conditionalFormatting>
  <conditionalFormatting sqref="Q84:Q91">
    <cfRule type="cellIs" dxfId="55275" priority="321" operator="lessThan">
      <formula>0</formula>
    </cfRule>
  </conditionalFormatting>
  <conditionalFormatting sqref="R84:R91">
    <cfRule type="cellIs" dxfId="55274" priority="313" operator="lessThan">
      <formula>0.8</formula>
    </cfRule>
    <cfRule type="cellIs" dxfId="55273" priority="314" operator="greaterThan">
      <formula>1</formula>
    </cfRule>
  </conditionalFormatting>
  <conditionalFormatting sqref="R84:R91">
    <cfRule type="cellIs" dxfId="55272" priority="311" operator="greaterThan">
      <formula>1</formula>
    </cfRule>
    <cfRule type="cellIs" dxfId="55271" priority="312" operator="lessThan">
      <formula>0.8</formula>
    </cfRule>
  </conditionalFormatting>
  <conditionalFormatting sqref="P84:P91">
    <cfRule type="cellIs" dxfId="55270" priority="310" operator="greaterThan">
      <formula>0</formula>
    </cfRule>
  </conditionalFormatting>
  <conditionalFormatting sqref="Q84:Q91">
    <cfRule type="cellIs" dxfId="55269" priority="315" operator="lessThan">
      <formula>0</formula>
    </cfRule>
  </conditionalFormatting>
  <conditionalFormatting sqref="Q84:Q91">
    <cfRule type="cellIs" dxfId="55268" priority="309" operator="lessThan">
      <formula>0</formula>
    </cfRule>
  </conditionalFormatting>
  <conditionalFormatting sqref="R84:R91">
    <cfRule type="cellIs" dxfId="55267" priority="307" operator="lessThan">
      <formula>0.8</formula>
    </cfRule>
    <cfRule type="cellIs" dxfId="55266" priority="308" operator="greaterThan">
      <formula>1</formula>
    </cfRule>
  </conditionalFormatting>
  <conditionalFormatting sqref="R84:R91">
    <cfRule type="cellIs" dxfId="55265" priority="305" operator="greaterThan">
      <formula>1</formula>
    </cfRule>
    <cfRule type="cellIs" dxfId="55264" priority="306" operator="lessThan">
      <formula>0.8</formula>
    </cfRule>
  </conditionalFormatting>
  <conditionalFormatting sqref="P84:P91">
    <cfRule type="cellIs" dxfId="55263" priority="304" operator="greaterThan">
      <formula>0</formula>
    </cfRule>
  </conditionalFormatting>
  <conditionalFormatting sqref="Q84:Q91">
    <cfRule type="cellIs" dxfId="55262" priority="298" operator="lessThan">
      <formula>0</formula>
    </cfRule>
  </conditionalFormatting>
  <conditionalFormatting sqref="R84:R91">
    <cfRule type="cellIs" dxfId="55261" priority="302" operator="lessThan">
      <formula>0.8</formula>
    </cfRule>
    <cfRule type="cellIs" dxfId="55260" priority="303" operator="greaterThan">
      <formula>1</formula>
    </cfRule>
  </conditionalFormatting>
  <conditionalFormatting sqref="R84:R91">
    <cfRule type="cellIs" dxfId="55259" priority="300" operator="greaterThan">
      <formula>1</formula>
    </cfRule>
    <cfRule type="cellIs" dxfId="55258" priority="301" operator="lessThan">
      <formula>0.8</formula>
    </cfRule>
  </conditionalFormatting>
  <conditionalFormatting sqref="P84:P91">
    <cfRule type="cellIs" dxfId="55257" priority="299" operator="greaterThan">
      <formula>0</formula>
    </cfRule>
  </conditionalFormatting>
  <conditionalFormatting sqref="Q84:Q91">
    <cfRule type="cellIs" dxfId="55256" priority="297" operator="lessThan">
      <formula>0</formula>
    </cfRule>
  </conditionalFormatting>
  <conditionalFormatting sqref="R84:R91">
    <cfRule type="cellIs" dxfId="55255" priority="295" operator="lessThan">
      <formula>0.8</formula>
    </cfRule>
    <cfRule type="cellIs" dxfId="55254" priority="296" operator="greaterThan">
      <formula>1</formula>
    </cfRule>
  </conditionalFormatting>
  <conditionalFormatting sqref="R84:R91">
    <cfRule type="cellIs" dxfId="55253" priority="293" operator="greaterThan">
      <formula>1</formula>
    </cfRule>
    <cfRule type="cellIs" dxfId="55252" priority="294" operator="lessThan">
      <formula>0.8</formula>
    </cfRule>
  </conditionalFormatting>
  <conditionalFormatting sqref="P84:P91">
    <cfRule type="cellIs" dxfId="55251" priority="292" operator="greaterThan">
      <formula>0</formula>
    </cfRule>
  </conditionalFormatting>
  <conditionalFormatting sqref="Q84:Q91">
    <cfRule type="cellIs" dxfId="55250" priority="291" operator="lessThan">
      <formula>0</formula>
    </cfRule>
  </conditionalFormatting>
  <conditionalFormatting sqref="R84:R91">
    <cfRule type="cellIs" dxfId="55249" priority="289" operator="lessThan">
      <formula>0.8</formula>
    </cfRule>
    <cfRule type="cellIs" dxfId="55248" priority="290" operator="greaterThan">
      <formula>1</formula>
    </cfRule>
  </conditionalFormatting>
  <conditionalFormatting sqref="R84:R91">
    <cfRule type="cellIs" dxfId="55247" priority="287" operator="greaterThan">
      <formula>1</formula>
    </cfRule>
    <cfRule type="cellIs" dxfId="55246" priority="288" operator="lessThan">
      <formula>0.8</formula>
    </cfRule>
  </conditionalFormatting>
  <conditionalFormatting sqref="P84:P91">
    <cfRule type="cellIs" dxfId="55245" priority="286" operator="greaterThan">
      <formula>0</formula>
    </cfRule>
  </conditionalFormatting>
  <conditionalFormatting sqref="Q84:Q91">
    <cfRule type="cellIs" dxfId="55244" priority="285" operator="lessThan">
      <formula>0</formula>
    </cfRule>
  </conditionalFormatting>
  <conditionalFormatting sqref="R84:R91">
    <cfRule type="cellIs" dxfId="55243" priority="283" operator="lessThan">
      <formula>0.8</formula>
    </cfRule>
    <cfRule type="cellIs" dxfId="55242" priority="284" operator="greaterThan">
      <formula>1</formula>
    </cfRule>
  </conditionalFormatting>
  <conditionalFormatting sqref="R84:R91">
    <cfRule type="cellIs" dxfId="55241" priority="281" operator="greaterThan">
      <formula>1</formula>
    </cfRule>
    <cfRule type="cellIs" dxfId="55240" priority="282" operator="lessThan">
      <formula>0.8</formula>
    </cfRule>
  </conditionalFormatting>
  <conditionalFormatting sqref="P84:P91">
    <cfRule type="cellIs" dxfId="55239" priority="280" operator="greaterThan">
      <formula>0</formula>
    </cfRule>
  </conditionalFormatting>
  <conditionalFormatting sqref="Q84:Q91">
    <cfRule type="cellIs" dxfId="55238" priority="279" operator="lessThan">
      <formula>0</formula>
    </cfRule>
  </conditionalFormatting>
  <conditionalFormatting sqref="R84:R91">
    <cfRule type="cellIs" dxfId="55237" priority="277" operator="lessThan">
      <formula>0.8</formula>
    </cfRule>
    <cfRule type="cellIs" dxfId="55236" priority="278" operator="greaterThan">
      <formula>1</formula>
    </cfRule>
  </conditionalFormatting>
  <conditionalFormatting sqref="R84:R91">
    <cfRule type="cellIs" dxfId="55235" priority="275" operator="greaterThan">
      <formula>1</formula>
    </cfRule>
    <cfRule type="cellIs" dxfId="55234" priority="276" operator="lessThan">
      <formula>0.8</formula>
    </cfRule>
  </conditionalFormatting>
  <conditionalFormatting sqref="P84:P91">
    <cfRule type="cellIs" dxfId="55233" priority="274" operator="greaterThan">
      <formula>0</formula>
    </cfRule>
  </conditionalFormatting>
  <conditionalFormatting sqref="Q84:Q91">
    <cfRule type="cellIs" dxfId="55232" priority="273" operator="lessThan">
      <formula>0</formula>
    </cfRule>
  </conditionalFormatting>
  <conditionalFormatting sqref="R84:R91">
    <cfRule type="cellIs" dxfId="55231" priority="271" operator="lessThan">
      <formula>0.8</formula>
    </cfRule>
    <cfRule type="cellIs" dxfId="55230" priority="272" operator="greaterThan">
      <formula>1</formula>
    </cfRule>
  </conditionalFormatting>
  <conditionalFormatting sqref="R84:R91">
    <cfRule type="cellIs" dxfId="55229" priority="269" operator="greaterThan">
      <formula>1</formula>
    </cfRule>
    <cfRule type="cellIs" dxfId="55228" priority="270" operator="lessThan">
      <formula>0.8</formula>
    </cfRule>
  </conditionalFormatting>
  <conditionalFormatting sqref="P84:P91">
    <cfRule type="cellIs" dxfId="55227" priority="268" operator="greaterThan">
      <formula>0</formula>
    </cfRule>
  </conditionalFormatting>
  <conditionalFormatting sqref="P84:P91">
    <cfRule type="cellIs" dxfId="55226" priority="262" operator="greaterThan">
      <formula>0</formula>
    </cfRule>
  </conditionalFormatting>
  <conditionalFormatting sqref="Q84:Q91">
    <cfRule type="cellIs" dxfId="55225" priority="267" operator="lessThan">
      <formula>0</formula>
    </cfRule>
  </conditionalFormatting>
  <conditionalFormatting sqref="R84:R91">
    <cfRule type="cellIs" dxfId="55224" priority="265" operator="lessThan">
      <formula>0.8</formula>
    </cfRule>
    <cfRule type="cellIs" dxfId="55223" priority="266" operator="greaterThan">
      <formula>1</formula>
    </cfRule>
  </conditionalFormatting>
  <conditionalFormatting sqref="R84:R91">
    <cfRule type="cellIs" dxfId="55222" priority="263" operator="greaterThan">
      <formula>1</formula>
    </cfRule>
    <cfRule type="cellIs" dxfId="55221" priority="264" operator="lessThan">
      <formula>0.8</formula>
    </cfRule>
  </conditionalFormatting>
  <conditionalFormatting sqref="P84:P91">
    <cfRule type="cellIs" dxfId="55220" priority="256" operator="greaterThan">
      <formula>0</formula>
    </cfRule>
  </conditionalFormatting>
  <conditionalFormatting sqref="Q84:Q91">
    <cfRule type="cellIs" dxfId="55219" priority="261" operator="lessThan">
      <formula>0</formula>
    </cfRule>
  </conditionalFormatting>
  <conditionalFormatting sqref="R84:R91">
    <cfRule type="cellIs" dxfId="55218" priority="259" operator="lessThan">
      <formula>0.8</formula>
    </cfRule>
    <cfRule type="cellIs" dxfId="55217" priority="260" operator="greaterThan">
      <formula>1</formula>
    </cfRule>
  </conditionalFormatting>
  <conditionalFormatting sqref="R84:R91">
    <cfRule type="cellIs" dxfId="55216" priority="257" operator="greaterThan">
      <formula>1</formula>
    </cfRule>
    <cfRule type="cellIs" dxfId="55215" priority="258" operator="lessThan">
      <formula>0.8</formula>
    </cfRule>
  </conditionalFormatting>
  <conditionalFormatting sqref="R84:R91">
    <cfRule type="cellIs" dxfId="55214" priority="253" operator="lessThan">
      <formula>0.8</formula>
    </cfRule>
    <cfRule type="cellIs" dxfId="55213" priority="254" operator="greaterThan">
      <formula>1</formula>
    </cfRule>
  </conditionalFormatting>
  <conditionalFormatting sqref="R84:R91">
    <cfRule type="cellIs" dxfId="55212" priority="251" operator="greaterThan">
      <formula>1</formula>
    </cfRule>
    <cfRule type="cellIs" dxfId="55211" priority="252" operator="lessThan">
      <formula>0.8</formula>
    </cfRule>
  </conditionalFormatting>
  <conditionalFormatting sqref="P84:P91">
    <cfRule type="cellIs" dxfId="55210" priority="250" operator="greaterThan">
      <formula>0</formula>
    </cfRule>
  </conditionalFormatting>
  <conditionalFormatting sqref="Q84:Q91">
    <cfRule type="cellIs" dxfId="55209" priority="255" operator="lessThan">
      <formula>0</formula>
    </cfRule>
  </conditionalFormatting>
  <conditionalFormatting sqref="Q84:Q91">
    <cfRule type="cellIs" dxfId="55208" priority="249" operator="lessThan">
      <formula>0</formula>
    </cfRule>
  </conditionalFormatting>
  <conditionalFormatting sqref="R84:R91">
    <cfRule type="cellIs" dxfId="55207" priority="247" operator="lessThan">
      <formula>0.8</formula>
    </cfRule>
    <cfRule type="cellIs" dxfId="55206" priority="248" operator="greaterThan">
      <formula>1</formula>
    </cfRule>
  </conditionalFormatting>
  <conditionalFormatting sqref="R84:R91">
    <cfRule type="cellIs" dxfId="55205" priority="245" operator="greaterThan">
      <formula>1</formula>
    </cfRule>
    <cfRule type="cellIs" dxfId="55204" priority="246" operator="lessThan">
      <formula>0.8</formula>
    </cfRule>
  </conditionalFormatting>
  <conditionalFormatting sqref="P84:P91">
    <cfRule type="cellIs" dxfId="55203" priority="244" operator="greaterThan">
      <formula>0</formula>
    </cfRule>
  </conditionalFormatting>
  <conditionalFormatting sqref="Q84:Q91">
    <cfRule type="cellIs" dxfId="55202" priority="243" operator="lessThan">
      <formula>0</formula>
    </cfRule>
  </conditionalFormatting>
  <conditionalFormatting sqref="R84:R91">
    <cfRule type="cellIs" dxfId="55201" priority="241" operator="lessThan">
      <formula>0.8</formula>
    </cfRule>
    <cfRule type="cellIs" dxfId="55200" priority="242" operator="greaterThan">
      <formula>1</formula>
    </cfRule>
  </conditionalFormatting>
  <conditionalFormatting sqref="R84:R91">
    <cfRule type="cellIs" dxfId="55199" priority="239" operator="greaterThan">
      <formula>1</formula>
    </cfRule>
    <cfRule type="cellIs" dxfId="55198" priority="240" operator="lessThan">
      <formula>0.8</formula>
    </cfRule>
  </conditionalFormatting>
  <conditionalFormatting sqref="P84:P91">
    <cfRule type="cellIs" dxfId="55197" priority="238" operator="greaterThan">
      <formula>0</formula>
    </cfRule>
  </conditionalFormatting>
  <conditionalFormatting sqref="Q84:Q91">
    <cfRule type="cellIs" dxfId="55196" priority="237" operator="lessThan">
      <formula>0</formula>
    </cfRule>
  </conditionalFormatting>
  <conditionalFormatting sqref="R84:R91">
    <cfRule type="cellIs" dxfId="55195" priority="235" operator="lessThan">
      <formula>0.8</formula>
    </cfRule>
    <cfRule type="cellIs" dxfId="55194" priority="236" operator="greaterThan">
      <formula>1</formula>
    </cfRule>
  </conditionalFormatting>
  <conditionalFormatting sqref="R84:R91">
    <cfRule type="cellIs" dxfId="55193" priority="233" operator="greaterThan">
      <formula>1</formula>
    </cfRule>
    <cfRule type="cellIs" dxfId="55192" priority="234" operator="lessThan">
      <formula>0.8</formula>
    </cfRule>
  </conditionalFormatting>
  <conditionalFormatting sqref="P84:P91">
    <cfRule type="cellIs" dxfId="55191" priority="232" operator="greaterThan">
      <formula>0</formula>
    </cfRule>
  </conditionalFormatting>
  <conditionalFormatting sqref="Q84:Q91">
    <cfRule type="cellIs" dxfId="55190" priority="231" operator="lessThan">
      <formula>0</formula>
    </cfRule>
  </conditionalFormatting>
  <conditionalFormatting sqref="R84:R91">
    <cfRule type="cellIs" dxfId="55189" priority="229" operator="lessThan">
      <formula>0.8</formula>
    </cfRule>
    <cfRule type="cellIs" dxfId="55188" priority="230" operator="greaterThan">
      <formula>1</formula>
    </cfRule>
  </conditionalFormatting>
  <conditionalFormatting sqref="R84:R91">
    <cfRule type="cellIs" dxfId="55187" priority="227" operator="greaterThan">
      <formula>1</formula>
    </cfRule>
    <cfRule type="cellIs" dxfId="55186" priority="228" operator="lessThan">
      <formula>0.8</formula>
    </cfRule>
  </conditionalFormatting>
  <conditionalFormatting sqref="P84:P91">
    <cfRule type="cellIs" dxfId="55185" priority="226" operator="greaterThan">
      <formula>0</formula>
    </cfRule>
  </conditionalFormatting>
  <conditionalFormatting sqref="P84:P91">
    <cfRule type="cellIs" dxfId="55184" priority="220" operator="greaterThan">
      <formula>0</formula>
    </cfRule>
  </conditionalFormatting>
  <conditionalFormatting sqref="Q84:Q91">
    <cfRule type="cellIs" dxfId="55183" priority="225" operator="lessThan">
      <formula>0</formula>
    </cfRule>
  </conditionalFormatting>
  <conditionalFormatting sqref="R84:R91">
    <cfRule type="cellIs" dxfId="55182" priority="223" operator="lessThan">
      <formula>0.8</formula>
    </cfRule>
    <cfRule type="cellIs" dxfId="55181" priority="224" operator="greaterThan">
      <formula>1</formula>
    </cfRule>
  </conditionalFormatting>
  <conditionalFormatting sqref="R84:R91">
    <cfRule type="cellIs" dxfId="55180" priority="221" operator="greaterThan">
      <formula>1</formula>
    </cfRule>
    <cfRule type="cellIs" dxfId="55179" priority="222" operator="lessThan">
      <formula>0.8</formula>
    </cfRule>
  </conditionalFormatting>
  <conditionalFormatting sqref="P84:P91">
    <cfRule type="cellIs" dxfId="55178" priority="214" operator="greaterThan">
      <formula>0</formula>
    </cfRule>
  </conditionalFormatting>
  <conditionalFormatting sqref="Q84:Q91">
    <cfRule type="cellIs" dxfId="55177" priority="219" operator="lessThan">
      <formula>0</formula>
    </cfRule>
  </conditionalFormatting>
  <conditionalFormatting sqref="R84:R91">
    <cfRule type="cellIs" dxfId="55176" priority="217" operator="lessThan">
      <formula>0.8</formula>
    </cfRule>
    <cfRule type="cellIs" dxfId="55175" priority="218" operator="greaterThan">
      <formula>1</formula>
    </cfRule>
  </conditionalFormatting>
  <conditionalFormatting sqref="R84:R91">
    <cfRule type="cellIs" dxfId="55174" priority="215" operator="greaterThan">
      <formula>1</formula>
    </cfRule>
    <cfRule type="cellIs" dxfId="55173" priority="216" operator="lessThan">
      <formula>0.8</formula>
    </cfRule>
  </conditionalFormatting>
  <conditionalFormatting sqref="R84:R91">
    <cfRule type="cellIs" dxfId="55172" priority="211" operator="lessThan">
      <formula>0.8</formula>
    </cfRule>
    <cfRule type="cellIs" dxfId="55171" priority="212" operator="greaterThan">
      <formula>1</formula>
    </cfRule>
  </conditionalFormatting>
  <conditionalFormatting sqref="R84:R91">
    <cfRule type="cellIs" dxfId="55170" priority="209" operator="greaterThan">
      <formula>1</formula>
    </cfRule>
    <cfRule type="cellIs" dxfId="55169" priority="210" operator="lessThan">
      <formula>0.8</formula>
    </cfRule>
  </conditionalFormatting>
  <conditionalFormatting sqref="P84:P91">
    <cfRule type="cellIs" dxfId="55168" priority="208" operator="greaterThan">
      <formula>0</formula>
    </cfRule>
  </conditionalFormatting>
  <conditionalFormatting sqref="Q84:Q91">
    <cfRule type="cellIs" dxfId="55167" priority="213" operator="lessThan">
      <formula>0</formula>
    </cfRule>
  </conditionalFormatting>
  <conditionalFormatting sqref="Q84:Q91">
    <cfRule type="cellIs" dxfId="55166" priority="207" operator="lessThan">
      <formula>0</formula>
    </cfRule>
  </conditionalFormatting>
  <conditionalFormatting sqref="R84:R91">
    <cfRule type="cellIs" dxfId="55165" priority="205" operator="lessThan">
      <formula>0.8</formula>
    </cfRule>
    <cfRule type="cellIs" dxfId="55164" priority="206" operator="greaterThan">
      <formula>1</formula>
    </cfRule>
  </conditionalFormatting>
  <conditionalFormatting sqref="R84:R91">
    <cfRule type="cellIs" dxfId="55163" priority="203" operator="greaterThan">
      <formula>1</formula>
    </cfRule>
    <cfRule type="cellIs" dxfId="55162" priority="204" operator="lessThan">
      <formula>0.8</formula>
    </cfRule>
  </conditionalFormatting>
  <conditionalFormatting sqref="P84:P91">
    <cfRule type="cellIs" dxfId="55161" priority="202" operator="greaterThan">
      <formula>0</formula>
    </cfRule>
  </conditionalFormatting>
  <conditionalFormatting sqref="P84:P91">
    <cfRule type="cellIs" dxfId="55160" priority="196" operator="greaterThan">
      <formula>0</formula>
    </cfRule>
  </conditionalFormatting>
  <conditionalFormatting sqref="Q84:Q91">
    <cfRule type="cellIs" dxfId="55159" priority="201" operator="lessThan">
      <formula>0</formula>
    </cfRule>
  </conditionalFormatting>
  <conditionalFormatting sqref="R84:R91">
    <cfRule type="cellIs" dxfId="55158" priority="199" operator="lessThan">
      <formula>0.8</formula>
    </cfRule>
    <cfRule type="cellIs" dxfId="55157" priority="200" operator="greaterThan">
      <formula>1</formula>
    </cfRule>
  </conditionalFormatting>
  <conditionalFormatting sqref="R84:R91">
    <cfRule type="cellIs" dxfId="55156" priority="197" operator="greaterThan">
      <formula>1</formula>
    </cfRule>
    <cfRule type="cellIs" dxfId="55155" priority="198" operator="lessThan">
      <formula>0.8</formula>
    </cfRule>
  </conditionalFormatting>
  <conditionalFormatting sqref="P84:P91">
    <cfRule type="cellIs" dxfId="55154" priority="190" operator="greaterThan">
      <formula>0</formula>
    </cfRule>
  </conditionalFormatting>
  <conditionalFormatting sqref="Q84:Q91">
    <cfRule type="cellIs" dxfId="55153" priority="195" operator="lessThan">
      <formula>0</formula>
    </cfRule>
  </conditionalFormatting>
  <conditionalFormatting sqref="R84:R91">
    <cfRule type="cellIs" dxfId="55152" priority="193" operator="lessThan">
      <formula>0.8</formula>
    </cfRule>
    <cfRule type="cellIs" dxfId="55151" priority="194" operator="greaterThan">
      <formula>1</formula>
    </cfRule>
  </conditionalFormatting>
  <conditionalFormatting sqref="R84:R91">
    <cfRule type="cellIs" dxfId="55150" priority="191" operator="greaterThan">
      <formula>1</formula>
    </cfRule>
    <cfRule type="cellIs" dxfId="55149" priority="192" operator="lessThan">
      <formula>0.8</formula>
    </cfRule>
  </conditionalFormatting>
  <conditionalFormatting sqref="R84:R91">
    <cfRule type="cellIs" dxfId="55148" priority="187" operator="lessThan">
      <formula>0.8</formula>
    </cfRule>
    <cfRule type="cellIs" dxfId="55147" priority="188" operator="greaterThan">
      <formula>1</formula>
    </cfRule>
  </conditionalFormatting>
  <conditionalFormatting sqref="R84:R91">
    <cfRule type="cellIs" dxfId="55146" priority="185" operator="greaterThan">
      <formula>1</formula>
    </cfRule>
    <cfRule type="cellIs" dxfId="55145" priority="186" operator="lessThan">
      <formula>0.8</formula>
    </cfRule>
  </conditionalFormatting>
  <conditionalFormatting sqref="P84:P91">
    <cfRule type="cellIs" dxfId="55144" priority="184" operator="greaterThan">
      <formula>0</formula>
    </cfRule>
  </conditionalFormatting>
  <conditionalFormatting sqref="Q84:Q91">
    <cfRule type="cellIs" dxfId="55143" priority="189" operator="lessThan">
      <formula>0</formula>
    </cfRule>
  </conditionalFormatting>
  <conditionalFormatting sqref="P84:P91">
    <cfRule type="cellIs" dxfId="55142" priority="178" operator="greaterThan">
      <formula>0</formula>
    </cfRule>
  </conditionalFormatting>
  <conditionalFormatting sqref="Q84:Q91">
    <cfRule type="cellIs" dxfId="55141" priority="183" operator="lessThan">
      <formula>0</formula>
    </cfRule>
  </conditionalFormatting>
  <conditionalFormatting sqref="R84:R91">
    <cfRule type="cellIs" dxfId="55140" priority="181" operator="lessThan">
      <formula>0.8</formula>
    </cfRule>
    <cfRule type="cellIs" dxfId="55139" priority="182" operator="greaterThan">
      <formula>1</formula>
    </cfRule>
  </conditionalFormatting>
  <conditionalFormatting sqref="R84:R91">
    <cfRule type="cellIs" dxfId="55138" priority="179" operator="greaterThan">
      <formula>1</formula>
    </cfRule>
    <cfRule type="cellIs" dxfId="55137" priority="180" operator="lessThan">
      <formula>0.8</formula>
    </cfRule>
  </conditionalFormatting>
  <conditionalFormatting sqref="R84:R91">
    <cfRule type="cellIs" dxfId="55136" priority="175" operator="lessThan">
      <formula>0.8</formula>
    </cfRule>
    <cfRule type="cellIs" dxfId="55135" priority="176" operator="greaterThan">
      <formula>1</formula>
    </cfRule>
  </conditionalFormatting>
  <conditionalFormatting sqref="R84:R91">
    <cfRule type="cellIs" dxfId="55134" priority="173" operator="greaterThan">
      <formula>1</formula>
    </cfRule>
    <cfRule type="cellIs" dxfId="55133" priority="174" operator="lessThan">
      <formula>0.8</formula>
    </cfRule>
  </conditionalFormatting>
  <conditionalFormatting sqref="P84:P91">
    <cfRule type="cellIs" dxfId="55132" priority="172" operator="greaterThan">
      <formula>0</formula>
    </cfRule>
  </conditionalFormatting>
  <conditionalFormatting sqref="Q84:Q91">
    <cfRule type="cellIs" dxfId="55131" priority="177" operator="lessThan">
      <formula>0</formula>
    </cfRule>
  </conditionalFormatting>
  <conditionalFormatting sqref="R84:R91">
    <cfRule type="cellIs" dxfId="55130" priority="169" operator="lessThan">
      <formula>0.8</formula>
    </cfRule>
    <cfRule type="cellIs" dxfId="55129" priority="170" operator="greaterThan">
      <formula>1</formula>
    </cfRule>
  </conditionalFormatting>
  <conditionalFormatting sqref="R84:R91">
    <cfRule type="cellIs" dxfId="55128" priority="167" operator="greaterThan">
      <formula>1</formula>
    </cfRule>
    <cfRule type="cellIs" dxfId="55127" priority="168" operator="lessThan">
      <formula>0.8</formula>
    </cfRule>
  </conditionalFormatting>
  <conditionalFormatting sqref="P84:P91">
    <cfRule type="cellIs" dxfId="55126" priority="166" operator="greaterThan">
      <formula>0</formula>
    </cfRule>
  </conditionalFormatting>
  <conditionalFormatting sqref="Q84:Q91">
    <cfRule type="cellIs" dxfId="55125" priority="171" operator="lessThan">
      <formula>0</formula>
    </cfRule>
  </conditionalFormatting>
  <conditionalFormatting sqref="Q84:Q91">
    <cfRule type="cellIs" dxfId="55124" priority="165" operator="lessThan">
      <formula>0</formula>
    </cfRule>
  </conditionalFormatting>
  <conditionalFormatting sqref="R84:R91">
    <cfRule type="cellIs" dxfId="55123" priority="163" operator="lessThan">
      <formula>0.8</formula>
    </cfRule>
    <cfRule type="cellIs" dxfId="55122" priority="164" operator="greaterThan">
      <formula>1</formula>
    </cfRule>
  </conditionalFormatting>
  <conditionalFormatting sqref="R84:R91">
    <cfRule type="cellIs" dxfId="55121" priority="161" operator="greaterThan">
      <formula>1</formula>
    </cfRule>
    <cfRule type="cellIs" dxfId="55120" priority="162" operator="lessThan">
      <formula>0.8</formula>
    </cfRule>
  </conditionalFormatting>
  <conditionalFormatting sqref="P84:P91">
    <cfRule type="cellIs" dxfId="55119" priority="160" operator="greaterThan">
      <formula>0</formula>
    </cfRule>
  </conditionalFormatting>
  <conditionalFormatting sqref="Q84:Q91">
    <cfRule type="cellIs" dxfId="55118" priority="154" operator="lessThan">
      <formula>0</formula>
    </cfRule>
  </conditionalFormatting>
  <conditionalFormatting sqref="R84:R91">
    <cfRule type="cellIs" dxfId="55117" priority="158" operator="lessThan">
      <formula>0.8</formula>
    </cfRule>
    <cfRule type="cellIs" dxfId="55116" priority="159" operator="greaterThan">
      <formula>1</formula>
    </cfRule>
  </conditionalFormatting>
  <conditionalFormatting sqref="R84:R91">
    <cfRule type="cellIs" dxfId="55115" priority="156" operator="greaterThan">
      <formula>1</formula>
    </cfRule>
    <cfRule type="cellIs" dxfId="55114" priority="157" operator="lessThan">
      <formula>0.8</formula>
    </cfRule>
  </conditionalFormatting>
  <conditionalFormatting sqref="P84:P91">
    <cfRule type="cellIs" dxfId="55113" priority="155" operator="greaterThan">
      <formula>0</formula>
    </cfRule>
  </conditionalFormatting>
  <conditionalFormatting sqref="Q84:Q91">
    <cfRule type="cellIs" dxfId="55112" priority="153" operator="lessThan">
      <formula>0</formula>
    </cfRule>
  </conditionalFormatting>
  <conditionalFormatting sqref="R84:R91">
    <cfRule type="cellIs" dxfId="55111" priority="151" operator="lessThan">
      <formula>0.8</formula>
    </cfRule>
    <cfRule type="cellIs" dxfId="55110" priority="152" operator="greaterThan">
      <formula>1</formula>
    </cfRule>
  </conditionalFormatting>
  <conditionalFormatting sqref="R84:R91">
    <cfRule type="cellIs" dxfId="55109" priority="149" operator="greaterThan">
      <formula>1</formula>
    </cfRule>
    <cfRule type="cellIs" dxfId="55108" priority="150" operator="lessThan">
      <formula>0.8</formula>
    </cfRule>
  </conditionalFormatting>
  <conditionalFormatting sqref="P84:P91">
    <cfRule type="cellIs" dxfId="55107" priority="148" operator="greaterThan">
      <formula>0</formula>
    </cfRule>
  </conditionalFormatting>
  <conditionalFormatting sqref="Q84:Q91">
    <cfRule type="cellIs" dxfId="55106" priority="147" operator="lessThan">
      <formula>0</formula>
    </cfRule>
  </conditionalFormatting>
  <conditionalFormatting sqref="R84:R91">
    <cfRule type="cellIs" dxfId="55105" priority="145" operator="lessThan">
      <formula>0.8</formula>
    </cfRule>
    <cfRule type="cellIs" dxfId="55104" priority="146" operator="greaterThan">
      <formula>1</formula>
    </cfRule>
  </conditionalFormatting>
  <conditionalFormatting sqref="R84:R91">
    <cfRule type="cellIs" dxfId="55103" priority="143" operator="greaterThan">
      <formula>1</formula>
    </cfRule>
    <cfRule type="cellIs" dxfId="55102" priority="144" operator="lessThan">
      <formula>0.8</formula>
    </cfRule>
  </conditionalFormatting>
  <conditionalFormatting sqref="P84:P91">
    <cfRule type="cellIs" dxfId="55101" priority="142" operator="greaterThan">
      <formula>0</formula>
    </cfRule>
  </conditionalFormatting>
  <conditionalFormatting sqref="Q84:Q91">
    <cfRule type="cellIs" dxfId="55100" priority="141" operator="lessThan">
      <formula>0</formula>
    </cfRule>
  </conditionalFormatting>
  <conditionalFormatting sqref="R84:R91">
    <cfRule type="cellIs" dxfId="55099" priority="139" operator="lessThan">
      <formula>0.8</formula>
    </cfRule>
    <cfRule type="cellIs" dxfId="55098" priority="140" operator="greaterThan">
      <formula>1</formula>
    </cfRule>
  </conditionalFormatting>
  <conditionalFormatting sqref="R84:R91">
    <cfRule type="cellIs" dxfId="55097" priority="137" operator="greaterThan">
      <formula>1</formula>
    </cfRule>
    <cfRule type="cellIs" dxfId="55096" priority="138" operator="lessThan">
      <formula>0.8</formula>
    </cfRule>
  </conditionalFormatting>
  <conditionalFormatting sqref="P84:P91">
    <cfRule type="cellIs" dxfId="55095" priority="136" operator="greaterThan">
      <formula>0</formula>
    </cfRule>
  </conditionalFormatting>
  <conditionalFormatting sqref="Q84:Q91">
    <cfRule type="cellIs" dxfId="55094" priority="135" operator="lessThan">
      <formula>0</formula>
    </cfRule>
  </conditionalFormatting>
  <conditionalFormatting sqref="R84:R91">
    <cfRule type="cellIs" dxfId="55093" priority="133" operator="lessThan">
      <formula>0.8</formula>
    </cfRule>
    <cfRule type="cellIs" dxfId="55092" priority="134" operator="greaterThan">
      <formula>1</formula>
    </cfRule>
  </conditionalFormatting>
  <conditionalFormatting sqref="R84:R91">
    <cfRule type="cellIs" dxfId="55091" priority="131" operator="greaterThan">
      <formula>1</formula>
    </cfRule>
    <cfRule type="cellIs" dxfId="55090" priority="132" operator="lessThan">
      <formula>0.8</formula>
    </cfRule>
  </conditionalFormatting>
  <conditionalFormatting sqref="P84:P91">
    <cfRule type="cellIs" dxfId="55089" priority="130" operator="greaterThan">
      <formula>0</formula>
    </cfRule>
  </conditionalFormatting>
  <conditionalFormatting sqref="Q84:Q91">
    <cfRule type="cellIs" dxfId="55088" priority="129" operator="lessThan">
      <formula>0</formula>
    </cfRule>
  </conditionalFormatting>
  <conditionalFormatting sqref="R84:R91">
    <cfRule type="cellIs" dxfId="55087" priority="127" operator="lessThan">
      <formula>0.8</formula>
    </cfRule>
    <cfRule type="cellIs" dxfId="55086" priority="128" operator="greaterThan">
      <formula>1</formula>
    </cfRule>
  </conditionalFormatting>
  <conditionalFormatting sqref="R84:R91">
    <cfRule type="cellIs" dxfId="55085" priority="125" operator="greaterThan">
      <formula>1</formula>
    </cfRule>
    <cfRule type="cellIs" dxfId="55084" priority="126" operator="lessThan">
      <formula>0.8</formula>
    </cfRule>
  </conditionalFormatting>
  <conditionalFormatting sqref="P84:P91">
    <cfRule type="cellIs" dxfId="55083" priority="124" operator="greaterThan">
      <formula>0</formula>
    </cfRule>
  </conditionalFormatting>
  <conditionalFormatting sqref="P84:P91">
    <cfRule type="cellIs" dxfId="55082" priority="118" operator="greaterThan">
      <formula>0</formula>
    </cfRule>
  </conditionalFormatting>
  <conditionalFormatting sqref="Q84:Q91">
    <cfRule type="cellIs" dxfId="55081" priority="123" operator="lessThan">
      <formula>0</formula>
    </cfRule>
  </conditionalFormatting>
  <conditionalFormatting sqref="R84:R91">
    <cfRule type="cellIs" dxfId="55080" priority="121" operator="lessThan">
      <formula>0.8</formula>
    </cfRule>
    <cfRule type="cellIs" dxfId="55079" priority="122" operator="greaterThan">
      <formula>1</formula>
    </cfRule>
  </conditionalFormatting>
  <conditionalFormatting sqref="R84:R91">
    <cfRule type="cellIs" dxfId="55078" priority="119" operator="greaterThan">
      <formula>1</formula>
    </cfRule>
    <cfRule type="cellIs" dxfId="55077" priority="120" operator="lessThan">
      <formula>0.8</formula>
    </cfRule>
  </conditionalFormatting>
  <conditionalFormatting sqref="P84:P91">
    <cfRule type="cellIs" dxfId="55076" priority="112" operator="greaterThan">
      <formula>0</formula>
    </cfRule>
  </conditionalFormatting>
  <conditionalFormatting sqref="Q84:Q91">
    <cfRule type="cellIs" dxfId="55075" priority="117" operator="lessThan">
      <formula>0</formula>
    </cfRule>
  </conditionalFormatting>
  <conditionalFormatting sqref="R84:R91">
    <cfRule type="cellIs" dxfId="55074" priority="115" operator="lessThan">
      <formula>0.8</formula>
    </cfRule>
    <cfRule type="cellIs" dxfId="55073" priority="116" operator="greaterThan">
      <formula>1</formula>
    </cfRule>
  </conditionalFormatting>
  <conditionalFormatting sqref="R84:R91">
    <cfRule type="cellIs" dxfId="55072" priority="113" operator="greaterThan">
      <formula>1</formula>
    </cfRule>
    <cfRule type="cellIs" dxfId="55071" priority="114" operator="lessThan">
      <formula>0.8</formula>
    </cfRule>
  </conditionalFormatting>
  <conditionalFormatting sqref="R84:R91">
    <cfRule type="cellIs" dxfId="55070" priority="109" operator="lessThan">
      <formula>0.8</formula>
    </cfRule>
    <cfRule type="cellIs" dxfId="55069" priority="110" operator="greaterThan">
      <formula>1</formula>
    </cfRule>
  </conditionalFormatting>
  <conditionalFormatting sqref="R84:R91">
    <cfRule type="cellIs" dxfId="55068" priority="107" operator="greaterThan">
      <formula>1</formula>
    </cfRule>
    <cfRule type="cellIs" dxfId="55067" priority="108" operator="lessThan">
      <formula>0.8</formula>
    </cfRule>
  </conditionalFormatting>
  <conditionalFormatting sqref="P84:P91">
    <cfRule type="cellIs" dxfId="55066" priority="106" operator="greaterThan">
      <formula>0</formula>
    </cfRule>
  </conditionalFormatting>
  <conditionalFormatting sqref="Q84:Q91">
    <cfRule type="cellIs" dxfId="55065" priority="111" operator="lessThan">
      <formula>0</formula>
    </cfRule>
  </conditionalFormatting>
  <conditionalFormatting sqref="Q84:Q91">
    <cfRule type="cellIs" dxfId="55064" priority="100" operator="lessThan">
      <formula>0</formula>
    </cfRule>
  </conditionalFormatting>
  <conditionalFormatting sqref="P84:P91">
    <cfRule type="cellIs" dxfId="55063" priority="101" operator="greaterThan">
      <formula>0</formula>
    </cfRule>
  </conditionalFormatting>
  <conditionalFormatting sqref="R84:R91">
    <cfRule type="cellIs" dxfId="55062" priority="104" operator="lessThan">
      <formula>0.8</formula>
    </cfRule>
    <cfRule type="cellIs" dxfId="55061" priority="105" operator="greaterThan">
      <formula>1</formula>
    </cfRule>
  </conditionalFormatting>
  <conditionalFormatting sqref="R84:R91">
    <cfRule type="cellIs" dxfId="55060" priority="102" operator="greaterThan">
      <formula>1</formula>
    </cfRule>
    <cfRule type="cellIs" dxfId="55059" priority="103" operator="lessThan">
      <formula>0.8</formula>
    </cfRule>
  </conditionalFormatting>
  <conditionalFormatting sqref="Q84:Q91">
    <cfRule type="cellIs" dxfId="55058" priority="94" operator="lessThan">
      <formula>0</formula>
    </cfRule>
  </conditionalFormatting>
  <conditionalFormatting sqref="R84:R91">
    <cfRule type="cellIs" dxfId="55057" priority="98" operator="lessThan">
      <formula>0.8</formula>
    </cfRule>
    <cfRule type="cellIs" dxfId="55056" priority="99" operator="greaterThan">
      <formula>1</formula>
    </cfRule>
  </conditionalFormatting>
  <conditionalFormatting sqref="R84:R91">
    <cfRule type="cellIs" dxfId="55055" priority="96" operator="greaterThan">
      <formula>1</formula>
    </cfRule>
    <cfRule type="cellIs" dxfId="55054" priority="97" operator="lessThan">
      <formula>0.8</formula>
    </cfRule>
  </conditionalFormatting>
  <conditionalFormatting sqref="P84:P91">
    <cfRule type="cellIs" dxfId="55053" priority="95" operator="greaterThan">
      <formula>0</formula>
    </cfRule>
  </conditionalFormatting>
  <conditionalFormatting sqref="Q84:Q91">
    <cfRule type="cellIs" dxfId="55052" priority="93" operator="lessThan">
      <formula>0</formula>
    </cfRule>
  </conditionalFormatting>
  <conditionalFormatting sqref="R84:R91">
    <cfRule type="cellIs" dxfId="55051" priority="91" operator="lessThan">
      <formula>0.8</formula>
    </cfRule>
    <cfRule type="cellIs" dxfId="55050" priority="92" operator="greaterThan">
      <formula>1</formula>
    </cfRule>
  </conditionalFormatting>
  <conditionalFormatting sqref="R84:R91">
    <cfRule type="cellIs" dxfId="55049" priority="89" operator="greaterThan">
      <formula>1</formula>
    </cfRule>
    <cfRule type="cellIs" dxfId="55048" priority="90" operator="lessThan">
      <formula>0.8</formula>
    </cfRule>
  </conditionalFormatting>
  <conditionalFormatting sqref="P84:P91">
    <cfRule type="cellIs" dxfId="55047" priority="88" operator="greaterThan">
      <formula>0</formula>
    </cfRule>
  </conditionalFormatting>
  <conditionalFormatting sqref="Q84:Q91">
    <cfRule type="cellIs" dxfId="55046" priority="87" operator="lessThan">
      <formula>0</formula>
    </cfRule>
  </conditionalFormatting>
  <conditionalFormatting sqref="R84:R91">
    <cfRule type="cellIs" dxfId="55045" priority="85" operator="lessThan">
      <formula>0.8</formula>
    </cfRule>
    <cfRule type="cellIs" dxfId="55044" priority="86" operator="greaterThan">
      <formula>1</formula>
    </cfRule>
  </conditionalFormatting>
  <conditionalFormatting sqref="R84:R91">
    <cfRule type="cellIs" dxfId="55043" priority="83" operator="greaterThan">
      <formula>1</formula>
    </cfRule>
    <cfRule type="cellIs" dxfId="55042" priority="84" operator="lessThan">
      <formula>0.8</formula>
    </cfRule>
  </conditionalFormatting>
  <conditionalFormatting sqref="P84:P91">
    <cfRule type="cellIs" dxfId="55041" priority="82" operator="greaterThan">
      <formula>0</formula>
    </cfRule>
  </conditionalFormatting>
  <conditionalFormatting sqref="Q84:Q91">
    <cfRule type="cellIs" dxfId="55040" priority="81" operator="lessThan">
      <formula>0</formula>
    </cfRule>
  </conditionalFormatting>
  <conditionalFormatting sqref="R84:R91">
    <cfRule type="cellIs" dxfId="55039" priority="79" operator="lessThan">
      <formula>0.8</formula>
    </cfRule>
    <cfRule type="cellIs" dxfId="55038" priority="80" operator="greaterThan">
      <formula>1</formula>
    </cfRule>
  </conditionalFormatting>
  <conditionalFormatting sqref="R84:R91">
    <cfRule type="cellIs" dxfId="55037" priority="77" operator="greaterThan">
      <formula>1</formula>
    </cfRule>
    <cfRule type="cellIs" dxfId="55036" priority="78" operator="lessThan">
      <formula>0.8</formula>
    </cfRule>
  </conditionalFormatting>
  <conditionalFormatting sqref="P84:P91">
    <cfRule type="cellIs" dxfId="55035" priority="76" operator="greaterThan">
      <formula>0</formula>
    </cfRule>
  </conditionalFormatting>
  <conditionalFormatting sqref="Q162:Q167">
    <cfRule type="cellIs" dxfId="55034" priority="75" operator="lessThan">
      <formula>0</formula>
    </cfRule>
  </conditionalFormatting>
  <conditionalFormatting sqref="R162:R167">
    <cfRule type="cellIs" dxfId="55033" priority="73" operator="lessThan">
      <formula>0.8</formula>
    </cfRule>
    <cfRule type="cellIs" dxfId="55032" priority="74" operator="greaterThan">
      <formula>1</formula>
    </cfRule>
  </conditionalFormatting>
  <conditionalFormatting sqref="R162:R167">
    <cfRule type="cellIs" dxfId="55031" priority="71" operator="greaterThan">
      <formula>1</formula>
    </cfRule>
    <cfRule type="cellIs" dxfId="55030" priority="72" operator="lessThan">
      <formula>0.8</formula>
    </cfRule>
  </conditionalFormatting>
  <conditionalFormatting sqref="P162:P167">
    <cfRule type="cellIs" dxfId="55029" priority="70" operator="greaterThan">
      <formula>0</formula>
    </cfRule>
  </conditionalFormatting>
  <conditionalFormatting sqref="P168">
    <cfRule type="cellIs" dxfId="55028" priority="64" operator="greaterThan">
      <formula>0</formula>
    </cfRule>
  </conditionalFormatting>
  <conditionalFormatting sqref="R168">
    <cfRule type="cellIs" dxfId="55027" priority="67" operator="lessThan">
      <formula>0.8</formula>
    </cfRule>
    <cfRule type="cellIs" dxfId="55026" priority="68" operator="greaterThan">
      <formula>1</formula>
    </cfRule>
  </conditionalFormatting>
  <conditionalFormatting sqref="R168">
    <cfRule type="cellIs" dxfId="55025" priority="65" operator="greaterThan">
      <formula>1</formula>
    </cfRule>
    <cfRule type="cellIs" dxfId="55024" priority="66" operator="lessThan">
      <formula>0.8</formula>
    </cfRule>
  </conditionalFormatting>
  <conditionalFormatting sqref="Q168">
    <cfRule type="cellIs" dxfId="55023" priority="69" operator="lessThan">
      <formula>0</formula>
    </cfRule>
  </conditionalFormatting>
  <conditionalFormatting sqref="Q161">
    <cfRule type="cellIs" dxfId="55022" priority="63" operator="lessThan">
      <formula>0</formula>
    </cfRule>
  </conditionalFormatting>
  <conditionalFormatting sqref="R161">
    <cfRule type="cellIs" dxfId="55021" priority="61" operator="lessThan">
      <formula>0.8</formula>
    </cfRule>
    <cfRule type="cellIs" dxfId="55020" priority="62" operator="greaterThan">
      <formula>1</formula>
    </cfRule>
  </conditionalFormatting>
  <conditionalFormatting sqref="R161">
    <cfRule type="cellIs" dxfId="55019" priority="59" operator="greaterThan">
      <formula>1</formula>
    </cfRule>
    <cfRule type="cellIs" dxfId="55018" priority="60" operator="lessThan">
      <formula>0.8</formula>
    </cfRule>
  </conditionalFormatting>
  <conditionalFormatting sqref="P161">
    <cfRule type="cellIs" dxfId="55017" priority="58" operator="greaterThan">
      <formula>0</formula>
    </cfRule>
  </conditionalFormatting>
  <conditionalFormatting sqref="Q162:Q167">
    <cfRule type="cellIs" dxfId="55016" priority="57" operator="lessThan">
      <formula>0</formula>
    </cfRule>
  </conditionalFormatting>
  <conditionalFormatting sqref="R162:R167">
    <cfRule type="cellIs" dxfId="55015" priority="55" operator="lessThan">
      <formula>0.8</formula>
    </cfRule>
    <cfRule type="cellIs" dxfId="55014" priority="56" operator="greaterThan">
      <formula>1</formula>
    </cfRule>
  </conditionalFormatting>
  <conditionalFormatting sqref="R162:R167">
    <cfRule type="cellIs" dxfId="55013" priority="53" operator="greaterThan">
      <formula>1</formula>
    </cfRule>
    <cfRule type="cellIs" dxfId="55012" priority="54" operator="lessThan">
      <formula>0.8</formula>
    </cfRule>
  </conditionalFormatting>
  <conditionalFormatting sqref="P162:P167">
    <cfRule type="cellIs" dxfId="55011" priority="52" operator="greaterThan">
      <formula>0</formula>
    </cfRule>
  </conditionalFormatting>
  <conditionalFormatting sqref="Q162:Q167">
    <cfRule type="cellIs" dxfId="55010" priority="51" operator="lessThan">
      <formula>0</formula>
    </cfRule>
  </conditionalFormatting>
  <conditionalFormatting sqref="R162:R167">
    <cfRule type="cellIs" dxfId="55009" priority="49" operator="lessThan">
      <formula>0.8</formula>
    </cfRule>
    <cfRule type="cellIs" dxfId="55008" priority="50" operator="greaterThan">
      <formula>1</formula>
    </cfRule>
  </conditionalFormatting>
  <conditionalFormatting sqref="R162:R167">
    <cfRule type="cellIs" dxfId="55007" priority="47" operator="greaterThan">
      <formula>1</formula>
    </cfRule>
    <cfRule type="cellIs" dxfId="55006" priority="48" operator="lessThan">
      <formula>0.8</formula>
    </cfRule>
  </conditionalFormatting>
  <conditionalFormatting sqref="P162:P167">
    <cfRule type="cellIs" dxfId="55005" priority="46" operator="greaterThan">
      <formula>0</formula>
    </cfRule>
  </conditionalFormatting>
  <conditionalFormatting sqref="Q168">
    <cfRule type="cellIs" dxfId="55004" priority="45" operator="lessThan">
      <formula>0</formula>
    </cfRule>
  </conditionalFormatting>
  <conditionalFormatting sqref="R168">
    <cfRule type="cellIs" dxfId="55003" priority="43" operator="lessThan">
      <formula>0.8</formula>
    </cfRule>
    <cfRule type="cellIs" dxfId="55002" priority="44" operator="greaterThan">
      <formula>1</formula>
    </cfRule>
  </conditionalFormatting>
  <conditionalFormatting sqref="R168">
    <cfRule type="cellIs" dxfId="55001" priority="41" operator="greaterThan">
      <formula>1</formula>
    </cfRule>
    <cfRule type="cellIs" dxfId="55000" priority="42" operator="lessThan">
      <formula>0.8</formula>
    </cfRule>
  </conditionalFormatting>
  <conditionalFormatting sqref="P168">
    <cfRule type="cellIs" dxfId="54999" priority="40" operator="greaterThan">
      <formula>0</formula>
    </cfRule>
  </conditionalFormatting>
  <conditionalFormatting sqref="Q161">
    <cfRule type="cellIs" dxfId="54998" priority="39" operator="lessThan">
      <formula>0</formula>
    </cfRule>
  </conditionalFormatting>
  <conditionalFormatting sqref="R161">
    <cfRule type="cellIs" dxfId="54997" priority="37" operator="lessThan">
      <formula>0.8</formula>
    </cfRule>
    <cfRule type="cellIs" dxfId="54996" priority="38" operator="greaterThan">
      <formula>1</formula>
    </cfRule>
  </conditionalFormatting>
  <conditionalFormatting sqref="R161">
    <cfRule type="cellIs" dxfId="54995" priority="35" operator="greaterThan">
      <formula>1</formula>
    </cfRule>
    <cfRule type="cellIs" dxfId="54994" priority="36" operator="lessThan">
      <formula>0.8</formula>
    </cfRule>
  </conditionalFormatting>
  <conditionalFormatting sqref="P161">
    <cfRule type="cellIs" dxfId="54993" priority="34" operator="greaterThan">
      <formula>0</formula>
    </cfRule>
  </conditionalFormatting>
  <conditionalFormatting sqref="Q162:Q167">
    <cfRule type="cellIs" dxfId="54992" priority="33" operator="lessThan">
      <formula>0</formula>
    </cfRule>
  </conditionalFormatting>
  <conditionalFormatting sqref="R162:R167">
    <cfRule type="cellIs" dxfId="54991" priority="31" operator="lessThan">
      <formula>0.8</formula>
    </cfRule>
    <cfRule type="cellIs" dxfId="54990" priority="32" operator="greaterThan">
      <formula>1</formula>
    </cfRule>
  </conditionalFormatting>
  <conditionalFormatting sqref="R162:R167">
    <cfRule type="cellIs" dxfId="54989" priority="29" operator="greaterThan">
      <formula>1</formula>
    </cfRule>
    <cfRule type="cellIs" dxfId="54988" priority="30" operator="lessThan">
      <formula>0.8</formula>
    </cfRule>
  </conditionalFormatting>
  <conditionalFormatting sqref="P162:P167">
    <cfRule type="cellIs" dxfId="54987" priority="28" operator="greaterThan">
      <formula>0</formula>
    </cfRule>
  </conditionalFormatting>
  <conditionalFormatting sqref="Q161">
    <cfRule type="cellIs" dxfId="54986" priority="27" operator="lessThan">
      <formula>0</formula>
    </cfRule>
  </conditionalFormatting>
  <conditionalFormatting sqref="R161">
    <cfRule type="cellIs" dxfId="54985" priority="25" operator="lessThan">
      <formula>0.8</formula>
    </cfRule>
    <cfRule type="cellIs" dxfId="54984" priority="26" operator="greaterThan">
      <formula>1</formula>
    </cfRule>
  </conditionalFormatting>
  <conditionalFormatting sqref="R161">
    <cfRule type="cellIs" dxfId="54983" priority="23" operator="greaterThan">
      <formula>1</formula>
    </cfRule>
    <cfRule type="cellIs" dxfId="54982" priority="24" operator="lessThan">
      <formula>0.8</formula>
    </cfRule>
  </conditionalFormatting>
  <conditionalFormatting sqref="P161">
    <cfRule type="cellIs" dxfId="54981" priority="22" operator="greaterThan">
      <formula>0</formula>
    </cfRule>
  </conditionalFormatting>
  <conditionalFormatting sqref="Q162:Q167">
    <cfRule type="cellIs" dxfId="54980" priority="21" operator="lessThan">
      <formula>0</formula>
    </cfRule>
  </conditionalFormatting>
  <conditionalFormatting sqref="R162:R167">
    <cfRule type="cellIs" dxfId="54979" priority="19" operator="lessThan">
      <formula>0.8</formula>
    </cfRule>
    <cfRule type="cellIs" dxfId="54978" priority="20" operator="greaterThan">
      <formula>1</formula>
    </cfRule>
  </conditionalFormatting>
  <conditionalFormatting sqref="R162:R167">
    <cfRule type="cellIs" dxfId="54977" priority="17" operator="greaterThan">
      <formula>1</formula>
    </cfRule>
    <cfRule type="cellIs" dxfId="54976" priority="18" operator="lessThan">
      <formula>0.8</formula>
    </cfRule>
  </conditionalFormatting>
  <conditionalFormatting sqref="P162:P167">
    <cfRule type="cellIs" dxfId="54975" priority="16" operator="greaterThan">
      <formula>0</formula>
    </cfRule>
  </conditionalFormatting>
  <conditionalFormatting sqref="Q161">
    <cfRule type="cellIs" dxfId="54974" priority="15" operator="lessThan">
      <formula>0</formula>
    </cfRule>
  </conditionalFormatting>
  <conditionalFormatting sqref="R161">
    <cfRule type="cellIs" dxfId="54973" priority="13" operator="lessThan">
      <formula>0.8</formula>
    </cfRule>
    <cfRule type="cellIs" dxfId="54972" priority="14" operator="greaterThan">
      <formula>1</formula>
    </cfRule>
  </conditionalFormatting>
  <conditionalFormatting sqref="R161">
    <cfRule type="cellIs" dxfId="54971" priority="11" operator="greaterThan">
      <formula>1</formula>
    </cfRule>
    <cfRule type="cellIs" dxfId="54970" priority="12" operator="lessThan">
      <formula>0.8</formula>
    </cfRule>
  </conditionalFormatting>
  <conditionalFormatting sqref="P161">
    <cfRule type="cellIs" dxfId="54969" priority="10" operator="greaterThan">
      <formula>0</formula>
    </cfRule>
  </conditionalFormatting>
  <conditionalFormatting sqref="P168">
    <cfRule type="cellIs" dxfId="54968" priority="4" operator="greaterThan">
      <formula>0</formula>
    </cfRule>
  </conditionalFormatting>
  <conditionalFormatting sqref="R168">
    <cfRule type="cellIs" dxfId="54967" priority="7" operator="lessThan">
      <formula>0.8</formula>
    </cfRule>
    <cfRule type="cellIs" dxfId="54966" priority="8" operator="greaterThan">
      <formula>1</formula>
    </cfRule>
  </conditionalFormatting>
  <conditionalFormatting sqref="R168">
    <cfRule type="cellIs" dxfId="54965" priority="5" operator="greaterThan">
      <formula>1</formula>
    </cfRule>
    <cfRule type="cellIs" dxfId="54964" priority="6" operator="lessThan">
      <formula>0.8</formula>
    </cfRule>
  </conditionalFormatting>
  <conditionalFormatting sqref="Q168">
    <cfRule type="cellIs" dxfId="54963" priority="9" operator="lessThan">
      <formula>0</formula>
    </cfRule>
  </conditionalFormatting>
  <conditionalFormatting sqref="AF30">
    <cfRule type="cellIs" dxfId="54962" priority="3" operator="lessThan">
      <formula>0</formula>
    </cfRule>
  </conditionalFormatting>
  <conditionalFormatting sqref="AG30">
    <cfRule type="cellIs" dxfId="54961" priority="1" operator="greaterThan">
      <formula>1</formula>
    </cfRule>
    <cfRule type="cellIs" dxfId="54960" priority="2" operator="lessThan">
      <formula>0.8</formula>
    </cfRule>
  </conditionalFormatting>
  <dataValidations count="1">
    <dataValidation type="list" allowBlank="1" showInputMessage="1" showErrorMessage="1" sqref="AB5:AC173" xr:uid="{00000000-0002-0000-0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38"/>
  <sheetViews>
    <sheetView zoomScale="40" zoomScaleNormal="40" workbookViewId="0">
      <selection activeCell="D33" sqref="D33:M37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310</v>
      </c>
      <c r="E3" s="517"/>
      <c r="F3" s="506" t="s">
        <v>3</v>
      </c>
      <c r="G3" s="467"/>
      <c r="H3" s="518">
        <v>232079.2</v>
      </c>
      <c r="I3" s="519"/>
      <c r="J3" s="506" t="s">
        <v>4</v>
      </c>
      <c r="K3" s="467"/>
      <c r="L3" s="511">
        <v>7727049.2932234444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383.05311767231234</v>
      </c>
      <c r="G6" s="508"/>
      <c r="H6" s="486">
        <f>AVERAGE(D13:P13,Q13)</f>
        <v>139.79775634220508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6</v>
      </c>
      <c r="Q6" s="475">
        <v>5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364.66302978027329</v>
      </c>
      <c r="G7" s="479"/>
      <c r="H7" s="480">
        <f>AVERAGE(D14:P14,Q14)</f>
        <v>126.33672222689003</v>
      </c>
      <c r="I7" s="481"/>
      <c r="J7" s="480">
        <f>AVERAGE(D31:E31,G31:H31)</f>
        <v>691.14629130278672</v>
      </c>
      <c r="K7" s="481"/>
      <c r="L7" s="482">
        <f>AVERAGE(J31:M31)</f>
        <v>872.3218446946014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0.92136303289878041</v>
      </c>
      <c r="G8" s="485"/>
      <c r="H8" s="484">
        <f>AVERAGE(D15:O15,P15:Q15)</f>
        <v>0.9006184084673261</v>
      </c>
      <c r="I8" s="485"/>
      <c r="J8" s="484">
        <f>AVERAGE(D32:E32,G32:H32)</f>
        <v>0.92148979760657923</v>
      </c>
      <c r="K8" s="485"/>
      <c r="L8" s="484">
        <f>AVERAGE(J32:M32)</f>
        <v>0.99384245370107216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75.601503759398497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131.12439361777624</v>
      </c>
      <c r="E14" s="19">
        <v>101.39521942347258</v>
      </c>
      <c r="F14" s="19">
        <v>101.89505825880998</v>
      </c>
      <c r="G14" s="19">
        <v>314.40120026314344</v>
      </c>
      <c r="H14" s="19">
        <v>223.35332376470296</v>
      </c>
      <c r="I14" s="19">
        <v>83.363412329562607</v>
      </c>
      <c r="J14" s="19">
        <v>68.848236325279757</v>
      </c>
      <c r="K14" s="19">
        <v>97.40449499461819</v>
      </c>
      <c r="L14" s="19">
        <v>93.671720482417868</v>
      </c>
      <c r="M14" s="19">
        <v>75.133651631480589</v>
      </c>
      <c r="N14" s="19">
        <v>78.400303965299003</v>
      </c>
      <c r="O14" s="19">
        <v>73.087974594911586</v>
      </c>
      <c r="P14" s="19">
        <v>198.19242136799949</v>
      </c>
      <c r="Q14" s="9">
        <v>128.44270015698586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0.89428165410772231</v>
      </c>
      <c r="E15" s="10">
        <f t="shared" si="0"/>
        <v>0.91939020732273724</v>
      </c>
      <c r="F15" s="10">
        <f t="shared" si="0"/>
        <v>0.86318447160261169</v>
      </c>
      <c r="G15" s="10">
        <f t="shared" si="0"/>
        <v>0.89308167031269736</v>
      </c>
      <c r="H15" s="10">
        <f t="shared" si="0"/>
        <v>0.9771707914705754</v>
      </c>
      <c r="I15" s="10">
        <f t="shared" si="0"/>
        <v>0.91358933680276633</v>
      </c>
      <c r="J15" s="10">
        <f t="shared" si="0"/>
        <v>0.9106728424925119</v>
      </c>
      <c r="K15" s="10">
        <f t="shared" si="0"/>
        <v>0.92126132553539564</v>
      </c>
      <c r="L15" s="10">
        <f t="shared" si="0"/>
        <v>0.8935891188783156</v>
      </c>
      <c r="M15" s="10">
        <f t="shared" si="0"/>
        <v>0.91343102085577088</v>
      </c>
      <c r="N15" s="10">
        <f t="shared" si="0"/>
        <v>0.91082194517035875</v>
      </c>
      <c r="O15" s="10">
        <f t="shared" si="0"/>
        <v>0.83348470759265425</v>
      </c>
      <c r="P15" s="379">
        <f t="shared" si="0"/>
        <v>0.90841395868520758</v>
      </c>
      <c r="Q15" s="11">
        <f t="shared" si="0"/>
        <v>0.85628466771323908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0.63749999999999996</v>
      </c>
      <c r="E17" s="12">
        <v>0.54027777777777775</v>
      </c>
      <c r="F17" s="12">
        <v>0.60138888888888875</v>
      </c>
      <c r="G17" s="12">
        <v>0.62847222222222221</v>
      </c>
      <c r="H17" s="12">
        <v>0.62152777777777779</v>
      </c>
      <c r="I17" s="12">
        <v>0.66319444444444442</v>
      </c>
      <c r="J17" s="12">
        <v>0.7090277777777777</v>
      </c>
      <c r="K17" s="12">
        <v>0.67291666666666661</v>
      </c>
      <c r="L17" s="12">
        <v>0.89583333333333337</v>
      </c>
      <c r="M17" s="12">
        <v>0.91319444444444442</v>
      </c>
      <c r="N17" s="12">
        <v>0.94791666666666663</v>
      </c>
      <c r="O17" s="22">
        <v>0.91736111111111107</v>
      </c>
      <c r="P17" s="12">
        <v>0.58263888888888882</v>
      </c>
      <c r="Q17" s="380">
        <v>0.54513888888888895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>
        <v>1</v>
      </c>
      <c r="G20" s="382">
        <v>1</v>
      </c>
      <c r="H20" s="382">
        <v>1</v>
      </c>
      <c r="I20" s="382" t="s">
        <v>49</v>
      </c>
      <c r="J20" s="382">
        <v>1</v>
      </c>
      <c r="K20" s="382" t="s">
        <v>49</v>
      </c>
      <c r="L20" s="382">
        <v>1</v>
      </c>
      <c r="M20" s="382" t="s">
        <v>49</v>
      </c>
      <c r="N20" s="382" t="s">
        <v>49</v>
      </c>
      <c r="O20" s="382">
        <v>1</v>
      </c>
      <c r="P20" s="382" t="s">
        <v>49</v>
      </c>
      <c r="Q20" s="383"/>
    </row>
    <row r="21" spans="2:17" ht="22.9" customHeight="1">
      <c r="B21" s="466"/>
      <c r="C21" s="381" t="s">
        <v>52</v>
      </c>
      <c r="D21" s="382">
        <v>1</v>
      </c>
      <c r="E21" s="382">
        <v>1</v>
      </c>
      <c r="F21" s="382">
        <v>1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>
        <v>1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18.5</v>
      </c>
      <c r="E22" s="384">
        <v>17.399999999999999</v>
      </c>
      <c r="F22" s="384">
        <v>15.142857142857142</v>
      </c>
      <c r="G22" s="384">
        <v>5.7142857142857144</v>
      </c>
      <c r="H22" s="384">
        <v>6.6</v>
      </c>
      <c r="I22" s="384">
        <v>16.285714285714285</v>
      </c>
      <c r="J22" s="384">
        <v>19</v>
      </c>
      <c r="K22" s="384">
        <v>16.142857142857142</v>
      </c>
      <c r="L22" s="384">
        <v>14.5</v>
      </c>
      <c r="M22" s="384">
        <v>18.5</v>
      </c>
      <c r="N22" s="384">
        <v>17.5</v>
      </c>
      <c r="O22" s="384">
        <v>17.166666666666668</v>
      </c>
      <c r="P22" s="384">
        <v>11.333333333333334</v>
      </c>
      <c r="Q22" s="385">
        <v>12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266.99999999999977</v>
      </c>
      <c r="E31" s="8">
        <v>757.24666789792866</v>
      </c>
      <c r="F31" s="8">
        <v>0</v>
      </c>
      <c r="G31" s="8">
        <v>772.23793363499146</v>
      </c>
      <c r="H31" s="393">
        <v>968.10056367822688</v>
      </c>
      <c r="I31" s="392">
        <v>0</v>
      </c>
      <c r="J31" s="8">
        <v>974.00000000000352</v>
      </c>
      <c r="K31" s="8">
        <v>673.99999999999977</v>
      </c>
      <c r="L31" s="8">
        <v>913.73262627121062</v>
      </c>
      <c r="M31" s="393">
        <v>927.55475250719144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0.83437499999999931</v>
      </c>
      <c r="E32" s="10">
        <f t="shared" si="1"/>
        <v>0.91787474896718624</v>
      </c>
      <c r="F32" s="10">
        <f t="shared" si="1"/>
        <v>0</v>
      </c>
      <c r="G32" s="10">
        <f t="shared" si="1"/>
        <v>0.85804214848332383</v>
      </c>
      <c r="H32" s="10">
        <f t="shared" si="1"/>
        <v>1.0756672929758075</v>
      </c>
      <c r="I32" s="392">
        <f t="shared" si="1"/>
        <v>0</v>
      </c>
      <c r="J32" s="10">
        <f t="shared" si="1"/>
        <v>1.1806060606060649</v>
      </c>
      <c r="K32" s="10">
        <f t="shared" si="1"/>
        <v>0.7488888888888886</v>
      </c>
      <c r="L32" s="10">
        <f t="shared" si="1"/>
        <v>1.0152584736346784</v>
      </c>
      <c r="M32" s="11">
        <f t="shared" si="1"/>
        <v>1.0306163916746571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0.18055555555555555</v>
      </c>
      <c r="F33" s="12">
        <v>0</v>
      </c>
      <c r="G33" s="12">
        <v>2452.9411764705851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0.21319444444444444</v>
      </c>
      <c r="E34" s="12">
        <v>0.28402777777777777</v>
      </c>
      <c r="F34" s="12">
        <v>0</v>
      </c>
      <c r="G34" s="12">
        <v>996.9230769230744</v>
      </c>
      <c r="H34" s="380">
        <v>0.48958333333333331</v>
      </c>
      <c r="I34" s="23">
        <v>0</v>
      </c>
      <c r="J34" s="12">
        <v>0.74305555555555547</v>
      </c>
      <c r="K34" s="12">
        <v>0.79166666666666663</v>
      </c>
      <c r="L34" s="12">
        <v>46145.048611111109</v>
      </c>
      <c r="M34" s="13">
        <v>46145.017361111109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4959" priority="4" operator="lessThan">
      <formula>0.8</formula>
    </cfRule>
  </conditionalFormatting>
  <conditionalFormatting sqref="J32:L32">
    <cfRule type="cellIs" dxfId="54958" priority="3" operator="lessThan">
      <formula>0.8</formula>
    </cfRule>
  </conditionalFormatting>
  <conditionalFormatting sqref="M32">
    <cfRule type="cellIs" dxfId="54957" priority="2" operator="lessThan">
      <formula>0.8</formula>
    </cfRule>
  </conditionalFormatting>
  <conditionalFormatting sqref="H32">
    <cfRule type="cellIs" dxfId="549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R126"/>
  <sheetViews>
    <sheetView zoomScale="70" zoomScaleNormal="70" workbookViewId="0">
      <selection activeCell="G27" sqref="G27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78948</v>
      </c>
      <c r="F1" s="285" t="s">
        <v>4</v>
      </c>
      <c r="G1" s="286">
        <f>SUM(H5:H124)</f>
        <v>1544385.1864935067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311</v>
      </c>
      <c r="B2" s="568"/>
      <c r="C2" s="290"/>
      <c r="D2" s="417" t="s">
        <v>83</v>
      </c>
      <c r="E2" s="291">
        <f>AVERAGE(L16,L24,L38,L51,L100,L111,L91)</f>
        <v>619.07033238768804</v>
      </c>
      <c r="F2" s="292" t="s">
        <v>84</v>
      </c>
      <c r="G2" s="293">
        <f>G1/E1</f>
        <v>19.562055865804158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1820</v>
      </c>
      <c r="H5" s="300">
        <f>F5*G5</f>
        <v>0</v>
      </c>
      <c r="I5" s="420"/>
      <c r="J5" s="301">
        <v>9</v>
      </c>
      <c r="K5" s="302">
        <f t="shared" ref="K5:K11" si="0">G5/P5*60</f>
        <v>1560.0000000000009</v>
      </c>
      <c r="L5" s="303">
        <f t="shared" ref="L5:L11" si="1">K5/J5</f>
        <v>173.33333333333343</v>
      </c>
      <c r="M5" s="304">
        <v>0.17361111111111113</v>
      </c>
      <c r="N5" s="304">
        <v>0.22222222222222221</v>
      </c>
      <c r="O5" s="296">
        <v>10</v>
      </c>
      <c r="P5" s="414">
        <f t="shared" ref="P5:P11" si="2">(N5-M5)*24*60</f>
        <v>69.999999999999957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1700</v>
      </c>
      <c r="H6" s="300">
        <f t="shared" ref="H6:H15" si="3">F6*G6</f>
        <v>0</v>
      </c>
      <c r="I6" s="420"/>
      <c r="J6" s="301">
        <v>9</v>
      </c>
      <c r="K6" s="302">
        <f t="shared" si="0"/>
        <v>1569.2307692307697</v>
      </c>
      <c r="L6" s="303">
        <f t="shared" si="1"/>
        <v>174.35897435897442</v>
      </c>
      <c r="M6" s="304">
        <v>0.22569444444444445</v>
      </c>
      <c r="N6" s="304">
        <v>0.27083333333333331</v>
      </c>
      <c r="O6" s="296">
        <v>5</v>
      </c>
      <c r="P6" s="414">
        <f t="shared" si="2"/>
        <v>64.999999999999972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3201</v>
      </c>
      <c r="H7" s="300">
        <f t="shared" si="3"/>
        <v>116676.45000000001</v>
      </c>
      <c r="I7" s="420"/>
      <c r="J7" s="301">
        <v>15</v>
      </c>
      <c r="K7" s="302">
        <f t="shared" si="0"/>
        <v>1477.3846153846152</v>
      </c>
      <c r="L7" s="303">
        <f t="shared" si="1"/>
        <v>98.492307692307676</v>
      </c>
      <c r="M7" s="304">
        <v>0.27430555555555552</v>
      </c>
      <c r="N7" s="304">
        <v>0.36458333333333331</v>
      </c>
      <c r="O7" s="296">
        <v>5</v>
      </c>
      <c r="P7" s="414">
        <f t="shared" si="2"/>
        <v>130.00000000000003</v>
      </c>
      <c r="Q7" s="305">
        <v>0.37152777777777773</v>
      </c>
      <c r="R7" s="305">
        <v>0.40277777777777773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1820</v>
      </c>
      <c r="H8" s="300">
        <f t="shared" si="3"/>
        <v>54327</v>
      </c>
      <c r="I8" s="420"/>
      <c r="J8" s="301">
        <v>12</v>
      </c>
      <c r="K8" s="302">
        <f t="shared" si="0"/>
        <v>1819.9999999999991</v>
      </c>
      <c r="L8" s="303">
        <f t="shared" si="1"/>
        <v>151.6666666666666</v>
      </c>
      <c r="M8" s="304">
        <v>0.40625</v>
      </c>
      <c r="N8" s="304">
        <v>0.44791666666666669</v>
      </c>
      <c r="O8" s="296">
        <v>5</v>
      </c>
      <c r="P8" s="414">
        <f t="shared" si="2"/>
        <v>60.000000000000028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1700</v>
      </c>
      <c r="H9" s="300">
        <f t="shared" si="3"/>
        <v>50184</v>
      </c>
      <c r="I9" s="420"/>
      <c r="J9" s="301">
        <v>12</v>
      </c>
      <c r="K9" s="302">
        <f t="shared" si="0"/>
        <v>1699.9999999999993</v>
      </c>
      <c r="L9" s="303">
        <f t="shared" si="1"/>
        <v>141.6666666666666</v>
      </c>
      <c r="M9" s="304">
        <v>0.4513888888888889</v>
      </c>
      <c r="N9" s="304">
        <v>0.49305555555555558</v>
      </c>
      <c r="O9" s="296">
        <v>5</v>
      </c>
      <c r="P9" s="414">
        <f t="shared" si="2"/>
        <v>60.000000000000028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596</v>
      </c>
      <c r="H10" s="300">
        <f t="shared" si="3"/>
        <v>13821.240000000002</v>
      </c>
      <c r="I10" s="420"/>
      <c r="J10" s="301">
        <v>15</v>
      </c>
      <c r="K10" s="302">
        <f t="shared" si="0"/>
        <v>1192.0000000000011</v>
      </c>
      <c r="L10" s="303">
        <f t="shared" si="1"/>
        <v>79.46666666666674</v>
      </c>
      <c r="M10" s="304">
        <v>0.49652777777777773</v>
      </c>
      <c r="N10" s="304">
        <v>0.51736111111111105</v>
      </c>
      <c r="O10" s="296">
        <v>5</v>
      </c>
      <c r="P10" s="414">
        <f t="shared" si="2"/>
        <v>29.999999999999972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701</v>
      </c>
      <c r="H11" s="300">
        <f t="shared" si="3"/>
        <v>16508.55</v>
      </c>
      <c r="I11" s="420"/>
      <c r="J11" s="301">
        <v>15</v>
      </c>
      <c r="K11" s="302">
        <f t="shared" si="0"/>
        <v>1201.7142857142844</v>
      </c>
      <c r="L11" s="303">
        <f t="shared" si="1"/>
        <v>80.114285714285629</v>
      </c>
      <c r="M11" s="304">
        <v>0.52083333333333337</v>
      </c>
      <c r="N11" s="304">
        <v>0.54513888888888895</v>
      </c>
      <c r="O11" s="296">
        <v>5</v>
      </c>
      <c r="P11" s="414">
        <f t="shared" si="2"/>
        <v>35.000000000000036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12.428571428571429</v>
      </c>
      <c r="K16" s="312">
        <f>AVERAGE(K5:K15)</f>
        <v>1502.9042386185242</v>
      </c>
      <c r="L16" s="313">
        <f>AVERAGE(L5:L15)</f>
        <v>128.44270015698586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246</v>
      </c>
      <c r="H17" s="314">
        <f t="shared" ref="H17:H23" si="4">F17*G17</f>
        <v>3451.3799999999997</v>
      </c>
      <c r="I17" s="315"/>
      <c r="J17" s="301">
        <v>6</v>
      </c>
      <c r="K17" s="302">
        <f>G17/P17*60</f>
        <v>1475.9999999999995</v>
      </c>
      <c r="L17" s="303">
        <f>K17/J17</f>
        <v>245.99999999999991</v>
      </c>
      <c r="M17" s="304">
        <v>0.18055555555555555</v>
      </c>
      <c r="N17" s="304">
        <v>0.1875</v>
      </c>
      <c r="O17" s="296">
        <v>20</v>
      </c>
      <c r="P17" s="414">
        <f>(N17-M17)*24*60</f>
        <v>10.000000000000004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408</v>
      </c>
      <c r="H18" s="300">
        <f t="shared" si="4"/>
        <v>5911.92</v>
      </c>
      <c r="I18" s="420"/>
      <c r="J18" s="301">
        <v>5</v>
      </c>
      <c r="K18" s="302">
        <f>G18/P18*60</f>
        <v>1439.9999999999982</v>
      </c>
      <c r="L18" s="303">
        <f>K18/J18</f>
        <v>287.99999999999966</v>
      </c>
      <c r="M18" s="304">
        <v>0.20138888888888887</v>
      </c>
      <c r="N18" s="304">
        <v>0.21319444444444444</v>
      </c>
      <c r="O18" s="296">
        <v>20</v>
      </c>
      <c r="P18" s="414">
        <f t="shared" ref="P18" si="5">(N18-M18)*24*60</f>
        <v>17.000000000000021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1457.9999999999989</v>
      </c>
      <c r="L24" s="313">
        <f>AVERAGE(L17:L23)</f>
        <v>266.99999999999977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1169</v>
      </c>
      <c r="H25" s="300">
        <f t="shared" ref="H25:H37" si="6">F25*G25</f>
        <v>17570.07</v>
      </c>
      <c r="I25" s="420"/>
      <c r="J25" s="301">
        <v>4</v>
      </c>
      <c r="K25" s="302">
        <f t="shared" ref="K25:K27" si="7">G25/P25*60</f>
        <v>2697.6923076923094</v>
      </c>
      <c r="L25" s="303">
        <f t="shared" ref="L25:L27" si="8">K25/J25</f>
        <v>674.42307692307736</v>
      </c>
      <c r="M25" s="304">
        <v>0.18055555555555555</v>
      </c>
      <c r="N25" s="304">
        <v>0.1986111111111111</v>
      </c>
      <c r="O25" s="296">
        <v>20</v>
      </c>
      <c r="P25" s="414">
        <f t="shared" ref="P25:P27" si="9">(N25-M25)*24*60</f>
        <v>25.999999999999986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2251</v>
      </c>
      <c r="H26" s="300">
        <f t="shared" si="6"/>
        <v>40923.18</v>
      </c>
      <c r="I26" s="420"/>
      <c r="J26" s="301">
        <v>4</v>
      </c>
      <c r="K26" s="302">
        <f t="shared" si="7"/>
        <v>2756.326530612243</v>
      </c>
      <c r="L26" s="303">
        <f t="shared" si="8"/>
        <v>689.08163265306075</v>
      </c>
      <c r="M26" s="304">
        <v>0.21249999999999999</v>
      </c>
      <c r="N26" s="304">
        <v>0.24652777777777779</v>
      </c>
      <c r="O26" s="296">
        <v>20</v>
      </c>
      <c r="P26" s="414">
        <f t="shared" si="9"/>
        <v>49.000000000000028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1544</v>
      </c>
      <c r="H27" s="300">
        <f t="shared" si="6"/>
        <v>28610.320000000003</v>
      </c>
      <c r="I27" s="420"/>
      <c r="J27" s="301">
        <v>3</v>
      </c>
      <c r="K27" s="302">
        <f t="shared" si="7"/>
        <v>2724.7058823529446</v>
      </c>
      <c r="L27" s="303">
        <f t="shared" si="8"/>
        <v>908.23529411764821</v>
      </c>
      <c r="M27" s="304">
        <v>0.26041666666666669</v>
      </c>
      <c r="N27" s="304">
        <v>0.28402777777777777</v>
      </c>
      <c r="O27" s="296">
        <v>20</v>
      </c>
      <c r="P27" s="414">
        <f t="shared" si="9"/>
        <v>33.999999999999957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2726.2415735524992</v>
      </c>
      <c r="L38" s="313">
        <f>AVERAGE(L25:L37)</f>
        <v>757.24666789792866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648</v>
      </c>
      <c r="H52" s="300">
        <f>F52*G52</f>
        <v>11780.64</v>
      </c>
      <c r="I52" s="420"/>
      <c r="J52" s="301">
        <v>3</v>
      </c>
      <c r="K52" s="302">
        <f>G52/P52*60</f>
        <v>2990.7692307692232</v>
      </c>
      <c r="L52" s="303">
        <f>K52/J52</f>
        <v>996.9230769230744</v>
      </c>
      <c r="M52" s="304">
        <v>0.30555555555555552</v>
      </c>
      <c r="N52" s="304">
        <v>0.31458333333333333</v>
      </c>
      <c r="O52" s="302">
        <v>10</v>
      </c>
      <c r="P52" s="414">
        <f>(N52-M52)*24*60</f>
        <v>13.000000000000034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610</v>
      </c>
      <c r="H53" s="300">
        <f t="shared" ref="H53:H116" si="11">F53*G53</f>
        <v>15268.300000000001</v>
      </c>
      <c r="I53" s="420"/>
      <c r="J53" s="301">
        <v>4</v>
      </c>
      <c r="K53" s="302">
        <f t="shared" ref="K53:K57" si="12">G53/P53*60</f>
        <v>3049.9999999999905</v>
      </c>
      <c r="L53" s="303">
        <f t="shared" ref="L53:L57" si="13">K53/J53</f>
        <v>762.49999999999761</v>
      </c>
      <c r="M53" s="304">
        <v>0.32847222222222222</v>
      </c>
      <c r="N53" s="304">
        <v>0.33680555555555558</v>
      </c>
      <c r="O53" s="302">
        <v>20</v>
      </c>
      <c r="P53" s="414">
        <f t="shared" ref="P53:P57" si="14">(N53-M53)*24*60</f>
        <v>12.000000000000037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695</v>
      </c>
      <c r="H54" s="300">
        <f t="shared" si="11"/>
        <v>17249.900000000001</v>
      </c>
      <c r="I54" s="420"/>
      <c r="J54" s="301">
        <v>4</v>
      </c>
      <c r="K54" s="302">
        <f t="shared" si="12"/>
        <v>2452.9411764705851</v>
      </c>
      <c r="L54" s="303">
        <f t="shared" si="13"/>
        <v>613.23529411764628</v>
      </c>
      <c r="M54" s="304">
        <v>0.35069444444444442</v>
      </c>
      <c r="N54" s="304">
        <v>0.36249999999999999</v>
      </c>
      <c r="O54" s="302">
        <v>20</v>
      </c>
      <c r="P54" s="414">
        <f t="shared" si="14"/>
        <v>17.000000000000021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1155</v>
      </c>
      <c r="H55" s="300">
        <f t="shared" si="11"/>
        <v>34650</v>
      </c>
      <c r="I55" s="420"/>
      <c r="J55" s="301">
        <v>4</v>
      </c>
      <c r="K55" s="302">
        <f t="shared" si="12"/>
        <v>3150</v>
      </c>
      <c r="L55" s="303">
        <f t="shared" si="13"/>
        <v>787.5</v>
      </c>
      <c r="M55" s="304">
        <v>0.37638888888888888</v>
      </c>
      <c r="N55" s="304">
        <v>0.39166666666666666</v>
      </c>
      <c r="O55" s="302">
        <v>20</v>
      </c>
      <c r="P55" s="414">
        <f t="shared" si="14"/>
        <v>22</v>
      </c>
      <c r="Q55" s="305">
        <v>0.39166666666666666</v>
      </c>
      <c r="R55" s="305">
        <v>0.43333333333333335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1913</v>
      </c>
      <c r="H56" s="300">
        <f t="shared" si="11"/>
        <v>45376.36</v>
      </c>
      <c r="I56" s="420"/>
      <c r="J56" s="301">
        <v>4</v>
      </c>
      <c r="K56" s="302">
        <f t="shared" si="12"/>
        <v>2943.0769230769215</v>
      </c>
      <c r="L56" s="303">
        <f t="shared" si="13"/>
        <v>735.76923076923038</v>
      </c>
      <c r="M56" s="304">
        <v>0.45069444444444445</v>
      </c>
      <c r="N56" s="304">
        <v>0.4777777777777778</v>
      </c>
      <c r="O56" s="302">
        <v>20</v>
      </c>
      <c r="P56" s="414">
        <f t="shared" si="14"/>
        <v>39.000000000000021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2360</v>
      </c>
      <c r="H57" s="300">
        <f t="shared" si="11"/>
        <v>64852.800000000003</v>
      </c>
      <c r="I57" s="420"/>
      <c r="J57" s="301">
        <v>4</v>
      </c>
      <c r="K57" s="302">
        <f t="shared" si="12"/>
        <v>2950.0000000000009</v>
      </c>
      <c r="L57" s="303">
        <f t="shared" si="13"/>
        <v>737.50000000000023</v>
      </c>
      <c r="M57" s="304">
        <v>0.4916666666666667</v>
      </c>
      <c r="N57" s="304">
        <v>0.52500000000000002</v>
      </c>
      <c r="O57" s="302">
        <v>20</v>
      </c>
      <c r="P57" s="414">
        <f t="shared" si="14"/>
        <v>47.999999999999986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2922.7978883861201</v>
      </c>
      <c r="L64" s="313">
        <f>AVERAGE(L52:L63)</f>
        <v>772.23793363499146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477</v>
      </c>
      <c r="H65" s="300">
        <f>F65*G65</f>
        <v>10628.427272727273</v>
      </c>
      <c r="I65" s="420"/>
      <c r="J65" s="301">
        <v>4</v>
      </c>
      <c r="K65" s="302">
        <f t="shared" ref="K65:K71" si="15">G65/P65*60</f>
        <v>3179.9999999999973</v>
      </c>
      <c r="L65" s="303">
        <f t="shared" ref="L65:L71" si="16">K65/J65</f>
        <v>794.99999999999932</v>
      </c>
      <c r="M65" s="304">
        <v>0.18055555555555555</v>
      </c>
      <c r="N65" s="304">
        <v>0.18680555555555556</v>
      </c>
      <c r="O65" s="302">
        <v>20</v>
      </c>
      <c r="P65" s="414">
        <f>(N65-M65)*24*60</f>
        <v>9.0000000000000071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1266</v>
      </c>
      <c r="H66" s="300">
        <f t="shared" ref="H66:H74" si="17">F66*G66</f>
        <v>23015.88</v>
      </c>
      <c r="I66" s="420"/>
      <c r="J66" s="301">
        <v>3</v>
      </c>
      <c r="K66" s="302">
        <f t="shared" si="15"/>
        <v>3164.9999999999955</v>
      </c>
      <c r="L66" s="303">
        <f t="shared" si="16"/>
        <v>1054.9999999999984</v>
      </c>
      <c r="M66" s="304">
        <v>0.20069444444444443</v>
      </c>
      <c r="N66" s="304">
        <v>0.21736111111111112</v>
      </c>
      <c r="O66" s="302">
        <v>20</v>
      </c>
      <c r="P66" s="414">
        <f t="shared" ref="P66:P71" si="18">(N66-M66)*24*60</f>
        <v>24.000000000000036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1392</v>
      </c>
      <c r="H67" s="300">
        <f t="shared" si="17"/>
        <v>24904.145454545454</v>
      </c>
      <c r="I67" s="420"/>
      <c r="J67" s="301">
        <v>3</v>
      </c>
      <c r="K67" s="302">
        <f t="shared" si="15"/>
        <v>3093.3333333333303</v>
      </c>
      <c r="L67" s="303">
        <f t="shared" si="16"/>
        <v>1031.1111111111102</v>
      </c>
      <c r="M67" s="304">
        <v>0.23124999999999998</v>
      </c>
      <c r="N67" s="304">
        <v>0.25</v>
      </c>
      <c r="O67" s="302">
        <v>20</v>
      </c>
      <c r="P67" s="414">
        <f t="shared" si="18"/>
        <v>27.000000000000025</v>
      </c>
      <c r="Q67" s="305">
        <v>0.25</v>
      </c>
      <c r="R67" s="305">
        <v>0.29166666666666669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3231</v>
      </c>
      <c r="H68" s="300">
        <f t="shared" si="17"/>
        <v>46157.142857142848</v>
      </c>
      <c r="I68" s="420"/>
      <c r="J68" s="301">
        <v>3</v>
      </c>
      <c r="K68" s="302">
        <f t="shared" si="15"/>
        <v>2937.2727272727234</v>
      </c>
      <c r="L68" s="303">
        <f t="shared" si="16"/>
        <v>979.09090909090776</v>
      </c>
      <c r="M68" s="304">
        <v>0.30555555555555552</v>
      </c>
      <c r="N68" s="304">
        <v>0.35138888888888892</v>
      </c>
      <c r="O68" s="302">
        <v>20</v>
      </c>
      <c r="P68" s="414">
        <f t="shared" si="18"/>
        <v>66.000000000000085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2162</v>
      </c>
      <c r="H69" s="300">
        <f t="shared" si="17"/>
        <v>36018.92</v>
      </c>
      <c r="I69" s="420"/>
      <c r="J69" s="301">
        <v>4</v>
      </c>
      <c r="K69" s="302">
        <f t="shared" si="15"/>
        <v>3163.9024390243949</v>
      </c>
      <c r="L69" s="303">
        <f t="shared" si="16"/>
        <v>790.97560975609872</v>
      </c>
      <c r="M69" s="304">
        <v>0.36527777777777781</v>
      </c>
      <c r="N69" s="304">
        <v>0.39374999999999999</v>
      </c>
      <c r="O69" s="302">
        <v>20</v>
      </c>
      <c r="P69" s="414">
        <f t="shared" si="18"/>
        <v>40.999999999999936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3195</v>
      </c>
      <c r="H70" s="300">
        <f t="shared" si="17"/>
        <v>44825.85</v>
      </c>
      <c r="I70" s="420"/>
      <c r="J70" s="301">
        <v>3</v>
      </c>
      <c r="K70" s="302">
        <f t="shared" si="15"/>
        <v>3194.9999999999982</v>
      </c>
      <c r="L70" s="303">
        <f t="shared" si="16"/>
        <v>1064.9999999999993</v>
      </c>
      <c r="M70" s="304">
        <v>0.40763888888888888</v>
      </c>
      <c r="N70" s="304">
        <v>0.44930555555555557</v>
      </c>
      <c r="O70" s="302">
        <v>20</v>
      </c>
      <c r="P70" s="414">
        <f t="shared" si="18"/>
        <v>60.000000000000028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2015</v>
      </c>
      <c r="H71" s="300">
        <f t="shared" si="17"/>
        <v>50778</v>
      </c>
      <c r="I71" s="420"/>
      <c r="J71" s="301">
        <v>3</v>
      </c>
      <c r="K71" s="302">
        <f t="shared" si="15"/>
        <v>3181.5789473684258</v>
      </c>
      <c r="L71" s="303">
        <f t="shared" si="16"/>
        <v>1060.5263157894753</v>
      </c>
      <c r="M71" s="304">
        <v>0.46319444444444446</v>
      </c>
      <c r="N71" s="304">
        <v>0.48958333333333331</v>
      </c>
      <c r="O71" s="302">
        <v>20</v>
      </c>
      <c r="P71" s="414">
        <f t="shared" si="18"/>
        <v>37.999999999999943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3130.8696352855518</v>
      </c>
      <c r="L75" s="313">
        <f>AVERAGE(L65:L74)</f>
        <v>968.10056367822688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1461</v>
      </c>
      <c r="H82" s="345">
        <f t="shared" ref="H82:H90" si="19">F82*G82</f>
        <v>25158.42</v>
      </c>
      <c r="I82" s="420"/>
      <c r="J82" s="301">
        <v>3</v>
      </c>
      <c r="K82" s="302">
        <f t="shared" ref="K82" si="20">G82/P82*60</f>
        <v>2922.0000000000105</v>
      </c>
      <c r="L82" s="303">
        <f t="shared" ref="L82" si="21">K82/J82</f>
        <v>974.00000000000352</v>
      </c>
      <c r="M82" s="304">
        <v>0.72222222222222221</v>
      </c>
      <c r="N82" s="304">
        <v>0.74305555555555547</v>
      </c>
      <c r="O82" s="302">
        <v>20</v>
      </c>
      <c r="P82" s="414">
        <f t="shared" ref="P82" si="2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2922.0000000000105</v>
      </c>
      <c r="L91" s="313">
        <f>AVERAGE(L82:L90)</f>
        <v>974.00000000000352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1514</v>
      </c>
      <c r="H92" s="300">
        <f t="shared" ref="H92:H99" si="23">F92*G92</f>
        <v>37153.56</v>
      </c>
      <c r="I92" s="420"/>
      <c r="J92" s="301">
        <v>3</v>
      </c>
      <c r="K92" s="302">
        <f>G92/P92*60</f>
        <v>2270.9999999999991</v>
      </c>
      <c r="L92" s="303">
        <f t="shared" ref="L92:L93" si="24">K92/J92</f>
        <v>756.99999999999966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1576</v>
      </c>
      <c r="H93" s="300">
        <f t="shared" si="23"/>
        <v>36673.519999999997</v>
      </c>
      <c r="I93" s="420"/>
      <c r="J93" s="301">
        <v>4</v>
      </c>
      <c r="K93" s="302">
        <f t="shared" ref="K93" si="25">G93/P93*60</f>
        <v>2363.9999999999991</v>
      </c>
      <c r="L93" s="303">
        <f t="shared" si="24"/>
        <v>590.99999999999977</v>
      </c>
      <c r="M93" s="304">
        <v>0.76388888888888884</v>
      </c>
      <c r="N93" s="304">
        <v>0.79166666666666663</v>
      </c>
      <c r="O93" s="296">
        <v>20</v>
      </c>
      <c r="P93" s="414">
        <f>(N93-M93)*24*60</f>
        <v>40.000000000000014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2317.4999999999991</v>
      </c>
      <c r="L100" s="313">
        <f>AVERAGE(L92:L99)</f>
        <v>673.99999999999977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1241</v>
      </c>
      <c r="H101" s="300">
        <f t="shared" ref="H101:H110" si="26">F101*G101</f>
        <v>31062.230000000003</v>
      </c>
      <c r="I101" s="420"/>
      <c r="J101" s="301">
        <v>4</v>
      </c>
      <c r="K101" s="302">
        <f>G101/P101*60</f>
        <v>2978.3999999999915</v>
      </c>
      <c r="L101" s="303">
        <f t="shared" ref="L101:L105" si="27">K101/J101</f>
        <v>744.59999999999786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1954</v>
      </c>
      <c r="H102" s="300">
        <f t="shared" si="26"/>
        <v>48498.28</v>
      </c>
      <c r="I102" s="420"/>
      <c r="J102" s="301">
        <v>4</v>
      </c>
      <c r="K102" s="302">
        <f t="shared" ref="K102:K105" si="29">G102/P102*60</f>
        <v>2930.9999999999986</v>
      </c>
      <c r="L102" s="303">
        <f t="shared" si="27"/>
        <v>732.74999999999966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2222</v>
      </c>
      <c r="H103" s="300">
        <f t="shared" si="26"/>
        <v>66660</v>
      </c>
      <c r="I103" s="420"/>
      <c r="J103" s="301">
        <v>3</v>
      </c>
      <c r="K103" s="302">
        <f t="shared" si="29"/>
        <v>2962.666666666667</v>
      </c>
      <c r="L103" s="303">
        <f t="shared" si="27"/>
        <v>987.55555555555566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2997</v>
      </c>
      <c r="H104" s="300">
        <f t="shared" si="26"/>
        <v>85624.29</v>
      </c>
      <c r="I104" s="420"/>
      <c r="J104" s="301">
        <v>3</v>
      </c>
      <c r="K104" s="302">
        <f t="shared" si="29"/>
        <v>3269.4545454545478</v>
      </c>
      <c r="L104" s="303">
        <f t="shared" si="27"/>
        <v>1089.8181818181827</v>
      </c>
      <c r="M104" s="304">
        <v>0.84027777777777779</v>
      </c>
      <c r="N104" s="304">
        <v>0.87847222222222221</v>
      </c>
      <c r="O104" s="296">
        <v>20</v>
      </c>
      <c r="P104" s="302">
        <f>(N104-M104)*24*60</f>
        <v>54.999999999999964</v>
      </c>
      <c r="Q104" s="305">
        <v>0.87847222222222221</v>
      </c>
      <c r="R104" s="305">
        <v>0.92013888888888884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8365</v>
      </c>
      <c r="H105" s="300">
        <f t="shared" si="26"/>
        <v>119499.99999999997</v>
      </c>
      <c r="I105" s="420"/>
      <c r="J105" s="301">
        <v>3</v>
      </c>
      <c r="K105" s="302">
        <f t="shared" si="29"/>
        <v>3041.818181946951</v>
      </c>
      <c r="L105" s="303">
        <f t="shared" si="27"/>
        <v>1013.939393982317</v>
      </c>
      <c r="M105" s="304">
        <v>46144.934027777781</v>
      </c>
      <c r="N105" s="304">
        <v>46145.048611111109</v>
      </c>
      <c r="O105" s="296">
        <v>20</v>
      </c>
      <c r="P105" s="302">
        <f>(N105-M105)*24*60</f>
        <v>164.99999999301508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3036.6678788136314</v>
      </c>
      <c r="L111" s="313">
        <f>AVERAGE(L101:L110)</f>
        <v>913.73262627121062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1083</v>
      </c>
      <c r="H112" s="345">
        <f t="shared" si="11"/>
        <v>18086.099999999999</v>
      </c>
      <c r="I112" s="420"/>
      <c r="J112" s="301">
        <v>3</v>
      </c>
      <c r="K112" s="302">
        <f t="shared" ref="K112:K118" si="30">G112/P112*60</f>
        <v>3248.9999999999854</v>
      </c>
      <c r="L112" s="303">
        <f t="shared" ref="L112:L118" si="31">K112/J112</f>
        <v>1082.9999999999952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990</v>
      </c>
      <c r="H113" s="345">
        <f t="shared" si="11"/>
        <v>17998.2</v>
      </c>
      <c r="I113" s="420"/>
      <c r="J113" s="301">
        <v>4</v>
      </c>
      <c r="K113" s="302">
        <f t="shared" si="30"/>
        <v>2970.0000000000105</v>
      </c>
      <c r="L113" s="303">
        <f t="shared" si="31"/>
        <v>742.50000000000261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1118</v>
      </c>
      <c r="H114" s="345">
        <f t="shared" si="11"/>
        <v>20325.239999999998</v>
      </c>
      <c r="I114" s="420"/>
      <c r="J114" s="301">
        <v>3</v>
      </c>
      <c r="K114" s="302">
        <f t="shared" si="30"/>
        <v>3354.0000000000118</v>
      </c>
      <c r="L114" s="303">
        <f t="shared" si="31"/>
        <v>1118.0000000000039</v>
      </c>
      <c r="M114" s="304">
        <v>0.77777777777777779</v>
      </c>
      <c r="N114" s="304">
        <v>0.79166666666666663</v>
      </c>
      <c r="O114" s="296">
        <v>20</v>
      </c>
      <c r="P114" s="414">
        <f t="shared" si="32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5505</v>
      </c>
      <c r="H115" s="345">
        <f t="shared" si="11"/>
        <v>91713.3</v>
      </c>
      <c r="I115" s="420"/>
      <c r="J115" s="301">
        <v>4</v>
      </c>
      <c r="K115" s="302">
        <f t="shared" si="30"/>
        <v>3002.7272727272657</v>
      </c>
      <c r="L115" s="303">
        <f t="shared" si="31"/>
        <v>750.68181818181642</v>
      </c>
      <c r="M115" s="304">
        <v>0.80555555555555547</v>
      </c>
      <c r="N115" s="304">
        <v>0.88194444444444453</v>
      </c>
      <c r="O115" s="296">
        <v>20</v>
      </c>
      <c r="P115" s="414">
        <f t="shared" si="32"/>
        <v>110.00000000000026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1040</v>
      </c>
      <c r="H116" s="345">
        <f t="shared" si="11"/>
        <v>23173.090909090908</v>
      </c>
      <c r="I116" s="420"/>
      <c r="J116" s="301">
        <v>4</v>
      </c>
      <c r="K116" s="302">
        <f t="shared" si="30"/>
        <v>3120.0000000000109</v>
      </c>
      <c r="L116" s="303">
        <f t="shared" si="31"/>
        <v>780.00000000000273</v>
      </c>
      <c r="M116" s="304">
        <v>0.89583333333333337</v>
      </c>
      <c r="N116" s="347">
        <v>0.90972222222222221</v>
      </c>
      <c r="O116" s="296">
        <v>20</v>
      </c>
      <c r="P116" s="414">
        <f t="shared" si="32"/>
        <v>19.999999999999929</v>
      </c>
      <c r="Q116" s="305">
        <v>0.90972222222222221</v>
      </c>
      <c r="R116" s="305">
        <v>0.95138888888888884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3751</v>
      </c>
      <c r="H117" s="345">
        <f t="shared" ref="H117:H123" si="33">F117*G117</f>
        <v>67108.800000000003</v>
      </c>
      <c r="I117" s="420"/>
      <c r="J117" s="301">
        <v>3</v>
      </c>
      <c r="K117" s="302">
        <f t="shared" si="30"/>
        <v>3000.8000002794711</v>
      </c>
      <c r="L117" s="303">
        <f t="shared" si="31"/>
        <v>1000.2666667598237</v>
      </c>
      <c r="M117" s="304">
        <v>46144.965277777781</v>
      </c>
      <c r="N117" s="304">
        <v>46145.017361111109</v>
      </c>
      <c r="O117" s="302">
        <v>20</v>
      </c>
      <c r="P117" s="414">
        <f t="shared" si="32"/>
        <v>74.999999993015081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5856</v>
      </c>
      <c r="H118" s="345">
        <f t="shared" si="33"/>
        <v>82159.679999999993</v>
      </c>
      <c r="I118" s="420"/>
      <c r="J118" s="301">
        <v>3</v>
      </c>
      <c r="K118" s="302">
        <f t="shared" si="30"/>
        <v>3055.304347826087</v>
      </c>
      <c r="L118" s="303">
        <f t="shared" si="31"/>
        <v>1018.4347826086956</v>
      </c>
      <c r="M118" s="304">
        <v>3.125E-2</v>
      </c>
      <c r="N118" s="304">
        <v>0.1111111111111111</v>
      </c>
      <c r="O118" s="302">
        <v>20</v>
      </c>
      <c r="P118" s="414">
        <f t="shared" si="32"/>
        <v>114.99999999999999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3107.4045172618348</v>
      </c>
      <c r="L124" s="313">
        <f>AVERAGE(L112:L123)</f>
        <v>927.55475250719144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pane="bottomLeft" activeCell="N9" sqref="N9"/>
      <selection activeCell="N9" sqref="N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153131.20000000001</v>
      </c>
      <c r="F1" s="425" t="s">
        <v>4</v>
      </c>
      <c r="G1" s="30">
        <f>SUM(H5:H173)</f>
        <v>6182664.1067299377</v>
      </c>
      <c r="H1" s="440" t="s">
        <v>165</v>
      </c>
      <c r="I1" s="31">
        <f>M17+M30+M43+M56+M69+M82+M95+M108+M121+M134+M147+M160+M173</f>
        <v>193.78571428571428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312</v>
      </c>
      <c r="B2" s="648"/>
      <c r="C2" s="441"/>
      <c r="D2" s="441" t="s">
        <v>83</v>
      </c>
      <c r="E2" s="34">
        <f>AVERAGE(O17,O30,O43,O56,O69,O82,O95,O108,O121,O134,O147,O160,O173)</f>
        <v>126.17472392457496</v>
      </c>
      <c r="F2" s="35" t="s">
        <v>84</v>
      </c>
      <c r="G2" s="36">
        <f>G1/E1</f>
        <v>40.37494714813139</v>
      </c>
      <c r="H2" s="440" t="s">
        <v>175</v>
      </c>
      <c r="I2" s="440">
        <f>COUNT(I5:I173)</f>
        <v>6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5511</v>
      </c>
      <c r="H5" s="45">
        <f t="shared" ref="H5:H16" si="0">F5*G5</f>
        <v>208481.13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2264.7945205479455</v>
      </c>
      <c r="O5" s="47">
        <f t="shared" ref="O5:O10" si="2">N5/M5</f>
        <v>113.23972602739727</v>
      </c>
      <c r="P5" s="48">
        <f t="shared" ref="P5:P10" si="3">M5-J5</f>
        <v>0</v>
      </c>
      <c r="Q5" s="49">
        <f t="shared" ref="Q5:Q10" si="4">O5-L5</f>
        <v>-6.7602739726027323</v>
      </c>
      <c r="R5" s="427">
        <f t="shared" ref="R5:R10" si="5">O5/L5</f>
        <v>0.94366438356164395</v>
      </c>
      <c r="S5" s="603">
        <f>R17</f>
        <v>0.89428165410772231</v>
      </c>
      <c r="T5" s="89">
        <v>0.25</v>
      </c>
      <c r="U5" s="89">
        <v>0.35138888888888886</v>
      </c>
      <c r="V5" s="425">
        <v>5</v>
      </c>
      <c r="W5" s="436">
        <f>(U5-T5)*24*60</f>
        <v>145.99999999999997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-135.20547945205453</v>
      </c>
      <c r="AG5" s="427">
        <f t="shared" ref="AG5:AG70" si="7">N5/K5</f>
        <v>0.94366438356164395</v>
      </c>
      <c r="AH5" s="603">
        <f>AG17</f>
        <v>0.91237201797658596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1462</v>
      </c>
      <c r="H6" s="45">
        <f t="shared" si="0"/>
        <v>57003.380000000005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2370.810810810809</v>
      </c>
      <c r="O6" s="47">
        <f t="shared" si="2"/>
        <v>139.45945945945937</v>
      </c>
      <c r="P6" s="48">
        <f t="shared" si="3"/>
        <v>0</v>
      </c>
      <c r="Q6" s="49">
        <f t="shared" si="4"/>
        <v>-19.364069952305329</v>
      </c>
      <c r="R6" s="427">
        <f t="shared" si="5"/>
        <v>0.87807807807807758</v>
      </c>
      <c r="S6" s="603"/>
      <c r="T6" s="89">
        <v>0.36736111111111108</v>
      </c>
      <c r="U6" s="89">
        <v>0.39305555555555555</v>
      </c>
      <c r="V6" s="425">
        <v>23</v>
      </c>
      <c r="W6" s="436">
        <f t="shared" ref="W6:W17" si="8">(U6-T6)*24*60</f>
        <v>37.000000000000028</v>
      </c>
      <c r="X6" s="53">
        <v>0.35625000000000001</v>
      </c>
      <c r="Y6" s="53">
        <v>0.3666666666666667</v>
      </c>
      <c r="Z6" s="54"/>
      <c r="AA6" s="54"/>
      <c r="AB6" s="588"/>
      <c r="AC6" s="588"/>
      <c r="AD6" s="423"/>
      <c r="AE6" s="423">
        <v>1</v>
      </c>
      <c r="AF6" s="48">
        <f t="shared" si="6"/>
        <v>-329.18918918919098</v>
      </c>
      <c r="AG6" s="427">
        <f t="shared" si="7"/>
        <v>0.87807807807807736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1680</v>
      </c>
      <c r="H7" s="45">
        <f t="shared" si="0"/>
        <v>48484.799999999996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2344.1860465116274</v>
      </c>
      <c r="O7" s="47">
        <f t="shared" si="2"/>
        <v>137.89329685362515</v>
      </c>
      <c r="P7" s="48">
        <f t="shared" si="3"/>
        <v>0</v>
      </c>
      <c r="Q7" s="49">
        <f t="shared" si="4"/>
        <v>-20.930232558139551</v>
      </c>
      <c r="R7" s="427">
        <f t="shared" si="5"/>
        <v>0.86821705426356577</v>
      </c>
      <c r="S7" s="603"/>
      <c r="T7" s="89">
        <v>0.39791666666666664</v>
      </c>
      <c r="U7" s="89">
        <v>0.42777777777777776</v>
      </c>
      <c r="V7" s="425">
        <v>7</v>
      </c>
      <c r="W7" s="436">
        <f t="shared" si="8"/>
        <v>43.000000000000007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-355.81395348837259</v>
      </c>
      <c r="AG7" s="427">
        <f t="shared" si="7"/>
        <v>0.86821705426356566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2206</v>
      </c>
      <c r="H8" s="45">
        <f t="shared" si="0"/>
        <v>68628.66</v>
      </c>
      <c r="I8" s="436"/>
      <c r="J8" s="46">
        <v>18</v>
      </c>
      <c r="K8" s="44">
        <v>2700</v>
      </c>
      <c r="L8" s="47">
        <v>150</v>
      </c>
      <c r="M8" s="437">
        <v>19</v>
      </c>
      <c r="N8" s="44">
        <f t="shared" si="1"/>
        <v>2497.3584905660355</v>
      </c>
      <c r="O8" s="47">
        <f t="shared" si="2"/>
        <v>131.43992055610713</v>
      </c>
      <c r="P8" s="48">
        <f t="shared" si="3"/>
        <v>1</v>
      </c>
      <c r="Q8" s="49">
        <f t="shared" si="4"/>
        <v>-18.560079443892874</v>
      </c>
      <c r="R8" s="427">
        <f t="shared" si="5"/>
        <v>0.87626613704071421</v>
      </c>
      <c r="S8" s="603"/>
      <c r="T8" s="89">
        <v>0.4680555555555555</v>
      </c>
      <c r="U8" s="89">
        <v>0.50486111111111109</v>
      </c>
      <c r="V8" s="425">
        <v>5</v>
      </c>
      <c r="W8" s="436">
        <f t="shared" si="8"/>
        <v>53.00000000000005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-202.64150943396453</v>
      </c>
      <c r="AG8" s="427">
        <f t="shared" si="7"/>
        <v>0.9249475890985317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2901</v>
      </c>
      <c r="H9" s="45">
        <f t="shared" si="0"/>
        <v>111630.48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2522.6086956521713</v>
      </c>
      <c r="O9" s="47">
        <f t="shared" si="2"/>
        <v>132.76887871853532</v>
      </c>
      <c r="P9" s="48">
        <f t="shared" si="3"/>
        <v>1</v>
      </c>
      <c r="Q9" s="49">
        <f t="shared" si="4"/>
        <v>-17.231121281464681</v>
      </c>
      <c r="R9" s="427">
        <f t="shared" si="5"/>
        <v>0.88512585812356881</v>
      </c>
      <c r="S9" s="603"/>
      <c r="T9" s="89">
        <v>0.51041666666666663</v>
      </c>
      <c r="U9" s="89">
        <v>0.55833333333333335</v>
      </c>
      <c r="V9" s="425">
        <v>8</v>
      </c>
      <c r="W9" s="436">
        <f t="shared" si="8"/>
        <v>69.000000000000071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-177.39130434782874</v>
      </c>
      <c r="AG9" s="427">
        <f t="shared" si="7"/>
        <v>0.93429951690821156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3844</v>
      </c>
      <c r="H10" s="45">
        <f t="shared" si="0"/>
        <v>145303.19999999998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2506.9565217391305</v>
      </c>
      <c r="O10" s="47">
        <f t="shared" si="2"/>
        <v>131.94508009153319</v>
      </c>
      <c r="P10" s="48">
        <f t="shared" si="3"/>
        <v>0</v>
      </c>
      <c r="Q10" s="49">
        <f t="shared" si="4"/>
        <v>-10.160183066361554</v>
      </c>
      <c r="R10" s="427">
        <f t="shared" si="5"/>
        <v>0.92850241545893719</v>
      </c>
      <c r="S10" s="604"/>
      <c r="T10" s="89">
        <v>0.57361111111111107</v>
      </c>
      <c r="U10" s="89">
        <v>0.63749999999999996</v>
      </c>
      <c r="V10" s="425">
        <v>22</v>
      </c>
      <c r="W10" s="436">
        <f t="shared" si="8"/>
        <v>92</v>
      </c>
      <c r="X10" s="53">
        <v>0.5625</v>
      </c>
      <c r="Y10" s="53">
        <v>0.57291666666666663</v>
      </c>
      <c r="Z10" s="54"/>
      <c r="AA10" s="54"/>
      <c r="AB10" s="588"/>
      <c r="AC10" s="588"/>
      <c r="AD10" s="423"/>
      <c r="AE10" s="423"/>
      <c r="AF10" s="48">
        <f t="shared" si="6"/>
        <v>-193.04347826086951</v>
      </c>
      <c r="AG10" s="427">
        <f t="shared" si="7"/>
        <v>0.92850241545893719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2417.7858476379529</v>
      </c>
      <c r="O17" s="73">
        <f t="shared" si="9"/>
        <v>131.12439361777624</v>
      </c>
      <c r="P17" s="65">
        <f t="shared" ref="P17:P22" si="10">M17-J17</f>
        <v>0.33333333333333215</v>
      </c>
      <c r="Q17" s="74">
        <f t="shared" ref="Q17:Q22" si="11">O17-L17</f>
        <v>-15.500993379127777</v>
      </c>
      <c r="R17" s="75">
        <f>O17/L17</f>
        <v>0.89428165410772231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1</v>
      </c>
      <c r="AF17" s="65">
        <f t="shared" si="6"/>
        <v>-232.21415236204712</v>
      </c>
      <c r="AG17" s="428">
        <f t="shared" si="7"/>
        <v>0.91237201797658596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2641.6</v>
      </c>
      <c r="H18" s="84">
        <f t="shared" ref="H18:H29" si="12">F18*G18</f>
        <v>97369.375999999989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2232.3380281690143</v>
      </c>
      <c r="O18" s="86">
        <f t="shared" ref="O18:O22" si="14">N18/M18</f>
        <v>124.01877934272301</v>
      </c>
      <c r="P18" s="54">
        <f t="shared" si="10"/>
        <v>1</v>
      </c>
      <c r="Q18" s="88">
        <f t="shared" si="11"/>
        <v>-8.3341618337475722</v>
      </c>
      <c r="R18" s="424">
        <f t="shared" ref="R18:R22" si="15">O18/L18</f>
        <v>0.93703077725612949</v>
      </c>
      <c r="S18" s="587">
        <f>R30</f>
        <v>0.91939020732273724</v>
      </c>
      <c r="T18" s="89">
        <v>0.16666666666666666</v>
      </c>
      <c r="U18" s="89">
        <v>0.2159722222222222</v>
      </c>
      <c r="V18" s="423">
        <v>5</v>
      </c>
      <c r="W18" s="90">
        <f>(U18-T18)*24*60</f>
        <v>70.999999999999986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-17.661971830985749</v>
      </c>
      <c r="AG18" s="92">
        <f t="shared" si="7"/>
        <v>0.9921502347417841</v>
      </c>
      <c r="AH18" s="628">
        <f>AG30</f>
        <v>0.95636155739457007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1690</v>
      </c>
      <c r="H19" s="84">
        <f t="shared" si="12"/>
        <v>64879.1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1448.5714285714289</v>
      </c>
      <c r="O19" s="95">
        <f t="shared" si="14"/>
        <v>85.21008403361347</v>
      </c>
      <c r="P19" s="54">
        <f t="shared" si="10"/>
        <v>1</v>
      </c>
      <c r="Q19" s="88">
        <f t="shared" si="11"/>
        <v>-17.03991596638653</v>
      </c>
      <c r="R19" s="424">
        <f t="shared" si="15"/>
        <v>0.83335045509646422</v>
      </c>
      <c r="S19" s="587"/>
      <c r="T19" s="89">
        <v>0.22083333333333333</v>
      </c>
      <c r="U19" s="89">
        <v>0.26944444444444443</v>
      </c>
      <c r="V19" s="423">
        <v>7</v>
      </c>
      <c r="W19" s="90">
        <f>(U19-T19)*24*60</f>
        <v>69.999999999999986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-187.4285714285711</v>
      </c>
      <c r="AG19" s="427">
        <f t="shared" si="7"/>
        <v>0.88543485853999326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3335</v>
      </c>
      <c r="H20" s="84">
        <f t="shared" si="12"/>
        <v>166449.84999999998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1471.3235294117649</v>
      </c>
      <c r="O20" s="95">
        <f t="shared" si="14"/>
        <v>86.548442906574408</v>
      </c>
      <c r="P20" s="54">
        <f t="shared" si="10"/>
        <v>0</v>
      </c>
      <c r="Q20" s="88">
        <f t="shared" si="11"/>
        <v>-1.6868512110726499</v>
      </c>
      <c r="R20" s="424">
        <f t="shared" si="15"/>
        <v>0.98088235294117665</v>
      </c>
      <c r="S20" s="587"/>
      <c r="T20" s="89">
        <v>0.28472222222222221</v>
      </c>
      <c r="U20" s="89">
        <v>0.37916666666666665</v>
      </c>
      <c r="V20" s="423">
        <v>22</v>
      </c>
      <c r="W20" s="90">
        <f t="shared" ref="W20:W29" si="16">(U20-T20)*24*60</f>
        <v>136</v>
      </c>
      <c r="X20" s="96">
        <v>0.27430555555555552</v>
      </c>
      <c r="Y20" s="96">
        <v>0.28333333333333333</v>
      </c>
      <c r="Z20" s="54"/>
      <c r="AA20" s="54"/>
      <c r="AB20" s="588"/>
      <c r="AC20" s="588"/>
      <c r="AD20" s="423"/>
      <c r="AE20" s="423"/>
      <c r="AF20" s="91">
        <f t="shared" si="6"/>
        <v>-28.676470588235134</v>
      </c>
      <c r="AG20" s="92">
        <f t="shared" si="7"/>
        <v>0.98088235294117654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2767.1</v>
      </c>
      <c r="H21" s="84">
        <f t="shared" si="12"/>
        <v>156147.45300000001</v>
      </c>
      <c r="I21" s="425"/>
      <c r="J21" s="93">
        <v>17</v>
      </c>
      <c r="K21" s="44">
        <v>1636</v>
      </c>
      <c r="L21" s="47">
        <v>96.235294117647058</v>
      </c>
      <c r="M21" s="437">
        <v>17</v>
      </c>
      <c r="N21" s="94">
        <f t="shared" si="13"/>
        <v>1469.2566371681417</v>
      </c>
      <c r="O21" s="95">
        <f t="shared" si="14"/>
        <v>86.426861009890686</v>
      </c>
      <c r="P21" s="54">
        <f t="shared" si="10"/>
        <v>0</v>
      </c>
      <c r="Q21" s="88">
        <f t="shared" si="11"/>
        <v>-9.8084331077563718</v>
      </c>
      <c r="R21" s="424">
        <f t="shared" si="15"/>
        <v>0.89807862907588121</v>
      </c>
      <c r="S21" s="587"/>
      <c r="T21" s="89">
        <v>0.39513888888888887</v>
      </c>
      <c r="U21" s="89">
        <v>0.47361111111111109</v>
      </c>
      <c r="V21" s="423">
        <v>23</v>
      </c>
      <c r="W21" s="90">
        <f t="shared" si="16"/>
        <v>113</v>
      </c>
      <c r="X21" s="96">
        <v>0.3833333333333333</v>
      </c>
      <c r="Y21" s="96">
        <v>0.39444444444444443</v>
      </c>
      <c r="Z21" s="54"/>
      <c r="AA21" s="54"/>
      <c r="AB21" s="588"/>
      <c r="AC21" s="588"/>
      <c r="AD21" s="423"/>
      <c r="AE21" s="423">
        <v>1</v>
      </c>
      <c r="AF21" s="48">
        <f t="shared" si="6"/>
        <v>-166.74336283185835</v>
      </c>
      <c r="AG21" s="427">
        <f t="shared" si="7"/>
        <v>0.89807862907588121</v>
      </c>
      <c r="AH21" s="630"/>
    </row>
    <row r="22" spans="1:34" ht="19.149999999999999" customHeight="1">
      <c r="A22" s="586"/>
      <c r="B22" s="433" t="s">
        <v>192</v>
      </c>
      <c r="C22" s="97"/>
      <c r="D22" s="42" t="s">
        <v>201</v>
      </c>
      <c r="E22" s="43"/>
      <c r="F22" s="359">
        <v>36.86</v>
      </c>
      <c r="G22" s="44">
        <v>1422.3999999999999</v>
      </c>
      <c r="H22" s="84">
        <f t="shared" si="12"/>
        <v>52429.663999999997</v>
      </c>
      <c r="I22" s="425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2245.8947368421032</v>
      </c>
      <c r="O22" s="95">
        <f t="shared" si="14"/>
        <v>124.77192982456128</v>
      </c>
      <c r="P22" s="54">
        <f t="shared" si="10"/>
        <v>1</v>
      </c>
      <c r="Q22" s="88">
        <f t="shared" si="11"/>
        <v>-7.5810113519092965</v>
      </c>
      <c r="R22" s="424">
        <f t="shared" si="15"/>
        <v>0.94272124756335196</v>
      </c>
      <c r="S22" s="587"/>
      <c r="T22" s="89">
        <v>0.51388888888888884</v>
      </c>
      <c r="U22" s="89">
        <v>0.54027777777777775</v>
      </c>
      <c r="V22" s="423">
        <v>5</v>
      </c>
      <c r="W22" s="90">
        <f t="shared" si="16"/>
        <v>38.000000000000028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-4.105263157896843</v>
      </c>
      <c r="AG22" s="92">
        <f t="shared" si="7"/>
        <v>0.99817543859649027</v>
      </c>
      <c r="AH22" s="630"/>
    </row>
    <row r="23" spans="1:34" ht="19.149999999999999" customHeight="1">
      <c r="A23" s="586"/>
      <c r="B23" s="433">
        <v>0</v>
      </c>
      <c r="C23" s="97"/>
      <c r="D23" s="42"/>
      <c r="E23" s="43"/>
      <c r="F23" s="359" t="s">
        <v>105</v>
      </c>
      <c r="G23" s="44"/>
      <c r="H23" s="84">
        <f t="shared" si="12"/>
        <v>0</v>
      </c>
      <c r="I23" s="425"/>
      <c r="J23" s="93"/>
      <c r="K23" s="44"/>
      <c r="L23" s="47"/>
      <c r="M23" s="437"/>
      <c r="N23" s="94"/>
      <c r="O23" s="95"/>
      <c r="P23" s="54"/>
      <c r="Q23" s="88"/>
      <c r="R23" s="424"/>
      <c r="S23" s="587"/>
      <c r="T23" s="89"/>
      <c r="U23" s="89"/>
      <c r="V23" s="423"/>
      <c r="W23" s="90">
        <f t="shared" si="16"/>
        <v>0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0</v>
      </c>
      <c r="AG23" s="427" t="e">
        <f t="shared" si="7"/>
        <v>#DIV/0!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423"/>
      <c r="Y24" s="423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1773.4768720324907</v>
      </c>
      <c r="O30" s="104">
        <f t="shared" si="17"/>
        <v>101.39521942347258</v>
      </c>
      <c r="P30" s="54">
        <f t="shared" ref="P30:P38" si="18">M30-J30</f>
        <v>0.59999999999999787</v>
      </c>
      <c r="Q30" s="88">
        <f t="shared" ref="Q30:Q37" si="19">O30-L30</f>
        <v>-8.8900746941744728</v>
      </c>
      <c r="R30" s="105">
        <f t="shared" ref="R30:R37" si="20">O30/L30</f>
        <v>0.91939020732273724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-80.923127967509345</v>
      </c>
      <c r="AG30" s="109">
        <f t="shared" ref="AG30" si="21">N30/K30</f>
        <v>0.95636155739457007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111" t="s">
        <v>208</v>
      </c>
      <c r="E31" s="112"/>
      <c r="F31" s="364">
        <v>35.33</v>
      </c>
      <c r="G31" s="94">
        <v>2064</v>
      </c>
      <c r="H31" s="113">
        <f t="shared" ref="H31:H40" si="22">F31*G31</f>
        <v>72921.119999999995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1876.3636363636365</v>
      </c>
      <c r="O31" s="116">
        <f t="shared" ref="O31:O37" si="24">N31/M31</f>
        <v>156.36363636363637</v>
      </c>
      <c r="P31" s="117">
        <f t="shared" si="18"/>
        <v>0</v>
      </c>
      <c r="Q31" s="118">
        <f t="shared" si="19"/>
        <v>-20.136363636363626</v>
      </c>
      <c r="R31" s="426">
        <f t="shared" si="20"/>
        <v>0.8859129539016225</v>
      </c>
      <c r="S31" s="624">
        <f>R43</f>
        <v>0.86318447160261169</v>
      </c>
      <c r="T31" s="119">
        <v>0.16666666666666666</v>
      </c>
      <c r="U31" s="119">
        <v>0.21249999999999999</v>
      </c>
      <c r="V31" s="52">
        <v>5</v>
      </c>
      <c r="W31" s="120">
        <f t="shared" ref="W31:W42" si="25">(U31-T31)*24*60</f>
        <v>66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-241.63636363636351</v>
      </c>
      <c r="AG31" s="121">
        <f t="shared" si="7"/>
        <v>0.8859129539016225</v>
      </c>
      <c r="AH31" s="602">
        <f>AG43</f>
        <v>0.86549078686138303</v>
      </c>
    </row>
    <row r="32" spans="1:34" ht="19.149999999999999" customHeight="1">
      <c r="A32" s="623"/>
      <c r="B32" s="122" t="s">
        <v>117</v>
      </c>
      <c r="C32" s="123"/>
      <c r="D32" s="98" t="s">
        <v>209</v>
      </c>
      <c r="E32" s="43"/>
      <c r="F32" s="359">
        <v>34.229999999999997</v>
      </c>
      <c r="G32" s="44">
        <v>1789</v>
      </c>
      <c r="H32" s="84">
        <f t="shared" si="22"/>
        <v>61237.469999999994</v>
      </c>
      <c r="I32" s="43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1883.1578947368437</v>
      </c>
      <c r="O32" s="47">
        <f t="shared" si="24"/>
        <v>156.92982456140365</v>
      </c>
      <c r="P32" s="117">
        <f t="shared" si="18"/>
        <v>0</v>
      </c>
      <c r="Q32" s="49">
        <f t="shared" si="19"/>
        <v>-19.570175438596351</v>
      </c>
      <c r="R32" s="427">
        <f t="shared" si="20"/>
        <v>0.88912081904477991</v>
      </c>
      <c r="S32" s="587"/>
      <c r="T32" s="89">
        <v>0.21666666666666667</v>
      </c>
      <c r="U32" s="89">
        <v>0.25624999999999998</v>
      </c>
      <c r="V32" s="423">
        <v>6</v>
      </c>
      <c r="W32" s="90">
        <f t="shared" si="25"/>
        <v>56.999999999999957</v>
      </c>
      <c r="X32" s="124"/>
      <c r="Y32" s="124"/>
      <c r="Z32" s="125"/>
      <c r="AA32" s="125"/>
      <c r="AB32" s="588"/>
      <c r="AC32" s="588"/>
      <c r="AD32" s="423">
        <v>1</v>
      </c>
      <c r="AE32" s="423">
        <v>1</v>
      </c>
      <c r="AF32" s="48">
        <f t="shared" si="6"/>
        <v>-234.84210526315633</v>
      </c>
      <c r="AG32" s="427">
        <f t="shared" si="7"/>
        <v>0.8891208190447798</v>
      </c>
      <c r="AH32" s="603"/>
    </row>
    <row r="33" spans="1:34" ht="19.149999999999999" customHeight="1">
      <c r="A33" s="623"/>
      <c r="B33" s="122" t="s">
        <v>210</v>
      </c>
      <c r="C33" s="423"/>
      <c r="D33" s="82" t="s">
        <v>211</v>
      </c>
      <c r="E33" s="83"/>
      <c r="F33" s="359">
        <v>54.09</v>
      </c>
      <c r="G33" s="57">
        <v>813.3</v>
      </c>
      <c r="H33" s="84">
        <f t="shared" si="22"/>
        <v>43991.396999999997</v>
      </c>
      <c r="I33" s="42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1251.2307692307686</v>
      </c>
      <c r="O33" s="47">
        <f t="shared" si="24"/>
        <v>69.512820512820483</v>
      </c>
      <c r="P33" s="117">
        <f t="shared" si="18"/>
        <v>0</v>
      </c>
      <c r="Q33" s="49">
        <f t="shared" si="19"/>
        <v>-13.820512820512846</v>
      </c>
      <c r="R33" s="427">
        <f t="shared" si="20"/>
        <v>0.8341538461538458</v>
      </c>
      <c r="S33" s="587"/>
      <c r="T33" s="89">
        <v>0.27152777777777776</v>
      </c>
      <c r="U33" s="89">
        <v>0.2986111111111111</v>
      </c>
      <c r="V33" s="423">
        <v>22</v>
      </c>
      <c r="W33" s="90">
        <f t="shared" si="25"/>
        <v>39.000000000000021</v>
      </c>
      <c r="X33" s="124">
        <v>0.25972222222222224</v>
      </c>
      <c r="Y33" s="124">
        <v>0.27083333333333331</v>
      </c>
      <c r="Z33" s="125"/>
      <c r="AA33" s="125"/>
      <c r="AB33" s="588"/>
      <c r="AC33" s="588"/>
      <c r="AD33" s="423"/>
      <c r="AE33" s="423"/>
      <c r="AF33" s="48">
        <f t="shared" si="6"/>
        <v>-248.7692307692314</v>
      </c>
      <c r="AG33" s="126">
        <f t="shared" si="7"/>
        <v>0.83415384615384569</v>
      </c>
      <c r="AH33" s="603"/>
    </row>
    <row r="34" spans="1:34" ht="19.149999999999999" customHeight="1">
      <c r="A34" s="623"/>
      <c r="B34" s="122" t="s">
        <v>202</v>
      </c>
      <c r="C34" s="127"/>
      <c r="D34" s="82" t="s">
        <v>212</v>
      </c>
      <c r="E34" s="83"/>
      <c r="F34" s="359">
        <v>49.91</v>
      </c>
      <c r="G34" s="57">
        <v>2328.9500000000003</v>
      </c>
      <c r="H34" s="84">
        <f t="shared" si="22"/>
        <v>116237.89450000001</v>
      </c>
      <c r="I34" s="423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1330.8285714285712</v>
      </c>
      <c r="O34" s="47">
        <f t="shared" si="24"/>
        <v>88.721904761904753</v>
      </c>
      <c r="P34" s="117">
        <f t="shared" si="18"/>
        <v>0</v>
      </c>
      <c r="Q34" s="49">
        <f t="shared" si="19"/>
        <v>-11.278095238095247</v>
      </c>
      <c r="R34" s="427">
        <f t="shared" si="20"/>
        <v>0.88721904761904757</v>
      </c>
      <c r="S34" s="587"/>
      <c r="T34" s="89">
        <v>0.30416666666666664</v>
      </c>
      <c r="U34" s="89">
        <v>0.37708333333333333</v>
      </c>
      <c r="V34" s="423">
        <v>8</v>
      </c>
      <c r="W34" s="90">
        <f t="shared" si="25"/>
        <v>105.00000000000003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-169.17142857142881</v>
      </c>
      <c r="AG34" s="126">
        <f t="shared" si="7"/>
        <v>0.88721904761904746</v>
      </c>
      <c r="AH34" s="603"/>
    </row>
    <row r="35" spans="1:34" ht="19.149999999999999" customHeight="1">
      <c r="A35" s="623"/>
      <c r="B35" s="122" t="s">
        <v>202</v>
      </c>
      <c r="C35" s="41"/>
      <c r="D35" s="42" t="s">
        <v>213</v>
      </c>
      <c r="E35" s="43"/>
      <c r="F35" s="359">
        <v>56.43</v>
      </c>
      <c r="G35" s="128">
        <v>2678</v>
      </c>
      <c r="H35" s="84">
        <f t="shared" si="22"/>
        <v>151119.54</v>
      </c>
      <c r="I35" s="425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1295.8064516129036</v>
      </c>
      <c r="O35" s="47">
        <f t="shared" si="24"/>
        <v>76.223908918406096</v>
      </c>
      <c r="P35" s="117">
        <f t="shared" si="18"/>
        <v>1</v>
      </c>
      <c r="Q35" s="49">
        <f t="shared" si="19"/>
        <v>-17.526091081593904</v>
      </c>
      <c r="R35" s="427">
        <f t="shared" si="20"/>
        <v>0.81305502846299837</v>
      </c>
      <c r="S35" s="587"/>
      <c r="T35" s="89">
        <v>0.39305555555555555</v>
      </c>
      <c r="U35" s="89">
        <v>0.47916666666666663</v>
      </c>
      <c r="V35" s="423">
        <v>23</v>
      </c>
      <c r="W35" s="90">
        <f t="shared" si="25"/>
        <v>123.99999999999996</v>
      </c>
      <c r="X35" s="124">
        <v>0.38194444444444442</v>
      </c>
      <c r="Y35" s="124">
        <v>0.3923611111111111</v>
      </c>
      <c r="Z35" s="125"/>
      <c r="AA35" s="125"/>
      <c r="AB35" s="588"/>
      <c r="AC35" s="588"/>
      <c r="AD35" s="423"/>
      <c r="AE35" s="423"/>
      <c r="AF35" s="117">
        <f t="shared" si="6"/>
        <v>-204.19354838709637</v>
      </c>
      <c r="AG35" s="121">
        <f t="shared" si="7"/>
        <v>0.86387096774193572</v>
      </c>
      <c r="AH35" s="604"/>
    </row>
    <row r="36" spans="1:34" ht="19.149999999999999" customHeight="1">
      <c r="A36" s="623"/>
      <c r="B36" s="122" t="s">
        <v>202</v>
      </c>
      <c r="C36" s="129"/>
      <c r="D36" s="42" t="s">
        <v>205</v>
      </c>
      <c r="E36" s="83"/>
      <c r="F36" s="359">
        <v>56.43</v>
      </c>
      <c r="G36" s="57">
        <v>1185.8999999999999</v>
      </c>
      <c r="H36" s="84">
        <f t="shared" si="22"/>
        <v>66920.336999999985</v>
      </c>
      <c r="I36" s="423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1317.6666666666672</v>
      </c>
      <c r="O36" s="47">
        <f t="shared" si="24"/>
        <v>77.509803921568661</v>
      </c>
      <c r="P36" s="117">
        <f t="shared" si="18"/>
        <v>0</v>
      </c>
      <c r="Q36" s="49">
        <f t="shared" si="19"/>
        <v>-18.725490196078397</v>
      </c>
      <c r="R36" s="427">
        <f t="shared" si="20"/>
        <v>0.80541972290138586</v>
      </c>
      <c r="S36" s="587"/>
      <c r="T36" s="89">
        <v>0.51944444444444438</v>
      </c>
      <c r="U36" s="89">
        <v>0.55694444444444435</v>
      </c>
      <c r="V36" s="423">
        <v>5</v>
      </c>
      <c r="W36" s="90">
        <f t="shared" si="25"/>
        <v>53.999999999999972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-318.3333333333328</v>
      </c>
      <c r="AG36" s="427">
        <f t="shared" si="7"/>
        <v>0.80541972290138586</v>
      </c>
      <c r="AH36" s="604"/>
    </row>
    <row r="37" spans="1:34" ht="19.149999999999999" customHeight="1">
      <c r="A37" s="623"/>
      <c r="B37" s="122" t="s">
        <v>202</v>
      </c>
      <c r="C37" s="129"/>
      <c r="D37" s="82" t="s">
        <v>212</v>
      </c>
      <c r="E37" s="83"/>
      <c r="F37" s="359">
        <v>49.91</v>
      </c>
      <c r="G37" s="57">
        <v>1254.05</v>
      </c>
      <c r="H37" s="84">
        <f t="shared" si="22"/>
        <v>62589.635499999997</v>
      </c>
      <c r="I37" s="423">
        <v>1</v>
      </c>
      <c r="J37" s="46">
        <v>15</v>
      </c>
      <c r="K37" s="44">
        <v>1500</v>
      </c>
      <c r="L37" s="47">
        <v>100</v>
      </c>
      <c r="M37" s="46">
        <v>15</v>
      </c>
      <c r="N37" s="44">
        <f t="shared" si="23"/>
        <v>1320.0526315789484</v>
      </c>
      <c r="O37" s="47">
        <f t="shared" si="24"/>
        <v>88.003508771929901</v>
      </c>
      <c r="P37" s="117">
        <f t="shared" si="18"/>
        <v>0</v>
      </c>
      <c r="Q37" s="49">
        <f t="shared" si="19"/>
        <v>-11.996491228070099</v>
      </c>
      <c r="R37" s="427">
        <f t="shared" si="20"/>
        <v>0.88003508771929906</v>
      </c>
      <c r="S37" s="587"/>
      <c r="T37" s="89">
        <v>0.56180555555555545</v>
      </c>
      <c r="U37" s="89">
        <v>0.60138888888888875</v>
      </c>
      <c r="V37" s="423">
        <v>7</v>
      </c>
      <c r="W37" s="90">
        <f t="shared" si="25"/>
        <v>56.999999999999957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-179.94736842105158</v>
      </c>
      <c r="AG37" s="126">
        <f t="shared" si="7"/>
        <v>0.88003508771929895</v>
      </c>
      <c r="AH37" s="604"/>
    </row>
    <row r="38" spans="1:34" ht="19.149999999999999" customHeight="1">
      <c r="A38" s="623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23"/>
      <c r="J38" s="46"/>
      <c r="K38" s="44"/>
      <c r="L38" s="47"/>
      <c r="M38" s="434"/>
      <c r="N38" s="44"/>
      <c r="O38" s="47"/>
      <c r="P38" s="117">
        <f t="shared" si="18"/>
        <v>0</v>
      </c>
      <c r="Q38" s="49"/>
      <c r="R38" s="427"/>
      <c r="S38" s="587"/>
      <c r="T38" s="89"/>
      <c r="U38" s="89"/>
      <c r="V38" s="423" t="s">
        <v>49</v>
      </c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15.142857142857142</v>
      </c>
      <c r="N43" s="101">
        <f t="shared" si="26"/>
        <v>1467.8723745169057</v>
      </c>
      <c r="O43" s="104">
        <f t="shared" si="26"/>
        <v>101.89505825880998</v>
      </c>
      <c r="P43" s="54">
        <f>M43-J43</f>
        <v>0.14285714285714235</v>
      </c>
      <c r="Q43" s="88">
        <f>N43-K43</f>
        <v>-228.12762548309433</v>
      </c>
      <c r="R43" s="105">
        <f t="shared" ref="R43:R50" si="27">O43/L43</f>
        <v>0.86318447160261169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-228.12762548309433</v>
      </c>
      <c r="AG43" s="428">
        <f t="shared" si="7"/>
        <v>0.86549078686138303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42" t="s">
        <v>216</v>
      </c>
      <c r="E44" s="43"/>
      <c r="F44" s="366">
        <v>24.73</v>
      </c>
      <c r="G44" s="137">
        <v>1814</v>
      </c>
      <c r="H44" s="45">
        <f>F44*G44</f>
        <v>44860.22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2176.7999999999993</v>
      </c>
      <c r="O44" s="141">
        <f t="shared" ref="O44:O50" si="30">N44/M44</f>
        <v>435.35999999999984</v>
      </c>
      <c r="P44" s="51">
        <f t="shared" ref="P44:P50" si="31">M44-J44</f>
        <v>1</v>
      </c>
      <c r="Q44" s="142">
        <f t="shared" ref="Q44:Q50" si="32">O44-L44</f>
        <v>-64.640000000000157</v>
      </c>
      <c r="R44" s="143">
        <f t="shared" si="27"/>
        <v>0.87071999999999972</v>
      </c>
      <c r="S44" s="603">
        <f>R56</f>
        <v>0.89308167031269736</v>
      </c>
      <c r="T44" s="119">
        <v>0.16666666666666666</v>
      </c>
      <c r="U44" s="119">
        <v>0.2013888888888889</v>
      </c>
      <c r="V44" s="145">
        <v>5</v>
      </c>
      <c r="W44" s="146">
        <f t="shared" ref="W44:W56" si="33">(U44-T44)*24*60</f>
        <v>50.000000000000021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176.79999999999927</v>
      </c>
      <c r="AG44" s="431">
        <f t="shared" si="7"/>
        <v>1.0883999999999996</v>
      </c>
      <c r="AH44" s="619">
        <f>AG56</f>
        <v>1.0133879290704899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1726</v>
      </c>
      <c r="H45" s="45">
        <f>F45*G45</f>
        <v>42683.98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2157.5000000000005</v>
      </c>
      <c r="O45" s="141">
        <f t="shared" si="30"/>
        <v>431.50000000000011</v>
      </c>
      <c r="P45" s="51">
        <f t="shared" si="31"/>
        <v>1</v>
      </c>
      <c r="Q45" s="142">
        <f t="shared" si="32"/>
        <v>-68.499999999999886</v>
      </c>
      <c r="R45" s="143">
        <f t="shared" si="27"/>
        <v>0.86300000000000021</v>
      </c>
      <c r="S45" s="603"/>
      <c r="T45" s="89">
        <v>0.2048611111111111</v>
      </c>
      <c r="U45" s="89">
        <v>0.23819444444444443</v>
      </c>
      <c r="V45" s="145">
        <v>5</v>
      </c>
      <c r="W45" s="146">
        <f t="shared" si="33"/>
        <v>47.999999999999986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157.50000000000045</v>
      </c>
      <c r="AG45" s="431">
        <f t="shared" si="7"/>
        <v>1.0787500000000003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486</v>
      </c>
      <c r="H46" s="45">
        <f t="shared" ref="H46:H50" si="34">F46*G46</f>
        <v>10653.12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1943.9999999999966</v>
      </c>
      <c r="O46" s="141">
        <f t="shared" si="30"/>
        <v>388.79999999999933</v>
      </c>
      <c r="P46" s="51">
        <f t="shared" si="31"/>
        <v>1</v>
      </c>
      <c r="Q46" s="142">
        <f t="shared" si="32"/>
        <v>-111.20000000000067</v>
      </c>
      <c r="R46" s="143">
        <f t="shared" si="27"/>
        <v>0.77759999999999863</v>
      </c>
      <c r="S46" s="603"/>
      <c r="T46" s="89">
        <v>0.24166666666666664</v>
      </c>
      <c r="U46" s="89">
        <v>0.25208333333333333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-56.000000000003411</v>
      </c>
      <c r="AG46" s="431">
        <f t="shared" si="7"/>
        <v>0.97199999999999831</v>
      </c>
      <c r="AH46" s="619"/>
    </row>
    <row r="47" spans="1:34" s="148" customFormat="1" ht="19.149999999999999" customHeight="1">
      <c r="A47" s="626"/>
      <c r="B47" s="97">
        <v>0</v>
      </c>
      <c r="C47" s="136"/>
      <c r="D47" s="150" t="s">
        <v>219</v>
      </c>
      <c r="E47" s="151"/>
      <c r="F47" s="366">
        <v>31.43</v>
      </c>
      <c r="G47" s="140">
        <v>1949</v>
      </c>
      <c r="H47" s="45">
        <f t="shared" si="34"/>
        <v>61257.07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1480.2531645569627</v>
      </c>
      <c r="O47" s="141">
        <f t="shared" si="30"/>
        <v>211.46473779385181</v>
      </c>
      <c r="P47" s="51">
        <f t="shared" si="31"/>
        <v>0</v>
      </c>
      <c r="Q47" s="142">
        <f t="shared" si="32"/>
        <v>-2.8209764918624671</v>
      </c>
      <c r="R47" s="143">
        <f t="shared" si="27"/>
        <v>0.9868354430379751</v>
      </c>
      <c r="S47" s="603"/>
      <c r="T47" s="89">
        <v>0.26597222222222222</v>
      </c>
      <c r="U47" s="89">
        <v>0.3208333333333333</v>
      </c>
      <c r="V47" s="140">
        <v>20</v>
      </c>
      <c r="W47" s="146">
        <f t="shared" si="33"/>
        <v>78.999999999999957</v>
      </c>
      <c r="X47" s="124">
        <v>0.25555555555555559</v>
      </c>
      <c r="Y47" s="124">
        <v>0.2638888888888889</v>
      </c>
      <c r="Z47" s="125"/>
      <c r="AA47" s="125"/>
      <c r="AB47" s="588"/>
      <c r="AC47" s="588"/>
      <c r="AD47" s="423">
        <v>1</v>
      </c>
      <c r="AE47" s="423"/>
      <c r="AF47" s="147">
        <f t="shared" si="28"/>
        <v>-19.746835443037298</v>
      </c>
      <c r="AG47" s="431">
        <f t="shared" si="7"/>
        <v>0.9868354430379751</v>
      </c>
      <c r="AH47" s="619"/>
    </row>
    <row r="48" spans="1:34" s="148" customFormat="1" ht="19.149999999999999" customHeight="1">
      <c r="A48" s="626"/>
      <c r="B48" s="97">
        <v>0</v>
      </c>
      <c r="C48" s="136"/>
      <c r="D48" s="153" t="s">
        <v>220</v>
      </c>
      <c r="E48" s="151"/>
      <c r="F48" s="366">
        <v>11.86</v>
      </c>
      <c r="G48" s="140">
        <v>2094</v>
      </c>
      <c r="H48" s="45">
        <f t="shared" si="34"/>
        <v>24834.84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1444.1379310344823</v>
      </c>
      <c r="O48" s="141">
        <f t="shared" si="30"/>
        <v>240.68965517241372</v>
      </c>
      <c r="P48" s="51">
        <f t="shared" si="31"/>
        <v>0</v>
      </c>
      <c r="Q48" s="142">
        <f t="shared" si="32"/>
        <v>-9.3103448275862775</v>
      </c>
      <c r="R48" s="143">
        <f t="shared" si="27"/>
        <v>0.9627586206896549</v>
      </c>
      <c r="S48" s="603"/>
      <c r="T48" s="89">
        <v>0.33819444444444441</v>
      </c>
      <c r="U48" s="89">
        <v>0.39861111111111108</v>
      </c>
      <c r="V48" s="137">
        <v>25</v>
      </c>
      <c r="W48" s="146">
        <f t="shared" si="33"/>
        <v>87.000000000000014</v>
      </c>
      <c r="X48" s="124">
        <v>0.32430555555555557</v>
      </c>
      <c r="Y48" s="124">
        <v>0.33680555555555558</v>
      </c>
      <c r="Z48" s="125"/>
      <c r="AA48" s="125"/>
      <c r="AB48" s="588"/>
      <c r="AC48" s="588"/>
      <c r="AD48" s="423"/>
      <c r="AE48" s="423"/>
      <c r="AF48" s="147">
        <f t="shared" si="28"/>
        <v>-55.862068965517665</v>
      </c>
      <c r="AG48" s="431">
        <f t="shared" si="7"/>
        <v>0.9627586206896549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153" t="s">
        <v>221</v>
      </c>
      <c r="E49" s="151"/>
      <c r="F49" s="366">
        <v>10.09</v>
      </c>
      <c r="G49" s="137">
        <v>2747.22</v>
      </c>
      <c r="H49" s="45">
        <f t="shared" si="34"/>
        <v>27719.449799999999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1471.7249999999999</v>
      </c>
      <c r="O49" s="141">
        <f t="shared" si="30"/>
        <v>245.28749999999999</v>
      </c>
      <c r="P49" s="51">
        <f t="shared" si="31"/>
        <v>0</v>
      </c>
      <c r="Q49" s="142">
        <f t="shared" si="32"/>
        <v>-4.7125000000000057</v>
      </c>
      <c r="R49" s="143">
        <f t="shared" si="27"/>
        <v>0.98114999999999997</v>
      </c>
      <c r="S49" s="603"/>
      <c r="T49" s="89">
        <v>0.41597222222222219</v>
      </c>
      <c r="U49" s="89">
        <v>0.49374999999999997</v>
      </c>
      <c r="V49" s="137">
        <v>25</v>
      </c>
      <c r="W49" s="146">
        <f t="shared" si="33"/>
        <v>112</v>
      </c>
      <c r="X49" s="155">
        <v>0.40208333333333335</v>
      </c>
      <c r="Y49" s="155">
        <v>0.4152777777777778</v>
      </c>
      <c r="Z49" s="156"/>
      <c r="AA49" s="125"/>
      <c r="AB49" s="588"/>
      <c r="AC49" s="588"/>
      <c r="AD49" s="423"/>
      <c r="AE49" s="423"/>
      <c r="AF49" s="147">
        <f t="shared" si="28"/>
        <v>-28.275000000000091</v>
      </c>
      <c r="AG49" s="431">
        <f t="shared" si="7"/>
        <v>0.98114999999999997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153" t="s">
        <v>221</v>
      </c>
      <c r="E50" s="151"/>
      <c r="F50" s="366">
        <v>10.09</v>
      </c>
      <c r="G50" s="137">
        <v>4186.24</v>
      </c>
      <c r="H50" s="45">
        <f t="shared" si="34"/>
        <v>42239.161599999999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1486.2390532544375</v>
      </c>
      <c r="O50" s="141">
        <f t="shared" si="30"/>
        <v>247.70650887573959</v>
      </c>
      <c r="P50" s="51">
        <f t="shared" si="31"/>
        <v>0</v>
      </c>
      <c r="Q50" s="142">
        <f t="shared" si="32"/>
        <v>-2.293491124260413</v>
      </c>
      <c r="R50" s="143">
        <f t="shared" si="27"/>
        <v>0.99082603550295834</v>
      </c>
      <c r="S50" s="603"/>
      <c r="T50" s="89">
        <v>0.51111111111111107</v>
      </c>
      <c r="U50" s="89">
        <v>0.62847222222222221</v>
      </c>
      <c r="V50" s="137">
        <v>25</v>
      </c>
      <c r="W50" s="146">
        <f t="shared" si="33"/>
        <v>169.00000000000003</v>
      </c>
      <c r="X50" s="155">
        <v>0.49722222222222223</v>
      </c>
      <c r="Y50" s="155">
        <v>0.51041666666666663</v>
      </c>
      <c r="Z50" s="156"/>
      <c r="AA50" s="156"/>
      <c r="AB50" s="588"/>
      <c r="AC50" s="588"/>
      <c r="AD50" s="423"/>
      <c r="AE50" s="423"/>
      <c r="AF50" s="147">
        <f t="shared" si="28"/>
        <v>-13.760946745562478</v>
      </c>
      <c r="AG50" s="431">
        <f t="shared" si="7"/>
        <v>0.99082603550295834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100" t="s">
        <v>222</v>
      </c>
      <c r="D56" s="584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1737.2364498351255</v>
      </c>
      <c r="O56" s="104">
        <f t="shared" si="35"/>
        <v>314.40120026314344</v>
      </c>
      <c r="P56" s="161">
        <f>M56-J56</f>
        <v>0.42857142857142883</v>
      </c>
      <c r="Q56" s="118">
        <f>N56-K56</f>
        <v>22.95073554941132</v>
      </c>
      <c r="R56" s="162">
        <f t="shared" ref="R56:R61" si="36">O56/L56</f>
        <v>0.89308167031269736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22.95073554941132</v>
      </c>
      <c r="AG56" s="424">
        <f>N56/K56</f>
        <v>1.0133879290704899</v>
      </c>
      <c r="AH56" s="619"/>
    </row>
    <row r="57" spans="1:34" ht="19.149999999999999" customHeight="1">
      <c r="A57" s="615" t="s">
        <v>223</v>
      </c>
      <c r="B57" s="97" t="s">
        <v>224</v>
      </c>
      <c r="C57" s="166"/>
      <c r="D57" s="167" t="s">
        <v>225</v>
      </c>
      <c r="E57" s="112"/>
      <c r="F57" s="359">
        <v>28.26</v>
      </c>
      <c r="G57" s="137">
        <v>1979</v>
      </c>
      <c r="H57" s="84">
        <f t="shared" ref="H57:H66" si="37">F57*G57</f>
        <v>55926.54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1484.25</v>
      </c>
      <c r="O57" s="86">
        <f t="shared" ref="O57:O61" si="39">N57/M57</f>
        <v>212.03571428571428</v>
      </c>
      <c r="P57" s="168">
        <f t="shared" ref="P57:P61" si="40">M57-J57</f>
        <v>0</v>
      </c>
      <c r="Q57" s="49">
        <f t="shared" ref="Q57:Q61" si="41">O57-L57</f>
        <v>-2.25</v>
      </c>
      <c r="R57" s="427">
        <f t="shared" si="36"/>
        <v>0.98950000000000005</v>
      </c>
      <c r="S57" s="603">
        <f>R69</f>
        <v>0.9771707914705754</v>
      </c>
      <c r="T57" s="144">
        <v>0.16666666666666666</v>
      </c>
      <c r="U57" s="144">
        <v>0.22222222222222221</v>
      </c>
      <c r="V57" s="425">
        <v>5</v>
      </c>
      <c r="W57" s="436">
        <f>(U57-T57)*24*60</f>
        <v>80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-15.75</v>
      </c>
      <c r="AG57" s="426">
        <f t="shared" si="7"/>
        <v>0.98950000000000005</v>
      </c>
      <c r="AH57" s="602">
        <f>AG69</f>
        <v>0.97779075902224788</v>
      </c>
    </row>
    <row r="58" spans="1:34" ht="19.149999999999999" customHeight="1">
      <c r="A58" s="616"/>
      <c r="B58" s="97" t="s">
        <v>224</v>
      </c>
      <c r="C58" s="432"/>
      <c r="D58" s="42" t="s">
        <v>226</v>
      </c>
      <c r="E58" s="43"/>
      <c r="F58" s="359">
        <v>27.88</v>
      </c>
      <c r="G58" s="137">
        <v>2599</v>
      </c>
      <c r="H58" s="45">
        <f t="shared" si="37"/>
        <v>72460.12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1471.1320754716976</v>
      </c>
      <c r="O58" s="47">
        <f t="shared" si="39"/>
        <v>210.16172506738536</v>
      </c>
      <c r="P58" s="168">
        <f t="shared" si="40"/>
        <v>0</v>
      </c>
      <c r="Q58" s="49">
        <f t="shared" si="41"/>
        <v>-4.1239892183289157</v>
      </c>
      <c r="R58" s="427">
        <f t="shared" si="36"/>
        <v>0.9807547169811317</v>
      </c>
      <c r="S58" s="603"/>
      <c r="T58" s="169">
        <v>0.23958333333333331</v>
      </c>
      <c r="U58" s="169">
        <v>0.31319444444444444</v>
      </c>
      <c r="V58" s="425">
        <v>25</v>
      </c>
      <c r="W58" s="436">
        <f>(U58-T58)*24*60</f>
        <v>106.00000000000003</v>
      </c>
      <c r="X58" s="53">
        <v>0.22569444444444445</v>
      </c>
      <c r="Y58" s="53">
        <v>0.2388888888888889</v>
      </c>
      <c r="Z58" s="54"/>
      <c r="AA58" s="54"/>
      <c r="AB58" s="620"/>
      <c r="AC58" s="621"/>
      <c r="AD58" s="423"/>
      <c r="AE58" s="423"/>
      <c r="AF58" s="48">
        <f t="shared" si="6"/>
        <v>-28.86792452830241</v>
      </c>
      <c r="AG58" s="427">
        <f t="shared" si="7"/>
        <v>0.9807547169811317</v>
      </c>
      <c r="AH58" s="603"/>
    </row>
    <row r="59" spans="1:34" ht="19.149999999999999" customHeight="1">
      <c r="A59" s="616"/>
      <c r="B59" s="97" t="s">
        <v>224</v>
      </c>
      <c r="C59" s="432"/>
      <c r="D59" s="42" t="s">
        <v>227</v>
      </c>
      <c r="E59" s="43"/>
      <c r="F59" s="359">
        <v>28</v>
      </c>
      <c r="G59" s="137">
        <v>2826</v>
      </c>
      <c r="H59" s="45">
        <f t="shared" si="37"/>
        <v>79128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1474.4347826086957</v>
      </c>
      <c r="O59" s="47">
        <f t="shared" si="39"/>
        <v>210.63354037267081</v>
      </c>
      <c r="P59" s="168">
        <f t="shared" si="40"/>
        <v>0</v>
      </c>
      <c r="Q59" s="49">
        <f t="shared" si="41"/>
        <v>-3.6521739130434696</v>
      </c>
      <c r="R59" s="427">
        <f t="shared" si="36"/>
        <v>0.98295652173913051</v>
      </c>
      <c r="S59" s="603"/>
      <c r="T59" s="169">
        <v>0.33055555555555555</v>
      </c>
      <c r="U59" s="169">
        <v>0.41041666666666665</v>
      </c>
      <c r="V59" s="145">
        <v>25</v>
      </c>
      <c r="W59" s="436">
        <f t="shared" ref="W59:W69" si="42">(U59-T59)*24*60</f>
        <v>114.99999999999999</v>
      </c>
      <c r="X59" s="53">
        <v>0.31666666666666665</v>
      </c>
      <c r="Y59" s="53">
        <v>0.32916666666666666</v>
      </c>
      <c r="Z59" s="54"/>
      <c r="AA59" s="54"/>
      <c r="AB59" s="588"/>
      <c r="AC59" s="588"/>
      <c r="AD59" s="423"/>
      <c r="AE59" s="423"/>
      <c r="AF59" s="48">
        <f t="shared" si="6"/>
        <v>-25.565217391304259</v>
      </c>
      <c r="AG59" s="427">
        <f t="shared" si="7"/>
        <v>0.98295652173913051</v>
      </c>
      <c r="AH59" s="603"/>
    </row>
    <row r="60" spans="1:34" ht="19.149999999999999" customHeight="1">
      <c r="A60" s="616"/>
      <c r="B60" s="97" t="s">
        <v>210</v>
      </c>
      <c r="C60" s="432"/>
      <c r="D60" s="42" t="s">
        <v>221</v>
      </c>
      <c r="E60" s="43"/>
      <c r="F60" s="359">
        <v>10.09</v>
      </c>
      <c r="G60" s="137">
        <v>2747.22</v>
      </c>
      <c r="H60" s="45">
        <f t="shared" si="37"/>
        <v>27719.449799999999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1445.9052631578945</v>
      </c>
      <c r="O60" s="47">
        <f t="shared" si="39"/>
        <v>240.98421052631576</v>
      </c>
      <c r="P60" s="168">
        <f t="shared" si="40"/>
        <v>0</v>
      </c>
      <c r="Q60" s="49">
        <f t="shared" si="41"/>
        <v>-9.0157894736842366</v>
      </c>
      <c r="R60" s="427">
        <f t="shared" si="36"/>
        <v>0.96393684210526309</v>
      </c>
      <c r="S60" s="603"/>
      <c r="T60" s="169">
        <v>0.42777777777777776</v>
      </c>
      <c r="U60" s="169">
        <v>0.50694444444444442</v>
      </c>
      <c r="V60" s="145">
        <v>25</v>
      </c>
      <c r="W60" s="436">
        <f t="shared" si="42"/>
        <v>114</v>
      </c>
      <c r="X60" s="53">
        <v>0.41388888888888892</v>
      </c>
      <c r="Y60" s="53">
        <v>0.42499999999999999</v>
      </c>
      <c r="Z60" s="54"/>
      <c r="AA60" s="54"/>
      <c r="AB60" s="588"/>
      <c r="AC60" s="588"/>
      <c r="AD60" s="423">
        <v>1</v>
      </c>
      <c r="AE60" s="423"/>
      <c r="AF60" s="48">
        <f t="shared" si="6"/>
        <v>-54.094736842105476</v>
      </c>
      <c r="AG60" s="426">
        <f t="shared" si="7"/>
        <v>0.96393684210526298</v>
      </c>
      <c r="AH60" s="603"/>
    </row>
    <row r="61" spans="1:34" ht="19.149999999999999" customHeight="1">
      <c r="A61" s="616"/>
      <c r="B61" s="97" t="s">
        <v>210</v>
      </c>
      <c r="C61" s="432"/>
      <c r="D61" s="42" t="s">
        <v>221</v>
      </c>
      <c r="E61" s="43"/>
      <c r="F61" s="359">
        <v>10.09</v>
      </c>
      <c r="G61" s="137">
        <v>3401.32</v>
      </c>
      <c r="H61" s="45">
        <f t="shared" si="37"/>
        <v>34319.318800000001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1457.7085714285718</v>
      </c>
      <c r="O61" s="47">
        <f t="shared" si="39"/>
        <v>242.95142857142864</v>
      </c>
      <c r="P61" s="168">
        <f t="shared" si="40"/>
        <v>0</v>
      </c>
      <c r="Q61" s="49">
        <f t="shared" si="41"/>
        <v>-7.0485714285713641</v>
      </c>
      <c r="R61" s="427">
        <f t="shared" si="36"/>
        <v>0.97180571428571449</v>
      </c>
      <c r="S61" s="603"/>
      <c r="T61" s="169">
        <v>0.52430555555555558</v>
      </c>
      <c r="U61" s="169">
        <v>0.62152777777777779</v>
      </c>
      <c r="V61" s="145">
        <v>25</v>
      </c>
      <c r="W61" s="436">
        <f t="shared" si="42"/>
        <v>139.99999999999997</v>
      </c>
      <c r="X61" s="53">
        <v>0.51041666666666663</v>
      </c>
      <c r="Y61" s="53">
        <v>0.42708333333333331</v>
      </c>
      <c r="Z61" s="54"/>
      <c r="AA61" s="54"/>
      <c r="AB61" s="588"/>
      <c r="AC61" s="588"/>
      <c r="AD61" s="423"/>
      <c r="AE61" s="423"/>
      <c r="AF61" s="48">
        <f t="shared" si="6"/>
        <v>-42.291428571428241</v>
      </c>
      <c r="AG61" s="427">
        <f t="shared" si="7"/>
        <v>0.97180571428571449</v>
      </c>
      <c r="AH61" s="603"/>
    </row>
    <row r="62" spans="1:34" ht="19.149999999999999" customHeight="1">
      <c r="A62" s="616"/>
      <c r="B62" s="97">
        <v>0</v>
      </c>
      <c r="C62" s="432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16"/>
      <c r="B63" s="97">
        <v>0</v>
      </c>
      <c r="C63" s="432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97">
        <v>0</v>
      </c>
      <c r="C64" s="43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1466.6861385333718</v>
      </c>
      <c r="O69" s="73">
        <f t="shared" si="43"/>
        <v>223.35332376470296</v>
      </c>
      <c r="P69" s="48">
        <f>M69-J69</f>
        <v>0</v>
      </c>
      <c r="Q69" s="49">
        <f>N69-K69</f>
        <v>-33.313861466628168</v>
      </c>
      <c r="R69" s="175">
        <f t="shared" ref="R69:R76" si="44">O69/L69</f>
        <v>0.9771707914705754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-33.313861466628168</v>
      </c>
      <c r="AG69" s="427">
        <f t="shared" si="7"/>
        <v>0.97779075902224788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230</v>
      </c>
      <c r="E70" s="43"/>
      <c r="F70" s="359">
        <v>62.13</v>
      </c>
      <c r="G70" s="57">
        <v>408</v>
      </c>
      <c r="H70" s="45">
        <f>F70*G70</f>
        <v>25349.040000000001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6" si="45">G70/W70*60</f>
        <v>1223.9999999999995</v>
      </c>
      <c r="O70" s="47">
        <f t="shared" ref="O70:O76" si="46">N70/M70</f>
        <v>87.428571428571402</v>
      </c>
      <c r="P70" s="48">
        <f t="shared" ref="P70:P76" si="47">M70-J70</f>
        <v>0</v>
      </c>
      <c r="Q70" s="49">
        <f t="shared" ref="Q70:Q76" si="48">O70-L70</f>
        <v>-19.714285714285737</v>
      </c>
      <c r="R70" s="427">
        <f t="shared" si="44"/>
        <v>0.81599999999999984</v>
      </c>
      <c r="S70" s="603">
        <f>R82</f>
        <v>0.91358933680276633</v>
      </c>
      <c r="T70" s="50">
        <v>0.25</v>
      </c>
      <c r="U70" s="50">
        <v>0.2638888888888889</v>
      </c>
      <c r="V70" s="425">
        <v>5</v>
      </c>
      <c r="W70" s="436">
        <f>(U70-T70)*24*60</f>
        <v>20.000000000000007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-276.00000000000045</v>
      </c>
      <c r="AG70" s="427">
        <f t="shared" si="7"/>
        <v>0.81599999999999973</v>
      </c>
      <c r="AH70" s="603">
        <f>AG82</f>
        <v>0.91493727607582576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1936</v>
      </c>
      <c r="H71" s="45">
        <f>F71*G71</f>
        <v>92250.4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1335.1724137931033</v>
      </c>
      <c r="O71" s="47">
        <f t="shared" si="46"/>
        <v>74.176245210727956</v>
      </c>
      <c r="P71" s="48">
        <f t="shared" si="47"/>
        <v>0</v>
      </c>
      <c r="Q71" s="49">
        <f t="shared" si="48"/>
        <v>-5.8237547892720443</v>
      </c>
      <c r="R71" s="427">
        <f t="shared" si="44"/>
        <v>0.92720306513409945</v>
      </c>
      <c r="S71" s="603"/>
      <c r="T71" s="50">
        <v>0.26944444444444443</v>
      </c>
      <c r="U71" s="50">
        <v>0.3298611111111111</v>
      </c>
      <c r="V71" s="425">
        <v>8</v>
      </c>
      <c r="W71" s="436">
        <f t="shared" ref="W71:W81" si="49">(U71-T71)*24*60</f>
        <v>87.000000000000014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-104.82758620689674</v>
      </c>
      <c r="AG71" s="427">
        <f>N71/K71</f>
        <v>0.92720306513409945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1918</v>
      </c>
      <c r="H72" s="45">
        <f t="shared" ref="H72:H80" si="50">F72*G72</f>
        <v>109038.3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1456.7088607594928</v>
      </c>
      <c r="O72" s="47">
        <f t="shared" si="46"/>
        <v>80.928270042194043</v>
      </c>
      <c r="P72" s="48">
        <f t="shared" si="47"/>
        <v>0</v>
      </c>
      <c r="Q72" s="49">
        <f t="shared" si="48"/>
        <v>-9.9606188466948424</v>
      </c>
      <c r="R72" s="427">
        <f t="shared" si="44"/>
        <v>0.89040883909504454</v>
      </c>
      <c r="S72" s="603"/>
      <c r="T72" s="50">
        <v>0.34583333333333333</v>
      </c>
      <c r="U72" s="50">
        <v>0.40069444444444446</v>
      </c>
      <c r="V72" s="425">
        <v>23</v>
      </c>
      <c r="W72" s="436">
        <f t="shared" si="49"/>
        <v>79.000000000000043</v>
      </c>
      <c r="X72" s="53">
        <v>0.33333333333333331</v>
      </c>
      <c r="Y72" s="53">
        <v>0.3444444444444445</v>
      </c>
      <c r="Z72" s="54"/>
      <c r="AA72" s="54"/>
      <c r="AB72" s="588"/>
      <c r="AC72" s="588"/>
      <c r="AD72" s="423"/>
      <c r="AE72" s="423"/>
      <c r="AF72" s="48">
        <f>N72-K72</f>
        <v>-179.29113924050716</v>
      </c>
      <c r="AG72" s="427">
        <f>N72/K72</f>
        <v>0.89040883909504454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234</v>
      </c>
      <c r="E73" s="180"/>
      <c r="F73" s="359">
        <v>61.02</v>
      </c>
      <c r="G73" s="44">
        <v>2745</v>
      </c>
      <c r="H73" s="45">
        <f t="shared" si="50"/>
        <v>167499.9</v>
      </c>
      <c r="I73" s="423"/>
      <c r="J73" s="181">
        <v>15</v>
      </c>
      <c r="K73" s="182">
        <v>1440</v>
      </c>
      <c r="L73" s="86">
        <v>96</v>
      </c>
      <c r="M73" s="434">
        <v>15</v>
      </c>
      <c r="N73" s="44">
        <f t="shared" si="45"/>
        <v>1419.8275862068967</v>
      </c>
      <c r="O73" s="47">
        <f t="shared" si="46"/>
        <v>94.65517241379311</v>
      </c>
      <c r="P73" s="48">
        <f t="shared" si="47"/>
        <v>0</v>
      </c>
      <c r="Q73" s="49">
        <f t="shared" si="48"/>
        <v>-1.3448275862068897</v>
      </c>
      <c r="R73" s="427">
        <f t="shared" si="44"/>
        <v>0.98599137931034486</v>
      </c>
      <c r="S73" s="603"/>
      <c r="T73" s="50">
        <v>0.40555555555555556</v>
      </c>
      <c r="U73" s="50">
        <v>0.4861111111111111</v>
      </c>
      <c r="V73" s="425">
        <v>7</v>
      </c>
      <c r="W73" s="436">
        <f t="shared" si="49"/>
        <v>115.99999999999999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-20.17241379310326</v>
      </c>
      <c r="AG73" s="427">
        <f>N73/K73</f>
        <v>0.98599137931034497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1218.5999999999999</v>
      </c>
      <c r="H74" s="45">
        <f t="shared" si="50"/>
        <v>65511.935999999994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1353.9999999999986</v>
      </c>
      <c r="O74" s="47">
        <f t="shared" si="46"/>
        <v>84.624999999999915</v>
      </c>
      <c r="P74" s="48">
        <f t="shared" si="47"/>
        <v>0</v>
      </c>
      <c r="Q74" s="49">
        <f t="shared" si="48"/>
        <v>-5.3750000000000853</v>
      </c>
      <c r="R74" s="427">
        <f t="shared" si="44"/>
        <v>0.94027777777777688</v>
      </c>
      <c r="S74" s="603"/>
      <c r="T74" s="50">
        <v>0.48958333333333331</v>
      </c>
      <c r="U74" s="50">
        <v>0.52708333333333335</v>
      </c>
      <c r="V74" s="425">
        <v>5</v>
      </c>
      <c r="W74" s="436">
        <f t="shared" si="49"/>
        <v>54.00000000000005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-86.000000000001364</v>
      </c>
      <c r="AG74" s="427">
        <f t="shared" ref="AG74:AG80" si="52">N74/K74</f>
        <v>0.94027777777777688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2092</v>
      </c>
      <c r="H75" s="45">
        <f t="shared" si="50"/>
        <v>99390.92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1349.677419354839</v>
      </c>
      <c r="O75" s="47">
        <f t="shared" si="46"/>
        <v>79.392789373814054</v>
      </c>
      <c r="P75" s="48">
        <f t="shared" si="47"/>
        <v>0</v>
      </c>
      <c r="Q75" s="49">
        <f t="shared" si="48"/>
        <v>-5.31309297912712</v>
      </c>
      <c r="R75" s="427">
        <f t="shared" si="44"/>
        <v>0.93727598566308257</v>
      </c>
      <c r="S75" s="603"/>
      <c r="T75" s="50">
        <v>0.56874999999999998</v>
      </c>
      <c r="U75" s="50">
        <v>0.6333333333333333</v>
      </c>
      <c r="V75" s="425">
        <v>7</v>
      </c>
      <c r="W75" s="436">
        <f t="shared" si="49"/>
        <v>92.999999999999986</v>
      </c>
      <c r="X75" s="183"/>
      <c r="Y75" s="183"/>
      <c r="Z75" s="125"/>
      <c r="AA75" s="125"/>
      <c r="AB75" s="588"/>
      <c r="AC75" s="588"/>
      <c r="AD75" s="423"/>
      <c r="AE75" s="423">
        <v>1</v>
      </c>
      <c r="AF75" s="48">
        <f t="shared" si="51"/>
        <v>-90.322580645160997</v>
      </c>
      <c r="AG75" s="427">
        <f t="shared" si="52"/>
        <v>0.93727598566308268</v>
      </c>
      <c r="AH75" s="603"/>
    </row>
    <row r="76" spans="1:34" ht="19.149999999999999" customHeight="1">
      <c r="A76" s="617"/>
      <c r="B76" s="425" t="s">
        <v>231</v>
      </c>
      <c r="C76" s="178"/>
      <c r="D76" s="179" t="s">
        <v>235</v>
      </c>
      <c r="E76" s="180"/>
      <c r="F76" s="359">
        <v>53.76</v>
      </c>
      <c r="G76" s="177">
        <v>812.40000000000009</v>
      </c>
      <c r="H76" s="45">
        <f t="shared" si="50"/>
        <v>43674.624000000003</v>
      </c>
      <c r="I76" s="425">
        <v>1</v>
      </c>
      <c r="J76" s="181">
        <v>16</v>
      </c>
      <c r="K76" s="182">
        <v>1440</v>
      </c>
      <c r="L76" s="86">
        <v>90</v>
      </c>
      <c r="M76" s="434">
        <v>16</v>
      </c>
      <c r="N76" s="44">
        <f t="shared" si="45"/>
        <v>1317.4054054054045</v>
      </c>
      <c r="O76" s="47">
        <f t="shared" si="46"/>
        <v>82.337837837837782</v>
      </c>
      <c r="P76" s="48">
        <f t="shared" si="47"/>
        <v>0</v>
      </c>
      <c r="Q76" s="49">
        <f t="shared" si="48"/>
        <v>-7.6621621621622182</v>
      </c>
      <c r="R76" s="427">
        <f t="shared" si="44"/>
        <v>0.91486486486486429</v>
      </c>
      <c r="S76" s="603"/>
      <c r="T76" s="50">
        <v>0.63749999999999996</v>
      </c>
      <c r="U76" s="50">
        <v>0.66319444444444442</v>
      </c>
      <c r="V76" s="425">
        <v>6</v>
      </c>
      <c r="W76" s="436">
        <f t="shared" si="49"/>
        <v>37.000000000000028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-122.59459459459549</v>
      </c>
      <c r="AG76" s="427">
        <f t="shared" si="52"/>
        <v>0.91486486486486429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87"/>
      <c r="K77" s="57"/>
      <c r="L77" s="86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16.285714285714285</v>
      </c>
      <c r="N82" s="101">
        <f t="shared" si="53"/>
        <v>1350.9702407885336</v>
      </c>
      <c r="O82" s="187">
        <f t="shared" si="53"/>
        <v>83.363412329562607</v>
      </c>
      <c r="P82" s="117">
        <f>M82-J82</f>
        <v>0</v>
      </c>
      <c r="Q82" s="118">
        <f>N82-K82</f>
        <v>-125.60118778289507</v>
      </c>
      <c r="R82" s="175">
        <f>O82/L82</f>
        <v>0.91358933680276633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-125.60118778289507</v>
      </c>
      <c r="AG82" s="427">
        <f>N82/K82</f>
        <v>0.91493727607582576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1745</v>
      </c>
      <c r="H83" s="84">
        <f t="shared" ref="H83:H94" si="54">F83*G83</f>
        <v>75279.3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7" si="55">G83/W83*60</f>
        <v>1396.0000000000007</v>
      </c>
      <c r="O83" s="186">
        <f t="shared" ref="O83:O87" si="56">N83/M83</f>
        <v>87.250000000000043</v>
      </c>
      <c r="P83" s="54">
        <f t="shared" ref="P83:P87" si="57">M83-J83</f>
        <v>0</v>
      </c>
      <c r="Q83" s="88">
        <f t="shared" ref="Q83:Q87" si="58">O83-L83</f>
        <v>-2.7499999999999574</v>
      </c>
      <c r="R83" s="188">
        <f t="shared" ref="R83:R87" si="59">O83/L83</f>
        <v>0.96944444444444489</v>
      </c>
      <c r="S83" s="603">
        <f>R95</f>
        <v>0.9106728424925119</v>
      </c>
      <c r="T83" s="50">
        <v>0.33333333333333331</v>
      </c>
      <c r="U83" s="50">
        <v>0.38541666666666663</v>
      </c>
      <c r="V83" s="425">
        <v>5</v>
      </c>
      <c r="W83" s="436">
        <f t="shared" ref="W83:W93" si="60">(U83-T83)*24*60</f>
        <v>74.999999999999972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-43.999999999999318</v>
      </c>
      <c r="AG83" s="427">
        <f t="shared" ref="AG83:AG173" si="62">N83/K83</f>
        <v>0.96944444444444489</v>
      </c>
      <c r="AH83" s="603">
        <f>AG95</f>
        <v>0.90716167768939682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3116.52</v>
      </c>
      <c r="H84" s="84">
        <f t="shared" si="54"/>
        <v>166297.50719999999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1326.1787234042556</v>
      </c>
      <c r="O84" s="186">
        <f t="shared" si="56"/>
        <v>69.798880179171348</v>
      </c>
      <c r="P84" s="54">
        <f t="shared" si="57"/>
        <v>0</v>
      </c>
      <c r="Q84" s="88">
        <f t="shared" si="58"/>
        <v>-5.9905935050391719</v>
      </c>
      <c r="R84" s="188">
        <f t="shared" si="59"/>
        <v>0.92095744680851088</v>
      </c>
      <c r="S84" s="603"/>
      <c r="T84" s="50">
        <v>0.40069444444444441</v>
      </c>
      <c r="U84" s="50">
        <v>0.49861111111111106</v>
      </c>
      <c r="V84" s="425">
        <v>22</v>
      </c>
      <c r="W84" s="436">
        <f t="shared" si="60"/>
        <v>140.99999999999997</v>
      </c>
      <c r="X84" s="53">
        <v>0.3888888888888889</v>
      </c>
      <c r="Y84" s="53">
        <v>0.39930555555555558</v>
      </c>
      <c r="Z84" s="54"/>
      <c r="AA84" s="54"/>
      <c r="AB84" s="588"/>
      <c r="AC84" s="588"/>
      <c r="AD84" s="423"/>
      <c r="AE84" s="423"/>
      <c r="AF84" s="48">
        <f t="shared" si="61"/>
        <v>-113.82127659574439</v>
      </c>
      <c r="AG84" s="427">
        <f t="shared" si="62"/>
        <v>0.92095744680851088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1881</v>
      </c>
      <c r="H85" s="84">
        <f t="shared" si="54"/>
        <v>101743.29000000001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1106.4705882352946</v>
      </c>
      <c r="O85" s="186">
        <f t="shared" si="56"/>
        <v>55.323529411764731</v>
      </c>
      <c r="P85" s="54">
        <f t="shared" si="57"/>
        <v>0</v>
      </c>
      <c r="Q85" s="88">
        <f t="shared" si="58"/>
        <v>-9.6764705882352686</v>
      </c>
      <c r="R85" s="188">
        <f t="shared" si="59"/>
        <v>0.85113122171945743</v>
      </c>
      <c r="S85" s="603"/>
      <c r="T85" s="50">
        <v>0.53888888888888886</v>
      </c>
      <c r="U85" s="50">
        <v>0.60972222222222217</v>
      </c>
      <c r="V85" s="425">
        <v>5</v>
      </c>
      <c r="W85" s="436">
        <f t="shared" si="60"/>
        <v>101.99999999999996</v>
      </c>
      <c r="X85" s="53"/>
      <c r="Y85" s="53"/>
      <c r="Z85" s="54"/>
      <c r="AA85" s="54"/>
      <c r="AB85" s="588"/>
      <c r="AC85" s="588"/>
      <c r="AD85" s="423">
        <v>1</v>
      </c>
      <c r="AE85" s="423"/>
      <c r="AF85" s="48">
        <f t="shared" si="61"/>
        <v>-193.5294117647054</v>
      </c>
      <c r="AG85" s="427">
        <f t="shared" si="62"/>
        <v>0.85113122171945743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254</v>
      </c>
      <c r="E86" s="43"/>
      <c r="F86" s="366">
        <v>51.75</v>
      </c>
      <c r="G86" s="44">
        <v>852</v>
      </c>
      <c r="H86" s="84">
        <f t="shared" si="54"/>
        <v>44091</v>
      </c>
      <c r="I86" s="425"/>
      <c r="J86" s="87">
        <v>21</v>
      </c>
      <c r="K86" s="57">
        <v>1500</v>
      </c>
      <c r="L86" s="86">
        <v>71.428571428571431</v>
      </c>
      <c r="M86" s="434">
        <v>21</v>
      </c>
      <c r="N86" s="57">
        <f t="shared" si="55"/>
        <v>1310.76923076923</v>
      </c>
      <c r="O86" s="186">
        <f t="shared" si="56"/>
        <v>62.417582417582381</v>
      </c>
      <c r="P86" s="54">
        <f t="shared" si="57"/>
        <v>0</v>
      </c>
      <c r="Q86" s="88">
        <f t="shared" si="58"/>
        <v>-9.01098901098905</v>
      </c>
      <c r="R86" s="188">
        <f t="shared" si="59"/>
        <v>0.87384615384615327</v>
      </c>
      <c r="S86" s="603"/>
      <c r="T86" s="50">
        <v>0.62569444444444433</v>
      </c>
      <c r="U86" s="50">
        <v>0.65277777777777768</v>
      </c>
      <c r="V86" s="425">
        <v>23</v>
      </c>
      <c r="W86" s="436">
        <f t="shared" si="60"/>
        <v>39.000000000000021</v>
      </c>
      <c r="X86" s="53">
        <v>0.61319444444444449</v>
      </c>
      <c r="Y86" s="53">
        <v>0.625</v>
      </c>
      <c r="Z86" s="54"/>
      <c r="AA86" s="54"/>
      <c r="AB86" s="588"/>
      <c r="AC86" s="588"/>
      <c r="AD86" s="423"/>
      <c r="AE86" s="423"/>
      <c r="AF86" s="48">
        <f t="shared" si="61"/>
        <v>-189.23076923076997</v>
      </c>
      <c r="AG86" s="427">
        <f t="shared" si="62"/>
        <v>0.87384615384615338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240</v>
      </c>
      <c r="E87" s="43"/>
      <c r="F87" s="366">
        <v>53.36</v>
      </c>
      <c r="G87" s="44">
        <v>1605.48</v>
      </c>
      <c r="H87" s="84">
        <f t="shared" si="54"/>
        <v>85668.412800000006</v>
      </c>
      <c r="I87" s="425">
        <v>1</v>
      </c>
      <c r="J87" s="87">
        <v>19</v>
      </c>
      <c r="K87" s="57">
        <v>1440</v>
      </c>
      <c r="L87" s="86">
        <v>75.78947368421052</v>
      </c>
      <c r="M87" s="434">
        <v>19</v>
      </c>
      <c r="N87" s="57">
        <f t="shared" si="55"/>
        <v>1319.572602739725</v>
      </c>
      <c r="O87" s="186">
        <f t="shared" si="56"/>
        <v>69.45118961788026</v>
      </c>
      <c r="P87" s="54">
        <f t="shared" si="57"/>
        <v>0</v>
      </c>
      <c r="Q87" s="88">
        <f t="shared" si="58"/>
        <v>-6.3382840663302602</v>
      </c>
      <c r="R87" s="188">
        <f t="shared" si="59"/>
        <v>0.91636986301369794</v>
      </c>
      <c r="S87" s="603"/>
      <c r="T87" s="50">
        <v>0.65833333333333321</v>
      </c>
      <c r="U87" s="50">
        <v>0.7090277777777777</v>
      </c>
      <c r="V87" s="425">
        <v>8</v>
      </c>
      <c r="W87" s="436">
        <f t="shared" si="60"/>
        <v>73.000000000000057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-120.42739726027503</v>
      </c>
      <c r="AG87" s="427">
        <f t="shared" si="62"/>
        <v>0.91636986301369794</v>
      </c>
      <c r="AH87" s="603"/>
    </row>
    <row r="88" spans="1:34" ht="19.149999999999999" customHeight="1">
      <c r="A88" s="612"/>
      <c r="B88" s="110">
        <v>0</v>
      </c>
      <c r="C88" s="432"/>
      <c r="D88" s="189"/>
      <c r="E88" s="43"/>
      <c r="F88" s="366" t="s">
        <v>105</v>
      </c>
      <c r="G88" s="57"/>
      <c r="H88" s="84">
        <f t="shared" si="54"/>
        <v>0</v>
      </c>
      <c r="I88" s="425"/>
      <c r="J88" s="87"/>
      <c r="K88" s="57"/>
      <c r="L88" s="86"/>
      <c r="M88" s="434"/>
      <c r="N88" s="57"/>
      <c r="O88" s="186"/>
      <c r="P88" s="54"/>
      <c r="Q88" s="88"/>
      <c r="R88" s="188"/>
      <c r="S88" s="603"/>
      <c r="T88" s="50"/>
      <c r="U88" s="50"/>
      <c r="V88" s="425"/>
      <c r="W88" s="436">
        <f t="shared" si="60"/>
        <v>0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0</v>
      </c>
      <c r="AG88" s="427" t="e">
        <f t="shared" si="62"/>
        <v>#DIV/0!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>
        <f t="shared" si="54"/>
        <v>0</v>
      </c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19</v>
      </c>
      <c r="K95" s="205">
        <v>1424</v>
      </c>
      <c r="L95" s="206">
        <v>75.601503759398497</v>
      </c>
      <c r="M95" s="205">
        <f t="shared" ref="M95:O95" si="63">AVERAGE(M83:M94)</f>
        <v>19</v>
      </c>
      <c r="N95" s="205">
        <f t="shared" si="63"/>
        <v>1291.7982290297011</v>
      </c>
      <c r="O95" s="206">
        <f t="shared" si="63"/>
        <v>68.848236325279757</v>
      </c>
      <c r="P95" s="207">
        <f>M95-J95</f>
        <v>0</v>
      </c>
      <c r="Q95" s="208">
        <f t="shared" ref="Q95:Q102" si="64">O95-L95</f>
        <v>-6.7532674341187402</v>
      </c>
      <c r="R95" s="209">
        <f>O95/L95</f>
        <v>0.9106728424925119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-132.20177097029887</v>
      </c>
      <c r="AG95" s="428">
        <f t="shared" si="62"/>
        <v>0.90716167768939682</v>
      </c>
      <c r="AH95" s="604"/>
    </row>
    <row r="96" spans="1:34" ht="19.149999999999999" customHeight="1">
      <c r="A96" s="614" t="s">
        <v>244</v>
      </c>
      <c r="B96" s="425">
        <v>0</v>
      </c>
      <c r="C96" s="97"/>
      <c r="D96" s="42" t="s">
        <v>245</v>
      </c>
      <c r="E96" s="43"/>
      <c r="F96" s="359">
        <v>36.92</v>
      </c>
      <c r="G96" s="44">
        <v>2439</v>
      </c>
      <c r="H96" s="45">
        <f t="shared" ref="H96:H106" si="65">F96*G96</f>
        <v>90047.88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2" si="66">G96/W96*60</f>
        <v>1540.4210526315792</v>
      </c>
      <c r="O96" s="47">
        <f t="shared" ref="O96:O102" si="67">N96/M96</f>
        <v>256.73684210526318</v>
      </c>
      <c r="P96" s="48">
        <f t="shared" ref="P96:P102" si="68">M96-J96</f>
        <v>0</v>
      </c>
      <c r="Q96" s="49">
        <f t="shared" si="64"/>
        <v>-15.929824561403507</v>
      </c>
      <c r="R96" s="427">
        <f t="shared" ref="R96:R102" si="69">O96/L96</f>
        <v>0.94157766053274994</v>
      </c>
      <c r="S96" s="603">
        <f>R108</f>
        <v>0.92126132553539564</v>
      </c>
      <c r="T96" s="89">
        <v>0.33333333333333331</v>
      </c>
      <c r="U96" s="89">
        <v>0.39930555555555552</v>
      </c>
      <c r="V96" s="423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-95.578947368420813</v>
      </c>
      <c r="AG96" s="424">
        <f t="shared" si="62"/>
        <v>0.94157766053275016</v>
      </c>
      <c r="AH96" s="587">
        <f>AG108</f>
        <v>0.88184424050727794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2485.85</v>
      </c>
      <c r="H97" s="213">
        <f t="shared" si="65"/>
        <v>72370.923547400598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1331.705357142856</v>
      </c>
      <c r="O97" s="47">
        <f t="shared" si="67"/>
        <v>73.983630952380892</v>
      </c>
      <c r="P97" s="48">
        <f t="shared" si="68"/>
        <v>-2</v>
      </c>
      <c r="Q97" s="49">
        <f t="shared" si="64"/>
        <v>-1.0163690476191078</v>
      </c>
      <c r="R97" s="427">
        <f t="shared" si="69"/>
        <v>0.98644841269841188</v>
      </c>
      <c r="S97" s="603"/>
      <c r="T97" s="214">
        <v>0.41527777777777775</v>
      </c>
      <c r="U97" s="214">
        <v>0.49305555555555558</v>
      </c>
      <c r="V97" s="215">
        <v>23</v>
      </c>
      <c r="W97" s="90">
        <f t="shared" si="70"/>
        <v>112.00000000000009</v>
      </c>
      <c r="X97" s="53">
        <v>0.40277777777777773</v>
      </c>
      <c r="Y97" s="53">
        <v>0.4145833333333333</v>
      </c>
      <c r="Z97" s="54"/>
      <c r="AA97" s="54"/>
      <c r="AB97" s="588"/>
      <c r="AC97" s="588"/>
      <c r="AD97" s="215"/>
      <c r="AE97" s="215"/>
      <c r="AF97" s="216">
        <f t="shared" si="61"/>
        <v>-168.29464285714403</v>
      </c>
      <c r="AG97" s="217">
        <f t="shared" si="62"/>
        <v>0.88780357142857069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623</v>
      </c>
      <c r="H98" s="213">
        <f t="shared" si="65"/>
        <v>48189.049999999996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1288.9655172413768</v>
      </c>
      <c r="O98" s="47">
        <f t="shared" si="67"/>
        <v>71.60919540229871</v>
      </c>
      <c r="P98" s="48">
        <f t="shared" si="68"/>
        <v>-1</v>
      </c>
      <c r="Q98" s="49">
        <f t="shared" si="64"/>
        <v>-4.1802782819118107</v>
      </c>
      <c r="R98" s="427">
        <f t="shared" si="69"/>
        <v>0.94484355044699697</v>
      </c>
      <c r="S98" s="603"/>
      <c r="T98" s="89">
        <v>0.52847222222222212</v>
      </c>
      <c r="U98" s="89">
        <v>0.54861111111111105</v>
      </c>
      <c r="V98" s="423">
        <v>5</v>
      </c>
      <c r="W98" s="90">
        <f t="shared" si="70"/>
        <v>29.000000000000057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-151.0344827586232</v>
      </c>
      <c r="AG98" s="424">
        <f t="shared" si="62"/>
        <v>0.89511494252873391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718</v>
      </c>
      <c r="H99" s="213">
        <f t="shared" si="65"/>
        <v>55530.12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1267.0588235294103</v>
      </c>
      <c r="O99" s="47">
        <f t="shared" si="67"/>
        <v>70.392156862745026</v>
      </c>
      <c r="P99" s="48">
        <f t="shared" si="68"/>
        <v>0</v>
      </c>
      <c r="Q99" s="49">
        <f t="shared" si="64"/>
        <v>-9.6078431372549744</v>
      </c>
      <c r="R99" s="427">
        <f t="shared" si="69"/>
        <v>0.87990196078431282</v>
      </c>
      <c r="S99" s="603"/>
      <c r="T99" s="89">
        <v>0.55347222222222214</v>
      </c>
      <c r="U99" s="89">
        <v>0.57708333333333328</v>
      </c>
      <c r="V99" s="423">
        <v>7</v>
      </c>
      <c r="W99" s="90">
        <f t="shared" si="70"/>
        <v>34.000000000000043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-172.94117647058965</v>
      </c>
      <c r="AG99" s="217">
        <f t="shared" si="62"/>
        <v>0.87990196078431271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765</v>
      </c>
      <c r="H100" s="213">
        <f t="shared" si="65"/>
        <v>45395.100000000006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1240.5405405405395</v>
      </c>
      <c r="O100" s="47">
        <f t="shared" si="67"/>
        <v>72.972972972972912</v>
      </c>
      <c r="P100" s="48">
        <f t="shared" si="68"/>
        <v>0</v>
      </c>
      <c r="Q100" s="49">
        <f t="shared" si="64"/>
        <v>-11.732909379968262</v>
      </c>
      <c r="R100" s="427">
        <f t="shared" si="69"/>
        <v>0.86148648648648574</v>
      </c>
      <c r="S100" s="603"/>
      <c r="T100" s="214">
        <v>0.58124999999999993</v>
      </c>
      <c r="U100" s="214">
        <v>0.6069444444444444</v>
      </c>
      <c r="V100" s="215">
        <v>6</v>
      </c>
      <c r="W100" s="90">
        <f t="shared" si="70"/>
        <v>37.000000000000028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-199.4594594594605</v>
      </c>
      <c r="AG100" s="424">
        <f t="shared" si="62"/>
        <v>0.86148648648648574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819</v>
      </c>
      <c r="H101" s="213">
        <f t="shared" si="65"/>
        <v>58599.45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1228.4999999999995</v>
      </c>
      <c r="O101" s="47">
        <f t="shared" si="67"/>
        <v>68.249999999999972</v>
      </c>
      <c r="P101" s="48">
        <f t="shared" si="68"/>
        <v>0</v>
      </c>
      <c r="Q101" s="49">
        <f t="shared" si="64"/>
        <v>-8.6944444444444713</v>
      </c>
      <c r="R101" s="427">
        <f t="shared" si="69"/>
        <v>0.88700361010830286</v>
      </c>
      <c r="S101" s="603"/>
      <c r="T101" s="214">
        <v>0.62222222222222212</v>
      </c>
      <c r="U101" s="89">
        <v>0.64999999999999991</v>
      </c>
      <c r="V101" s="215">
        <v>22</v>
      </c>
      <c r="W101" s="90">
        <f t="shared" si="70"/>
        <v>40.000000000000014</v>
      </c>
      <c r="X101" s="223">
        <v>0.61041666666666672</v>
      </c>
      <c r="Y101" s="223">
        <v>0.62152777777777779</v>
      </c>
      <c r="Z101" s="220"/>
      <c r="AA101" s="220"/>
      <c r="AB101" s="588"/>
      <c r="AC101" s="588"/>
      <c r="AD101" s="423"/>
      <c r="AE101" s="423"/>
      <c r="AF101" s="216">
        <f t="shared" si="61"/>
        <v>-156.50000000000045</v>
      </c>
      <c r="AG101" s="217">
        <f t="shared" si="62"/>
        <v>0.88700361010830298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509.15000000000003</v>
      </c>
      <c r="H102" s="213">
        <f t="shared" si="65"/>
        <v>14822.960244648317</v>
      </c>
      <c r="I102" s="425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1221.9599999999966</v>
      </c>
      <c r="O102" s="47">
        <f t="shared" si="67"/>
        <v>67.886666666666486</v>
      </c>
      <c r="P102" s="48">
        <f t="shared" si="68"/>
        <v>-2</v>
      </c>
      <c r="Q102" s="49">
        <f t="shared" si="64"/>
        <v>-7.1133333333335145</v>
      </c>
      <c r="R102" s="427">
        <f t="shared" si="69"/>
        <v>0.90515555555555316</v>
      </c>
      <c r="S102" s="603"/>
      <c r="T102" s="214">
        <v>0.65555555555555545</v>
      </c>
      <c r="U102" s="214">
        <v>0.67291666666666661</v>
      </c>
      <c r="V102" s="215">
        <v>8</v>
      </c>
      <c r="W102" s="90">
        <f t="shared" si="70"/>
        <v>25.000000000000071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-278.04000000000337</v>
      </c>
      <c r="AG102" s="424">
        <f t="shared" si="62"/>
        <v>0.8146399999999977</v>
      </c>
      <c r="AH102" s="587"/>
    </row>
    <row r="103" spans="1:34" s="221" customFormat="1" ht="19.149999999999999" customHeight="1">
      <c r="A103" s="614"/>
      <c r="B103" s="425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7"/>
      <c r="S103" s="60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0</v>
      </c>
      <c r="AG103" s="424" t="e">
        <f t="shared" si="62"/>
        <v>#DIV/0!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1302.7358987265372</v>
      </c>
      <c r="O108" s="104">
        <f t="shared" si="71"/>
        <v>97.40449499461819</v>
      </c>
      <c r="P108" s="54">
        <f t="shared" ref="P108:P116" si="72">M108-J108</f>
        <v>-0.7142857142857153</v>
      </c>
      <c r="Q108" s="88">
        <f t="shared" ref="Q108:Q116" si="73">O108-L108</f>
        <v>-8.3250003122765008</v>
      </c>
      <c r="R108" s="105">
        <f t="shared" ref="R108:R116" si="74">O108/L108</f>
        <v>0.92126132553539564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-174.54981555917698</v>
      </c>
      <c r="AG108" s="424">
        <f t="shared" si="62"/>
        <v>0.88184424050727794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466</v>
      </c>
      <c r="H109" s="45">
        <f t="shared" ref="H109:H119" si="75">F109*G109</f>
        <v>11948.24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6" si="76">G109/W109*60</f>
        <v>1270.9090909090955</v>
      </c>
      <c r="O109" s="47">
        <f t="shared" ref="O109:O116" si="77">N109/M109</f>
        <v>127.09090909090955</v>
      </c>
      <c r="P109" s="48">
        <f t="shared" si="72"/>
        <v>0</v>
      </c>
      <c r="Q109" s="49">
        <f t="shared" si="73"/>
        <v>-22.909090909090452</v>
      </c>
      <c r="R109" s="427">
        <f t="shared" si="74"/>
        <v>0.84727272727273029</v>
      </c>
      <c r="S109" s="608">
        <f>R121</f>
        <v>0.8935891188783156</v>
      </c>
      <c r="T109" s="230">
        <v>0.5</v>
      </c>
      <c r="U109" s="230">
        <v>0.51527777777777772</v>
      </c>
      <c r="V109" s="231">
        <v>5</v>
      </c>
      <c r="W109" s="436">
        <f t="shared" si="70"/>
        <v>21.999999999999922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-229.09090909090446</v>
      </c>
      <c r="AG109" s="126">
        <f t="shared" si="62"/>
        <v>0.8472727272727304</v>
      </c>
      <c r="AH109" s="587">
        <f>AG121</f>
        <v>0.9034023769965025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1611</v>
      </c>
      <c r="H110" s="45">
        <f t="shared" si="75"/>
        <v>48274.409937888187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1178.7804878048778</v>
      </c>
      <c r="O110" s="47">
        <f t="shared" si="77"/>
        <v>65.487804878048763</v>
      </c>
      <c r="P110" s="48">
        <f t="shared" si="72"/>
        <v>0</v>
      </c>
      <c r="Q110" s="49">
        <f t="shared" si="73"/>
        <v>-1.1788617886179082</v>
      </c>
      <c r="R110" s="427">
        <f t="shared" si="74"/>
        <v>0.98231707317073136</v>
      </c>
      <c r="S110" s="594"/>
      <c r="T110" s="230">
        <v>0.53055555555555545</v>
      </c>
      <c r="U110" s="230">
        <v>0.58749999999999991</v>
      </c>
      <c r="V110" s="231">
        <v>22</v>
      </c>
      <c r="W110" s="436">
        <f t="shared" si="70"/>
        <v>82.000000000000028</v>
      </c>
      <c r="X110" s="191">
        <v>0.51944444444444449</v>
      </c>
      <c r="Y110" s="191">
        <v>0.52986111111111112</v>
      </c>
      <c r="Z110" s="54"/>
      <c r="AA110" s="54"/>
      <c r="AB110" s="588"/>
      <c r="AC110" s="588"/>
      <c r="AD110" s="423">
        <v>1</v>
      </c>
      <c r="AE110" s="423"/>
      <c r="AF110" s="48">
        <f t="shared" si="61"/>
        <v>-21.219512195122206</v>
      </c>
      <c r="AG110" s="126">
        <f t="shared" si="62"/>
        <v>0.98231707317073147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1203</v>
      </c>
      <c r="H111" s="45">
        <f t="shared" si="75"/>
        <v>71626.62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1312.3636363636372</v>
      </c>
      <c r="O111" s="47">
        <f t="shared" si="77"/>
        <v>72.909090909090949</v>
      </c>
      <c r="P111" s="48">
        <f t="shared" si="72"/>
        <v>0</v>
      </c>
      <c r="Q111" s="49">
        <f t="shared" si="73"/>
        <v>-4.0353535353534937</v>
      </c>
      <c r="R111" s="427">
        <f t="shared" si="74"/>
        <v>0.94755497210370909</v>
      </c>
      <c r="S111" s="594"/>
      <c r="T111" s="230">
        <v>0.59166666666666656</v>
      </c>
      <c r="U111" s="230">
        <v>0.62986111111111098</v>
      </c>
      <c r="V111" s="231">
        <v>6</v>
      </c>
      <c r="W111" s="436">
        <f t="shared" si="70"/>
        <v>54.999999999999964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-72.63636363636283</v>
      </c>
      <c r="AG111" s="126">
        <f t="shared" si="62"/>
        <v>0.9475549721037092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256</v>
      </c>
      <c r="E112" s="83"/>
      <c r="F112" s="359">
        <v>28.57</v>
      </c>
      <c r="G112" s="57">
        <v>2108</v>
      </c>
      <c r="H112" s="45">
        <f t="shared" si="75"/>
        <v>60225.56</v>
      </c>
      <c r="I112" s="423"/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1405.3333333333333</v>
      </c>
      <c r="O112" s="47">
        <f t="shared" si="77"/>
        <v>117.1111111111111</v>
      </c>
      <c r="P112" s="48">
        <f t="shared" si="72"/>
        <v>0</v>
      </c>
      <c r="Q112" s="49">
        <f t="shared" si="73"/>
        <v>-7.8888888888888999</v>
      </c>
      <c r="R112" s="427">
        <f t="shared" si="74"/>
        <v>0.93688888888888877</v>
      </c>
      <c r="S112" s="594"/>
      <c r="T112" s="230">
        <v>0.70833333333333337</v>
      </c>
      <c r="U112" s="230">
        <v>0.77083333333333337</v>
      </c>
      <c r="V112" s="231">
        <v>5</v>
      </c>
      <c r="W112" s="436">
        <f t="shared" si="70"/>
        <v>90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-94.666666666666742</v>
      </c>
      <c r="AG112" s="126">
        <f t="shared" si="62"/>
        <v>0.93688888888888888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85</v>
      </c>
      <c r="H113" s="45">
        <f t="shared" si="75"/>
        <v>1714.45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1020.0000000000036</v>
      </c>
      <c r="O113" s="47">
        <f t="shared" si="77"/>
        <v>85.000000000000298</v>
      </c>
      <c r="P113" s="48">
        <f t="shared" si="72"/>
        <v>0</v>
      </c>
      <c r="Q113" s="49">
        <f t="shared" si="73"/>
        <v>-39.999999999999702</v>
      </c>
      <c r="R113" s="427">
        <f t="shared" si="74"/>
        <v>0.68000000000000238</v>
      </c>
      <c r="S113" s="594"/>
      <c r="T113" s="230">
        <v>0.77500000000000002</v>
      </c>
      <c r="U113" s="230">
        <v>0.77847222222222223</v>
      </c>
      <c r="V113" s="231">
        <v>6</v>
      </c>
      <c r="W113" s="436">
        <f t="shared" si="70"/>
        <v>4.9999999999999822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-479.99999999999636</v>
      </c>
      <c r="AG113" s="126">
        <f t="shared" si="62"/>
        <v>0.68000000000000238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708</v>
      </c>
      <c r="H114" s="45">
        <f t="shared" si="75"/>
        <v>14457.36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1464.8275862068936</v>
      </c>
      <c r="O114" s="47">
        <f t="shared" si="77"/>
        <v>122.06896551724112</v>
      </c>
      <c r="P114" s="48">
        <f t="shared" si="72"/>
        <v>0</v>
      </c>
      <c r="Q114" s="49">
        <f t="shared" si="73"/>
        <v>-2.931034482758875</v>
      </c>
      <c r="R114" s="427">
        <f t="shared" si="74"/>
        <v>0.97655172413792901</v>
      </c>
      <c r="S114" s="594"/>
      <c r="T114" s="230">
        <v>0.78402777777777777</v>
      </c>
      <c r="U114" s="230">
        <v>0.8041666666666667</v>
      </c>
      <c r="V114" s="231">
        <v>8</v>
      </c>
      <c r="W114" s="436">
        <f t="shared" si="70"/>
        <v>29.000000000000057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-35.172413793106443</v>
      </c>
      <c r="AG114" s="126">
        <f t="shared" si="62"/>
        <v>0.97655172413792901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259</v>
      </c>
      <c r="E115" s="83"/>
      <c r="F115" s="359">
        <v>38.39</v>
      </c>
      <c r="G115" s="233">
        <v>1152</v>
      </c>
      <c r="H115" s="45">
        <f t="shared" si="75"/>
        <v>44225.279999999999</v>
      </c>
      <c r="I115" s="423"/>
      <c r="J115" s="46">
        <v>16</v>
      </c>
      <c r="K115" s="44">
        <v>1440</v>
      </c>
      <c r="L115" s="47">
        <v>90</v>
      </c>
      <c r="M115" s="434">
        <v>16</v>
      </c>
      <c r="N115" s="44">
        <f t="shared" si="76"/>
        <v>1355.2941176470592</v>
      </c>
      <c r="O115" s="47">
        <f t="shared" si="77"/>
        <v>84.705882352941202</v>
      </c>
      <c r="P115" s="48">
        <f t="shared" si="72"/>
        <v>0</v>
      </c>
      <c r="Q115" s="49">
        <f t="shared" si="73"/>
        <v>-5.2941176470587976</v>
      </c>
      <c r="R115" s="427">
        <f t="shared" si="74"/>
        <v>0.94117647058823561</v>
      </c>
      <c r="S115" s="594"/>
      <c r="T115" s="230">
        <v>0.81874999999999998</v>
      </c>
      <c r="U115" s="230">
        <v>0.85416666666666663</v>
      </c>
      <c r="V115" s="231">
        <v>21</v>
      </c>
      <c r="W115" s="436">
        <f t="shared" si="70"/>
        <v>50.999999999999979</v>
      </c>
      <c r="X115" s="219">
        <v>0.80833333333333324</v>
      </c>
      <c r="Y115" s="219">
        <v>0.81805555555555554</v>
      </c>
      <c r="Z115" s="220"/>
      <c r="AA115" s="220"/>
      <c r="AB115" s="588"/>
      <c r="AC115" s="588"/>
      <c r="AD115" s="224"/>
      <c r="AE115" s="224"/>
      <c r="AF115" s="48">
        <f t="shared" si="61"/>
        <v>-84.705882352940762</v>
      </c>
      <c r="AG115" s="126">
        <f t="shared" si="62"/>
        <v>0.94117647058823561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1215</v>
      </c>
      <c r="H116" s="45">
        <f t="shared" si="75"/>
        <v>64224.9</v>
      </c>
      <c r="I116" s="423"/>
      <c r="J116" s="46">
        <v>18</v>
      </c>
      <c r="K116" s="44">
        <v>1440</v>
      </c>
      <c r="L116" s="47">
        <v>80</v>
      </c>
      <c r="M116" s="434">
        <v>18</v>
      </c>
      <c r="N116" s="44">
        <f t="shared" si="76"/>
        <v>1350.0000000000007</v>
      </c>
      <c r="O116" s="47">
        <f t="shared" si="77"/>
        <v>75.000000000000043</v>
      </c>
      <c r="P116" s="48">
        <f t="shared" si="72"/>
        <v>0</v>
      </c>
      <c r="Q116" s="49">
        <f t="shared" si="73"/>
        <v>-4.9999999999999574</v>
      </c>
      <c r="R116" s="427">
        <f t="shared" si="74"/>
        <v>0.93750000000000056</v>
      </c>
      <c r="S116" s="594"/>
      <c r="T116" s="230">
        <v>0.85833333333333339</v>
      </c>
      <c r="U116" s="230">
        <v>0.89583333333333337</v>
      </c>
      <c r="V116" s="231">
        <v>6</v>
      </c>
      <c r="W116" s="436">
        <f t="shared" si="70"/>
        <v>53.999999999999972</v>
      </c>
      <c r="X116" s="219"/>
      <c r="Y116" s="219"/>
      <c r="Z116" s="220"/>
      <c r="AA116" s="220"/>
      <c r="AB116" s="588"/>
      <c r="AC116" s="588"/>
      <c r="AD116" s="224"/>
      <c r="AE116" s="224"/>
      <c r="AF116" s="48">
        <f t="shared" si="61"/>
        <v>-89.999999999999318</v>
      </c>
      <c r="AG116" s="126">
        <f t="shared" si="62"/>
        <v>0.93750000000000044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14.5</v>
      </c>
      <c r="N121" s="205">
        <f t="shared" si="78"/>
        <v>1294.6885315331126</v>
      </c>
      <c r="O121" s="206">
        <f t="shared" si="78"/>
        <v>93.671720482417868</v>
      </c>
      <c r="P121" s="48">
        <f t="shared" ref="P121:P129" si="79">M121-J121</f>
        <v>0</v>
      </c>
      <c r="Q121" s="49">
        <f t="shared" ref="Q121:Q129" si="80">O121-L121</f>
        <v>-11.154668406471018</v>
      </c>
      <c r="R121" s="175">
        <f t="shared" ref="R121:R129" si="81">O121/L121</f>
        <v>0.8935891188783156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-138.43646846688739</v>
      </c>
      <c r="AG121" s="126">
        <f>N121/K121</f>
        <v>0.9034023769965025</v>
      </c>
      <c r="AH121" s="587"/>
    </row>
    <row r="122" spans="1:34" ht="19.149999999999999" customHeight="1">
      <c r="A122" s="609" t="s">
        <v>262</v>
      </c>
      <c r="B122" s="131" t="s">
        <v>210</v>
      </c>
      <c r="C122" s="166"/>
      <c r="D122" s="179" t="s">
        <v>263</v>
      </c>
      <c r="E122" s="43"/>
      <c r="F122" s="359">
        <v>56.43</v>
      </c>
      <c r="G122" s="44">
        <v>855</v>
      </c>
      <c r="H122" s="45">
        <f t="shared" ref="H122:H132" si="82">F122*G122</f>
        <v>48247.65</v>
      </c>
      <c r="I122" s="425"/>
      <c r="J122" s="46">
        <v>18</v>
      </c>
      <c r="K122" s="44">
        <v>1500</v>
      </c>
      <c r="L122" s="47">
        <v>83.333333333333329</v>
      </c>
      <c r="M122" s="437">
        <v>18</v>
      </c>
      <c r="N122" s="177">
        <f t="shared" ref="N122:N129" si="83">G122/W122*60</f>
        <v>1315.3846153846148</v>
      </c>
      <c r="O122" s="241">
        <f t="shared" ref="O122:O129" si="84">N122/M122</f>
        <v>73.076923076923038</v>
      </c>
      <c r="P122" s="108">
        <f t="shared" si="79"/>
        <v>0</v>
      </c>
      <c r="Q122" s="185">
        <f t="shared" si="80"/>
        <v>-10.256410256410291</v>
      </c>
      <c r="R122" s="109">
        <f t="shared" si="81"/>
        <v>0.87692307692307647</v>
      </c>
      <c r="S122" s="603">
        <f>R134</f>
        <v>0.91343102085577088</v>
      </c>
      <c r="T122" s="50">
        <v>0.5</v>
      </c>
      <c r="U122" s="50">
        <v>0.52708333333333335</v>
      </c>
      <c r="V122" s="231">
        <v>5</v>
      </c>
      <c r="W122" s="436">
        <f t="shared" si="70"/>
        <v>39.000000000000021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-184.61538461538521</v>
      </c>
      <c r="AG122" s="427">
        <f t="shared" si="62"/>
        <v>0.87692307692307647</v>
      </c>
      <c r="AH122" s="602">
        <f>AG134</f>
        <v>0.9142166759492496</v>
      </c>
    </row>
    <row r="123" spans="1:34" ht="19.149999999999999" customHeight="1">
      <c r="A123" s="609"/>
      <c r="B123" s="131" t="s">
        <v>231</v>
      </c>
      <c r="C123" s="97"/>
      <c r="D123" s="42" t="s">
        <v>264</v>
      </c>
      <c r="E123" s="180"/>
      <c r="F123" s="359">
        <v>58.67</v>
      </c>
      <c r="G123" s="44">
        <v>1380</v>
      </c>
      <c r="H123" s="45">
        <f t="shared" si="82"/>
        <v>80964.600000000006</v>
      </c>
      <c r="I123" s="423"/>
      <c r="J123" s="87">
        <v>19</v>
      </c>
      <c r="K123" s="57">
        <v>1440</v>
      </c>
      <c r="L123" s="86">
        <v>75.78947368421052</v>
      </c>
      <c r="M123" s="434">
        <v>19</v>
      </c>
      <c r="N123" s="57">
        <f t="shared" si="83"/>
        <v>1335.4838709677433</v>
      </c>
      <c r="O123" s="86">
        <f t="shared" si="84"/>
        <v>70.288624787775959</v>
      </c>
      <c r="P123" s="54">
        <f t="shared" si="79"/>
        <v>0</v>
      </c>
      <c r="Q123" s="88">
        <f t="shared" si="80"/>
        <v>-5.5008488964345617</v>
      </c>
      <c r="R123" s="424">
        <f t="shared" si="81"/>
        <v>0.92741935483871063</v>
      </c>
      <c r="S123" s="603"/>
      <c r="T123" s="50">
        <v>0.53194444444444444</v>
      </c>
      <c r="U123" s="50">
        <v>0.57499999999999996</v>
      </c>
      <c r="V123" s="231">
        <v>7</v>
      </c>
      <c r="W123" s="436">
        <f t="shared" si="70"/>
        <v>61.999999999999943</v>
      </c>
      <c r="X123" s="53"/>
      <c r="Y123" s="53"/>
      <c r="Z123" s="54"/>
      <c r="AA123" s="54"/>
      <c r="AB123" s="588"/>
      <c r="AC123" s="588"/>
      <c r="AD123" s="423"/>
      <c r="AE123" s="423"/>
      <c r="AF123" s="48">
        <f t="shared" si="61"/>
        <v>-104.51612903225669</v>
      </c>
      <c r="AG123" s="427">
        <f t="shared" si="62"/>
        <v>0.92741935483871063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265</v>
      </c>
      <c r="E124" s="180"/>
      <c r="F124" s="359">
        <v>59.52</v>
      </c>
      <c r="G124" s="177">
        <v>1725</v>
      </c>
      <c r="H124" s="45">
        <f t="shared" si="82"/>
        <v>102672</v>
      </c>
      <c r="I124" s="242"/>
      <c r="J124" s="87">
        <v>21</v>
      </c>
      <c r="K124" s="57">
        <v>1385</v>
      </c>
      <c r="L124" s="86">
        <v>65.952380952380949</v>
      </c>
      <c r="M124" s="437">
        <v>21</v>
      </c>
      <c r="N124" s="177">
        <f t="shared" si="83"/>
        <v>1293.7499999999995</v>
      </c>
      <c r="O124" s="241">
        <f t="shared" si="84"/>
        <v>61.607142857142833</v>
      </c>
      <c r="P124" s="108">
        <f t="shared" si="79"/>
        <v>0</v>
      </c>
      <c r="Q124" s="185">
        <f t="shared" si="80"/>
        <v>-4.3452380952381162</v>
      </c>
      <c r="R124" s="109">
        <f t="shared" si="81"/>
        <v>0.9341155234657037</v>
      </c>
      <c r="S124" s="610"/>
      <c r="T124" s="50">
        <v>0.59027777777777768</v>
      </c>
      <c r="U124" s="50">
        <v>0.64583333333333326</v>
      </c>
      <c r="V124" s="231">
        <v>22</v>
      </c>
      <c r="W124" s="436">
        <f t="shared" si="70"/>
        <v>80.000000000000028</v>
      </c>
      <c r="X124" s="191">
        <v>0.57847222222222217</v>
      </c>
      <c r="Y124" s="191">
        <v>0.58888888888888891</v>
      </c>
      <c r="Z124" s="54"/>
      <c r="AA124" s="54"/>
      <c r="AB124" s="588"/>
      <c r="AC124" s="588"/>
      <c r="AD124" s="423"/>
      <c r="AE124" s="423"/>
      <c r="AF124" s="108">
        <f t="shared" si="61"/>
        <v>-91.250000000000455</v>
      </c>
      <c r="AG124" s="109">
        <f t="shared" si="62"/>
        <v>0.93411552346570359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1286</v>
      </c>
      <c r="H125" s="45">
        <f t="shared" si="82"/>
        <v>73031.94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1483.8461538461547</v>
      </c>
      <c r="O125" s="86">
        <f t="shared" si="84"/>
        <v>82.435897435897488</v>
      </c>
      <c r="P125" s="54">
        <f t="shared" si="79"/>
        <v>0</v>
      </c>
      <c r="Q125" s="88">
        <f t="shared" si="80"/>
        <v>-8.4529914529913981</v>
      </c>
      <c r="R125" s="424">
        <f t="shared" si="81"/>
        <v>0.90699642655632939</v>
      </c>
      <c r="S125" s="610"/>
      <c r="T125" s="50">
        <v>0.70833333333333337</v>
      </c>
      <c r="U125" s="50">
        <v>0.74444444444444446</v>
      </c>
      <c r="V125" s="231">
        <v>5</v>
      </c>
      <c r="W125" s="436">
        <f t="shared" si="70"/>
        <v>51.999999999999972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-152.15384615384528</v>
      </c>
      <c r="AG125" s="427">
        <f t="shared" si="62"/>
        <v>0.90699642655632928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955</v>
      </c>
      <c r="H126" s="45">
        <f t="shared" si="82"/>
        <v>54310.85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1432.4999999999995</v>
      </c>
      <c r="O126" s="86">
        <f t="shared" si="84"/>
        <v>79.583333333333314</v>
      </c>
      <c r="P126" s="54">
        <f t="shared" si="79"/>
        <v>0</v>
      </c>
      <c r="Q126" s="88">
        <f t="shared" si="80"/>
        <v>-11.305555555555571</v>
      </c>
      <c r="R126" s="424">
        <f t="shared" si="81"/>
        <v>0.87561124694376513</v>
      </c>
      <c r="S126" s="610"/>
      <c r="T126" s="50">
        <v>0.74930555555555556</v>
      </c>
      <c r="U126" s="50">
        <v>0.77708333333333335</v>
      </c>
      <c r="V126" s="231">
        <v>7</v>
      </c>
      <c r="W126" s="436">
        <f t="shared" si="70"/>
        <v>40.000000000000014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-203.50000000000045</v>
      </c>
      <c r="AG126" s="109">
        <f t="shared" si="62"/>
        <v>0.87561124694376502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848</v>
      </c>
      <c r="H127" s="45">
        <f t="shared" si="82"/>
        <v>45868.32</v>
      </c>
      <c r="I127" s="224"/>
      <c r="J127" s="87">
        <v>17</v>
      </c>
      <c r="K127" s="57">
        <v>1565</v>
      </c>
      <c r="L127" s="86">
        <v>92.058823529411768</v>
      </c>
      <c r="M127" s="437">
        <v>17</v>
      </c>
      <c r="N127" s="177">
        <f t="shared" si="83"/>
        <v>1413.3333333333321</v>
      </c>
      <c r="O127" s="241">
        <f t="shared" si="84"/>
        <v>83.137254901960716</v>
      </c>
      <c r="P127" s="108">
        <f t="shared" si="79"/>
        <v>0</v>
      </c>
      <c r="Q127" s="185">
        <f t="shared" si="80"/>
        <v>-8.9215686274510517</v>
      </c>
      <c r="R127" s="109">
        <f t="shared" si="81"/>
        <v>0.90308839190628254</v>
      </c>
      <c r="S127" s="610"/>
      <c r="T127" s="50">
        <v>0.78055555555555556</v>
      </c>
      <c r="U127" s="50">
        <v>0.80555555555555558</v>
      </c>
      <c r="V127" s="425">
        <v>5</v>
      </c>
      <c r="W127" s="436">
        <f t="shared" si="70"/>
        <v>36.000000000000028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-151.66666666666788</v>
      </c>
      <c r="AG127" s="109">
        <f t="shared" si="62"/>
        <v>0.90308839190628254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1311</v>
      </c>
      <c r="H128" s="45">
        <f t="shared" si="82"/>
        <v>62403.6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1380.0000000000011</v>
      </c>
      <c r="O128" s="86">
        <f t="shared" si="84"/>
        <v>72.631578947368482</v>
      </c>
      <c r="P128" s="54">
        <f t="shared" si="79"/>
        <v>0</v>
      </c>
      <c r="Q128" s="88">
        <f t="shared" si="80"/>
        <v>-3.1578947368420387</v>
      </c>
      <c r="R128" s="424">
        <f t="shared" si="81"/>
        <v>0.95833333333333426</v>
      </c>
      <c r="S128" s="610"/>
      <c r="T128" s="50">
        <v>0.81111111111111112</v>
      </c>
      <c r="U128" s="50">
        <v>0.85069444444444442</v>
      </c>
      <c r="V128" s="425">
        <v>8</v>
      </c>
      <c r="W128" s="436">
        <f t="shared" si="70"/>
        <v>56.999999999999957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-59.999999999998863</v>
      </c>
      <c r="AG128" s="427">
        <f t="shared" si="62"/>
        <v>0.95833333333333415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1574</v>
      </c>
      <c r="H129" s="45">
        <f t="shared" si="82"/>
        <v>79754.58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1409.5522388059719</v>
      </c>
      <c r="O129" s="86">
        <f t="shared" si="84"/>
        <v>78.308457711442884</v>
      </c>
      <c r="P129" s="54">
        <f t="shared" si="79"/>
        <v>0</v>
      </c>
      <c r="Q129" s="88">
        <f t="shared" si="80"/>
        <v>-5.0248756218904447</v>
      </c>
      <c r="R129" s="424">
        <f t="shared" si="81"/>
        <v>0.93970149253731461</v>
      </c>
      <c r="S129" s="610"/>
      <c r="T129" s="50">
        <v>0.8666666666666667</v>
      </c>
      <c r="U129" s="50">
        <v>0.91319444444444442</v>
      </c>
      <c r="V129" s="425">
        <v>23</v>
      </c>
      <c r="W129" s="436">
        <f t="shared" si="70"/>
        <v>66.999999999999915</v>
      </c>
      <c r="X129" s="64">
        <v>0.85416666666666663</v>
      </c>
      <c r="Y129" s="64">
        <v>0.8652777777777777</v>
      </c>
      <c r="Z129" s="54"/>
      <c r="AA129" s="54"/>
      <c r="AB129" s="588"/>
      <c r="AC129" s="588"/>
      <c r="AD129" s="423"/>
      <c r="AE129" s="423"/>
      <c r="AF129" s="108">
        <f t="shared" si="61"/>
        <v>-90.447761194028089</v>
      </c>
      <c r="AG129" s="109">
        <f t="shared" si="62"/>
        <v>0.93970149253731461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1382.9812765422273</v>
      </c>
      <c r="O134" s="247">
        <f t="shared" si="85"/>
        <v>75.133651631480589</v>
      </c>
      <c r="P134" s="51">
        <f t="shared" ref="P134:P144" si="86">M134-J134</f>
        <v>0</v>
      </c>
      <c r="Q134" s="142">
        <f t="shared" ref="Q134:Q144" si="87">O134-L134</f>
        <v>-7.1206729053516824</v>
      </c>
      <c r="R134" s="248">
        <f t="shared" ref="R134:R144" si="88">O134/L134</f>
        <v>0.91343102085577088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-129.76872345777269</v>
      </c>
      <c r="AG134" s="427">
        <f t="shared" si="62"/>
        <v>0.9142166759492496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2439.9</v>
      </c>
      <c r="H135" s="249">
        <f t="shared" ref="H135:H146" si="89">F135*G135</f>
        <v>131974.19100000002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1394.2285714285713</v>
      </c>
      <c r="O135" s="116">
        <f t="shared" ref="O135:O144" si="91">N135/M135</f>
        <v>77.457142857142856</v>
      </c>
      <c r="P135" s="54">
        <f t="shared" si="86"/>
        <v>0</v>
      </c>
      <c r="Q135" s="88">
        <f t="shared" si="87"/>
        <v>-5.8761904761904731</v>
      </c>
      <c r="R135" s="424">
        <f t="shared" si="88"/>
        <v>0.92948571428571436</v>
      </c>
      <c r="S135" s="594">
        <f>R147</f>
        <v>0.91082194517035875</v>
      </c>
      <c r="T135" s="250">
        <v>0.45833333333333331</v>
      </c>
      <c r="U135" s="50">
        <v>0.53125</v>
      </c>
      <c r="V135" s="145">
        <v>5</v>
      </c>
      <c r="W135" s="251">
        <f t="shared" ref="W135:W147" si="92">(U135-T135)*24*60</f>
        <v>105.00000000000003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-105.77142857142871</v>
      </c>
      <c r="AG135" s="121">
        <f t="shared" si="62"/>
        <v>0.92948571428571414</v>
      </c>
      <c r="AH135" s="587">
        <f>AG147</f>
        <v>0.91927802558094285</v>
      </c>
    </row>
    <row r="136" spans="1:34" ht="19.149999999999999" customHeight="1">
      <c r="A136" s="591"/>
      <c r="B136" s="425" t="s">
        <v>210</v>
      </c>
      <c r="C136" s="423"/>
      <c r="D136" s="82" t="s">
        <v>273</v>
      </c>
      <c r="E136" s="83"/>
      <c r="F136" s="359">
        <v>53.68</v>
      </c>
      <c r="G136" s="57">
        <v>845</v>
      </c>
      <c r="H136" s="84">
        <f t="shared" si="89"/>
        <v>45359.6</v>
      </c>
      <c r="I136" s="423"/>
      <c r="J136" s="46">
        <v>16</v>
      </c>
      <c r="K136" s="57">
        <v>1500</v>
      </c>
      <c r="L136" s="86">
        <v>93.75</v>
      </c>
      <c r="M136" s="434">
        <v>16</v>
      </c>
      <c r="N136" s="57">
        <f t="shared" si="90"/>
        <v>1334.2105263157885</v>
      </c>
      <c r="O136" s="86">
        <f t="shared" si="91"/>
        <v>83.388157894736779</v>
      </c>
      <c r="P136" s="54">
        <f t="shared" si="86"/>
        <v>0</v>
      </c>
      <c r="Q136" s="88">
        <f t="shared" si="87"/>
        <v>-10.361842105263221</v>
      </c>
      <c r="R136" s="424">
        <f t="shared" si="88"/>
        <v>0.88947368421052564</v>
      </c>
      <c r="S136" s="594"/>
      <c r="T136" s="250">
        <v>0.53611111111111109</v>
      </c>
      <c r="U136" s="50">
        <v>0.5625</v>
      </c>
      <c r="V136" s="145">
        <v>7</v>
      </c>
      <c r="W136" s="251">
        <f t="shared" si="92"/>
        <v>38.000000000000028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-165.78947368421154</v>
      </c>
      <c r="AG136" s="126">
        <f t="shared" si="62"/>
        <v>0.88947368421052564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274</v>
      </c>
      <c r="E137" s="83"/>
      <c r="F137" s="359">
        <v>57.734999999999999</v>
      </c>
      <c r="G137" s="212">
        <v>1493</v>
      </c>
      <c r="H137" s="84">
        <f t="shared" si="89"/>
        <v>86198.354999999996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1378.1538461538476</v>
      </c>
      <c r="O137" s="86">
        <f t="shared" si="91"/>
        <v>86.134615384615472</v>
      </c>
      <c r="P137" s="54">
        <f t="shared" si="86"/>
        <v>0</v>
      </c>
      <c r="Q137" s="88">
        <f t="shared" si="87"/>
        <v>-11.677884615384528</v>
      </c>
      <c r="R137" s="424">
        <f t="shared" si="88"/>
        <v>0.88060948636028602</v>
      </c>
      <c r="S137" s="594"/>
      <c r="T137" s="50">
        <v>0.57847222222222228</v>
      </c>
      <c r="U137" s="50">
        <v>0.62361111111111112</v>
      </c>
      <c r="V137" s="253">
        <v>23</v>
      </c>
      <c r="W137" s="251">
        <f t="shared" si="92"/>
        <v>64.999999999999929</v>
      </c>
      <c r="X137" s="53">
        <v>0.56597222222222221</v>
      </c>
      <c r="Y137" s="53">
        <v>0.57638888888888895</v>
      </c>
      <c r="Z137" s="54"/>
      <c r="AA137" s="54"/>
      <c r="AB137" s="588"/>
      <c r="AC137" s="588"/>
      <c r="AD137" s="423"/>
      <c r="AE137" s="423"/>
      <c r="AF137" s="48">
        <f t="shared" si="61"/>
        <v>-186.84615384615245</v>
      </c>
      <c r="AG137" s="126">
        <f t="shared" si="62"/>
        <v>0.88060948636028602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275</v>
      </c>
      <c r="E138" s="83"/>
      <c r="F138" s="359">
        <v>50.67</v>
      </c>
      <c r="G138" s="57">
        <v>1416</v>
      </c>
      <c r="H138" s="84">
        <f t="shared" si="89"/>
        <v>71748.72</v>
      </c>
      <c r="I138" s="42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1392.7868852459028</v>
      </c>
      <c r="O138" s="86">
        <f t="shared" si="91"/>
        <v>77.37704918032793</v>
      </c>
      <c r="P138" s="54">
        <f t="shared" si="86"/>
        <v>0</v>
      </c>
      <c r="Q138" s="88">
        <f t="shared" si="87"/>
        <v>-5.9562841530053987</v>
      </c>
      <c r="R138" s="429">
        <f t="shared" si="88"/>
        <v>0.92852459016393518</v>
      </c>
      <c r="S138" s="594"/>
      <c r="T138" s="50">
        <v>0.62847222222222221</v>
      </c>
      <c r="U138" s="50">
        <v>0.67083333333333328</v>
      </c>
      <c r="V138" s="253">
        <v>7</v>
      </c>
      <c r="W138" s="251">
        <f t="shared" si="92"/>
        <v>60.999999999999943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-107.21311475409721</v>
      </c>
      <c r="AG138" s="126">
        <f t="shared" si="62"/>
        <v>0.92852459016393518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822</v>
      </c>
      <c r="H139" s="84">
        <f t="shared" si="89"/>
        <v>41650.74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1409.1428571428557</v>
      </c>
      <c r="O139" s="86">
        <f t="shared" si="91"/>
        <v>82.890756302520927</v>
      </c>
      <c r="P139" s="54">
        <f t="shared" si="86"/>
        <v>0</v>
      </c>
      <c r="Q139" s="88">
        <f t="shared" si="87"/>
        <v>-5.3445378151261309</v>
      </c>
      <c r="R139" s="424">
        <f t="shared" si="88"/>
        <v>0.9394285714285705</v>
      </c>
      <c r="S139" s="594"/>
      <c r="T139" s="50">
        <v>0.70833333333333337</v>
      </c>
      <c r="U139" s="50">
        <v>0.73263888888888895</v>
      </c>
      <c r="V139" s="254">
        <v>5</v>
      </c>
      <c r="W139" s="251">
        <f t="shared" si="92"/>
        <v>35.000000000000036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-90.857142857144254</v>
      </c>
      <c r="AG139" s="126">
        <f t="shared" si="62"/>
        <v>0.9394285714285705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1354</v>
      </c>
      <c r="H140" s="84">
        <f t="shared" si="89"/>
        <v>69026.92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1354.0000000000014</v>
      </c>
      <c r="O140" s="86">
        <f t="shared" si="91"/>
        <v>67.700000000000074</v>
      </c>
      <c r="P140" s="54">
        <f t="shared" si="86"/>
        <v>0</v>
      </c>
      <c r="Q140" s="88">
        <f t="shared" si="87"/>
        <v>-4.2999999999999261</v>
      </c>
      <c r="R140" s="424">
        <f t="shared" si="88"/>
        <v>0.94027777777777877</v>
      </c>
      <c r="S140" s="595"/>
      <c r="T140" s="63">
        <v>0.73750000000000004</v>
      </c>
      <c r="U140" s="256">
        <v>0.77916666666666667</v>
      </c>
      <c r="V140" s="257">
        <v>7</v>
      </c>
      <c r="W140" s="251">
        <f t="shared" si="92"/>
        <v>59.999999999999943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-85.999999999998636</v>
      </c>
      <c r="AG140" s="126">
        <f t="shared" si="62"/>
        <v>0.94027777777777877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775</v>
      </c>
      <c r="H141" s="84">
        <f t="shared" si="89"/>
        <v>41919.75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1367.6470588235277</v>
      </c>
      <c r="O141" s="86">
        <f t="shared" si="91"/>
        <v>71.98142414860672</v>
      </c>
      <c r="P141" s="54">
        <f t="shared" si="86"/>
        <v>0</v>
      </c>
      <c r="Q141" s="88">
        <f t="shared" si="87"/>
        <v>-6.9659442724459097</v>
      </c>
      <c r="R141" s="424">
        <f t="shared" si="88"/>
        <v>0.91176470588235181</v>
      </c>
      <c r="S141" s="595"/>
      <c r="T141" s="63">
        <v>0.78472222222222221</v>
      </c>
      <c r="U141" s="256">
        <v>0.80833333333333335</v>
      </c>
      <c r="V141" s="55">
        <v>8</v>
      </c>
      <c r="W141" s="251">
        <f t="shared" si="92"/>
        <v>34.000000000000043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-132.35294117647231</v>
      </c>
      <c r="AG141" s="126">
        <f t="shared" si="62"/>
        <v>0.91176470588235181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1588</v>
      </c>
      <c r="H142" s="84">
        <f t="shared" si="89"/>
        <v>80860.960000000006</v>
      </c>
      <c r="I142" s="42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1361.1428571428557</v>
      </c>
      <c r="O142" s="86">
        <f t="shared" si="91"/>
        <v>71.639097744360825</v>
      </c>
      <c r="P142" s="54">
        <f t="shared" si="86"/>
        <v>0</v>
      </c>
      <c r="Q142" s="88">
        <f t="shared" si="87"/>
        <v>-4.1503759398496953</v>
      </c>
      <c r="R142" s="424">
        <f t="shared" si="88"/>
        <v>0.94523809523809432</v>
      </c>
      <c r="S142" s="595"/>
      <c r="T142" s="63">
        <v>0.82361111111111107</v>
      </c>
      <c r="U142" s="256">
        <v>0.87222222222222223</v>
      </c>
      <c r="V142" s="55">
        <v>22</v>
      </c>
      <c r="W142" s="251">
        <f t="shared" si="92"/>
        <v>70.000000000000071</v>
      </c>
      <c r="X142" s="53">
        <v>0.80555555555555547</v>
      </c>
      <c r="Y142" s="53">
        <v>0.82291666666666663</v>
      </c>
      <c r="Z142" s="54"/>
      <c r="AA142" s="54"/>
      <c r="AB142" s="588"/>
      <c r="AC142" s="588"/>
      <c r="AD142" s="423"/>
      <c r="AE142" s="423"/>
      <c r="AF142" s="48">
        <f t="shared" si="61"/>
        <v>-78.857142857144254</v>
      </c>
      <c r="AG142" s="126">
        <f t="shared" si="62"/>
        <v>0.94523809523809432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925</v>
      </c>
      <c r="H143" s="84">
        <f t="shared" si="89"/>
        <v>46869.75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1321.4285714285709</v>
      </c>
      <c r="O143" s="86">
        <f t="shared" si="91"/>
        <v>77.731092436974762</v>
      </c>
      <c r="P143" s="54">
        <f t="shared" si="86"/>
        <v>0</v>
      </c>
      <c r="Q143" s="88">
        <f t="shared" si="87"/>
        <v>-6.9747899159664115</v>
      </c>
      <c r="R143" s="424">
        <f t="shared" si="88"/>
        <v>0.9176587301587299</v>
      </c>
      <c r="S143" s="595"/>
      <c r="T143" s="63">
        <v>0.87638888888888888</v>
      </c>
      <c r="U143" s="256">
        <v>0.90555555555555556</v>
      </c>
      <c r="V143" s="55">
        <v>6</v>
      </c>
      <c r="W143" s="251">
        <f t="shared" si="92"/>
        <v>42.000000000000014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-118.57142857142912</v>
      </c>
      <c r="AG143" s="126">
        <f t="shared" si="62"/>
        <v>0.91765873015872979</v>
      </c>
      <c r="AH143" s="587"/>
    </row>
    <row r="144" spans="1:34" ht="19.149999999999999" customHeight="1">
      <c r="A144" s="592"/>
      <c r="B144" s="425" t="s">
        <v>210</v>
      </c>
      <c r="C144" s="432"/>
      <c r="D144" s="42" t="s">
        <v>281</v>
      </c>
      <c r="E144" s="258"/>
      <c r="F144" s="359">
        <v>50.49</v>
      </c>
      <c r="G144" s="57">
        <v>1184</v>
      </c>
      <c r="H144" s="84">
        <f t="shared" si="89"/>
        <v>59780.160000000003</v>
      </c>
      <c r="I144" s="423"/>
      <c r="J144" s="87">
        <v>14</v>
      </c>
      <c r="K144" s="57">
        <v>1440</v>
      </c>
      <c r="L144" s="86">
        <v>102.85714285714286</v>
      </c>
      <c r="M144" s="434">
        <v>15</v>
      </c>
      <c r="N144" s="57">
        <f t="shared" si="90"/>
        <v>1315.5555555555563</v>
      </c>
      <c r="O144" s="86">
        <f t="shared" si="91"/>
        <v>87.703703703703752</v>
      </c>
      <c r="P144" s="54">
        <f t="shared" si="86"/>
        <v>1</v>
      </c>
      <c r="Q144" s="88">
        <f t="shared" si="87"/>
        <v>-15.153439153439109</v>
      </c>
      <c r="R144" s="424">
        <f t="shared" si="88"/>
        <v>0.85267489711934197</v>
      </c>
      <c r="S144" s="595"/>
      <c r="T144" s="63">
        <v>0.91041666666666665</v>
      </c>
      <c r="U144" s="256">
        <v>0.94791666666666663</v>
      </c>
      <c r="V144" s="55">
        <v>7</v>
      </c>
      <c r="W144" s="251">
        <f t="shared" si="92"/>
        <v>53.999999999999972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-124.44444444444366</v>
      </c>
      <c r="AG144" s="126">
        <f t="shared" si="62"/>
        <v>0.91358024691358075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1362.8296729237477</v>
      </c>
      <c r="O147" s="247">
        <f t="shared" si="93"/>
        <v>78.400303965299003</v>
      </c>
      <c r="P147" s="51">
        <f t="shared" ref="P147:P153" si="94">M147-J147</f>
        <v>0.10000000000000142</v>
      </c>
      <c r="Q147" s="142">
        <f t="shared" ref="Q147:Q153" si="95">O147-L147</f>
        <v>-7.6761288446670903</v>
      </c>
      <c r="R147" s="262">
        <f t="shared" ref="R147:R153" si="96">O147/L147</f>
        <v>0.91082194517035875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7">
        <f t="shared" si="61"/>
        <v>-119.67032707625231</v>
      </c>
      <c r="AG147" s="263">
        <f t="shared" si="62"/>
        <v>0.91927802558094285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1233</v>
      </c>
      <c r="H148" s="84">
        <f t="shared" ref="H148:H172" si="97">F148*G148</f>
        <v>55460.34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1253.8983050847467</v>
      </c>
      <c r="O148" s="47">
        <f t="shared" ref="O148:O153" si="99">N148/M148</f>
        <v>65.994647636039304</v>
      </c>
      <c r="P148" s="48">
        <f t="shared" si="94"/>
        <v>0</v>
      </c>
      <c r="Q148" s="49">
        <f t="shared" si="95"/>
        <v>-12.952720785013327</v>
      </c>
      <c r="R148" s="427">
        <f t="shared" si="96"/>
        <v>0.83593220338983121</v>
      </c>
      <c r="S148" s="600">
        <f>R160</f>
        <v>0.83348470759265425</v>
      </c>
      <c r="T148" s="250">
        <v>0.70833333333333337</v>
      </c>
      <c r="U148" s="50">
        <v>0.74930555555555556</v>
      </c>
      <c r="V148" s="425">
        <v>5</v>
      </c>
      <c r="W148" s="436">
        <f>(U148-T148)*24*60</f>
        <v>58.99999999999995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-246.10169491525335</v>
      </c>
      <c r="AG148" s="126">
        <f t="shared" si="62"/>
        <v>0.8359322033898311</v>
      </c>
      <c r="AH148" s="587">
        <f>AG160</f>
        <v>0.84681814286375878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925</v>
      </c>
      <c r="H149" s="84">
        <f t="shared" si="97"/>
        <v>49654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1261.3636363636365</v>
      </c>
      <c r="O149" s="47">
        <f t="shared" si="99"/>
        <v>63.068181818181827</v>
      </c>
      <c r="P149" s="48">
        <f t="shared" si="94"/>
        <v>0</v>
      </c>
      <c r="Q149" s="49">
        <f t="shared" si="95"/>
        <v>-11.931818181818173</v>
      </c>
      <c r="R149" s="427">
        <f t="shared" si="96"/>
        <v>0.84090909090909105</v>
      </c>
      <c r="S149" s="601"/>
      <c r="T149" s="250">
        <v>0.75486111111111109</v>
      </c>
      <c r="U149" s="50">
        <v>0.78541666666666665</v>
      </c>
      <c r="V149" s="425">
        <v>8</v>
      </c>
      <c r="W149" s="436">
        <f t="shared" ref="W149:W159" si="100">(U149-T149)*24*60</f>
        <v>44</v>
      </c>
      <c r="X149" s="53"/>
      <c r="Y149" s="53"/>
      <c r="Z149" s="54"/>
      <c r="AA149" s="54"/>
      <c r="AB149" s="588"/>
      <c r="AC149" s="588"/>
      <c r="AD149" s="423"/>
      <c r="AE149" s="423">
        <v>1</v>
      </c>
      <c r="AF149" s="48">
        <f t="shared" si="61"/>
        <v>-238.63636363636351</v>
      </c>
      <c r="AG149" s="126">
        <f t="shared" si="62"/>
        <v>0.84090909090909094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539</v>
      </c>
      <c r="H150" s="84">
        <f t="shared" si="97"/>
        <v>29817.48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1115.1724137931012</v>
      </c>
      <c r="O150" s="47">
        <f t="shared" si="99"/>
        <v>74.344827586206748</v>
      </c>
      <c r="P150" s="48">
        <f t="shared" si="94"/>
        <v>1</v>
      </c>
      <c r="Q150" s="49">
        <f t="shared" si="95"/>
        <v>-28.512315270936114</v>
      </c>
      <c r="R150" s="427">
        <f t="shared" si="96"/>
        <v>0.72279693486589891</v>
      </c>
      <c r="S150" s="601"/>
      <c r="T150" s="250">
        <v>0.7895833333333333</v>
      </c>
      <c r="U150" s="50">
        <v>0.80972222222222223</v>
      </c>
      <c r="V150" s="425">
        <v>6</v>
      </c>
      <c r="W150" s="436">
        <f t="shared" si="100"/>
        <v>29.000000000000057</v>
      </c>
      <c r="X150" s="219"/>
      <c r="Y150" s="219"/>
      <c r="Z150" s="220"/>
      <c r="AA150" s="220"/>
      <c r="AB150" s="588"/>
      <c r="AC150" s="588"/>
      <c r="AD150" s="423">
        <v>1</v>
      </c>
      <c r="AE150" s="423"/>
      <c r="AF150" s="48">
        <f t="shared" si="61"/>
        <v>-324.82758620689879</v>
      </c>
      <c r="AG150" s="126">
        <f t="shared" si="62"/>
        <v>0.77442528735632032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751</v>
      </c>
      <c r="H151" s="84">
        <f t="shared" si="97"/>
        <v>41725.560000000005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1325.2941176470572</v>
      </c>
      <c r="O151" s="47">
        <f t="shared" si="99"/>
        <v>82.830882352941074</v>
      </c>
      <c r="P151" s="48">
        <f t="shared" si="94"/>
        <v>0</v>
      </c>
      <c r="Q151" s="49">
        <f t="shared" si="95"/>
        <v>-7.1691176470589255</v>
      </c>
      <c r="R151" s="427">
        <f t="shared" si="96"/>
        <v>0.9203431372549008</v>
      </c>
      <c r="S151" s="601"/>
      <c r="T151" s="250">
        <v>0.81527777777777777</v>
      </c>
      <c r="U151" s="50">
        <v>0.83888888888888891</v>
      </c>
      <c r="V151" s="425">
        <v>8</v>
      </c>
      <c r="W151" s="436">
        <f t="shared" si="100"/>
        <v>34.000000000000043</v>
      </c>
      <c r="X151" s="219"/>
      <c r="Y151" s="219"/>
      <c r="Z151" s="220"/>
      <c r="AA151" s="220"/>
      <c r="AB151" s="588"/>
      <c r="AC151" s="588"/>
      <c r="AD151" s="224"/>
      <c r="AE151" s="224"/>
      <c r="AF151" s="48">
        <f t="shared" si="61"/>
        <v>-114.70588235294281</v>
      </c>
      <c r="AG151" s="126">
        <f t="shared" si="62"/>
        <v>0.9203431372549008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570</v>
      </c>
      <c r="H152" s="84">
        <f t="shared" si="97"/>
        <v>30945.3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1139.999999999998</v>
      </c>
      <c r="O152" s="47">
        <f t="shared" si="99"/>
        <v>75.999999999999858</v>
      </c>
      <c r="P152" s="48">
        <f t="shared" si="94"/>
        <v>0</v>
      </c>
      <c r="Q152" s="49">
        <f t="shared" si="95"/>
        <v>-20.000000000000142</v>
      </c>
      <c r="R152" s="427">
        <f t="shared" si="96"/>
        <v>0.79166666666666519</v>
      </c>
      <c r="S152" s="601"/>
      <c r="T152" s="265">
        <v>0.85486111111111107</v>
      </c>
      <c r="U152" s="63">
        <v>0.87569444444444444</v>
      </c>
      <c r="V152" s="438">
        <v>23</v>
      </c>
      <c r="W152" s="436">
        <f t="shared" si="100"/>
        <v>30.000000000000053</v>
      </c>
      <c r="X152" s="222">
        <v>0.84236111111111101</v>
      </c>
      <c r="Y152" s="222">
        <v>1.2708333333333333</v>
      </c>
      <c r="Z152" s="220"/>
      <c r="AA152" s="220"/>
      <c r="AB152" s="588"/>
      <c r="AC152" s="588"/>
      <c r="AD152" s="224"/>
      <c r="AE152" s="224"/>
      <c r="AF152" s="48">
        <f t="shared" si="61"/>
        <v>-300.00000000000205</v>
      </c>
      <c r="AG152" s="126">
        <f t="shared" si="62"/>
        <v>0.7916666666666653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289</v>
      </c>
      <c r="E153" s="60"/>
      <c r="F153" s="366">
        <v>57.3</v>
      </c>
      <c r="G153" s="57">
        <v>1213</v>
      </c>
      <c r="H153" s="84">
        <f t="shared" si="97"/>
        <v>69504.899999999994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1373.207547169812</v>
      </c>
      <c r="O153" s="47">
        <f t="shared" si="99"/>
        <v>76.289308176100661</v>
      </c>
      <c r="P153" s="48">
        <f t="shared" si="94"/>
        <v>0</v>
      </c>
      <c r="Q153" s="49">
        <f t="shared" si="95"/>
        <v>-7.0440251572326673</v>
      </c>
      <c r="R153" s="427">
        <f t="shared" si="96"/>
        <v>0.91547169811320794</v>
      </c>
      <c r="S153" s="601"/>
      <c r="T153" s="265">
        <v>0.88055555555555554</v>
      </c>
      <c r="U153" s="63">
        <v>0.91736111111111107</v>
      </c>
      <c r="V153" s="438">
        <v>7</v>
      </c>
      <c r="W153" s="436">
        <f t="shared" si="100"/>
        <v>52.999999999999972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-126.79245283018804</v>
      </c>
      <c r="AG153" s="126">
        <f t="shared" si="62"/>
        <v>0.91547169811320794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1244.8226700097255</v>
      </c>
      <c r="O160" s="274">
        <f t="shared" si="101"/>
        <v>73.087974594911586</v>
      </c>
      <c r="P160" s="65">
        <f t="shared" ref="P160:P166" si="102">M160-J160</f>
        <v>0.16666666666666785</v>
      </c>
      <c r="Q160" s="74">
        <f t="shared" ref="Q160:Q166" si="103">O160-L160</f>
        <v>-14.601666173676563</v>
      </c>
      <c r="R160" s="275">
        <f>O160/L160</f>
        <v>0.83348470759265425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1</v>
      </c>
      <c r="AF160" s="65">
        <f t="shared" si="61"/>
        <v>-225.17732999027453</v>
      </c>
      <c r="AG160" s="130">
        <f t="shared" si="62"/>
        <v>0.84681814286375878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3033</v>
      </c>
      <c r="H161" s="84">
        <f t="shared" ref="H161:H170" si="104">F161*G161</f>
        <v>103819.59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2140.9411764705887</v>
      </c>
      <c r="O161" s="86">
        <f t="shared" ref="O161:O166" si="106">N161/M161</f>
        <v>164.68778280542989</v>
      </c>
      <c r="P161" s="54">
        <f t="shared" si="102"/>
        <v>0</v>
      </c>
      <c r="Q161" s="88">
        <f t="shared" si="103"/>
        <v>-8.3891402714931758</v>
      </c>
      <c r="R161" s="424">
        <f t="shared" ref="R161:R166" si="107">O161/L161</f>
        <v>0.95152941176470607</v>
      </c>
      <c r="S161" s="587">
        <f>R173</f>
        <v>0.90841395868520758</v>
      </c>
      <c r="T161" s="89">
        <v>0.16666666666666666</v>
      </c>
      <c r="U161" s="89">
        <v>0.22569444444444442</v>
      </c>
      <c r="V161" s="423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-109.05882352941126</v>
      </c>
      <c r="AG161" s="424">
        <f t="shared" si="62"/>
        <v>0.95152941176470607</v>
      </c>
      <c r="AH161" s="587">
        <f>AG173</f>
        <v>0.91281890714080471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3436</v>
      </c>
      <c r="H162" s="84">
        <f t="shared" si="104"/>
        <v>117614.27999999998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2125.3608247422676</v>
      </c>
      <c r="O162" s="86">
        <f t="shared" si="106"/>
        <v>163.48929421094365</v>
      </c>
      <c r="P162" s="54">
        <f t="shared" si="102"/>
        <v>0</v>
      </c>
      <c r="Q162" s="88">
        <f t="shared" si="103"/>
        <v>-9.5876288659794113</v>
      </c>
      <c r="R162" s="424">
        <f t="shared" si="107"/>
        <v>0.94460481099656335</v>
      </c>
      <c r="S162" s="587"/>
      <c r="T162" s="89">
        <v>0.2298611111111111</v>
      </c>
      <c r="U162" s="89">
        <v>0.29722222222222222</v>
      </c>
      <c r="V162" s="423">
        <v>6</v>
      </c>
      <c r="W162" s="90">
        <f t="shared" si="108"/>
        <v>97.000000000000014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-124.6391752577324</v>
      </c>
      <c r="AG162" s="424">
        <f t="shared" si="62"/>
        <v>0.94460481099656335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3212.2999999999997</v>
      </c>
      <c r="H163" s="84">
        <f t="shared" si="104"/>
        <v>115096.70899999999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2165.5955056179773</v>
      </c>
      <c r="O163" s="86">
        <f t="shared" si="106"/>
        <v>196.87231869254339</v>
      </c>
      <c r="P163" s="54">
        <f t="shared" si="102"/>
        <v>0</v>
      </c>
      <c r="Q163" s="88">
        <f t="shared" si="103"/>
        <v>-7.6731358529111446</v>
      </c>
      <c r="R163" s="424">
        <f t="shared" si="107"/>
        <v>0.96248689138576771</v>
      </c>
      <c r="S163" s="587"/>
      <c r="T163" s="89">
        <v>0.3125</v>
      </c>
      <c r="U163" s="89">
        <v>0.37430555555555556</v>
      </c>
      <c r="V163" s="423">
        <v>22</v>
      </c>
      <c r="W163" s="90">
        <f t="shared" si="108"/>
        <v>89</v>
      </c>
      <c r="X163" s="96">
        <v>0.30069444444444443</v>
      </c>
      <c r="Y163" s="96">
        <v>0.31111111111111112</v>
      </c>
      <c r="Z163" s="54"/>
      <c r="AA163" s="54"/>
      <c r="AB163" s="588"/>
      <c r="AC163" s="588"/>
      <c r="AD163" s="423"/>
      <c r="AE163" s="423"/>
      <c r="AF163" s="54">
        <f t="shared" si="61"/>
        <v>-84.404494382022676</v>
      </c>
      <c r="AG163" s="424">
        <f t="shared" si="62"/>
        <v>0.96248689138576771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4690.7</v>
      </c>
      <c r="H164" s="84">
        <f t="shared" si="104"/>
        <v>170788.38699999999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2345.3500000000008</v>
      </c>
      <c r="O164" s="86">
        <f t="shared" si="106"/>
        <v>234.53500000000008</v>
      </c>
      <c r="P164" s="54">
        <f t="shared" si="102"/>
        <v>0</v>
      </c>
      <c r="Q164" s="88">
        <f t="shared" si="103"/>
        <v>-42.364999999999895</v>
      </c>
      <c r="R164" s="424">
        <f t="shared" si="107"/>
        <v>0.84700252798844389</v>
      </c>
      <c r="S164" s="587"/>
      <c r="T164" s="89">
        <v>0.41597222222222219</v>
      </c>
      <c r="U164" s="89">
        <v>0.4993055555555555</v>
      </c>
      <c r="V164" s="423">
        <v>7</v>
      </c>
      <c r="W164" s="90">
        <f t="shared" si="108"/>
        <v>119.99999999999997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-423.64999999999918</v>
      </c>
      <c r="AG164" s="424">
        <f t="shared" si="62"/>
        <v>0.84700252798844378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1376.7</v>
      </c>
      <c r="H165" s="84">
        <f t="shared" si="104"/>
        <v>49327.161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2173.7368421052615</v>
      </c>
      <c r="O165" s="86">
        <f t="shared" si="106"/>
        <v>197.61244019138741</v>
      </c>
      <c r="P165" s="54">
        <f t="shared" si="102"/>
        <v>0</v>
      </c>
      <c r="Q165" s="88">
        <f t="shared" si="103"/>
        <v>-6.9330143540671259</v>
      </c>
      <c r="R165" s="424">
        <f t="shared" si="107"/>
        <v>0.96610526315789402</v>
      </c>
      <c r="S165" s="587"/>
      <c r="T165" s="89">
        <v>0.51527777777777772</v>
      </c>
      <c r="U165" s="89">
        <v>0.54166666666666663</v>
      </c>
      <c r="V165" s="423">
        <v>23</v>
      </c>
      <c r="W165" s="90">
        <f t="shared" si="108"/>
        <v>38.000000000000028</v>
      </c>
      <c r="X165" s="96">
        <v>0.50277777777777777</v>
      </c>
      <c r="Y165" s="96">
        <v>0.51388888888888895</v>
      </c>
      <c r="Z165" s="54"/>
      <c r="AA165" s="54"/>
      <c r="AB165" s="588"/>
      <c r="AC165" s="588"/>
      <c r="AD165" s="423"/>
      <c r="AE165" s="423"/>
      <c r="AF165" s="54">
        <f t="shared" si="61"/>
        <v>-76.26315789473847</v>
      </c>
      <c r="AG165" s="424">
        <f t="shared" si="62"/>
        <v>0.96610526315789402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2010.3</v>
      </c>
      <c r="H166" s="84">
        <f t="shared" si="104"/>
        <v>73195.022999999986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2319.5769230769242</v>
      </c>
      <c r="O166" s="86">
        <f t="shared" si="106"/>
        <v>231.95769230769241</v>
      </c>
      <c r="P166" s="54">
        <f t="shared" si="102"/>
        <v>0</v>
      </c>
      <c r="Q166" s="88">
        <f t="shared" si="103"/>
        <v>-44.942307692307566</v>
      </c>
      <c r="R166" s="424">
        <f t="shared" si="107"/>
        <v>0.83769480790065887</v>
      </c>
      <c r="S166" s="587"/>
      <c r="T166" s="89">
        <v>0.54652777777777772</v>
      </c>
      <c r="U166" s="89">
        <v>0.58263888888888882</v>
      </c>
      <c r="V166" s="423">
        <v>7</v>
      </c>
      <c r="W166" s="90">
        <f t="shared" si="108"/>
        <v>51.999999999999972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-449.42307692307577</v>
      </c>
      <c r="AG166" s="424">
        <f t="shared" si="62"/>
        <v>0.83769480790065876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4"/>
        <v>0</v>
      </c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2211.7602120021697</v>
      </c>
      <c r="O173" s="104">
        <f t="shared" si="109"/>
        <v>198.19242136799949</v>
      </c>
      <c r="P173" s="54">
        <f>M173-J173</f>
        <v>0</v>
      </c>
      <c r="Q173" s="88">
        <f>O173-L173</f>
        <v>-19.98170450612642</v>
      </c>
      <c r="R173" s="105">
        <f>O173/L173</f>
        <v>0.90841395868520758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-211.23978799783026</v>
      </c>
      <c r="AG173" s="424">
        <f t="shared" si="62"/>
        <v>0.91281890714080471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54955" priority="3242" operator="lessThan">
      <formula>0</formula>
    </cfRule>
  </conditionalFormatting>
  <conditionalFormatting sqref="AH57 AH70 S43 S123 S95 AH95 S5:S9 AH5:AH9 S134 AH17:AH18 S17:S18 S32 S82 AH82 S57:S70">
    <cfRule type="cellIs" dxfId="54954" priority="3241" operator="lessThan">
      <formula>0.8</formula>
    </cfRule>
  </conditionalFormatting>
  <conditionalFormatting sqref="R147 R173 R30 R121 R95 R43 R134 R82 R155:R159 R17:R18 R57:R70 R109:R118">
    <cfRule type="cellIs" dxfId="54953" priority="3239" operator="lessThan">
      <formula>0.8</formula>
    </cfRule>
    <cfRule type="cellIs" dxfId="54952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54951" priority="3237" operator="greaterThan">
      <formula>1</formula>
    </cfRule>
    <cfRule type="cellIs" dxfId="54950" priority="3238" operator="lessThan">
      <formula>0.8</formula>
    </cfRule>
  </conditionalFormatting>
  <conditionalFormatting sqref="P147 P30 P121 P95 P43 P134 P82 P155:P159 P17:P18 P57:P70 P109:P118">
    <cfRule type="cellIs" dxfId="54949" priority="3236" operator="greaterThan">
      <formula>0</formula>
    </cfRule>
  </conditionalFormatting>
  <conditionalFormatting sqref="S161">
    <cfRule type="cellIs" dxfId="54948" priority="3235" operator="lessThan">
      <formula>0.8</formula>
    </cfRule>
  </conditionalFormatting>
  <conditionalFormatting sqref="Q161:Q167">
    <cfRule type="cellIs" dxfId="54947" priority="3234" operator="lessThan">
      <formula>0</formula>
    </cfRule>
  </conditionalFormatting>
  <conditionalFormatting sqref="R161:R167">
    <cfRule type="cellIs" dxfId="54946" priority="3232" operator="lessThan">
      <formula>0.8</formula>
    </cfRule>
    <cfRule type="cellIs" dxfId="54945" priority="3233" operator="greaterThan">
      <formula>1</formula>
    </cfRule>
  </conditionalFormatting>
  <conditionalFormatting sqref="R161:R167">
    <cfRule type="cellIs" dxfId="54944" priority="3230" operator="greaterThan">
      <formula>1</formula>
    </cfRule>
    <cfRule type="cellIs" dxfId="54943" priority="3231" operator="lessThan">
      <formula>0.8</formula>
    </cfRule>
  </conditionalFormatting>
  <conditionalFormatting sqref="P161:P167">
    <cfRule type="cellIs" dxfId="54942" priority="3229" operator="greaterThan">
      <formula>0</formula>
    </cfRule>
  </conditionalFormatting>
  <conditionalFormatting sqref="Q169:Q172 AF161:AF172">
    <cfRule type="cellIs" dxfId="54941" priority="3228" operator="lessThan">
      <formula>0</formula>
    </cfRule>
  </conditionalFormatting>
  <conditionalFormatting sqref="R169:R172">
    <cfRule type="cellIs" dxfId="54940" priority="3226" operator="lessThan">
      <formula>0.8</formula>
    </cfRule>
    <cfRule type="cellIs" dxfId="54939" priority="3227" operator="greaterThan">
      <formula>1</formula>
    </cfRule>
  </conditionalFormatting>
  <conditionalFormatting sqref="R169:R172 AG161:AG172">
    <cfRule type="cellIs" dxfId="54938" priority="3224" operator="greaterThan">
      <formula>1</formula>
    </cfRule>
    <cfRule type="cellIs" dxfId="54937" priority="3225" operator="lessThan">
      <formula>0.8</formula>
    </cfRule>
  </conditionalFormatting>
  <conditionalFormatting sqref="P169:P172">
    <cfRule type="cellIs" dxfId="54936" priority="3223" operator="greaterThan">
      <formula>0</formula>
    </cfRule>
  </conditionalFormatting>
  <conditionalFormatting sqref="AF145">
    <cfRule type="cellIs" dxfId="54935" priority="3222" operator="lessThan">
      <formula>0</formula>
    </cfRule>
  </conditionalFormatting>
  <conditionalFormatting sqref="AG145">
    <cfRule type="cellIs" dxfId="54934" priority="3220" operator="greaterThan">
      <formula>1</formula>
    </cfRule>
    <cfRule type="cellIs" dxfId="54933" priority="3221" operator="lessThan">
      <formula>0.8</formula>
    </cfRule>
  </conditionalFormatting>
  <conditionalFormatting sqref="AF44:AF54">
    <cfRule type="cellIs" dxfId="54932" priority="3219" operator="lessThan">
      <formula>0</formula>
    </cfRule>
  </conditionalFormatting>
  <conditionalFormatting sqref="AG44:AG54">
    <cfRule type="cellIs" dxfId="54931" priority="3217" operator="greaterThan">
      <formula>1</formula>
    </cfRule>
    <cfRule type="cellIs" dxfId="54930" priority="3218" operator="lessThan">
      <formula>0.8</formula>
    </cfRule>
  </conditionalFormatting>
  <conditionalFormatting sqref="AF83:AF94">
    <cfRule type="cellIs" dxfId="54929" priority="3216" operator="lessThan">
      <formula>0</formula>
    </cfRule>
  </conditionalFormatting>
  <conditionalFormatting sqref="AH83">
    <cfRule type="cellIs" dxfId="54928" priority="3215" operator="lessThan">
      <formula>0.8</formula>
    </cfRule>
  </conditionalFormatting>
  <conditionalFormatting sqref="AG83:AG94">
    <cfRule type="cellIs" dxfId="54927" priority="3213" operator="greaterThan">
      <formula>1</formula>
    </cfRule>
    <cfRule type="cellIs" dxfId="54926" priority="3214" operator="lessThan">
      <formula>0.8</formula>
    </cfRule>
  </conditionalFormatting>
  <conditionalFormatting sqref="S83">
    <cfRule type="cellIs" dxfId="54925" priority="3212" operator="lessThan">
      <formula>0.8</formula>
    </cfRule>
  </conditionalFormatting>
  <conditionalFormatting sqref="AH84">
    <cfRule type="cellIs" dxfId="54924" priority="3211" operator="lessThan">
      <formula>0.8</formula>
    </cfRule>
  </conditionalFormatting>
  <conditionalFormatting sqref="S84">
    <cfRule type="cellIs" dxfId="54923" priority="3210" operator="lessThan">
      <formula>0.8</formula>
    </cfRule>
  </conditionalFormatting>
  <conditionalFormatting sqref="S90">
    <cfRule type="cellIs" dxfId="54922" priority="3209" operator="lessThan">
      <formula>0.8</formula>
    </cfRule>
  </conditionalFormatting>
  <conditionalFormatting sqref="AH90">
    <cfRule type="cellIs" dxfId="54921" priority="3208" operator="lessThan">
      <formula>0.8</formula>
    </cfRule>
  </conditionalFormatting>
  <conditionalFormatting sqref="AF122">
    <cfRule type="cellIs" dxfId="54920" priority="3207" operator="lessThan">
      <formula>0</formula>
    </cfRule>
  </conditionalFormatting>
  <conditionalFormatting sqref="S122">
    <cfRule type="cellIs" dxfId="54919" priority="3206" operator="lessThan">
      <formula>0.8</formula>
    </cfRule>
  </conditionalFormatting>
  <conditionalFormatting sqref="AG122">
    <cfRule type="cellIs" dxfId="54918" priority="3204" operator="greaterThan">
      <formula>1</formula>
    </cfRule>
    <cfRule type="cellIs" dxfId="54917" priority="3205" operator="lessThan">
      <formula>0.8</formula>
    </cfRule>
  </conditionalFormatting>
  <conditionalFormatting sqref="P162:P168">
    <cfRule type="cellIs" dxfId="54916" priority="3198" operator="greaterThan">
      <formula>0</formula>
    </cfRule>
  </conditionalFormatting>
  <conditionalFormatting sqref="R162:R168">
    <cfRule type="cellIs" dxfId="54915" priority="3201" operator="lessThan">
      <formula>0.8</formula>
    </cfRule>
    <cfRule type="cellIs" dxfId="54914" priority="3202" operator="greaterThan">
      <formula>1</formula>
    </cfRule>
  </conditionalFormatting>
  <conditionalFormatting sqref="R162:R168">
    <cfRule type="cellIs" dxfId="54913" priority="3199" operator="greaterThan">
      <formula>1</formula>
    </cfRule>
    <cfRule type="cellIs" dxfId="54912" priority="3200" operator="lessThan">
      <formula>0.8</formula>
    </cfRule>
  </conditionalFormatting>
  <conditionalFormatting sqref="Q162:Q168">
    <cfRule type="cellIs" dxfId="54911" priority="3203" operator="lessThan">
      <formula>0</formula>
    </cfRule>
  </conditionalFormatting>
  <conditionalFormatting sqref="P132:P133">
    <cfRule type="cellIs" dxfId="54910" priority="3191" operator="greaterThan">
      <formula>0</formula>
    </cfRule>
  </conditionalFormatting>
  <conditionalFormatting sqref="AF124 Q132:Q133 AF132:AF133 AF126:AF127 AF129:AF130">
    <cfRule type="cellIs" dxfId="54909" priority="3197" operator="lessThan">
      <formula>0</formula>
    </cfRule>
  </conditionalFormatting>
  <conditionalFormatting sqref="S124:S133">
    <cfRule type="cellIs" dxfId="54908" priority="3196" operator="lessThan">
      <formula>0.8</formula>
    </cfRule>
  </conditionalFormatting>
  <conditionalFormatting sqref="R132:R133">
    <cfRule type="cellIs" dxfId="54907" priority="3194" operator="lessThan">
      <formula>0.8</formula>
    </cfRule>
    <cfRule type="cellIs" dxfId="54906" priority="3195" operator="greaterThan">
      <formula>1</formula>
    </cfRule>
  </conditionalFormatting>
  <conditionalFormatting sqref="AG124 R132:R133 AG132:AG133 AG126:AG127 AG129:AG130">
    <cfRule type="cellIs" dxfId="54905" priority="3192" operator="greaterThan">
      <formula>1</formula>
    </cfRule>
    <cfRule type="cellIs" dxfId="54904" priority="3193" operator="lessThan">
      <formula>0.8</formula>
    </cfRule>
  </conditionalFormatting>
  <conditionalFormatting sqref="AH109">
    <cfRule type="cellIs" dxfId="54903" priority="3190" operator="lessThan">
      <formula>0.8</formula>
    </cfRule>
  </conditionalFormatting>
  <conditionalFormatting sqref="R160 AG160">
    <cfRule type="cellIs" dxfId="54902" priority="3185" operator="greaterThan">
      <formula>1</formula>
    </cfRule>
    <cfRule type="cellIs" dxfId="54901" priority="3186" operator="lessThan">
      <formula>0.8</formula>
    </cfRule>
  </conditionalFormatting>
  <conditionalFormatting sqref="R160">
    <cfRule type="cellIs" dxfId="54900" priority="3187" operator="lessThan">
      <formula>0.8</formula>
    </cfRule>
    <cfRule type="cellIs" dxfId="54899" priority="3188" operator="greaterThan">
      <formula>1</formula>
    </cfRule>
  </conditionalFormatting>
  <conditionalFormatting sqref="P160">
    <cfRule type="cellIs" dxfId="54898" priority="3184" operator="greaterThan">
      <formula>0</formula>
    </cfRule>
  </conditionalFormatting>
  <conditionalFormatting sqref="AH148">
    <cfRule type="cellIs" dxfId="54897" priority="3183" operator="lessThan">
      <formula>0.8</formula>
    </cfRule>
  </conditionalFormatting>
  <conditionalFormatting sqref="Q160 AF160">
    <cfRule type="cellIs" dxfId="54896" priority="3189" operator="lessThan">
      <formula>0</formula>
    </cfRule>
  </conditionalFormatting>
  <conditionalFormatting sqref="AF148:AF154">
    <cfRule type="cellIs" dxfId="54895" priority="3182" operator="lessThan">
      <formula>0</formula>
    </cfRule>
  </conditionalFormatting>
  <conditionalFormatting sqref="S148">
    <cfRule type="cellIs" dxfId="54894" priority="3181" operator="lessThan">
      <formula>0.8</formula>
    </cfRule>
  </conditionalFormatting>
  <conditionalFormatting sqref="AG148:AG154">
    <cfRule type="cellIs" dxfId="54893" priority="3179" operator="greaterThan">
      <formula>1</formula>
    </cfRule>
    <cfRule type="cellIs" dxfId="54892" priority="3180" operator="lessThan">
      <formula>0.8</formula>
    </cfRule>
  </conditionalFormatting>
  <conditionalFormatting sqref="S86">
    <cfRule type="cellIs" dxfId="54891" priority="3178" operator="lessThan">
      <formula>0.8</formula>
    </cfRule>
  </conditionalFormatting>
  <conditionalFormatting sqref="S88 AH88">
    <cfRule type="cellIs" dxfId="54890" priority="3173" operator="lessThan">
      <formula>0.8</formula>
    </cfRule>
  </conditionalFormatting>
  <conditionalFormatting sqref="AH86">
    <cfRule type="cellIs" dxfId="54889" priority="3177" operator="lessThan">
      <formula>0.8</formula>
    </cfRule>
  </conditionalFormatting>
  <conditionalFormatting sqref="S87">
    <cfRule type="cellIs" dxfId="54888" priority="3176" operator="lessThan">
      <formula>0.8</formula>
    </cfRule>
  </conditionalFormatting>
  <conditionalFormatting sqref="AH87">
    <cfRule type="cellIs" dxfId="54887" priority="3175" operator="lessThan">
      <formula>0.8</formula>
    </cfRule>
  </conditionalFormatting>
  <conditionalFormatting sqref="S89 AH89">
    <cfRule type="cellIs" dxfId="54886" priority="3174" operator="lessThan">
      <formula>0.8</formula>
    </cfRule>
  </conditionalFormatting>
  <conditionalFormatting sqref="AF31 AF35 AF39">
    <cfRule type="cellIs" dxfId="54885" priority="3172" operator="lessThan">
      <formula>0</formula>
    </cfRule>
  </conditionalFormatting>
  <conditionalFormatting sqref="AH31 S31">
    <cfRule type="cellIs" dxfId="54884" priority="3171" operator="lessThan">
      <formula>0.8</formula>
    </cfRule>
  </conditionalFormatting>
  <conditionalFormatting sqref="AG31 AG35 AG39">
    <cfRule type="cellIs" dxfId="54883" priority="3169" operator="greaterThan">
      <formula>1</formula>
    </cfRule>
    <cfRule type="cellIs" dxfId="54882" priority="3170" operator="lessThan">
      <formula>0.8</formula>
    </cfRule>
  </conditionalFormatting>
  <conditionalFormatting sqref="AF135">
    <cfRule type="cellIs" dxfId="54881" priority="3168" operator="lessThan">
      <formula>0</formula>
    </cfRule>
  </conditionalFormatting>
  <conditionalFormatting sqref="AH135 S135">
    <cfRule type="cellIs" dxfId="54880" priority="3167" operator="lessThan">
      <formula>0.8</formula>
    </cfRule>
  </conditionalFormatting>
  <conditionalFormatting sqref="AG135">
    <cfRule type="cellIs" dxfId="54879" priority="3165" operator="greaterThan">
      <formula>1</formula>
    </cfRule>
    <cfRule type="cellIs" dxfId="54878" priority="3166" operator="lessThan">
      <formula>0.8</formula>
    </cfRule>
  </conditionalFormatting>
  <conditionalFormatting sqref="AF108 Q108">
    <cfRule type="cellIs" dxfId="54877" priority="3164" operator="lessThan">
      <formula>0</formula>
    </cfRule>
  </conditionalFormatting>
  <conditionalFormatting sqref="R108">
    <cfRule type="cellIs" dxfId="54876" priority="3162" operator="lessThan">
      <formula>0.8</formula>
    </cfRule>
    <cfRule type="cellIs" dxfId="54875" priority="3163" operator="greaterThan">
      <formula>1</formula>
    </cfRule>
  </conditionalFormatting>
  <conditionalFormatting sqref="AG108 R108">
    <cfRule type="cellIs" dxfId="54874" priority="3160" operator="greaterThan">
      <formula>1</formula>
    </cfRule>
    <cfRule type="cellIs" dxfId="54873" priority="3161" operator="lessThan">
      <formula>0.8</formula>
    </cfRule>
  </conditionalFormatting>
  <conditionalFormatting sqref="P108">
    <cfRule type="cellIs" dxfId="54872" priority="3159" operator="greaterThan">
      <formula>0</formula>
    </cfRule>
  </conditionalFormatting>
  <conditionalFormatting sqref="AH97">
    <cfRule type="cellIs" dxfId="54871" priority="3154" operator="lessThan">
      <formula>0.8</formula>
    </cfRule>
  </conditionalFormatting>
  <conditionalFormatting sqref="AG96 AG98 AG100 AG102:AG103 AG105:AG106">
    <cfRule type="cellIs" dxfId="54870" priority="3156" operator="greaterThan">
      <formula>1</formula>
    </cfRule>
    <cfRule type="cellIs" dxfId="54869" priority="3157" operator="lessThan">
      <formula>0.8</formula>
    </cfRule>
  </conditionalFormatting>
  <conditionalFormatting sqref="AF96 AF98 AF100 AF102:AF103 AF105:AF106">
    <cfRule type="cellIs" dxfId="54868" priority="3158" operator="lessThan">
      <formula>0</formula>
    </cfRule>
  </conditionalFormatting>
  <conditionalFormatting sqref="AG97 AG99 AG101 AG104">
    <cfRule type="cellIs" dxfId="54867" priority="3152" operator="greaterThan">
      <formula>1</formula>
    </cfRule>
    <cfRule type="cellIs" dxfId="54866" priority="3153" operator="lessThan">
      <formula>0.8</formula>
    </cfRule>
  </conditionalFormatting>
  <conditionalFormatting sqref="AF97 AF99 AF101 AF104">
    <cfRule type="cellIs" dxfId="54865" priority="3155" operator="lessThan">
      <formula>0</formula>
    </cfRule>
  </conditionalFormatting>
  <conditionalFormatting sqref="AF71 AF73 AF75 AF79 AF77">
    <cfRule type="cellIs" dxfId="54864" priority="3149" operator="lessThan">
      <formula>0</formula>
    </cfRule>
  </conditionalFormatting>
  <conditionalFormatting sqref="S71 AH71">
    <cfRule type="cellIs" dxfId="54863" priority="3148" operator="lessThan">
      <formula>0.8</formula>
    </cfRule>
  </conditionalFormatting>
  <conditionalFormatting sqref="AG71 AG73 AG75 AG79 AG77">
    <cfRule type="cellIs" dxfId="54862" priority="3146" operator="greaterThan">
      <formula>1</formula>
    </cfRule>
    <cfRule type="cellIs" dxfId="54861" priority="3147" operator="lessThan">
      <formula>0.8</formula>
    </cfRule>
  </conditionalFormatting>
  <conditionalFormatting sqref="AF72 AF76 AF80">
    <cfRule type="cellIs" dxfId="54860" priority="3145" operator="lessThan">
      <formula>0</formula>
    </cfRule>
  </conditionalFormatting>
  <conditionalFormatting sqref="S72 AH72">
    <cfRule type="cellIs" dxfId="54859" priority="3144" operator="lessThan">
      <formula>0.8</formula>
    </cfRule>
  </conditionalFormatting>
  <conditionalFormatting sqref="S11">
    <cfRule type="cellIs" dxfId="54858" priority="3151" operator="lessThan">
      <formula>0.8</formula>
    </cfRule>
  </conditionalFormatting>
  <conditionalFormatting sqref="S10">
    <cfRule type="cellIs" dxfId="54857" priority="3150" operator="lessThan">
      <formula>0.8</formula>
    </cfRule>
  </conditionalFormatting>
  <conditionalFormatting sqref="AG72 AG76 AG80">
    <cfRule type="cellIs" dxfId="54856" priority="3142" operator="greaterThan">
      <formula>1</formula>
    </cfRule>
    <cfRule type="cellIs" dxfId="54855" priority="3143" operator="lessThan">
      <formula>0.8</formula>
    </cfRule>
  </conditionalFormatting>
  <conditionalFormatting sqref="AF14:AF16 Q15:Q16">
    <cfRule type="cellIs" dxfId="54854" priority="3141" operator="lessThan">
      <formula>0</formula>
    </cfRule>
  </conditionalFormatting>
  <conditionalFormatting sqref="R15:R16">
    <cfRule type="cellIs" dxfId="54853" priority="3139" operator="lessThan">
      <formula>0.8</formula>
    </cfRule>
    <cfRule type="cellIs" dxfId="54852" priority="3140" operator="greaterThan">
      <formula>1</formula>
    </cfRule>
  </conditionalFormatting>
  <conditionalFormatting sqref="R15:R16">
    <cfRule type="cellIs" dxfId="54851" priority="3137" operator="greaterThan">
      <formula>1</formula>
    </cfRule>
    <cfRule type="cellIs" dxfId="54850" priority="3138" operator="lessThan">
      <formula>0.8</formula>
    </cfRule>
  </conditionalFormatting>
  <conditionalFormatting sqref="P15:P16">
    <cfRule type="cellIs" dxfId="54849" priority="3136" operator="greaterThan">
      <formula>0</formula>
    </cfRule>
  </conditionalFormatting>
  <conditionalFormatting sqref="AH98">
    <cfRule type="cellIs" dxfId="54848" priority="3135" operator="lessThan">
      <formula>0.8</formula>
    </cfRule>
  </conditionalFormatting>
  <conditionalFormatting sqref="AF33 AF37">
    <cfRule type="cellIs" dxfId="54847" priority="3134" operator="lessThan">
      <formula>0</formula>
    </cfRule>
  </conditionalFormatting>
  <conditionalFormatting sqref="AG33 AG37">
    <cfRule type="cellIs" dxfId="54846" priority="3132" operator="greaterThan">
      <formula>1</formula>
    </cfRule>
    <cfRule type="cellIs" dxfId="54845" priority="3133" operator="lessThan">
      <formula>0.8</formula>
    </cfRule>
  </conditionalFormatting>
  <conditionalFormatting sqref="P41:P42">
    <cfRule type="cellIs" dxfId="54844" priority="3126" operator="greaterThan">
      <formula>0</formula>
    </cfRule>
  </conditionalFormatting>
  <conditionalFormatting sqref="Q41:Q42 AF34 AF41:AF42 AF38">
    <cfRule type="cellIs" dxfId="54843" priority="3131" operator="lessThan">
      <formula>0</formula>
    </cfRule>
  </conditionalFormatting>
  <conditionalFormatting sqref="R41:R42">
    <cfRule type="cellIs" dxfId="54842" priority="3129" operator="lessThan">
      <formula>0.8</formula>
    </cfRule>
    <cfRule type="cellIs" dxfId="54841" priority="3130" operator="greaterThan">
      <formula>1</formula>
    </cfRule>
  </conditionalFormatting>
  <conditionalFormatting sqref="R41:R42 AG34 AG41:AG42 AG38">
    <cfRule type="cellIs" dxfId="54840" priority="3127" operator="greaterThan">
      <formula>1</formula>
    </cfRule>
    <cfRule type="cellIs" dxfId="54839" priority="3128" operator="lessThan">
      <formula>0.8</formula>
    </cfRule>
  </conditionalFormatting>
  <conditionalFormatting sqref="AF137:AF144">
    <cfRule type="cellIs" dxfId="54838" priority="3125" operator="lessThan">
      <formula>0</formula>
    </cfRule>
  </conditionalFormatting>
  <conditionalFormatting sqref="AH137 S137">
    <cfRule type="cellIs" dxfId="54837" priority="3124" operator="lessThan">
      <formula>0.8</formula>
    </cfRule>
  </conditionalFormatting>
  <conditionalFormatting sqref="AG137:AG144">
    <cfRule type="cellIs" dxfId="54836" priority="3122" operator="greaterThan">
      <formula>1</formula>
    </cfRule>
    <cfRule type="cellIs" dxfId="54835" priority="3123" operator="lessThan">
      <formula>0.8</formula>
    </cfRule>
  </conditionalFormatting>
  <conditionalFormatting sqref="AF55">
    <cfRule type="cellIs" dxfId="54834" priority="3121" operator="lessThan">
      <formula>0</formula>
    </cfRule>
  </conditionalFormatting>
  <conditionalFormatting sqref="AG55">
    <cfRule type="cellIs" dxfId="54833" priority="3119" operator="greaterThan">
      <formula>1</formula>
    </cfRule>
    <cfRule type="cellIs" dxfId="54832" priority="3120" operator="lessThan">
      <formula>0.8</formula>
    </cfRule>
  </conditionalFormatting>
  <conditionalFormatting sqref="AF56 Q56">
    <cfRule type="cellIs" dxfId="54831" priority="3118" operator="lessThan">
      <formula>0</formula>
    </cfRule>
  </conditionalFormatting>
  <conditionalFormatting sqref="R56">
    <cfRule type="cellIs" dxfId="54830" priority="3116" operator="lessThan">
      <formula>0.8</formula>
    </cfRule>
    <cfRule type="cellIs" dxfId="54829" priority="3117" operator="greaterThan">
      <formula>1</formula>
    </cfRule>
  </conditionalFormatting>
  <conditionalFormatting sqref="AG56 R56">
    <cfRule type="cellIs" dxfId="54828" priority="3114" operator="greaterThan">
      <formula>1</formula>
    </cfRule>
    <cfRule type="cellIs" dxfId="54827" priority="3115" operator="lessThan">
      <formula>0.8</formula>
    </cfRule>
  </conditionalFormatting>
  <conditionalFormatting sqref="P56">
    <cfRule type="cellIs" dxfId="54826" priority="3113" operator="greaterThan">
      <formula>0</formula>
    </cfRule>
  </conditionalFormatting>
  <conditionalFormatting sqref="P52:P55">
    <cfRule type="cellIs" dxfId="54825" priority="3107" operator="greaterThan">
      <formula>0</formula>
    </cfRule>
  </conditionalFormatting>
  <conditionalFormatting sqref="Q52:Q55">
    <cfRule type="cellIs" dxfId="54824" priority="3112" operator="lessThan">
      <formula>0</formula>
    </cfRule>
  </conditionalFormatting>
  <conditionalFormatting sqref="R52:R55">
    <cfRule type="cellIs" dxfId="54823" priority="3110" operator="lessThan">
      <formula>0.8</formula>
    </cfRule>
    <cfRule type="cellIs" dxfId="54822" priority="3111" operator="greaterThan">
      <formula>1</formula>
    </cfRule>
  </conditionalFormatting>
  <conditionalFormatting sqref="R52:R55">
    <cfRule type="cellIs" dxfId="54821" priority="3108" operator="greaterThan">
      <formula>1</formula>
    </cfRule>
    <cfRule type="cellIs" dxfId="54820" priority="3109" operator="lessThan">
      <formula>0.8</formula>
    </cfRule>
  </conditionalFormatting>
  <conditionalFormatting sqref="P80:P81">
    <cfRule type="cellIs" dxfId="54819" priority="3101" operator="greaterThan">
      <formula>0</formula>
    </cfRule>
  </conditionalFormatting>
  <conditionalFormatting sqref="AF81 Q80:Q81">
    <cfRule type="cellIs" dxfId="54818" priority="3106" operator="lessThan">
      <formula>0</formula>
    </cfRule>
  </conditionalFormatting>
  <conditionalFormatting sqref="R80:R81">
    <cfRule type="cellIs" dxfId="54817" priority="3104" operator="lessThan">
      <formula>0.8</formula>
    </cfRule>
    <cfRule type="cellIs" dxfId="54816" priority="3105" operator="greaterThan">
      <formula>1</formula>
    </cfRule>
  </conditionalFormatting>
  <conditionalFormatting sqref="AG81 R80:R81">
    <cfRule type="cellIs" dxfId="54815" priority="3102" operator="greaterThan">
      <formula>1</formula>
    </cfRule>
    <cfRule type="cellIs" dxfId="54814" priority="3103" operator="lessThan">
      <formula>0.8</formula>
    </cfRule>
  </conditionalFormatting>
  <conditionalFormatting sqref="AH85">
    <cfRule type="cellIs" dxfId="54813" priority="3100" operator="lessThan">
      <formula>0.8</formula>
    </cfRule>
  </conditionalFormatting>
  <conditionalFormatting sqref="S85">
    <cfRule type="cellIs" dxfId="54812" priority="3099" operator="lessThan">
      <formula>0.8</formula>
    </cfRule>
  </conditionalFormatting>
  <conditionalFormatting sqref="AF107">
    <cfRule type="cellIs" dxfId="54811" priority="3098" operator="lessThan">
      <formula>0</formula>
    </cfRule>
  </conditionalFormatting>
  <conditionalFormatting sqref="AH100:AH107">
    <cfRule type="cellIs" dxfId="54810" priority="3097" operator="lessThan">
      <formula>0.8</formula>
    </cfRule>
  </conditionalFormatting>
  <conditionalFormatting sqref="AG107">
    <cfRule type="cellIs" dxfId="54809" priority="3095" operator="greaterThan">
      <formula>1</formula>
    </cfRule>
    <cfRule type="cellIs" dxfId="54808" priority="3096" operator="lessThan">
      <formula>0.8</formula>
    </cfRule>
  </conditionalFormatting>
  <conditionalFormatting sqref="P106:P107">
    <cfRule type="cellIs" dxfId="54807" priority="3089" operator="greaterThan">
      <formula>0</formula>
    </cfRule>
  </conditionalFormatting>
  <conditionalFormatting sqref="Q106:Q107">
    <cfRule type="cellIs" dxfId="54806" priority="3094" operator="lessThan">
      <formula>0</formula>
    </cfRule>
  </conditionalFormatting>
  <conditionalFormatting sqref="R106:R107">
    <cfRule type="cellIs" dxfId="54805" priority="3092" operator="lessThan">
      <formula>0.8</formula>
    </cfRule>
    <cfRule type="cellIs" dxfId="54804" priority="3093" operator="greaterThan">
      <formula>1</formula>
    </cfRule>
  </conditionalFormatting>
  <conditionalFormatting sqref="R106:R107">
    <cfRule type="cellIs" dxfId="54803" priority="3090" operator="greaterThan">
      <formula>1</formula>
    </cfRule>
    <cfRule type="cellIs" dxfId="54802" priority="3091" operator="lessThan">
      <formula>0.8</formula>
    </cfRule>
  </conditionalFormatting>
  <conditionalFormatting sqref="AF109:AF120">
    <cfRule type="cellIs" dxfId="54801" priority="3088" operator="lessThan">
      <formula>0</formula>
    </cfRule>
  </conditionalFormatting>
  <conditionalFormatting sqref="S109">
    <cfRule type="cellIs" dxfId="54800" priority="3087" operator="lessThan">
      <formula>0.8</formula>
    </cfRule>
  </conditionalFormatting>
  <conditionalFormatting sqref="AG109:AG120">
    <cfRule type="cellIs" dxfId="54799" priority="3085" operator="greaterThan">
      <formula>1</formula>
    </cfRule>
    <cfRule type="cellIs" dxfId="54798" priority="3086" operator="lessThan">
      <formula>0.8</formula>
    </cfRule>
  </conditionalFormatting>
  <conditionalFormatting sqref="S150">
    <cfRule type="cellIs" dxfId="54797" priority="3084" operator="lessThan">
      <formula>0.8</formula>
    </cfRule>
  </conditionalFormatting>
  <conditionalFormatting sqref="AH150">
    <cfRule type="cellIs" dxfId="54796" priority="3083" operator="lessThan">
      <formula>0.8</formula>
    </cfRule>
  </conditionalFormatting>
  <conditionalFormatting sqref="S149">
    <cfRule type="cellIs" dxfId="54795" priority="3082" operator="lessThan">
      <formula>0.8</formula>
    </cfRule>
  </conditionalFormatting>
  <conditionalFormatting sqref="Q26:Q29">
    <cfRule type="cellIs" dxfId="54794" priority="3081" operator="lessThan">
      <formula>0</formula>
    </cfRule>
  </conditionalFormatting>
  <conditionalFormatting sqref="S21:S29 AH21:AH29">
    <cfRule type="cellIs" dxfId="54793" priority="3080" operator="lessThan">
      <formula>0.8</formula>
    </cfRule>
  </conditionalFormatting>
  <conditionalFormatting sqref="R26:R29">
    <cfRule type="cellIs" dxfId="54792" priority="3078" operator="lessThan">
      <formula>0.8</formula>
    </cfRule>
    <cfRule type="cellIs" dxfId="54791" priority="3079" operator="greaterThan">
      <formula>1</formula>
    </cfRule>
  </conditionalFormatting>
  <conditionalFormatting sqref="R26:R29">
    <cfRule type="cellIs" dxfId="54790" priority="3076" operator="greaterThan">
      <formula>1</formula>
    </cfRule>
    <cfRule type="cellIs" dxfId="54789" priority="3077" operator="lessThan">
      <formula>0.8</formula>
    </cfRule>
  </conditionalFormatting>
  <conditionalFormatting sqref="P26:P29">
    <cfRule type="cellIs" dxfId="54788" priority="3075" operator="greaterThan">
      <formula>0</formula>
    </cfRule>
  </conditionalFormatting>
  <conditionalFormatting sqref="AH91 S91">
    <cfRule type="cellIs" dxfId="54787" priority="3074" operator="lessThan">
      <formula>0.8</formula>
    </cfRule>
  </conditionalFormatting>
  <conditionalFormatting sqref="P92:P94">
    <cfRule type="cellIs" dxfId="54786" priority="3068" operator="greaterThan">
      <formula>0</formula>
    </cfRule>
  </conditionalFormatting>
  <conditionalFormatting sqref="Q92:Q94">
    <cfRule type="cellIs" dxfId="54785" priority="3073" operator="lessThan">
      <formula>0</formula>
    </cfRule>
  </conditionalFormatting>
  <conditionalFormatting sqref="R92:R94">
    <cfRule type="cellIs" dxfId="54784" priority="3071" operator="lessThan">
      <formula>0.8</formula>
    </cfRule>
    <cfRule type="cellIs" dxfId="54783" priority="3072" operator="greaterThan">
      <formula>1</formula>
    </cfRule>
  </conditionalFormatting>
  <conditionalFormatting sqref="R92:R94">
    <cfRule type="cellIs" dxfId="54782" priority="3069" operator="greaterThan">
      <formula>1</formula>
    </cfRule>
    <cfRule type="cellIs" dxfId="54781" priority="3070" operator="lessThan">
      <formula>0.8</formula>
    </cfRule>
  </conditionalFormatting>
  <conditionalFormatting sqref="AF146 Q145:Q146">
    <cfRule type="cellIs" dxfId="54780" priority="3067" operator="lessThan">
      <formula>0</formula>
    </cfRule>
  </conditionalFormatting>
  <conditionalFormatting sqref="AH139:AH146 S139:S146">
    <cfRule type="cellIs" dxfId="54779" priority="3066" operator="lessThan">
      <formula>0.8</formula>
    </cfRule>
  </conditionalFormatting>
  <conditionalFormatting sqref="R145:R146">
    <cfRule type="cellIs" dxfId="54778" priority="3064" operator="lessThan">
      <formula>0.8</formula>
    </cfRule>
    <cfRule type="cellIs" dxfId="54777" priority="3065" operator="greaterThan">
      <formula>1</formula>
    </cfRule>
  </conditionalFormatting>
  <conditionalFormatting sqref="AG146 R145:R146">
    <cfRule type="cellIs" dxfId="54776" priority="3062" operator="greaterThan">
      <formula>1</formula>
    </cfRule>
    <cfRule type="cellIs" dxfId="54775" priority="3063" operator="lessThan">
      <formula>0.8</formula>
    </cfRule>
  </conditionalFormatting>
  <conditionalFormatting sqref="P145:P146">
    <cfRule type="cellIs" dxfId="54774" priority="3061" operator="greaterThan">
      <formula>0</formula>
    </cfRule>
  </conditionalFormatting>
  <conditionalFormatting sqref="Q119:Q120">
    <cfRule type="cellIs" dxfId="54773" priority="3060" operator="lessThan">
      <formula>0</formula>
    </cfRule>
  </conditionalFormatting>
  <conditionalFormatting sqref="R119:R120">
    <cfRule type="cellIs" dxfId="54772" priority="3058" operator="lessThan">
      <formula>0.8</formula>
    </cfRule>
    <cfRule type="cellIs" dxfId="54771" priority="3059" operator="greaterThan">
      <formula>1</formula>
    </cfRule>
  </conditionalFormatting>
  <conditionalFormatting sqref="R119:R120">
    <cfRule type="cellIs" dxfId="54770" priority="3056" operator="greaterThan">
      <formula>1</formula>
    </cfRule>
    <cfRule type="cellIs" dxfId="54769" priority="3057" operator="lessThan">
      <formula>0.8</formula>
    </cfRule>
  </conditionalFormatting>
  <conditionalFormatting sqref="P119:P120">
    <cfRule type="cellIs" dxfId="54768" priority="3055" operator="greaterThan">
      <formula>0</formula>
    </cfRule>
  </conditionalFormatting>
  <conditionalFormatting sqref="S44:S56">
    <cfRule type="cellIs" dxfId="54767" priority="3054" operator="lessThan">
      <formula>0.8</formula>
    </cfRule>
  </conditionalFormatting>
  <conditionalFormatting sqref="S108">
    <cfRule type="cellIs" dxfId="54766" priority="3053" operator="lessThan">
      <formula>0.8</formula>
    </cfRule>
  </conditionalFormatting>
  <conditionalFormatting sqref="S96">
    <cfRule type="cellIs" dxfId="54765" priority="3052" operator="lessThan">
      <formula>0.8</formula>
    </cfRule>
  </conditionalFormatting>
  <conditionalFormatting sqref="S97">
    <cfRule type="cellIs" dxfId="54764" priority="3051" operator="lessThan">
      <formula>0.8</formula>
    </cfRule>
  </conditionalFormatting>
  <conditionalFormatting sqref="S103">
    <cfRule type="cellIs" dxfId="54763" priority="3050" operator="lessThan">
      <formula>0.8</formula>
    </cfRule>
  </conditionalFormatting>
  <conditionalFormatting sqref="S99">
    <cfRule type="cellIs" dxfId="54762" priority="3049" operator="lessThan">
      <formula>0.8</formula>
    </cfRule>
  </conditionalFormatting>
  <conditionalFormatting sqref="S101">
    <cfRule type="cellIs" dxfId="54761" priority="3046" operator="lessThan">
      <formula>0.8</formula>
    </cfRule>
  </conditionalFormatting>
  <conditionalFormatting sqref="S100">
    <cfRule type="cellIs" dxfId="54760" priority="3048" operator="lessThan">
      <formula>0.8</formula>
    </cfRule>
  </conditionalFormatting>
  <conditionalFormatting sqref="S102">
    <cfRule type="cellIs" dxfId="54759" priority="3047" operator="lessThan">
      <formula>0.8</formula>
    </cfRule>
  </conditionalFormatting>
  <conditionalFormatting sqref="S98">
    <cfRule type="cellIs" dxfId="54758" priority="3045" operator="lessThan">
      <formula>0.8</formula>
    </cfRule>
  </conditionalFormatting>
  <conditionalFormatting sqref="S104">
    <cfRule type="cellIs" dxfId="54757" priority="3044" operator="lessThan">
      <formula>0.8</formula>
    </cfRule>
  </conditionalFormatting>
  <conditionalFormatting sqref="Q162:Q167">
    <cfRule type="cellIs" dxfId="54756" priority="3043" operator="lessThan">
      <formula>0</formula>
    </cfRule>
  </conditionalFormatting>
  <conditionalFormatting sqref="R162:R167">
    <cfRule type="cellIs" dxfId="54755" priority="3041" operator="lessThan">
      <formula>0.8</formula>
    </cfRule>
    <cfRule type="cellIs" dxfId="54754" priority="3042" operator="greaterThan">
      <formula>1</formula>
    </cfRule>
  </conditionalFormatting>
  <conditionalFormatting sqref="R162:R167">
    <cfRule type="cellIs" dxfId="54753" priority="3039" operator="greaterThan">
      <formula>1</formula>
    </cfRule>
    <cfRule type="cellIs" dxfId="54752" priority="3040" operator="lessThan">
      <formula>0.8</formula>
    </cfRule>
  </conditionalFormatting>
  <conditionalFormatting sqref="P162:P167">
    <cfRule type="cellIs" dxfId="54751" priority="3038" operator="greaterThan">
      <formula>0</formula>
    </cfRule>
  </conditionalFormatting>
  <conditionalFormatting sqref="P168">
    <cfRule type="cellIs" dxfId="54750" priority="3032" operator="greaterThan">
      <formula>0</formula>
    </cfRule>
  </conditionalFormatting>
  <conditionalFormatting sqref="R168">
    <cfRule type="cellIs" dxfId="54749" priority="3035" operator="lessThan">
      <formula>0.8</formula>
    </cfRule>
    <cfRule type="cellIs" dxfId="54748" priority="3036" operator="greaterThan">
      <formula>1</formula>
    </cfRule>
  </conditionalFormatting>
  <conditionalFormatting sqref="R168">
    <cfRule type="cellIs" dxfId="54747" priority="3033" operator="greaterThan">
      <formula>1</formula>
    </cfRule>
    <cfRule type="cellIs" dxfId="54746" priority="3034" operator="lessThan">
      <formula>0.8</formula>
    </cfRule>
  </conditionalFormatting>
  <conditionalFormatting sqref="Q168">
    <cfRule type="cellIs" dxfId="54745" priority="3037" operator="lessThan">
      <formula>0</formula>
    </cfRule>
  </conditionalFormatting>
  <conditionalFormatting sqref="Q83">
    <cfRule type="cellIs" dxfId="54744" priority="3031" operator="lessThan">
      <formula>0</formula>
    </cfRule>
  </conditionalFormatting>
  <conditionalFormatting sqref="R83">
    <cfRule type="cellIs" dxfId="54743" priority="3029" operator="lessThan">
      <formula>0.8</formula>
    </cfRule>
    <cfRule type="cellIs" dxfId="54742" priority="3030" operator="greaterThan">
      <formula>1</formula>
    </cfRule>
  </conditionalFormatting>
  <conditionalFormatting sqref="R83">
    <cfRule type="cellIs" dxfId="54741" priority="3027" operator="greaterThan">
      <formula>1</formula>
    </cfRule>
    <cfRule type="cellIs" dxfId="54740" priority="3028" operator="lessThan">
      <formula>0.8</formula>
    </cfRule>
  </conditionalFormatting>
  <conditionalFormatting sqref="P83">
    <cfRule type="cellIs" dxfId="54739" priority="3026" operator="greaterThan">
      <formula>0</formula>
    </cfRule>
  </conditionalFormatting>
  <conditionalFormatting sqref="Q83">
    <cfRule type="cellIs" dxfId="54738" priority="3025" operator="lessThan">
      <formula>0</formula>
    </cfRule>
  </conditionalFormatting>
  <conditionalFormatting sqref="R83">
    <cfRule type="cellIs" dxfId="54737" priority="3023" operator="lessThan">
      <formula>0.8</formula>
    </cfRule>
    <cfRule type="cellIs" dxfId="54736" priority="3024" operator="greaterThan">
      <formula>1</formula>
    </cfRule>
  </conditionalFormatting>
  <conditionalFormatting sqref="R83">
    <cfRule type="cellIs" dxfId="54735" priority="3021" operator="greaterThan">
      <formula>1</formula>
    </cfRule>
    <cfRule type="cellIs" dxfId="54734" priority="3022" operator="lessThan">
      <formula>0.8</formula>
    </cfRule>
  </conditionalFormatting>
  <conditionalFormatting sqref="P83">
    <cfRule type="cellIs" dxfId="54733" priority="3020" operator="greaterThan">
      <formula>0</formula>
    </cfRule>
  </conditionalFormatting>
  <conditionalFormatting sqref="Q83">
    <cfRule type="cellIs" dxfId="54732" priority="3019" operator="lessThan">
      <formula>0</formula>
    </cfRule>
  </conditionalFormatting>
  <conditionalFormatting sqref="R83">
    <cfRule type="cellIs" dxfId="54731" priority="3017" operator="lessThan">
      <formula>0.8</formula>
    </cfRule>
    <cfRule type="cellIs" dxfId="54730" priority="3018" operator="greaterThan">
      <formula>1</formula>
    </cfRule>
  </conditionalFormatting>
  <conditionalFormatting sqref="R83">
    <cfRule type="cellIs" dxfId="54729" priority="3015" operator="greaterThan">
      <formula>1</formula>
    </cfRule>
    <cfRule type="cellIs" dxfId="54728" priority="3016" operator="lessThan">
      <formula>0.8</formula>
    </cfRule>
  </conditionalFormatting>
  <conditionalFormatting sqref="P83">
    <cfRule type="cellIs" dxfId="54727" priority="3014" operator="greaterThan">
      <formula>0</formula>
    </cfRule>
  </conditionalFormatting>
  <conditionalFormatting sqref="Q83">
    <cfRule type="cellIs" dxfId="54726" priority="3013" operator="lessThan">
      <formula>0</formula>
    </cfRule>
  </conditionalFormatting>
  <conditionalFormatting sqref="R83">
    <cfRule type="cellIs" dxfId="54725" priority="3011" operator="lessThan">
      <formula>0.8</formula>
    </cfRule>
    <cfRule type="cellIs" dxfId="54724" priority="3012" operator="greaterThan">
      <formula>1</formula>
    </cfRule>
  </conditionalFormatting>
  <conditionalFormatting sqref="R83">
    <cfRule type="cellIs" dxfId="54723" priority="3009" operator="greaterThan">
      <formula>1</formula>
    </cfRule>
    <cfRule type="cellIs" dxfId="54722" priority="3010" operator="lessThan">
      <formula>0.8</formula>
    </cfRule>
  </conditionalFormatting>
  <conditionalFormatting sqref="P83">
    <cfRule type="cellIs" dxfId="54721" priority="3008" operator="greaterThan">
      <formula>0</formula>
    </cfRule>
  </conditionalFormatting>
  <conditionalFormatting sqref="P83">
    <cfRule type="cellIs" dxfId="54720" priority="3002" operator="greaterThan">
      <formula>0</formula>
    </cfRule>
  </conditionalFormatting>
  <conditionalFormatting sqref="Q83">
    <cfRule type="cellIs" dxfId="54719" priority="3007" operator="lessThan">
      <formula>0</formula>
    </cfRule>
  </conditionalFormatting>
  <conditionalFormatting sqref="R83">
    <cfRule type="cellIs" dxfId="54718" priority="3005" operator="lessThan">
      <formula>0.8</formula>
    </cfRule>
    <cfRule type="cellIs" dxfId="54717" priority="3006" operator="greaterThan">
      <formula>1</formula>
    </cfRule>
  </conditionalFormatting>
  <conditionalFormatting sqref="R83">
    <cfRule type="cellIs" dxfId="54716" priority="3003" operator="greaterThan">
      <formula>1</formula>
    </cfRule>
    <cfRule type="cellIs" dxfId="54715" priority="3004" operator="lessThan">
      <formula>0.8</formula>
    </cfRule>
  </conditionalFormatting>
  <conditionalFormatting sqref="P83">
    <cfRule type="cellIs" dxfId="54714" priority="2996" operator="greaterThan">
      <formula>0</formula>
    </cfRule>
  </conditionalFormatting>
  <conditionalFormatting sqref="Q83">
    <cfRule type="cellIs" dxfId="54713" priority="3001" operator="lessThan">
      <formula>0</formula>
    </cfRule>
  </conditionalFormatting>
  <conditionalFormatting sqref="R83">
    <cfRule type="cellIs" dxfId="54712" priority="2999" operator="lessThan">
      <formula>0.8</formula>
    </cfRule>
    <cfRule type="cellIs" dxfId="54711" priority="3000" operator="greaterThan">
      <formula>1</formula>
    </cfRule>
  </conditionalFormatting>
  <conditionalFormatting sqref="R83">
    <cfRule type="cellIs" dxfId="54710" priority="2997" operator="greaterThan">
      <formula>1</formula>
    </cfRule>
    <cfRule type="cellIs" dxfId="54709" priority="2998" operator="lessThan">
      <formula>0.8</formula>
    </cfRule>
  </conditionalFormatting>
  <conditionalFormatting sqref="R83">
    <cfRule type="cellIs" dxfId="54708" priority="2993" operator="lessThan">
      <formula>0.8</formula>
    </cfRule>
    <cfRule type="cellIs" dxfId="54707" priority="2994" operator="greaterThan">
      <formula>1</formula>
    </cfRule>
  </conditionalFormatting>
  <conditionalFormatting sqref="R83">
    <cfRule type="cellIs" dxfId="54706" priority="2991" operator="greaterThan">
      <formula>1</formula>
    </cfRule>
    <cfRule type="cellIs" dxfId="54705" priority="2992" operator="lessThan">
      <formula>0.8</formula>
    </cfRule>
  </conditionalFormatting>
  <conditionalFormatting sqref="P83">
    <cfRule type="cellIs" dxfId="54704" priority="2990" operator="greaterThan">
      <formula>0</formula>
    </cfRule>
  </conditionalFormatting>
  <conditionalFormatting sqref="Q83">
    <cfRule type="cellIs" dxfId="54703" priority="2995" operator="lessThan">
      <formula>0</formula>
    </cfRule>
  </conditionalFormatting>
  <conditionalFormatting sqref="Q83">
    <cfRule type="cellIs" dxfId="54702" priority="2989" operator="lessThan">
      <formula>0</formula>
    </cfRule>
  </conditionalFormatting>
  <conditionalFormatting sqref="R83">
    <cfRule type="cellIs" dxfId="54701" priority="2987" operator="lessThan">
      <formula>0.8</formula>
    </cfRule>
    <cfRule type="cellIs" dxfId="54700" priority="2988" operator="greaterThan">
      <formula>1</formula>
    </cfRule>
  </conditionalFormatting>
  <conditionalFormatting sqref="R83">
    <cfRule type="cellIs" dxfId="54699" priority="2985" operator="greaterThan">
      <formula>1</formula>
    </cfRule>
    <cfRule type="cellIs" dxfId="54698" priority="2986" operator="lessThan">
      <formula>0.8</formula>
    </cfRule>
  </conditionalFormatting>
  <conditionalFormatting sqref="P83">
    <cfRule type="cellIs" dxfId="54697" priority="2984" operator="greaterThan">
      <formula>0</formula>
    </cfRule>
  </conditionalFormatting>
  <conditionalFormatting sqref="P83">
    <cfRule type="cellIs" dxfId="54696" priority="2978" operator="greaterThan">
      <formula>0</formula>
    </cfRule>
  </conditionalFormatting>
  <conditionalFormatting sqref="Q83">
    <cfRule type="cellIs" dxfId="54695" priority="2983" operator="lessThan">
      <formula>0</formula>
    </cfRule>
  </conditionalFormatting>
  <conditionalFormatting sqref="R83">
    <cfRule type="cellIs" dxfId="54694" priority="2981" operator="lessThan">
      <formula>0.8</formula>
    </cfRule>
    <cfRule type="cellIs" dxfId="54693" priority="2982" operator="greaterThan">
      <formula>1</formula>
    </cfRule>
  </conditionalFormatting>
  <conditionalFormatting sqref="R83">
    <cfRule type="cellIs" dxfId="54692" priority="2979" operator="greaterThan">
      <formula>1</formula>
    </cfRule>
    <cfRule type="cellIs" dxfId="54691" priority="2980" operator="lessThan">
      <formula>0.8</formula>
    </cfRule>
  </conditionalFormatting>
  <conditionalFormatting sqref="P83">
    <cfRule type="cellIs" dxfId="54690" priority="2972" operator="greaterThan">
      <formula>0</formula>
    </cfRule>
  </conditionalFormatting>
  <conditionalFormatting sqref="Q83">
    <cfRule type="cellIs" dxfId="54689" priority="2977" operator="lessThan">
      <formula>0</formula>
    </cfRule>
  </conditionalFormatting>
  <conditionalFormatting sqref="R83">
    <cfRule type="cellIs" dxfId="54688" priority="2975" operator="lessThan">
      <formula>0.8</formula>
    </cfRule>
    <cfRule type="cellIs" dxfId="54687" priority="2976" operator="greaterThan">
      <formula>1</formula>
    </cfRule>
  </conditionalFormatting>
  <conditionalFormatting sqref="R83">
    <cfRule type="cellIs" dxfId="54686" priority="2973" operator="greaterThan">
      <formula>1</formula>
    </cfRule>
    <cfRule type="cellIs" dxfId="54685" priority="2974" operator="lessThan">
      <formula>0.8</formula>
    </cfRule>
  </conditionalFormatting>
  <conditionalFormatting sqref="R83">
    <cfRule type="cellIs" dxfId="54684" priority="2969" operator="lessThan">
      <formula>0.8</formula>
    </cfRule>
    <cfRule type="cellIs" dxfId="54683" priority="2970" operator="greaterThan">
      <formula>1</formula>
    </cfRule>
  </conditionalFormatting>
  <conditionalFormatting sqref="R83">
    <cfRule type="cellIs" dxfId="54682" priority="2967" operator="greaterThan">
      <formula>1</formula>
    </cfRule>
    <cfRule type="cellIs" dxfId="54681" priority="2968" operator="lessThan">
      <formula>0.8</formula>
    </cfRule>
  </conditionalFormatting>
  <conditionalFormatting sqref="P83">
    <cfRule type="cellIs" dxfId="54680" priority="2966" operator="greaterThan">
      <formula>0</formula>
    </cfRule>
  </conditionalFormatting>
  <conditionalFormatting sqref="Q83">
    <cfRule type="cellIs" dxfId="54679" priority="2971" operator="lessThan">
      <formula>0</formula>
    </cfRule>
  </conditionalFormatting>
  <conditionalFormatting sqref="P83">
    <cfRule type="cellIs" dxfId="54678" priority="2960" operator="greaterThan">
      <formula>0</formula>
    </cfRule>
  </conditionalFormatting>
  <conditionalFormatting sqref="Q83">
    <cfRule type="cellIs" dxfId="54677" priority="2965" operator="lessThan">
      <formula>0</formula>
    </cfRule>
  </conditionalFormatting>
  <conditionalFormatting sqref="R83">
    <cfRule type="cellIs" dxfId="54676" priority="2963" operator="lessThan">
      <formula>0.8</formula>
    </cfRule>
    <cfRule type="cellIs" dxfId="54675" priority="2964" operator="greaterThan">
      <formula>1</formula>
    </cfRule>
  </conditionalFormatting>
  <conditionalFormatting sqref="R83">
    <cfRule type="cellIs" dxfId="54674" priority="2961" operator="greaterThan">
      <formula>1</formula>
    </cfRule>
    <cfRule type="cellIs" dxfId="54673" priority="2962" operator="lessThan">
      <formula>0.8</formula>
    </cfRule>
  </conditionalFormatting>
  <conditionalFormatting sqref="R83">
    <cfRule type="cellIs" dxfId="54672" priority="2957" operator="lessThan">
      <formula>0.8</formula>
    </cfRule>
    <cfRule type="cellIs" dxfId="54671" priority="2958" operator="greaterThan">
      <formula>1</formula>
    </cfRule>
  </conditionalFormatting>
  <conditionalFormatting sqref="R83">
    <cfRule type="cellIs" dxfId="54670" priority="2955" operator="greaterThan">
      <formula>1</formula>
    </cfRule>
    <cfRule type="cellIs" dxfId="54669" priority="2956" operator="lessThan">
      <formula>0.8</formula>
    </cfRule>
  </conditionalFormatting>
  <conditionalFormatting sqref="P83">
    <cfRule type="cellIs" dxfId="54668" priority="2954" operator="greaterThan">
      <formula>0</formula>
    </cfRule>
  </conditionalFormatting>
  <conditionalFormatting sqref="Q83">
    <cfRule type="cellIs" dxfId="54667" priority="2959" operator="lessThan">
      <formula>0</formula>
    </cfRule>
  </conditionalFormatting>
  <conditionalFormatting sqref="R83">
    <cfRule type="cellIs" dxfId="54666" priority="2951" operator="lessThan">
      <formula>0.8</formula>
    </cfRule>
    <cfRule type="cellIs" dxfId="54665" priority="2952" operator="greaterThan">
      <formula>1</formula>
    </cfRule>
  </conditionalFormatting>
  <conditionalFormatting sqref="R83">
    <cfRule type="cellIs" dxfId="54664" priority="2949" operator="greaterThan">
      <formula>1</formula>
    </cfRule>
    <cfRule type="cellIs" dxfId="54663" priority="2950" operator="lessThan">
      <formula>0.8</formula>
    </cfRule>
  </conditionalFormatting>
  <conditionalFormatting sqref="P83">
    <cfRule type="cellIs" dxfId="54662" priority="2948" operator="greaterThan">
      <formula>0</formula>
    </cfRule>
  </conditionalFormatting>
  <conditionalFormatting sqref="Q83">
    <cfRule type="cellIs" dxfId="54661" priority="2953" operator="lessThan">
      <formula>0</formula>
    </cfRule>
  </conditionalFormatting>
  <conditionalFormatting sqref="Q83">
    <cfRule type="cellIs" dxfId="54660" priority="2947" operator="lessThan">
      <formula>0</formula>
    </cfRule>
  </conditionalFormatting>
  <conditionalFormatting sqref="R83">
    <cfRule type="cellIs" dxfId="54659" priority="2945" operator="lessThan">
      <formula>0.8</formula>
    </cfRule>
    <cfRule type="cellIs" dxfId="54658" priority="2946" operator="greaterThan">
      <formula>1</formula>
    </cfRule>
  </conditionalFormatting>
  <conditionalFormatting sqref="R83">
    <cfRule type="cellIs" dxfId="54657" priority="2943" operator="greaterThan">
      <formula>1</formula>
    </cfRule>
    <cfRule type="cellIs" dxfId="54656" priority="2944" operator="lessThan">
      <formula>0.8</formula>
    </cfRule>
  </conditionalFormatting>
  <conditionalFormatting sqref="P83">
    <cfRule type="cellIs" dxfId="54655" priority="2942" operator="greaterThan">
      <formula>0</formula>
    </cfRule>
  </conditionalFormatting>
  <conditionalFormatting sqref="Q83">
    <cfRule type="cellIs" dxfId="54654" priority="2936" operator="lessThan">
      <formula>0</formula>
    </cfRule>
  </conditionalFormatting>
  <conditionalFormatting sqref="R83">
    <cfRule type="cellIs" dxfId="54653" priority="2940" operator="lessThan">
      <formula>0.8</formula>
    </cfRule>
    <cfRule type="cellIs" dxfId="54652" priority="2941" operator="greaterThan">
      <formula>1</formula>
    </cfRule>
  </conditionalFormatting>
  <conditionalFormatting sqref="R83">
    <cfRule type="cellIs" dxfId="54651" priority="2938" operator="greaterThan">
      <formula>1</formula>
    </cfRule>
    <cfRule type="cellIs" dxfId="54650" priority="2939" operator="lessThan">
      <formula>0.8</formula>
    </cfRule>
  </conditionalFormatting>
  <conditionalFormatting sqref="P83">
    <cfRule type="cellIs" dxfId="54649" priority="2937" operator="greaterThan">
      <formula>0</formula>
    </cfRule>
  </conditionalFormatting>
  <conditionalFormatting sqref="Q83">
    <cfRule type="cellIs" dxfId="54648" priority="2935" operator="lessThan">
      <formula>0</formula>
    </cfRule>
  </conditionalFormatting>
  <conditionalFormatting sqref="R83">
    <cfRule type="cellIs" dxfId="54647" priority="2933" operator="lessThan">
      <formula>0.8</formula>
    </cfRule>
    <cfRule type="cellIs" dxfId="54646" priority="2934" operator="greaterThan">
      <formula>1</formula>
    </cfRule>
  </conditionalFormatting>
  <conditionalFormatting sqref="R83">
    <cfRule type="cellIs" dxfId="54645" priority="2931" operator="greaterThan">
      <formula>1</formula>
    </cfRule>
    <cfRule type="cellIs" dxfId="54644" priority="2932" operator="lessThan">
      <formula>0.8</formula>
    </cfRule>
  </conditionalFormatting>
  <conditionalFormatting sqref="P83">
    <cfRule type="cellIs" dxfId="54643" priority="2930" operator="greaterThan">
      <formula>0</formula>
    </cfRule>
  </conditionalFormatting>
  <conditionalFormatting sqref="Q83">
    <cfRule type="cellIs" dxfId="54642" priority="2929" operator="lessThan">
      <formula>0</formula>
    </cfRule>
  </conditionalFormatting>
  <conditionalFormatting sqref="R83">
    <cfRule type="cellIs" dxfId="54641" priority="2927" operator="lessThan">
      <formula>0.8</formula>
    </cfRule>
    <cfRule type="cellIs" dxfId="54640" priority="2928" operator="greaterThan">
      <formula>1</formula>
    </cfRule>
  </conditionalFormatting>
  <conditionalFormatting sqref="R83">
    <cfRule type="cellIs" dxfId="54639" priority="2925" operator="greaterThan">
      <formula>1</formula>
    </cfRule>
    <cfRule type="cellIs" dxfId="54638" priority="2926" operator="lessThan">
      <formula>0.8</formula>
    </cfRule>
  </conditionalFormatting>
  <conditionalFormatting sqref="P83">
    <cfRule type="cellIs" dxfId="54637" priority="2924" operator="greaterThan">
      <formula>0</formula>
    </cfRule>
  </conditionalFormatting>
  <conditionalFormatting sqref="Q83">
    <cfRule type="cellIs" dxfId="54636" priority="2923" operator="lessThan">
      <formula>0</formula>
    </cfRule>
  </conditionalFormatting>
  <conditionalFormatting sqref="R83">
    <cfRule type="cellIs" dxfId="54635" priority="2921" operator="lessThan">
      <formula>0.8</formula>
    </cfRule>
    <cfRule type="cellIs" dxfId="54634" priority="2922" operator="greaterThan">
      <formula>1</formula>
    </cfRule>
  </conditionalFormatting>
  <conditionalFormatting sqref="R83">
    <cfRule type="cellIs" dxfId="54633" priority="2919" operator="greaterThan">
      <formula>1</formula>
    </cfRule>
    <cfRule type="cellIs" dxfId="54632" priority="2920" operator="lessThan">
      <formula>0.8</formula>
    </cfRule>
  </conditionalFormatting>
  <conditionalFormatting sqref="P83">
    <cfRule type="cellIs" dxfId="54631" priority="2918" operator="greaterThan">
      <formula>0</formula>
    </cfRule>
  </conditionalFormatting>
  <conditionalFormatting sqref="Q83">
    <cfRule type="cellIs" dxfId="54630" priority="2917" operator="lessThan">
      <formula>0</formula>
    </cfRule>
  </conditionalFormatting>
  <conditionalFormatting sqref="R83">
    <cfRule type="cellIs" dxfId="54629" priority="2915" operator="lessThan">
      <formula>0.8</formula>
    </cfRule>
    <cfRule type="cellIs" dxfId="54628" priority="2916" operator="greaterThan">
      <formula>1</formula>
    </cfRule>
  </conditionalFormatting>
  <conditionalFormatting sqref="R83">
    <cfRule type="cellIs" dxfId="54627" priority="2913" operator="greaterThan">
      <formula>1</formula>
    </cfRule>
    <cfRule type="cellIs" dxfId="54626" priority="2914" operator="lessThan">
      <formula>0.8</formula>
    </cfRule>
  </conditionalFormatting>
  <conditionalFormatting sqref="P83">
    <cfRule type="cellIs" dxfId="54625" priority="2912" operator="greaterThan">
      <formula>0</formula>
    </cfRule>
  </conditionalFormatting>
  <conditionalFormatting sqref="Q83">
    <cfRule type="cellIs" dxfId="54624" priority="2911" operator="lessThan">
      <formula>0</formula>
    </cfRule>
  </conditionalFormatting>
  <conditionalFormatting sqref="R83">
    <cfRule type="cellIs" dxfId="54623" priority="2909" operator="lessThan">
      <formula>0.8</formula>
    </cfRule>
    <cfRule type="cellIs" dxfId="54622" priority="2910" operator="greaterThan">
      <formula>1</formula>
    </cfRule>
  </conditionalFormatting>
  <conditionalFormatting sqref="R83">
    <cfRule type="cellIs" dxfId="54621" priority="2907" operator="greaterThan">
      <formula>1</formula>
    </cfRule>
    <cfRule type="cellIs" dxfId="54620" priority="2908" operator="lessThan">
      <formula>0.8</formula>
    </cfRule>
  </conditionalFormatting>
  <conditionalFormatting sqref="P83">
    <cfRule type="cellIs" dxfId="54619" priority="2906" operator="greaterThan">
      <formula>0</formula>
    </cfRule>
  </conditionalFormatting>
  <conditionalFormatting sqref="P83">
    <cfRule type="cellIs" dxfId="54618" priority="2900" operator="greaterThan">
      <formula>0</formula>
    </cfRule>
  </conditionalFormatting>
  <conditionalFormatting sqref="Q83">
    <cfRule type="cellIs" dxfId="54617" priority="2905" operator="lessThan">
      <formula>0</formula>
    </cfRule>
  </conditionalFormatting>
  <conditionalFormatting sqref="R83">
    <cfRule type="cellIs" dxfId="54616" priority="2903" operator="lessThan">
      <formula>0.8</formula>
    </cfRule>
    <cfRule type="cellIs" dxfId="54615" priority="2904" operator="greaterThan">
      <formula>1</formula>
    </cfRule>
  </conditionalFormatting>
  <conditionalFormatting sqref="R83">
    <cfRule type="cellIs" dxfId="54614" priority="2901" operator="greaterThan">
      <formula>1</formula>
    </cfRule>
    <cfRule type="cellIs" dxfId="54613" priority="2902" operator="lessThan">
      <formula>0.8</formula>
    </cfRule>
  </conditionalFormatting>
  <conditionalFormatting sqref="P83">
    <cfRule type="cellIs" dxfId="54612" priority="2894" operator="greaterThan">
      <formula>0</formula>
    </cfRule>
  </conditionalFormatting>
  <conditionalFormatting sqref="Q83">
    <cfRule type="cellIs" dxfId="54611" priority="2899" operator="lessThan">
      <formula>0</formula>
    </cfRule>
  </conditionalFormatting>
  <conditionalFormatting sqref="R83">
    <cfRule type="cellIs" dxfId="54610" priority="2897" operator="lessThan">
      <formula>0.8</formula>
    </cfRule>
    <cfRule type="cellIs" dxfId="54609" priority="2898" operator="greaterThan">
      <formula>1</formula>
    </cfRule>
  </conditionalFormatting>
  <conditionalFormatting sqref="R83">
    <cfRule type="cellIs" dxfId="54608" priority="2895" operator="greaterThan">
      <formula>1</formula>
    </cfRule>
    <cfRule type="cellIs" dxfId="54607" priority="2896" operator="lessThan">
      <formula>0.8</formula>
    </cfRule>
  </conditionalFormatting>
  <conditionalFormatting sqref="R83">
    <cfRule type="cellIs" dxfId="54606" priority="2891" operator="lessThan">
      <formula>0.8</formula>
    </cfRule>
    <cfRule type="cellIs" dxfId="54605" priority="2892" operator="greaterThan">
      <formula>1</formula>
    </cfRule>
  </conditionalFormatting>
  <conditionalFormatting sqref="R83">
    <cfRule type="cellIs" dxfId="54604" priority="2889" operator="greaterThan">
      <formula>1</formula>
    </cfRule>
    <cfRule type="cellIs" dxfId="54603" priority="2890" operator="lessThan">
      <formula>0.8</formula>
    </cfRule>
  </conditionalFormatting>
  <conditionalFormatting sqref="P83">
    <cfRule type="cellIs" dxfId="54602" priority="2888" operator="greaterThan">
      <formula>0</formula>
    </cfRule>
  </conditionalFormatting>
  <conditionalFormatting sqref="Q83">
    <cfRule type="cellIs" dxfId="54601" priority="2893" operator="lessThan">
      <formula>0</formula>
    </cfRule>
  </conditionalFormatting>
  <conditionalFormatting sqref="Q83">
    <cfRule type="cellIs" dxfId="54600" priority="2887" operator="lessThan">
      <formula>0</formula>
    </cfRule>
  </conditionalFormatting>
  <conditionalFormatting sqref="R83">
    <cfRule type="cellIs" dxfId="54599" priority="2885" operator="lessThan">
      <formula>0.8</formula>
    </cfRule>
    <cfRule type="cellIs" dxfId="54598" priority="2886" operator="greaterThan">
      <formula>1</formula>
    </cfRule>
  </conditionalFormatting>
  <conditionalFormatting sqref="R83">
    <cfRule type="cellIs" dxfId="54597" priority="2883" operator="greaterThan">
      <formula>1</formula>
    </cfRule>
    <cfRule type="cellIs" dxfId="54596" priority="2884" operator="lessThan">
      <formula>0.8</formula>
    </cfRule>
  </conditionalFormatting>
  <conditionalFormatting sqref="P83">
    <cfRule type="cellIs" dxfId="54595" priority="2882" operator="greaterThan">
      <formula>0</formula>
    </cfRule>
  </conditionalFormatting>
  <conditionalFormatting sqref="Q83">
    <cfRule type="cellIs" dxfId="54594" priority="2881" operator="lessThan">
      <formula>0</formula>
    </cfRule>
  </conditionalFormatting>
  <conditionalFormatting sqref="R83">
    <cfRule type="cellIs" dxfId="54593" priority="2879" operator="lessThan">
      <formula>0.8</formula>
    </cfRule>
    <cfRule type="cellIs" dxfId="54592" priority="2880" operator="greaterThan">
      <formula>1</formula>
    </cfRule>
  </conditionalFormatting>
  <conditionalFormatting sqref="R83">
    <cfRule type="cellIs" dxfId="54591" priority="2877" operator="greaterThan">
      <formula>1</formula>
    </cfRule>
    <cfRule type="cellIs" dxfId="54590" priority="2878" operator="lessThan">
      <formula>0.8</formula>
    </cfRule>
  </conditionalFormatting>
  <conditionalFormatting sqref="P83">
    <cfRule type="cellIs" dxfId="54589" priority="2876" operator="greaterThan">
      <formula>0</formula>
    </cfRule>
  </conditionalFormatting>
  <conditionalFormatting sqref="Q83">
    <cfRule type="cellIs" dxfId="54588" priority="2875" operator="lessThan">
      <formula>0</formula>
    </cfRule>
  </conditionalFormatting>
  <conditionalFormatting sqref="R83">
    <cfRule type="cellIs" dxfId="54587" priority="2873" operator="lessThan">
      <formula>0.8</formula>
    </cfRule>
    <cfRule type="cellIs" dxfId="54586" priority="2874" operator="greaterThan">
      <formula>1</formula>
    </cfRule>
  </conditionalFormatting>
  <conditionalFormatting sqref="R83">
    <cfRule type="cellIs" dxfId="54585" priority="2871" operator="greaterThan">
      <formula>1</formula>
    </cfRule>
    <cfRule type="cellIs" dxfId="54584" priority="2872" operator="lessThan">
      <formula>0.8</formula>
    </cfRule>
  </conditionalFormatting>
  <conditionalFormatting sqref="P83">
    <cfRule type="cellIs" dxfId="54583" priority="2870" operator="greaterThan">
      <formula>0</formula>
    </cfRule>
  </conditionalFormatting>
  <conditionalFormatting sqref="Q83">
    <cfRule type="cellIs" dxfId="54582" priority="2869" operator="lessThan">
      <formula>0</formula>
    </cfRule>
  </conditionalFormatting>
  <conditionalFormatting sqref="R83">
    <cfRule type="cellIs" dxfId="54581" priority="2867" operator="lessThan">
      <formula>0.8</formula>
    </cfRule>
    <cfRule type="cellIs" dxfId="54580" priority="2868" operator="greaterThan">
      <formula>1</formula>
    </cfRule>
  </conditionalFormatting>
  <conditionalFormatting sqref="R83">
    <cfRule type="cellIs" dxfId="54579" priority="2865" operator="greaterThan">
      <formula>1</formula>
    </cfRule>
    <cfRule type="cellIs" dxfId="54578" priority="2866" operator="lessThan">
      <formula>0.8</formula>
    </cfRule>
  </conditionalFormatting>
  <conditionalFormatting sqref="P83">
    <cfRule type="cellIs" dxfId="54577" priority="2864" operator="greaterThan">
      <formula>0</formula>
    </cfRule>
  </conditionalFormatting>
  <conditionalFormatting sqref="P83">
    <cfRule type="cellIs" dxfId="54576" priority="2858" operator="greaterThan">
      <formula>0</formula>
    </cfRule>
  </conditionalFormatting>
  <conditionalFormatting sqref="Q83">
    <cfRule type="cellIs" dxfId="54575" priority="2863" operator="lessThan">
      <formula>0</formula>
    </cfRule>
  </conditionalFormatting>
  <conditionalFormatting sqref="R83">
    <cfRule type="cellIs" dxfId="54574" priority="2861" operator="lessThan">
      <formula>0.8</formula>
    </cfRule>
    <cfRule type="cellIs" dxfId="54573" priority="2862" operator="greaterThan">
      <formula>1</formula>
    </cfRule>
  </conditionalFormatting>
  <conditionalFormatting sqref="R83">
    <cfRule type="cellIs" dxfId="54572" priority="2859" operator="greaterThan">
      <formula>1</formula>
    </cfRule>
    <cfRule type="cellIs" dxfId="54571" priority="2860" operator="lessThan">
      <formula>0.8</formula>
    </cfRule>
  </conditionalFormatting>
  <conditionalFormatting sqref="P83">
    <cfRule type="cellIs" dxfId="54570" priority="2852" operator="greaterThan">
      <formula>0</formula>
    </cfRule>
  </conditionalFormatting>
  <conditionalFormatting sqref="Q83">
    <cfRule type="cellIs" dxfId="54569" priority="2857" operator="lessThan">
      <formula>0</formula>
    </cfRule>
  </conditionalFormatting>
  <conditionalFormatting sqref="R83">
    <cfRule type="cellIs" dxfId="54568" priority="2855" operator="lessThan">
      <formula>0.8</formula>
    </cfRule>
    <cfRule type="cellIs" dxfId="54567" priority="2856" operator="greaterThan">
      <formula>1</formula>
    </cfRule>
  </conditionalFormatting>
  <conditionalFormatting sqref="R83">
    <cfRule type="cellIs" dxfId="54566" priority="2853" operator="greaterThan">
      <formula>1</formula>
    </cfRule>
    <cfRule type="cellIs" dxfId="54565" priority="2854" operator="lessThan">
      <formula>0.8</formula>
    </cfRule>
  </conditionalFormatting>
  <conditionalFormatting sqref="R83">
    <cfRule type="cellIs" dxfId="54564" priority="2849" operator="lessThan">
      <formula>0.8</formula>
    </cfRule>
    <cfRule type="cellIs" dxfId="54563" priority="2850" operator="greaterThan">
      <formula>1</formula>
    </cfRule>
  </conditionalFormatting>
  <conditionalFormatting sqref="R83">
    <cfRule type="cellIs" dxfId="54562" priority="2847" operator="greaterThan">
      <formula>1</formula>
    </cfRule>
    <cfRule type="cellIs" dxfId="54561" priority="2848" operator="lessThan">
      <formula>0.8</formula>
    </cfRule>
  </conditionalFormatting>
  <conditionalFormatting sqref="P83">
    <cfRule type="cellIs" dxfId="54560" priority="2846" operator="greaterThan">
      <formula>0</formula>
    </cfRule>
  </conditionalFormatting>
  <conditionalFormatting sqref="Q83">
    <cfRule type="cellIs" dxfId="54559" priority="2851" operator="lessThan">
      <formula>0</formula>
    </cfRule>
  </conditionalFormatting>
  <conditionalFormatting sqref="Q83">
    <cfRule type="cellIs" dxfId="54558" priority="2845" operator="lessThan">
      <formula>0</formula>
    </cfRule>
  </conditionalFormatting>
  <conditionalFormatting sqref="R83">
    <cfRule type="cellIs" dxfId="54557" priority="2843" operator="lessThan">
      <formula>0.8</formula>
    </cfRule>
    <cfRule type="cellIs" dxfId="54556" priority="2844" operator="greaterThan">
      <formula>1</formula>
    </cfRule>
  </conditionalFormatting>
  <conditionalFormatting sqref="R83">
    <cfRule type="cellIs" dxfId="54555" priority="2841" operator="greaterThan">
      <formula>1</formula>
    </cfRule>
    <cfRule type="cellIs" dxfId="54554" priority="2842" operator="lessThan">
      <formula>0.8</formula>
    </cfRule>
  </conditionalFormatting>
  <conditionalFormatting sqref="P83">
    <cfRule type="cellIs" dxfId="54553" priority="2840" operator="greaterThan">
      <formula>0</formula>
    </cfRule>
  </conditionalFormatting>
  <conditionalFormatting sqref="P83">
    <cfRule type="cellIs" dxfId="54552" priority="2834" operator="greaterThan">
      <formula>0</formula>
    </cfRule>
  </conditionalFormatting>
  <conditionalFormatting sqref="Q83">
    <cfRule type="cellIs" dxfId="54551" priority="2839" operator="lessThan">
      <formula>0</formula>
    </cfRule>
  </conditionalFormatting>
  <conditionalFormatting sqref="R83">
    <cfRule type="cellIs" dxfId="54550" priority="2837" operator="lessThan">
      <formula>0.8</formula>
    </cfRule>
    <cfRule type="cellIs" dxfId="54549" priority="2838" operator="greaterThan">
      <formula>1</formula>
    </cfRule>
  </conditionalFormatting>
  <conditionalFormatting sqref="R83">
    <cfRule type="cellIs" dxfId="54548" priority="2835" operator="greaterThan">
      <formula>1</formula>
    </cfRule>
    <cfRule type="cellIs" dxfId="54547" priority="2836" operator="lessThan">
      <formula>0.8</formula>
    </cfRule>
  </conditionalFormatting>
  <conditionalFormatting sqref="P83">
    <cfRule type="cellIs" dxfId="54546" priority="2828" operator="greaterThan">
      <formula>0</formula>
    </cfRule>
  </conditionalFormatting>
  <conditionalFormatting sqref="Q83">
    <cfRule type="cellIs" dxfId="54545" priority="2833" operator="lessThan">
      <formula>0</formula>
    </cfRule>
  </conditionalFormatting>
  <conditionalFormatting sqref="R83">
    <cfRule type="cellIs" dxfId="54544" priority="2831" operator="lessThan">
      <formula>0.8</formula>
    </cfRule>
    <cfRule type="cellIs" dxfId="54543" priority="2832" operator="greaterThan">
      <formula>1</formula>
    </cfRule>
  </conditionalFormatting>
  <conditionalFormatting sqref="R83">
    <cfRule type="cellIs" dxfId="54542" priority="2829" operator="greaterThan">
      <formula>1</formula>
    </cfRule>
    <cfRule type="cellIs" dxfId="54541" priority="2830" operator="lessThan">
      <formula>0.8</formula>
    </cfRule>
  </conditionalFormatting>
  <conditionalFormatting sqref="R83">
    <cfRule type="cellIs" dxfId="54540" priority="2825" operator="lessThan">
      <formula>0.8</formula>
    </cfRule>
    <cfRule type="cellIs" dxfId="54539" priority="2826" operator="greaterThan">
      <formula>1</formula>
    </cfRule>
  </conditionalFormatting>
  <conditionalFormatting sqref="R83">
    <cfRule type="cellIs" dxfId="54538" priority="2823" operator="greaterThan">
      <formula>1</formula>
    </cfRule>
    <cfRule type="cellIs" dxfId="54537" priority="2824" operator="lessThan">
      <formula>0.8</formula>
    </cfRule>
  </conditionalFormatting>
  <conditionalFormatting sqref="P83">
    <cfRule type="cellIs" dxfId="54536" priority="2822" operator="greaterThan">
      <formula>0</formula>
    </cfRule>
  </conditionalFormatting>
  <conditionalFormatting sqref="Q83">
    <cfRule type="cellIs" dxfId="54535" priority="2827" operator="lessThan">
      <formula>0</formula>
    </cfRule>
  </conditionalFormatting>
  <conditionalFormatting sqref="P83">
    <cfRule type="cellIs" dxfId="54534" priority="2816" operator="greaterThan">
      <formula>0</formula>
    </cfRule>
  </conditionalFormatting>
  <conditionalFormatting sqref="Q83">
    <cfRule type="cellIs" dxfId="54533" priority="2821" operator="lessThan">
      <formula>0</formula>
    </cfRule>
  </conditionalFormatting>
  <conditionalFormatting sqref="R83">
    <cfRule type="cellIs" dxfId="54532" priority="2819" operator="lessThan">
      <formula>0.8</formula>
    </cfRule>
    <cfRule type="cellIs" dxfId="54531" priority="2820" operator="greaterThan">
      <formula>1</formula>
    </cfRule>
  </conditionalFormatting>
  <conditionalFormatting sqref="R83">
    <cfRule type="cellIs" dxfId="54530" priority="2817" operator="greaterThan">
      <formula>1</formula>
    </cfRule>
    <cfRule type="cellIs" dxfId="54529" priority="2818" operator="lessThan">
      <formula>0.8</formula>
    </cfRule>
  </conditionalFormatting>
  <conditionalFormatting sqref="R83">
    <cfRule type="cellIs" dxfId="54528" priority="2813" operator="lessThan">
      <formula>0.8</formula>
    </cfRule>
    <cfRule type="cellIs" dxfId="54527" priority="2814" operator="greaterThan">
      <formula>1</formula>
    </cfRule>
  </conditionalFormatting>
  <conditionalFormatting sqref="R83">
    <cfRule type="cellIs" dxfId="54526" priority="2811" operator="greaterThan">
      <formula>1</formula>
    </cfRule>
    <cfRule type="cellIs" dxfId="54525" priority="2812" operator="lessThan">
      <formula>0.8</formula>
    </cfRule>
  </conditionalFormatting>
  <conditionalFormatting sqref="P83">
    <cfRule type="cellIs" dxfId="54524" priority="2810" operator="greaterThan">
      <formula>0</formula>
    </cfRule>
  </conditionalFormatting>
  <conditionalFormatting sqref="Q83">
    <cfRule type="cellIs" dxfId="54523" priority="2815" operator="lessThan">
      <formula>0</formula>
    </cfRule>
  </conditionalFormatting>
  <conditionalFormatting sqref="R83">
    <cfRule type="cellIs" dxfId="54522" priority="2807" operator="lessThan">
      <formula>0.8</formula>
    </cfRule>
    <cfRule type="cellIs" dxfId="54521" priority="2808" operator="greaterThan">
      <formula>1</formula>
    </cfRule>
  </conditionalFormatting>
  <conditionalFormatting sqref="R83">
    <cfRule type="cellIs" dxfId="54520" priority="2805" operator="greaterThan">
      <formula>1</formula>
    </cfRule>
    <cfRule type="cellIs" dxfId="54519" priority="2806" operator="lessThan">
      <formula>0.8</formula>
    </cfRule>
  </conditionalFormatting>
  <conditionalFormatting sqref="P83">
    <cfRule type="cellIs" dxfId="54518" priority="2804" operator="greaterThan">
      <formula>0</formula>
    </cfRule>
  </conditionalFormatting>
  <conditionalFormatting sqref="Q83">
    <cfRule type="cellIs" dxfId="54517" priority="2809" operator="lessThan">
      <formula>0</formula>
    </cfRule>
  </conditionalFormatting>
  <conditionalFormatting sqref="Q83">
    <cfRule type="cellIs" dxfId="54516" priority="2803" operator="lessThan">
      <formula>0</formula>
    </cfRule>
  </conditionalFormatting>
  <conditionalFormatting sqref="R83">
    <cfRule type="cellIs" dxfId="54515" priority="2801" operator="lessThan">
      <formula>0.8</formula>
    </cfRule>
    <cfRule type="cellIs" dxfId="54514" priority="2802" operator="greaterThan">
      <formula>1</formula>
    </cfRule>
  </conditionalFormatting>
  <conditionalFormatting sqref="R83">
    <cfRule type="cellIs" dxfId="54513" priority="2799" operator="greaterThan">
      <formula>1</formula>
    </cfRule>
    <cfRule type="cellIs" dxfId="54512" priority="2800" operator="lessThan">
      <formula>0.8</formula>
    </cfRule>
  </conditionalFormatting>
  <conditionalFormatting sqref="P83">
    <cfRule type="cellIs" dxfId="54511" priority="2798" operator="greaterThan">
      <formula>0</formula>
    </cfRule>
  </conditionalFormatting>
  <conditionalFormatting sqref="Q83">
    <cfRule type="cellIs" dxfId="54510" priority="2792" operator="lessThan">
      <formula>0</formula>
    </cfRule>
  </conditionalFormatting>
  <conditionalFormatting sqref="R83">
    <cfRule type="cellIs" dxfId="54509" priority="2796" operator="lessThan">
      <formula>0.8</formula>
    </cfRule>
    <cfRule type="cellIs" dxfId="54508" priority="2797" operator="greaterThan">
      <formula>1</formula>
    </cfRule>
  </conditionalFormatting>
  <conditionalFormatting sqref="R83">
    <cfRule type="cellIs" dxfId="54507" priority="2794" operator="greaterThan">
      <formula>1</formula>
    </cfRule>
    <cfRule type="cellIs" dxfId="54506" priority="2795" operator="lessThan">
      <formula>0.8</formula>
    </cfRule>
  </conditionalFormatting>
  <conditionalFormatting sqref="P83">
    <cfRule type="cellIs" dxfId="54505" priority="2793" operator="greaterThan">
      <formula>0</formula>
    </cfRule>
  </conditionalFormatting>
  <conditionalFormatting sqref="Q83">
    <cfRule type="cellIs" dxfId="54504" priority="2791" operator="lessThan">
      <formula>0</formula>
    </cfRule>
  </conditionalFormatting>
  <conditionalFormatting sqref="R83">
    <cfRule type="cellIs" dxfId="54503" priority="2789" operator="lessThan">
      <formula>0.8</formula>
    </cfRule>
    <cfRule type="cellIs" dxfId="54502" priority="2790" operator="greaterThan">
      <formula>1</formula>
    </cfRule>
  </conditionalFormatting>
  <conditionalFormatting sqref="R83">
    <cfRule type="cellIs" dxfId="54501" priority="2787" operator="greaterThan">
      <formula>1</formula>
    </cfRule>
    <cfRule type="cellIs" dxfId="54500" priority="2788" operator="lessThan">
      <formula>0.8</formula>
    </cfRule>
  </conditionalFormatting>
  <conditionalFormatting sqref="P83">
    <cfRule type="cellIs" dxfId="54499" priority="2786" operator="greaterThan">
      <formula>0</formula>
    </cfRule>
  </conditionalFormatting>
  <conditionalFormatting sqref="Q83">
    <cfRule type="cellIs" dxfId="54498" priority="2785" operator="lessThan">
      <formula>0</formula>
    </cfRule>
  </conditionalFormatting>
  <conditionalFormatting sqref="R83">
    <cfRule type="cellIs" dxfId="54497" priority="2783" operator="lessThan">
      <formula>0.8</formula>
    </cfRule>
    <cfRule type="cellIs" dxfId="54496" priority="2784" operator="greaterThan">
      <formula>1</formula>
    </cfRule>
  </conditionalFormatting>
  <conditionalFormatting sqref="R83">
    <cfRule type="cellIs" dxfId="54495" priority="2781" operator="greaterThan">
      <formula>1</formula>
    </cfRule>
    <cfRule type="cellIs" dxfId="54494" priority="2782" operator="lessThan">
      <formula>0.8</formula>
    </cfRule>
  </conditionalFormatting>
  <conditionalFormatting sqref="P83">
    <cfRule type="cellIs" dxfId="54493" priority="2780" operator="greaterThan">
      <formula>0</formula>
    </cfRule>
  </conditionalFormatting>
  <conditionalFormatting sqref="Q83">
    <cfRule type="cellIs" dxfId="54492" priority="2779" operator="lessThan">
      <formula>0</formula>
    </cfRule>
  </conditionalFormatting>
  <conditionalFormatting sqref="R83">
    <cfRule type="cellIs" dxfId="54491" priority="2777" operator="lessThan">
      <formula>0.8</formula>
    </cfRule>
    <cfRule type="cellIs" dxfId="54490" priority="2778" operator="greaterThan">
      <formula>1</formula>
    </cfRule>
  </conditionalFormatting>
  <conditionalFormatting sqref="R83">
    <cfRule type="cellIs" dxfId="54489" priority="2775" operator="greaterThan">
      <formula>1</formula>
    </cfRule>
    <cfRule type="cellIs" dxfId="54488" priority="2776" operator="lessThan">
      <formula>0.8</formula>
    </cfRule>
  </conditionalFormatting>
  <conditionalFormatting sqref="P83">
    <cfRule type="cellIs" dxfId="54487" priority="2774" operator="greaterThan">
      <formula>0</formula>
    </cfRule>
  </conditionalFormatting>
  <conditionalFormatting sqref="Q83">
    <cfRule type="cellIs" dxfId="54486" priority="2773" operator="lessThan">
      <formula>0</formula>
    </cfRule>
  </conditionalFormatting>
  <conditionalFormatting sqref="R83">
    <cfRule type="cellIs" dxfId="54485" priority="2771" operator="lessThan">
      <formula>0.8</formula>
    </cfRule>
    <cfRule type="cellIs" dxfId="54484" priority="2772" operator="greaterThan">
      <formula>1</formula>
    </cfRule>
  </conditionalFormatting>
  <conditionalFormatting sqref="R83">
    <cfRule type="cellIs" dxfId="54483" priority="2769" operator="greaterThan">
      <formula>1</formula>
    </cfRule>
    <cfRule type="cellIs" dxfId="54482" priority="2770" operator="lessThan">
      <formula>0.8</formula>
    </cfRule>
  </conditionalFormatting>
  <conditionalFormatting sqref="P83">
    <cfRule type="cellIs" dxfId="54481" priority="2768" operator="greaterThan">
      <formula>0</formula>
    </cfRule>
  </conditionalFormatting>
  <conditionalFormatting sqref="Q83">
    <cfRule type="cellIs" dxfId="54480" priority="2767" operator="lessThan">
      <formula>0</formula>
    </cfRule>
  </conditionalFormatting>
  <conditionalFormatting sqref="R83">
    <cfRule type="cellIs" dxfId="54479" priority="2765" operator="lessThan">
      <formula>0.8</formula>
    </cfRule>
    <cfRule type="cellIs" dxfId="54478" priority="2766" operator="greaterThan">
      <formula>1</formula>
    </cfRule>
  </conditionalFormatting>
  <conditionalFormatting sqref="R83">
    <cfRule type="cellIs" dxfId="54477" priority="2763" operator="greaterThan">
      <formula>1</formula>
    </cfRule>
    <cfRule type="cellIs" dxfId="54476" priority="2764" operator="lessThan">
      <formula>0.8</formula>
    </cfRule>
  </conditionalFormatting>
  <conditionalFormatting sqref="P83">
    <cfRule type="cellIs" dxfId="54475" priority="2762" operator="greaterThan">
      <formula>0</formula>
    </cfRule>
  </conditionalFormatting>
  <conditionalFormatting sqref="P83">
    <cfRule type="cellIs" dxfId="54474" priority="2756" operator="greaterThan">
      <formula>0</formula>
    </cfRule>
  </conditionalFormatting>
  <conditionalFormatting sqref="Q83">
    <cfRule type="cellIs" dxfId="54473" priority="2761" operator="lessThan">
      <formula>0</formula>
    </cfRule>
  </conditionalFormatting>
  <conditionalFormatting sqref="R83">
    <cfRule type="cellIs" dxfId="54472" priority="2759" operator="lessThan">
      <formula>0.8</formula>
    </cfRule>
    <cfRule type="cellIs" dxfId="54471" priority="2760" operator="greaterThan">
      <formula>1</formula>
    </cfRule>
  </conditionalFormatting>
  <conditionalFormatting sqref="R83">
    <cfRule type="cellIs" dxfId="54470" priority="2757" operator="greaterThan">
      <formula>1</formula>
    </cfRule>
    <cfRule type="cellIs" dxfId="54469" priority="2758" operator="lessThan">
      <formula>0.8</formula>
    </cfRule>
  </conditionalFormatting>
  <conditionalFormatting sqref="P83">
    <cfRule type="cellIs" dxfId="54468" priority="2750" operator="greaterThan">
      <formula>0</formula>
    </cfRule>
  </conditionalFormatting>
  <conditionalFormatting sqref="Q83">
    <cfRule type="cellIs" dxfId="54467" priority="2755" operator="lessThan">
      <formula>0</formula>
    </cfRule>
  </conditionalFormatting>
  <conditionalFormatting sqref="R83">
    <cfRule type="cellIs" dxfId="54466" priority="2753" operator="lessThan">
      <formula>0.8</formula>
    </cfRule>
    <cfRule type="cellIs" dxfId="54465" priority="2754" operator="greaterThan">
      <formula>1</formula>
    </cfRule>
  </conditionalFormatting>
  <conditionalFormatting sqref="R83">
    <cfRule type="cellIs" dxfId="54464" priority="2751" operator="greaterThan">
      <formula>1</formula>
    </cfRule>
    <cfRule type="cellIs" dxfId="54463" priority="2752" operator="lessThan">
      <formula>0.8</formula>
    </cfRule>
  </conditionalFormatting>
  <conditionalFormatting sqref="R83">
    <cfRule type="cellIs" dxfId="54462" priority="2747" operator="lessThan">
      <formula>0.8</formula>
    </cfRule>
    <cfRule type="cellIs" dxfId="54461" priority="2748" operator="greaterThan">
      <formula>1</formula>
    </cfRule>
  </conditionalFormatting>
  <conditionalFormatting sqref="R83">
    <cfRule type="cellIs" dxfId="54460" priority="2745" operator="greaterThan">
      <formula>1</formula>
    </cfRule>
    <cfRule type="cellIs" dxfId="54459" priority="2746" operator="lessThan">
      <formula>0.8</formula>
    </cfRule>
  </conditionalFormatting>
  <conditionalFormatting sqref="P83">
    <cfRule type="cellIs" dxfId="54458" priority="2744" operator="greaterThan">
      <formula>0</formula>
    </cfRule>
  </conditionalFormatting>
  <conditionalFormatting sqref="Q83">
    <cfRule type="cellIs" dxfId="54457" priority="2749" operator="lessThan">
      <formula>0</formula>
    </cfRule>
  </conditionalFormatting>
  <conditionalFormatting sqref="Q83">
    <cfRule type="cellIs" dxfId="54456" priority="2738" operator="lessThan">
      <formula>0</formula>
    </cfRule>
  </conditionalFormatting>
  <conditionalFormatting sqref="P83">
    <cfRule type="cellIs" dxfId="54455" priority="2739" operator="greaterThan">
      <formula>0</formula>
    </cfRule>
  </conditionalFormatting>
  <conditionalFormatting sqref="R83">
    <cfRule type="cellIs" dxfId="54454" priority="2742" operator="lessThan">
      <formula>0.8</formula>
    </cfRule>
    <cfRule type="cellIs" dxfId="54453" priority="2743" operator="greaterThan">
      <formula>1</formula>
    </cfRule>
  </conditionalFormatting>
  <conditionalFormatting sqref="R83">
    <cfRule type="cellIs" dxfId="54452" priority="2740" operator="greaterThan">
      <formula>1</formula>
    </cfRule>
    <cfRule type="cellIs" dxfId="54451" priority="2741" operator="lessThan">
      <formula>0.8</formula>
    </cfRule>
  </conditionalFormatting>
  <conditionalFormatting sqref="Q83">
    <cfRule type="cellIs" dxfId="54450" priority="2732" operator="lessThan">
      <formula>0</formula>
    </cfRule>
  </conditionalFormatting>
  <conditionalFormatting sqref="R83">
    <cfRule type="cellIs" dxfId="54449" priority="2736" operator="lessThan">
      <formula>0.8</formula>
    </cfRule>
    <cfRule type="cellIs" dxfId="54448" priority="2737" operator="greaterThan">
      <formula>1</formula>
    </cfRule>
  </conditionalFormatting>
  <conditionalFormatting sqref="R83">
    <cfRule type="cellIs" dxfId="54447" priority="2734" operator="greaterThan">
      <formula>1</formula>
    </cfRule>
    <cfRule type="cellIs" dxfId="54446" priority="2735" operator="lessThan">
      <formula>0.8</formula>
    </cfRule>
  </conditionalFormatting>
  <conditionalFormatting sqref="P83">
    <cfRule type="cellIs" dxfId="54445" priority="2733" operator="greaterThan">
      <formula>0</formula>
    </cfRule>
  </conditionalFormatting>
  <conditionalFormatting sqref="Q83">
    <cfRule type="cellIs" dxfId="54444" priority="2731" operator="lessThan">
      <formula>0</formula>
    </cfRule>
  </conditionalFormatting>
  <conditionalFormatting sqref="R83">
    <cfRule type="cellIs" dxfId="54443" priority="2729" operator="lessThan">
      <formula>0.8</formula>
    </cfRule>
    <cfRule type="cellIs" dxfId="54442" priority="2730" operator="greaterThan">
      <formula>1</formula>
    </cfRule>
  </conditionalFormatting>
  <conditionalFormatting sqref="R83">
    <cfRule type="cellIs" dxfId="54441" priority="2727" operator="greaterThan">
      <formula>1</formula>
    </cfRule>
    <cfRule type="cellIs" dxfId="54440" priority="2728" operator="lessThan">
      <formula>0.8</formula>
    </cfRule>
  </conditionalFormatting>
  <conditionalFormatting sqref="P83">
    <cfRule type="cellIs" dxfId="54439" priority="2726" operator="greaterThan">
      <formula>0</formula>
    </cfRule>
  </conditionalFormatting>
  <conditionalFormatting sqref="Q83">
    <cfRule type="cellIs" dxfId="54438" priority="2725" operator="lessThan">
      <formula>0</formula>
    </cfRule>
  </conditionalFormatting>
  <conditionalFormatting sqref="R83">
    <cfRule type="cellIs" dxfId="54437" priority="2723" operator="lessThan">
      <formula>0.8</formula>
    </cfRule>
    <cfRule type="cellIs" dxfId="54436" priority="2724" operator="greaterThan">
      <formula>1</formula>
    </cfRule>
  </conditionalFormatting>
  <conditionalFormatting sqref="R83">
    <cfRule type="cellIs" dxfId="54435" priority="2721" operator="greaterThan">
      <formula>1</formula>
    </cfRule>
    <cfRule type="cellIs" dxfId="54434" priority="2722" operator="lessThan">
      <formula>0.8</formula>
    </cfRule>
  </conditionalFormatting>
  <conditionalFormatting sqref="P83">
    <cfRule type="cellIs" dxfId="54433" priority="2720" operator="greaterThan">
      <formula>0</formula>
    </cfRule>
  </conditionalFormatting>
  <conditionalFormatting sqref="Q83">
    <cfRule type="cellIs" dxfId="54432" priority="2719" operator="lessThan">
      <formula>0</formula>
    </cfRule>
  </conditionalFormatting>
  <conditionalFormatting sqref="R83">
    <cfRule type="cellIs" dxfId="54431" priority="2717" operator="lessThan">
      <formula>0.8</formula>
    </cfRule>
    <cfRule type="cellIs" dxfId="54430" priority="2718" operator="greaterThan">
      <formula>1</formula>
    </cfRule>
  </conditionalFormatting>
  <conditionalFormatting sqref="R83">
    <cfRule type="cellIs" dxfId="54429" priority="2715" operator="greaterThan">
      <formula>1</formula>
    </cfRule>
    <cfRule type="cellIs" dxfId="54428" priority="2716" operator="lessThan">
      <formula>0.8</formula>
    </cfRule>
  </conditionalFormatting>
  <conditionalFormatting sqref="P83">
    <cfRule type="cellIs" dxfId="54427" priority="2714" operator="greaterThan">
      <formula>0</formula>
    </cfRule>
  </conditionalFormatting>
  <conditionalFormatting sqref="Q83">
    <cfRule type="cellIs" dxfId="54426" priority="2713" operator="lessThan">
      <formula>0</formula>
    </cfRule>
  </conditionalFormatting>
  <conditionalFormatting sqref="R83">
    <cfRule type="cellIs" dxfId="54425" priority="2711" operator="lessThan">
      <formula>0.8</formula>
    </cfRule>
    <cfRule type="cellIs" dxfId="54424" priority="2712" operator="greaterThan">
      <formula>1</formula>
    </cfRule>
  </conditionalFormatting>
  <conditionalFormatting sqref="R83">
    <cfRule type="cellIs" dxfId="54423" priority="2709" operator="greaterThan">
      <formula>1</formula>
    </cfRule>
    <cfRule type="cellIs" dxfId="54422" priority="2710" operator="lessThan">
      <formula>0.8</formula>
    </cfRule>
  </conditionalFormatting>
  <conditionalFormatting sqref="P83">
    <cfRule type="cellIs" dxfId="54421" priority="2708" operator="greaterThan">
      <formula>0</formula>
    </cfRule>
  </conditionalFormatting>
  <conditionalFormatting sqref="Q83">
    <cfRule type="cellIs" dxfId="54420" priority="2707" operator="lessThan">
      <formula>0</formula>
    </cfRule>
  </conditionalFormatting>
  <conditionalFormatting sqref="R83">
    <cfRule type="cellIs" dxfId="54419" priority="2705" operator="lessThan">
      <formula>0.8</formula>
    </cfRule>
    <cfRule type="cellIs" dxfId="54418" priority="2706" operator="greaterThan">
      <formula>1</formula>
    </cfRule>
  </conditionalFormatting>
  <conditionalFormatting sqref="R83">
    <cfRule type="cellIs" dxfId="54417" priority="2703" operator="greaterThan">
      <formula>1</formula>
    </cfRule>
    <cfRule type="cellIs" dxfId="54416" priority="2704" operator="lessThan">
      <formula>0.8</formula>
    </cfRule>
  </conditionalFormatting>
  <conditionalFormatting sqref="P83">
    <cfRule type="cellIs" dxfId="54415" priority="2702" operator="greaterThan">
      <formula>0</formula>
    </cfRule>
  </conditionalFormatting>
  <conditionalFormatting sqref="Q83">
    <cfRule type="cellIs" dxfId="54414" priority="2701" operator="lessThan">
      <formula>0</formula>
    </cfRule>
  </conditionalFormatting>
  <conditionalFormatting sqref="R83">
    <cfRule type="cellIs" dxfId="54413" priority="2699" operator="lessThan">
      <formula>0.8</formula>
    </cfRule>
    <cfRule type="cellIs" dxfId="54412" priority="2700" operator="greaterThan">
      <formula>1</formula>
    </cfRule>
  </conditionalFormatting>
  <conditionalFormatting sqref="R83">
    <cfRule type="cellIs" dxfId="54411" priority="2697" operator="greaterThan">
      <formula>1</formula>
    </cfRule>
    <cfRule type="cellIs" dxfId="54410" priority="2698" operator="lessThan">
      <formula>0.8</formula>
    </cfRule>
  </conditionalFormatting>
  <conditionalFormatting sqref="P83">
    <cfRule type="cellIs" dxfId="54409" priority="2696" operator="greaterThan">
      <formula>0</formula>
    </cfRule>
  </conditionalFormatting>
  <conditionalFormatting sqref="Q83">
    <cfRule type="cellIs" dxfId="54408" priority="2695" operator="lessThan">
      <formula>0</formula>
    </cfRule>
  </conditionalFormatting>
  <conditionalFormatting sqref="R83">
    <cfRule type="cellIs" dxfId="54407" priority="2693" operator="lessThan">
      <formula>0.8</formula>
    </cfRule>
    <cfRule type="cellIs" dxfId="54406" priority="2694" operator="greaterThan">
      <formula>1</formula>
    </cfRule>
  </conditionalFormatting>
  <conditionalFormatting sqref="R83">
    <cfRule type="cellIs" dxfId="54405" priority="2691" operator="greaterThan">
      <formula>1</formula>
    </cfRule>
    <cfRule type="cellIs" dxfId="54404" priority="2692" operator="lessThan">
      <formula>0.8</formula>
    </cfRule>
  </conditionalFormatting>
  <conditionalFormatting sqref="P83">
    <cfRule type="cellIs" dxfId="54403" priority="2690" operator="greaterThan">
      <formula>0</formula>
    </cfRule>
  </conditionalFormatting>
  <conditionalFormatting sqref="P83">
    <cfRule type="cellIs" dxfId="54402" priority="2684" operator="greaterThan">
      <formula>0</formula>
    </cfRule>
  </conditionalFormatting>
  <conditionalFormatting sqref="Q83">
    <cfRule type="cellIs" dxfId="54401" priority="2689" operator="lessThan">
      <formula>0</formula>
    </cfRule>
  </conditionalFormatting>
  <conditionalFormatting sqref="R83">
    <cfRule type="cellIs" dxfId="54400" priority="2687" operator="lessThan">
      <formula>0.8</formula>
    </cfRule>
    <cfRule type="cellIs" dxfId="54399" priority="2688" operator="greaterThan">
      <formula>1</formula>
    </cfRule>
  </conditionalFormatting>
  <conditionalFormatting sqref="R83">
    <cfRule type="cellIs" dxfId="54398" priority="2685" operator="greaterThan">
      <formula>1</formula>
    </cfRule>
    <cfRule type="cellIs" dxfId="54397" priority="2686" operator="lessThan">
      <formula>0.8</formula>
    </cfRule>
  </conditionalFormatting>
  <conditionalFormatting sqref="P83">
    <cfRule type="cellIs" dxfId="54396" priority="2678" operator="greaterThan">
      <formula>0</formula>
    </cfRule>
  </conditionalFormatting>
  <conditionalFormatting sqref="Q83">
    <cfRule type="cellIs" dxfId="54395" priority="2683" operator="lessThan">
      <formula>0</formula>
    </cfRule>
  </conditionalFormatting>
  <conditionalFormatting sqref="R83">
    <cfRule type="cellIs" dxfId="54394" priority="2681" operator="lessThan">
      <formula>0.8</formula>
    </cfRule>
    <cfRule type="cellIs" dxfId="54393" priority="2682" operator="greaterThan">
      <formula>1</formula>
    </cfRule>
  </conditionalFormatting>
  <conditionalFormatting sqref="R83">
    <cfRule type="cellIs" dxfId="54392" priority="2679" operator="greaterThan">
      <formula>1</formula>
    </cfRule>
    <cfRule type="cellIs" dxfId="54391" priority="2680" operator="lessThan">
      <formula>0.8</formula>
    </cfRule>
  </conditionalFormatting>
  <conditionalFormatting sqref="R83">
    <cfRule type="cellIs" dxfId="54390" priority="2675" operator="lessThan">
      <formula>0.8</formula>
    </cfRule>
    <cfRule type="cellIs" dxfId="54389" priority="2676" operator="greaterThan">
      <formula>1</formula>
    </cfRule>
  </conditionalFormatting>
  <conditionalFormatting sqref="R83">
    <cfRule type="cellIs" dxfId="54388" priority="2673" operator="greaterThan">
      <formula>1</formula>
    </cfRule>
    <cfRule type="cellIs" dxfId="54387" priority="2674" operator="lessThan">
      <formula>0.8</formula>
    </cfRule>
  </conditionalFormatting>
  <conditionalFormatting sqref="P83">
    <cfRule type="cellIs" dxfId="54386" priority="2672" operator="greaterThan">
      <formula>0</formula>
    </cfRule>
  </conditionalFormatting>
  <conditionalFormatting sqref="Q83">
    <cfRule type="cellIs" dxfId="54385" priority="2677" operator="lessThan">
      <formula>0</formula>
    </cfRule>
  </conditionalFormatting>
  <conditionalFormatting sqref="Q83">
    <cfRule type="cellIs" dxfId="54384" priority="2671" operator="lessThan">
      <formula>0</formula>
    </cfRule>
  </conditionalFormatting>
  <conditionalFormatting sqref="R83">
    <cfRule type="cellIs" dxfId="54383" priority="2669" operator="lessThan">
      <formula>0.8</formula>
    </cfRule>
    <cfRule type="cellIs" dxfId="54382" priority="2670" operator="greaterThan">
      <formula>1</formula>
    </cfRule>
  </conditionalFormatting>
  <conditionalFormatting sqref="R83">
    <cfRule type="cellIs" dxfId="54381" priority="2667" operator="greaterThan">
      <formula>1</formula>
    </cfRule>
    <cfRule type="cellIs" dxfId="54380" priority="2668" operator="lessThan">
      <formula>0.8</formula>
    </cfRule>
  </conditionalFormatting>
  <conditionalFormatting sqref="P83">
    <cfRule type="cellIs" dxfId="54379" priority="2666" operator="greaterThan">
      <formula>0</formula>
    </cfRule>
  </conditionalFormatting>
  <conditionalFormatting sqref="P83">
    <cfRule type="cellIs" dxfId="54378" priority="2660" operator="greaterThan">
      <formula>0</formula>
    </cfRule>
  </conditionalFormatting>
  <conditionalFormatting sqref="Q83">
    <cfRule type="cellIs" dxfId="54377" priority="2665" operator="lessThan">
      <formula>0</formula>
    </cfRule>
  </conditionalFormatting>
  <conditionalFormatting sqref="R83">
    <cfRule type="cellIs" dxfId="54376" priority="2663" operator="lessThan">
      <formula>0.8</formula>
    </cfRule>
    <cfRule type="cellIs" dxfId="54375" priority="2664" operator="greaterThan">
      <formula>1</formula>
    </cfRule>
  </conditionalFormatting>
  <conditionalFormatting sqref="R83">
    <cfRule type="cellIs" dxfId="54374" priority="2661" operator="greaterThan">
      <formula>1</formula>
    </cfRule>
    <cfRule type="cellIs" dxfId="54373" priority="2662" operator="lessThan">
      <formula>0.8</formula>
    </cfRule>
  </conditionalFormatting>
  <conditionalFormatting sqref="P83">
    <cfRule type="cellIs" dxfId="54372" priority="2654" operator="greaterThan">
      <formula>0</formula>
    </cfRule>
  </conditionalFormatting>
  <conditionalFormatting sqref="Q83">
    <cfRule type="cellIs" dxfId="54371" priority="2659" operator="lessThan">
      <formula>0</formula>
    </cfRule>
  </conditionalFormatting>
  <conditionalFormatting sqref="R83">
    <cfRule type="cellIs" dxfId="54370" priority="2657" operator="lessThan">
      <formula>0.8</formula>
    </cfRule>
    <cfRule type="cellIs" dxfId="54369" priority="2658" operator="greaterThan">
      <formula>1</formula>
    </cfRule>
  </conditionalFormatting>
  <conditionalFormatting sqref="R83">
    <cfRule type="cellIs" dxfId="54368" priority="2655" operator="greaterThan">
      <formula>1</formula>
    </cfRule>
    <cfRule type="cellIs" dxfId="54367" priority="2656" operator="lessThan">
      <formula>0.8</formula>
    </cfRule>
  </conditionalFormatting>
  <conditionalFormatting sqref="R83">
    <cfRule type="cellIs" dxfId="54366" priority="2651" operator="lessThan">
      <formula>0.8</formula>
    </cfRule>
    <cfRule type="cellIs" dxfId="54365" priority="2652" operator="greaterThan">
      <formula>1</formula>
    </cfRule>
  </conditionalFormatting>
  <conditionalFormatting sqref="R83">
    <cfRule type="cellIs" dxfId="54364" priority="2649" operator="greaterThan">
      <formula>1</formula>
    </cfRule>
    <cfRule type="cellIs" dxfId="54363" priority="2650" operator="lessThan">
      <formula>0.8</formula>
    </cfRule>
  </conditionalFormatting>
  <conditionalFormatting sqref="P83">
    <cfRule type="cellIs" dxfId="54362" priority="2648" operator="greaterThan">
      <formula>0</formula>
    </cfRule>
  </conditionalFormatting>
  <conditionalFormatting sqref="Q83">
    <cfRule type="cellIs" dxfId="54361" priority="2653" operator="lessThan">
      <formula>0</formula>
    </cfRule>
  </conditionalFormatting>
  <conditionalFormatting sqref="P83">
    <cfRule type="cellIs" dxfId="54360" priority="2642" operator="greaterThan">
      <formula>0</formula>
    </cfRule>
  </conditionalFormatting>
  <conditionalFormatting sqref="Q83">
    <cfRule type="cellIs" dxfId="54359" priority="2647" operator="lessThan">
      <formula>0</formula>
    </cfRule>
  </conditionalFormatting>
  <conditionalFormatting sqref="R83">
    <cfRule type="cellIs" dxfId="54358" priority="2645" operator="lessThan">
      <formula>0.8</formula>
    </cfRule>
    <cfRule type="cellIs" dxfId="54357" priority="2646" operator="greaterThan">
      <formula>1</formula>
    </cfRule>
  </conditionalFormatting>
  <conditionalFormatting sqref="R83">
    <cfRule type="cellIs" dxfId="54356" priority="2643" operator="greaterThan">
      <formula>1</formula>
    </cfRule>
    <cfRule type="cellIs" dxfId="54355" priority="2644" operator="lessThan">
      <formula>0.8</formula>
    </cfRule>
  </conditionalFormatting>
  <conditionalFormatting sqref="R83">
    <cfRule type="cellIs" dxfId="54354" priority="2639" operator="lessThan">
      <formula>0.8</formula>
    </cfRule>
    <cfRule type="cellIs" dxfId="54353" priority="2640" operator="greaterThan">
      <formula>1</formula>
    </cfRule>
  </conditionalFormatting>
  <conditionalFormatting sqref="R83">
    <cfRule type="cellIs" dxfId="54352" priority="2637" operator="greaterThan">
      <formula>1</formula>
    </cfRule>
    <cfRule type="cellIs" dxfId="54351" priority="2638" operator="lessThan">
      <formula>0.8</formula>
    </cfRule>
  </conditionalFormatting>
  <conditionalFormatting sqref="P83">
    <cfRule type="cellIs" dxfId="54350" priority="2636" operator="greaterThan">
      <formula>0</formula>
    </cfRule>
  </conditionalFormatting>
  <conditionalFormatting sqref="Q83">
    <cfRule type="cellIs" dxfId="54349" priority="2641" operator="lessThan">
      <formula>0</formula>
    </cfRule>
  </conditionalFormatting>
  <conditionalFormatting sqref="R83">
    <cfRule type="cellIs" dxfId="54348" priority="2633" operator="lessThan">
      <formula>0.8</formula>
    </cfRule>
    <cfRule type="cellIs" dxfId="54347" priority="2634" operator="greaterThan">
      <formula>1</formula>
    </cfRule>
  </conditionalFormatting>
  <conditionalFormatting sqref="R83">
    <cfRule type="cellIs" dxfId="54346" priority="2631" operator="greaterThan">
      <formula>1</formula>
    </cfRule>
    <cfRule type="cellIs" dxfId="54345" priority="2632" operator="lessThan">
      <formula>0.8</formula>
    </cfRule>
  </conditionalFormatting>
  <conditionalFormatting sqref="P83">
    <cfRule type="cellIs" dxfId="54344" priority="2630" operator="greaterThan">
      <formula>0</formula>
    </cfRule>
  </conditionalFormatting>
  <conditionalFormatting sqref="Q83">
    <cfRule type="cellIs" dxfId="54343" priority="2635" operator="lessThan">
      <formula>0</formula>
    </cfRule>
  </conditionalFormatting>
  <conditionalFormatting sqref="Q83">
    <cfRule type="cellIs" dxfId="54342" priority="2629" operator="lessThan">
      <formula>0</formula>
    </cfRule>
  </conditionalFormatting>
  <conditionalFormatting sqref="R83">
    <cfRule type="cellIs" dxfId="54341" priority="2627" operator="lessThan">
      <formula>0.8</formula>
    </cfRule>
    <cfRule type="cellIs" dxfId="54340" priority="2628" operator="greaterThan">
      <formula>1</formula>
    </cfRule>
  </conditionalFormatting>
  <conditionalFormatting sqref="R83">
    <cfRule type="cellIs" dxfId="54339" priority="2625" operator="greaterThan">
      <formula>1</formula>
    </cfRule>
    <cfRule type="cellIs" dxfId="54338" priority="2626" operator="lessThan">
      <formula>0.8</formula>
    </cfRule>
  </conditionalFormatting>
  <conditionalFormatting sqref="P83">
    <cfRule type="cellIs" dxfId="54337" priority="2624" operator="greaterThan">
      <formula>0</formula>
    </cfRule>
  </conditionalFormatting>
  <conditionalFormatting sqref="Q83">
    <cfRule type="cellIs" dxfId="54336" priority="2618" operator="lessThan">
      <formula>0</formula>
    </cfRule>
  </conditionalFormatting>
  <conditionalFormatting sqref="R83">
    <cfRule type="cellIs" dxfId="54335" priority="2622" operator="lessThan">
      <formula>0.8</formula>
    </cfRule>
    <cfRule type="cellIs" dxfId="54334" priority="2623" operator="greaterThan">
      <formula>1</formula>
    </cfRule>
  </conditionalFormatting>
  <conditionalFormatting sqref="R83">
    <cfRule type="cellIs" dxfId="54333" priority="2620" operator="greaterThan">
      <formula>1</formula>
    </cfRule>
    <cfRule type="cellIs" dxfId="54332" priority="2621" operator="lessThan">
      <formula>0.8</formula>
    </cfRule>
  </conditionalFormatting>
  <conditionalFormatting sqref="P83">
    <cfRule type="cellIs" dxfId="54331" priority="2619" operator="greaterThan">
      <formula>0</formula>
    </cfRule>
  </conditionalFormatting>
  <conditionalFormatting sqref="Q83">
    <cfRule type="cellIs" dxfId="54330" priority="2617" operator="lessThan">
      <formula>0</formula>
    </cfRule>
  </conditionalFormatting>
  <conditionalFormatting sqref="R83">
    <cfRule type="cellIs" dxfId="54329" priority="2615" operator="lessThan">
      <formula>0.8</formula>
    </cfRule>
    <cfRule type="cellIs" dxfId="54328" priority="2616" operator="greaterThan">
      <formula>1</formula>
    </cfRule>
  </conditionalFormatting>
  <conditionalFormatting sqref="R83">
    <cfRule type="cellIs" dxfId="54327" priority="2613" operator="greaterThan">
      <formula>1</formula>
    </cfRule>
    <cfRule type="cellIs" dxfId="54326" priority="2614" operator="lessThan">
      <formula>0.8</formula>
    </cfRule>
  </conditionalFormatting>
  <conditionalFormatting sqref="P83">
    <cfRule type="cellIs" dxfId="54325" priority="2612" operator="greaterThan">
      <formula>0</formula>
    </cfRule>
  </conditionalFormatting>
  <conditionalFormatting sqref="Q83">
    <cfRule type="cellIs" dxfId="54324" priority="2611" operator="lessThan">
      <formula>0</formula>
    </cfRule>
  </conditionalFormatting>
  <conditionalFormatting sqref="R83">
    <cfRule type="cellIs" dxfId="54323" priority="2609" operator="lessThan">
      <formula>0.8</formula>
    </cfRule>
    <cfRule type="cellIs" dxfId="54322" priority="2610" operator="greaterThan">
      <formula>1</formula>
    </cfRule>
  </conditionalFormatting>
  <conditionalFormatting sqref="R83">
    <cfRule type="cellIs" dxfId="54321" priority="2607" operator="greaterThan">
      <formula>1</formula>
    </cfRule>
    <cfRule type="cellIs" dxfId="54320" priority="2608" operator="lessThan">
      <formula>0.8</formula>
    </cfRule>
  </conditionalFormatting>
  <conditionalFormatting sqref="P83">
    <cfRule type="cellIs" dxfId="54319" priority="2606" operator="greaterThan">
      <formula>0</formula>
    </cfRule>
  </conditionalFormatting>
  <conditionalFormatting sqref="Q83">
    <cfRule type="cellIs" dxfId="54318" priority="2605" operator="lessThan">
      <formula>0</formula>
    </cfRule>
  </conditionalFormatting>
  <conditionalFormatting sqref="R83">
    <cfRule type="cellIs" dxfId="54317" priority="2603" operator="lessThan">
      <formula>0.8</formula>
    </cfRule>
    <cfRule type="cellIs" dxfId="54316" priority="2604" operator="greaterThan">
      <formula>1</formula>
    </cfRule>
  </conditionalFormatting>
  <conditionalFormatting sqref="R83">
    <cfRule type="cellIs" dxfId="54315" priority="2601" operator="greaterThan">
      <formula>1</formula>
    </cfRule>
    <cfRule type="cellIs" dxfId="54314" priority="2602" operator="lessThan">
      <formula>0.8</formula>
    </cfRule>
  </conditionalFormatting>
  <conditionalFormatting sqref="P83">
    <cfRule type="cellIs" dxfId="54313" priority="2600" operator="greaterThan">
      <formula>0</formula>
    </cfRule>
  </conditionalFormatting>
  <conditionalFormatting sqref="Q83">
    <cfRule type="cellIs" dxfId="54312" priority="2599" operator="lessThan">
      <formula>0</formula>
    </cfRule>
  </conditionalFormatting>
  <conditionalFormatting sqref="R83">
    <cfRule type="cellIs" dxfId="54311" priority="2597" operator="lessThan">
      <formula>0.8</formula>
    </cfRule>
    <cfRule type="cellIs" dxfId="54310" priority="2598" operator="greaterThan">
      <formula>1</formula>
    </cfRule>
  </conditionalFormatting>
  <conditionalFormatting sqref="R83">
    <cfRule type="cellIs" dxfId="54309" priority="2595" operator="greaterThan">
      <formula>1</formula>
    </cfRule>
    <cfRule type="cellIs" dxfId="54308" priority="2596" operator="lessThan">
      <formula>0.8</formula>
    </cfRule>
  </conditionalFormatting>
  <conditionalFormatting sqref="P83">
    <cfRule type="cellIs" dxfId="54307" priority="2594" operator="greaterThan">
      <formula>0</formula>
    </cfRule>
  </conditionalFormatting>
  <conditionalFormatting sqref="Q83">
    <cfRule type="cellIs" dxfId="54306" priority="2593" operator="lessThan">
      <formula>0</formula>
    </cfRule>
  </conditionalFormatting>
  <conditionalFormatting sqref="R83">
    <cfRule type="cellIs" dxfId="54305" priority="2591" operator="lessThan">
      <formula>0.8</formula>
    </cfRule>
    <cfRule type="cellIs" dxfId="54304" priority="2592" operator="greaterThan">
      <formula>1</formula>
    </cfRule>
  </conditionalFormatting>
  <conditionalFormatting sqref="R83">
    <cfRule type="cellIs" dxfId="54303" priority="2589" operator="greaterThan">
      <formula>1</formula>
    </cfRule>
    <cfRule type="cellIs" dxfId="54302" priority="2590" operator="lessThan">
      <formula>0.8</formula>
    </cfRule>
  </conditionalFormatting>
  <conditionalFormatting sqref="P83">
    <cfRule type="cellIs" dxfId="54301" priority="2588" operator="greaterThan">
      <formula>0</formula>
    </cfRule>
  </conditionalFormatting>
  <conditionalFormatting sqref="P83">
    <cfRule type="cellIs" dxfId="54300" priority="2582" operator="greaterThan">
      <formula>0</formula>
    </cfRule>
  </conditionalFormatting>
  <conditionalFormatting sqref="Q83">
    <cfRule type="cellIs" dxfId="54299" priority="2587" operator="lessThan">
      <formula>0</formula>
    </cfRule>
  </conditionalFormatting>
  <conditionalFormatting sqref="R83">
    <cfRule type="cellIs" dxfId="54298" priority="2585" operator="lessThan">
      <formula>0.8</formula>
    </cfRule>
    <cfRule type="cellIs" dxfId="54297" priority="2586" operator="greaterThan">
      <formula>1</formula>
    </cfRule>
  </conditionalFormatting>
  <conditionalFormatting sqref="R83">
    <cfRule type="cellIs" dxfId="54296" priority="2583" operator="greaterThan">
      <formula>1</formula>
    </cfRule>
    <cfRule type="cellIs" dxfId="54295" priority="2584" operator="lessThan">
      <formula>0.8</formula>
    </cfRule>
  </conditionalFormatting>
  <conditionalFormatting sqref="P83">
    <cfRule type="cellIs" dxfId="54294" priority="2576" operator="greaterThan">
      <formula>0</formula>
    </cfRule>
  </conditionalFormatting>
  <conditionalFormatting sqref="Q83">
    <cfRule type="cellIs" dxfId="54293" priority="2581" operator="lessThan">
      <formula>0</formula>
    </cfRule>
  </conditionalFormatting>
  <conditionalFormatting sqref="R83">
    <cfRule type="cellIs" dxfId="54292" priority="2579" operator="lessThan">
      <formula>0.8</formula>
    </cfRule>
    <cfRule type="cellIs" dxfId="54291" priority="2580" operator="greaterThan">
      <formula>1</formula>
    </cfRule>
  </conditionalFormatting>
  <conditionalFormatting sqref="R83">
    <cfRule type="cellIs" dxfId="54290" priority="2577" operator="greaterThan">
      <formula>1</formula>
    </cfRule>
    <cfRule type="cellIs" dxfId="54289" priority="2578" operator="lessThan">
      <formula>0.8</formula>
    </cfRule>
  </conditionalFormatting>
  <conditionalFormatting sqref="R83">
    <cfRule type="cellIs" dxfId="54288" priority="2573" operator="lessThan">
      <formula>0.8</formula>
    </cfRule>
    <cfRule type="cellIs" dxfId="54287" priority="2574" operator="greaterThan">
      <formula>1</formula>
    </cfRule>
  </conditionalFormatting>
  <conditionalFormatting sqref="R83">
    <cfRule type="cellIs" dxfId="54286" priority="2571" operator="greaterThan">
      <formula>1</formula>
    </cfRule>
    <cfRule type="cellIs" dxfId="54285" priority="2572" operator="lessThan">
      <formula>0.8</formula>
    </cfRule>
  </conditionalFormatting>
  <conditionalFormatting sqref="P83">
    <cfRule type="cellIs" dxfId="54284" priority="2570" operator="greaterThan">
      <formula>0</formula>
    </cfRule>
  </conditionalFormatting>
  <conditionalFormatting sqref="Q83">
    <cfRule type="cellIs" dxfId="54283" priority="2575" operator="lessThan">
      <formula>0</formula>
    </cfRule>
  </conditionalFormatting>
  <conditionalFormatting sqref="P123 P125:P126 P131 P128:P129">
    <cfRule type="cellIs" dxfId="54282" priority="2564" operator="greaterThan">
      <formula>0</formula>
    </cfRule>
  </conditionalFormatting>
  <conditionalFormatting sqref="Q123 Q125:Q126 Q131 Q128:Q129">
    <cfRule type="cellIs" dxfId="54281" priority="2569" operator="lessThan">
      <formula>0</formula>
    </cfRule>
  </conditionalFormatting>
  <conditionalFormatting sqref="R123 R125:R126 R131 R128:R129">
    <cfRule type="cellIs" dxfId="54280" priority="2567" operator="lessThan">
      <formula>0.8</formula>
    </cfRule>
    <cfRule type="cellIs" dxfId="54279" priority="2568" operator="greaterThan">
      <formula>1</formula>
    </cfRule>
  </conditionalFormatting>
  <conditionalFormatting sqref="R123 R125:R126 R131 R128:R129">
    <cfRule type="cellIs" dxfId="54278" priority="2565" operator="greaterThan">
      <formula>1</formula>
    </cfRule>
    <cfRule type="cellIs" dxfId="54277" priority="2566" operator="lessThan">
      <formula>0.8</formula>
    </cfRule>
  </conditionalFormatting>
  <conditionalFormatting sqref="Q123 Q125:Q126 Q131 Q128:Q129">
    <cfRule type="cellIs" dxfId="54276" priority="2563" operator="lessThan">
      <formula>0</formula>
    </cfRule>
  </conditionalFormatting>
  <conditionalFormatting sqref="R123 R125:R126 R131 R128:R129">
    <cfRule type="cellIs" dxfId="54275" priority="2561" operator="lessThan">
      <formula>0.8</formula>
    </cfRule>
    <cfRule type="cellIs" dxfId="54274" priority="2562" operator="greaterThan">
      <formula>1</formula>
    </cfRule>
  </conditionalFormatting>
  <conditionalFormatting sqref="R123 R125:R126 R131 R128:R129">
    <cfRule type="cellIs" dxfId="54273" priority="2559" operator="greaterThan">
      <formula>1</formula>
    </cfRule>
    <cfRule type="cellIs" dxfId="54272" priority="2560" operator="lessThan">
      <formula>0.8</formula>
    </cfRule>
  </conditionalFormatting>
  <conditionalFormatting sqref="P123 P125:P126 P131 P128:P129">
    <cfRule type="cellIs" dxfId="54271" priority="2558" operator="greaterThan">
      <formula>0</formula>
    </cfRule>
  </conditionalFormatting>
  <conditionalFormatting sqref="Q31">
    <cfRule type="cellIs" dxfId="54270" priority="2557" operator="lessThan">
      <formula>0</formula>
    </cfRule>
  </conditionalFormatting>
  <conditionalFormatting sqref="R31">
    <cfRule type="cellIs" dxfId="54269" priority="2555" operator="lessThan">
      <formula>0.8</formula>
    </cfRule>
    <cfRule type="cellIs" dxfId="54268" priority="2556" operator="greaterThan">
      <formula>1</formula>
    </cfRule>
  </conditionalFormatting>
  <conditionalFormatting sqref="R31">
    <cfRule type="cellIs" dxfId="54267" priority="2553" operator="greaterThan">
      <formula>1</formula>
    </cfRule>
    <cfRule type="cellIs" dxfId="54266" priority="2554" operator="lessThan">
      <formula>0.8</formula>
    </cfRule>
  </conditionalFormatting>
  <conditionalFormatting sqref="P31:P38">
    <cfRule type="cellIs" dxfId="54265" priority="2552" operator="greaterThan">
      <formula>0</formula>
    </cfRule>
  </conditionalFormatting>
  <conditionalFormatting sqref="Q31">
    <cfRule type="cellIs" dxfId="54264" priority="2551" operator="lessThan">
      <formula>0</formula>
    </cfRule>
  </conditionalFormatting>
  <conditionalFormatting sqref="R31">
    <cfRule type="cellIs" dxfId="54263" priority="2549" operator="lessThan">
      <formula>0.8</formula>
    </cfRule>
    <cfRule type="cellIs" dxfId="54262" priority="2550" operator="greaterThan">
      <formula>1</formula>
    </cfRule>
  </conditionalFormatting>
  <conditionalFormatting sqref="R31">
    <cfRule type="cellIs" dxfId="54261" priority="2547" operator="greaterThan">
      <formula>1</formula>
    </cfRule>
    <cfRule type="cellIs" dxfId="54260" priority="2548" operator="lessThan">
      <formula>0.8</formula>
    </cfRule>
  </conditionalFormatting>
  <conditionalFormatting sqref="P31:P38">
    <cfRule type="cellIs" dxfId="54259" priority="2546" operator="greaterThan">
      <formula>0</formula>
    </cfRule>
  </conditionalFormatting>
  <conditionalFormatting sqref="Q31">
    <cfRule type="cellIs" dxfId="54258" priority="2545" operator="lessThan">
      <formula>0</formula>
    </cfRule>
  </conditionalFormatting>
  <conditionalFormatting sqref="R31">
    <cfRule type="cellIs" dxfId="54257" priority="2543" operator="lessThan">
      <formula>0.8</formula>
    </cfRule>
    <cfRule type="cellIs" dxfId="54256" priority="2544" operator="greaterThan">
      <formula>1</formula>
    </cfRule>
  </conditionalFormatting>
  <conditionalFormatting sqref="R31">
    <cfRule type="cellIs" dxfId="54255" priority="2541" operator="greaterThan">
      <formula>1</formula>
    </cfRule>
    <cfRule type="cellIs" dxfId="54254" priority="2542" operator="lessThan">
      <formula>0.8</formula>
    </cfRule>
  </conditionalFormatting>
  <conditionalFormatting sqref="P31:P38">
    <cfRule type="cellIs" dxfId="54253" priority="2540" operator="greaterThan">
      <formula>0</formula>
    </cfRule>
  </conditionalFormatting>
  <conditionalFormatting sqref="Q31">
    <cfRule type="cellIs" dxfId="54252" priority="2539" operator="lessThan">
      <formula>0</formula>
    </cfRule>
  </conditionalFormatting>
  <conditionalFormatting sqref="R31">
    <cfRule type="cellIs" dxfId="54251" priority="2537" operator="lessThan">
      <formula>0.8</formula>
    </cfRule>
    <cfRule type="cellIs" dxfId="54250" priority="2538" operator="greaterThan">
      <formula>1</formula>
    </cfRule>
  </conditionalFormatting>
  <conditionalFormatting sqref="R31">
    <cfRule type="cellIs" dxfId="54249" priority="2535" operator="greaterThan">
      <formula>1</formula>
    </cfRule>
    <cfRule type="cellIs" dxfId="54248" priority="2536" operator="lessThan">
      <formula>0.8</formula>
    </cfRule>
  </conditionalFormatting>
  <conditionalFormatting sqref="P31:P38">
    <cfRule type="cellIs" dxfId="54247" priority="2534" operator="greaterThan">
      <formula>0</formula>
    </cfRule>
  </conditionalFormatting>
  <conditionalFormatting sqref="P31:P38">
    <cfRule type="cellIs" dxfId="54246" priority="2528" operator="greaterThan">
      <formula>0</formula>
    </cfRule>
  </conditionalFormatting>
  <conditionalFormatting sqref="Q31">
    <cfRule type="cellIs" dxfId="54245" priority="2533" operator="lessThan">
      <formula>0</formula>
    </cfRule>
  </conditionalFormatting>
  <conditionalFormatting sqref="R31">
    <cfRule type="cellIs" dxfId="54244" priority="2531" operator="lessThan">
      <formula>0.8</formula>
    </cfRule>
    <cfRule type="cellIs" dxfId="54243" priority="2532" operator="greaterThan">
      <formula>1</formula>
    </cfRule>
  </conditionalFormatting>
  <conditionalFormatting sqref="R31">
    <cfRule type="cellIs" dxfId="54242" priority="2529" operator="greaterThan">
      <formula>1</formula>
    </cfRule>
    <cfRule type="cellIs" dxfId="54241" priority="2530" operator="lessThan">
      <formula>0.8</formula>
    </cfRule>
  </conditionalFormatting>
  <conditionalFormatting sqref="P31:P38">
    <cfRule type="cellIs" dxfId="54240" priority="2522" operator="greaterThan">
      <formula>0</formula>
    </cfRule>
  </conditionalFormatting>
  <conditionalFormatting sqref="Q31">
    <cfRule type="cellIs" dxfId="54239" priority="2527" operator="lessThan">
      <formula>0</formula>
    </cfRule>
  </conditionalFormatting>
  <conditionalFormatting sqref="R31">
    <cfRule type="cellIs" dxfId="54238" priority="2525" operator="lessThan">
      <formula>0.8</formula>
    </cfRule>
    <cfRule type="cellIs" dxfId="54237" priority="2526" operator="greaterThan">
      <formula>1</formula>
    </cfRule>
  </conditionalFormatting>
  <conditionalFormatting sqref="R31">
    <cfRule type="cellIs" dxfId="54236" priority="2523" operator="greaterThan">
      <formula>1</formula>
    </cfRule>
    <cfRule type="cellIs" dxfId="54235" priority="2524" operator="lessThan">
      <formula>0.8</formula>
    </cfRule>
  </conditionalFormatting>
  <conditionalFormatting sqref="R31">
    <cfRule type="cellIs" dxfId="54234" priority="2519" operator="lessThan">
      <formula>0.8</formula>
    </cfRule>
    <cfRule type="cellIs" dxfId="54233" priority="2520" operator="greaterThan">
      <formula>1</formula>
    </cfRule>
  </conditionalFormatting>
  <conditionalFormatting sqref="R31">
    <cfRule type="cellIs" dxfId="54232" priority="2517" operator="greaterThan">
      <formula>1</formula>
    </cfRule>
    <cfRule type="cellIs" dxfId="54231" priority="2518" operator="lessThan">
      <formula>0.8</formula>
    </cfRule>
  </conditionalFormatting>
  <conditionalFormatting sqref="P31:P38">
    <cfRule type="cellIs" dxfId="54230" priority="2516" operator="greaterThan">
      <formula>0</formula>
    </cfRule>
  </conditionalFormatting>
  <conditionalFormatting sqref="Q31">
    <cfRule type="cellIs" dxfId="54229" priority="2521" operator="lessThan">
      <formula>0</formula>
    </cfRule>
  </conditionalFormatting>
  <conditionalFormatting sqref="Q31">
    <cfRule type="cellIs" dxfId="54228" priority="2515" operator="lessThan">
      <formula>0</formula>
    </cfRule>
  </conditionalFormatting>
  <conditionalFormatting sqref="R31">
    <cfRule type="cellIs" dxfId="54227" priority="2513" operator="lessThan">
      <formula>0.8</formula>
    </cfRule>
    <cfRule type="cellIs" dxfId="54226" priority="2514" operator="greaterThan">
      <formula>1</formula>
    </cfRule>
  </conditionalFormatting>
  <conditionalFormatting sqref="R31">
    <cfRule type="cellIs" dxfId="54225" priority="2511" operator="greaterThan">
      <formula>1</formula>
    </cfRule>
    <cfRule type="cellIs" dxfId="54224" priority="2512" operator="lessThan">
      <formula>0.8</formula>
    </cfRule>
  </conditionalFormatting>
  <conditionalFormatting sqref="P31:P38">
    <cfRule type="cellIs" dxfId="54223" priority="2510" operator="greaterThan">
      <formula>0</formula>
    </cfRule>
  </conditionalFormatting>
  <conditionalFormatting sqref="P31:P38">
    <cfRule type="cellIs" dxfId="54222" priority="2504" operator="greaterThan">
      <formula>0</formula>
    </cfRule>
  </conditionalFormatting>
  <conditionalFormatting sqref="Q31">
    <cfRule type="cellIs" dxfId="54221" priority="2509" operator="lessThan">
      <formula>0</formula>
    </cfRule>
  </conditionalFormatting>
  <conditionalFormatting sqref="R31">
    <cfRule type="cellIs" dxfId="54220" priority="2507" operator="lessThan">
      <formula>0.8</formula>
    </cfRule>
    <cfRule type="cellIs" dxfId="54219" priority="2508" operator="greaterThan">
      <formula>1</formula>
    </cfRule>
  </conditionalFormatting>
  <conditionalFormatting sqref="R31">
    <cfRule type="cellIs" dxfId="54218" priority="2505" operator="greaterThan">
      <formula>1</formula>
    </cfRule>
    <cfRule type="cellIs" dxfId="54217" priority="2506" operator="lessThan">
      <formula>0.8</formula>
    </cfRule>
  </conditionalFormatting>
  <conditionalFormatting sqref="P31:P38">
    <cfRule type="cellIs" dxfId="54216" priority="2498" operator="greaterThan">
      <formula>0</formula>
    </cfRule>
  </conditionalFormatting>
  <conditionalFormatting sqref="Q31">
    <cfRule type="cellIs" dxfId="54215" priority="2503" operator="lessThan">
      <formula>0</formula>
    </cfRule>
  </conditionalFormatting>
  <conditionalFormatting sqref="R31">
    <cfRule type="cellIs" dxfId="54214" priority="2501" operator="lessThan">
      <formula>0.8</formula>
    </cfRule>
    <cfRule type="cellIs" dxfId="54213" priority="2502" operator="greaterThan">
      <formula>1</formula>
    </cfRule>
  </conditionalFormatting>
  <conditionalFormatting sqref="R31">
    <cfRule type="cellIs" dxfId="54212" priority="2499" operator="greaterThan">
      <formula>1</formula>
    </cfRule>
    <cfRule type="cellIs" dxfId="54211" priority="2500" operator="lessThan">
      <formula>0.8</formula>
    </cfRule>
  </conditionalFormatting>
  <conditionalFormatting sqref="R31">
    <cfRule type="cellIs" dxfId="54210" priority="2495" operator="lessThan">
      <formula>0.8</formula>
    </cfRule>
    <cfRule type="cellIs" dxfId="54209" priority="2496" operator="greaterThan">
      <formula>1</formula>
    </cfRule>
  </conditionalFormatting>
  <conditionalFormatting sqref="R31">
    <cfRule type="cellIs" dxfId="54208" priority="2493" operator="greaterThan">
      <formula>1</formula>
    </cfRule>
    <cfRule type="cellIs" dxfId="54207" priority="2494" operator="lessThan">
      <formula>0.8</formula>
    </cfRule>
  </conditionalFormatting>
  <conditionalFormatting sqref="P31:P38">
    <cfRule type="cellIs" dxfId="54206" priority="2492" operator="greaterThan">
      <formula>0</formula>
    </cfRule>
  </conditionalFormatting>
  <conditionalFormatting sqref="Q31">
    <cfRule type="cellIs" dxfId="54205" priority="2497" operator="lessThan">
      <formula>0</formula>
    </cfRule>
  </conditionalFormatting>
  <conditionalFormatting sqref="P31:P38">
    <cfRule type="cellIs" dxfId="54204" priority="2486" operator="greaterThan">
      <formula>0</formula>
    </cfRule>
  </conditionalFormatting>
  <conditionalFormatting sqref="Q31">
    <cfRule type="cellIs" dxfId="54203" priority="2491" operator="lessThan">
      <formula>0</formula>
    </cfRule>
  </conditionalFormatting>
  <conditionalFormatting sqref="R31">
    <cfRule type="cellIs" dxfId="54202" priority="2489" operator="lessThan">
      <formula>0.8</formula>
    </cfRule>
    <cfRule type="cellIs" dxfId="54201" priority="2490" operator="greaterThan">
      <formula>1</formula>
    </cfRule>
  </conditionalFormatting>
  <conditionalFormatting sqref="R31">
    <cfRule type="cellIs" dxfId="54200" priority="2487" operator="greaterThan">
      <formula>1</formula>
    </cfRule>
    <cfRule type="cellIs" dxfId="54199" priority="2488" operator="lessThan">
      <formula>0.8</formula>
    </cfRule>
  </conditionalFormatting>
  <conditionalFormatting sqref="R31">
    <cfRule type="cellIs" dxfId="54198" priority="2483" operator="lessThan">
      <formula>0.8</formula>
    </cfRule>
    <cfRule type="cellIs" dxfId="54197" priority="2484" operator="greaterThan">
      <formula>1</formula>
    </cfRule>
  </conditionalFormatting>
  <conditionalFormatting sqref="R31">
    <cfRule type="cellIs" dxfId="54196" priority="2481" operator="greaterThan">
      <formula>1</formula>
    </cfRule>
    <cfRule type="cellIs" dxfId="54195" priority="2482" operator="lessThan">
      <formula>0.8</formula>
    </cfRule>
  </conditionalFormatting>
  <conditionalFormatting sqref="P31:P38">
    <cfRule type="cellIs" dxfId="54194" priority="2480" operator="greaterThan">
      <formula>0</formula>
    </cfRule>
  </conditionalFormatting>
  <conditionalFormatting sqref="Q31">
    <cfRule type="cellIs" dxfId="54193" priority="2485" operator="lessThan">
      <formula>0</formula>
    </cfRule>
  </conditionalFormatting>
  <conditionalFormatting sqref="R31">
    <cfRule type="cellIs" dxfId="54192" priority="2477" operator="lessThan">
      <formula>0.8</formula>
    </cfRule>
    <cfRule type="cellIs" dxfId="54191" priority="2478" operator="greaterThan">
      <formula>1</formula>
    </cfRule>
  </conditionalFormatting>
  <conditionalFormatting sqref="R31">
    <cfRule type="cellIs" dxfId="54190" priority="2475" operator="greaterThan">
      <formula>1</formula>
    </cfRule>
    <cfRule type="cellIs" dxfId="54189" priority="2476" operator="lessThan">
      <formula>0.8</formula>
    </cfRule>
  </conditionalFormatting>
  <conditionalFormatting sqref="P31:P38">
    <cfRule type="cellIs" dxfId="54188" priority="2474" operator="greaterThan">
      <formula>0</formula>
    </cfRule>
  </conditionalFormatting>
  <conditionalFormatting sqref="Q31">
    <cfRule type="cellIs" dxfId="54187" priority="2479" operator="lessThan">
      <formula>0</formula>
    </cfRule>
  </conditionalFormatting>
  <conditionalFormatting sqref="Q31">
    <cfRule type="cellIs" dxfId="54186" priority="2473" operator="lessThan">
      <formula>0</formula>
    </cfRule>
  </conditionalFormatting>
  <conditionalFormatting sqref="R31">
    <cfRule type="cellIs" dxfId="54185" priority="2471" operator="lessThan">
      <formula>0.8</formula>
    </cfRule>
    <cfRule type="cellIs" dxfId="54184" priority="2472" operator="greaterThan">
      <formula>1</formula>
    </cfRule>
  </conditionalFormatting>
  <conditionalFormatting sqref="R31">
    <cfRule type="cellIs" dxfId="54183" priority="2469" operator="greaterThan">
      <formula>1</formula>
    </cfRule>
    <cfRule type="cellIs" dxfId="54182" priority="2470" operator="lessThan">
      <formula>0.8</formula>
    </cfRule>
  </conditionalFormatting>
  <conditionalFormatting sqref="P31:P38">
    <cfRule type="cellIs" dxfId="54181" priority="2468" operator="greaterThan">
      <formula>0</formula>
    </cfRule>
  </conditionalFormatting>
  <conditionalFormatting sqref="Q31">
    <cfRule type="cellIs" dxfId="54180" priority="2462" operator="lessThan">
      <formula>0</formula>
    </cfRule>
  </conditionalFormatting>
  <conditionalFormatting sqref="R31">
    <cfRule type="cellIs" dxfId="54179" priority="2466" operator="lessThan">
      <formula>0.8</formula>
    </cfRule>
    <cfRule type="cellIs" dxfId="54178" priority="2467" operator="greaterThan">
      <formula>1</formula>
    </cfRule>
  </conditionalFormatting>
  <conditionalFormatting sqref="R31">
    <cfRule type="cellIs" dxfId="54177" priority="2464" operator="greaterThan">
      <formula>1</formula>
    </cfRule>
    <cfRule type="cellIs" dxfId="54176" priority="2465" operator="lessThan">
      <formula>0.8</formula>
    </cfRule>
  </conditionalFormatting>
  <conditionalFormatting sqref="P31:P38">
    <cfRule type="cellIs" dxfId="54175" priority="2463" operator="greaterThan">
      <formula>0</formula>
    </cfRule>
  </conditionalFormatting>
  <conditionalFormatting sqref="Q31">
    <cfRule type="cellIs" dxfId="54174" priority="2461" operator="lessThan">
      <formula>0</formula>
    </cfRule>
  </conditionalFormatting>
  <conditionalFormatting sqref="R31">
    <cfRule type="cellIs" dxfId="54173" priority="2459" operator="lessThan">
      <formula>0.8</formula>
    </cfRule>
    <cfRule type="cellIs" dxfId="54172" priority="2460" operator="greaterThan">
      <formula>1</formula>
    </cfRule>
  </conditionalFormatting>
  <conditionalFormatting sqref="R31">
    <cfRule type="cellIs" dxfId="54171" priority="2457" operator="greaterThan">
      <formula>1</formula>
    </cfRule>
    <cfRule type="cellIs" dxfId="54170" priority="2458" operator="lessThan">
      <formula>0.8</formula>
    </cfRule>
  </conditionalFormatting>
  <conditionalFormatting sqref="P31:P38">
    <cfRule type="cellIs" dxfId="54169" priority="2456" operator="greaterThan">
      <formula>0</formula>
    </cfRule>
  </conditionalFormatting>
  <conditionalFormatting sqref="Q31">
    <cfRule type="cellIs" dxfId="54168" priority="2455" operator="lessThan">
      <formula>0</formula>
    </cfRule>
  </conditionalFormatting>
  <conditionalFormatting sqref="R31">
    <cfRule type="cellIs" dxfId="54167" priority="2453" operator="lessThan">
      <formula>0.8</formula>
    </cfRule>
    <cfRule type="cellIs" dxfId="54166" priority="2454" operator="greaterThan">
      <formula>1</formula>
    </cfRule>
  </conditionalFormatting>
  <conditionalFormatting sqref="R31">
    <cfRule type="cellIs" dxfId="54165" priority="2451" operator="greaterThan">
      <formula>1</formula>
    </cfRule>
    <cfRule type="cellIs" dxfId="54164" priority="2452" operator="lessThan">
      <formula>0.8</formula>
    </cfRule>
  </conditionalFormatting>
  <conditionalFormatting sqref="P31:P38">
    <cfRule type="cellIs" dxfId="54163" priority="2450" operator="greaterThan">
      <formula>0</formula>
    </cfRule>
  </conditionalFormatting>
  <conditionalFormatting sqref="Q31">
    <cfRule type="cellIs" dxfId="54162" priority="2449" operator="lessThan">
      <formula>0</formula>
    </cfRule>
  </conditionalFormatting>
  <conditionalFormatting sqref="R31">
    <cfRule type="cellIs" dxfId="54161" priority="2447" operator="lessThan">
      <formula>0.8</formula>
    </cfRule>
    <cfRule type="cellIs" dxfId="54160" priority="2448" operator="greaterThan">
      <formula>1</formula>
    </cfRule>
  </conditionalFormatting>
  <conditionalFormatting sqref="R31">
    <cfRule type="cellIs" dxfId="54159" priority="2445" operator="greaterThan">
      <formula>1</formula>
    </cfRule>
    <cfRule type="cellIs" dxfId="54158" priority="2446" operator="lessThan">
      <formula>0.8</formula>
    </cfRule>
  </conditionalFormatting>
  <conditionalFormatting sqref="P31:P38">
    <cfRule type="cellIs" dxfId="54157" priority="2444" operator="greaterThan">
      <formula>0</formula>
    </cfRule>
  </conditionalFormatting>
  <conditionalFormatting sqref="Q31">
    <cfRule type="cellIs" dxfId="54156" priority="2443" operator="lessThan">
      <formula>0</formula>
    </cfRule>
  </conditionalFormatting>
  <conditionalFormatting sqref="R31">
    <cfRule type="cellIs" dxfId="54155" priority="2441" operator="lessThan">
      <formula>0.8</formula>
    </cfRule>
    <cfRule type="cellIs" dxfId="54154" priority="2442" operator="greaterThan">
      <formula>1</formula>
    </cfRule>
  </conditionalFormatting>
  <conditionalFormatting sqref="R31">
    <cfRule type="cellIs" dxfId="54153" priority="2439" operator="greaterThan">
      <formula>1</formula>
    </cfRule>
    <cfRule type="cellIs" dxfId="54152" priority="2440" operator="lessThan">
      <formula>0.8</formula>
    </cfRule>
  </conditionalFormatting>
  <conditionalFormatting sqref="P31:P38">
    <cfRule type="cellIs" dxfId="54151" priority="2438" operator="greaterThan">
      <formula>0</formula>
    </cfRule>
  </conditionalFormatting>
  <conditionalFormatting sqref="Q31">
    <cfRule type="cellIs" dxfId="54150" priority="2437" operator="lessThan">
      <formula>0</formula>
    </cfRule>
  </conditionalFormatting>
  <conditionalFormatting sqref="R31">
    <cfRule type="cellIs" dxfId="54149" priority="2435" operator="lessThan">
      <formula>0.8</formula>
    </cfRule>
    <cfRule type="cellIs" dxfId="54148" priority="2436" operator="greaterThan">
      <formula>1</formula>
    </cfRule>
  </conditionalFormatting>
  <conditionalFormatting sqref="R31">
    <cfRule type="cellIs" dxfId="54147" priority="2433" operator="greaterThan">
      <formula>1</formula>
    </cfRule>
    <cfRule type="cellIs" dxfId="54146" priority="2434" operator="lessThan">
      <formula>0.8</formula>
    </cfRule>
  </conditionalFormatting>
  <conditionalFormatting sqref="P31:P38">
    <cfRule type="cellIs" dxfId="54145" priority="2432" operator="greaterThan">
      <formula>0</formula>
    </cfRule>
  </conditionalFormatting>
  <conditionalFormatting sqref="P31:P38">
    <cfRule type="cellIs" dxfId="54144" priority="2426" operator="greaterThan">
      <formula>0</formula>
    </cfRule>
  </conditionalFormatting>
  <conditionalFormatting sqref="Q31">
    <cfRule type="cellIs" dxfId="54143" priority="2431" operator="lessThan">
      <formula>0</formula>
    </cfRule>
  </conditionalFormatting>
  <conditionalFormatting sqref="R31">
    <cfRule type="cellIs" dxfId="54142" priority="2429" operator="lessThan">
      <formula>0.8</formula>
    </cfRule>
    <cfRule type="cellIs" dxfId="54141" priority="2430" operator="greaterThan">
      <formula>1</formula>
    </cfRule>
  </conditionalFormatting>
  <conditionalFormatting sqref="R31">
    <cfRule type="cellIs" dxfId="54140" priority="2427" operator="greaterThan">
      <formula>1</formula>
    </cfRule>
    <cfRule type="cellIs" dxfId="54139" priority="2428" operator="lessThan">
      <formula>0.8</formula>
    </cfRule>
  </conditionalFormatting>
  <conditionalFormatting sqref="P31:P38">
    <cfRule type="cellIs" dxfId="54138" priority="2420" operator="greaterThan">
      <formula>0</formula>
    </cfRule>
  </conditionalFormatting>
  <conditionalFormatting sqref="Q31">
    <cfRule type="cellIs" dxfId="54137" priority="2425" operator="lessThan">
      <formula>0</formula>
    </cfRule>
  </conditionalFormatting>
  <conditionalFormatting sqref="R31">
    <cfRule type="cellIs" dxfId="54136" priority="2423" operator="lessThan">
      <formula>0.8</formula>
    </cfRule>
    <cfRule type="cellIs" dxfId="54135" priority="2424" operator="greaterThan">
      <formula>1</formula>
    </cfRule>
  </conditionalFormatting>
  <conditionalFormatting sqref="R31">
    <cfRule type="cellIs" dxfId="54134" priority="2421" operator="greaterThan">
      <formula>1</formula>
    </cfRule>
    <cfRule type="cellIs" dxfId="54133" priority="2422" operator="lessThan">
      <formula>0.8</formula>
    </cfRule>
  </conditionalFormatting>
  <conditionalFormatting sqref="R31">
    <cfRule type="cellIs" dxfId="54132" priority="2417" operator="lessThan">
      <formula>0.8</formula>
    </cfRule>
    <cfRule type="cellIs" dxfId="54131" priority="2418" operator="greaterThan">
      <formula>1</formula>
    </cfRule>
  </conditionalFormatting>
  <conditionalFormatting sqref="R31">
    <cfRule type="cellIs" dxfId="54130" priority="2415" operator="greaterThan">
      <formula>1</formula>
    </cfRule>
    <cfRule type="cellIs" dxfId="54129" priority="2416" operator="lessThan">
      <formula>0.8</formula>
    </cfRule>
  </conditionalFormatting>
  <conditionalFormatting sqref="P31:P38">
    <cfRule type="cellIs" dxfId="54128" priority="2414" operator="greaterThan">
      <formula>0</formula>
    </cfRule>
  </conditionalFormatting>
  <conditionalFormatting sqref="Q31">
    <cfRule type="cellIs" dxfId="54127" priority="2419" operator="lessThan">
      <formula>0</formula>
    </cfRule>
  </conditionalFormatting>
  <conditionalFormatting sqref="Q31">
    <cfRule type="cellIs" dxfId="54126" priority="2413" operator="lessThan">
      <formula>0</formula>
    </cfRule>
  </conditionalFormatting>
  <conditionalFormatting sqref="R31">
    <cfRule type="cellIs" dxfId="54125" priority="2411" operator="lessThan">
      <formula>0.8</formula>
    </cfRule>
    <cfRule type="cellIs" dxfId="54124" priority="2412" operator="greaterThan">
      <formula>1</formula>
    </cfRule>
  </conditionalFormatting>
  <conditionalFormatting sqref="R31">
    <cfRule type="cellIs" dxfId="54123" priority="2409" operator="greaterThan">
      <formula>1</formula>
    </cfRule>
    <cfRule type="cellIs" dxfId="54122" priority="2410" operator="lessThan">
      <formula>0.8</formula>
    </cfRule>
  </conditionalFormatting>
  <conditionalFormatting sqref="P31:P38">
    <cfRule type="cellIs" dxfId="54121" priority="2408" operator="greaterThan">
      <formula>0</formula>
    </cfRule>
  </conditionalFormatting>
  <conditionalFormatting sqref="Q31">
    <cfRule type="cellIs" dxfId="54120" priority="2407" operator="lessThan">
      <formula>0</formula>
    </cfRule>
  </conditionalFormatting>
  <conditionalFormatting sqref="R31">
    <cfRule type="cellIs" dxfId="54119" priority="2405" operator="lessThan">
      <formula>0.8</formula>
    </cfRule>
    <cfRule type="cellIs" dxfId="54118" priority="2406" operator="greaterThan">
      <formula>1</formula>
    </cfRule>
  </conditionalFormatting>
  <conditionalFormatting sqref="R31">
    <cfRule type="cellIs" dxfId="54117" priority="2403" operator="greaterThan">
      <formula>1</formula>
    </cfRule>
    <cfRule type="cellIs" dxfId="54116" priority="2404" operator="lessThan">
      <formula>0.8</formula>
    </cfRule>
  </conditionalFormatting>
  <conditionalFormatting sqref="P31:P38">
    <cfRule type="cellIs" dxfId="54115" priority="2402" operator="greaterThan">
      <formula>0</formula>
    </cfRule>
  </conditionalFormatting>
  <conditionalFormatting sqref="Q31">
    <cfRule type="cellIs" dxfId="54114" priority="2401" operator="lessThan">
      <formula>0</formula>
    </cfRule>
  </conditionalFormatting>
  <conditionalFormatting sqref="R31">
    <cfRule type="cellIs" dxfId="54113" priority="2399" operator="lessThan">
      <formula>0.8</formula>
    </cfRule>
    <cfRule type="cellIs" dxfId="54112" priority="2400" operator="greaterThan">
      <formula>1</formula>
    </cfRule>
  </conditionalFormatting>
  <conditionalFormatting sqref="R31">
    <cfRule type="cellIs" dxfId="54111" priority="2397" operator="greaterThan">
      <formula>1</formula>
    </cfRule>
    <cfRule type="cellIs" dxfId="54110" priority="2398" operator="lessThan">
      <formula>0.8</formula>
    </cfRule>
  </conditionalFormatting>
  <conditionalFormatting sqref="P31:P38">
    <cfRule type="cellIs" dxfId="54109" priority="2396" operator="greaterThan">
      <formula>0</formula>
    </cfRule>
  </conditionalFormatting>
  <conditionalFormatting sqref="Q31">
    <cfRule type="cellIs" dxfId="54108" priority="2395" operator="lessThan">
      <formula>0</formula>
    </cfRule>
  </conditionalFormatting>
  <conditionalFormatting sqref="R31">
    <cfRule type="cellIs" dxfId="54107" priority="2393" operator="lessThan">
      <formula>0.8</formula>
    </cfRule>
    <cfRule type="cellIs" dxfId="54106" priority="2394" operator="greaterThan">
      <formula>1</formula>
    </cfRule>
  </conditionalFormatting>
  <conditionalFormatting sqref="R31">
    <cfRule type="cellIs" dxfId="54105" priority="2391" operator="greaterThan">
      <formula>1</formula>
    </cfRule>
    <cfRule type="cellIs" dxfId="54104" priority="2392" operator="lessThan">
      <formula>0.8</formula>
    </cfRule>
  </conditionalFormatting>
  <conditionalFormatting sqref="P31:P38">
    <cfRule type="cellIs" dxfId="54103" priority="2390" operator="greaterThan">
      <formula>0</formula>
    </cfRule>
  </conditionalFormatting>
  <conditionalFormatting sqref="P31:P38">
    <cfRule type="cellIs" dxfId="54102" priority="2384" operator="greaterThan">
      <formula>0</formula>
    </cfRule>
  </conditionalFormatting>
  <conditionalFormatting sqref="Q31">
    <cfRule type="cellIs" dxfId="54101" priority="2389" operator="lessThan">
      <formula>0</formula>
    </cfRule>
  </conditionalFormatting>
  <conditionalFormatting sqref="R31">
    <cfRule type="cellIs" dxfId="54100" priority="2387" operator="lessThan">
      <formula>0.8</formula>
    </cfRule>
    <cfRule type="cellIs" dxfId="54099" priority="2388" operator="greaterThan">
      <formula>1</formula>
    </cfRule>
  </conditionalFormatting>
  <conditionalFormatting sqref="R31">
    <cfRule type="cellIs" dxfId="54098" priority="2385" operator="greaterThan">
      <formula>1</formula>
    </cfRule>
    <cfRule type="cellIs" dxfId="54097" priority="2386" operator="lessThan">
      <formula>0.8</formula>
    </cfRule>
  </conditionalFormatting>
  <conditionalFormatting sqref="P31:P38">
    <cfRule type="cellIs" dxfId="54096" priority="2378" operator="greaterThan">
      <formula>0</formula>
    </cfRule>
  </conditionalFormatting>
  <conditionalFormatting sqref="Q31">
    <cfRule type="cellIs" dxfId="54095" priority="2383" operator="lessThan">
      <formula>0</formula>
    </cfRule>
  </conditionalFormatting>
  <conditionalFormatting sqref="R31">
    <cfRule type="cellIs" dxfId="54094" priority="2381" operator="lessThan">
      <formula>0.8</formula>
    </cfRule>
    <cfRule type="cellIs" dxfId="54093" priority="2382" operator="greaterThan">
      <formula>1</formula>
    </cfRule>
  </conditionalFormatting>
  <conditionalFormatting sqref="R31">
    <cfRule type="cellIs" dxfId="54092" priority="2379" operator="greaterThan">
      <formula>1</formula>
    </cfRule>
    <cfRule type="cellIs" dxfId="54091" priority="2380" operator="lessThan">
      <formula>0.8</formula>
    </cfRule>
  </conditionalFormatting>
  <conditionalFormatting sqref="R31">
    <cfRule type="cellIs" dxfId="54090" priority="2375" operator="lessThan">
      <formula>0.8</formula>
    </cfRule>
    <cfRule type="cellIs" dxfId="54089" priority="2376" operator="greaterThan">
      <formula>1</formula>
    </cfRule>
  </conditionalFormatting>
  <conditionalFormatting sqref="R31">
    <cfRule type="cellIs" dxfId="54088" priority="2373" operator="greaterThan">
      <formula>1</formula>
    </cfRule>
    <cfRule type="cellIs" dxfId="54087" priority="2374" operator="lessThan">
      <formula>0.8</formula>
    </cfRule>
  </conditionalFormatting>
  <conditionalFormatting sqref="P31:P38">
    <cfRule type="cellIs" dxfId="54086" priority="2372" operator="greaterThan">
      <formula>0</formula>
    </cfRule>
  </conditionalFormatting>
  <conditionalFormatting sqref="Q31">
    <cfRule type="cellIs" dxfId="54085" priority="2377" operator="lessThan">
      <formula>0</formula>
    </cfRule>
  </conditionalFormatting>
  <conditionalFormatting sqref="Q31">
    <cfRule type="cellIs" dxfId="54084" priority="2371" operator="lessThan">
      <formula>0</formula>
    </cfRule>
  </conditionalFormatting>
  <conditionalFormatting sqref="R31">
    <cfRule type="cellIs" dxfId="54083" priority="2369" operator="lessThan">
      <formula>0.8</formula>
    </cfRule>
    <cfRule type="cellIs" dxfId="54082" priority="2370" operator="greaterThan">
      <formula>1</formula>
    </cfRule>
  </conditionalFormatting>
  <conditionalFormatting sqref="R31">
    <cfRule type="cellIs" dxfId="54081" priority="2367" operator="greaterThan">
      <formula>1</formula>
    </cfRule>
    <cfRule type="cellIs" dxfId="54080" priority="2368" operator="lessThan">
      <formula>0.8</formula>
    </cfRule>
  </conditionalFormatting>
  <conditionalFormatting sqref="P31:P38">
    <cfRule type="cellIs" dxfId="54079" priority="2366" operator="greaterThan">
      <formula>0</formula>
    </cfRule>
  </conditionalFormatting>
  <conditionalFormatting sqref="P31:P38">
    <cfRule type="cellIs" dxfId="54078" priority="2360" operator="greaterThan">
      <formula>0</formula>
    </cfRule>
  </conditionalFormatting>
  <conditionalFormatting sqref="Q31">
    <cfRule type="cellIs" dxfId="54077" priority="2365" operator="lessThan">
      <formula>0</formula>
    </cfRule>
  </conditionalFormatting>
  <conditionalFormatting sqref="R31">
    <cfRule type="cellIs" dxfId="54076" priority="2363" operator="lessThan">
      <formula>0.8</formula>
    </cfRule>
    <cfRule type="cellIs" dxfId="54075" priority="2364" operator="greaterThan">
      <formula>1</formula>
    </cfRule>
  </conditionalFormatting>
  <conditionalFormatting sqref="R31">
    <cfRule type="cellIs" dxfId="54074" priority="2361" operator="greaterThan">
      <formula>1</formula>
    </cfRule>
    <cfRule type="cellIs" dxfId="54073" priority="2362" operator="lessThan">
      <formula>0.8</formula>
    </cfRule>
  </conditionalFormatting>
  <conditionalFormatting sqref="P31:P38">
    <cfRule type="cellIs" dxfId="54072" priority="2354" operator="greaterThan">
      <formula>0</formula>
    </cfRule>
  </conditionalFormatting>
  <conditionalFormatting sqref="Q31">
    <cfRule type="cellIs" dxfId="54071" priority="2359" operator="lessThan">
      <formula>0</formula>
    </cfRule>
  </conditionalFormatting>
  <conditionalFormatting sqref="R31">
    <cfRule type="cellIs" dxfId="54070" priority="2357" operator="lessThan">
      <formula>0.8</formula>
    </cfRule>
    <cfRule type="cellIs" dxfId="54069" priority="2358" operator="greaterThan">
      <formula>1</formula>
    </cfRule>
  </conditionalFormatting>
  <conditionalFormatting sqref="R31">
    <cfRule type="cellIs" dxfId="54068" priority="2355" operator="greaterThan">
      <formula>1</formula>
    </cfRule>
    <cfRule type="cellIs" dxfId="54067" priority="2356" operator="lessThan">
      <formula>0.8</formula>
    </cfRule>
  </conditionalFormatting>
  <conditionalFormatting sqref="R31">
    <cfRule type="cellIs" dxfId="54066" priority="2351" operator="lessThan">
      <formula>0.8</formula>
    </cfRule>
    <cfRule type="cellIs" dxfId="54065" priority="2352" operator="greaterThan">
      <formula>1</formula>
    </cfRule>
  </conditionalFormatting>
  <conditionalFormatting sqref="R31">
    <cfRule type="cellIs" dxfId="54064" priority="2349" operator="greaterThan">
      <formula>1</formula>
    </cfRule>
    <cfRule type="cellIs" dxfId="54063" priority="2350" operator="lessThan">
      <formula>0.8</formula>
    </cfRule>
  </conditionalFormatting>
  <conditionalFormatting sqref="P31:P38">
    <cfRule type="cellIs" dxfId="54062" priority="2348" operator="greaterThan">
      <formula>0</formula>
    </cfRule>
  </conditionalFormatting>
  <conditionalFormatting sqref="Q31">
    <cfRule type="cellIs" dxfId="54061" priority="2353" operator="lessThan">
      <formula>0</formula>
    </cfRule>
  </conditionalFormatting>
  <conditionalFormatting sqref="P31:P38">
    <cfRule type="cellIs" dxfId="54060" priority="2342" operator="greaterThan">
      <formula>0</formula>
    </cfRule>
  </conditionalFormatting>
  <conditionalFormatting sqref="Q31">
    <cfRule type="cellIs" dxfId="54059" priority="2347" operator="lessThan">
      <formula>0</formula>
    </cfRule>
  </conditionalFormatting>
  <conditionalFormatting sqref="R31">
    <cfRule type="cellIs" dxfId="54058" priority="2345" operator="lessThan">
      <formula>0.8</formula>
    </cfRule>
    <cfRule type="cellIs" dxfId="54057" priority="2346" operator="greaterThan">
      <formula>1</formula>
    </cfRule>
  </conditionalFormatting>
  <conditionalFormatting sqref="R31">
    <cfRule type="cellIs" dxfId="54056" priority="2343" operator="greaterThan">
      <formula>1</formula>
    </cfRule>
    <cfRule type="cellIs" dxfId="54055" priority="2344" operator="lessThan">
      <formula>0.8</formula>
    </cfRule>
  </conditionalFormatting>
  <conditionalFormatting sqref="R31">
    <cfRule type="cellIs" dxfId="54054" priority="2339" operator="lessThan">
      <formula>0.8</formula>
    </cfRule>
    <cfRule type="cellIs" dxfId="54053" priority="2340" operator="greaterThan">
      <formula>1</formula>
    </cfRule>
  </conditionalFormatting>
  <conditionalFormatting sqref="R31">
    <cfRule type="cellIs" dxfId="54052" priority="2337" operator="greaterThan">
      <formula>1</formula>
    </cfRule>
    <cfRule type="cellIs" dxfId="54051" priority="2338" operator="lessThan">
      <formula>0.8</formula>
    </cfRule>
  </conditionalFormatting>
  <conditionalFormatting sqref="P31:P38">
    <cfRule type="cellIs" dxfId="54050" priority="2336" operator="greaterThan">
      <formula>0</formula>
    </cfRule>
  </conditionalFormatting>
  <conditionalFormatting sqref="Q31">
    <cfRule type="cellIs" dxfId="54049" priority="2341" operator="lessThan">
      <formula>0</formula>
    </cfRule>
  </conditionalFormatting>
  <conditionalFormatting sqref="R31">
    <cfRule type="cellIs" dxfId="54048" priority="2333" operator="lessThan">
      <formula>0.8</formula>
    </cfRule>
    <cfRule type="cellIs" dxfId="54047" priority="2334" operator="greaterThan">
      <formula>1</formula>
    </cfRule>
  </conditionalFormatting>
  <conditionalFormatting sqref="R31">
    <cfRule type="cellIs" dxfId="54046" priority="2331" operator="greaterThan">
      <formula>1</formula>
    </cfRule>
    <cfRule type="cellIs" dxfId="54045" priority="2332" operator="lessThan">
      <formula>0.8</formula>
    </cfRule>
  </conditionalFormatting>
  <conditionalFormatting sqref="P31:P38">
    <cfRule type="cellIs" dxfId="54044" priority="2330" operator="greaterThan">
      <formula>0</formula>
    </cfRule>
  </conditionalFormatting>
  <conditionalFormatting sqref="Q31">
    <cfRule type="cellIs" dxfId="54043" priority="2335" operator="lessThan">
      <formula>0</formula>
    </cfRule>
  </conditionalFormatting>
  <conditionalFormatting sqref="Q31">
    <cfRule type="cellIs" dxfId="54042" priority="2329" operator="lessThan">
      <formula>0</formula>
    </cfRule>
  </conditionalFormatting>
  <conditionalFormatting sqref="R31">
    <cfRule type="cellIs" dxfId="54041" priority="2327" operator="lessThan">
      <formula>0.8</formula>
    </cfRule>
    <cfRule type="cellIs" dxfId="54040" priority="2328" operator="greaterThan">
      <formula>1</formula>
    </cfRule>
  </conditionalFormatting>
  <conditionalFormatting sqref="R31">
    <cfRule type="cellIs" dxfId="54039" priority="2325" operator="greaterThan">
      <formula>1</formula>
    </cfRule>
    <cfRule type="cellIs" dxfId="54038" priority="2326" operator="lessThan">
      <formula>0.8</formula>
    </cfRule>
  </conditionalFormatting>
  <conditionalFormatting sqref="P31:P38">
    <cfRule type="cellIs" dxfId="54037" priority="2324" operator="greaterThan">
      <formula>0</formula>
    </cfRule>
  </conditionalFormatting>
  <conditionalFormatting sqref="Q31">
    <cfRule type="cellIs" dxfId="54036" priority="2318" operator="lessThan">
      <formula>0</formula>
    </cfRule>
  </conditionalFormatting>
  <conditionalFormatting sqref="R31">
    <cfRule type="cellIs" dxfId="54035" priority="2322" operator="lessThan">
      <formula>0.8</formula>
    </cfRule>
    <cfRule type="cellIs" dxfId="54034" priority="2323" operator="greaterThan">
      <formula>1</formula>
    </cfRule>
  </conditionalFormatting>
  <conditionalFormatting sqref="R31">
    <cfRule type="cellIs" dxfId="54033" priority="2320" operator="greaterThan">
      <formula>1</formula>
    </cfRule>
    <cfRule type="cellIs" dxfId="54032" priority="2321" operator="lessThan">
      <formula>0.8</formula>
    </cfRule>
  </conditionalFormatting>
  <conditionalFormatting sqref="P31:P38">
    <cfRule type="cellIs" dxfId="54031" priority="2319" operator="greaterThan">
      <formula>0</formula>
    </cfRule>
  </conditionalFormatting>
  <conditionalFormatting sqref="Q31">
    <cfRule type="cellIs" dxfId="54030" priority="2317" operator="lessThan">
      <formula>0</formula>
    </cfRule>
  </conditionalFormatting>
  <conditionalFormatting sqref="R31">
    <cfRule type="cellIs" dxfId="54029" priority="2315" operator="lessThan">
      <formula>0.8</formula>
    </cfRule>
    <cfRule type="cellIs" dxfId="54028" priority="2316" operator="greaterThan">
      <formula>1</formula>
    </cfRule>
  </conditionalFormatting>
  <conditionalFormatting sqref="R31">
    <cfRule type="cellIs" dxfId="54027" priority="2313" operator="greaterThan">
      <formula>1</formula>
    </cfRule>
    <cfRule type="cellIs" dxfId="54026" priority="2314" operator="lessThan">
      <formula>0.8</formula>
    </cfRule>
  </conditionalFormatting>
  <conditionalFormatting sqref="P31:P38">
    <cfRule type="cellIs" dxfId="54025" priority="2312" operator="greaterThan">
      <formula>0</formula>
    </cfRule>
  </conditionalFormatting>
  <conditionalFormatting sqref="Q31">
    <cfRule type="cellIs" dxfId="54024" priority="2311" operator="lessThan">
      <formula>0</formula>
    </cfRule>
  </conditionalFormatting>
  <conditionalFormatting sqref="R31">
    <cfRule type="cellIs" dxfId="54023" priority="2309" operator="lessThan">
      <formula>0.8</formula>
    </cfRule>
    <cfRule type="cellIs" dxfId="54022" priority="2310" operator="greaterThan">
      <formula>1</formula>
    </cfRule>
  </conditionalFormatting>
  <conditionalFormatting sqref="R31">
    <cfRule type="cellIs" dxfId="54021" priority="2307" operator="greaterThan">
      <formula>1</formula>
    </cfRule>
    <cfRule type="cellIs" dxfId="54020" priority="2308" operator="lessThan">
      <formula>0.8</formula>
    </cfRule>
  </conditionalFormatting>
  <conditionalFormatting sqref="P31:P38">
    <cfRule type="cellIs" dxfId="54019" priority="2306" operator="greaterThan">
      <formula>0</formula>
    </cfRule>
  </conditionalFormatting>
  <conditionalFormatting sqref="Q31">
    <cfRule type="cellIs" dxfId="54018" priority="2305" operator="lessThan">
      <formula>0</formula>
    </cfRule>
  </conditionalFormatting>
  <conditionalFormatting sqref="R31">
    <cfRule type="cellIs" dxfId="54017" priority="2303" operator="lessThan">
      <formula>0.8</formula>
    </cfRule>
    <cfRule type="cellIs" dxfId="54016" priority="2304" operator="greaterThan">
      <formula>1</formula>
    </cfRule>
  </conditionalFormatting>
  <conditionalFormatting sqref="R31">
    <cfRule type="cellIs" dxfId="54015" priority="2301" operator="greaterThan">
      <formula>1</formula>
    </cfRule>
    <cfRule type="cellIs" dxfId="54014" priority="2302" operator="lessThan">
      <formula>0.8</formula>
    </cfRule>
  </conditionalFormatting>
  <conditionalFormatting sqref="P31:P38">
    <cfRule type="cellIs" dxfId="54013" priority="2300" operator="greaterThan">
      <formula>0</formula>
    </cfRule>
  </conditionalFormatting>
  <conditionalFormatting sqref="Q31">
    <cfRule type="cellIs" dxfId="54012" priority="2299" operator="lessThan">
      <formula>0</formula>
    </cfRule>
  </conditionalFormatting>
  <conditionalFormatting sqref="R31">
    <cfRule type="cellIs" dxfId="54011" priority="2297" operator="lessThan">
      <formula>0.8</formula>
    </cfRule>
    <cfRule type="cellIs" dxfId="54010" priority="2298" operator="greaterThan">
      <formula>1</formula>
    </cfRule>
  </conditionalFormatting>
  <conditionalFormatting sqref="R31">
    <cfRule type="cellIs" dxfId="54009" priority="2295" operator="greaterThan">
      <formula>1</formula>
    </cfRule>
    <cfRule type="cellIs" dxfId="54008" priority="2296" operator="lessThan">
      <formula>0.8</formula>
    </cfRule>
  </conditionalFormatting>
  <conditionalFormatting sqref="P31:P38">
    <cfRule type="cellIs" dxfId="54007" priority="2294" operator="greaterThan">
      <formula>0</formula>
    </cfRule>
  </conditionalFormatting>
  <conditionalFormatting sqref="Q31">
    <cfRule type="cellIs" dxfId="54006" priority="2293" operator="lessThan">
      <formula>0</formula>
    </cfRule>
  </conditionalFormatting>
  <conditionalFormatting sqref="R31">
    <cfRule type="cellIs" dxfId="54005" priority="2291" operator="lessThan">
      <formula>0.8</formula>
    </cfRule>
    <cfRule type="cellIs" dxfId="54004" priority="2292" operator="greaterThan">
      <formula>1</formula>
    </cfRule>
  </conditionalFormatting>
  <conditionalFormatting sqref="R31">
    <cfRule type="cellIs" dxfId="54003" priority="2289" operator="greaterThan">
      <formula>1</formula>
    </cfRule>
    <cfRule type="cellIs" dxfId="54002" priority="2290" operator="lessThan">
      <formula>0.8</formula>
    </cfRule>
  </conditionalFormatting>
  <conditionalFormatting sqref="P31:P38">
    <cfRule type="cellIs" dxfId="54001" priority="2288" operator="greaterThan">
      <formula>0</formula>
    </cfRule>
  </conditionalFormatting>
  <conditionalFormatting sqref="P31:P38">
    <cfRule type="cellIs" dxfId="54000" priority="2282" operator="greaterThan">
      <formula>0</formula>
    </cfRule>
  </conditionalFormatting>
  <conditionalFormatting sqref="Q31">
    <cfRule type="cellIs" dxfId="53999" priority="2287" operator="lessThan">
      <formula>0</formula>
    </cfRule>
  </conditionalFormatting>
  <conditionalFormatting sqref="R31">
    <cfRule type="cellIs" dxfId="53998" priority="2285" operator="lessThan">
      <formula>0.8</formula>
    </cfRule>
    <cfRule type="cellIs" dxfId="53997" priority="2286" operator="greaterThan">
      <formula>1</formula>
    </cfRule>
  </conditionalFormatting>
  <conditionalFormatting sqref="R31">
    <cfRule type="cellIs" dxfId="53996" priority="2283" operator="greaterThan">
      <formula>1</formula>
    </cfRule>
    <cfRule type="cellIs" dxfId="53995" priority="2284" operator="lessThan">
      <formula>0.8</formula>
    </cfRule>
  </conditionalFormatting>
  <conditionalFormatting sqref="P31:P38">
    <cfRule type="cellIs" dxfId="53994" priority="2276" operator="greaterThan">
      <formula>0</formula>
    </cfRule>
  </conditionalFormatting>
  <conditionalFormatting sqref="Q31">
    <cfRule type="cellIs" dxfId="53993" priority="2281" operator="lessThan">
      <formula>0</formula>
    </cfRule>
  </conditionalFormatting>
  <conditionalFormatting sqref="R31">
    <cfRule type="cellIs" dxfId="53992" priority="2279" operator="lessThan">
      <formula>0.8</formula>
    </cfRule>
    <cfRule type="cellIs" dxfId="53991" priority="2280" operator="greaterThan">
      <formula>1</formula>
    </cfRule>
  </conditionalFormatting>
  <conditionalFormatting sqref="R31">
    <cfRule type="cellIs" dxfId="53990" priority="2277" operator="greaterThan">
      <formula>1</formula>
    </cfRule>
    <cfRule type="cellIs" dxfId="53989" priority="2278" operator="lessThan">
      <formula>0.8</formula>
    </cfRule>
  </conditionalFormatting>
  <conditionalFormatting sqref="R31">
    <cfRule type="cellIs" dxfId="53988" priority="2273" operator="lessThan">
      <formula>0.8</formula>
    </cfRule>
    <cfRule type="cellIs" dxfId="53987" priority="2274" operator="greaterThan">
      <formula>1</formula>
    </cfRule>
  </conditionalFormatting>
  <conditionalFormatting sqref="R31">
    <cfRule type="cellIs" dxfId="53986" priority="2271" operator="greaterThan">
      <formula>1</formula>
    </cfRule>
    <cfRule type="cellIs" dxfId="53985" priority="2272" operator="lessThan">
      <formula>0.8</formula>
    </cfRule>
  </conditionalFormatting>
  <conditionalFormatting sqref="P31:P38">
    <cfRule type="cellIs" dxfId="53984" priority="2270" operator="greaterThan">
      <formula>0</formula>
    </cfRule>
  </conditionalFormatting>
  <conditionalFormatting sqref="Q31">
    <cfRule type="cellIs" dxfId="53983" priority="2275" operator="lessThan">
      <formula>0</formula>
    </cfRule>
  </conditionalFormatting>
  <conditionalFormatting sqref="P79">
    <cfRule type="cellIs" dxfId="53982" priority="2264" operator="greaterThan">
      <formula>0</formula>
    </cfRule>
  </conditionalFormatting>
  <conditionalFormatting sqref="Q79">
    <cfRule type="cellIs" dxfId="53981" priority="2269" operator="lessThan">
      <formula>0</formula>
    </cfRule>
  </conditionalFormatting>
  <conditionalFormatting sqref="R79">
    <cfRule type="cellIs" dxfId="53980" priority="2267" operator="lessThan">
      <formula>0.8</formula>
    </cfRule>
    <cfRule type="cellIs" dxfId="53979" priority="2268" operator="greaterThan">
      <formula>1</formula>
    </cfRule>
  </conditionalFormatting>
  <conditionalFormatting sqref="R79">
    <cfRule type="cellIs" dxfId="53978" priority="2265" operator="greaterThan">
      <formula>1</formula>
    </cfRule>
    <cfRule type="cellIs" dxfId="53977" priority="2266" operator="lessThan">
      <formula>0.8</formula>
    </cfRule>
  </conditionalFormatting>
  <conditionalFormatting sqref="Q79">
    <cfRule type="cellIs" dxfId="53976" priority="2263" operator="lessThan">
      <formula>0</formula>
    </cfRule>
  </conditionalFormatting>
  <conditionalFormatting sqref="R79">
    <cfRule type="cellIs" dxfId="53975" priority="2261" operator="lessThan">
      <formula>0.8</formula>
    </cfRule>
    <cfRule type="cellIs" dxfId="53974" priority="2262" operator="greaterThan">
      <formula>1</formula>
    </cfRule>
  </conditionalFormatting>
  <conditionalFormatting sqref="R79">
    <cfRule type="cellIs" dxfId="53973" priority="2259" operator="greaterThan">
      <formula>1</formula>
    </cfRule>
    <cfRule type="cellIs" dxfId="53972" priority="2260" operator="lessThan">
      <formula>0.8</formula>
    </cfRule>
  </conditionalFormatting>
  <conditionalFormatting sqref="P79">
    <cfRule type="cellIs" dxfId="53971" priority="2258" operator="greaterThan">
      <formula>0</formula>
    </cfRule>
  </conditionalFormatting>
  <conditionalFormatting sqref="P79">
    <cfRule type="cellIs" dxfId="53970" priority="2252" operator="greaterThan">
      <formula>0</formula>
    </cfRule>
  </conditionalFormatting>
  <conditionalFormatting sqref="Q79">
    <cfRule type="cellIs" dxfId="53969" priority="2257" operator="lessThan">
      <formula>0</formula>
    </cfRule>
  </conditionalFormatting>
  <conditionalFormatting sqref="R79">
    <cfRule type="cellIs" dxfId="53968" priority="2255" operator="lessThan">
      <formula>0.8</formula>
    </cfRule>
    <cfRule type="cellIs" dxfId="53967" priority="2256" operator="greaterThan">
      <formula>1</formula>
    </cfRule>
  </conditionalFormatting>
  <conditionalFormatting sqref="R79">
    <cfRule type="cellIs" dxfId="53966" priority="2253" operator="greaterThan">
      <formula>1</formula>
    </cfRule>
    <cfRule type="cellIs" dxfId="53965" priority="2254" operator="lessThan">
      <formula>0.8</formula>
    </cfRule>
  </conditionalFormatting>
  <conditionalFormatting sqref="Q79">
    <cfRule type="cellIs" dxfId="53964" priority="2246" operator="lessThan">
      <formula>0</formula>
    </cfRule>
  </conditionalFormatting>
  <conditionalFormatting sqref="P79">
    <cfRule type="cellIs" dxfId="53963" priority="2247" operator="greaterThan">
      <formula>0</formula>
    </cfRule>
  </conditionalFormatting>
  <conditionalFormatting sqref="R79">
    <cfRule type="cellIs" dxfId="53962" priority="2250" operator="lessThan">
      <formula>0.8</formula>
    </cfRule>
    <cfRule type="cellIs" dxfId="53961" priority="2251" operator="greaterThan">
      <formula>1</formula>
    </cfRule>
  </conditionalFormatting>
  <conditionalFormatting sqref="R79">
    <cfRule type="cellIs" dxfId="53960" priority="2248" operator="greaterThan">
      <formula>1</formula>
    </cfRule>
    <cfRule type="cellIs" dxfId="53959" priority="2249" operator="lessThan">
      <formula>0.8</formula>
    </cfRule>
  </conditionalFormatting>
  <conditionalFormatting sqref="Q79">
    <cfRule type="cellIs" dxfId="53958" priority="2240" operator="lessThan">
      <formula>0</formula>
    </cfRule>
  </conditionalFormatting>
  <conditionalFormatting sqref="R79">
    <cfRule type="cellIs" dxfId="53957" priority="2244" operator="lessThan">
      <formula>0.8</formula>
    </cfRule>
    <cfRule type="cellIs" dxfId="53956" priority="2245" operator="greaterThan">
      <formula>1</formula>
    </cfRule>
  </conditionalFormatting>
  <conditionalFormatting sqref="R79">
    <cfRule type="cellIs" dxfId="53955" priority="2242" operator="greaterThan">
      <formula>1</formula>
    </cfRule>
    <cfRule type="cellIs" dxfId="53954" priority="2243" operator="lessThan">
      <formula>0.8</formula>
    </cfRule>
  </conditionalFormatting>
  <conditionalFormatting sqref="P79">
    <cfRule type="cellIs" dxfId="53953" priority="2241" operator="greaterThan">
      <formula>0</formula>
    </cfRule>
  </conditionalFormatting>
  <conditionalFormatting sqref="Q79">
    <cfRule type="cellIs" dxfId="53952" priority="2239" operator="lessThan">
      <formula>0</formula>
    </cfRule>
  </conditionalFormatting>
  <conditionalFormatting sqref="R79">
    <cfRule type="cellIs" dxfId="53951" priority="2237" operator="lessThan">
      <formula>0.8</formula>
    </cfRule>
    <cfRule type="cellIs" dxfId="53950" priority="2238" operator="greaterThan">
      <formula>1</formula>
    </cfRule>
  </conditionalFormatting>
  <conditionalFormatting sqref="R79">
    <cfRule type="cellIs" dxfId="53949" priority="2235" operator="greaterThan">
      <formula>1</formula>
    </cfRule>
    <cfRule type="cellIs" dxfId="53948" priority="2236" operator="lessThan">
      <formula>0.8</formula>
    </cfRule>
  </conditionalFormatting>
  <conditionalFormatting sqref="P79">
    <cfRule type="cellIs" dxfId="53947" priority="2234" operator="greaterThan">
      <formula>0</formula>
    </cfRule>
  </conditionalFormatting>
  <conditionalFormatting sqref="Q79">
    <cfRule type="cellIs" dxfId="53946" priority="2233" operator="lessThan">
      <formula>0</formula>
    </cfRule>
  </conditionalFormatting>
  <conditionalFormatting sqref="R79">
    <cfRule type="cellIs" dxfId="53945" priority="2231" operator="lessThan">
      <formula>0.8</formula>
    </cfRule>
    <cfRule type="cellIs" dxfId="53944" priority="2232" operator="greaterThan">
      <formula>1</formula>
    </cfRule>
  </conditionalFormatting>
  <conditionalFormatting sqref="R79">
    <cfRule type="cellIs" dxfId="53943" priority="2229" operator="greaterThan">
      <formula>1</formula>
    </cfRule>
    <cfRule type="cellIs" dxfId="53942" priority="2230" operator="lessThan">
      <formula>0.8</formula>
    </cfRule>
  </conditionalFormatting>
  <conditionalFormatting sqref="P79">
    <cfRule type="cellIs" dxfId="53941" priority="2228" operator="greaterThan">
      <formula>0</formula>
    </cfRule>
  </conditionalFormatting>
  <conditionalFormatting sqref="P79">
    <cfRule type="cellIs" dxfId="53940" priority="2222" operator="greaterThan">
      <formula>0</formula>
    </cfRule>
  </conditionalFormatting>
  <conditionalFormatting sqref="Q79">
    <cfRule type="cellIs" dxfId="53939" priority="2227" operator="lessThan">
      <formula>0</formula>
    </cfRule>
  </conditionalFormatting>
  <conditionalFormatting sqref="R79">
    <cfRule type="cellIs" dxfId="53938" priority="2225" operator="lessThan">
      <formula>0.8</formula>
    </cfRule>
    <cfRule type="cellIs" dxfId="53937" priority="2226" operator="greaterThan">
      <formula>1</formula>
    </cfRule>
  </conditionalFormatting>
  <conditionalFormatting sqref="R79">
    <cfRule type="cellIs" dxfId="53936" priority="2223" operator="greaterThan">
      <formula>1</formula>
    </cfRule>
    <cfRule type="cellIs" dxfId="53935" priority="2224" operator="lessThan">
      <formula>0.8</formula>
    </cfRule>
  </conditionalFormatting>
  <conditionalFormatting sqref="P71:P78">
    <cfRule type="cellIs" dxfId="53934" priority="2216" operator="greaterThan">
      <formula>0</formula>
    </cfRule>
  </conditionalFormatting>
  <conditionalFormatting sqref="Q71:Q78">
    <cfRule type="cellIs" dxfId="53933" priority="2221" operator="lessThan">
      <formula>0</formula>
    </cfRule>
  </conditionalFormatting>
  <conditionalFormatting sqref="R71:R78">
    <cfRule type="cellIs" dxfId="53932" priority="2219" operator="lessThan">
      <formula>0.8</formula>
    </cfRule>
    <cfRule type="cellIs" dxfId="53931" priority="2220" operator="greaterThan">
      <formula>1</formula>
    </cfRule>
  </conditionalFormatting>
  <conditionalFormatting sqref="R71:R78">
    <cfRule type="cellIs" dxfId="53930" priority="2217" operator="greaterThan">
      <formula>1</formula>
    </cfRule>
    <cfRule type="cellIs" dxfId="53929" priority="2218" operator="lessThan">
      <formula>0.8</formula>
    </cfRule>
  </conditionalFormatting>
  <conditionalFormatting sqref="Q148:Q154">
    <cfRule type="cellIs" dxfId="53928" priority="2215" operator="lessThan">
      <formula>0</formula>
    </cfRule>
  </conditionalFormatting>
  <conditionalFormatting sqref="R148:R154">
    <cfRule type="cellIs" dxfId="53927" priority="2213" operator="lessThan">
      <formula>0.8</formula>
    </cfRule>
    <cfRule type="cellIs" dxfId="53926" priority="2214" operator="greaterThan">
      <formula>1</formula>
    </cfRule>
  </conditionalFormatting>
  <conditionalFormatting sqref="R148:R154">
    <cfRule type="cellIs" dxfId="53925" priority="2211" operator="greaterThan">
      <formula>1</formula>
    </cfRule>
    <cfRule type="cellIs" dxfId="53924" priority="2212" operator="lessThan">
      <formula>0.8</formula>
    </cfRule>
  </conditionalFormatting>
  <conditionalFormatting sqref="P148:P154">
    <cfRule type="cellIs" dxfId="53923" priority="2210" operator="greaterThan">
      <formula>0</formula>
    </cfRule>
  </conditionalFormatting>
  <conditionalFormatting sqref="Q148:Q154">
    <cfRule type="cellIs" dxfId="53922" priority="2209" operator="lessThan">
      <formula>0</formula>
    </cfRule>
  </conditionalFormatting>
  <conditionalFormatting sqref="R148:R154">
    <cfRule type="cellIs" dxfId="53921" priority="2207" operator="lessThan">
      <formula>0.8</formula>
    </cfRule>
    <cfRule type="cellIs" dxfId="53920" priority="2208" operator="greaterThan">
      <formula>1</formula>
    </cfRule>
  </conditionalFormatting>
  <conditionalFormatting sqref="R148:R154">
    <cfRule type="cellIs" dxfId="53919" priority="2205" operator="greaterThan">
      <formula>1</formula>
    </cfRule>
    <cfRule type="cellIs" dxfId="53918" priority="2206" operator="lessThan">
      <formula>0.8</formula>
    </cfRule>
  </conditionalFormatting>
  <conditionalFormatting sqref="P148:P154">
    <cfRule type="cellIs" dxfId="53917" priority="2204" operator="greaterThan">
      <formula>0</formula>
    </cfRule>
  </conditionalFormatting>
  <conditionalFormatting sqref="Q148:Q154">
    <cfRule type="cellIs" dxfId="53916" priority="2203" operator="lessThan">
      <formula>0</formula>
    </cfRule>
  </conditionalFormatting>
  <conditionalFormatting sqref="R148:R154">
    <cfRule type="cellIs" dxfId="53915" priority="2201" operator="lessThan">
      <formula>0.8</formula>
    </cfRule>
    <cfRule type="cellIs" dxfId="53914" priority="2202" operator="greaterThan">
      <formula>1</formula>
    </cfRule>
  </conditionalFormatting>
  <conditionalFormatting sqref="R148:R154">
    <cfRule type="cellIs" dxfId="53913" priority="2199" operator="greaterThan">
      <formula>1</formula>
    </cfRule>
    <cfRule type="cellIs" dxfId="53912" priority="2200" operator="lessThan">
      <formula>0.8</formula>
    </cfRule>
  </conditionalFormatting>
  <conditionalFormatting sqref="P148:P154">
    <cfRule type="cellIs" dxfId="53911" priority="2198" operator="greaterThan">
      <formula>0</formula>
    </cfRule>
  </conditionalFormatting>
  <conditionalFormatting sqref="Q148:Q154">
    <cfRule type="cellIs" dxfId="53910" priority="2197" operator="lessThan">
      <formula>0</formula>
    </cfRule>
  </conditionalFormatting>
  <conditionalFormatting sqref="R148:R154">
    <cfRule type="cellIs" dxfId="53909" priority="2195" operator="lessThan">
      <formula>0.8</formula>
    </cfRule>
    <cfRule type="cellIs" dxfId="53908" priority="2196" operator="greaterThan">
      <formula>1</formula>
    </cfRule>
  </conditionalFormatting>
  <conditionalFormatting sqref="R148:R154">
    <cfRule type="cellIs" dxfId="53907" priority="2193" operator="greaterThan">
      <formula>1</formula>
    </cfRule>
    <cfRule type="cellIs" dxfId="53906" priority="2194" operator="lessThan">
      <formula>0.8</formula>
    </cfRule>
  </conditionalFormatting>
  <conditionalFormatting sqref="P148:P154">
    <cfRule type="cellIs" dxfId="53905" priority="2192" operator="greaterThan">
      <formula>0</formula>
    </cfRule>
  </conditionalFormatting>
  <conditionalFormatting sqref="P148:P154">
    <cfRule type="cellIs" dxfId="53904" priority="2186" operator="greaterThan">
      <formula>0</formula>
    </cfRule>
  </conditionalFormatting>
  <conditionalFormatting sqref="Q148:Q154">
    <cfRule type="cellIs" dxfId="53903" priority="2191" operator="lessThan">
      <formula>0</formula>
    </cfRule>
  </conditionalFormatting>
  <conditionalFormatting sqref="R148:R154">
    <cfRule type="cellIs" dxfId="53902" priority="2189" operator="lessThan">
      <formula>0.8</formula>
    </cfRule>
    <cfRule type="cellIs" dxfId="53901" priority="2190" operator="greaterThan">
      <formula>1</formula>
    </cfRule>
  </conditionalFormatting>
  <conditionalFormatting sqref="R148:R154">
    <cfRule type="cellIs" dxfId="53900" priority="2187" operator="greaterThan">
      <formula>1</formula>
    </cfRule>
    <cfRule type="cellIs" dxfId="53899" priority="2188" operator="lessThan">
      <formula>0.8</formula>
    </cfRule>
  </conditionalFormatting>
  <conditionalFormatting sqref="P148:P154">
    <cfRule type="cellIs" dxfId="53898" priority="2180" operator="greaterThan">
      <formula>0</formula>
    </cfRule>
  </conditionalFormatting>
  <conditionalFormatting sqref="Q148:Q154">
    <cfRule type="cellIs" dxfId="53897" priority="2185" operator="lessThan">
      <formula>0</formula>
    </cfRule>
  </conditionalFormatting>
  <conditionalFormatting sqref="R148:R154">
    <cfRule type="cellIs" dxfId="53896" priority="2183" operator="lessThan">
      <formula>0.8</formula>
    </cfRule>
    <cfRule type="cellIs" dxfId="53895" priority="2184" operator="greaterThan">
      <formula>1</formula>
    </cfRule>
  </conditionalFormatting>
  <conditionalFormatting sqref="R148:R154">
    <cfRule type="cellIs" dxfId="53894" priority="2181" operator="greaterThan">
      <formula>1</formula>
    </cfRule>
    <cfRule type="cellIs" dxfId="53893" priority="2182" operator="lessThan">
      <formula>0.8</formula>
    </cfRule>
  </conditionalFormatting>
  <conditionalFormatting sqref="R148:R154">
    <cfRule type="cellIs" dxfId="53892" priority="2177" operator="lessThan">
      <formula>0.8</formula>
    </cfRule>
    <cfRule type="cellIs" dxfId="53891" priority="2178" operator="greaterThan">
      <formula>1</formula>
    </cfRule>
  </conditionalFormatting>
  <conditionalFormatting sqref="R148:R154">
    <cfRule type="cellIs" dxfId="53890" priority="2175" operator="greaterThan">
      <formula>1</formula>
    </cfRule>
    <cfRule type="cellIs" dxfId="53889" priority="2176" operator="lessThan">
      <formula>0.8</formula>
    </cfRule>
  </conditionalFormatting>
  <conditionalFormatting sqref="P148:P154">
    <cfRule type="cellIs" dxfId="53888" priority="2174" operator="greaterThan">
      <formula>0</formula>
    </cfRule>
  </conditionalFormatting>
  <conditionalFormatting sqref="Q148:Q154">
    <cfRule type="cellIs" dxfId="53887" priority="2179" operator="lessThan">
      <formula>0</formula>
    </cfRule>
  </conditionalFormatting>
  <conditionalFormatting sqref="Q148:Q154">
    <cfRule type="cellIs" dxfId="53886" priority="2173" operator="lessThan">
      <formula>0</formula>
    </cfRule>
  </conditionalFormatting>
  <conditionalFormatting sqref="R148:R154">
    <cfRule type="cellIs" dxfId="53885" priority="2171" operator="lessThan">
      <formula>0.8</formula>
    </cfRule>
    <cfRule type="cellIs" dxfId="53884" priority="2172" operator="greaterThan">
      <formula>1</formula>
    </cfRule>
  </conditionalFormatting>
  <conditionalFormatting sqref="R148:R154">
    <cfRule type="cellIs" dxfId="53883" priority="2169" operator="greaterThan">
      <formula>1</formula>
    </cfRule>
    <cfRule type="cellIs" dxfId="53882" priority="2170" operator="lessThan">
      <formula>0.8</formula>
    </cfRule>
  </conditionalFormatting>
  <conditionalFormatting sqref="P148:P154">
    <cfRule type="cellIs" dxfId="53881" priority="2168" operator="greaterThan">
      <formula>0</formula>
    </cfRule>
  </conditionalFormatting>
  <conditionalFormatting sqref="P148:P154">
    <cfRule type="cellIs" dxfId="53880" priority="2162" operator="greaterThan">
      <formula>0</formula>
    </cfRule>
  </conditionalFormatting>
  <conditionalFormatting sqref="Q148:Q154">
    <cfRule type="cellIs" dxfId="53879" priority="2167" operator="lessThan">
      <formula>0</formula>
    </cfRule>
  </conditionalFormatting>
  <conditionalFormatting sqref="R148:R154">
    <cfRule type="cellIs" dxfId="53878" priority="2165" operator="lessThan">
      <formula>0.8</formula>
    </cfRule>
    <cfRule type="cellIs" dxfId="53877" priority="2166" operator="greaterThan">
      <formula>1</formula>
    </cfRule>
  </conditionalFormatting>
  <conditionalFormatting sqref="R148:R154">
    <cfRule type="cellIs" dxfId="53876" priority="2163" operator="greaterThan">
      <formula>1</formula>
    </cfRule>
    <cfRule type="cellIs" dxfId="53875" priority="2164" operator="lessThan">
      <formula>0.8</formula>
    </cfRule>
  </conditionalFormatting>
  <conditionalFormatting sqref="P148:P154">
    <cfRule type="cellIs" dxfId="53874" priority="2156" operator="greaterThan">
      <formula>0</formula>
    </cfRule>
  </conditionalFormatting>
  <conditionalFormatting sqref="Q148:Q154">
    <cfRule type="cellIs" dxfId="53873" priority="2161" operator="lessThan">
      <formula>0</formula>
    </cfRule>
  </conditionalFormatting>
  <conditionalFormatting sqref="R148:R154">
    <cfRule type="cellIs" dxfId="53872" priority="2159" operator="lessThan">
      <formula>0.8</formula>
    </cfRule>
    <cfRule type="cellIs" dxfId="53871" priority="2160" operator="greaterThan">
      <formula>1</formula>
    </cfRule>
  </conditionalFormatting>
  <conditionalFormatting sqref="R148:R154">
    <cfRule type="cellIs" dxfId="53870" priority="2157" operator="greaterThan">
      <formula>1</formula>
    </cfRule>
    <cfRule type="cellIs" dxfId="53869" priority="2158" operator="lessThan">
      <formula>0.8</formula>
    </cfRule>
  </conditionalFormatting>
  <conditionalFormatting sqref="R148:R154">
    <cfRule type="cellIs" dxfId="53868" priority="2153" operator="lessThan">
      <formula>0.8</formula>
    </cfRule>
    <cfRule type="cellIs" dxfId="53867" priority="2154" operator="greaterThan">
      <formula>1</formula>
    </cfRule>
  </conditionalFormatting>
  <conditionalFormatting sqref="R148:R154">
    <cfRule type="cellIs" dxfId="53866" priority="2151" operator="greaterThan">
      <formula>1</formula>
    </cfRule>
    <cfRule type="cellIs" dxfId="53865" priority="2152" operator="lessThan">
      <formula>0.8</formula>
    </cfRule>
  </conditionalFormatting>
  <conditionalFormatting sqref="P148:P154">
    <cfRule type="cellIs" dxfId="53864" priority="2150" operator="greaterThan">
      <formula>0</formula>
    </cfRule>
  </conditionalFormatting>
  <conditionalFormatting sqref="Q148:Q154">
    <cfRule type="cellIs" dxfId="53863" priority="2155" operator="lessThan">
      <formula>0</formula>
    </cfRule>
  </conditionalFormatting>
  <conditionalFormatting sqref="P148:P154">
    <cfRule type="cellIs" dxfId="53862" priority="2144" operator="greaterThan">
      <formula>0</formula>
    </cfRule>
  </conditionalFormatting>
  <conditionalFormatting sqref="Q148:Q154">
    <cfRule type="cellIs" dxfId="53861" priority="2149" operator="lessThan">
      <formula>0</formula>
    </cfRule>
  </conditionalFormatting>
  <conditionalFormatting sqref="R148:R154">
    <cfRule type="cellIs" dxfId="53860" priority="2147" operator="lessThan">
      <formula>0.8</formula>
    </cfRule>
    <cfRule type="cellIs" dxfId="53859" priority="2148" operator="greaterThan">
      <formula>1</formula>
    </cfRule>
  </conditionalFormatting>
  <conditionalFormatting sqref="R148:R154">
    <cfRule type="cellIs" dxfId="53858" priority="2145" operator="greaterThan">
      <formula>1</formula>
    </cfRule>
    <cfRule type="cellIs" dxfId="53857" priority="2146" operator="lessThan">
      <formula>0.8</formula>
    </cfRule>
  </conditionalFormatting>
  <conditionalFormatting sqref="R148:R154">
    <cfRule type="cellIs" dxfId="53856" priority="2141" operator="lessThan">
      <formula>0.8</formula>
    </cfRule>
    <cfRule type="cellIs" dxfId="53855" priority="2142" operator="greaterThan">
      <formula>1</formula>
    </cfRule>
  </conditionalFormatting>
  <conditionalFormatting sqref="R148:R154">
    <cfRule type="cellIs" dxfId="53854" priority="2139" operator="greaterThan">
      <formula>1</formula>
    </cfRule>
    <cfRule type="cellIs" dxfId="53853" priority="2140" operator="lessThan">
      <formula>0.8</formula>
    </cfRule>
  </conditionalFormatting>
  <conditionalFormatting sqref="P148:P154">
    <cfRule type="cellIs" dxfId="53852" priority="2138" operator="greaterThan">
      <formula>0</formula>
    </cfRule>
  </conditionalFormatting>
  <conditionalFormatting sqref="Q148:Q154">
    <cfRule type="cellIs" dxfId="53851" priority="2143" operator="lessThan">
      <formula>0</formula>
    </cfRule>
  </conditionalFormatting>
  <conditionalFormatting sqref="R148:R154">
    <cfRule type="cellIs" dxfId="53850" priority="2135" operator="lessThan">
      <formula>0.8</formula>
    </cfRule>
    <cfRule type="cellIs" dxfId="53849" priority="2136" operator="greaterThan">
      <formula>1</formula>
    </cfRule>
  </conditionalFormatting>
  <conditionalFormatting sqref="R148:R154">
    <cfRule type="cellIs" dxfId="53848" priority="2133" operator="greaterThan">
      <formula>1</formula>
    </cfRule>
    <cfRule type="cellIs" dxfId="53847" priority="2134" operator="lessThan">
      <formula>0.8</formula>
    </cfRule>
  </conditionalFormatting>
  <conditionalFormatting sqref="P148:P154">
    <cfRule type="cellIs" dxfId="53846" priority="2132" operator="greaterThan">
      <formula>0</formula>
    </cfRule>
  </conditionalFormatting>
  <conditionalFormatting sqref="Q148:Q154">
    <cfRule type="cellIs" dxfId="53845" priority="2137" operator="lessThan">
      <formula>0</formula>
    </cfRule>
  </conditionalFormatting>
  <conditionalFormatting sqref="Q148:Q154">
    <cfRule type="cellIs" dxfId="53844" priority="2131" operator="lessThan">
      <formula>0</formula>
    </cfRule>
  </conditionalFormatting>
  <conditionalFormatting sqref="R148:R154">
    <cfRule type="cellIs" dxfId="53843" priority="2129" operator="lessThan">
      <formula>0.8</formula>
    </cfRule>
    <cfRule type="cellIs" dxfId="53842" priority="2130" operator="greaterThan">
      <formula>1</formula>
    </cfRule>
  </conditionalFormatting>
  <conditionalFormatting sqref="R148:R154">
    <cfRule type="cellIs" dxfId="53841" priority="2127" operator="greaterThan">
      <formula>1</formula>
    </cfRule>
    <cfRule type="cellIs" dxfId="53840" priority="2128" operator="lessThan">
      <formula>0.8</formula>
    </cfRule>
  </conditionalFormatting>
  <conditionalFormatting sqref="P148:P154">
    <cfRule type="cellIs" dxfId="53839" priority="2126" operator="greaterThan">
      <formula>0</formula>
    </cfRule>
  </conditionalFormatting>
  <conditionalFormatting sqref="Q148:Q154">
    <cfRule type="cellIs" dxfId="53838" priority="2120" operator="lessThan">
      <formula>0</formula>
    </cfRule>
  </conditionalFormatting>
  <conditionalFormatting sqref="R148:R154">
    <cfRule type="cellIs" dxfId="53837" priority="2124" operator="lessThan">
      <formula>0.8</formula>
    </cfRule>
    <cfRule type="cellIs" dxfId="53836" priority="2125" operator="greaterThan">
      <formula>1</formula>
    </cfRule>
  </conditionalFormatting>
  <conditionalFormatting sqref="R148:R154">
    <cfRule type="cellIs" dxfId="53835" priority="2122" operator="greaterThan">
      <formula>1</formula>
    </cfRule>
    <cfRule type="cellIs" dxfId="53834" priority="2123" operator="lessThan">
      <formula>0.8</formula>
    </cfRule>
  </conditionalFormatting>
  <conditionalFormatting sqref="P148:P154">
    <cfRule type="cellIs" dxfId="53833" priority="2121" operator="greaterThan">
      <formula>0</formula>
    </cfRule>
  </conditionalFormatting>
  <conditionalFormatting sqref="Q148:Q154">
    <cfRule type="cellIs" dxfId="53832" priority="2119" operator="lessThan">
      <formula>0</formula>
    </cfRule>
  </conditionalFormatting>
  <conditionalFormatting sqref="R148:R154">
    <cfRule type="cellIs" dxfId="53831" priority="2117" operator="lessThan">
      <formula>0.8</formula>
    </cfRule>
    <cfRule type="cellIs" dxfId="53830" priority="2118" operator="greaterThan">
      <formula>1</formula>
    </cfRule>
  </conditionalFormatting>
  <conditionalFormatting sqref="R148:R154">
    <cfRule type="cellIs" dxfId="53829" priority="2115" operator="greaterThan">
      <formula>1</formula>
    </cfRule>
    <cfRule type="cellIs" dxfId="53828" priority="2116" operator="lessThan">
      <formula>0.8</formula>
    </cfRule>
  </conditionalFormatting>
  <conditionalFormatting sqref="P148:P154">
    <cfRule type="cellIs" dxfId="53827" priority="2114" operator="greaterThan">
      <formula>0</formula>
    </cfRule>
  </conditionalFormatting>
  <conditionalFormatting sqref="Q148:Q154">
    <cfRule type="cellIs" dxfId="53826" priority="2113" operator="lessThan">
      <formula>0</formula>
    </cfRule>
  </conditionalFormatting>
  <conditionalFormatting sqref="R148:R154">
    <cfRule type="cellIs" dxfId="53825" priority="2111" operator="lessThan">
      <formula>0.8</formula>
    </cfRule>
    <cfRule type="cellIs" dxfId="53824" priority="2112" operator="greaterThan">
      <formula>1</formula>
    </cfRule>
  </conditionalFormatting>
  <conditionalFormatting sqref="R148:R154">
    <cfRule type="cellIs" dxfId="53823" priority="2109" operator="greaterThan">
      <formula>1</formula>
    </cfRule>
    <cfRule type="cellIs" dxfId="53822" priority="2110" operator="lessThan">
      <formula>0.8</formula>
    </cfRule>
  </conditionalFormatting>
  <conditionalFormatting sqref="P148:P154">
    <cfRule type="cellIs" dxfId="53821" priority="2108" operator="greaterThan">
      <formula>0</formula>
    </cfRule>
  </conditionalFormatting>
  <conditionalFormatting sqref="Q148:Q154">
    <cfRule type="cellIs" dxfId="53820" priority="2107" operator="lessThan">
      <formula>0</formula>
    </cfRule>
  </conditionalFormatting>
  <conditionalFormatting sqref="R148:R154">
    <cfRule type="cellIs" dxfId="53819" priority="2105" operator="lessThan">
      <formula>0.8</formula>
    </cfRule>
    <cfRule type="cellIs" dxfId="53818" priority="2106" operator="greaterThan">
      <formula>1</formula>
    </cfRule>
  </conditionalFormatting>
  <conditionalFormatting sqref="R148:R154">
    <cfRule type="cellIs" dxfId="53817" priority="2103" operator="greaterThan">
      <formula>1</formula>
    </cfRule>
    <cfRule type="cellIs" dxfId="53816" priority="2104" operator="lessThan">
      <formula>0.8</formula>
    </cfRule>
  </conditionalFormatting>
  <conditionalFormatting sqref="P148:P154">
    <cfRule type="cellIs" dxfId="53815" priority="2102" operator="greaterThan">
      <formula>0</formula>
    </cfRule>
  </conditionalFormatting>
  <conditionalFormatting sqref="Q148:Q154">
    <cfRule type="cellIs" dxfId="53814" priority="2101" operator="lessThan">
      <formula>0</formula>
    </cfRule>
  </conditionalFormatting>
  <conditionalFormatting sqref="R148:R154">
    <cfRule type="cellIs" dxfId="53813" priority="2099" operator="lessThan">
      <formula>0.8</formula>
    </cfRule>
    <cfRule type="cellIs" dxfId="53812" priority="2100" operator="greaterThan">
      <formula>1</formula>
    </cfRule>
  </conditionalFormatting>
  <conditionalFormatting sqref="R148:R154">
    <cfRule type="cellIs" dxfId="53811" priority="2097" operator="greaterThan">
      <formula>1</formula>
    </cfRule>
    <cfRule type="cellIs" dxfId="53810" priority="2098" operator="lessThan">
      <formula>0.8</formula>
    </cfRule>
  </conditionalFormatting>
  <conditionalFormatting sqref="P148:P154">
    <cfRule type="cellIs" dxfId="53809" priority="2096" operator="greaterThan">
      <formula>0</formula>
    </cfRule>
  </conditionalFormatting>
  <conditionalFormatting sqref="Q148:Q154">
    <cfRule type="cellIs" dxfId="53808" priority="2095" operator="lessThan">
      <formula>0</formula>
    </cfRule>
  </conditionalFormatting>
  <conditionalFormatting sqref="R148:R154">
    <cfRule type="cellIs" dxfId="53807" priority="2093" operator="lessThan">
      <formula>0.8</formula>
    </cfRule>
    <cfRule type="cellIs" dxfId="53806" priority="2094" operator="greaterThan">
      <formula>1</formula>
    </cfRule>
  </conditionalFormatting>
  <conditionalFormatting sqref="R148:R154">
    <cfRule type="cellIs" dxfId="53805" priority="2091" operator="greaterThan">
      <formula>1</formula>
    </cfRule>
    <cfRule type="cellIs" dxfId="53804" priority="2092" operator="lessThan">
      <formula>0.8</formula>
    </cfRule>
  </conditionalFormatting>
  <conditionalFormatting sqref="P148:P154">
    <cfRule type="cellIs" dxfId="53803" priority="2090" operator="greaterThan">
      <formula>0</formula>
    </cfRule>
  </conditionalFormatting>
  <conditionalFormatting sqref="P148:P154">
    <cfRule type="cellIs" dxfId="53802" priority="2084" operator="greaterThan">
      <formula>0</formula>
    </cfRule>
  </conditionalFormatting>
  <conditionalFormatting sqref="Q148:Q154">
    <cfRule type="cellIs" dxfId="53801" priority="2089" operator="lessThan">
      <formula>0</formula>
    </cfRule>
  </conditionalFormatting>
  <conditionalFormatting sqref="R148:R154">
    <cfRule type="cellIs" dxfId="53800" priority="2087" operator="lessThan">
      <formula>0.8</formula>
    </cfRule>
    <cfRule type="cellIs" dxfId="53799" priority="2088" operator="greaterThan">
      <formula>1</formula>
    </cfRule>
  </conditionalFormatting>
  <conditionalFormatting sqref="R148:R154">
    <cfRule type="cellIs" dxfId="53798" priority="2085" operator="greaterThan">
      <formula>1</formula>
    </cfRule>
    <cfRule type="cellIs" dxfId="53797" priority="2086" operator="lessThan">
      <formula>0.8</formula>
    </cfRule>
  </conditionalFormatting>
  <conditionalFormatting sqref="P148:P154">
    <cfRule type="cellIs" dxfId="53796" priority="2078" operator="greaterThan">
      <formula>0</formula>
    </cfRule>
  </conditionalFormatting>
  <conditionalFormatting sqref="Q148:Q154">
    <cfRule type="cellIs" dxfId="53795" priority="2083" operator="lessThan">
      <formula>0</formula>
    </cfRule>
  </conditionalFormatting>
  <conditionalFormatting sqref="R148:R154">
    <cfRule type="cellIs" dxfId="53794" priority="2081" operator="lessThan">
      <formula>0.8</formula>
    </cfRule>
    <cfRule type="cellIs" dxfId="53793" priority="2082" operator="greaterThan">
      <formula>1</formula>
    </cfRule>
  </conditionalFormatting>
  <conditionalFormatting sqref="R148:R154">
    <cfRule type="cellIs" dxfId="53792" priority="2079" operator="greaterThan">
      <formula>1</formula>
    </cfRule>
    <cfRule type="cellIs" dxfId="53791" priority="2080" operator="lessThan">
      <formula>0.8</formula>
    </cfRule>
  </conditionalFormatting>
  <conditionalFormatting sqref="R148:R154">
    <cfRule type="cellIs" dxfId="53790" priority="2075" operator="lessThan">
      <formula>0.8</formula>
    </cfRule>
    <cfRule type="cellIs" dxfId="53789" priority="2076" operator="greaterThan">
      <formula>1</formula>
    </cfRule>
  </conditionalFormatting>
  <conditionalFormatting sqref="R148:R154">
    <cfRule type="cellIs" dxfId="53788" priority="2073" operator="greaterThan">
      <formula>1</formula>
    </cfRule>
    <cfRule type="cellIs" dxfId="53787" priority="2074" operator="lessThan">
      <formula>0.8</formula>
    </cfRule>
  </conditionalFormatting>
  <conditionalFormatting sqref="P148:P154">
    <cfRule type="cellIs" dxfId="53786" priority="2072" operator="greaterThan">
      <formula>0</formula>
    </cfRule>
  </conditionalFormatting>
  <conditionalFormatting sqref="Q148:Q154">
    <cfRule type="cellIs" dxfId="53785" priority="2077" operator="lessThan">
      <formula>0</formula>
    </cfRule>
  </conditionalFormatting>
  <conditionalFormatting sqref="Q148:Q154">
    <cfRule type="cellIs" dxfId="53784" priority="2066" operator="lessThan">
      <formula>0</formula>
    </cfRule>
  </conditionalFormatting>
  <conditionalFormatting sqref="P148:P154">
    <cfRule type="cellIs" dxfId="53783" priority="2067" operator="greaterThan">
      <formula>0</formula>
    </cfRule>
  </conditionalFormatting>
  <conditionalFormatting sqref="R148:R154">
    <cfRule type="cellIs" dxfId="53782" priority="2070" operator="lessThan">
      <formula>0.8</formula>
    </cfRule>
    <cfRule type="cellIs" dxfId="53781" priority="2071" operator="greaterThan">
      <formula>1</formula>
    </cfRule>
  </conditionalFormatting>
  <conditionalFormatting sqref="R148:R154">
    <cfRule type="cellIs" dxfId="53780" priority="2068" operator="greaterThan">
      <formula>1</formula>
    </cfRule>
    <cfRule type="cellIs" dxfId="53779" priority="2069" operator="lessThan">
      <formula>0.8</formula>
    </cfRule>
  </conditionalFormatting>
  <conditionalFormatting sqref="Q148:Q154">
    <cfRule type="cellIs" dxfId="53778" priority="2060" operator="lessThan">
      <formula>0</formula>
    </cfRule>
  </conditionalFormatting>
  <conditionalFormatting sqref="R148:R154">
    <cfRule type="cellIs" dxfId="53777" priority="2064" operator="lessThan">
      <formula>0.8</formula>
    </cfRule>
    <cfRule type="cellIs" dxfId="53776" priority="2065" operator="greaterThan">
      <formula>1</formula>
    </cfRule>
  </conditionalFormatting>
  <conditionalFormatting sqref="R148:R154">
    <cfRule type="cellIs" dxfId="53775" priority="2062" operator="greaterThan">
      <formula>1</formula>
    </cfRule>
    <cfRule type="cellIs" dxfId="53774" priority="2063" operator="lessThan">
      <formula>0.8</formula>
    </cfRule>
  </conditionalFormatting>
  <conditionalFormatting sqref="P148:P154">
    <cfRule type="cellIs" dxfId="53773" priority="2061" operator="greaterThan">
      <formula>0</formula>
    </cfRule>
  </conditionalFormatting>
  <conditionalFormatting sqref="Q148:Q154">
    <cfRule type="cellIs" dxfId="53772" priority="2059" operator="lessThan">
      <formula>0</formula>
    </cfRule>
  </conditionalFormatting>
  <conditionalFormatting sqref="R148:R154">
    <cfRule type="cellIs" dxfId="53771" priority="2057" operator="lessThan">
      <formula>0.8</formula>
    </cfRule>
    <cfRule type="cellIs" dxfId="53770" priority="2058" operator="greaterThan">
      <formula>1</formula>
    </cfRule>
  </conditionalFormatting>
  <conditionalFormatting sqref="R148:R154">
    <cfRule type="cellIs" dxfId="53769" priority="2055" operator="greaterThan">
      <formula>1</formula>
    </cfRule>
    <cfRule type="cellIs" dxfId="53768" priority="2056" operator="lessThan">
      <formula>0.8</formula>
    </cfRule>
  </conditionalFormatting>
  <conditionalFormatting sqref="P148:P154">
    <cfRule type="cellIs" dxfId="53767" priority="2054" operator="greaterThan">
      <formula>0</formula>
    </cfRule>
  </conditionalFormatting>
  <conditionalFormatting sqref="Q148:Q154">
    <cfRule type="cellIs" dxfId="53766" priority="2053" operator="lessThan">
      <formula>0</formula>
    </cfRule>
  </conditionalFormatting>
  <conditionalFormatting sqref="R148:R154">
    <cfRule type="cellIs" dxfId="53765" priority="2051" operator="lessThan">
      <formula>0.8</formula>
    </cfRule>
    <cfRule type="cellIs" dxfId="53764" priority="2052" operator="greaterThan">
      <formula>1</formula>
    </cfRule>
  </conditionalFormatting>
  <conditionalFormatting sqref="R148:R154">
    <cfRule type="cellIs" dxfId="53763" priority="2049" operator="greaterThan">
      <formula>1</formula>
    </cfRule>
    <cfRule type="cellIs" dxfId="53762" priority="2050" operator="lessThan">
      <formula>0.8</formula>
    </cfRule>
  </conditionalFormatting>
  <conditionalFormatting sqref="P148:P154">
    <cfRule type="cellIs" dxfId="53761" priority="2048" operator="greaterThan">
      <formula>0</formula>
    </cfRule>
  </conditionalFormatting>
  <conditionalFormatting sqref="Q148:Q154">
    <cfRule type="cellIs" dxfId="53760" priority="2047" operator="lessThan">
      <formula>0</formula>
    </cfRule>
  </conditionalFormatting>
  <conditionalFormatting sqref="R148:R154">
    <cfRule type="cellIs" dxfId="53759" priority="2045" operator="lessThan">
      <formula>0.8</formula>
    </cfRule>
    <cfRule type="cellIs" dxfId="53758" priority="2046" operator="greaterThan">
      <formula>1</formula>
    </cfRule>
  </conditionalFormatting>
  <conditionalFormatting sqref="R148:R154">
    <cfRule type="cellIs" dxfId="53757" priority="2043" operator="greaterThan">
      <formula>1</formula>
    </cfRule>
    <cfRule type="cellIs" dxfId="53756" priority="2044" operator="lessThan">
      <formula>0.8</formula>
    </cfRule>
  </conditionalFormatting>
  <conditionalFormatting sqref="P148:P154">
    <cfRule type="cellIs" dxfId="53755" priority="2042" operator="greaterThan">
      <formula>0</formula>
    </cfRule>
  </conditionalFormatting>
  <conditionalFormatting sqref="Q148:Q154">
    <cfRule type="cellIs" dxfId="53754" priority="2041" operator="lessThan">
      <formula>0</formula>
    </cfRule>
  </conditionalFormatting>
  <conditionalFormatting sqref="R148:R154">
    <cfRule type="cellIs" dxfId="53753" priority="2039" operator="lessThan">
      <formula>0.8</formula>
    </cfRule>
    <cfRule type="cellIs" dxfId="53752" priority="2040" operator="greaterThan">
      <formula>1</formula>
    </cfRule>
  </conditionalFormatting>
  <conditionalFormatting sqref="R148:R154">
    <cfRule type="cellIs" dxfId="53751" priority="2037" operator="greaterThan">
      <formula>1</formula>
    </cfRule>
    <cfRule type="cellIs" dxfId="53750" priority="2038" operator="lessThan">
      <formula>0.8</formula>
    </cfRule>
  </conditionalFormatting>
  <conditionalFormatting sqref="P148:P154">
    <cfRule type="cellIs" dxfId="53749" priority="2036" operator="greaterThan">
      <formula>0</formula>
    </cfRule>
  </conditionalFormatting>
  <conditionalFormatting sqref="Q124 Q127 Q130">
    <cfRule type="cellIs" dxfId="53748" priority="2030" operator="lessThan">
      <formula>0</formula>
    </cfRule>
  </conditionalFormatting>
  <conditionalFormatting sqref="P124 P127 P130">
    <cfRule type="cellIs" dxfId="53747" priority="2031" operator="greaterThan">
      <formula>0</formula>
    </cfRule>
  </conditionalFormatting>
  <conditionalFormatting sqref="R124 R127 R130">
    <cfRule type="cellIs" dxfId="53746" priority="2034" operator="lessThan">
      <formula>0.8</formula>
    </cfRule>
    <cfRule type="cellIs" dxfId="53745" priority="2035" operator="greaterThan">
      <formula>1</formula>
    </cfRule>
  </conditionalFormatting>
  <conditionalFormatting sqref="R124 R127 R130">
    <cfRule type="cellIs" dxfId="53744" priority="2032" operator="greaterThan">
      <formula>1</formula>
    </cfRule>
    <cfRule type="cellIs" dxfId="53743" priority="2033" operator="lessThan">
      <formula>0.8</formula>
    </cfRule>
  </conditionalFormatting>
  <conditionalFormatting sqref="Q124 Q127 Q130">
    <cfRule type="cellIs" dxfId="53742" priority="2024" operator="lessThan">
      <formula>0</formula>
    </cfRule>
  </conditionalFormatting>
  <conditionalFormatting sqref="R124 R127 R130">
    <cfRule type="cellIs" dxfId="53741" priority="2028" operator="lessThan">
      <formula>0.8</formula>
    </cfRule>
    <cfRule type="cellIs" dxfId="53740" priority="2029" operator="greaterThan">
      <formula>1</formula>
    </cfRule>
  </conditionalFormatting>
  <conditionalFormatting sqref="R124 R127 R130">
    <cfRule type="cellIs" dxfId="53739" priority="2026" operator="greaterThan">
      <formula>1</formula>
    </cfRule>
    <cfRule type="cellIs" dxfId="53738" priority="2027" operator="lessThan">
      <formula>0.8</formula>
    </cfRule>
  </conditionalFormatting>
  <conditionalFormatting sqref="P124 P127 P130">
    <cfRule type="cellIs" dxfId="53737" priority="2025" operator="greaterThan">
      <formula>0</formula>
    </cfRule>
  </conditionalFormatting>
  <conditionalFormatting sqref="Q124 Q127 Q130">
    <cfRule type="cellIs" dxfId="53736" priority="2023" operator="lessThan">
      <formula>0</formula>
    </cfRule>
  </conditionalFormatting>
  <conditionalFormatting sqref="R124 R127 R130">
    <cfRule type="cellIs" dxfId="53735" priority="2021" operator="lessThan">
      <formula>0.8</formula>
    </cfRule>
    <cfRule type="cellIs" dxfId="53734" priority="2022" operator="greaterThan">
      <formula>1</formula>
    </cfRule>
  </conditionalFormatting>
  <conditionalFormatting sqref="R124 R127 R130">
    <cfRule type="cellIs" dxfId="53733" priority="2019" operator="greaterThan">
      <formula>1</formula>
    </cfRule>
    <cfRule type="cellIs" dxfId="53732" priority="2020" operator="lessThan">
      <formula>0.8</formula>
    </cfRule>
  </conditionalFormatting>
  <conditionalFormatting sqref="P124 P127 P130">
    <cfRule type="cellIs" dxfId="53731" priority="2018" operator="greaterThan">
      <formula>0</formula>
    </cfRule>
  </conditionalFormatting>
  <conditionalFormatting sqref="Q124 Q127 Q130">
    <cfRule type="cellIs" dxfId="53730" priority="2017" operator="lessThan">
      <formula>0</formula>
    </cfRule>
  </conditionalFormatting>
  <conditionalFormatting sqref="R124 R127 R130">
    <cfRule type="cellIs" dxfId="53729" priority="2015" operator="lessThan">
      <formula>0.8</formula>
    </cfRule>
    <cfRule type="cellIs" dxfId="53728" priority="2016" operator="greaterThan">
      <formula>1</formula>
    </cfRule>
  </conditionalFormatting>
  <conditionalFormatting sqref="R124 R127 R130">
    <cfRule type="cellIs" dxfId="53727" priority="2013" operator="greaterThan">
      <formula>1</formula>
    </cfRule>
    <cfRule type="cellIs" dxfId="53726" priority="2014" operator="lessThan">
      <formula>0.8</formula>
    </cfRule>
  </conditionalFormatting>
  <conditionalFormatting sqref="P124 P127 P130">
    <cfRule type="cellIs" dxfId="53725" priority="2012" operator="greaterThan">
      <formula>0</formula>
    </cfRule>
  </conditionalFormatting>
  <conditionalFormatting sqref="Q124 Q127 Q130">
    <cfRule type="cellIs" dxfId="53724" priority="2011" operator="lessThan">
      <formula>0</formula>
    </cfRule>
  </conditionalFormatting>
  <conditionalFormatting sqref="R124 R127 R130">
    <cfRule type="cellIs" dxfId="53723" priority="2009" operator="lessThan">
      <formula>0.8</formula>
    </cfRule>
    <cfRule type="cellIs" dxfId="53722" priority="2010" operator="greaterThan">
      <formula>1</formula>
    </cfRule>
  </conditionalFormatting>
  <conditionalFormatting sqref="R124 R127 R130">
    <cfRule type="cellIs" dxfId="53721" priority="2007" operator="greaterThan">
      <formula>1</formula>
    </cfRule>
    <cfRule type="cellIs" dxfId="53720" priority="2008" operator="lessThan">
      <formula>0.8</formula>
    </cfRule>
  </conditionalFormatting>
  <conditionalFormatting sqref="P124 P127 P130">
    <cfRule type="cellIs" dxfId="53719" priority="2006" operator="greaterThan">
      <formula>0</formula>
    </cfRule>
  </conditionalFormatting>
  <conditionalFormatting sqref="Q124 Q127 Q130">
    <cfRule type="cellIs" dxfId="53718" priority="2005" operator="lessThan">
      <formula>0</formula>
    </cfRule>
  </conditionalFormatting>
  <conditionalFormatting sqref="R124 R127 R130">
    <cfRule type="cellIs" dxfId="53717" priority="2003" operator="lessThan">
      <formula>0.8</formula>
    </cfRule>
    <cfRule type="cellIs" dxfId="53716" priority="2004" operator="greaterThan">
      <formula>1</formula>
    </cfRule>
  </conditionalFormatting>
  <conditionalFormatting sqref="R124 R127 R130">
    <cfRule type="cellIs" dxfId="53715" priority="2001" operator="greaterThan">
      <formula>1</formula>
    </cfRule>
    <cfRule type="cellIs" dxfId="53714" priority="2002" operator="lessThan">
      <formula>0.8</formula>
    </cfRule>
  </conditionalFormatting>
  <conditionalFormatting sqref="P124 P127 P130">
    <cfRule type="cellIs" dxfId="53713" priority="2000" operator="greaterThan">
      <formula>0</formula>
    </cfRule>
  </conditionalFormatting>
  <conditionalFormatting sqref="Q124 Q127 Q130">
    <cfRule type="cellIs" dxfId="53712" priority="1999" operator="lessThan">
      <formula>0</formula>
    </cfRule>
  </conditionalFormatting>
  <conditionalFormatting sqref="R124 R127 R130">
    <cfRule type="cellIs" dxfId="53711" priority="1997" operator="lessThan">
      <formula>0.8</formula>
    </cfRule>
    <cfRule type="cellIs" dxfId="53710" priority="1998" operator="greaterThan">
      <formula>1</formula>
    </cfRule>
  </conditionalFormatting>
  <conditionalFormatting sqref="R124 R127 R130">
    <cfRule type="cellIs" dxfId="53709" priority="1995" operator="greaterThan">
      <formula>1</formula>
    </cfRule>
    <cfRule type="cellIs" dxfId="53708" priority="1996" operator="lessThan">
      <formula>0.8</formula>
    </cfRule>
  </conditionalFormatting>
  <conditionalFormatting sqref="P124 P127 P130">
    <cfRule type="cellIs" dxfId="53707" priority="1994" operator="greaterThan">
      <formula>0</formula>
    </cfRule>
  </conditionalFormatting>
  <conditionalFormatting sqref="Q124 Q127 Q130">
    <cfRule type="cellIs" dxfId="53706" priority="1993" operator="lessThan">
      <formula>0</formula>
    </cfRule>
  </conditionalFormatting>
  <conditionalFormatting sqref="R124 R127 R130">
    <cfRule type="cellIs" dxfId="53705" priority="1991" operator="lessThan">
      <formula>0.8</formula>
    </cfRule>
    <cfRule type="cellIs" dxfId="53704" priority="1992" operator="greaterThan">
      <formula>1</formula>
    </cfRule>
  </conditionalFormatting>
  <conditionalFormatting sqref="R124 R127 R130">
    <cfRule type="cellIs" dxfId="53703" priority="1989" operator="greaterThan">
      <formula>1</formula>
    </cfRule>
    <cfRule type="cellIs" dxfId="53702" priority="1990" operator="lessThan">
      <formula>0.8</formula>
    </cfRule>
  </conditionalFormatting>
  <conditionalFormatting sqref="P124 P127 P130">
    <cfRule type="cellIs" dxfId="53701" priority="1988" operator="greaterThan">
      <formula>0</formula>
    </cfRule>
  </conditionalFormatting>
  <conditionalFormatting sqref="Q124 Q127 Q130">
    <cfRule type="cellIs" dxfId="53700" priority="1987" operator="lessThan">
      <formula>0</formula>
    </cfRule>
  </conditionalFormatting>
  <conditionalFormatting sqref="R124 R127 R130">
    <cfRule type="cellIs" dxfId="53699" priority="1985" operator="lessThan">
      <formula>0.8</formula>
    </cfRule>
    <cfRule type="cellIs" dxfId="53698" priority="1986" operator="greaterThan">
      <formula>1</formula>
    </cfRule>
  </conditionalFormatting>
  <conditionalFormatting sqref="R124 R127 R130">
    <cfRule type="cellIs" dxfId="53697" priority="1983" operator="greaterThan">
      <formula>1</formula>
    </cfRule>
    <cfRule type="cellIs" dxfId="53696" priority="1984" operator="lessThan">
      <formula>0.8</formula>
    </cfRule>
  </conditionalFormatting>
  <conditionalFormatting sqref="P124 P127 P130">
    <cfRule type="cellIs" dxfId="53695" priority="1982" operator="greaterThan">
      <formula>0</formula>
    </cfRule>
  </conditionalFormatting>
  <conditionalFormatting sqref="P124 P127 P130">
    <cfRule type="cellIs" dxfId="53694" priority="1976" operator="greaterThan">
      <formula>0</formula>
    </cfRule>
  </conditionalFormatting>
  <conditionalFormatting sqref="Q124 Q127 Q130">
    <cfRule type="cellIs" dxfId="53693" priority="1981" operator="lessThan">
      <formula>0</formula>
    </cfRule>
  </conditionalFormatting>
  <conditionalFormatting sqref="R124 R127 R130">
    <cfRule type="cellIs" dxfId="53692" priority="1979" operator="lessThan">
      <formula>0.8</formula>
    </cfRule>
    <cfRule type="cellIs" dxfId="53691" priority="1980" operator="greaterThan">
      <formula>1</formula>
    </cfRule>
  </conditionalFormatting>
  <conditionalFormatting sqref="R124 R127 R130">
    <cfRule type="cellIs" dxfId="53690" priority="1977" operator="greaterThan">
      <formula>1</formula>
    </cfRule>
    <cfRule type="cellIs" dxfId="53689" priority="1978" operator="lessThan">
      <formula>0.8</formula>
    </cfRule>
  </conditionalFormatting>
  <conditionalFormatting sqref="P124 P127 P130">
    <cfRule type="cellIs" dxfId="53688" priority="1970" operator="greaterThan">
      <formula>0</formula>
    </cfRule>
  </conditionalFormatting>
  <conditionalFormatting sqref="Q124 Q127 Q130">
    <cfRule type="cellIs" dxfId="53687" priority="1975" operator="lessThan">
      <formula>0</formula>
    </cfRule>
  </conditionalFormatting>
  <conditionalFormatting sqref="R124 R127 R130">
    <cfRule type="cellIs" dxfId="53686" priority="1973" operator="lessThan">
      <formula>0.8</formula>
    </cfRule>
    <cfRule type="cellIs" dxfId="53685" priority="1974" operator="greaterThan">
      <formula>1</formula>
    </cfRule>
  </conditionalFormatting>
  <conditionalFormatting sqref="R124 R127 R130">
    <cfRule type="cellIs" dxfId="53684" priority="1971" operator="greaterThan">
      <formula>1</formula>
    </cfRule>
    <cfRule type="cellIs" dxfId="53683" priority="1972" operator="lessThan">
      <formula>0.8</formula>
    </cfRule>
  </conditionalFormatting>
  <conditionalFormatting sqref="R124 R127 R130">
    <cfRule type="cellIs" dxfId="53682" priority="1967" operator="lessThan">
      <formula>0.8</formula>
    </cfRule>
    <cfRule type="cellIs" dxfId="53681" priority="1968" operator="greaterThan">
      <formula>1</formula>
    </cfRule>
  </conditionalFormatting>
  <conditionalFormatting sqref="R124 R127 R130">
    <cfRule type="cellIs" dxfId="53680" priority="1965" operator="greaterThan">
      <formula>1</formula>
    </cfRule>
    <cfRule type="cellIs" dxfId="53679" priority="1966" operator="lessThan">
      <formula>0.8</formula>
    </cfRule>
  </conditionalFormatting>
  <conditionalFormatting sqref="P124 P127 P130">
    <cfRule type="cellIs" dxfId="53678" priority="1964" operator="greaterThan">
      <formula>0</formula>
    </cfRule>
  </conditionalFormatting>
  <conditionalFormatting sqref="Q124 Q127 Q130">
    <cfRule type="cellIs" dxfId="53677" priority="1969" operator="lessThan">
      <formula>0</formula>
    </cfRule>
  </conditionalFormatting>
  <conditionalFormatting sqref="Q124 Q127 Q130">
    <cfRule type="cellIs" dxfId="53676" priority="1963" operator="lessThan">
      <formula>0</formula>
    </cfRule>
  </conditionalFormatting>
  <conditionalFormatting sqref="R124 R127 R130">
    <cfRule type="cellIs" dxfId="53675" priority="1961" operator="lessThan">
      <formula>0.8</formula>
    </cfRule>
    <cfRule type="cellIs" dxfId="53674" priority="1962" operator="greaterThan">
      <formula>1</formula>
    </cfRule>
  </conditionalFormatting>
  <conditionalFormatting sqref="R124 R127 R130">
    <cfRule type="cellIs" dxfId="53673" priority="1959" operator="greaterThan">
      <formula>1</formula>
    </cfRule>
    <cfRule type="cellIs" dxfId="53672" priority="1960" operator="lessThan">
      <formula>0.8</formula>
    </cfRule>
  </conditionalFormatting>
  <conditionalFormatting sqref="P124 P127 P130">
    <cfRule type="cellIs" dxfId="53671" priority="1958" operator="greaterThan">
      <formula>0</formula>
    </cfRule>
  </conditionalFormatting>
  <conditionalFormatting sqref="P124 P127 P130">
    <cfRule type="cellIs" dxfId="53670" priority="1952" operator="greaterThan">
      <formula>0</formula>
    </cfRule>
  </conditionalFormatting>
  <conditionalFormatting sqref="Q124 Q127 Q130">
    <cfRule type="cellIs" dxfId="53669" priority="1957" operator="lessThan">
      <formula>0</formula>
    </cfRule>
  </conditionalFormatting>
  <conditionalFormatting sqref="R124 R127 R130">
    <cfRule type="cellIs" dxfId="53668" priority="1955" operator="lessThan">
      <formula>0.8</formula>
    </cfRule>
    <cfRule type="cellIs" dxfId="53667" priority="1956" operator="greaterThan">
      <formula>1</formula>
    </cfRule>
  </conditionalFormatting>
  <conditionalFormatting sqref="R124 R127 R130">
    <cfRule type="cellIs" dxfId="53666" priority="1953" operator="greaterThan">
      <formula>1</formula>
    </cfRule>
    <cfRule type="cellIs" dxfId="53665" priority="1954" operator="lessThan">
      <formula>0.8</formula>
    </cfRule>
  </conditionalFormatting>
  <conditionalFormatting sqref="P124 P127 P130">
    <cfRule type="cellIs" dxfId="53664" priority="1946" operator="greaterThan">
      <formula>0</formula>
    </cfRule>
  </conditionalFormatting>
  <conditionalFormatting sqref="Q124 Q127 Q130">
    <cfRule type="cellIs" dxfId="53663" priority="1951" operator="lessThan">
      <formula>0</formula>
    </cfRule>
  </conditionalFormatting>
  <conditionalFormatting sqref="R124 R127 R130">
    <cfRule type="cellIs" dxfId="53662" priority="1949" operator="lessThan">
      <formula>0.8</formula>
    </cfRule>
    <cfRule type="cellIs" dxfId="53661" priority="1950" operator="greaterThan">
      <formula>1</formula>
    </cfRule>
  </conditionalFormatting>
  <conditionalFormatting sqref="R124 R127 R130">
    <cfRule type="cellIs" dxfId="53660" priority="1947" operator="greaterThan">
      <formula>1</formula>
    </cfRule>
    <cfRule type="cellIs" dxfId="53659" priority="1948" operator="lessThan">
      <formula>0.8</formula>
    </cfRule>
  </conditionalFormatting>
  <conditionalFormatting sqref="R124 R127 R130">
    <cfRule type="cellIs" dxfId="53658" priority="1943" operator="lessThan">
      <formula>0.8</formula>
    </cfRule>
    <cfRule type="cellIs" dxfId="53657" priority="1944" operator="greaterThan">
      <formula>1</formula>
    </cfRule>
  </conditionalFormatting>
  <conditionalFormatting sqref="R124 R127 R130">
    <cfRule type="cellIs" dxfId="53656" priority="1941" operator="greaterThan">
      <formula>1</formula>
    </cfRule>
    <cfRule type="cellIs" dxfId="53655" priority="1942" operator="lessThan">
      <formula>0.8</formula>
    </cfRule>
  </conditionalFormatting>
  <conditionalFormatting sqref="P124 P127 P130">
    <cfRule type="cellIs" dxfId="53654" priority="1940" operator="greaterThan">
      <formula>0</formula>
    </cfRule>
  </conditionalFormatting>
  <conditionalFormatting sqref="Q124 Q127 Q130">
    <cfRule type="cellIs" dxfId="53653" priority="1945" operator="lessThan">
      <formula>0</formula>
    </cfRule>
  </conditionalFormatting>
  <conditionalFormatting sqref="P124 P127 P130">
    <cfRule type="cellIs" dxfId="53652" priority="1934" operator="greaterThan">
      <formula>0</formula>
    </cfRule>
  </conditionalFormatting>
  <conditionalFormatting sqref="Q124 Q127 Q130">
    <cfRule type="cellIs" dxfId="53651" priority="1939" operator="lessThan">
      <formula>0</formula>
    </cfRule>
  </conditionalFormatting>
  <conditionalFormatting sqref="R124 R127 R130">
    <cfRule type="cellIs" dxfId="53650" priority="1937" operator="lessThan">
      <formula>0.8</formula>
    </cfRule>
    <cfRule type="cellIs" dxfId="53649" priority="1938" operator="greaterThan">
      <formula>1</formula>
    </cfRule>
  </conditionalFormatting>
  <conditionalFormatting sqref="R124 R127 R130">
    <cfRule type="cellIs" dxfId="53648" priority="1935" operator="greaterThan">
      <formula>1</formula>
    </cfRule>
    <cfRule type="cellIs" dxfId="53647" priority="1936" operator="lessThan">
      <formula>0.8</formula>
    </cfRule>
  </conditionalFormatting>
  <conditionalFormatting sqref="R124 R127 R130">
    <cfRule type="cellIs" dxfId="53646" priority="1931" operator="lessThan">
      <formula>0.8</formula>
    </cfRule>
    <cfRule type="cellIs" dxfId="53645" priority="1932" operator="greaterThan">
      <formula>1</formula>
    </cfRule>
  </conditionalFormatting>
  <conditionalFormatting sqref="R124 R127 R130">
    <cfRule type="cellIs" dxfId="53644" priority="1929" operator="greaterThan">
      <formula>1</formula>
    </cfRule>
    <cfRule type="cellIs" dxfId="53643" priority="1930" operator="lessThan">
      <formula>0.8</formula>
    </cfRule>
  </conditionalFormatting>
  <conditionalFormatting sqref="P124 P127 P130">
    <cfRule type="cellIs" dxfId="53642" priority="1928" operator="greaterThan">
      <formula>0</formula>
    </cfRule>
  </conditionalFormatting>
  <conditionalFormatting sqref="Q124 Q127 Q130">
    <cfRule type="cellIs" dxfId="53641" priority="1933" operator="lessThan">
      <formula>0</formula>
    </cfRule>
  </conditionalFormatting>
  <conditionalFormatting sqref="R124 R127 R130">
    <cfRule type="cellIs" dxfId="53640" priority="1925" operator="lessThan">
      <formula>0.8</formula>
    </cfRule>
    <cfRule type="cellIs" dxfId="53639" priority="1926" operator="greaterThan">
      <formula>1</formula>
    </cfRule>
  </conditionalFormatting>
  <conditionalFormatting sqref="R124 R127 R130">
    <cfRule type="cellIs" dxfId="53638" priority="1923" operator="greaterThan">
      <formula>1</formula>
    </cfRule>
    <cfRule type="cellIs" dxfId="53637" priority="1924" operator="lessThan">
      <formula>0.8</formula>
    </cfRule>
  </conditionalFormatting>
  <conditionalFormatting sqref="P124 P127 P130">
    <cfRule type="cellIs" dxfId="53636" priority="1922" operator="greaterThan">
      <formula>0</formula>
    </cfRule>
  </conditionalFormatting>
  <conditionalFormatting sqref="Q124 Q127 Q130">
    <cfRule type="cellIs" dxfId="53635" priority="1927" operator="lessThan">
      <formula>0</formula>
    </cfRule>
  </conditionalFormatting>
  <conditionalFormatting sqref="Q124 Q127 Q130">
    <cfRule type="cellIs" dxfId="53634" priority="1921" operator="lessThan">
      <formula>0</formula>
    </cfRule>
  </conditionalFormatting>
  <conditionalFormatting sqref="R124 R127 R130">
    <cfRule type="cellIs" dxfId="53633" priority="1919" operator="lessThan">
      <formula>0.8</formula>
    </cfRule>
    <cfRule type="cellIs" dxfId="53632" priority="1920" operator="greaterThan">
      <formula>1</formula>
    </cfRule>
  </conditionalFormatting>
  <conditionalFormatting sqref="R124 R127 R130">
    <cfRule type="cellIs" dxfId="53631" priority="1917" operator="greaterThan">
      <formula>1</formula>
    </cfRule>
    <cfRule type="cellIs" dxfId="53630" priority="1918" operator="lessThan">
      <formula>0.8</formula>
    </cfRule>
  </conditionalFormatting>
  <conditionalFormatting sqref="P124 P127 P130">
    <cfRule type="cellIs" dxfId="53629" priority="1916" operator="greaterThan">
      <formula>0</formula>
    </cfRule>
  </conditionalFormatting>
  <conditionalFormatting sqref="Q124 Q127 Q130">
    <cfRule type="cellIs" dxfId="53628" priority="1910" operator="lessThan">
      <formula>0</formula>
    </cfRule>
  </conditionalFormatting>
  <conditionalFormatting sqref="R124 R127 R130">
    <cfRule type="cellIs" dxfId="53627" priority="1914" operator="lessThan">
      <formula>0.8</formula>
    </cfRule>
    <cfRule type="cellIs" dxfId="53626" priority="1915" operator="greaterThan">
      <formula>1</formula>
    </cfRule>
  </conditionalFormatting>
  <conditionalFormatting sqref="R124 R127 R130">
    <cfRule type="cellIs" dxfId="53625" priority="1912" operator="greaterThan">
      <formula>1</formula>
    </cfRule>
    <cfRule type="cellIs" dxfId="53624" priority="1913" operator="lessThan">
      <formula>0.8</formula>
    </cfRule>
  </conditionalFormatting>
  <conditionalFormatting sqref="P124 P127 P130">
    <cfRule type="cellIs" dxfId="53623" priority="1911" operator="greaterThan">
      <formula>0</formula>
    </cfRule>
  </conditionalFormatting>
  <conditionalFormatting sqref="Q124 Q127 Q130">
    <cfRule type="cellIs" dxfId="53622" priority="1909" operator="lessThan">
      <formula>0</formula>
    </cfRule>
  </conditionalFormatting>
  <conditionalFormatting sqref="R124 R127 R130">
    <cfRule type="cellIs" dxfId="53621" priority="1907" operator="lessThan">
      <formula>0.8</formula>
    </cfRule>
    <cfRule type="cellIs" dxfId="53620" priority="1908" operator="greaterThan">
      <formula>1</formula>
    </cfRule>
  </conditionalFormatting>
  <conditionalFormatting sqref="R124 R127 R130">
    <cfRule type="cellIs" dxfId="53619" priority="1905" operator="greaterThan">
      <formula>1</formula>
    </cfRule>
    <cfRule type="cellIs" dxfId="53618" priority="1906" operator="lessThan">
      <formula>0.8</formula>
    </cfRule>
  </conditionalFormatting>
  <conditionalFormatting sqref="P124 P127 P130">
    <cfRule type="cellIs" dxfId="53617" priority="1904" operator="greaterThan">
      <formula>0</formula>
    </cfRule>
  </conditionalFormatting>
  <conditionalFormatting sqref="Q124 Q127 Q130">
    <cfRule type="cellIs" dxfId="53616" priority="1903" operator="lessThan">
      <formula>0</formula>
    </cfRule>
  </conditionalFormatting>
  <conditionalFormatting sqref="R124 R127 R130">
    <cfRule type="cellIs" dxfId="53615" priority="1901" operator="lessThan">
      <formula>0.8</formula>
    </cfRule>
    <cfRule type="cellIs" dxfId="53614" priority="1902" operator="greaterThan">
      <formula>1</formula>
    </cfRule>
  </conditionalFormatting>
  <conditionalFormatting sqref="R124 R127 R130">
    <cfRule type="cellIs" dxfId="53613" priority="1899" operator="greaterThan">
      <formula>1</formula>
    </cfRule>
    <cfRule type="cellIs" dxfId="53612" priority="1900" operator="lessThan">
      <formula>0.8</formula>
    </cfRule>
  </conditionalFormatting>
  <conditionalFormatting sqref="P124 P127 P130">
    <cfRule type="cellIs" dxfId="53611" priority="1898" operator="greaterThan">
      <formula>0</formula>
    </cfRule>
  </conditionalFormatting>
  <conditionalFormatting sqref="Q124 Q127 Q130">
    <cfRule type="cellIs" dxfId="53610" priority="1897" operator="lessThan">
      <formula>0</formula>
    </cfRule>
  </conditionalFormatting>
  <conditionalFormatting sqref="R124 R127 R130">
    <cfRule type="cellIs" dxfId="53609" priority="1895" operator="lessThan">
      <formula>0.8</formula>
    </cfRule>
    <cfRule type="cellIs" dxfId="53608" priority="1896" operator="greaterThan">
      <formula>1</formula>
    </cfRule>
  </conditionalFormatting>
  <conditionalFormatting sqref="R124 R127 R130">
    <cfRule type="cellIs" dxfId="53607" priority="1893" operator="greaterThan">
      <formula>1</formula>
    </cfRule>
    <cfRule type="cellIs" dxfId="53606" priority="1894" operator="lessThan">
      <formula>0.8</formula>
    </cfRule>
  </conditionalFormatting>
  <conditionalFormatting sqref="P124 P127 P130">
    <cfRule type="cellIs" dxfId="53605" priority="1892" operator="greaterThan">
      <formula>0</formula>
    </cfRule>
  </conditionalFormatting>
  <conditionalFormatting sqref="Q124 Q127 Q130">
    <cfRule type="cellIs" dxfId="53604" priority="1891" operator="lessThan">
      <formula>0</formula>
    </cfRule>
  </conditionalFormatting>
  <conditionalFormatting sqref="R124 R127 R130">
    <cfRule type="cellIs" dxfId="53603" priority="1889" operator="lessThan">
      <formula>0.8</formula>
    </cfRule>
    <cfRule type="cellIs" dxfId="53602" priority="1890" operator="greaterThan">
      <formula>1</formula>
    </cfRule>
  </conditionalFormatting>
  <conditionalFormatting sqref="R124 R127 R130">
    <cfRule type="cellIs" dxfId="53601" priority="1887" operator="greaterThan">
      <formula>1</formula>
    </cfRule>
    <cfRule type="cellIs" dxfId="53600" priority="1888" operator="lessThan">
      <formula>0.8</formula>
    </cfRule>
  </conditionalFormatting>
  <conditionalFormatting sqref="P124 P127 P130">
    <cfRule type="cellIs" dxfId="53599" priority="1886" operator="greaterThan">
      <formula>0</formula>
    </cfRule>
  </conditionalFormatting>
  <conditionalFormatting sqref="Q124 Q127 Q130">
    <cfRule type="cellIs" dxfId="53598" priority="1885" operator="lessThan">
      <formula>0</formula>
    </cfRule>
  </conditionalFormatting>
  <conditionalFormatting sqref="R124 R127 R130">
    <cfRule type="cellIs" dxfId="53597" priority="1883" operator="lessThan">
      <formula>0.8</formula>
    </cfRule>
    <cfRule type="cellIs" dxfId="53596" priority="1884" operator="greaterThan">
      <formula>1</formula>
    </cfRule>
  </conditionalFormatting>
  <conditionalFormatting sqref="R124 R127 R130">
    <cfRule type="cellIs" dxfId="53595" priority="1881" operator="greaterThan">
      <formula>1</formula>
    </cfRule>
    <cfRule type="cellIs" dxfId="53594" priority="1882" operator="lessThan">
      <formula>0.8</formula>
    </cfRule>
  </conditionalFormatting>
  <conditionalFormatting sqref="P124 P127 P130">
    <cfRule type="cellIs" dxfId="53593" priority="1880" operator="greaterThan">
      <formula>0</formula>
    </cfRule>
  </conditionalFormatting>
  <conditionalFormatting sqref="P124 P127 P130">
    <cfRule type="cellIs" dxfId="53592" priority="1874" operator="greaterThan">
      <formula>0</formula>
    </cfRule>
  </conditionalFormatting>
  <conditionalFormatting sqref="Q124 Q127 Q130">
    <cfRule type="cellIs" dxfId="53591" priority="1879" operator="lessThan">
      <formula>0</formula>
    </cfRule>
  </conditionalFormatting>
  <conditionalFormatting sqref="R124 R127 R130">
    <cfRule type="cellIs" dxfId="53590" priority="1877" operator="lessThan">
      <formula>0.8</formula>
    </cfRule>
    <cfRule type="cellIs" dxfId="53589" priority="1878" operator="greaterThan">
      <formula>1</formula>
    </cfRule>
  </conditionalFormatting>
  <conditionalFormatting sqref="R124 R127 R130">
    <cfRule type="cellIs" dxfId="53588" priority="1875" operator="greaterThan">
      <formula>1</formula>
    </cfRule>
    <cfRule type="cellIs" dxfId="53587" priority="1876" operator="lessThan">
      <formula>0.8</formula>
    </cfRule>
  </conditionalFormatting>
  <conditionalFormatting sqref="P124 P127 P130">
    <cfRule type="cellIs" dxfId="53586" priority="1868" operator="greaterThan">
      <formula>0</formula>
    </cfRule>
  </conditionalFormatting>
  <conditionalFormatting sqref="Q124 Q127 Q130">
    <cfRule type="cellIs" dxfId="53585" priority="1873" operator="lessThan">
      <formula>0</formula>
    </cfRule>
  </conditionalFormatting>
  <conditionalFormatting sqref="R124 R127 R130">
    <cfRule type="cellIs" dxfId="53584" priority="1871" operator="lessThan">
      <formula>0.8</formula>
    </cfRule>
    <cfRule type="cellIs" dxfId="53583" priority="1872" operator="greaterThan">
      <formula>1</formula>
    </cfRule>
  </conditionalFormatting>
  <conditionalFormatting sqref="R124 R127 R130">
    <cfRule type="cellIs" dxfId="53582" priority="1869" operator="greaterThan">
      <formula>1</formula>
    </cfRule>
    <cfRule type="cellIs" dxfId="53581" priority="1870" operator="lessThan">
      <formula>0.8</formula>
    </cfRule>
  </conditionalFormatting>
  <conditionalFormatting sqref="R124 R127 R130">
    <cfRule type="cellIs" dxfId="53580" priority="1865" operator="lessThan">
      <formula>0.8</formula>
    </cfRule>
    <cfRule type="cellIs" dxfId="53579" priority="1866" operator="greaterThan">
      <formula>1</formula>
    </cfRule>
  </conditionalFormatting>
  <conditionalFormatting sqref="R124 R127 R130">
    <cfRule type="cellIs" dxfId="53578" priority="1863" operator="greaterThan">
      <formula>1</formula>
    </cfRule>
    <cfRule type="cellIs" dxfId="53577" priority="1864" operator="lessThan">
      <formula>0.8</formula>
    </cfRule>
  </conditionalFormatting>
  <conditionalFormatting sqref="P124 P127 P130">
    <cfRule type="cellIs" dxfId="53576" priority="1862" operator="greaterThan">
      <formula>0</formula>
    </cfRule>
  </conditionalFormatting>
  <conditionalFormatting sqref="Q124 Q127 Q130">
    <cfRule type="cellIs" dxfId="53575" priority="1867" operator="lessThan">
      <formula>0</formula>
    </cfRule>
  </conditionalFormatting>
  <conditionalFormatting sqref="Q5:Q14">
    <cfRule type="cellIs" dxfId="53574" priority="1861" operator="lessThan">
      <formula>0</formula>
    </cfRule>
  </conditionalFormatting>
  <conditionalFormatting sqref="R5:R14">
    <cfRule type="cellIs" dxfId="53573" priority="1859" operator="lessThan">
      <formula>0.8</formula>
    </cfRule>
    <cfRule type="cellIs" dxfId="53572" priority="1860" operator="greaterThan">
      <formula>1</formula>
    </cfRule>
  </conditionalFormatting>
  <conditionalFormatting sqref="R5:R14">
    <cfRule type="cellIs" dxfId="53571" priority="1857" operator="greaterThan">
      <formula>1</formula>
    </cfRule>
    <cfRule type="cellIs" dxfId="53570" priority="1858" operator="lessThan">
      <formula>0.8</formula>
    </cfRule>
  </conditionalFormatting>
  <conditionalFormatting sqref="P5:P14">
    <cfRule type="cellIs" dxfId="53569" priority="1856" operator="greaterThan">
      <formula>0</formula>
    </cfRule>
  </conditionalFormatting>
  <conditionalFormatting sqref="Q83">
    <cfRule type="cellIs" dxfId="53568" priority="1855" operator="lessThan">
      <formula>0</formula>
    </cfRule>
  </conditionalFormatting>
  <conditionalFormatting sqref="R83">
    <cfRule type="cellIs" dxfId="53567" priority="1853" operator="lessThan">
      <formula>0.8</formula>
    </cfRule>
    <cfRule type="cellIs" dxfId="53566" priority="1854" operator="greaterThan">
      <formula>1</formula>
    </cfRule>
  </conditionalFormatting>
  <conditionalFormatting sqref="R83">
    <cfRule type="cellIs" dxfId="53565" priority="1851" operator="greaterThan">
      <formula>1</formula>
    </cfRule>
    <cfRule type="cellIs" dxfId="53564" priority="1852" operator="lessThan">
      <formula>0.8</formula>
    </cfRule>
  </conditionalFormatting>
  <conditionalFormatting sqref="P83">
    <cfRule type="cellIs" dxfId="53563" priority="1850" operator="greaterThan">
      <formula>0</formula>
    </cfRule>
  </conditionalFormatting>
  <conditionalFormatting sqref="Q83">
    <cfRule type="cellIs" dxfId="53562" priority="1849" operator="lessThan">
      <formula>0</formula>
    </cfRule>
  </conditionalFormatting>
  <conditionalFormatting sqref="R83">
    <cfRule type="cellIs" dxfId="53561" priority="1847" operator="lessThan">
      <formula>0.8</formula>
    </cfRule>
    <cfRule type="cellIs" dxfId="53560" priority="1848" operator="greaterThan">
      <formula>1</formula>
    </cfRule>
  </conditionalFormatting>
  <conditionalFormatting sqref="R83">
    <cfRule type="cellIs" dxfId="53559" priority="1845" operator="greaterThan">
      <formula>1</formula>
    </cfRule>
    <cfRule type="cellIs" dxfId="53558" priority="1846" operator="lessThan">
      <formula>0.8</formula>
    </cfRule>
  </conditionalFormatting>
  <conditionalFormatting sqref="P83">
    <cfRule type="cellIs" dxfId="53557" priority="1844" operator="greaterThan">
      <formula>0</formula>
    </cfRule>
  </conditionalFormatting>
  <conditionalFormatting sqref="Q83">
    <cfRule type="cellIs" dxfId="53556" priority="1843" operator="lessThan">
      <formula>0</formula>
    </cfRule>
  </conditionalFormatting>
  <conditionalFormatting sqref="R83">
    <cfRule type="cellIs" dxfId="53555" priority="1841" operator="lessThan">
      <formula>0.8</formula>
    </cfRule>
    <cfRule type="cellIs" dxfId="53554" priority="1842" operator="greaterThan">
      <formula>1</formula>
    </cfRule>
  </conditionalFormatting>
  <conditionalFormatting sqref="R83">
    <cfRule type="cellIs" dxfId="53553" priority="1839" operator="greaterThan">
      <formula>1</formula>
    </cfRule>
    <cfRule type="cellIs" dxfId="53552" priority="1840" operator="lessThan">
      <formula>0.8</formula>
    </cfRule>
  </conditionalFormatting>
  <conditionalFormatting sqref="P83">
    <cfRule type="cellIs" dxfId="53551" priority="1838" operator="greaterThan">
      <formula>0</formula>
    </cfRule>
  </conditionalFormatting>
  <conditionalFormatting sqref="Q83">
    <cfRule type="cellIs" dxfId="53550" priority="1837" operator="lessThan">
      <formula>0</formula>
    </cfRule>
  </conditionalFormatting>
  <conditionalFormatting sqref="R83">
    <cfRule type="cellIs" dxfId="53549" priority="1835" operator="lessThan">
      <formula>0.8</formula>
    </cfRule>
    <cfRule type="cellIs" dxfId="53548" priority="1836" operator="greaterThan">
      <formula>1</formula>
    </cfRule>
  </conditionalFormatting>
  <conditionalFormatting sqref="R83">
    <cfRule type="cellIs" dxfId="53547" priority="1833" operator="greaterThan">
      <formula>1</formula>
    </cfRule>
    <cfRule type="cellIs" dxfId="53546" priority="1834" operator="lessThan">
      <formula>0.8</formula>
    </cfRule>
  </conditionalFormatting>
  <conditionalFormatting sqref="P83">
    <cfRule type="cellIs" dxfId="53545" priority="1832" operator="greaterThan">
      <formula>0</formula>
    </cfRule>
  </conditionalFormatting>
  <conditionalFormatting sqref="P83">
    <cfRule type="cellIs" dxfId="53544" priority="1826" operator="greaterThan">
      <formula>0</formula>
    </cfRule>
  </conditionalFormatting>
  <conditionalFormatting sqref="Q83">
    <cfRule type="cellIs" dxfId="53543" priority="1831" operator="lessThan">
      <formula>0</formula>
    </cfRule>
  </conditionalFormatting>
  <conditionalFormatting sqref="R83">
    <cfRule type="cellIs" dxfId="53542" priority="1829" operator="lessThan">
      <formula>0.8</formula>
    </cfRule>
    <cfRule type="cellIs" dxfId="53541" priority="1830" operator="greaterThan">
      <formula>1</formula>
    </cfRule>
  </conditionalFormatting>
  <conditionalFormatting sqref="R83">
    <cfRule type="cellIs" dxfId="53540" priority="1827" operator="greaterThan">
      <formula>1</formula>
    </cfRule>
    <cfRule type="cellIs" dxfId="53539" priority="1828" operator="lessThan">
      <formula>0.8</formula>
    </cfRule>
  </conditionalFormatting>
  <conditionalFormatting sqref="P83">
    <cfRule type="cellIs" dxfId="53538" priority="1820" operator="greaterThan">
      <formula>0</formula>
    </cfRule>
  </conditionalFormatting>
  <conditionalFormatting sqref="Q83">
    <cfRule type="cellIs" dxfId="53537" priority="1825" operator="lessThan">
      <formula>0</formula>
    </cfRule>
  </conditionalFormatting>
  <conditionalFormatting sqref="R83">
    <cfRule type="cellIs" dxfId="53536" priority="1823" operator="lessThan">
      <formula>0.8</formula>
    </cfRule>
    <cfRule type="cellIs" dxfId="53535" priority="1824" operator="greaterThan">
      <formula>1</formula>
    </cfRule>
  </conditionalFormatting>
  <conditionalFormatting sqref="R83">
    <cfRule type="cellIs" dxfId="53534" priority="1821" operator="greaterThan">
      <formula>1</formula>
    </cfRule>
    <cfRule type="cellIs" dxfId="53533" priority="1822" operator="lessThan">
      <formula>0.8</formula>
    </cfRule>
  </conditionalFormatting>
  <conditionalFormatting sqref="R83">
    <cfRule type="cellIs" dxfId="53532" priority="1817" operator="lessThan">
      <formula>0.8</formula>
    </cfRule>
    <cfRule type="cellIs" dxfId="53531" priority="1818" operator="greaterThan">
      <formula>1</formula>
    </cfRule>
  </conditionalFormatting>
  <conditionalFormatting sqref="R83">
    <cfRule type="cellIs" dxfId="53530" priority="1815" operator="greaterThan">
      <formula>1</formula>
    </cfRule>
    <cfRule type="cellIs" dxfId="53529" priority="1816" operator="lessThan">
      <formula>0.8</formula>
    </cfRule>
  </conditionalFormatting>
  <conditionalFormatting sqref="P83">
    <cfRule type="cellIs" dxfId="53528" priority="1814" operator="greaterThan">
      <formula>0</formula>
    </cfRule>
  </conditionalFormatting>
  <conditionalFormatting sqref="Q83">
    <cfRule type="cellIs" dxfId="53527" priority="1819" operator="lessThan">
      <formula>0</formula>
    </cfRule>
  </conditionalFormatting>
  <conditionalFormatting sqref="Q83">
    <cfRule type="cellIs" dxfId="53526" priority="1813" operator="lessThan">
      <formula>0</formula>
    </cfRule>
  </conditionalFormatting>
  <conditionalFormatting sqref="R83">
    <cfRule type="cellIs" dxfId="53525" priority="1811" operator="lessThan">
      <formula>0.8</formula>
    </cfRule>
    <cfRule type="cellIs" dxfId="53524" priority="1812" operator="greaterThan">
      <formula>1</formula>
    </cfRule>
  </conditionalFormatting>
  <conditionalFormatting sqref="R83">
    <cfRule type="cellIs" dxfId="53523" priority="1809" operator="greaterThan">
      <formula>1</formula>
    </cfRule>
    <cfRule type="cellIs" dxfId="53522" priority="1810" operator="lessThan">
      <formula>0.8</formula>
    </cfRule>
  </conditionalFormatting>
  <conditionalFormatting sqref="P83">
    <cfRule type="cellIs" dxfId="53521" priority="1808" operator="greaterThan">
      <formula>0</formula>
    </cfRule>
  </conditionalFormatting>
  <conditionalFormatting sqref="P83">
    <cfRule type="cellIs" dxfId="53520" priority="1802" operator="greaterThan">
      <formula>0</formula>
    </cfRule>
  </conditionalFormatting>
  <conditionalFormatting sqref="Q83">
    <cfRule type="cellIs" dxfId="53519" priority="1807" operator="lessThan">
      <formula>0</formula>
    </cfRule>
  </conditionalFormatting>
  <conditionalFormatting sqref="R83">
    <cfRule type="cellIs" dxfId="53518" priority="1805" operator="lessThan">
      <formula>0.8</formula>
    </cfRule>
    <cfRule type="cellIs" dxfId="53517" priority="1806" operator="greaterThan">
      <formula>1</formula>
    </cfRule>
  </conditionalFormatting>
  <conditionalFormatting sqref="R83">
    <cfRule type="cellIs" dxfId="53516" priority="1803" operator="greaterThan">
      <formula>1</formula>
    </cfRule>
    <cfRule type="cellIs" dxfId="53515" priority="1804" operator="lessThan">
      <formula>0.8</formula>
    </cfRule>
  </conditionalFormatting>
  <conditionalFormatting sqref="P83">
    <cfRule type="cellIs" dxfId="53514" priority="1796" operator="greaterThan">
      <formula>0</formula>
    </cfRule>
  </conditionalFormatting>
  <conditionalFormatting sqref="Q83">
    <cfRule type="cellIs" dxfId="53513" priority="1801" operator="lessThan">
      <formula>0</formula>
    </cfRule>
  </conditionalFormatting>
  <conditionalFormatting sqref="R83">
    <cfRule type="cellIs" dxfId="53512" priority="1799" operator="lessThan">
      <formula>0.8</formula>
    </cfRule>
    <cfRule type="cellIs" dxfId="53511" priority="1800" operator="greaterThan">
      <formula>1</formula>
    </cfRule>
  </conditionalFormatting>
  <conditionalFormatting sqref="R83">
    <cfRule type="cellIs" dxfId="53510" priority="1797" operator="greaterThan">
      <formula>1</formula>
    </cfRule>
    <cfRule type="cellIs" dxfId="53509" priority="1798" operator="lessThan">
      <formula>0.8</formula>
    </cfRule>
  </conditionalFormatting>
  <conditionalFormatting sqref="R83">
    <cfRule type="cellIs" dxfId="53508" priority="1793" operator="lessThan">
      <formula>0.8</formula>
    </cfRule>
    <cfRule type="cellIs" dxfId="53507" priority="1794" operator="greaterThan">
      <formula>1</formula>
    </cfRule>
  </conditionalFormatting>
  <conditionalFormatting sqref="R83">
    <cfRule type="cellIs" dxfId="53506" priority="1791" operator="greaterThan">
      <formula>1</formula>
    </cfRule>
    <cfRule type="cellIs" dxfId="53505" priority="1792" operator="lessThan">
      <formula>0.8</formula>
    </cfRule>
  </conditionalFormatting>
  <conditionalFormatting sqref="P83">
    <cfRule type="cellIs" dxfId="53504" priority="1790" operator="greaterThan">
      <formula>0</formula>
    </cfRule>
  </conditionalFormatting>
  <conditionalFormatting sqref="Q83">
    <cfRule type="cellIs" dxfId="53503" priority="1795" operator="lessThan">
      <formula>0</formula>
    </cfRule>
  </conditionalFormatting>
  <conditionalFormatting sqref="P83">
    <cfRule type="cellIs" dxfId="53502" priority="1784" operator="greaterThan">
      <formula>0</formula>
    </cfRule>
  </conditionalFormatting>
  <conditionalFormatting sqref="Q83">
    <cfRule type="cellIs" dxfId="53501" priority="1789" operator="lessThan">
      <formula>0</formula>
    </cfRule>
  </conditionalFormatting>
  <conditionalFormatting sqref="R83">
    <cfRule type="cellIs" dxfId="53500" priority="1787" operator="lessThan">
      <formula>0.8</formula>
    </cfRule>
    <cfRule type="cellIs" dxfId="53499" priority="1788" operator="greaterThan">
      <formula>1</formula>
    </cfRule>
  </conditionalFormatting>
  <conditionalFormatting sqref="R83">
    <cfRule type="cellIs" dxfId="53498" priority="1785" operator="greaterThan">
      <formula>1</formula>
    </cfRule>
    <cfRule type="cellIs" dxfId="53497" priority="1786" operator="lessThan">
      <formula>0.8</formula>
    </cfRule>
  </conditionalFormatting>
  <conditionalFormatting sqref="R83">
    <cfRule type="cellIs" dxfId="53496" priority="1781" operator="lessThan">
      <formula>0.8</formula>
    </cfRule>
    <cfRule type="cellIs" dxfId="53495" priority="1782" operator="greaterThan">
      <formula>1</formula>
    </cfRule>
  </conditionalFormatting>
  <conditionalFormatting sqref="R83">
    <cfRule type="cellIs" dxfId="53494" priority="1779" operator="greaterThan">
      <formula>1</formula>
    </cfRule>
    <cfRule type="cellIs" dxfId="53493" priority="1780" operator="lessThan">
      <formula>0.8</formula>
    </cfRule>
  </conditionalFormatting>
  <conditionalFormatting sqref="P83">
    <cfRule type="cellIs" dxfId="53492" priority="1778" operator="greaterThan">
      <formula>0</formula>
    </cfRule>
  </conditionalFormatting>
  <conditionalFormatting sqref="Q83">
    <cfRule type="cellIs" dxfId="53491" priority="1783" operator="lessThan">
      <formula>0</formula>
    </cfRule>
  </conditionalFormatting>
  <conditionalFormatting sqref="R83">
    <cfRule type="cellIs" dxfId="53490" priority="1775" operator="lessThan">
      <formula>0.8</formula>
    </cfRule>
    <cfRule type="cellIs" dxfId="53489" priority="1776" operator="greaterThan">
      <formula>1</formula>
    </cfRule>
  </conditionalFormatting>
  <conditionalFormatting sqref="R83">
    <cfRule type="cellIs" dxfId="53488" priority="1773" operator="greaterThan">
      <formula>1</formula>
    </cfRule>
    <cfRule type="cellIs" dxfId="53487" priority="1774" operator="lessThan">
      <formula>0.8</formula>
    </cfRule>
  </conditionalFormatting>
  <conditionalFormatting sqref="P83">
    <cfRule type="cellIs" dxfId="53486" priority="1772" operator="greaterThan">
      <formula>0</formula>
    </cfRule>
  </conditionalFormatting>
  <conditionalFormatting sqref="Q83">
    <cfRule type="cellIs" dxfId="53485" priority="1777" operator="lessThan">
      <formula>0</formula>
    </cfRule>
  </conditionalFormatting>
  <conditionalFormatting sqref="Q83">
    <cfRule type="cellIs" dxfId="53484" priority="1771" operator="lessThan">
      <formula>0</formula>
    </cfRule>
  </conditionalFormatting>
  <conditionalFormatting sqref="R83">
    <cfRule type="cellIs" dxfId="53483" priority="1769" operator="lessThan">
      <formula>0.8</formula>
    </cfRule>
    <cfRule type="cellIs" dxfId="53482" priority="1770" operator="greaterThan">
      <formula>1</formula>
    </cfRule>
  </conditionalFormatting>
  <conditionalFormatting sqref="R83">
    <cfRule type="cellIs" dxfId="53481" priority="1767" operator="greaterThan">
      <formula>1</formula>
    </cfRule>
    <cfRule type="cellIs" dxfId="53480" priority="1768" operator="lessThan">
      <formula>0.8</formula>
    </cfRule>
  </conditionalFormatting>
  <conditionalFormatting sqref="P83">
    <cfRule type="cellIs" dxfId="53479" priority="1766" operator="greaterThan">
      <formula>0</formula>
    </cfRule>
  </conditionalFormatting>
  <conditionalFormatting sqref="Q83">
    <cfRule type="cellIs" dxfId="53478" priority="1760" operator="lessThan">
      <formula>0</formula>
    </cfRule>
  </conditionalFormatting>
  <conditionalFormatting sqref="R83">
    <cfRule type="cellIs" dxfId="53477" priority="1764" operator="lessThan">
      <formula>0.8</formula>
    </cfRule>
    <cfRule type="cellIs" dxfId="53476" priority="1765" operator="greaterThan">
      <formula>1</formula>
    </cfRule>
  </conditionalFormatting>
  <conditionalFormatting sqref="R83">
    <cfRule type="cellIs" dxfId="53475" priority="1762" operator="greaterThan">
      <formula>1</formula>
    </cfRule>
    <cfRule type="cellIs" dxfId="53474" priority="1763" operator="lessThan">
      <formula>0.8</formula>
    </cfRule>
  </conditionalFormatting>
  <conditionalFormatting sqref="P83">
    <cfRule type="cellIs" dxfId="53473" priority="1761" operator="greaterThan">
      <formula>0</formula>
    </cfRule>
  </conditionalFormatting>
  <conditionalFormatting sqref="Q83">
    <cfRule type="cellIs" dxfId="53472" priority="1759" operator="lessThan">
      <formula>0</formula>
    </cfRule>
  </conditionalFormatting>
  <conditionalFormatting sqref="R83">
    <cfRule type="cellIs" dxfId="53471" priority="1757" operator="lessThan">
      <formula>0.8</formula>
    </cfRule>
    <cfRule type="cellIs" dxfId="53470" priority="1758" operator="greaterThan">
      <formula>1</formula>
    </cfRule>
  </conditionalFormatting>
  <conditionalFormatting sqref="R83">
    <cfRule type="cellIs" dxfId="53469" priority="1755" operator="greaterThan">
      <formula>1</formula>
    </cfRule>
    <cfRule type="cellIs" dxfId="53468" priority="1756" operator="lessThan">
      <formula>0.8</formula>
    </cfRule>
  </conditionalFormatting>
  <conditionalFormatting sqref="P83">
    <cfRule type="cellIs" dxfId="53467" priority="1754" operator="greaterThan">
      <formula>0</formula>
    </cfRule>
  </conditionalFormatting>
  <conditionalFormatting sqref="Q83">
    <cfRule type="cellIs" dxfId="53466" priority="1753" operator="lessThan">
      <formula>0</formula>
    </cfRule>
  </conditionalFormatting>
  <conditionalFormatting sqref="R83">
    <cfRule type="cellIs" dxfId="53465" priority="1751" operator="lessThan">
      <formula>0.8</formula>
    </cfRule>
    <cfRule type="cellIs" dxfId="53464" priority="1752" operator="greaterThan">
      <formula>1</formula>
    </cfRule>
  </conditionalFormatting>
  <conditionalFormatting sqref="R83">
    <cfRule type="cellIs" dxfId="53463" priority="1749" operator="greaterThan">
      <formula>1</formula>
    </cfRule>
    <cfRule type="cellIs" dxfId="53462" priority="1750" operator="lessThan">
      <formula>0.8</formula>
    </cfRule>
  </conditionalFormatting>
  <conditionalFormatting sqref="P83">
    <cfRule type="cellIs" dxfId="53461" priority="1748" operator="greaterThan">
      <formula>0</formula>
    </cfRule>
  </conditionalFormatting>
  <conditionalFormatting sqref="Q83">
    <cfRule type="cellIs" dxfId="53460" priority="1747" operator="lessThan">
      <formula>0</formula>
    </cfRule>
  </conditionalFormatting>
  <conditionalFormatting sqref="R83">
    <cfRule type="cellIs" dxfId="53459" priority="1745" operator="lessThan">
      <formula>0.8</formula>
    </cfRule>
    <cfRule type="cellIs" dxfId="53458" priority="1746" operator="greaterThan">
      <formula>1</formula>
    </cfRule>
  </conditionalFormatting>
  <conditionalFormatting sqref="R83">
    <cfRule type="cellIs" dxfId="53457" priority="1743" operator="greaterThan">
      <formula>1</formula>
    </cfRule>
    <cfRule type="cellIs" dxfId="53456" priority="1744" operator="lessThan">
      <formula>0.8</formula>
    </cfRule>
  </conditionalFormatting>
  <conditionalFormatting sqref="P83">
    <cfRule type="cellIs" dxfId="53455" priority="1742" operator="greaterThan">
      <formula>0</formula>
    </cfRule>
  </conditionalFormatting>
  <conditionalFormatting sqref="Q83">
    <cfRule type="cellIs" dxfId="53454" priority="1741" operator="lessThan">
      <formula>0</formula>
    </cfRule>
  </conditionalFormatting>
  <conditionalFormatting sqref="R83">
    <cfRule type="cellIs" dxfId="53453" priority="1739" operator="lessThan">
      <formula>0.8</formula>
    </cfRule>
    <cfRule type="cellIs" dxfId="53452" priority="1740" operator="greaterThan">
      <formula>1</formula>
    </cfRule>
  </conditionalFormatting>
  <conditionalFormatting sqref="R83">
    <cfRule type="cellIs" dxfId="53451" priority="1737" operator="greaterThan">
      <formula>1</formula>
    </cfRule>
    <cfRule type="cellIs" dxfId="53450" priority="1738" operator="lessThan">
      <formula>0.8</formula>
    </cfRule>
  </conditionalFormatting>
  <conditionalFormatting sqref="P83">
    <cfRule type="cellIs" dxfId="53449" priority="1736" operator="greaterThan">
      <formula>0</formula>
    </cfRule>
  </conditionalFormatting>
  <conditionalFormatting sqref="Q83">
    <cfRule type="cellIs" dxfId="53448" priority="1735" operator="lessThan">
      <formula>0</formula>
    </cfRule>
  </conditionalFormatting>
  <conditionalFormatting sqref="R83">
    <cfRule type="cellIs" dxfId="53447" priority="1733" operator="lessThan">
      <formula>0.8</formula>
    </cfRule>
    <cfRule type="cellIs" dxfId="53446" priority="1734" operator="greaterThan">
      <formula>1</formula>
    </cfRule>
  </conditionalFormatting>
  <conditionalFormatting sqref="R83">
    <cfRule type="cellIs" dxfId="53445" priority="1731" operator="greaterThan">
      <formula>1</formula>
    </cfRule>
    <cfRule type="cellIs" dxfId="53444" priority="1732" operator="lessThan">
      <formula>0.8</formula>
    </cfRule>
  </conditionalFormatting>
  <conditionalFormatting sqref="P83">
    <cfRule type="cellIs" dxfId="53443" priority="1730" operator="greaterThan">
      <formula>0</formula>
    </cfRule>
  </conditionalFormatting>
  <conditionalFormatting sqref="P83">
    <cfRule type="cellIs" dxfId="53442" priority="1724" operator="greaterThan">
      <formula>0</formula>
    </cfRule>
  </conditionalFormatting>
  <conditionalFormatting sqref="Q83">
    <cfRule type="cellIs" dxfId="53441" priority="1729" operator="lessThan">
      <formula>0</formula>
    </cfRule>
  </conditionalFormatting>
  <conditionalFormatting sqref="R83">
    <cfRule type="cellIs" dxfId="53440" priority="1727" operator="lessThan">
      <formula>0.8</formula>
    </cfRule>
    <cfRule type="cellIs" dxfId="53439" priority="1728" operator="greaterThan">
      <formula>1</formula>
    </cfRule>
  </conditionalFormatting>
  <conditionalFormatting sqref="R83">
    <cfRule type="cellIs" dxfId="53438" priority="1725" operator="greaterThan">
      <formula>1</formula>
    </cfRule>
    <cfRule type="cellIs" dxfId="53437" priority="1726" operator="lessThan">
      <formula>0.8</formula>
    </cfRule>
  </conditionalFormatting>
  <conditionalFormatting sqref="P83">
    <cfRule type="cellIs" dxfId="53436" priority="1718" operator="greaterThan">
      <formula>0</formula>
    </cfRule>
  </conditionalFormatting>
  <conditionalFormatting sqref="Q83">
    <cfRule type="cellIs" dxfId="53435" priority="1723" operator="lessThan">
      <formula>0</formula>
    </cfRule>
  </conditionalFormatting>
  <conditionalFormatting sqref="R83">
    <cfRule type="cellIs" dxfId="53434" priority="1721" operator="lessThan">
      <formula>0.8</formula>
    </cfRule>
    <cfRule type="cellIs" dxfId="53433" priority="1722" operator="greaterThan">
      <formula>1</formula>
    </cfRule>
  </conditionalFormatting>
  <conditionalFormatting sqref="R83">
    <cfRule type="cellIs" dxfId="53432" priority="1719" operator="greaterThan">
      <formula>1</formula>
    </cfRule>
    <cfRule type="cellIs" dxfId="53431" priority="1720" operator="lessThan">
      <formula>0.8</formula>
    </cfRule>
  </conditionalFormatting>
  <conditionalFormatting sqref="R83">
    <cfRule type="cellIs" dxfId="53430" priority="1715" operator="lessThan">
      <formula>0.8</formula>
    </cfRule>
    <cfRule type="cellIs" dxfId="53429" priority="1716" operator="greaterThan">
      <formula>1</formula>
    </cfRule>
  </conditionalFormatting>
  <conditionalFormatting sqref="R83">
    <cfRule type="cellIs" dxfId="53428" priority="1713" operator="greaterThan">
      <formula>1</formula>
    </cfRule>
    <cfRule type="cellIs" dxfId="53427" priority="1714" operator="lessThan">
      <formula>0.8</formula>
    </cfRule>
  </conditionalFormatting>
  <conditionalFormatting sqref="P83">
    <cfRule type="cellIs" dxfId="53426" priority="1712" operator="greaterThan">
      <formula>0</formula>
    </cfRule>
  </conditionalFormatting>
  <conditionalFormatting sqref="Q83">
    <cfRule type="cellIs" dxfId="53425" priority="1717" operator="lessThan">
      <formula>0</formula>
    </cfRule>
  </conditionalFormatting>
  <conditionalFormatting sqref="Q83">
    <cfRule type="cellIs" dxfId="53424" priority="1706" operator="lessThan">
      <formula>0</formula>
    </cfRule>
  </conditionalFormatting>
  <conditionalFormatting sqref="P83">
    <cfRule type="cellIs" dxfId="53423" priority="1707" operator="greaterThan">
      <formula>0</formula>
    </cfRule>
  </conditionalFormatting>
  <conditionalFormatting sqref="R83">
    <cfRule type="cellIs" dxfId="53422" priority="1710" operator="lessThan">
      <formula>0.8</formula>
    </cfRule>
    <cfRule type="cellIs" dxfId="53421" priority="1711" operator="greaterThan">
      <formula>1</formula>
    </cfRule>
  </conditionalFormatting>
  <conditionalFormatting sqref="R83">
    <cfRule type="cellIs" dxfId="53420" priority="1708" operator="greaterThan">
      <formula>1</formula>
    </cfRule>
    <cfRule type="cellIs" dxfId="53419" priority="1709" operator="lessThan">
      <formula>0.8</formula>
    </cfRule>
  </conditionalFormatting>
  <conditionalFormatting sqref="Q83">
    <cfRule type="cellIs" dxfId="53418" priority="1700" operator="lessThan">
      <formula>0</formula>
    </cfRule>
  </conditionalFormatting>
  <conditionalFormatting sqref="R83">
    <cfRule type="cellIs" dxfId="53417" priority="1704" operator="lessThan">
      <formula>0.8</formula>
    </cfRule>
    <cfRule type="cellIs" dxfId="53416" priority="1705" operator="greaterThan">
      <formula>1</formula>
    </cfRule>
  </conditionalFormatting>
  <conditionalFormatting sqref="R83">
    <cfRule type="cellIs" dxfId="53415" priority="1702" operator="greaterThan">
      <formula>1</formula>
    </cfRule>
    <cfRule type="cellIs" dxfId="53414" priority="1703" operator="lessThan">
      <formula>0.8</formula>
    </cfRule>
  </conditionalFormatting>
  <conditionalFormatting sqref="P83">
    <cfRule type="cellIs" dxfId="53413" priority="1701" operator="greaterThan">
      <formula>0</formula>
    </cfRule>
  </conditionalFormatting>
  <conditionalFormatting sqref="Q83">
    <cfRule type="cellIs" dxfId="53412" priority="1699" operator="lessThan">
      <formula>0</formula>
    </cfRule>
  </conditionalFormatting>
  <conditionalFormatting sqref="R83">
    <cfRule type="cellIs" dxfId="53411" priority="1697" operator="lessThan">
      <formula>0.8</formula>
    </cfRule>
    <cfRule type="cellIs" dxfId="53410" priority="1698" operator="greaterThan">
      <formula>1</formula>
    </cfRule>
  </conditionalFormatting>
  <conditionalFormatting sqref="R83">
    <cfRule type="cellIs" dxfId="53409" priority="1695" operator="greaterThan">
      <formula>1</formula>
    </cfRule>
    <cfRule type="cellIs" dxfId="53408" priority="1696" operator="lessThan">
      <formula>0.8</formula>
    </cfRule>
  </conditionalFormatting>
  <conditionalFormatting sqref="P83">
    <cfRule type="cellIs" dxfId="53407" priority="1694" operator="greaterThan">
      <formula>0</formula>
    </cfRule>
  </conditionalFormatting>
  <conditionalFormatting sqref="Q83">
    <cfRule type="cellIs" dxfId="53406" priority="1693" operator="lessThan">
      <formula>0</formula>
    </cfRule>
  </conditionalFormatting>
  <conditionalFormatting sqref="R83">
    <cfRule type="cellIs" dxfId="53405" priority="1691" operator="lessThan">
      <formula>0.8</formula>
    </cfRule>
    <cfRule type="cellIs" dxfId="53404" priority="1692" operator="greaterThan">
      <formula>1</formula>
    </cfRule>
  </conditionalFormatting>
  <conditionalFormatting sqref="R83">
    <cfRule type="cellIs" dxfId="53403" priority="1689" operator="greaterThan">
      <formula>1</formula>
    </cfRule>
    <cfRule type="cellIs" dxfId="53402" priority="1690" operator="lessThan">
      <formula>0.8</formula>
    </cfRule>
  </conditionalFormatting>
  <conditionalFormatting sqref="P83">
    <cfRule type="cellIs" dxfId="53401" priority="1688" operator="greaterThan">
      <formula>0</formula>
    </cfRule>
  </conditionalFormatting>
  <conditionalFormatting sqref="Q83">
    <cfRule type="cellIs" dxfId="53400" priority="1687" operator="lessThan">
      <formula>0</formula>
    </cfRule>
  </conditionalFormatting>
  <conditionalFormatting sqref="R83">
    <cfRule type="cellIs" dxfId="53399" priority="1685" operator="lessThan">
      <formula>0.8</formula>
    </cfRule>
    <cfRule type="cellIs" dxfId="53398" priority="1686" operator="greaterThan">
      <formula>1</formula>
    </cfRule>
  </conditionalFormatting>
  <conditionalFormatting sqref="R83">
    <cfRule type="cellIs" dxfId="53397" priority="1683" operator="greaterThan">
      <formula>1</formula>
    </cfRule>
    <cfRule type="cellIs" dxfId="53396" priority="1684" operator="lessThan">
      <formula>0.8</formula>
    </cfRule>
  </conditionalFormatting>
  <conditionalFormatting sqref="P83">
    <cfRule type="cellIs" dxfId="53395" priority="1682" operator="greaterThan">
      <formula>0</formula>
    </cfRule>
  </conditionalFormatting>
  <conditionalFormatting sqref="Q32:Q39">
    <cfRule type="cellIs" dxfId="53394" priority="1676" operator="lessThan">
      <formula>0</formula>
    </cfRule>
  </conditionalFormatting>
  <conditionalFormatting sqref="P39">
    <cfRule type="cellIs" dxfId="53393" priority="1677" operator="greaterThan">
      <formula>0</formula>
    </cfRule>
  </conditionalFormatting>
  <conditionalFormatting sqref="R32:R39">
    <cfRule type="cellIs" dxfId="53392" priority="1680" operator="lessThan">
      <formula>0.8</formula>
    </cfRule>
    <cfRule type="cellIs" dxfId="53391" priority="1681" operator="greaterThan">
      <formula>1</formula>
    </cfRule>
  </conditionalFormatting>
  <conditionalFormatting sqref="R32:R39">
    <cfRule type="cellIs" dxfId="53390" priority="1678" operator="greaterThan">
      <formula>1</formula>
    </cfRule>
    <cfRule type="cellIs" dxfId="53389" priority="1679" operator="lessThan">
      <formula>0.8</formula>
    </cfRule>
  </conditionalFormatting>
  <conditionalFormatting sqref="Q32:Q39">
    <cfRule type="cellIs" dxfId="53388" priority="1670" operator="lessThan">
      <formula>0</formula>
    </cfRule>
  </conditionalFormatting>
  <conditionalFormatting sqref="R32:R39">
    <cfRule type="cellIs" dxfId="53387" priority="1674" operator="lessThan">
      <formula>0.8</formula>
    </cfRule>
    <cfRule type="cellIs" dxfId="53386" priority="1675" operator="greaterThan">
      <formula>1</formula>
    </cfRule>
  </conditionalFormatting>
  <conditionalFormatting sqref="R32:R39">
    <cfRule type="cellIs" dxfId="53385" priority="1672" operator="greaterThan">
      <formula>1</formula>
    </cfRule>
    <cfRule type="cellIs" dxfId="53384" priority="1673" operator="lessThan">
      <formula>0.8</formula>
    </cfRule>
  </conditionalFormatting>
  <conditionalFormatting sqref="P39">
    <cfRule type="cellIs" dxfId="53383" priority="1671" operator="greaterThan">
      <formula>0</formula>
    </cfRule>
  </conditionalFormatting>
  <conditionalFormatting sqref="Q32:Q39">
    <cfRule type="cellIs" dxfId="53382" priority="1669" operator="lessThan">
      <formula>0</formula>
    </cfRule>
  </conditionalFormatting>
  <conditionalFormatting sqref="R32:R39">
    <cfRule type="cellIs" dxfId="53381" priority="1667" operator="lessThan">
      <formula>0.8</formula>
    </cfRule>
    <cfRule type="cellIs" dxfId="53380" priority="1668" operator="greaterThan">
      <formula>1</formula>
    </cfRule>
  </conditionalFormatting>
  <conditionalFormatting sqref="R32:R39">
    <cfRule type="cellIs" dxfId="53379" priority="1665" operator="greaterThan">
      <formula>1</formula>
    </cfRule>
    <cfRule type="cellIs" dxfId="53378" priority="1666" operator="lessThan">
      <formula>0.8</formula>
    </cfRule>
  </conditionalFormatting>
  <conditionalFormatting sqref="P39">
    <cfRule type="cellIs" dxfId="53377" priority="1664" operator="greaterThan">
      <formula>0</formula>
    </cfRule>
  </conditionalFormatting>
  <conditionalFormatting sqref="Q32:Q39">
    <cfRule type="cellIs" dxfId="53376" priority="1663" operator="lessThan">
      <formula>0</formula>
    </cfRule>
  </conditionalFormatting>
  <conditionalFormatting sqref="R32:R39">
    <cfRule type="cellIs" dxfId="53375" priority="1661" operator="lessThan">
      <formula>0.8</formula>
    </cfRule>
    <cfRule type="cellIs" dxfId="53374" priority="1662" operator="greaterThan">
      <formula>1</formula>
    </cfRule>
  </conditionalFormatting>
  <conditionalFormatting sqref="R32:R39">
    <cfRule type="cellIs" dxfId="53373" priority="1659" operator="greaterThan">
      <formula>1</formula>
    </cfRule>
    <cfRule type="cellIs" dxfId="53372" priority="1660" operator="lessThan">
      <formula>0.8</formula>
    </cfRule>
  </conditionalFormatting>
  <conditionalFormatting sqref="P39">
    <cfRule type="cellIs" dxfId="53371" priority="1658" operator="greaterThan">
      <formula>0</formula>
    </cfRule>
  </conditionalFormatting>
  <conditionalFormatting sqref="Q32:Q39">
    <cfRule type="cellIs" dxfId="53370" priority="1652" operator="lessThan">
      <formula>0</formula>
    </cfRule>
  </conditionalFormatting>
  <conditionalFormatting sqref="R32:R39">
    <cfRule type="cellIs" dxfId="53369" priority="1656" operator="lessThan">
      <formula>0.8</formula>
    </cfRule>
    <cfRule type="cellIs" dxfId="53368" priority="1657" operator="greaterThan">
      <formula>1</formula>
    </cfRule>
  </conditionalFormatting>
  <conditionalFormatting sqref="R32:R39">
    <cfRule type="cellIs" dxfId="53367" priority="1654" operator="greaterThan">
      <formula>1</formula>
    </cfRule>
    <cfRule type="cellIs" dxfId="53366" priority="1655" operator="lessThan">
      <formula>0.8</formula>
    </cfRule>
  </conditionalFormatting>
  <conditionalFormatting sqref="P39">
    <cfRule type="cellIs" dxfId="53365" priority="1653" operator="greaterThan">
      <formula>0</formula>
    </cfRule>
  </conditionalFormatting>
  <conditionalFormatting sqref="Q32:Q39">
    <cfRule type="cellIs" dxfId="53364" priority="1651" operator="lessThan">
      <formula>0</formula>
    </cfRule>
  </conditionalFormatting>
  <conditionalFormatting sqref="R32:R39">
    <cfRule type="cellIs" dxfId="53363" priority="1649" operator="lessThan">
      <formula>0.8</formula>
    </cfRule>
    <cfRule type="cellIs" dxfId="53362" priority="1650" operator="greaterThan">
      <formula>1</formula>
    </cfRule>
  </conditionalFormatting>
  <conditionalFormatting sqref="R32:R39">
    <cfRule type="cellIs" dxfId="53361" priority="1647" operator="greaterThan">
      <formula>1</formula>
    </cfRule>
    <cfRule type="cellIs" dxfId="53360" priority="1648" operator="lessThan">
      <formula>0.8</formula>
    </cfRule>
  </conditionalFormatting>
  <conditionalFormatting sqref="P39">
    <cfRule type="cellIs" dxfId="53359" priority="1646" operator="greaterThan">
      <formula>0</formula>
    </cfRule>
  </conditionalFormatting>
  <conditionalFormatting sqref="Q32:Q39">
    <cfRule type="cellIs" dxfId="53358" priority="1645" operator="lessThan">
      <formula>0</formula>
    </cfRule>
  </conditionalFormatting>
  <conditionalFormatting sqref="R32:R39">
    <cfRule type="cellIs" dxfId="53357" priority="1643" operator="lessThan">
      <formula>0.8</formula>
    </cfRule>
    <cfRule type="cellIs" dxfId="53356" priority="1644" operator="greaterThan">
      <formula>1</formula>
    </cfRule>
  </conditionalFormatting>
  <conditionalFormatting sqref="R32:R39">
    <cfRule type="cellIs" dxfId="53355" priority="1641" operator="greaterThan">
      <formula>1</formula>
    </cfRule>
    <cfRule type="cellIs" dxfId="53354" priority="1642" operator="lessThan">
      <formula>0.8</formula>
    </cfRule>
  </conditionalFormatting>
  <conditionalFormatting sqref="P39">
    <cfRule type="cellIs" dxfId="53353" priority="1640" operator="greaterThan">
      <formula>0</formula>
    </cfRule>
  </conditionalFormatting>
  <conditionalFormatting sqref="Q32:Q39">
    <cfRule type="cellIs" dxfId="53352" priority="1639" operator="lessThan">
      <formula>0</formula>
    </cfRule>
  </conditionalFormatting>
  <conditionalFormatting sqref="R32:R39">
    <cfRule type="cellIs" dxfId="53351" priority="1637" operator="lessThan">
      <formula>0.8</formula>
    </cfRule>
    <cfRule type="cellIs" dxfId="53350" priority="1638" operator="greaterThan">
      <formula>1</formula>
    </cfRule>
  </conditionalFormatting>
  <conditionalFormatting sqref="R32:R39">
    <cfRule type="cellIs" dxfId="53349" priority="1635" operator="greaterThan">
      <formula>1</formula>
    </cfRule>
    <cfRule type="cellIs" dxfId="53348" priority="1636" operator="lessThan">
      <formula>0.8</formula>
    </cfRule>
  </conditionalFormatting>
  <conditionalFormatting sqref="P39">
    <cfRule type="cellIs" dxfId="53347" priority="1634" operator="greaterThan">
      <formula>0</formula>
    </cfRule>
  </conditionalFormatting>
  <conditionalFormatting sqref="Q32:Q39">
    <cfRule type="cellIs" dxfId="53346" priority="1633" operator="lessThan">
      <formula>0</formula>
    </cfRule>
  </conditionalFormatting>
  <conditionalFormatting sqref="R32:R39">
    <cfRule type="cellIs" dxfId="53345" priority="1631" operator="lessThan">
      <formula>0.8</formula>
    </cfRule>
    <cfRule type="cellIs" dxfId="53344" priority="1632" operator="greaterThan">
      <formula>1</formula>
    </cfRule>
  </conditionalFormatting>
  <conditionalFormatting sqref="R32:R39">
    <cfRule type="cellIs" dxfId="53343" priority="1629" operator="greaterThan">
      <formula>1</formula>
    </cfRule>
    <cfRule type="cellIs" dxfId="53342" priority="1630" operator="lessThan">
      <formula>0.8</formula>
    </cfRule>
  </conditionalFormatting>
  <conditionalFormatting sqref="P39">
    <cfRule type="cellIs" dxfId="53341" priority="1628" operator="greaterThan">
      <formula>0</formula>
    </cfRule>
  </conditionalFormatting>
  <conditionalFormatting sqref="Q32:Q39">
    <cfRule type="cellIs" dxfId="53340" priority="1627" operator="lessThan">
      <formula>0</formula>
    </cfRule>
  </conditionalFormatting>
  <conditionalFormatting sqref="R32:R39">
    <cfRule type="cellIs" dxfId="53339" priority="1625" operator="lessThan">
      <formula>0.8</formula>
    </cfRule>
    <cfRule type="cellIs" dxfId="53338" priority="1626" operator="greaterThan">
      <formula>1</formula>
    </cfRule>
  </conditionalFormatting>
  <conditionalFormatting sqref="R32:R39">
    <cfRule type="cellIs" dxfId="53337" priority="1623" operator="greaterThan">
      <formula>1</formula>
    </cfRule>
    <cfRule type="cellIs" dxfId="53336" priority="1624" operator="lessThan">
      <formula>0.8</formula>
    </cfRule>
  </conditionalFormatting>
  <conditionalFormatting sqref="P39">
    <cfRule type="cellIs" dxfId="53335" priority="1622" operator="greaterThan">
      <formula>0</formula>
    </cfRule>
  </conditionalFormatting>
  <conditionalFormatting sqref="P39">
    <cfRule type="cellIs" dxfId="53334" priority="1616" operator="greaterThan">
      <formula>0</formula>
    </cfRule>
  </conditionalFormatting>
  <conditionalFormatting sqref="Q32:Q39">
    <cfRule type="cellIs" dxfId="53333" priority="1621" operator="lessThan">
      <formula>0</formula>
    </cfRule>
  </conditionalFormatting>
  <conditionalFormatting sqref="R32:R39">
    <cfRule type="cellIs" dxfId="53332" priority="1619" operator="lessThan">
      <formula>0.8</formula>
    </cfRule>
    <cfRule type="cellIs" dxfId="53331" priority="1620" operator="greaterThan">
      <formula>1</formula>
    </cfRule>
  </conditionalFormatting>
  <conditionalFormatting sqref="R32:R39">
    <cfRule type="cellIs" dxfId="53330" priority="1617" operator="greaterThan">
      <formula>1</formula>
    </cfRule>
    <cfRule type="cellIs" dxfId="53329" priority="1618" operator="lessThan">
      <formula>0.8</formula>
    </cfRule>
  </conditionalFormatting>
  <conditionalFormatting sqref="P39">
    <cfRule type="cellIs" dxfId="53328" priority="1610" operator="greaterThan">
      <formula>0</formula>
    </cfRule>
  </conditionalFormatting>
  <conditionalFormatting sqref="Q32:Q39">
    <cfRule type="cellIs" dxfId="53327" priority="1615" operator="lessThan">
      <formula>0</formula>
    </cfRule>
  </conditionalFormatting>
  <conditionalFormatting sqref="R32:R39">
    <cfRule type="cellIs" dxfId="53326" priority="1613" operator="lessThan">
      <formula>0.8</formula>
    </cfRule>
    <cfRule type="cellIs" dxfId="53325" priority="1614" operator="greaterThan">
      <formula>1</formula>
    </cfRule>
  </conditionalFormatting>
  <conditionalFormatting sqref="R32:R39">
    <cfRule type="cellIs" dxfId="53324" priority="1611" operator="greaterThan">
      <formula>1</formula>
    </cfRule>
    <cfRule type="cellIs" dxfId="53323" priority="1612" operator="lessThan">
      <formula>0.8</formula>
    </cfRule>
  </conditionalFormatting>
  <conditionalFormatting sqref="R32:R39">
    <cfRule type="cellIs" dxfId="53322" priority="1607" operator="lessThan">
      <formula>0.8</formula>
    </cfRule>
    <cfRule type="cellIs" dxfId="53321" priority="1608" operator="greaterThan">
      <formula>1</formula>
    </cfRule>
  </conditionalFormatting>
  <conditionalFormatting sqref="R32:R39">
    <cfRule type="cellIs" dxfId="53320" priority="1605" operator="greaterThan">
      <formula>1</formula>
    </cfRule>
    <cfRule type="cellIs" dxfId="53319" priority="1606" operator="lessThan">
      <formula>0.8</formula>
    </cfRule>
  </conditionalFormatting>
  <conditionalFormatting sqref="P39">
    <cfRule type="cellIs" dxfId="53318" priority="1604" operator="greaterThan">
      <formula>0</formula>
    </cfRule>
  </conditionalFormatting>
  <conditionalFormatting sqref="Q32:Q39">
    <cfRule type="cellIs" dxfId="53317" priority="1609" operator="lessThan">
      <formula>0</formula>
    </cfRule>
  </conditionalFormatting>
  <conditionalFormatting sqref="Q32:Q39">
    <cfRule type="cellIs" dxfId="53316" priority="1598" operator="lessThan">
      <formula>0</formula>
    </cfRule>
  </conditionalFormatting>
  <conditionalFormatting sqref="P39">
    <cfRule type="cellIs" dxfId="53315" priority="1599" operator="greaterThan">
      <formula>0</formula>
    </cfRule>
  </conditionalFormatting>
  <conditionalFormatting sqref="R32:R39">
    <cfRule type="cellIs" dxfId="53314" priority="1602" operator="lessThan">
      <formula>0.8</formula>
    </cfRule>
    <cfRule type="cellIs" dxfId="53313" priority="1603" operator="greaterThan">
      <formula>1</formula>
    </cfRule>
  </conditionalFormatting>
  <conditionalFormatting sqref="R32:R39">
    <cfRule type="cellIs" dxfId="53312" priority="1600" operator="greaterThan">
      <formula>1</formula>
    </cfRule>
    <cfRule type="cellIs" dxfId="53311" priority="1601" operator="lessThan">
      <formula>0.8</formula>
    </cfRule>
  </conditionalFormatting>
  <conditionalFormatting sqref="Q32:Q39">
    <cfRule type="cellIs" dxfId="53310" priority="1592" operator="lessThan">
      <formula>0</formula>
    </cfRule>
  </conditionalFormatting>
  <conditionalFormatting sqref="R32:R39">
    <cfRule type="cellIs" dxfId="53309" priority="1596" operator="lessThan">
      <formula>0.8</formula>
    </cfRule>
    <cfRule type="cellIs" dxfId="53308" priority="1597" operator="greaterThan">
      <formula>1</formula>
    </cfRule>
  </conditionalFormatting>
  <conditionalFormatting sqref="R32:R39">
    <cfRule type="cellIs" dxfId="53307" priority="1594" operator="greaterThan">
      <formula>1</formula>
    </cfRule>
    <cfRule type="cellIs" dxfId="53306" priority="1595" operator="lessThan">
      <formula>0.8</formula>
    </cfRule>
  </conditionalFormatting>
  <conditionalFormatting sqref="P39">
    <cfRule type="cellIs" dxfId="53305" priority="1593" operator="greaterThan">
      <formula>0</formula>
    </cfRule>
  </conditionalFormatting>
  <conditionalFormatting sqref="Q32:Q39">
    <cfRule type="cellIs" dxfId="53304" priority="1591" operator="lessThan">
      <formula>0</formula>
    </cfRule>
  </conditionalFormatting>
  <conditionalFormatting sqref="R32:R39">
    <cfRule type="cellIs" dxfId="53303" priority="1589" operator="lessThan">
      <formula>0.8</formula>
    </cfRule>
    <cfRule type="cellIs" dxfId="53302" priority="1590" operator="greaterThan">
      <formula>1</formula>
    </cfRule>
  </conditionalFormatting>
  <conditionalFormatting sqref="R32:R39">
    <cfRule type="cellIs" dxfId="53301" priority="1587" operator="greaterThan">
      <formula>1</formula>
    </cfRule>
    <cfRule type="cellIs" dxfId="53300" priority="1588" operator="lessThan">
      <formula>0.8</formula>
    </cfRule>
  </conditionalFormatting>
  <conditionalFormatting sqref="P39">
    <cfRule type="cellIs" dxfId="53299" priority="1586" operator="greaterThan">
      <formula>0</formula>
    </cfRule>
  </conditionalFormatting>
  <conditionalFormatting sqref="Q32:Q39">
    <cfRule type="cellIs" dxfId="53298" priority="1585" operator="lessThan">
      <formula>0</formula>
    </cfRule>
  </conditionalFormatting>
  <conditionalFormatting sqref="R32:R39">
    <cfRule type="cellIs" dxfId="53297" priority="1583" operator="lessThan">
      <formula>0.8</formula>
    </cfRule>
    <cfRule type="cellIs" dxfId="53296" priority="1584" operator="greaterThan">
      <formula>1</formula>
    </cfRule>
  </conditionalFormatting>
  <conditionalFormatting sqref="R32:R39">
    <cfRule type="cellIs" dxfId="53295" priority="1581" operator="greaterThan">
      <formula>1</formula>
    </cfRule>
    <cfRule type="cellIs" dxfId="53294" priority="1582" operator="lessThan">
      <formula>0.8</formula>
    </cfRule>
  </conditionalFormatting>
  <conditionalFormatting sqref="P39">
    <cfRule type="cellIs" dxfId="53293" priority="1580" operator="greaterThan">
      <formula>0</formula>
    </cfRule>
  </conditionalFormatting>
  <conditionalFormatting sqref="Q32:Q39">
    <cfRule type="cellIs" dxfId="53292" priority="1574" operator="lessThan">
      <formula>0</formula>
    </cfRule>
  </conditionalFormatting>
  <conditionalFormatting sqref="P39">
    <cfRule type="cellIs" dxfId="53291" priority="1575" operator="greaterThan">
      <formula>0</formula>
    </cfRule>
  </conditionalFormatting>
  <conditionalFormatting sqref="R32:R39">
    <cfRule type="cellIs" dxfId="53290" priority="1578" operator="lessThan">
      <formula>0.8</formula>
    </cfRule>
    <cfRule type="cellIs" dxfId="53289" priority="1579" operator="greaterThan">
      <formula>1</formula>
    </cfRule>
  </conditionalFormatting>
  <conditionalFormatting sqref="R32:R39">
    <cfRule type="cellIs" dxfId="53288" priority="1576" operator="greaterThan">
      <formula>1</formula>
    </cfRule>
    <cfRule type="cellIs" dxfId="53287" priority="1577" operator="lessThan">
      <formula>0.8</formula>
    </cfRule>
  </conditionalFormatting>
  <conditionalFormatting sqref="Q32:Q39">
    <cfRule type="cellIs" dxfId="53286" priority="1568" operator="lessThan">
      <formula>0</formula>
    </cfRule>
  </conditionalFormatting>
  <conditionalFormatting sqref="R32:R39">
    <cfRule type="cellIs" dxfId="53285" priority="1572" operator="lessThan">
      <formula>0.8</formula>
    </cfRule>
    <cfRule type="cellIs" dxfId="53284" priority="1573" operator="greaterThan">
      <formula>1</formula>
    </cfRule>
  </conditionalFormatting>
  <conditionalFormatting sqref="R32:R39">
    <cfRule type="cellIs" dxfId="53283" priority="1570" operator="greaterThan">
      <formula>1</formula>
    </cfRule>
    <cfRule type="cellIs" dxfId="53282" priority="1571" operator="lessThan">
      <formula>0.8</formula>
    </cfRule>
  </conditionalFormatting>
  <conditionalFormatting sqref="P39">
    <cfRule type="cellIs" dxfId="53281" priority="1569" operator="greaterThan">
      <formula>0</formula>
    </cfRule>
  </conditionalFormatting>
  <conditionalFormatting sqref="Q32:Q39">
    <cfRule type="cellIs" dxfId="53280" priority="1567" operator="lessThan">
      <formula>0</formula>
    </cfRule>
  </conditionalFormatting>
  <conditionalFormatting sqref="R32:R39">
    <cfRule type="cellIs" dxfId="53279" priority="1565" operator="lessThan">
      <formula>0.8</formula>
    </cfRule>
    <cfRule type="cellIs" dxfId="53278" priority="1566" operator="greaterThan">
      <formula>1</formula>
    </cfRule>
  </conditionalFormatting>
  <conditionalFormatting sqref="R32:R39">
    <cfRule type="cellIs" dxfId="53277" priority="1563" operator="greaterThan">
      <formula>1</formula>
    </cfRule>
    <cfRule type="cellIs" dxfId="53276" priority="1564" operator="lessThan">
      <formula>0.8</formula>
    </cfRule>
  </conditionalFormatting>
  <conditionalFormatting sqref="P39">
    <cfRule type="cellIs" dxfId="53275" priority="1562" operator="greaterThan">
      <formula>0</formula>
    </cfRule>
  </conditionalFormatting>
  <conditionalFormatting sqref="Q32:Q39">
    <cfRule type="cellIs" dxfId="53274" priority="1561" operator="lessThan">
      <formula>0</formula>
    </cfRule>
  </conditionalFormatting>
  <conditionalFormatting sqref="R32:R39">
    <cfRule type="cellIs" dxfId="53273" priority="1559" operator="lessThan">
      <formula>0.8</formula>
    </cfRule>
    <cfRule type="cellIs" dxfId="53272" priority="1560" operator="greaterThan">
      <formula>1</formula>
    </cfRule>
  </conditionalFormatting>
  <conditionalFormatting sqref="R32:R39">
    <cfRule type="cellIs" dxfId="53271" priority="1557" operator="greaterThan">
      <formula>1</formula>
    </cfRule>
    <cfRule type="cellIs" dxfId="53270" priority="1558" operator="lessThan">
      <formula>0.8</formula>
    </cfRule>
  </conditionalFormatting>
  <conditionalFormatting sqref="P39">
    <cfRule type="cellIs" dxfId="53269" priority="1556" operator="greaterThan">
      <formula>0</formula>
    </cfRule>
  </conditionalFormatting>
  <conditionalFormatting sqref="Q19:Q25">
    <cfRule type="cellIs" dxfId="53268" priority="1555" operator="lessThan">
      <formula>0</formula>
    </cfRule>
  </conditionalFormatting>
  <conditionalFormatting sqref="R19:R25">
    <cfRule type="cellIs" dxfId="53267" priority="1553" operator="lessThan">
      <formula>0.8</formula>
    </cfRule>
    <cfRule type="cellIs" dxfId="53266" priority="1554" operator="greaterThan">
      <formula>1</formula>
    </cfRule>
  </conditionalFormatting>
  <conditionalFormatting sqref="R19:R25">
    <cfRule type="cellIs" dxfId="53265" priority="1551" operator="greaterThan">
      <formula>1</formula>
    </cfRule>
    <cfRule type="cellIs" dxfId="53264" priority="1552" operator="lessThan">
      <formula>0.8</formula>
    </cfRule>
  </conditionalFormatting>
  <conditionalFormatting sqref="P19:P25">
    <cfRule type="cellIs" dxfId="53263" priority="1550" operator="greaterThan">
      <formula>0</formula>
    </cfRule>
  </conditionalFormatting>
  <conditionalFormatting sqref="R19:R25">
    <cfRule type="cellIs" dxfId="53262" priority="1547" operator="lessThan">
      <formula>0.8</formula>
    </cfRule>
    <cfRule type="cellIs" dxfId="53261" priority="1548" operator="greaterThan">
      <formula>1</formula>
    </cfRule>
  </conditionalFormatting>
  <conditionalFormatting sqref="R19:R25">
    <cfRule type="cellIs" dxfId="53260" priority="1545" operator="greaterThan">
      <formula>1</formula>
    </cfRule>
    <cfRule type="cellIs" dxfId="53259" priority="1546" operator="lessThan">
      <formula>0.8</formula>
    </cfRule>
  </conditionalFormatting>
  <conditionalFormatting sqref="P19:P25">
    <cfRule type="cellIs" dxfId="53258" priority="1544" operator="greaterThan">
      <formula>0</formula>
    </cfRule>
  </conditionalFormatting>
  <conditionalFormatting sqref="Q19:Q25">
    <cfRule type="cellIs" dxfId="53257" priority="1549" operator="lessThan">
      <formula>0</formula>
    </cfRule>
  </conditionalFormatting>
  <conditionalFormatting sqref="R19:R25">
    <cfRule type="cellIs" dxfId="53256" priority="1541" operator="lessThan">
      <formula>0.8</formula>
    </cfRule>
    <cfRule type="cellIs" dxfId="53255" priority="1542" operator="greaterThan">
      <formula>1</formula>
    </cfRule>
  </conditionalFormatting>
  <conditionalFormatting sqref="R19:R25">
    <cfRule type="cellIs" dxfId="53254" priority="1539" operator="greaterThan">
      <formula>1</formula>
    </cfRule>
    <cfRule type="cellIs" dxfId="53253" priority="1540" operator="lessThan">
      <formula>0.8</formula>
    </cfRule>
  </conditionalFormatting>
  <conditionalFormatting sqref="P19:P25">
    <cfRule type="cellIs" dxfId="53252" priority="1538" operator="greaterThan">
      <formula>0</formula>
    </cfRule>
  </conditionalFormatting>
  <conditionalFormatting sqref="Q19:Q25">
    <cfRule type="cellIs" dxfId="53251" priority="1543" operator="lessThan">
      <formula>0</formula>
    </cfRule>
  </conditionalFormatting>
  <conditionalFormatting sqref="Q19:Q25">
    <cfRule type="cellIs" dxfId="53250" priority="1537" operator="lessThan">
      <formula>0</formula>
    </cfRule>
  </conditionalFormatting>
  <conditionalFormatting sqref="R19:R25">
    <cfRule type="cellIs" dxfId="53249" priority="1535" operator="lessThan">
      <formula>0.8</formula>
    </cfRule>
    <cfRule type="cellIs" dxfId="53248" priority="1536" operator="greaterThan">
      <formula>1</formula>
    </cfRule>
  </conditionalFormatting>
  <conditionalFormatting sqref="R19:R25">
    <cfRule type="cellIs" dxfId="53247" priority="1533" operator="greaterThan">
      <formula>1</formula>
    </cfRule>
    <cfRule type="cellIs" dxfId="53246" priority="1534" operator="lessThan">
      <formula>0.8</formula>
    </cfRule>
  </conditionalFormatting>
  <conditionalFormatting sqref="P19:P25">
    <cfRule type="cellIs" dxfId="53245" priority="1532" operator="greaterThan">
      <formula>0</formula>
    </cfRule>
  </conditionalFormatting>
  <conditionalFormatting sqref="Q135:Q136">
    <cfRule type="cellIs" dxfId="53244" priority="1531" operator="lessThan">
      <formula>0</formula>
    </cfRule>
  </conditionalFormatting>
  <conditionalFormatting sqref="R135:R136 R139:R144">
    <cfRule type="cellIs" dxfId="53243" priority="1529" operator="lessThan">
      <formula>0.8</formula>
    </cfRule>
    <cfRule type="cellIs" dxfId="53242" priority="1530" operator="greaterThan">
      <formula>1</formula>
    </cfRule>
  </conditionalFormatting>
  <conditionalFormatting sqref="R135:R136 R139:R144">
    <cfRule type="cellIs" dxfId="53241" priority="1527" operator="greaterThan">
      <formula>1</formula>
    </cfRule>
    <cfRule type="cellIs" dxfId="53240" priority="1528" operator="lessThan">
      <formula>0.8</formula>
    </cfRule>
  </conditionalFormatting>
  <conditionalFormatting sqref="P135:P136 P139">
    <cfRule type="cellIs" dxfId="53239" priority="1526" operator="greaterThan">
      <formula>0</formula>
    </cfRule>
  </conditionalFormatting>
  <conditionalFormatting sqref="P135:P136 P139">
    <cfRule type="cellIs" dxfId="53238" priority="1520" operator="greaterThan">
      <formula>0</formula>
    </cfRule>
  </conditionalFormatting>
  <conditionalFormatting sqref="Q135:Q136">
    <cfRule type="cellIs" dxfId="53237" priority="1525" operator="lessThan">
      <formula>0</formula>
    </cfRule>
  </conditionalFormatting>
  <conditionalFormatting sqref="R135:R136 R139:R144">
    <cfRule type="cellIs" dxfId="53236" priority="1523" operator="lessThan">
      <formula>0.8</formula>
    </cfRule>
    <cfRule type="cellIs" dxfId="53235" priority="1524" operator="greaterThan">
      <formula>1</formula>
    </cfRule>
  </conditionalFormatting>
  <conditionalFormatting sqref="R135:R136 R139:R144">
    <cfRule type="cellIs" dxfId="53234" priority="1521" operator="greaterThan">
      <formula>1</formula>
    </cfRule>
    <cfRule type="cellIs" dxfId="53233" priority="1522" operator="lessThan">
      <formula>0.8</formula>
    </cfRule>
  </conditionalFormatting>
  <conditionalFormatting sqref="P19:P25">
    <cfRule type="cellIs" dxfId="53232" priority="1514" operator="greaterThan">
      <formula>0</formula>
    </cfRule>
  </conditionalFormatting>
  <conditionalFormatting sqref="Q19:Q25">
    <cfRule type="cellIs" dxfId="53231" priority="1519" operator="lessThan">
      <formula>0</formula>
    </cfRule>
  </conditionalFormatting>
  <conditionalFormatting sqref="R19:R25">
    <cfRule type="cellIs" dxfId="53230" priority="1517" operator="lessThan">
      <formula>0.8</formula>
    </cfRule>
    <cfRule type="cellIs" dxfId="53229" priority="1518" operator="greaterThan">
      <formula>1</formula>
    </cfRule>
  </conditionalFormatting>
  <conditionalFormatting sqref="R19:R25">
    <cfRule type="cellIs" dxfId="53228" priority="1515" operator="greaterThan">
      <formula>1</formula>
    </cfRule>
    <cfRule type="cellIs" dxfId="53227" priority="1516" operator="lessThan">
      <formula>0.8</formula>
    </cfRule>
  </conditionalFormatting>
  <conditionalFormatting sqref="Q19:Q25">
    <cfRule type="cellIs" dxfId="53226" priority="1513" operator="lessThan">
      <formula>0</formula>
    </cfRule>
  </conditionalFormatting>
  <conditionalFormatting sqref="R19:R25">
    <cfRule type="cellIs" dxfId="53225" priority="1511" operator="lessThan">
      <formula>0.8</formula>
    </cfRule>
    <cfRule type="cellIs" dxfId="53224" priority="1512" operator="greaterThan">
      <formula>1</formula>
    </cfRule>
  </conditionalFormatting>
  <conditionalFormatting sqref="R19:R25">
    <cfRule type="cellIs" dxfId="53223" priority="1509" operator="greaterThan">
      <formula>1</formula>
    </cfRule>
    <cfRule type="cellIs" dxfId="53222" priority="1510" operator="lessThan">
      <formula>0.8</formula>
    </cfRule>
  </conditionalFormatting>
  <conditionalFormatting sqref="P19:P25">
    <cfRule type="cellIs" dxfId="53221" priority="1508" operator="greaterThan">
      <formula>0</formula>
    </cfRule>
  </conditionalFormatting>
  <conditionalFormatting sqref="Q19:Q25">
    <cfRule type="cellIs" dxfId="53220" priority="1507" operator="lessThan">
      <formula>0</formula>
    </cfRule>
  </conditionalFormatting>
  <conditionalFormatting sqref="R19:R25">
    <cfRule type="cellIs" dxfId="53219" priority="1505" operator="lessThan">
      <formula>0.8</formula>
    </cfRule>
    <cfRule type="cellIs" dxfId="53218" priority="1506" operator="greaterThan">
      <formula>1</formula>
    </cfRule>
  </conditionalFormatting>
  <conditionalFormatting sqref="R19:R25">
    <cfRule type="cellIs" dxfId="53217" priority="1503" operator="greaterThan">
      <formula>1</formula>
    </cfRule>
    <cfRule type="cellIs" dxfId="53216" priority="1504" operator="lessThan">
      <formula>0.8</formula>
    </cfRule>
  </conditionalFormatting>
  <conditionalFormatting sqref="P19:P25">
    <cfRule type="cellIs" dxfId="53215" priority="1502" operator="greaterThan">
      <formula>0</formula>
    </cfRule>
  </conditionalFormatting>
  <conditionalFormatting sqref="Q19:Q25">
    <cfRule type="cellIs" dxfId="53214" priority="1501" operator="lessThan">
      <formula>0</formula>
    </cfRule>
  </conditionalFormatting>
  <conditionalFormatting sqref="R19:R25">
    <cfRule type="cellIs" dxfId="53213" priority="1499" operator="lessThan">
      <formula>0.8</formula>
    </cfRule>
    <cfRule type="cellIs" dxfId="53212" priority="1500" operator="greaterThan">
      <formula>1</formula>
    </cfRule>
  </conditionalFormatting>
  <conditionalFormatting sqref="R19:R25">
    <cfRule type="cellIs" dxfId="53211" priority="1497" operator="greaterThan">
      <formula>1</formula>
    </cfRule>
    <cfRule type="cellIs" dxfId="53210" priority="1498" operator="lessThan">
      <formula>0.8</formula>
    </cfRule>
  </conditionalFormatting>
  <conditionalFormatting sqref="P19:P25">
    <cfRule type="cellIs" dxfId="53209" priority="1496" operator="greaterThan">
      <formula>0</formula>
    </cfRule>
  </conditionalFormatting>
  <conditionalFormatting sqref="R19:R25">
    <cfRule type="cellIs" dxfId="53208" priority="1493" operator="lessThan">
      <formula>0.8</formula>
    </cfRule>
    <cfRule type="cellIs" dxfId="53207" priority="1494" operator="greaterThan">
      <formula>1</formula>
    </cfRule>
  </conditionalFormatting>
  <conditionalFormatting sqref="R19:R25">
    <cfRule type="cellIs" dxfId="53206" priority="1491" operator="greaterThan">
      <formula>1</formula>
    </cfRule>
    <cfRule type="cellIs" dxfId="53205" priority="1492" operator="lessThan">
      <formula>0.8</formula>
    </cfRule>
  </conditionalFormatting>
  <conditionalFormatting sqref="P19:P25">
    <cfRule type="cellIs" dxfId="53204" priority="1490" operator="greaterThan">
      <formula>0</formula>
    </cfRule>
  </conditionalFormatting>
  <conditionalFormatting sqref="Q19:Q25">
    <cfRule type="cellIs" dxfId="53203" priority="1495" operator="lessThan">
      <formula>0</formula>
    </cfRule>
  </conditionalFormatting>
  <conditionalFormatting sqref="Q19:Q25">
    <cfRule type="cellIs" dxfId="53202" priority="1489" operator="lessThan">
      <formula>0</formula>
    </cfRule>
  </conditionalFormatting>
  <conditionalFormatting sqref="R19:R25">
    <cfRule type="cellIs" dxfId="53201" priority="1487" operator="lessThan">
      <formula>0.8</formula>
    </cfRule>
    <cfRule type="cellIs" dxfId="53200" priority="1488" operator="greaterThan">
      <formula>1</formula>
    </cfRule>
  </conditionalFormatting>
  <conditionalFormatting sqref="R19:R25">
    <cfRule type="cellIs" dxfId="53199" priority="1485" operator="greaterThan">
      <formula>1</formula>
    </cfRule>
    <cfRule type="cellIs" dxfId="53198" priority="1486" operator="lessThan">
      <formula>0.8</formula>
    </cfRule>
  </conditionalFormatting>
  <conditionalFormatting sqref="P19:P25">
    <cfRule type="cellIs" dxfId="53197" priority="1484" operator="greaterThan">
      <formula>0</formula>
    </cfRule>
  </conditionalFormatting>
  <conditionalFormatting sqref="P19:P25">
    <cfRule type="cellIs" dxfId="53196" priority="1478" operator="greaterThan">
      <formula>0</formula>
    </cfRule>
  </conditionalFormatting>
  <conditionalFormatting sqref="Q19:Q25">
    <cfRule type="cellIs" dxfId="53195" priority="1483" operator="lessThan">
      <formula>0</formula>
    </cfRule>
  </conditionalFormatting>
  <conditionalFormatting sqref="R19:R25">
    <cfRule type="cellIs" dxfId="53194" priority="1481" operator="lessThan">
      <formula>0.8</formula>
    </cfRule>
    <cfRule type="cellIs" dxfId="53193" priority="1482" operator="greaterThan">
      <formula>1</formula>
    </cfRule>
  </conditionalFormatting>
  <conditionalFormatting sqref="R19:R25">
    <cfRule type="cellIs" dxfId="53192" priority="1479" operator="greaterThan">
      <formula>1</formula>
    </cfRule>
    <cfRule type="cellIs" dxfId="53191" priority="1480" operator="lessThan">
      <formula>0.8</formula>
    </cfRule>
  </conditionalFormatting>
  <conditionalFormatting sqref="P19:P25">
    <cfRule type="cellIs" dxfId="53190" priority="1472" operator="greaterThan">
      <formula>0</formula>
    </cfRule>
  </conditionalFormatting>
  <conditionalFormatting sqref="Q19:Q25">
    <cfRule type="cellIs" dxfId="53189" priority="1477" operator="lessThan">
      <formula>0</formula>
    </cfRule>
  </conditionalFormatting>
  <conditionalFormatting sqref="R19:R25">
    <cfRule type="cellIs" dxfId="53188" priority="1475" operator="lessThan">
      <formula>0.8</formula>
    </cfRule>
    <cfRule type="cellIs" dxfId="53187" priority="1476" operator="greaterThan">
      <formula>1</formula>
    </cfRule>
  </conditionalFormatting>
  <conditionalFormatting sqref="R19:R25">
    <cfRule type="cellIs" dxfId="53186" priority="1473" operator="greaterThan">
      <formula>1</formula>
    </cfRule>
    <cfRule type="cellIs" dxfId="53185" priority="1474" operator="lessThan">
      <formula>0.8</formula>
    </cfRule>
  </conditionalFormatting>
  <conditionalFormatting sqref="Q19:Q25">
    <cfRule type="cellIs" dxfId="53184" priority="1471" operator="lessThan">
      <formula>0</formula>
    </cfRule>
  </conditionalFormatting>
  <conditionalFormatting sqref="R19:R25">
    <cfRule type="cellIs" dxfId="53183" priority="1469" operator="lessThan">
      <formula>0.8</formula>
    </cfRule>
    <cfRule type="cellIs" dxfId="53182" priority="1470" operator="greaterThan">
      <formula>1</formula>
    </cfRule>
  </conditionalFormatting>
  <conditionalFormatting sqref="R19:R25">
    <cfRule type="cellIs" dxfId="53181" priority="1467" operator="greaterThan">
      <formula>1</formula>
    </cfRule>
    <cfRule type="cellIs" dxfId="53180" priority="1468" operator="lessThan">
      <formula>0.8</formula>
    </cfRule>
  </conditionalFormatting>
  <conditionalFormatting sqref="P19:P25">
    <cfRule type="cellIs" dxfId="53179" priority="1466" operator="greaterThan">
      <formula>0</formula>
    </cfRule>
  </conditionalFormatting>
  <conditionalFormatting sqref="Q19:Q25">
    <cfRule type="cellIs" dxfId="53178" priority="1465" operator="lessThan">
      <formula>0</formula>
    </cfRule>
  </conditionalFormatting>
  <conditionalFormatting sqref="R19:R25">
    <cfRule type="cellIs" dxfId="53177" priority="1463" operator="lessThan">
      <formula>0.8</formula>
    </cfRule>
    <cfRule type="cellIs" dxfId="53176" priority="1464" operator="greaterThan">
      <formula>1</formula>
    </cfRule>
  </conditionalFormatting>
  <conditionalFormatting sqref="R19:R25">
    <cfRule type="cellIs" dxfId="53175" priority="1461" operator="greaterThan">
      <formula>1</formula>
    </cfRule>
    <cfRule type="cellIs" dxfId="53174" priority="1462" operator="lessThan">
      <formula>0.8</formula>
    </cfRule>
  </conditionalFormatting>
  <conditionalFormatting sqref="P19:P25">
    <cfRule type="cellIs" dxfId="53173" priority="1460" operator="greaterThan">
      <formula>0</formula>
    </cfRule>
  </conditionalFormatting>
  <conditionalFormatting sqref="P19:P25">
    <cfRule type="cellIs" dxfId="53172" priority="1454" operator="greaterThan">
      <formula>0</formula>
    </cfRule>
  </conditionalFormatting>
  <conditionalFormatting sqref="Q19:Q25">
    <cfRule type="cellIs" dxfId="53171" priority="1459" operator="lessThan">
      <formula>0</formula>
    </cfRule>
  </conditionalFormatting>
  <conditionalFormatting sqref="R19:R25">
    <cfRule type="cellIs" dxfId="53170" priority="1457" operator="lessThan">
      <formula>0.8</formula>
    </cfRule>
    <cfRule type="cellIs" dxfId="53169" priority="1458" operator="greaterThan">
      <formula>1</formula>
    </cfRule>
  </conditionalFormatting>
  <conditionalFormatting sqref="R19:R25">
    <cfRule type="cellIs" dxfId="53168" priority="1455" operator="greaterThan">
      <formula>1</formula>
    </cfRule>
    <cfRule type="cellIs" dxfId="53167" priority="1456" operator="lessThan">
      <formula>0.8</formula>
    </cfRule>
  </conditionalFormatting>
  <conditionalFormatting sqref="Q19:Q25">
    <cfRule type="cellIs" dxfId="53166" priority="1453" operator="lessThan">
      <formula>0</formula>
    </cfRule>
  </conditionalFormatting>
  <conditionalFormatting sqref="R19:R25">
    <cfRule type="cellIs" dxfId="53165" priority="1451" operator="lessThan">
      <formula>0.8</formula>
    </cfRule>
    <cfRule type="cellIs" dxfId="53164" priority="1452" operator="greaterThan">
      <formula>1</formula>
    </cfRule>
  </conditionalFormatting>
  <conditionalFormatting sqref="R19:R25">
    <cfRule type="cellIs" dxfId="53163" priority="1449" operator="greaterThan">
      <formula>1</formula>
    </cfRule>
    <cfRule type="cellIs" dxfId="53162" priority="1450" operator="lessThan">
      <formula>0.8</formula>
    </cfRule>
  </conditionalFormatting>
  <conditionalFormatting sqref="P19:P25">
    <cfRule type="cellIs" dxfId="53161" priority="1448" operator="greaterThan">
      <formula>0</formula>
    </cfRule>
  </conditionalFormatting>
  <conditionalFormatting sqref="Q19:Q25">
    <cfRule type="cellIs" dxfId="53160" priority="1447" operator="lessThan">
      <formula>0</formula>
    </cfRule>
  </conditionalFormatting>
  <conditionalFormatting sqref="R19:R25">
    <cfRule type="cellIs" dxfId="53159" priority="1445" operator="lessThan">
      <formula>0.8</formula>
    </cfRule>
    <cfRule type="cellIs" dxfId="53158" priority="1446" operator="greaterThan">
      <formula>1</formula>
    </cfRule>
  </conditionalFormatting>
  <conditionalFormatting sqref="R19:R25">
    <cfRule type="cellIs" dxfId="53157" priority="1443" operator="greaterThan">
      <formula>1</formula>
    </cfRule>
    <cfRule type="cellIs" dxfId="53156" priority="1444" operator="lessThan">
      <formula>0.8</formula>
    </cfRule>
  </conditionalFormatting>
  <conditionalFormatting sqref="P19:P25">
    <cfRule type="cellIs" dxfId="53155" priority="1442" operator="greaterThan">
      <formula>0</formula>
    </cfRule>
  </conditionalFormatting>
  <conditionalFormatting sqref="Q19:Q25">
    <cfRule type="cellIs" dxfId="53154" priority="1441" operator="lessThan">
      <formula>0</formula>
    </cfRule>
  </conditionalFormatting>
  <conditionalFormatting sqref="R19:R25">
    <cfRule type="cellIs" dxfId="53153" priority="1439" operator="lessThan">
      <formula>0.8</formula>
    </cfRule>
    <cfRule type="cellIs" dxfId="53152" priority="1440" operator="greaterThan">
      <formula>1</formula>
    </cfRule>
  </conditionalFormatting>
  <conditionalFormatting sqref="R19:R25">
    <cfRule type="cellIs" dxfId="53151" priority="1437" operator="greaterThan">
      <formula>1</formula>
    </cfRule>
    <cfRule type="cellIs" dxfId="53150" priority="1438" operator="lessThan">
      <formula>0.8</formula>
    </cfRule>
  </conditionalFormatting>
  <conditionalFormatting sqref="P19:P25">
    <cfRule type="cellIs" dxfId="53149" priority="1436" operator="greaterThan">
      <formula>0</formula>
    </cfRule>
  </conditionalFormatting>
  <conditionalFormatting sqref="R19:R25">
    <cfRule type="cellIs" dxfId="53148" priority="1433" operator="lessThan">
      <formula>0.8</formula>
    </cfRule>
    <cfRule type="cellIs" dxfId="53147" priority="1434" operator="greaterThan">
      <formula>1</formula>
    </cfRule>
  </conditionalFormatting>
  <conditionalFormatting sqref="R19:R25">
    <cfRule type="cellIs" dxfId="53146" priority="1431" operator="greaterThan">
      <formula>1</formula>
    </cfRule>
    <cfRule type="cellIs" dxfId="53145" priority="1432" operator="lessThan">
      <formula>0.8</formula>
    </cfRule>
  </conditionalFormatting>
  <conditionalFormatting sqref="P19:P25">
    <cfRule type="cellIs" dxfId="53144" priority="1430" operator="greaterThan">
      <formula>0</formula>
    </cfRule>
  </conditionalFormatting>
  <conditionalFormatting sqref="Q19:Q25">
    <cfRule type="cellIs" dxfId="53143" priority="1435" operator="lessThan">
      <formula>0</formula>
    </cfRule>
  </conditionalFormatting>
  <conditionalFormatting sqref="Q40">
    <cfRule type="cellIs" dxfId="53142" priority="1429" operator="lessThan">
      <formula>0</formula>
    </cfRule>
  </conditionalFormatting>
  <conditionalFormatting sqref="R40">
    <cfRule type="cellIs" dxfId="53141" priority="1427" operator="lessThan">
      <formula>0.8</formula>
    </cfRule>
    <cfRule type="cellIs" dxfId="53140" priority="1428" operator="greaterThan">
      <formula>1</formula>
    </cfRule>
  </conditionalFormatting>
  <conditionalFormatting sqref="R40">
    <cfRule type="cellIs" dxfId="53139" priority="1425" operator="greaterThan">
      <formula>1</formula>
    </cfRule>
    <cfRule type="cellIs" dxfId="53138" priority="1426" operator="lessThan">
      <formula>0.8</formula>
    </cfRule>
  </conditionalFormatting>
  <conditionalFormatting sqref="P40">
    <cfRule type="cellIs" dxfId="53137" priority="1424" operator="greaterThan">
      <formula>0</formula>
    </cfRule>
  </conditionalFormatting>
  <conditionalFormatting sqref="P40">
    <cfRule type="cellIs" dxfId="53136" priority="1418" operator="greaterThan">
      <formula>0</formula>
    </cfRule>
  </conditionalFormatting>
  <conditionalFormatting sqref="Q40">
    <cfRule type="cellIs" dxfId="53135" priority="1423" operator="lessThan">
      <formula>0</formula>
    </cfRule>
  </conditionalFormatting>
  <conditionalFormatting sqref="R40">
    <cfRule type="cellIs" dxfId="53134" priority="1421" operator="lessThan">
      <formula>0.8</formula>
    </cfRule>
    <cfRule type="cellIs" dxfId="53133" priority="1422" operator="greaterThan">
      <formula>1</formula>
    </cfRule>
  </conditionalFormatting>
  <conditionalFormatting sqref="R40">
    <cfRule type="cellIs" dxfId="53132" priority="1419" operator="greaterThan">
      <formula>1</formula>
    </cfRule>
    <cfRule type="cellIs" dxfId="53131" priority="1420" operator="lessThan">
      <formula>0.8</formula>
    </cfRule>
  </conditionalFormatting>
  <conditionalFormatting sqref="P40">
    <cfRule type="cellIs" dxfId="53130" priority="1412" operator="greaterThan">
      <formula>0</formula>
    </cfRule>
  </conditionalFormatting>
  <conditionalFormatting sqref="Q40">
    <cfRule type="cellIs" dxfId="53129" priority="1417" operator="lessThan">
      <formula>0</formula>
    </cfRule>
  </conditionalFormatting>
  <conditionalFormatting sqref="R40">
    <cfRule type="cellIs" dxfId="53128" priority="1415" operator="lessThan">
      <formula>0.8</formula>
    </cfRule>
    <cfRule type="cellIs" dxfId="53127" priority="1416" operator="greaterThan">
      <formula>1</formula>
    </cfRule>
  </conditionalFormatting>
  <conditionalFormatting sqref="R40">
    <cfRule type="cellIs" dxfId="53126" priority="1413" operator="greaterThan">
      <formula>1</formula>
    </cfRule>
    <cfRule type="cellIs" dxfId="53125" priority="1414" operator="lessThan">
      <formula>0.8</formula>
    </cfRule>
  </conditionalFormatting>
  <conditionalFormatting sqref="Q40">
    <cfRule type="cellIs" dxfId="53124" priority="1411" operator="lessThan">
      <formula>0</formula>
    </cfRule>
  </conditionalFormatting>
  <conditionalFormatting sqref="R40">
    <cfRule type="cellIs" dxfId="53123" priority="1409" operator="lessThan">
      <formula>0.8</formula>
    </cfRule>
    <cfRule type="cellIs" dxfId="53122" priority="1410" operator="greaterThan">
      <formula>1</formula>
    </cfRule>
  </conditionalFormatting>
  <conditionalFormatting sqref="R40">
    <cfRule type="cellIs" dxfId="53121" priority="1407" operator="greaterThan">
      <formula>1</formula>
    </cfRule>
    <cfRule type="cellIs" dxfId="53120" priority="1408" operator="lessThan">
      <formula>0.8</formula>
    </cfRule>
  </conditionalFormatting>
  <conditionalFormatting sqref="P40">
    <cfRule type="cellIs" dxfId="53119" priority="1406" operator="greaterThan">
      <formula>0</formula>
    </cfRule>
  </conditionalFormatting>
  <conditionalFormatting sqref="P40">
    <cfRule type="cellIs" dxfId="53118" priority="1400" operator="greaterThan">
      <formula>0</formula>
    </cfRule>
  </conditionalFormatting>
  <conditionalFormatting sqref="Q40">
    <cfRule type="cellIs" dxfId="53117" priority="1405" operator="lessThan">
      <formula>0</formula>
    </cfRule>
  </conditionalFormatting>
  <conditionalFormatting sqref="R40">
    <cfRule type="cellIs" dxfId="53116" priority="1403" operator="lessThan">
      <formula>0.8</formula>
    </cfRule>
    <cfRule type="cellIs" dxfId="53115" priority="1404" operator="greaterThan">
      <formula>1</formula>
    </cfRule>
  </conditionalFormatting>
  <conditionalFormatting sqref="R40">
    <cfRule type="cellIs" dxfId="53114" priority="1401" operator="greaterThan">
      <formula>1</formula>
    </cfRule>
    <cfRule type="cellIs" dxfId="53113" priority="1402" operator="lessThan">
      <formula>0.8</formula>
    </cfRule>
  </conditionalFormatting>
  <conditionalFormatting sqref="P40">
    <cfRule type="cellIs" dxfId="53112" priority="1394" operator="greaterThan">
      <formula>0</formula>
    </cfRule>
  </conditionalFormatting>
  <conditionalFormatting sqref="Q40">
    <cfRule type="cellIs" dxfId="53111" priority="1399" operator="lessThan">
      <formula>0</formula>
    </cfRule>
  </conditionalFormatting>
  <conditionalFormatting sqref="R40">
    <cfRule type="cellIs" dxfId="53110" priority="1397" operator="lessThan">
      <formula>0.8</formula>
    </cfRule>
    <cfRule type="cellIs" dxfId="53109" priority="1398" operator="greaterThan">
      <formula>1</formula>
    </cfRule>
  </conditionalFormatting>
  <conditionalFormatting sqref="R40">
    <cfRule type="cellIs" dxfId="53108" priority="1395" operator="greaterThan">
      <formula>1</formula>
    </cfRule>
    <cfRule type="cellIs" dxfId="53107" priority="1396" operator="lessThan">
      <formula>0.8</formula>
    </cfRule>
  </conditionalFormatting>
  <conditionalFormatting sqref="P40">
    <cfRule type="cellIs" dxfId="53106" priority="1388" operator="greaterThan">
      <formula>0</formula>
    </cfRule>
  </conditionalFormatting>
  <conditionalFormatting sqref="Q40">
    <cfRule type="cellIs" dxfId="53105" priority="1393" operator="lessThan">
      <formula>0</formula>
    </cfRule>
  </conditionalFormatting>
  <conditionalFormatting sqref="R40">
    <cfRule type="cellIs" dxfId="53104" priority="1391" operator="lessThan">
      <formula>0.8</formula>
    </cfRule>
    <cfRule type="cellIs" dxfId="53103" priority="1392" operator="greaterThan">
      <formula>1</formula>
    </cfRule>
  </conditionalFormatting>
  <conditionalFormatting sqref="R40">
    <cfRule type="cellIs" dxfId="53102" priority="1389" operator="greaterThan">
      <formula>1</formula>
    </cfRule>
    <cfRule type="cellIs" dxfId="53101" priority="1390" operator="lessThan">
      <formula>0.8</formula>
    </cfRule>
  </conditionalFormatting>
  <conditionalFormatting sqref="Q40">
    <cfRule type="cellIs" dxfId="53100" priority="1382" operator="lessThan">
      <formula>0</formula>
    </cfRule>
  </conditionalFormatting>
  <conditionalFormatting sqref="P40">
    <cfRule type="cellIs" dxfId="53099" priority="1383" operator="greaterThan">
      <formula>0</formula>
    </cfRule>
  </conditionalFormatting>
  <conditionalFormatting sqref="R40">
    <cfRule type="cellIs" dxfId="53098" priority="1386" operator="lessThan">
      <formula>0.8</formula>
    </cfRule>
    <cfRule type="cellIs" dxfId="53097" priority="1387" operator="greaterThan">
      <formula>1</formula>
    </cfRule>
  </conditionalFormatting>
  <conditionalFormatting sqref="R40">
    <cfRule type="cellIs" dxfId="53096" priority="1384" operator="greaterThan">
      <formula>1</formula>
    </cfRule>
    <cfRule type="cellIs" dxfId="53095" priority="1385" operator="lessThan">
      <formula>0.8</formula>
    </cfRule>
  </conditionalFormatting>
  <conditionalFormatting sqref="Q40">
    <cfRule type="cellIs" dxfId="53094" priority="1376" operator="lessThan">
      <formula>0</formula>
    </cfRule>
  </conditionalFormatting>
  <conditionalFormatting sqref="R40">
    <cfRule type="cellIs" dxfId="53093" priority="1380" operator="lessThan">
      <formula>0.8</formula>
    </cfRule>
    <cfRule type="cellIs" dxfId="53092" priority="1381" operator="greaterThan">
      <formula>1</formula>
    </cfRule>
  </conditionalFormatting>
  <conditionalFormatting sqref="R40">
    <cfRule type="cellIs" dxfId="53091" priority="1378" operator="greaterThan">
      <formula>1</formula>
    </cfRule>
    <cfRule type="cellIs" dxfId="53090" priority="1379" operator="lessThan">
      <formula>0.8</formula>
    </cfRule>
  </conditionalFormatting>
  <conditionalFormatting sqref="P40">
    <cfRule type="cellIs" dxfId="53089" priority="1377" operator="greaterThan">
      <formula>0</formula>
    </cfRule>
  </conditionalFormatting>
  <conditionalFormatting sqref="Q40">
    <cfRule type="cellIs" dxfId="53088" priority="1375" operator="lessThan">
      <formula>0</formula>
    </cfRule>
  </conditionalFormatting>
  <conditionalFormatting sqref="R40">
    <cfRule type="cellIs" dxfId="53087" priority="1373" operator="lessThan">
      <formula>0.8</formula>
    </cfRule>
    <cfRule type="cellIs" dxfId="53086" priority="1374" operator="greaterThan">
      <formula>1</formula>
    </cfRule>
  </conditionalFormatting>
  <conditionalFormatting sqref="R40">
    <cfRule type="cellIs" dxfId="53085" priority="1371" operator="greaterThan">
      <formula>1</formula>
    </cfRule>
    <cfRule type="cellIs" dxfId="53084" priority="1372" operator="lessThan">
      <formula>0.8</formula>
    </cfRule>
  </conditionalFormatting>
  <conditionalFormatting sqref="P40">
    <cfRule type="cellIs" dxfId="53083" priority="1370" operator="greaterThan">
      <formula>0</formula>
    </cfRule>
  </conditionalFormatting>
  <conditionalFormatting sqref="Q40">
    <cfRule type="cellIs" dxfId="53082" priority="1369" operator="lessThan">
      <formula>0</formula>
    </cfRule>
  </conditionalFormatting>
  <conditionalFormatting sqref="R40">
    <cfRule type="cellIs" dxfId="53081" priority="1367" operator="lessThan">
      <formula>0.8</formula>
    </cfRule>
    <cfRule type="cellIs" dxfId="53080" priority="1368" operator="greaterThan">
      <formula>1</formula>
    </cfRule>
  </conditionalFormatting>
  <conditionalFormatting sqref="R40">
    <cfRule type="cellIs" dxfId="53079" priority="1365" operator="greaterThan">
      <formula>1</formula>
    </cfRule>
    <cfRule type="cellIs" dxfId="53078" priority="1366" operator="lessThan">
      <formula>0.8</formula>
    </cfRule>
  </conditionalFormatting>
  <conditionalFormatting sqref="P40">
    <cfRule type="cellIs" dxfId="53077" priority="1364" operator="greaterThan">
      <formula>0</formula>
    </cfRule>
  </conditionalFormatting>
  <conditionalFormatting sqref="Q32:Q39">
    <cfRule type="cellIs" dxfId="53076" priority="1363" operator="lessThan">
      <formula>0</formula>
    </cfRule>
  </conditionalFormatting>
  <conditionalFormatting sqref="R32:R39">
    <cfRule type="cellIs" dxfId="53075" priority="1361" operator="lessThan">
      <formula>0.8</formula>
    </cfRule>
    <cfRule type="cellIs" dxfId="53074" priority="1362" operator="greaterThan">
      <formula>1</formula>
    </cfRule>
  </conditionalFormatting>
  <conditionalFormatting sqref="R32:R39">
    <cfRule type="cellIs" dxfId="53073" priority="1359" operator="greaterThan">
      <formula>1</formula>
    </cfRule>
    <cfRule type="cellIs" dxfId="53072" priority="1360" operator="lessThan">
      <formula>0.8</formula>
    </cfRule>
  </conditionalFormatting>
  <conditionalFormatting sqref="P39">
    <cfRule type="cellIs" dxfId="53071" priority="1358" operator="greaterThan">
      <formula>0</formula>
    </cfRule>
  </conditionalFormatting>
  <conditionalFormatting sqref="Q32:Q39">
    <cfRule type="cellIs" dxfId="53070" priority="1357" operator="lessThan">
      <formula>0</formula>
    </cfRule>
  </conditionalFormatting>
  <conditionalFormatting sqref="R32:R39">
    <cfRule type="cellIs" dxfId="53069" priority="1355" operator="lessThan">
      <formula>0.8</formula>
    </cfRule>
    <cfRule type="cellIs" dxfId="53068" priority="1356" operator="greaterThan">
      <formula>1</formula>
    </cfRule>
  </conditionalFormatting>
  <conditionalFormatting sqref="R32:R39">
    <cfRule type="cellIs" dxfId="53067" priority="1353" operator="greaterThan">
      <formula>1</formula>
    </cfRule>
    <cfRule type="cellIs" dxfId="53066" priority="1354" operator="lessThan">
      <formula>0.8</formula>
    </cfRule>
  </conditionalFormatting>
  <conditionalFormatting sqref="P39">
    <cfRule type="cellIs" dxfId="53065" priority="1352" operator="greaterThan">
      <formula>0</formula>
    </cfRule>
  </conditionalFormatting>
  <conditionalFormatting sqref="Q32:Q39">
    <cfRule type="cellIs" dxfId="53064" priority="1351" operator="lessThan">
      <formula>0</formula>
    </cfRule>
  </conditionalFormatting>
  <conditionalFormatting sqref="R32:R39">
    <cfRule type="cellIs" dxfId="53063" priority="1349" operator="lessThan">
      <formula>0.8</formula>
    </cfRule>
    <cfRule type="cellIs" dxfId="53062" priority="1350" operator="greaterThan">
      <formula>1</formula>
    </cfRule>
  </conditionalFormatting>
  <conditionalFormatting sqref="R32:R39">
    <cfRule type="cellIs" dxfId="53061" priority="1347" operator="greaterThan">
      <formula>1</formula>
    </cfRule>
    <cfRule type="cellIs" dxfId="53060" priority="1348" operator="lessThan">
      <formula>0.8</formula>
    </cfRule>
  </conditionalFormatting>
  <conditionalFormatting sqref="P39">
    <cfRule type="cellIs" dxfId="53059" priority="1346" operator="greaterThan">
      <formula>0</formula>
    </cfRule>
  </conditionalFormatting>
  <conditionalFormatting sqref="Q32:Q39">
    <cfRule type="cellIs" dxfId="53058" priority="1345" operator="lessThan">
      <formula>0</formula>
    </cfRule>
  </conditionalFormatting>
  <conditionalFormatting sqref="R32:R39">
    <cfRule type="cellIs" dxfId="53057" priority="1343" operator="lessThan">
      <formula>0.8</formula>
    </cfRule>
    <cfRule type="cellIs" dxfId="53056" priority="1344" operator="greaterThan">
      <formula>1</formula>
    </cfRule>
  </conditionalFormatting>
  <conditionalFormatting sqref="R32:R39">
    <cfRule type="cellIs" dxfId="53055" priority="1341" operator="greaterThan">
      <formula>1</formula>
    </cfRule>
    <cfRule type="cellIs" dxfId="53054" priority="1342" operator="lessThan">
      <formula>0.8</formula>
    </cfRule>
  </conditionalFormatting>
  <conditionalFormatting sqref="P39">
    <cfRule type="cellIs" dxfId="53053" priority="1340" operator="greaterThan">
      <formula>0</formula>
    </cfRule>
  </conditionalFormatting>
  <conditionalFormatting sqref="P39">
    <cfRule type="cellIs" dxfId="53052" priority="1334" operator="greaterThan">
      <formula>0</formula>
    </cfRule>
  </conditionalFormatting>
  <conditionalFormatting sqref="Q32:Q39">
    <cfRule type="cellIs" dxfId="53051" priority="1339" operator="lessThan">
      <formula>0</formula>
    </cfRule>
  </conditionalFormatting>
  <conditionalFormatting sqref="R32:R39">
    <cfRule type="cellIs" dxfId="53050" priority="1337" operator="lessThan">
      <formula>0.8</formula>
    </cfRule>
    <cfRule type="cellIs" dxfId="53049" priority="1338" operator="greaterThan">
      <formula>1</formula>
    </cfRule>
  </conditionalFormatting>
  <conditionalFormatting sqref="R32:R39">
    <cfRule type="cellIs" dxfId="53048" priority="1335" operator="greaterThan">
      <formula>1</formula>
    </cfRule>
    <cfRule type="cellIs" dxfId="53047" priority="1336" operator="lessThan">
      <formula>0.8</formula>
    </cfRule>
  </conditionalFormatting>
  <conditionalFormatting sqref="P39">
    <cfRule type="cellIs" dxfId="53046" priority="1328" operator="greaterThan">
      <formula>0</formula>
    </cfRule>
  </conditionalFormatting>
  <conditionalFormatting sqref="Q32:Q39">
    <cfRule type="cellIs" dxfId="53045" priority="1333" operator="lessThan">
      <formula>0</formula>
    </cfRule>
  </conditionalFormatting>
  <conditionalFormatting sqref="R32:R39">
    <cfRule type="cellIs" dxfId="53044" priority="1331" operator="lessThan">
      <formula>0.8</formula>
    </cfRule>
    <cfRule type="cellIs" dxfId="53043" priority="1332" operator="greaterThan">
      <formula>1</formula>
    </cfRule>
  </conditionalFormatting>
  <conditionalFormatting sqref="R32:R39">
    <cfRule type="cellIs" dxfId="53042" priority="1329" operator="greaterThan">
      <formula>1</formula>
    </cfRule>
    <cfRule type="cellIs" dxfId="53041" priority="1330" operator="lessThan">
      <formula>0.8</formula>
    </cfRule>
  </conditionalFormatting>
  <conditionalFormatting sqref="R32:R39">
    <cfRule type="cellIs" dxfId="53040" priority="1325" operator="lessThan">
      <formula>0.8</formula>
    </cfRule>
    <cfRule type="cellIs" dxfId="53039" priority="1326" operator="greaterThan">
      <formula>1</formula>
    </cfRule>
  </conditionalFormatting>
  <conditionalFormatting sqref="R32:R39">
    <cfRule type="cellIs" dxfId="53038" priority="1323" operator="greaterThan">
      <formula>1</formula>
    </cfRule>
    <cfRule type="cellIs" dxfId="53037" priority="1324" operator="lessThan">
      <formula>0.8</formula>
    </cfRule>
  </conditionalFormatting>
  <conditionalFormatting sqref="P39">
    <cfRule type="cellIs" dxfId="53036" priority="1322" operator="greaterThan">
      <formula>0</formula>
    </cfRule>
  </conditionalFormatting>
  <conditionalFormatting sqref="Q32:Q39">
    <cfRule type="cellIs" dxfId="53035" priority="1327" operator="lessThan">
      <formula>0</formula>
    </cfRule>
  </conditionalFormatting>
  <conditionalFormatting sqref="Q32:Q39">
    <cfRule type="cellIs" dxfId="53034" priority="1321" operator="lessThan">
      <formula>0</formula>
    </cfRule>
  </conditionalFormatting>
  <conditionalFormatting sqref="R32:R39">
    <cfRule type="cellIs" dxfId="53033" priority="1319" operator="lessThan">
      <formula>0.8</formula>
    </cfRule>
    <cfRule type="cellIs" dxfId="53032" priority="1320" operator="greaterThan">
      <formula>1</formula>
    </cfRule>
  </conditionalFormatting>
  <conditionalFormatting sqref="R32:R39">
    <cfRule type="cellIs" dxfId="53031" priority="1317" operator="greaterThan">
      <formula>1</formula>
    </cfRule>
    <cfRule type="cellIs" dxfId="53030" priority="1318" operator="lessThan">
      <formula>0.8</formula>
    </cfRule>
  </conditionalFormatting>
  <conditionalFormatting sqref="P39">
    <cfRule type="cellIs" dxfId="53029" priority="1316" operator="greaterThan">
      <formula>0</formula>
    </cfRule>
  </conditionalFormatting>
  <conditionalFormatting sqref="P39">
    <cfRule type="cellIs" dxfId="53028" priority="1310" operator="greaterThan">
      <formula>0</formula>
    </cfRule>
  </conditionalFormatting>
  <conditionalFormatting sqref="Q32:Q39">
    <cfRule type="cellIs" dxfId="53027" priority="1315" operator="lessThan">
      <formula>0</formula>
    </cfRule>
  </conditionalFormatting>
  <conditionalFormatting sqref="R32:R39">
    <cfRule type="cellIs" dxfId="53026" priority="1313" operator="lessThan">
      <formula>0.8</formula>
    </cfRule>
    <cfRule type="cellIs" dxfId="53025" priority="1314" operator="greaterThan">
      <formula>1</formula>
    </cfRule>
  </conditionalFormatting>
  <conditionalFormatting sqref="R32:R39">
    <cfRule type="cellIs" dxfId="53024" priority="1311" operator="greaterThan">
      <formula>1</formula>
    </cfRule>
    <cfRule type="cellIs" dxfId="53023" priority="1312" operator="lessThan">
      <formula>0.8</formula>
    </cfRule>
  </conditionalFormatting>
  <conditionalFormatting sqref="P39">
    <cfRule type="cellIs" dxfId="53022" priority="1304" operator="greaterThan">
      <formula>0</formula>
    </cfRule>
  </conditionalFormatting>
  <conditionalFormatting sqref="Q32:Q39">
    <cfRule type="cellIs" dxfId="53021" priority="1309" operator="lessThan">
      <formula>0</formula>
    </cfRule>
  </conditionalFormatting>
  <conditionalFormatting sqref="R32:R39">
    <cfRule type="cellIs" dxfId="53020" priority="1307" operator="lessThan">
      <formula>0.8</formula>
    </cfRule>
    <cfRule type="cellIs" dxfId="53019" priority="1308" operator="greaterThan">
      <formula>1</formula>
    </cfRule>
  </conditionalFormatting>
  <conditionalFormatting sqref="R32:R39">
    <cfRule type="cellIs" dxfId="53018" priority="1305" operator="greaterThan">
      <formula>1</formula>
    </cfRule>
    <cfRule type="cellIs" dxfId="53017" priority="1306" operator="lessThan">
      <formula>0.8</formula>
    </cfRule>
  </conditionalFormatting>
  <conditionalFormatting sqref="R32:R39">
    <cfRule type="cellIs" dxfId="53016" priority="1301" operator="lessThan">
      <formula>0.8</formula>
    </cfRule>
    <cfRule type="cellIs" dxfId="53015" priority="1302" operator="greaterThan">
      <formula>1</formula>
    </cfRule>
  </conditionalFormatting>
  <conditionalFormatting sqref="R32:R39">
    <cfRule type="cellIs" dxfId="53014" priority="1299" operator="greaterThan">
      <formula>1</formula>
    </cfRule>
    <cfRule type="cellIs" dxfId="53013" priority="1300" operator="lessThan">
      <formula>0.8</formula>
    </cfRule>
  </conditionalFormatting>
  <conditionalFormatting sqref="P39">
    <cfRule type="cellIs" dxfId="53012" priority="1298" operator="greaterThan">
      <formula>0</formula>
    </cfRule>
  </conditionalFormatting>
  <conditionalFormatting sqref="Q32:Q39">
    <cfRule type="cellIs" dxfId="53011" priority="1303" operator="lessThan">
      <formula>0</formula>
    </cfRule>
  </conditionalFormatting>
  <conditionalFormatting sqref="P39">
    <cfRule type="cellIs" dxfId="53010" priority="1292" operator="greaterThan">
      <formula>0</formula>
    </cfRule>
  </conditionalFormatting>
  <conditionalFormatting sqref="Q32:Q39">
    <cfRule type="cellIs" dxfId="53009" priority="1297" operator="lessThan">
      <formula>0</formula>
    </cfRule>
  </conditionalFormatting>
  <conditionalFormatting sqref="R32:R39">
    <cfRule type="cellIs" dxfId="53008" priority="1295" operator="lessThan">
      <formula>0.8</formula>
    </cfRule>
    <cfRule type="cellIs" dxfId="53007" priority="1296" operator="greaterThan">
      <formula>1</formula>
    </cfRule>
  </conditionalFormatting>
  <conditionalFormatting sqref="R32:R39">
    <cfRule type="cellIs" dxfId="53006" priority="1293" operator="greaterThan">
      <formula>1</formula>
    </cfRule>
    <cfRule type="cellIs" dxfId="53005" priority="1294" operator="lessThan">
      <formula>0.8</formula>
    </cfRule>
  </conditionalFormatting>
  <conditionalFormatting sqref="R32:R39">
    <cfRule type="cellIs" dxfId="53004" priority="1289" operator="lessThan">
      <formula>0.8</formula>
    </cfRule>
    <cfRule type="cellIs" dxfId="53003" priority="1290" operator="greaterThan">
      <formula>1</formula>
    </cfRule>
  </conditionalFormatting>
  <conditionalFormatting sqref="R32:R39">
    <cfRule type="cellIs" dxfId="53002" priority="1287" operator="greaterThan">
      <formula>1</formula>
    </cfRule>
    <cfRule type="cellIs" dxfId="53001" priority="1288" operator="lessThan">
      <formula>0.8</formula>
    </cfRule>
  </conditionalFormatting>
  <conditionalFormatting sqref="P39">
    <cfRule type="cellIs" dxfId="53000" priority="1286" operator="greaterThan">
      <formula>0</formula>
    </cfRule>
  </conditionalFormatting>
  <conditionalFormatting sqref="Q32:Q39">
    <cfRule type="cellIs" dxfId="52999" priority="1291" operator="lessThan">
      <formula>0</formula>
    </cfRule>
  </conditionalFormatting>
  <conditionalFormatting sqref="R32:R39">
    <cfRule type="cellIs" dxfId="52998" priority="1283" operator="lessThan">
      <formula>0.8</formula>
    </cfRule>
    <cfRule type="cellIs" dxfId="52997" priority="1284" operator="greaterThan">
      <formula>1</formula>
    </cfRule>
  </conditionalFormatting>
  <conditionalFormatting sqref="R32:R39">
    <cfRule type="cellIs" dxfId="52996" priority="1281" operator="greaterThan">
      <formula>1</formula>
    </cfRule>
    <cfRule type="cellIs" dxfId="52995" priority="1282" operator="lessThan">
      <formula>0.8</formula>
    </cfRule>
  </conditionalFormatting>
  <conditionalFormatting sqref="P39">
    <cfRule type="cellIs" dxfId="52994" priority="1280" operator="greaterThan">
      <formula>0</formula>
    </cfRule>
  </conditionalFormatting>
  <conditionalFormatting sqref="Q32:Q39">
    <cfRule type="cellIs" dxfId="52993" priority="1285" operator="lessThan">
      <formula>0</formula>
    </cfRule>
  </conditionalFormatting>
  <conditionalFormatting sqref="Q32:Q39">
    <cfRule type="cellIs" dxfId="52992" priority="1279" operator="lessThan">
      <formula>0</formula>
    </cfRule>
  </conditionalFormatting>
  <conditionalFormatting sqref="R32:R39">
    <cfRule type="cellIs" dxfId="52991" priority="1277" operator="lessThan">
      <formula>0.8</formula>
    </cfRule>
    <cfRule type="cellIs" dxfId="52990" priority="1278" operator="greaterThan">
      <formula>1</formula>
    </cfRule>
  </conditionalFormatting>
  <conditionalFormatting sqref="R32:R39">
    <cfRule type="cellIs" dxfId="52989" priority="1275" operator="greaterThan">
      <formula>1</formula>
    </cfRule>
    <cfRule type="cellIs" dxfId="52988" priority="1276" operator="lessThan">
      <formula>0.8</formula>
    </cfRule>
  </conditionalFormatting>
  <conditionalFormatting sqref="P39">
    <cfRule type="cellIs" dxfId="52987" priority="1274" operator="greaterThan">
      <formula>0</formula>
    </cfRule>
  </conditionalFormatting>
  <conditionalFormatting sqref="Q32:Q39">
    <cfRule type="cellIs" dxfId="52986" priority="1268" operator="lessThan">
      <formula>0</formula>
    </cfRule>
  </conditionalFormatting>
  <conditionalFormatting sqref="R32:R39">
    <cfRule type="cellIs" dxfId="52985" priority="1272" operator="lessThan">
      <formula>0.8</formula>
    </cfRule>
    <cfRule type="cellIs" dxfId="52984" priority="1273" operator="greaterThan">
      <formula>1</formula>
    </cfRule>
  </conditionalFormatting>
  <conditionalFormatting sqref="R32:R39">
    <cfRule type="cellIs" dxfId="52983" priority="1270" operator="greaterThan">
      <formula>1</formula>
    </cfRule>
    <cfRule type="cellIs" dxfId="52982" priority="1271" operator="lessThan">
      <formula>0.8</formula>
    </cfRule>
  </conditionalFormatting>
  <conditionalFormatting sqref="P39">
    <cfRule type="cellIs" dxfId="52981" priority="1269" operator="greaterThan">
      <formula>0</formula>
    </cfRule>
  </conditionalFormatting>
  <conditionalFormatting sqref="Q32:Q39">
    <cfRule type="cellIs" dxfId="52980" priority="1267" operator="lessThan">
      <formula>0</formula>
    </cfRule>
  </conditionalFormatting>
  <conditionalFormatting sqref="R32:R39">
    <cfRule type="cellIs" dxfId="52979" priority="1265" operator="lessThan">
      <formula>0.8</formula>
    </cfRule>
    <cfRule type="cellIs" dxfId="52978" priority="1266" operator="greaterThan">
      <formula>1</formula>
    </cfRule>
  </conditionalFormatting>
  <conditionalFormatting sqref="R32:R39">
    <cfRule type="cellIs" dxfId="52977" priority="1263" operator="greaterThan">
      <formula>1</formula>
    </cfRule>
    <cfRule type="cellIs" dxfId="52976" priority="1264" operator="lessThan">
      <formula>0.8</formula>
    </cfRule>
  </conditionalFormatting>
  <conditionalFormatting sqref="P39">
    <cfRule type="cellIs" dxfId="52975" priority="1262" operator="greaterThan">
      <formula>0</formula>
    </cfRule>
  </conditionalFormatting>
  <conditionalFormatting sqref="Q32:Q39">
    <cfRule type="cellIs" dxfId="52974" priority="1261" operator="lessThan">
      <formula>0</formula>
    </cfRule>
  </conditionalFormatting>
  <conditionalFormatting sqref="R32:R39">
    <cfRule type="cellIs" dxfId="52973" priority="1259" operator="lessThan">
      <formula>0.8</formula>
    </cfRule>
    <cfRule type="cellIs" dxfId="52972" priority="1260" operator="greaterThan">
      <formula>1</formula>
    </cfRule>
  </conditionalFormatting>
  <conditionalFormatting sqref="R32:R39">
    <cfRule type="cellIs" dxfId="52971" priority="1257" operator="greaterThan">
      <formula>1</formula>
    </cfRule>
    <cfRule type="cellIs" dxfId="52970" priority="1258" operator="lessThan">
      <formula>0.8</formula>
    </cfRule>
  </conditionalFormatting>
  <conditionalFormatting sqref="P39">
    <cfRule type="cellIs" dxfId="52969" priority="1256" operator="greaterThan">
      <formula>0</formula>
    </cfRule>
  </conditionalFormatting>
  <conditionalFormatting sqref="Q32:Q39">
    <cfRule type="cellIs" dxfId="52968" priority="1255" operator="lessThan">
      <formula>0</formula>
    </cfRule>
  </conditionalFormatting>
  <conditionalFormatting sqref="R32:R39">
    <cfRule type="cellIs" dxfId="52967" priority="1253" operator="lessThan">
      <formula>0.8</formula>
    </cfRule>
    <cfRule type="cellIs" dxfId="52966" priority="1254" operator="greaterThan">
      <formula>1</formula>
    </cfRule>
  </conditionalFormatting>
  <conditionalFormatting sqref="R32:R39">
    <cfRule type="cellIs" dxfId="52965" priority="1251" operator="greaterThan">
      <formula>1</formula>
    </cfRule>
    <cfRule type="cellIs" dxfId="52964" priority="1252" operator="lessThan">
      <formula>0.8</formula>
    </cfRule>
  </conditionalFormatting>
  <conditionalFormatting sqref="P39">
    <cfRule type="cellIs" dxfId="52963" priority="1250" operator="greaterThan">
      <formula>0</formula>
    </cfRule>
  </conditionalFormatting>
  <conditionalFormatting sqref="Q32:Q39">
    <cfRule type="cellIs" dxfId="52962" priority="1249" operator="lessThan">
      <formula>0</formula>
    </cfRule>
  </conditionalFormatting>
  <conditionalFormatting sqref="R32:R39">
    <cfRule type="cellIs" dxfId="52961" priority="1247" operator="lessThan">
      <formula>0.8</formula>
    </cfRule>
    <cfRule type="cellIs" dxfId="52960" priority="1248" operator="greaterThan">
      <formula>1</formula>
    </cfRule>
  </conditionalFormatting>
  <conditionalFormatting sqref="R32:R39">
    <cfRule type="cellIs" dxfId="52959" priority="1245" operator="greaterThan">
      <formula>1</formula>
    </cfRule>
    <cfRule type="cellIs" dxfId="52958" priority="1246" operator="lessThan">
      <formula>0.8</formula>
    </cfRule>
  </conditionalFormatting>
  <conditionalFormatting sqref="P39">
    <cfRule type="cellIs" dxfId="52957" priority="1244" operator="greaterThan">
      <formula>0</formula>
    </cfRule>
  </conditionalFormatting>
  <conditionalFormatting sqref="Q32:Q39">
    <cfRule type="cellIs" dxfId="52956" priority="1243" operator="lessThan">
      <formula>0</formula>
    </cfRule>
  </conditionalFormatting>
  <conditionalFormatting sqref="R32:R39">
    <cfRule type="cellIs" dxfId="52955" priority="1241" operator="lessThan">
      <formula>0.8</formula>
    </cfRule>
    <cfRule type="cellIs" dxfId="52954" priority="1242" operator="greaterThan">
      <formula>1</formula>
    </cfRule>
  </conditionalFormatting>
  <conditionalFormatting sqref="R32:R39">
    <cfRule type="cellIs" dxfId="52953" priority="1239" operator="greaterThan">
      <formula>1</formula>
    </cfRule>
    <cfRule type="cellIs" dxfId="52952" priority="1240" operator="lessThan">
      <formula>0.8</formula>
    </cfRule>
  </conditionalFormatting>
  <conditionalFormatting sqref="P39">
    <cfRule type="cellIs" dxfId="52951" priority="1238" operator="greaterThan">
      <formula>0</formula>
    </cfRule>
  </conditionalFormatting>
  <conditionalFormatting sqref="P39">
    <cfRule type="cellIs" dxfId="52950" priority="1232" operator="greaterThan">
      <formula>0</formula>
    </cfRule>
  </conditionalFormatting>
  <conditionalFormatting sqref="Q32:Q39">
    <cfRule type="cellIs" dxfId="52949" priority="1237" operator="lessThan">
      <formula>0</formula>
    </cfRule>
  </conditionalFormatting>
  <conditionalFormatting sqref="R32:R39">
    <cfRule type="cellIs" dxfId="52948" priority="1235" operator="lessThan">
      <formula>0.8</formula>
    </cfRule>
    <cfRule type="cellIs" dxfId="52947" priority="1236" operator="greaterThan">
      <formula>1</formula>
    </cfRule>
  </conditionalFormatting>
  <conditionalFormatting sqref="R32:R39">
    <cfRule type="cellIs" dxfId="52946" priority="1233" operator="greaterThan">
      <formula>1</formula>
    </cfRule>
    <cfRule type="cellIs" dxfId="52945" priority="1234" operator="lessThan">
      <formula>0.8</formula>
    </cfRule>
  </conditionalFormatting>
  <conditionalFormatting sqref="P39">
    <cfRule type="cellIs" dxfId="52944" priority="1226" operator="greaterThan">
      <formula>0</formula>
    </cfRule>
  </conditionalFormatting>
  <conditionalFormatting sqref="Q32:Q39">
    <cfRule type="cellIs" dxfId="52943" priority="1231" operator="lessThan">
      <formula>0</formula>
    </cfRule>
  </conditionalFormatting>
  <conditionalFormatting sqref="R32:R39">
    <cfRule type="cellIs" dxfId="52942" priority="1229" operator="lessThan">
      <formula>0.8</formula>
    </cfRule>
    <cfRule type="cellIs" dxfId="52941" priority="1230" operator="greaterThan">
      <formula>1</formula>
    </cfRule>
  </conditionalFormatting>
  <conditionalFormatting sqref="R32:R39">
    <cfRule type="cellIs" dxfId="52940" priority="1227" operator="greaterThan">
      <formula>1</formula>
    </cfRule>
    <cfRule type="cellIs" dxfId="52939" priority="1228" operator="lessThan">
      <formula>0.8</formula>
    </cfRule>
  </conditionalFormatting>
  <conditionalFormatting sqref="R32:R39">
    <cfRule type="cellIs" dxfId="52938" priority="1223" operator="lessThan">
      <formula>0.8</formula>
    </cfRule>
    <cfRule type="cellIs" dxfId="52937" priority="1224" operator="greaterThan">
      <formula>1</formula>
    </cfRule>
  </conditionalFormatting>
  <conditionalFormatting sqref="R32:R39">
    <cfRule type="cellIs" dxfId="52936" priority="1221" operator="greaterThan">
      <formula>1</formula>
    </cfRule>
    <cfRule type="cellIs" dxfId="52935" priority="1222" operator="lessThan">
      <formula>0.8</formula>
    </cfRule>
  </conditionalFormatting>
  <conditionalFormatting sqref="P39">
    <cfRule type="cellIs" dxfId="52934" priority="1220" operator="greaterThan">
      <formula>0</formula>
    </cfRule>
  </conditionalFormatting>
  <conditionalFormatting sqref="Q32:Q39">
    <cfRule type="cellIs" dxfId="52933" priority="1225" operator="lessThan">
      <formula>0</formula>
    </cfRule>
  </conditionalFormatting>
  <conditionalFormatting sqref="Q32:Q39">
    <cfRule type="cellIs" dxfId="52932" priority="1214" operator="lessThan">
      <formula>0</formula>
    </cfRule>
  </conditionalFormatting>
  <conditionalFormatting sqref="P39">
    <cfRule type="cellIs" dxfId="52931" priority="1215" operator="greaterThan">
      <formula>0</formula>
    </cfRule>
  </conditionalFormatting>
  <conditionalFormatting sqref="R32:R39">
    <cfRule type="cellIs" dxfId="52930" priority="1218" operator="lessThan">
      <formula>0.8</formula>
    </cfRule>
    <cfRule type="cellIs" dxfId="52929" priority="1219" operator="greaterThan">
      <formula>1</formula>
    </cfRule>
  </conditionalFormatting>
  <conditionalFormatting sqref="R32:R39">
    <cfRule type="cellIs" dxfId="52928" priority="1216" operator="greaterThan">
      <formula>1</formula>
    </cfRule>
    <cfRule type="cellIs" dxfId="52927" priority="1217" operator="lessThan">
      <formula>0.8</formula>
    </cfRule>
  </conditionalFormatting>
  <conditionalFormatting sqref="Q32:Q39">
    <cfRule type="cellIs" dxfId="52926" priority="1208" operator="lessThan">
      <formula>0</formula>
    </cfRule>
  </conditionalFormatting>
  <conditionalFormatting sqref="R32:R39">
    <cfRule type="cellIs" dxfId="52925" priority="1212" operator="lessThan">
      <formula>0.8</formula>
    </cfRule>
    <cfRule type="cellIs" dxfId="52924" priority="1213" operator="greaterThan">
      <formula>1</formula>
    </cfRule>
  </conditionalFormatting>
  <conditionalFormatting sqref="R32:R39">
    <cfRule type="cellIs" dxfId="52923" priority="1210" operator="greaterThan">
      <formula>1</formula>
    </cfRule>
    <cfRule type="cellIs" dxfId="52922" priority="1211" operator="lessThan">
      <formula>0.8</formula>
    </cfRule>
  </conditionalFormatting>
  <conditionalFormatting sqref="P39">
    <cfRule type="cellIs" dxfId="52921" priority="1209" operator="greaterThan">
      <formula>0</formula>
    </cfRule>
  </conditionalFormatting>
  <conditionalFormatting sqref="Q32:Q39">
    <cfRule type="cellIs" dxfId="52920" priority="1207" operator="lessThan">
      <formula>0</formula>
    </cfRule>
  </conditionalFormatting>
  <conditionalFormatting sqref="R32:R39">
    <cfRule type="cellIs" dxfId="52919" priority="1205" operator="lessThan">
      <formula>0.8</formula>
    </cfRule>
    <cfRule type="cellIs" dxfId="52918" priority="1206" operator="greaterThan">
      <formula>1</formula>
    </cfRule>
  </conditionalFormatting>
  <conditionalFormatting sqref="R32:R39">
    <cfRule type="cellIs" dxfId="52917" priority="1203" operator="greaterThan">
      <formula>1</formula>
    </cfRule>
    <cfRule type="cellIs" dxfId="52916" priority="1204" operator="lessThan">
      <formula>0.8</formula>
    </cfRule>
  </conditionalFormatting>
  <conditionalFormatting sqref="P39">
    <cfRule type="cellIs" dxfId="52915" priority="1202" operator="greaterThan">
      <formula>0</formula>
    </cfRule>
  </conditionalFormatting>
  <conditionalFormatting sqref="Q32:Q39">
    <cfRule type="cellIs" dxfId="52914" priority="1201" operator="lessThan">
      <formula>0</formula>
    </cfRule>
  </conditionalFormatting>
  <conditionalFormatting sqref="R32:R39">
    <cfRule type="cellIs" dxfId="52913" priority="1199" operator="lessThan">
      <formula>0.8</formula>
    </cfRule>
    <cfRule type="cellIs" dxfId="52912" priority="1200" operator="greaterThan">
      <formula>1</formula>
    </cfRule>
  </conditionalFormatting>
  <conditionalFormatting sqref="R32:R39">
    <cfRule type="cellIs" dxfId="52911" priority="1197" operator="greaterThan">
      <formula>1</formula>
    </cfRule>
    <cfRule type="cellIs" dxfId="52910" priority="1198" operator="lessThan">
      <formula>0.8</formula>
    </cfRule>
  </conditionalFormatting>
  <conditionalFormatting sqref="P39">
    <cfRule type="cellIs" dxfId="52909" priority="1196" operator="greaterThan">
      <formula>0</formula>
    </cfRule>
  </conditionalFormatting>
  <conditionalFormatting sqref="Q32:Q39">
    <cfRule type="cellIs" dxfId="52908" priority="1195" operator="lessThan">
      <formula>0</formula>
    </cfRule>
  </conditionalFormatting>
  <conditionalFormatting sqref="R32:R39">
    <cfRule type="cellIs" dxfId="52907" priority="1193" operator="lessThan">
      <formula>0.8</formula>
    </cfRule>
    <cfRule type="cellIs" dxfId="52906" priority="1194" operator="greaterThan">
      <formula>1</formula>
    </cfRule>
  </conditionalFormatting>
  <conditionalFormatting sqref="R32:R39">
    <cfRule type="cellIs" dxfId="52905" priority="1191" operator="greaterThan">
      <formula>1</formula>
    </cfRule>
    <cfRule type="cellIs" dxfId="52904" priority="1192" operator="lessThan">
      <formula>0.8</formula>
    </cfRule>
  </conditionalFormatting>
  <conditionalFormatting sqref="P39">
    <cfRule type="cellIs" dxfId="52903" priority="1190" operator="greaterThan">
      <formula>0</formula>
    </cfRule>
  </conditionalFormatting>
  <conditionalFormatting sqref="Q32:Q39">
    <cfRule type="cellIs" dxfId="52902" priority="1189" operator="lessThan">
      <formula>0</formula>
    </cfRule>
  </conditionalFormatting>
  <conditionalFormatting sqref="R32:R39">
    <cfRule type="cellIs" dxfId="52901" priority="1187" operator="lessThan">
      <formula>0.8</formula>
    </cfRule>
    <cfRule type="cellIs" dxfId="52900" priority="1188" operator="greaterThan">
      <formula>1</formula>
    </cfRule>
  </conditionalFormatting>
  <conditionalFormatting sqref="R32:R39">
    <cfRule type="cellIs" dxfId="52899" priority="1185" operator="greaterThan">
      <formula>1</formula>
    </cfRule>
    <cfRule type="cellIs" dxfId="52898" priority="1186" operator="lessThan">
      <formula>0.8</formula>
    </cfRule>
  </conditionalFormatting>
  <conditionalFormatting sqref="P39">
    <cfRule type="cellIs" dxfId="52897" priority="1184" operator="greaterThan">
      <formula>0</formula>
    </cfRule>
  </conditionalFormatting>
  <conditionalFormatting sqref="Q96:Q105">
    <cfRule type="cellIs" dxfId="52896" priority="1178" operator="lessThan">
      <formula>0</formula>
    </cfRule>
  </conditionalFormatting>
  <conditionalFormatting sqref="P96:P105">
    <cfRule type="cellIs" dxfId="52895" priority="1179" operator="greaterThan">
      <formula>0</formula>
    </cfRule>
  </conditionalFormatting>
  <conditionalFormatting sqref="R96:R105">
    <cfRule type="cellIs" dxfId="52894" priority="1182" operator="lessThan">
      <formula>0.8</formula>
    </cfRule>
    <cfRule type="cellIs" dxfId="52893" priority="1183" operator="greaterThan">
      <formula>1</formula>
    </cfRule>
  </conditionalFormatting>
  <conditionalFormatting sqref="R96:R105">
    <cfRule type="cellIs" dxfId="52892" priority="1180" operator="greaterThan">
      <formula>1</formula>
    </cfRule>
    <cfRule type="cellIs" dxfId="52891" priority="1181" operator="lessThan">
      <formula>0.8</formula>
    </cfRule>
  </conditionalFormatting>
  <conditionalFormatting sqref="Q96:Q105">
    <cfRule type="cellIs" dxfId="52890" priority="1172" operator="lessThan">
      <formula>0</formula>
    </cfRule>
  </conditionalFormatting>
  <conditionalFormatting sqref="R96:R105">
    <cfRule type="cellIs" dxfId="52889" priority="1176" operator="lessThan">
      <formula>0.8</formula>
    </cfRule>
    <cfRule type="cellIs" dxfId="52888" priority="1177" operator="greaterThan">
      <formula>1</formula>
    </cfRule>
  </conditionalFormatting>
  <conditionalFormatting sqref="R96:R105">
    <cfRule type="cellIs" dxfId="52887" priority="1174" operator="greaterThan">
      <formula>1</formula>
    </cfRule>
    <cfRule type="cellIs" dxfId="52886" priority="1175" operator="lessThan">
      <formula>0.8</formula>
    </cfRule>
  </conditionalFormatting>
  <conditionalFormatting sqref="P96:P105">
    <cfRule type="cellIs" dxfId="52885" priority="1173" operator="greaterThan">
      <formula>0</formula>
    </cfRule>
  </conditionalFormatting>
  <conditionalFormatting sqref="Q96:Q105">
    <cfRule type="cellIs" dxfId="52884" priority="1171" operator="lessThan">
      <formula>0</formula>
    </cfRule>
  </conditionalFormatting>
  <conditionalFormatting sqref="R96:R105">
    <cfRule type="cellIs" dxfId="52883" priority="1169" operator="lessThan">
      <formula>0.8</formula>
    </cfRule>
    <cfRule type="cellIs" dxfId="52882" priority="1170" operator="greaterThan">
      <formula>1</formula>
    </cfRule>
  </conditionalFormatting>
  <conditionalFormatting sqref="R96:R105">
    <cfRule type="cellIs" dxfId="52881" priority="1167" operator="greaterThan">
      <formula>1</formula>
    </cfRule>
    <cfRule type="cellIs" dxfId="52880" priority="1168" operator="lessThan">
      <formula>0.8</formula>
    </cfRule>
  </conditionalFormatting>
  <conditionalFormatting sqref="P96:P105">
    <cfRule type="cellIs" dxfId="52879" priority="1166" operator="greaterThan">
      <formula>0</formula>
    </cfRule>
  </conditionalFormatting>
  <conditionalFormatting sqref="Q96:Q105">
    <cfRule type="cellIs" dxfId="52878" priority="1165" operator="lessThan">
      <formula>0</formula>
    </cfRule>
  </conditionalFormatting>
  <conditionalFormatting sqref="R96:R105">
    <cfRule type="cellIs" dxfId="52877" priority="1163" operator="lessThan">
      <formula>0.8</formula>
    </cfRule>
    <cfRule type="cellIs" dxfId="52876" priority="1164" operator="greaterThan">
      <formula>1</formula>
    </cfRule>
  </conditionalFormatting>
  <conditionalFormatting sqref="R96:R105">
    <cfRule type="cellIs" dxfId="52875" priority="1161" operator="greaterThan">
      <formula>1</formula>
    </cfRule>
    <cfRule type="cellIs" dxfId="52874" priority="1162" operator="lessThan">
      <formula>0.8</formula>
    </cfRule>
  </conditionalFormatting>
  <conditionalFormatting sqref="P96:P105">
    <cfRule type="cellIs" dxfId="52873" priority="1160" operator="greaterThan">
      <formula>0</formula>
    </cfRule>
  </conditionalFormatting>
  <conditionalFormatting sqref="Q96:Q105">
    <cfRule type="cellIs" dxfId="52872" priority="1154" operator="lessThan">
      <formula>0</formula>
    </cfRule>
  </conditionalFormatting>
  <conditionalFormatting sqref="R96:R105">
    <cfRule type="cellIs" dxfId="52871" priority="1158" operator="lessThan">
      <formula>0.8</formula>
    </cfRule>
    <cfRule type="cellIs" dxfId="52870" priority="1159" operator="greaterThan">
      <formula>1</formula>
    </cfRule>
  </conditionalFormatting>
  <conditionalFormatting sqref="R96:R105">
    <cfRule type="cellIs" dxfId="52869" priority="1156" operator="greaterThan">
      <formula>1</formula>
    </cfRule>
    <cfRule type="cellIs" dxfId="52868" priority="1157" operator="lessThan">
      <formula>0.8</formula>
    </cfRule>
  </conditionalFormatting>
  <conditionalFormatting sqref="P96:P105">
    <cfRule type="cellIs" dxfId="52867" priority="1155" operator="greaterThan">
      <formula>0</formula>
    </cfRule>
  </conditionalFormatting>
  <conditionalFormatting sqref="Q96:Q105">
    <cfRule type="cellIs" dxfId="52866" priority="1153" operator="lessThan">
      <formula>0</formula>
    </cfRule>
  </conditionalFormatting>
  <conditionalFormatting sqref="R96:R105">
    <cfRule type="cellIs" dxfId="52865" priority="1151" operator="lessThan">
      <formula>0.8</formula>
    </cfRule>
    <cfRule type="cellIs" dxfId="52864" priority="1152" operator="greaterThan">
      <formula>1</formula>
    </cfRule>
  </conditionalFormatting>
  <conditionalFormatting sqref="R96:R105">
    <cfRule type="cellIs" dxfId="52863" priority="1149" operator="greaterThan">
      <formula>1</formula>
    </cfRule>
    <cfRule type="cellIs" dxfId="52862" priority="1150" operator="lessThan">
      <formula>0.8</formula>
    </cfRule>
  </conditionalFormatting>
  <conditionalFormatting sqref="P96:P105">
    <cfRule type="cellIs" dxfId="52861" priority="1148" operator="greaterThan">
      <formula>0</formula>
    </cfRule>
  </conditionalFormatting>
  <conditionalFormatting sqref="Q96:Q105">
    <cfRule type="cellIs" dxfId="52860" priority="1147" operator="lessThan">
      <formula>0</formula>
    </cfRule>
  </conditionalFormatting>
  <conditionalFormatting sqref="R96:R105">
    <cfRule type="cellIs" dxfId="52859" priority="1145" operator="lessThan">
      <formula>0.8</formula>
    </cfRule>
    <cfRule type="cellIs" dxfId="52858" priority="1146" operator="greaterThan">
      <formula>1</formula>
    </cfRule>
  </conditionalFormatting>
  <conditionalFormatting sqref="R96:R105">
    <cfRule type="cellIs" dxfId="52857" priority="1143" operator="greaterThan">
      <formula>1</formula>
    </cfRule>
    <cfRule type="cellIs" dxfId="52856" priority="1144" operator="lessThan">
      <formula>0.8</formula>
    </cfRule>
  </conditionalFormatting>
  <conditionalFormatting sqref="P96:P105">
    <cfRule type="cellIs" dxfId="52855" priority="1142" operator="greaterThan">
      <formula>0</formula>
    </cfRule>
  </conditionalFormatting>
  <conditionalFormatting sqref="Q96:Q105">
    <cfRule type="cellIs" dxfId="52854" priority="1141" operator="lessThan">
      <formula>0</formula>
    </cfRule>
  </conditionalFormatting>
  <conditionalFormatting sqref="R96:R105">
    <cfRule type="cellIs" dxfId="52853" priority="1139" operator="lessThan">
      <formula>0.8</formula>
    </cfRule>
    <cfRule type="cellIs" dxfId="52852" priority="1140" operator="greaterThan">
      <formula>1</formula>
    </cfRule>
  </conditionalFormatting>
  <conditionalFormatting sqref="R96:R105">
    <cfRule type="cellIs" dxfId="52851" priority="1137" operator="greaterThan">
      <formula>1</formula>
    </cfRule>
    <cfRule type="cellIs" dxfId="52850" priority="1138" operator="lessThan">
      <formula>0.8</formula>
    </cfRule>
  </conditionalFormatting>
  <conditionalFormatting sqref="P96:P105">
    <cfRule type="cellIs" dxfId="52849" priority="1136" operator="greaterThan">
      <formula>0</formula>
    </cfRule>
  </conditionalFormatting>
  <conditionalFormatting sqref="Q96:Q105">
    <cfRule type="cellIs" dxfId="52848" priority="1135" operator="lessThan">
      <formula>0</formula>
    </cfRule>
  </conditionalFormatting>
  <conditionalFormatting sqref="R96:R105">
    <cfRule type="cellIs" dxfId="52847" priority="1133" operator="lessThan">
      <formula>0.8</formula>
    </cfRule>
    <cfRule type="cellIs" dxfId="52846" priority="1134" operator="greaterThan">
      <formula>1</formula>
    </cfRule>
  </conditionalFormatting>
  <conditionalFormatting sqref="R96:R105">
    <cfRule type="cellIs" dxfId="52845" priority="1131" operator="greaterThan">
      <formula>1</formula>
    </cfRule>
    <cfRule type="cellIs" dxfId="52844" priority="1132" operator="lessThan">
      <formula>0.8</formula>
    </cfRule>
  </conditionalFormatting>
  <conditionalFormatting sqref="P96:P105">
    <cfRule type="cellIs" dxfId="52843" priority="1130" operator="greaterThan">
      <formula>0</formula>
    </cfRule>
  </conditionalFormatting>
  <conditionalFormatting sqref="Q96:Q105">
    <cfRule type="cellIs" dxfId="52842" priority="1129" operator="lessThan">
      <formula>0</formula>
    </cfRule>
  </conditionalFormatting>
  <conditionalFormatting sqref="R96:R105">
    <cfRule type="cellIs" dxfId="52841" priority="1127" operator="lessThan">
      <formula>0.8</formula>
    </cfRule>
    <cfRule type="cellIs" dxfId="52840" priority="1128" operator="greaterThan">
      <formula>1</formula>
    </cfRule>
  </conditionalFormatting>
  <conditionalFormatting sqref="R96:R105">
    <cfRule type="cellIs" dxfId="52839" priority="1125" operator="greaterThan">
      <formula>1</formula>
    </cfRule>
    <cfRule type="cellIs" dxfId="52838" priority="1126" operator="lessThan">
      <formula>0.8</formula>
    </cfRule>
  </conditionalFormatting>
  <conditionalFormatting sqref="P96:P105">
    <cfRule type="cellIs" dxfId="52837" priority="1124" operator="greaterThan">
      <formula>0</formula>
    </cfRule>
  </conditionalFormatting>
  <conditionalFormatting sqref="P96:P105">
    <cfRule type="cellIs" dxfId="52836" priority="1118" operator="greaterThan">
      <formula>0</formula>
    </cfRule>
  </conditionalFormatting>
  <conditionalFormatting sqref="Q96:Q105">
    <cfRule type="cellIs" dxfId="52835" priority="1123" operator="lessThan">
      <formula>0</formula>
    </cfRule>
  </conditionalFormatting>
  <conditionalFormatting sqref="R96:R105">
    <cfRule type="cellIs" dxfId="52834" priority="1121" operator="lessThan">
      <formula>0.8</formula>
    </cfRule>
    <cfRule type="cellIs" dxfId="52833" priority="1122" operator="greaterThan">
      <formula>1</formula>
    </cfRule>
  </conditionalFormatting>
  <conditionalFormatting sqref="R96:R105">
    <cfRule type="cellIs" dxfId="52832" priority="1119" operator="greaterThan">
      <formula>1</formula>
    </cfRule>
    <cfRule type="cellIs" dxfId="52831" priority="1120" operator="lessThan">
      <formula>0.8</formula>
    </cfRule>
  </conditionalFormatting>
  <conditionalFormatting sqref="P96:P105">
    <cfRule type="cellIs" dxfId="52830" priority="1112" operator="greaterThan">
      <formula>0</formula>
    </cfRule>
  </conditionalFormatting>
  <conditionalFormatting sqref="Q96:Q105">
    <cfRule type="cellIs" dxfId="52829" priority="1117" operator="lessThan">
      <formula>0</formula>
    </cfRule>
  </conditionalFormatting>
  <conditionalFormatting sqref="R96:R105">
    <cfRule type="cellIs" dxfId="52828" priority="1115" operator="lessThan">
      <formula>0.8</formula>
    </cfRule>
    <cfRule type="cellIs" dxfId="52827" priority="1116" operator="greaterThan">
      <formula>1</formula>
    </cfRule>
  </conditionalFormatting>
  <conditionalFormatting sqref="R96:R105">
    <cfRule type="cellIs" dxfId="52826" priority="1113" operator="greaterThan">
      <formula>1</formula>
    </cfRule>
    <cfRule type="cellIs" dxfId="52825" priority="1114" operator="lessThan">
      <formula>0.8</formula>
    </cfRule>
  </conditionalFormatting>
  <conditionalFormatting sqref="R96:R105">
    <cfRule type="cellIs" dxfId="52824" priority="1109" operator="lessThan">
      <formula>0.8</formula>
    </cfRule>
    <cfRule type="cellIs" dxfId="52823" priority="1110" operator="greaterThan">
      <formula>1</formula>
    </cfRule>
  </conditionalFormatting>
  <conditionalFormatting sqref="R96:R105">
    <cfRule type="cellIs" dxfId="52822" priority="1107" operator="greaterThan">
      <formula>1</formula>
    </cfRule>
    <cfRule type="cellIs" dxfId="52821" priority="1108" operator="lessThan">
      <formula>0.8</formula>
    </cfRule>
  </conditionalFormatting>
  <conditionalFormatting sqref="P96:P105">
    <cfRule type="cellIs" dxfId="52820" priority="1106" operator="greaterThan">
      <formula>0</formula>
    </cfRule>
  </conditionalFormatting>
  <conditionalFormatting sqref="Q96:Q105">
    <cfRule type="cellIs" dxfId="52819" priority="1111" operator="lessThan">
      <formula>0</formula>
    </cfRule>
  </conditionalFormatting>
  <conditionalFormatting sqref="Q96:Q105">
    <cfRule type="cellIs" dxfId="52818" priority="1100" operator="lessThan">
      <formula>0</formula>
    </cfRule>
  </conditionalFormatting>
  <conditionalFormatting sqref="P96:P105">
    <cfRule type="cellIs" dxfId="52817" priority="1101" operator="greaterThan">
      <formula>0</formula>
    </cfRule>
  </conditionalFormatting>
  <conditionalFormatting sqref="R96:R105">
    <cfRule type="cellIs" dxfId="52816" priority="1104" operator="lessThan">
      <formula>0.8</formula>
    </cfRule>
    <cfRule type="cellIs" dxfId="52815" priority="1105" operator="greaterThan">
      <formula>1</formula>
    </cfRule>
  </conditionalFormatting>
  <conditionalFormatting sqref="R96:R105">
    <cfRule type="cellIs" dxfId="52814" priority="1102" operator="greaterThan">
      <formula>1</formula>
    </cfRule>
    <cfRule type="cellIs" dxfId="52813" priority="1103" operator="lessThan">
      <formula>0.8</formula>
    </cfRule>
  </conditionalFormatting>
  <conditionalFormatting sqref="Q96:Q105">
    <cfRule type="cellIs" dxfId="52812" priority="1094" operator="lessThan">
      <formula>0</formula>
    </cfRule>
  </conditionalFormatting>
  <conditionalFormatting sqref="R96:R105">
    <cfRule type="cellIs" dxfId="52811" priority="1098" operator="lessThan">
      <formula>0.8</formula>
    </cfRule>
    <cfRule type="cellIs" dxfId="52810" priority="1099" operator="greaterThan">
      <formula>1</formula>
    </cfRule>
  </conditionalFormatting>
  <conditionalFormatting sqref="R96:R105">
    <cfRule type="cellIs" dxfId="52809" priority="1096" operator="greaterThan">
      <formula>1</formula>
    </cfRule>
    <cfRule type="cellIs" dxfId="52808" priority="1097" operator="lessThan">
      <formula>0.8</formula>
    </cfRule>
  </conditionalFormatting>
  <conditionalFormatting sqref="P96:P105">
    <cfRule type="cellIs" dxfId="52807" priority="1095" operator="greaterThan">
      <formula>0</formula>
    </cfRule>
  </conditionalFormatting>
  <conditionalFormatting sqref="Q96:Q105">
    <cfRule type="cellIs" dxfId="52806" priority="1093" operator="lessThan">
      <formula>0</formula>
    </cfRule>
  </conditionalFormatting>
  <conditionalFormatting sqref="R96:R105">
    <cfRule type="cellIs" dxfId="52805" priority="1091" operator="lessThan">
      <formula>0.8</formula>
    </cfRule>
    <cfRule type="cellIs" dxfId="52804" priority="1092" operator="greaterThan">
      <formula>1</formula>
    </cfRule>
  </conditionalFormatting>
  <conditionalFormatting sqref="R96:R105">
    <cfRule type="cellIs" dxfId="52803" priority="1089" operator="greaterThan">
      <formula>1</formula>
    </cfRule>
    <cfRule type="cellIs" dxfId="52802" priority="1090" operator="lessThan">
      <formula>0.8</formula>
    </cfRule>
  </conditionalFormatting>
  <conditionalFormatting sqref="P96:P105">
    <cfRule type="cellIs" dxfId="52801" priority="1088" operator="greaterThan">
      <formula>0</formula>
    </cfRule>
  </conditionalFormatting>
  <conditionalFormatting sqref="Q96:Q105">
    <cfRule type="cellIs" dxfId="52800" priority="1087" operator="lessThan">
      <formula>0</formula>
    </cfRule>
  </conditionalFormatting>
  <conditionalFormatting sqref="R96:R105">
    <cfRule type="cellIs" dxfId="52799" priority="1085" operator="lessThan">
      <formula>0.8</formula>
    </cfRule>
    <cfRule type="cellIs" dxfId="52798" priority="1086" operator="greaterThan">
      <formula>1</formula>
    </cfRule>
  </conditionalFormatting>
  <conditionalFormatting sqref="R96:R105">
    <cfRule type="cellIs" dxfId="52797" priority="1083" operator="greaterThan">
      <formula>1</formula>
    </cfRule>
    <cfRule type="cellIs" dxfId="52796" priority="1084" operator="lessThan">
      <formula>0.8</formula>
    </cfRule>
  </conditionalFormatting>
  <conditionalFormatting sqref="P96:P105">
    <cfRule type="cellIs" dxfId="52795" priority="1082" operator="greaterThan">
      <formula>0</formula>
    </cfRule>
  </conditionalFormatting>
  <conditionalFormatting sqref="Q96:Q105">
    <cfRule type="cellIs" dxfId="52794" priority="1076" operator="lessThan">
      <formula>0</formula>
    </cfRule>
  </conditionalFormatting>
  <conditionalFormatting sqref="P96:P105">
    <cfRule type="cellIs" dxfId="52793" priority="1077" operator="greaterThan">
      <formula>0</formula>
    </cfRule>
  </conditionalFormatting>
  <conditionalFormatting sqref="R96:R105">
    <cfRule type="cellIs" dxfId="52792" priority="1080" operator="lessThan">
      <formula>0.8</formula>
    </cfRule>
    <cfRule type="cellIs" dxfId="52791" priority="1081" operator="greaterThan">
      <formula>1</formula>
    </cfRule>
  </conditionalFormatting>
  <conditionalFormatting sqref="R96:R105">
    <cfRule type="cellIs" dxfId="52790" priority="1078" operator="greaterThan">
      <formula>1</formula>
    </cfRule>
    <cfRule type="cellIs" dxfId="52789" priority="1079" operator="lessThan">
      <formula>0.8</formula>
    </cfRule>
  </conditionalFormatting>
  <conditionalFormatting sqref="Q96:Q105">
    <cfRule type="cellIs" dxfId="52788" priority="1070" operator="lessThan">
      <formula>0</formula>
    </cfRule>
  </conditionalFormatting>
  <conditionalFormatting sqref="R96:R105">
    <cfRule type="cellIs" dxfId="52787" priority="1074" operator="lessThan">
      <formula>0.8</formula>
    </cfRule>
    <cfRule type="cellIs" dxfId="52786" priority="1075" operator="greaterThan">
      <formula>1</formula>
    </cfRule>
  </conditionalFormatting>
  <conditionalFormatting sqref="R96:R105">
    <cfRule type="cellIs" dxfId="52785" priority="1072" operator="greaterThan">
      <formula>1</formula>
    </cfRule>
    <cfRule type="cellIs" dxfId="52784" priority="1073" operator="lessThan">
      <formula>0.8</formula>
    </cfRule>
  </conditionalFormatting>
  <conditionalFormatting sqref="P96:P105">
    <cfRule type="cellIs" dxfId="52783" priority="1071" operator="greaterThan">
      <formula>0</formula>
    </cfRule>
  </conditionalFormatting>
  <conditionalFormatting sqref="Q96:Q105">
    <cfRule type="cellIs" dxfId="52782" priority="1069" operator="lessThan">
      <formula>0</formula>
    </cfRule>
  </conditionalFormatting>
  <conditionalFormatting sqref="R96:R105">
    <cfRule type="cellIs" dxfId="52781" priority="1067" operator="lessThan">
      <formula>0.8</formula>
    </cfRule>
    <cfRule type="cellIs" dxfId="52780" priority="1068" operator="greaterThan">
      <formula>1</formula>
    </cfRule>
  </conditionalFormatting>
  <conditionalFormatting sqref="R96:R105">
    <cfRule type="cellIs" dxfId="52779" priority="1065" operator="greaterThan">
      <formula>1</formula>
    </cfRule>
    <cfRule type="cellIs" dxfId="52778" priority="1066" operator="lessThan">
      <formula>0.8</formula>
    </cfRule>
  </conditionalFormatting>
  <conditionalFormatting sqref="P96:P105">
    <cfRule type="cellIs" dxfId="52777" priority="1064" operator="greaterThan">
      <formula>0</formula>
    </cfRule>
  </conditionalFormatting>
  <conditionalFormatting sqref="Q96:Q105">
    <cfRule type="cellIs" dxfId="52776" priority="1063" operator="lessThan">
      <formula>0</formula>
    </cfRule>
  </conditionalFormatting>
  <conditionalFormatting sqref="R96:R105">
    <cfRule type="cellIs" dxfId="52775" priority="1061" operator="lessThan">
      <formula>0.8</formula>
    </cfRule>
    <cfRule type="cellIs" dxfId="52774" priority="1062" operator="greaterThan">
      <formula>1</formula>
    </cfRule>
  </conditionalFormatting>
  <conditionalFormatting sqref="R96:R105">
    <cfRule type="cellIs" dxfId="52773" priority="1059" operator="greaterThan">
      <formula>1</formula>
    </cfRule>
    <cfRule type="cellIs" dxfId="52772" priority="1060" operator="lessThan">
      <formula>0.8</formula>
    </cfRule>
  </conditionalFormatting>
  <conditionalFormatting sqref="P96:P105">
    <cfRule type="cellIs" dxfId="52771" priority="1058" operator="greaterThan">
      <formula>0</formula>
    </cfRule>
  </conditionalFormatting>
  <conditionalFormatting sqref="P124 P127 P130">
    <cfRule type="cellIs" dxfId="52770" priority="1052" operator="greaterThan">
      <formula>0</formula>
    </cfRule>
  </conditionalFormatting>
  <conditionalFormatting sqref="Q124 Q127 Q130">
    <cfRule type="cellIs" dxfId="52769" priority="1057" operator="lessThan">
      <formula>0</formula>
    </cfRule>
  </conditionalFormatting>
  <conditionalFormatting sqref="R124 R127 R130">
    <cfRule type="cellIs" dxfId="52768" priority="1055" operator="lessThan">
      <formula>0.8</formula>
    </cfRule>
    <cfRule type="cellIs" dxfId="52767" priority="1056" operator="greaterThan">
      <formula>1</formula>
    </cfRule>
  </conditionalFormatting>
  <conditionalFormatting sqref="R124 R127 R130">
    <cfRule type="cellIs" dxfId="52766" priority="1053" operator="greaterThan">
      <formula>1</formula>
    </cfRule>
    <cfRule type="cellIs" dxfId="52765" priority="1054" operator="lessThan">
      <formula>0.8</formula>
    </cfRule>
  </conditionalFormatting>
  <conditionalFormatting sqref="Q124 Q127 Q130">
    <cfRule type="cellIs" dxfId="52764" priority="1051" operator="lessThan">
      <formula>0</formula>
    </cfRule>
  </conditionalFormatting>
  <conditionalFormatting sqref="R124 R127 R130">
    <cfRule type="cellIs" dxfId="52763" priority="1049" operator="lessThan">
      <formula>0.8</formula>
    </cfRule>
    <cfRule type="cellIs" dxfId="52762" priority="1050" operator="greaterThan">
      <formula>1</formula>
    </cfRule>
  </conditionalFormatting>
  <conditionalFormatting sqref="R124 R127 R130">
    <cfRule type="cellIs" dxfId="52761" priority="1047" operator="greaterThan">
      <formula>1</formula>
    </cfRule>
    <cfRule type="cellIs" dxfId="52760" priority="1048" operator="lessThan">
      <formula>0.8</formula>
    </cfRule>
  </conditionalFormatting>
  <conditionalFormatting sqref="P124 P127 P130">
    <cfRule type="cellIs" dxfId="52759" priority="1046" operator="greaterThan">
      <formula>0</formula>
    </cfRule>
  </conditionalFormatting>
  <conditionalFormatting sqref="Q123 Q125:Q126 Q131 Q128:Q129">
    <cfRule type="cellIs" dxfId="52758" priority="1045" operator="lessThan">
      <formula>0</formula>
    </cfRule>
  </conditionalFormatting>
  <conditionalFormatting sqref="R123 R125:R126 R131 R128:R129">
    <cfRule type="cellIs" dxfId="52757" priority="1043" operator="lessThan">
      <formula>0.8</formula>
    </cfRule>
    <cfRule type="cellIs" dxfId="52756" priority="1044" operator="greaterThan">
      <formula>1</formula>
    </cfRule>
  </conditionalFormatting>
  <conditionalFormatting sqref="R123 R125:R126 R131 R128:R129">
    <cfRule type="cellIs" dxfId="52755" priority="1041" operator="greaterThan">
      <formula>1</formula>
    </cfRule>
    <cfRule type="cellIs" dxfId="52754" priority="1042" operator="lessThan">
      <formula>0.8</formula>
    </cfRule>
  </conditionalFormatting>
  <conditionalFormatting sqref="P123 P125:P126 P131 P128:P129">
    <cfRule type="cellIs" dxfId="52753" priority="1040" operator="greaterThan">
      <formula>0</formula>
    </cfRule>
  </conditionalFormatting>
  <conditionalFormatting sqref="P123 P125:P126 P131 P128:P129">
    <cfRule type="cellIs" dxfId="52752" priority="1034" operator="greaterThan">
      <formula>0</formula>
    </cfRule>
  </conditionalFormatting>
  <conditionalFormatting sqref="Q123 Q125:Q126 Q131 Q128:Q129">
    <cfRule type="cellIs" dxfId="52751" priority="1039" operator="lessThan">
      <formula>0</formula>
    </cfRule>
  </conditionalFormatting>
  <conditionalFormatting sqref="R123 R125:R126 R131 R128:R129">
    <cfRule type="cellIs" dxfId="52750" priority="1037" operator="lessThan">
      <formula>0.8</formula>
    </cfRule>
    <cfRule type="cellIs" dxfId="52749" priority="1038" operator="greaterThan">
      <formula>1</formula>
    </cfRule>
  </conditionalFormatting>
  <conditionalFormatting sqref="R123 R125:R126 R131 R128:R129">
    <cfRule type="cellIs" dxfId="52748" priority="1035" operator="greaterThan">
      <formula>1</formula>
    </cfRule>
    <cfRule type="cellIs" dxfId="52747" priority="1036" operator="lessThan">
      <formula>0.8</formula>
    </cfRule>
  </conditionalFormatting>
  <conditionalFormatting sqref="P122">
    <cfRule type="cellIs" dxfId="52746" priority="1028" operator="greaterThan">
      <formula>0</formula>
    </cfRule>
  </conditionalFormatting>
  <conditionalFormatting sqref="Q122">
    <cfRule type="cellIs" dxfId="52745" priority="1033" operator="lessThan">
      <formula>0</formula>
    </cfRule>
  </conditionalFormatting>
  <conditionalFormatting sqref="R122">
    <cfRule type="cellIs" dxfId="52744" priority="1031" operator="lessThan">
      <formula>0.8</formula>
    </cfRule>
    <cfRule type="cellIs" dxfId="52743" priority="1032" operator="greaterThan">
      <formula>1</formula>
    </cfRule>
  </conditionalFormatting>
  <conditionalFormatting sqref="R122">
    <cfRule type="cellIs" dxfId="52742" priority="1029" operator="greaterThan">
      <formula>1</formula>
    </cfRule>
    <cfRule type="cellIs" dxfId="52741" priority="1030" operator="lessThan">
      <formula>0.8</formula>
    </cfRule>
  </conditionalFormatting>
  <conditionalFormatting sqref="P137 P140 P142 P144">
    <cfRule type="cellIs" dxfId="52740" priority="1027" operator="greaterThan">
      <formula>0</formula>
    </cfRule>
  </conditionalFormatting>
  <conditionalFormatting sqref="Q137:Q144">
    <cfRule type="cellIs" dxfId="52739" priority="1026" operator="lessThan">
      <formula>0</formula>
    </cfRule>
  </conditionalFormatting>
  <conditionalFormatting sqref="R137">
    <cfRule type="cellIs" dxfId="52738" priority="1024" operator="lessThan">
      <formula>0.8</formula>
    </cfRule>
    <cfRule type="cellIs" dxfId="52737" priority="1025" operator="greaterThan">
      <formula>1</formula>
    </cfRule>
  </conditionalFormatting>
  <conditionalFormatting sqref="R137">
    <cfRule type="cellIs" dxfId="52736" priority="1022" operator="greaterThan">
      <formula>1</formula>
    </cfRule>
    <cfRule type="cellIs" dxfId="52735" priority="1023" operator="lessThan">
      <formula>0.8</formula>
    </cfRule>
  </conditionalFormatting>
  <conditionalFormatting sqref="P137 P140 P142 P144">
    <cfRule type="cellIs" dxfId="52734" priority="1021" operator="greaterThan">
      <formula>0</formula>
    </cfRule>
  </conditionalFormatting>
  <conditionalFormatting sqref="Q137:Q144">
    <cfRule type="cellIs" dxfId="52733" priority="1020" operator="lessThan">
      <formula>0</formula>
    </cfRule>
  </conditionalFormatting>
  <conditionalFormatting sqref="R137">
    <cfRule type="cellIs" dxfId="52732" priority="1018" operator="lessThan">
      <formula>0.8</formula>
    </cfRule>
    <cfRule type="cellIs" dxfId="52731" priority="1019" operator="greaterThan">
      <formula>1</formula>
    </cfRule>
  </conditionalFormatting>
  <conditionalFormatting sqref="R137">
    <cfRule type="cellIs" dxfId="52730" priority="1016" operator="greaterThan">
      <formula>1</formula>
    </cfRule>
    <cfRule type="cellIs" dxfId="52729" priority="1017" operator="lessThan">
      <formula>0.8</formula>
    </cfRule>
  </conditionalFormatting>
  <conditionalFormatting sqref="P137 P140 P142 P144">
    <cfRule type="cellIs" dxfId="52728" priority="1015" operator="greaterThan">
      <formula>0</formula>
    </cfRule>
  </conditionalFormatting>
  <conditionalFormatting sqref="P137 P140 P142 P144">
    <cfRule type="cellIs" dxfId="52727" priority="1009" operator="greaterThan">
      <formula>0</formula>
    </cfRule>
  </conditionalFormatting>
  <conditionalFormatting sqref="Q137:Q144">
    <cfRule type="cellIs" dxfId="52726" priority="1014" operator="lessThan">
      <formula>0</formula>
    </cfRule>
  </conditionalFormatting>
  <conditionalFormatting sqref="R137">
    <cfRule type="cellIs" dxfId="52725" priority="1012" operator="lessThan">
      <formula>0.8</formula>
    </cfRule>
    <cfRule type="cellIs" dxfId="52724" priority="1013" operator="greaterThan">
      <formula>1</formula>
    </cfRule>
  </conditionalFormatting>
  <conditionalFormatting sqref="R137">
    <cfRule type="cellIs" dxfId="52723" priority="1010" operator="greaterThan">
      <formula>1</formula>
    </cfRule>
    <cfRule type="cellIs" dxfId="52722" priority="1011" operator="lessThan">
      <formula>0.8</formula>
    </cfRule>
  </conditionalFormatting>
  <conditionalFormatting sqref="Q137:Q144">
    <cfRule type="cellIs" dxfId="52721" priority="1008" operator="lessThan">
      <formula>0</formula>
    </cfRule>
  </conditionalFormatting>
  <conditionalFormatting sqref="R137">
    <cfRule type="cellIs" dxfId="52720" priority="1006" operator="lessThan">
      <formula>0.8</formula>
    </cfRule>
    <cfRule type="cellIs" dxfId="52719" priority="1007" operator="greaterThan">
      <formula>1</formula>
    </cfRule>
  </conditionalFormatting>
  <conditionalFormatting sqref="R137">
    <cfRule type="cellIs" dxfId="52718" priority="1004" operator="greaterThan">
      <formula>1</formula>
    </cfRule>
    <cfRule type="cellIs" dxfId="52717" priority="1005" operator="lessThan">
      <formula>0.8</formula>
    </cfRule>
  </conditionalFormatting>
  <conditionalFormatting sqref="P137 P140 P142 P144">
    <cfRule type="cellIs" dxfId="52716" priority="1003" operator="greaterThan">
      <formula>0</formula>
    </cfRule>
  </conditionalFormatting>
  <conditionalFormatting sqref="Q137:Q144">
    <cfRule type="cellIs" dxfId="52715" priority="1002" operator="lessThan">
      <formula>0</formula>
    </cfRule>
  </conditionalFormatting>
  <conditionalFormatting sqref="R137">
    <cfRule type="cellIs" dxfId="52714" priority="1000" operator="lessThan">
      <formula>0.8</formula>
    </cfRule>
    <cfRule type="cellIs" dxfId="52713" priority="1001" operator="greaterThan">
      <formula>1</formula>
    </cfRule>
  </conditionalFormatting>
  <conditionalFormatting sqref="R137">
    <cfRule type="cellIs" dxfId="52712" priority="998" operator="greaterThan">
      <formula>1</formula>
    </cfRule>
    <cfRule type="cellIs" dxfId="52711" priority="999" operator="lessThan">
      <formula>0.8</formula>
    </cfRule>
  </conditionalFormatting>
  <conditionalFormatting sqref="P137 P140 P142 P144">
    <cfRule type="cellIs" dxfId="52710" priority="997" operator="greaterThan">
      <formula>0</formula>
    </cfRule>
  </conditionalFormatting>
  <conditionalFormatting sqref="P137 P140 P142 P144">
    <cfRule type="cellIs" dxfId="52709" priority="991" operator="greaterThan">
      <formula>0</formula>
    </cfRule>
  </conditionalFormatting>
  <conditionalFormatting sqref="Q137:Q144">
    <cfRule type="cellIs" dxfId="52708" priority="996" operator="lessThan">
      <formula>0</formula>
    </cfRule>
  </conditionalFormatting>
  <conditionalFormatting sqref="R137">
    <cfRule type="cellIs" dxfId="52707" priority="994" operator="lessThan">
      <formula>0.8</formula>
    </cfRule>
    <cfRule type="cellIs" dxfId="52706" priority="995" operator="greaterThan">
      <formula>1</formula>
    </cfRule>
  </conditionalFormatting>
  <conditionalFormatting sqref="R137">
    <cfRule type="cellIs" dxfId="52705" priority="992" operator="greaterThan">
      <formula>1</formula>
    </cfRule>
    <cfRule type="cellIs" dxfId="52704" priority="993" operator="lessThan">
      <formula>0.8</formula>
    </cfRule>
  </conditionalFormatting>
  <conditionalFormatting sqref="Q137:Q144">
    <cfRule type="cellIs" dxfId="52703" priority="990" operator="lessThan">
      <formula>0</formula>
    </cfRule>
  </conditionalFormatting>
  <conditionalFormatting sqref="R137">
    <cfRule type="cellIs" dxfId="52702" priority="988" operator="lessThan">
      <formula>0.8</formula>
    </cfRule>
    <cfRule type="cellIs" dxfId="52701" priority="989" operator="greaterThan">
      <formula>1</formula>
    </cfRule>
  </conditionalFormatting>
  <conditionalFormatting sqref="R137">
    <cfRule type="cellIs" dxfId="52700" priority="986" operator="greaterThan">
      <formula>1</formula>
    </cfRule>
    <cfRule type="cellIs" dxfId="52699" priority="987" operator="lessThan">
      <formula>0.8</formula>
    </cfRule>
  </conditionalFormatting>
  <conditionalFormatting sqref="P137 P140 P142 P144">
    <cfRule type="cellIs" dxfId="52698" priority="985" operator="greaterThan">
      <formula>0</formula>
    </cfRule>
  </conditionalFormatting>
  <conditionalFormatting sqref="Q137:Q144">
    <cfRule type="cellIs" dxfId="52697" priority="984" operator="lessThan">
      <formula>0</formula>
    </cfRule>
  </conditionalFormatting>
  <conditionalFormatting sqref="R137">
    <cfRule type="cellIs" dxfId="52696" priority="982" operator="lessThan">
      <formula>0.8</formula>
    </cfRule>
    <cfRule type="cellIs" dxfId="52695" priority="983" operator="greaterThan">
      <formula>1</formula>
    </cfRule>
  </conditionalFormatting>
  <conditionalFormatting sqref="R137">
    <cfRule type="cellIs" dxfId="52694" priority="980" operator="greaterThan">
      <formula>1</formula>
    </cfRule>
    <cfRule type="cellIs" dxfId="52693" priority="981" operator="lessThan">
      <formula>0.8</formula>
    </cfRule>
  </conditionalFormatting>
  <conditionalFormatting sqref="P137 P140 P142 P144">
    <cfRule type="cellIs" dxfId="52692" priority="979" operator="greaterThan">
      <formula>0</formula>
    </cfRule>
  </conditionalFormatting>
  <conditionalFormatting sqref="P137 P140 P142 P144">
    <cfRule type="cellIs" dxfId="52691" priority="973" operator="greaterThan">
      <formula>0</formula>
    </cfRule>
  </conditionalFormatting>
  <conditionalFormatting sqref="Q137:Q144">
    <cfRule type="cellIs" dxfId="52690" priority="978" operator="lessThan">
      <formula>0</formula>
    </cfRule>
  </conditionalFormatting>
  <conditionalFormatting sqref="R137">
    <cfRule type="cellIs" dxfId="52689" priority="976" operator="lessThan">
      <formula>0.8</formula>
    </cfRule>
    <cfRule type="cellIs" dxfId="52688" priority="977" operator="greaterThan">
      <formula>1</formula>
    </cfRule>
  </conditionalFormatting>
  <conditionalFormatting sqref="R137">
    <cfRule type="cellIs" dxfId="52687" priority="974" operator="greaterThan">
      <formula>1</formula>
    </cfRule>
    <cfRule type="cellIs" dxfId="52686" priority="975" operator="lessThan">
      <formula>0.8</formula>
    </cfRule>
  </conditionalFormatting>
  <conditionalFormatting sqref="Q137:Q144">
    <cfRule type="cellIs" dxfId="52685" priority="972" operator="lessThan">
      <formula>0</formula>
    </cfRule>
  </conditionalFormatting>
  <conditionalFormatting sqref="R137">
    <cfRule type="cellIs" dxfId="52684" priority="970" operator="lessThan">
      <formula>0.8</formula>
    </cfRule>
    <cfRule type="cellIs" dxfId="52683" priority="971" operator="greaterThan">
      <formula>1</formula>
    </cfRule>
  </conditionalFormatting>
  <conditionalFormatting sqref="R137">
    <cfRule type="cellIs" dxfId="52682" priority="968" operator="greaterThan">
      <formula>1</formula>
    </cfRule>
    <cfRule type="cellIs" dxfId="52681" priority="969" operator="lessThan">
      <formula>0.8</formula>
    </cfRule>
  </conditionalFormatting>
  <conditionalFormatting sqref="P137 P140 P142 P144">
    <cfRule type="cellIs" dxfId="52680" priority="967" operator="greaterThan">
      <formula>0</formula>
    </cfRule>
  </conditionalFormatting>
  <conditionalFormatting sqref="P138 P141 P143">
    <cfRule type="cellIs" dxfId="52679" priority="962" operator="greaterThan">
      <formula>0</formula>
    </cfRule>
  </conditionalFormatting>
  <conditionalFormatting sqref="R138">
    <cfRule type="cellIs" dxfId="52678" priority="965" operator="lessThan">
      <formula>0.8</formula>
    </cfRule>
    <cfRule type="cellIs" dxfId="52677" priority="966" operator="greaterThan">
      <formula>1</formula>
    </cfRule>
  </conditionalFormatting>
  <conditionalFormatting sqref="R138">
    <cfRule type="cellIs" dxfId="52676" priority="963" operator="greaterThan">
      <formula>1</formula>
    </cfRule>
    <cfRule type="cellIs" dxfId="52675" priority="964" operator="lessThan">
      <formula>0.8</formula>
    </cfRule>
  </conditionalFormatting>
  <conditionalFormatting sqref="R138">
    <cfRule type="cellIs" dxfId="52674" priority="960" operator="lessThan">
      <formula>0.8</formula>
    </cfRule>
    <cfRule type="cellIs" dxfId="52673" priority="961" operator="greaterThan">
      <formula>1</formula>
    </cfRule>
  </conditionalFormatting>
  <conditionalFormatting sqref="R138">
    <cfRule type="cellIs" dxfId="52672" priority="958" operator="greaterThan">
      <formula>1</formula>
    </cfRule>
    <cfRule type="cellIs" dxfId="52671" priority="959" operator="lessThan">
      <formula>0.8</formula>
    </cfRule>
  </conditionalFormatting>
  <conditionalFormatting sqref="P138 P141 P143">
    <cfRule type="cellIs" dxfId="52670" priority="957" operator="greaterThan">
      <formula>0</formula>
    </cfRule>
  </conditionalFormatting>
  <conditionalFormatting sqref="R138">
    <cfRule type="cellIs" dxfId="52669" priority="955" operator="lessThan">
      <formula>0.8</formula>
    </cfRule>
    <cfRule type="cellIs" dxfId="52668" priority="956" operator="greaterThan">
      <formula>1</formula>
    </cfRule>
  </conditionalFormatting>
  <conditionalFormatting sqref="R138">
    <cfRule type="cellIs" dxfId="52667" priority="953" operator="greaterThan">
      <formula>1</formula>
    </cfRule>
    <cfRule type="cellIs" dxfId="52666" priority="954" operator="lessThan">
      <formula>0.8</formula>
    </cfRule>
  </conditionalFormatting>
  <conditionalFormatting sqref="P138 P141 P143">
    <cfRule type="cellIs" dxfId="52665" priority="952" operator="greaterThan">
      <formula>0</formula>
    </cfRule>
  </conditionalFormatting>
  <conditionalFormatting sqref="R138">
    <cfRule type="cellIs" dxfId="52664" priority="950" operator="lessThan">
      <formula>0.8</formula>
    </cfRule>
    <cfRule type="cellIs" dxfId="52663" priority="951" operator="greaterThan">
      <formula>1</formula>
    </cfRule>
  </conditionalFormatting>
  <conditionalFormatting sqref="R138">
    <cfRule type="cellIs" dxfId="52662" priority="948" operator="greaterThan">
      <formula>1</formula>
    </cfRule>
    <cfRule type="cellIs" dxfId="52661" priority="949" operator="lessThan">
      <formula>0.8</formula>
    </cfRule>
  </conditionalFormatting>
  <conditionalFormatting sqref="P138 P141 P143">
    <cfRule type="cellIs" dxfId="52660" priority="947" operator="greaterThan">
      <formula>0</formula>
    </cfRule>
  </conditionalFormatting>
  <conditionalFormatting sqref="R138">
    <cfRule type="cellIs" dxfId="52659" priority="945" operator="lessThan">
      <formula>0.8</formula>
    </cfRule>
    <cfRule type="cellIs" dxfId="52658" priority="946" operator="greaterThan">
      <formula>1</formula>
    </cfRule>
  </conditionalFormatting>
  <conditionalFormatting sqref="R138">
    <cfRule type="cellIs" dxfId="52657" priority="943" operator="greaterThan">
      <formula>1</formula>
    </cfRule>
    <cfRule type="cellIs" dxfId="52656" priority="944" operator="lessThan">
      <formula>0.8</formula>
    </cfRule>
  </conditionalFormatting>
  <conditionalFormatting sqref="R138">
    <cfRule type="cellIs" dxfId="52655" priority="941" operator="lessThan">
      <formula>0.8</formula>
    </cfRule>
    <cfRule type="cellIs" dxfId="52654" priority="942" operator="greaterThan">
      <formula>1</formula>
    </cfRule>
  </conditionalFormatting>
  <conditionalFormatting sqref="R138">
    <cfRule type="cellIs" dxfId="52653" priority="939" operator="greaterThan">
      <formula>1</formula>
    </cfRule>
    <cfRule type="cellIs" dxfId="52652" priority="940" operator="lessThan">
      <formula>0.8</formula>
    </cfRule>
  </conditionalFormatting>
  <conditionalFormatting sqref="P138 P141 P143">
    <cfRule type="cellIs" dxfId="52651" priority="938" operator="greaterThan">
      <formula>0</formula>
    </cfRule>
  </conditionalFormatting>
  <conditionalFormatting sqref="P138 P141 P143">
    <cfRule type="cellIs" dxfId="52650" priority="933" operator="greaterThan">
      <formula>0</formula>
    </cfRule>
  </conditionalFormatting>
  <conditionalFormatting sqref="R138">
    <cfRule type="cellIs" dxfId="52649" priority="936" operator="lessThan">
      <formula>0.8</formula>
    </cfRule>
    <cfRule type="cellIs" dxfId="52648" priority="937" operator="greaterThan">
      <formula>1</formula>
    </cfRule>
  </conditionalFormatting>
  <conditionalFormatting sqref="R138">
    <cfRule type="cellIs" dxfId="52647" priority="934" operator="greaterThan">
      <formula>1</formula>
    </cfRule>
    <cfRule type="cellIs" dxfId="52646" priority="935" operator="lessThan">
      <formula>0.8</formula>
    </cfRule>
  </conditionalFormatting>
  <conditionalFormatting sqref="R138">
    <cfRule type="cellIs" dxfId="52645" priority="931" operator="lessThan">
      <formula>0.8</formula>
    </cfRule>
    <cfRule type="cellIs" dxfId="52644" priority="932" operator="greaterThan">
      <formula>1</formula>
    </cfRule>
  </conditionalFormatting>
  <conditionalFormatting sqref="R138">
    <cfRule type="cellIs" dxfId="52643" priority="929" operator="greaterThan">
      <formula>1</formula>
    </cfRule>
    <cfRule type="cellIs" dxfId="52642" priority="930" operator="lessThan">
      <formula>0.8</formula>
    </cfRule>
  </conditionalFormatting>
  <conditionalFormatting sqref="P138 P141 P143">
    <cfRule type="cellIs" dxfId="52641" priority="928" operator="greaterThan">
      <formula>0</formula>
    </cfRule>
  </conditionalFormatting>
  <conditionalFormatting sqref="Q148:Q154">
    <cfRule type="cellIs" dxfId="52640" priority="927" operator="lessThan">
      <formula>0</formula>
    </cfRule>
  </conditionalFormatting>
  <conditionalFormatting sqref="R148:R154">
    <cfRule type="cellIs" dxfId="52639" priority="925" operator="lessThan">
      <formula>0.8</formula>
    </cfRule>
    <cfRule type="cellIs" dxfId="52638" priority="926" operator="greaterThan">
      <formula>1</formula>
    </cfRule>
  </conditionalFormatting>
  <conditionalFormatting sqref="R148:R154">
    <cfRule type="cellIs" dxfId="52637" priority="923" operator="greaterThan">
      <formula>1</formula>
    </cfRule>
    <cfRule type="cellIs" dxfId="52636" priority="924" operator="lessThan">
      <formula>0.8</formula>
    </cfRule>
  </conditionalFormatting>
  <conditionalFormatting sqref="P148:P154">
    <cfRule type="cellIs" dxfId="52635" priority="922" operator="greaterThan">
      <formula>0</formula>
    </cfRule>
  </conditionalFormatting>
  <conditionalFormatting sqref="P148:P154">
    <cfRule type="cellIs" dxfId="52634" priority="916" operator="greaterThan">
      <formula>0</formula>
    </cfRule>
  </conditionalFormatting>
  <conditionalFormatting sqref="Q148:Q154">
    <cfRule type="cellIs" dxfId="52633" priority="921" operator="lessThan">
      <formula>0</formula>
    </cfRule>
  </conditionalFormatting>
  <conditionalFormatting sqref="R148:R154">
    <cfRule type="cellIs" dxfId="52632" priority="919" operator="lessThan">
      <formula>0.8</formula>
    </cfRule>
    <cfRule type="cellIs" dxfId="52631" priority="920" operator="greaterThan">
      <formula>1</formula>
    </cfRule>
  </conditionalFormatting>
  <conditionalFormatting sqref="R148:R154">
    <cfRule type="cellIs" dxfId="52630" priority="917" operator="greaterThan">
      <formula>1</formula>
    </cfRule>
    <cfRule type="cellIs" dxfId="52629" priority="918" operator="lessThan">
      <formula>0.8</formula>
    </cfRule>
  </conditionalFormatting>
  <conditionalFormatting sqref="Q148:Q154">
    <cfRule type="cellIs" dxfId="52628" priority="915" operator="lessThan">
      <formula>0</formula>
    </cfRule>
  </conditionalFormatting>
  <conditionalFormatting sqref="R148:R154">
    <cfRule type="cellIs" dxfId="52627" priority="913" operator="lessThan">
      <formula>0.8</formula>
    </cfRule>
    <cfRule type="cellIs" dxfId="52626" priority="914" operator="greaterThan">
      <formula>1</formula>
    </cfRule>
  </conditionalFormatting>
  <conditionalFormatting sqref="R148:R154">
    <cfRule type="cellIs" dxfId="52625" priority="911" operator="greaterThan">
      <formula>1</formula>
    </cfRule>
    <cfRule type="cellIs" dxfId="52624" priority="912" operator="lessThan">
      <formula>0.8</formula>
    </cfRule>
  </conditionalFormatting>
  <conditionalFormatting sqref="P148:P154">
    <cfRule type="cellIs" dxfId="52623" priority="910" operator="greaterThan">
      <formula>0</formula>
    </cfRule>
  </conditionalFormatting>
  <conditionalFormatting sqref="Q148:Q154">
    <cfRule type="cellIs" dxfId="52622" priority="909" operator="lessThan">
      <formula>0</formula>
    </cfRule>
  </conditionalFormatting>
  <conditionalFormatting sqref="R148:R154">
    <cfRule type="cellIs" dxfId="52621" priority="907" operator="lessThan">
      <formula>0.8</formula>
    </cfRule>
    <cfRule type="cellIs" dxfId="52620" priority="908" operator="greaterThan">
      <formula>1</formula>
    </cfRule>
  </conditionalFormatting>
  <conditionalFormatting sqref="R148:R154">
    <cfRule type="cellIs" dxfId="52619" priority="905" operator="greaterThan">
      <formula>1</formula>
    </cfRule>
    <cfRule type="cellIs" dxfId="52618" priority="906" operator="lessThan">
      <formula>0.8</formula>
    </cfRule>
  </conditionalFormatting>
  <conditionalFormatting sqref="P148:P154">
    <cfRule type="cellIs" dxfId="52617" priority="904" operator="greaterThan">
      <formula>0</formula>
    </cfRule>
  </conditionalFormatting>
  <conditionalFormatting sqref="P148:P154">
    <cfRule type="cellIs" dxfId="52616" priority="898" operator="greaterThan">
      <formula>0</formula>
    </cfRule>
  </conditionalFormatting>
  <conditionalFormatting sqref="Q148:Q154">
    <cfRule type="cellIs" dxfId="52615" priority="903" operator="lessThan">
      <formula>0</formula>
    </cfRule>
  </conditionalFormatting>
  <conditionalFormatting sqref="R148:R154">
    <cfRule type="cellIs" dxfId="52614" priority="901" operator="lessThan">
      <formula>0.8</formula>
    </cfRule>
    <cfRule type="cellIs" dxfId="52613" priority="902" operator="greaterThan">
      <formula>1</formula>
    </cfRule>
  </conditionalFormatting>
  <conditionalFormatting sqref="R148:R154">
    <cfRule type="cellIs" dxfId="52612" priority="899" operator="greaterThan">
      <formula>1</formula>
    </cfRule>
    <cfRule type="cellIs" dxfId="52611" priority="900" operator="lessThan">
      <formula>0.8</formula>
    </cfRule>
  </conditionalFormatting>
  <conditionalFormatting sqref="Q148:Q154">
    <cfRule type="cellIs" dxfId="52610" priority="897" operator="lessThan">
      <formula>0</formula>
    </cfRule>
  </conditionalFormatting>
  <conditionalFormatting sqref="R148:R154">
    <cfRule type="cellIs" dxfId="52609" priority="895" operator="lessThan">
      <formula>0.8</formula>
    </cfRule>
    <cfRule type="cellIs" dxfId="52608" priority="896" operator="greaterThan">
      <formula>1</formula>
    </cfRule>
  </conditionalFormatting>
  <conditionalFormatting sqref="R148:R154">
    <cfRule type="cellIs" dxfId="52607" priority="893" operator="greaterThan">
      <formula>1</formula>
    </cfRule>
    <cfRule type="cellIs" dxfId="52606" priority="894" operator="lessThan">
      <formula>0.8</formula>
    </cfRule>
  </conditionalFormatting>
  <conditionalFormatting sqref="P148:P154">
    <cfRule type="cellIs" dxfId="52605" priority="892" operator="greaterThan">
      <formula>0</formula>
    </cfRule>
  </conditionalFormatting>
  <conditionalFormatting sqref="Q148:Q154">
    <cfRule type="cellIs" dxfId="52604" priority="886" operator="lessThan">
      <formula>0</formula>
    </cfRule>
  </conditionalFormatting>
  <conditionalFormatting sqref="P148:P154">
    <cfRule type="cellIs" dxfId="52603" priority="887" operator="greaterThan">
      <formula>0</formula>
    </cfRule>
  </conditionalFormatting>
  <conditionalFormatting sqref="R148:R154">
    <cfRule type="cellIs" dxfId="52602" priority="890" operator="lessThan">
      <formula>0.8</formula>
    </cfRule>
    <cfRule type="cellIs" dxfId="52601" priority="891" operator="greaterThan">
      <formula>1</formula>
    </cfRule>
  </conditionalFormatting>
  <conditionalFormatting sqref="R148:R154">
    <cfRule type="cellIs" dxfId="52600" priority="888" operator="greaterThan">
      <formula>1</formula>
    </cfRule>
    <cfRule type="cellIs" dxfId="52599" priority="889" operator="lessThan">
      <formula>0.8</formula>
    </cfRule>
  </conditionalFormatting>
  <conditionalFormatting sqref="Q148:Q154">
    <cfRule type="cellIs" dxfId="52598" priority="880" operator="lessThan">
      <formula>0</formula>
    </cfRule>
  </conditionalFormatting>
  <conditionalFormatting sqref="R148:R154">
    <cfRule type="cellIs" dxfId="52597" priority="884" operator="lessThan">
      <formula>0.8</formula>
    </cfRule>
    <cfRule type="cellIs" dxfId="52596" priority="885" operator="greaterThan">
      <formula>1</formula>
    </cfRule>
  </conditionalFormatting>
  <conditionalFormatting sqref="R148:R154">
    <cfRule type="cellIs" dxfId="52595" priority="882" operator="greaterThan">
      <formula>1</formula>
    </cfRule>
    <cfRule type="cellIs" dxfId="52594" priority="883" operator="lessThan">
      <formula>0.8</formula>
    </cfRule>
  </conditionalFormatting>
  <conditionalFormatting sqref="P148:P154">
    <cfRule type="cellIs" dxfId="52593" priority="881" operator="greaterThan">
      <formula>0</formula>
    </cfRule>
  </conditionalFormatting>
  <conditionalFormatting sqref="Q148:Q154">
    <cfRule type="cellIs" dxfId="52592" priority="879" operator="lessThan">
      <formula>0</formula>
    </cfRule>
  </conditionalFormatting>
  <conditionalFormatting sqref="R148:R154">
    <cfRule type="cellIs" dxfId="52591" priority="877" operator="lessThan">
      <formula>0.8</formula>
    </cfRule>
    <cfRule type="cellIs" dxfId="52590" priority="878" operator="greaterThan">
      <formula>1</formula>
    </cfRule>
  </conditionalFormatting>
  <conditionalFormatting sqref="R148:R154">
    <cfRule type="cellIs" dxfId="52589" priority="875" operator="greaterThan">
      <formula>1</formula>
    </cfRule>
    <cfRule type="cellIs" dxfId="52588" priority="876" operator="lessThan">
      <formula>0.8</formula>
    </cfRule>
  </conditionalFormatting>
  <conditionalFormatting sqref="P148:P154">
    <cfRule type="cellIs" dxfId="52587" priority="874" operator="greaterThan">
      <formula>0</formula>
    </cfRule>
  </conditionalFormatting>
  <conditionalFormatting sqref="Q148:Q154">
    <cfRule type="cellIs" dxfId="52586" priority="873" operator="lessThan">
      <formula>0</formula>
    </cfRule>
  </conditionalFormatting>
  <conditionalFormatting sqref="R148:R154">
    <cfRule type="cellIs" dxfId="52585" priority="871" operator="lessThan">
      <formula>0.8</formula>
    </cfRule>
    <cfRule type="cellIs" dxfId="52584" priority="872" operator="greaterThan">
      <formula>1</formula>
    </cfRule>
  </conditionalFormatting>
  <conditionalFormatting sqref="R148:R154">
    <cfRule type="cellIs" dxfId="52583" priority="869" operator="greaterThan">
      <formula>1</formula>
    </cfRule>
    <cfRule type="cellIs" dxfId="52582" priority="870" operator="lessThan">
      <formula>0.8</formula>
    </cfRule>
  </conditionalFormatting>
  <conditionalFormatting sqref="P148:P154">
    <cfRule type="cellIs" dxfId="52581" priority="868" operator="greaterThan">
      <formula>0</formula>
    </cfRule>
  </conditionalFormatting>
  <conditionalFormatting sqref="Q148:Q154">
    <cfRule type="cellIs" dxfId="52580" priority="867" operator="lessThan">
      <formula>0</formula>
    </cfRule>
  </conditionalFormatting>
  <conditionalFormatting sqref="R148:R154">
    <cfRule type="cellIs" dxfId="52579" priority="865" operator="lessThan">
      <formula>0.8</formula>
    </cfRule>
    <cfRule type="cellIs" dxfId="52578" priority="866" operator="greaterThan">
      <formula>1</formula>
    </cfRule>
  </conditionalFormatting>
  <conditionalFormatting sqref="R148:R154">
    <cfRule type="cellIs" dxfId="52577" priority="863" operator="greaterThan">
      <formula>1</formula>
    </cfRule>
    <cfRule type="cellIs" dxfId="52576" priority="864" operator="lessThan">
      <formula>0.8</formula>
    </cfRule>
  </conditionalFormatting>
  <conditionalFormatting sqref="P148:P154">
    <cfRule type="cellIs" dxfId="52575" priority="862" operator="greaterThan">
      <formula>0</formula>
    </cfRule>
  </conditionalFormatting>
  <conditionalFormatting sqref="Q148:Q154">
    <cfRule type="cellIs" dxfId="52574" priority="861" operator="lessThan">
      <formula>0</formula>
    </cfRule>
  </conditionalFormatting>
  <conditionalFormatting sqref="R148:R154">
    <cfRule type="cellIs" dxfId="52573" priority="859" operator="lessThan">
      <formula>0.8</formula>
    </cfRule>
    <cfRule type="cellIs" dxfId="52572" priority="860" operator="greaterThan">
      <formula>1</formula>
    </cfRule>
  </conditionalFormatting>
  <conditionalFormatting sqref="R148:R154">
    <cfRule type="cellIs" dxfId="52571" priority="857" operator="greaterThan">
      <formula>1</formula>
    </cfRule>
    <cfRule type="cellIs" dxfId="52570" priority="858" operator="lessThan">
      <formula>0.8</formula>
    </cfRule>
  </conditionalFormatting>
  <conditionalFormatting sqref="P148:P154">
    <cfRule type="cellIs" dxfId="52569" priority="856" operator="greaterThan">
      <formula>0</formula>
    </cfRule>
  </conditionalFormatting>
  <conditionalFormatting sqref="Q148:Q154">
    <cfRule type="cellIs" dxfId="52568" priority="855" operator="lessThan">
      <formula>0</formula>
    </cfRule>
  </conditionalFormatting>
  <conditionalFormatting sqref="R148:R154">
    <cfRule type="cellIs" dxfId="52567" priority="853" operator="lessThan">
      <formula>0.8</formula>
    </cfRule>
    <cfRule type="cellIs" dxfId="52566" priority="854" operator="greaterThan">
      <formula>1</formula>
    </cfRule>
  </conditionalFormatting>
  <conditionalFormatting sqref="R148:R154">
    <cfRule type="cellIs" dxfId="52565" priority="851" operator="greaterThan">
      <formula>1</formula>
    </cfRule>
    <cfRule type="cellIs" dxfId="52564" priority="852" operator="lessThan">
      <formula>0.8</formula>
    </cfRule>
  </conditionalFormatting>
  <conditionalFormatting sqref="P148:P154">
    <cfRule type="cellIs" dxfId="52563" priority="850" operator="greaterThan">
      <formula>0</formula>
    </cfRule>
  </conditionalFormatting>
  <conditionalFormatting sqref="Q148:Q154">
    <cfRule type="cellIs" dxfId="52562" priority="849" operator="lessThan">
      <formula>0</formula>
    </cfRule>
  </conditionalFormatting>
  <conditionalFormatting sqref="R148:R154">
    <cfRule type="cellIs" dxfId="52561" priority="847" operator="lessThan">
      <formula>0.8</formula>
    </cfRule>
    <cfRule type="cellIs" dxfId="52560" priority="848" operator="greaterThan">
      <formula>1</formula>
    </cfRule>
  </conditionalFormatting>
  <conditionalFormatting sqref="R148:R154">
    <cfRule type="cellIs" dxfId="52559" priority="845" operator="greaterThan">
      <formula>1</formula>
    </cfRule>
    <cfRule type="cellIs" dxfId="52558" priority="846" operator="lessThan">
      <formula>0.8</formula>
    </cfRule>
  </conditionalFormatting>
  <conditionalFormatting sqref="P148:P154">
    <cfRule type="cellIs" dxfId="52557" priority="844" operator="greaterThan">
      <formula>0</formula>
    </cfRule>
  </conditionalFormatting>
  <conditionalFormatting sqref="Q148:Q154">
    <cfRule type="cellIs" dxfId="52556" priority="843" operator="lessThan">
      <formula>0</formula>
    </cfRule>
  </conditionalFormatting>
  <conditionalFormatting sqref="R148:R154">
    <cfRule type="cellIs" dxfId="52555" priority="841" operator="lessThan">
      <formula>0.8</formula>
    </cfRule>
    <cfRule type="cellIs" dxfId="52554" priority="842" operator="greaterThan">
      <formula>1</formula>
    </cfRule>
  </conditionalFormatting>
  <conditionalFormatting sqref="R148:R154">
    <cfRule type="cellIs" dxfId="52553" priority="839" operator="greaterThan">
      <formula>1</formula>
    </cfRule>
    <cfRule type="cellIs" dxfId="52552" priority="840" operator="lessThan">
      <formula>0.8</formula>
    </cfRule>
  </conditionalFormatting>
  <conditionalFormatting sqref="P148:P154">
    <cfRule type="cellIs" dxfId="52551" priority="838" operator="greaterThan">
      <formula>0</formula>
    </cfRule>
  </conditionalFormatting>
  <conditionalFormatting sqref="P148:P154">
    <cfRule type="cellIs" dxfId="52550" priority="832" operator="greaterThan">
      <formula>0</formula>
    </cfRule>
  </conditionalFormatting>
  <conditionalFormatting sqref="Q148:Q154">
    <cfRule type="cellIs" dxfId="52549" priority="837" operator="lessThan">
      <formula>0</formula>
    </cfRule>
  </conditionalFormatting>
  <conditionalFormatting sqref="R148:R154">
    <cfRule type="cellIs" dxfId="52548" priority="835" operator="lessThan">
      <formula>0.8</formula>
    </cfRule>
    <cfRule type="cellIs" dxfId="52547" priority="836" operator="greaterThan">
      <formula>1</formula>
    </cfRule>
  </conditionalFormatting>
  <conditionalFormatting sqref="R148:R154">
    <cfRule type="cellIs" dxfId="52546" priority="833" operator="greaterThan">
      <formula>1</formula>
    </cfRule>
    <cfRule type="cellIs" dxfId="52545" priority="834" operator="lessThan">
      <formula>0.8</formula>
    </cfRule>
  </conditionalFormatting>
  <conditionalFormatting sqref="P148:P154">
    <cfRule type="cellIs" dxfId="52544" priority="826" operator="greaterThan">
      <formula>0</formula>
    </cfRule>
  </conditionalFormatting>
  <conditionalFormatting sqref="Q148:Q154">
    <cfRule type="cellIs" dxfId="52543" priority="831" operator="lessThan">
      <formula>0</formula>
    </cfRule>
  </conditionalFormatting>
  <conditionalFormatting sqref="R148:R154">
    <cfRule type="cellIs" dxfId="52542" priority="829" operator="lessThan">
      <formula>0.8</formula>
    </cfRule>
    <cfRule type="cellIs" dxfId="52541" priority="830" operator="greaterThan">
      <formula>1</formula>
    </cfRule>
  </conditionalFormatting>
  <conditionalFormatting sqref="R148:R154">
    <cfRule type="cellIs" dxfId="52540" priority="827" operator="greaterThan">
      <formula>1</formula>
    </cfRule>
    <cfRule type="cellIs" dxfId="52539" priority="828" operator="lessThan">
      <formula>0.8</formula>
    </cfRule>
  </conditionalFormatting>
  <conditionalFormatting sqref="R148:R154">
    <cfRule type="cellIs" dxfId="52538" priority="823" operator="lessThan">
      <formula>0.8</formula>
    </cfRule>
    <cfRule type="cellIs" dxfId="52537" priority="824" operator="greaterThan">
      <formula>1</formula>
    </cfRule>
  </conditionalFormatting>
  <conditionalFormatting sqref="R148:R154">
    <cfRule type="cellIs" dxfId="52536" priority="821" operator="greaterThan">
      <formula>1</formula>
    </cfRule>
    <cfRule type="cellIs" dxfId="52535" priority="822" operator="lessThan">
      <formula>0.8</formula>
    </cfRule>
  </conditionalFormatting>
  <conditionalFormatting sqref="P148:P154">
    <cfRule type="cellIs" dxfId="52534" priority="820" operator="greaterThan">
      <formula>0</formula>
    </cfRule>
  </conditionalFormatting>
  <conditionalFormatting sqref="Q148:Q154">
    <cfRule type="cellIs" dxfId="52533" priority="825" operator="lessThan">
      <formula>0</formula>
    </cfRule>
  </conditionalFormatting>
  <conditionalFormatting sqref="Q148:Q154">
    <cfRule type="cellIs" dxfId="52532" priority="819" operator="lessThan">
      <formula>0</formula>
    </cfRule>
  </conditionalFormatting>
  <conditionalFormatting sqref="R148:R154">
    <cfRule type="cellIs" dxfId="52531" priority="817" operator="lessThan">
      <formula>0.8</formula>
    </cfRule>
    <cfRule type="cellIs" dxfId="52530" priority="818" operator="greaterThan">
      <formula>1</formula>
    </cfRule>
  </conditionalFormatting>
  <conditionalFormatting sqref="R148:R154">
    <cfRule type="cellIs" dxfId="52529" priority="815" operator="greaterThan">
      <formula>1</formula>
    </cfRule>
    <cfRule type="cellIs" dxfId="52528" priority="816" operator="lessThan">
      <formula>0.8</formula>
    </cfRule>
  </conditionalFormatting>
  <conditionalFormatting sqref="P148:P154">
    <cfRule type="cellIs" dxfId="52527" priority="814" operator="greaterThan">
      <formula>0</formula>
    </cfRule>
  </conditionalFormatting>
  <conditionalFormatting sqref="P148:P154">
    <cfRule type="cellIs" dxfId="52526" priority="808" operator="greaterThan">
      <formula>0</formula>
    </cfRule>
  </conditionalFormatting>
  <conditionalFormatting sqref="Q148:Q154">
    <cfRule type="cellIs" dxfId="52525" priority="813" operator="lessThan">
      <formula>0</formula>
    </cfRule>
  </conditionalFormatting>
  <conditionalFormatting sqref="R148:R154">
    <cfRule type="cellIs" dxfId="52524" priority="811" operator="lessThan">
      <formula>0.8</formula>
    </cfRule>
    <cfRule type="cellIs" dxfId="52523" priority="812" operator="greaterThan">
      <formula>1</formula>
    </cfRule>
  </conditionalFormatting>
  <conditionalFormatting sqref="R148:R154">
    <cfRule type="cellIs" dxfId="52522" priority="809" operator="greaterThan">
      <formula>1</formula>
    </cfRule>
    <cfRule type="cellIs" dxfId="52521" priority="810" operator="lessThan">
      <formula>0.8</formula>
    </cfRule>
  </conditionalFormatting>
  <conditionalFormatting sqref="P148:P154">
    <cfRule type="cellIs" dxfId="52520" priority="802" operator="greaterThan">
      <formula>0</formula>
    </cfRule>
  </conditionalFormatting>
  <conditionalFormatting sqref="Q148:Q154">
    <cfRule type="cellIs" dxfId="52519" priority="807" operator="lessThan">
      <formula>0</formula>
    </cfRule>
  </conditionalFormatting>
  <conditionalFormatting sqref="R148:R154">
    <cfRule type="cellIs" dxfId="52518" priority="805" operator="lessThan">
      <formula>0.8</formula>
    </cfRule>
    <cfRule type="cellIs" dxfId="52517" priority="806" operator="greaterThan">
      <formula>1</formula>
    </cfRule>
  </conditionalFormatting>
  <conditionalFormatting sqref="R148:R154">
    <cfRule type="cellIs" dxfId="52516" priority="803" operator="greaterThan">
      <formula>1</formula>
    </cfRule>
    <cfRule type="cellIs" dxfId="52515" priority="804" operator="lessThan">
      <formula>0.8</formula>
    </cfRule>
  </conditionalFormatting>
  <conditionalFormatting sqref="R148:R154">
    <cfRule type="cellIs" dxfId="52514" priority="799" operator="lessThan">
      <formula>0.8</formula>
    </cfRule>
    <cfRule type="cellIs" dxfId="52513" priority="800" operator="greaterThan">
      <formula>1</formula>
    </cfRule>
  </conditionalFormatting>
  <conditionalFormatting sqref="R148:R154">
    <cfRule type="cellIs" dxfId="52512" priority="797" operator="greaterThan">
      <formula>1</formula>
    </cfRule>
    <cfRule type="cellIs" dxfId="52511" priority="798" operator="lessThan">
      <formula>0.8</formula>
    </cfRule>
  </conditionalFormatting>
  <conditionalFormatting sqref="P148:P154">
    <cfRule type="cellIs" dxfId="52510" priority="796" operator="greaterThan">
      <formula>0</formula>
    </cfRule>
  </conditionalFormatting>
  <conditionalFormatting sqref="Q148:Q154">
    <cfRule type="cellIs" dxfId="52509" priority="801" operator="lessThan">
      <formula>0</formula>
    </cfRule>
  </conditionalFormatting>
  <conditionalFormatting sqref="P148:P154">
    <cfRule type="cellIs" dxfId="52508" priority="790" operator="greaterThan">
      <formula>0</formula>
    </cfRule>
  </conditionalFormatting>
  <conditionalFormatting sqref="Q148:Q154">
    <cfRule type="cellIs" dxfId="52507" priority="795" operator="lessThan">
      <formula>0</formula>
    </cfRule>
  </conditionalFormatting>
  <conditionalFormatting sqref="R148:R154">
    <cfRule type="cellIs" dxfId="52506" priority="793" operator="lessThan">
      <formula>0.8</formula>
    </cfRule>
    <cfRule type="cellIs" dxfId="52505" priority="794" operator="greaterThan">
      <formula>1</formula>
    </cfRule>
  </conditionalFormatting>
  <conditionalFormatting sqref="R148:R154">
    <cfRule type="cellIs" dxfId="52504" priority="791" operator="greaterThan">
      <formula>1</formula>
    </cfRule>
    <cfRule type="cellIs" dxfId="52503" priority="792" operator="lessThan">
      <formula>0.8</formula>
    </cfRule>
  </conditionalFormatting>
  <conditionalFormatting sqref="R148:R154">
    <cfRule type="cellIs" dxfId="52502" priority="787" operator="lessThan">
      <formula>0.8</formula>
    </cfRule>
    <cfRule type="cellIs" dxfId="52501" priority="788" operator="greaterThan">
      <formula>1</formula>
    </cfRule>
  </conditionalFormatting>
  <conditionalFormatting sqref="R148:R154">
    <cfRule type="cellIs" dxfId="52500" priority="785" operator="greaterThan">
      <formula>1</formula>
    </cfRule>
    <cfRule type="cellIs" dxfId="52499" priority="786" operator="lessThan">
      <formula>0.8</formula>
    </cfRule>
  </conditionalFormatting>
  <conditionalFormatting sqref="P148:P154">
    <cfRule type="cellIs" dxfId="52498" priority="784" operator="greaterThan">
      <formula>0</formula>
    </cfRule>
  </conditionalFormatting>
  <conditionalFormatting sqref="Q148:Q154">
    <cfRule type="cellIs" dxfId="52497" priority="789" operator="lessThan">
      <formula>0</formula>
    </cfRule>
  </conditionalFormatting>
  <conditionalFormatting sqref="R148:R154">
    <cfRule type="cellIs" dxfId="52496" priority="781" operator="lessThan">
      <formula>0.8</formula>
    </cfRule>
    <cfRule type="cellIs" dxfId="52495" priority="782" operator="greaterThan">
      <formula>1</formula>
    </cfRule>
  </conditionalFormatting>
  <conditionalFormatting sqref="R148:R154">
    <cfRule type="cellIs" dxfId="52494" priority="779" operator="greaterThan">
      <formula>1</formula>
    </cfRule>
    <cfRule type="cellIs" dxfId="52493" priority="780" operator="lessThan">
      <formula>0.8</formula>
    </cfRule>
  </conditionalFormatting>
  <conditionalFormatting sqref="P148:P154">
    <cfRule type="cellIs" dxfId="52492" priority="778" operator="greaterThan">
      <formula>0</formula>
    </cfRule>
  </conditionalFormatting>
  <conditionalFormatting sqref="Q148:Q154">
    <cfRule type="cellIs" dxfId="52491" priority="783" operator="lessThan">
      <formula>0</formula>
    </cfRule>
  </conditionalFormatting>
  <conditionalFormatting sqref="Q148:Q154">
    <cfRule type="cellIs" dxfId="52490" priority="777" operator="lessThan">
      <formula>0</formula>
    </cfRule>
  </conditionalFormatting>
  <conditionalFormatting sqref="R148:R154">
    <cfRule type="cellIs" dxfId="52489" priority="775" operator="lessThan">
      <formula>0.8</formula>
    </cfRule>
    <cfRule type="cellIs" dxfId="52488" priority="776" operator="greaterThan">
      <formula>1</formula>
    </cfRule>
  </conditionalFormatting>
  <conditionalFormatting sqref="R148:R154">
    <cfRule type="cellIs" dxfId="52487" priority="773" operator="greaterThan">
      <formula>1</formula>
    </cfRule>
    <cfRule type="cellIs" dxfId="52486" priority="774" operator="lessThan">
      <formula>0.8</formula>
    </cfRule>
  </conditionalFormatting>
  <conditionalFormatting sqref="P148:P154">
    <cfRule type="cellIs" dxfId="52485" priority="772" operator="greaterThan">
      <formula>0</formula>
    </cfRule>
  </conditionalFormatting>
  <conditionalFormatting sqref="Q148:Q154">
    <cfRule type="cellIs" dxfId="52484" priority="766" operator="lessThan">
      <formula>0</formula>
    </cfRule>
  </conditionalFormatting>
  <conditionalFormatting sqref="R148:R154">
    <cfRule type="cellIs" dxfId="52483" priority="770" operator="lessThan">
      <formula>0.8</formula>
    </cfRule>
    <cfRule type="cellIs" dxfId="52482" priority="771" operator="greaterThan">
      <formula>1</formula>
    </cfRule>
  </conditionalFormatting>
  <conditionalFormatting sqref="R148:R154">
    <cfRule type="cellIs" dxfId="52481" priority="768" operator="greaterThan">
      <formula>1</formula>
    </cfRule>
    <cfRule type="cellIs" dxfId="52480" priority="769" operator="lessThan">
      <formula>0.8</formula>
    </cfRule>
  </conditionalFormatting>
  <conditionalFormatting sqref="P148:P154">
    <cfRule type="cellIs" dxfId="52479" priority="767" operator="greaterThan">
      <formula>0</formula>
    </cfRule>
  </conditionalFormatting>
  <conditionalFormatting sqref="Q148:Q154">
    <cfRule type="cellIs" dxfId="52478" priority="765" operator="lessThan">
      <formula>0</formula>
    </cfRule>
  </conditionalFormatting>
  <conditionalFormatting sqref="R148:R154">
    <cfRule type="cellIs" dxfId="52477" priority="763" operator="lessThan">
      <formula>0.8</formula>
    </cfRule>
    <cfRule type="cellIs" dxfId="52476" priority="764" operator="greaterThan">
      <formula>1</formula>
    </cfRule>
  </conditionalFormatting>
  <conditionalFormatting sqref="R148:R154">
    <cfRule type="cellIs" dxfId="52475" priority="761" operator="greaterThan">
      <formula>1</formula>
    </cfRule>
    <cfRule type="cellIs" dxfId="52474" priority="762" operator="lessThan">
      <formula>0.8</formula>
    </cfRule>
  </conditionalFormatting>
  <conditionalFormatting sqref="P148:P154">
    <cfRule type="cellIs" dxfId="52473" priority="760" operator="greaterThan">
      <formula>0</formula>
    </cfRule>
  </conditionalFormatting>
  <conditionalFormatting sqref="Q148:Q154">
    <cfRule type="cellIs" dxfId="52472" priority="759" operator="lessThan">
      <formula>0</formula>
    </cfRule>
  </conditionalFormatting>
  <conditionalFormatting sqref="R148:R154">
    <cfRule type="cellIs" dxfId="52471" priority="757" operator="lessThan">
      <formula>0.8</formula>
    </cfRule>
    <cfRule type="cellIs" dxfId="52470" priority="758" operator="greaterThan">
      <formula>1</formula>
    </cfRule>
  </conditionalFormatting>
  <conditionalFormatting sqref="R148:R154">
    <cfRule type="cellIs" dxfId="52469" priority="755" operator="greaterThan">
      <formula>1</formula>
    </cfRule>
    <cfRule type="cellIs" dxfId="52468" priority="756" operator="lessThan">
      <formula>0.8</formula>
    </cfRule>
  </conditionalFormatting>
  <conditionalFormatting sqref="P148:P154">
    <cfRule type="cellIs" dxfId="52467" priority="754" operator="greaterThan">
      <formula>0</formula>
    </cfRule>
  </conditionalFormatting>
  <conditionalFormatting sqref="Q148:Q154">
    <cfRule type="cellIs" dxfId="52466" priority="753" operator="lessThan">
      <formula>0</formula>
    </cfRule>
  </conditionalFormatting>
  <conditionalFormatting sqref="R148:R154">
    <cfRule type="cellIs" dxfId="52465" priority="751" operator="lessThan">
      <formula>0.8</formula>
    </cfRule>
    <cfRule type="cellIs" dxfId="52464" priority="752" operator="greaterThan">
      <formula>1</formula>
    </cfRule>
  </conditionalFormatting>
  <conditionalFormatting sqref="R148:R154">
    <cfRule type="cellIs" dxfId="52463" priority="749" operator="greaterThan">
      <formula>1</formula>
    </cfRule>
    <cfRule type="cellIs" dxfId="52462" priority="750" operator="lessThan">
      <formula>0.8</formula>
    </cfRule>
  </conditionalFormatting>
  <conditionalFormatting sqref="P148:P154">
    <cfRule type="cellIs" dxfId="52461" priority="748" operator="greaterThan">
      <formula>0</formula>
    </cfRule>
  </conditionalFormatting>
  <conditionalFormatting sqref="Q148:Q154">
    <cfRule type="cellIs" dxfId="52460" priority="747" operator="lessThan">
      <formula>0</formula>
    </cfRule>
  </conditionalFormatting>
  <conditionalFormatting sqref="R148:R154">
    <cfRule type="cellIs" dxfId="52459" priority="745" operator="lessThan">
      <formula>0.8</formula>
    </cfRule>
    <cfRule type="cellIs" dxfId="52458" priority="746" operator="greaterThan">
      <formula>1</formula>
    </cfRule>
  </conditionalFormatting>
  <conditionalFormatting sqref="R148:R154">
    <cfRule type="cellIs" dxfId="52457" priority="743" operator="greaterThan">
      <formula>1</formula>
    </cfRule>
    <cfRule type="cellIs" dxfId="52456" priority="744" operator="lessThan">
      <formula>0.8</formula>
    </cfRule>
  </conditionalFormatting>
  <conditionalFormatting sqref="P148:P154">
    <cfRule type="cellIs" dxfId="52455" priority="742" operator="greaterThan">
      <formula>0</formula>
    </cfRule>
  </conditionalFormatting>
  <conditionalFormatting sqref="Q148:Q154">
    <cfRule type="cellIs" dxfId="52454" priority="741" operator="lessThan">
      <formula>0</formula>
    </cfRule>
  </conditionalFormatting>
  <conditionalFormatting sqref="R148:R154">
    <cfRule type="cellIs" dxfId="52453" priority="739" operator="lessThan">
      <formula>0.8</formula>
    </cfRule>
    <cfRule type="cellIs" dxfId="52452" priority="740" operator="greaterThan">
      <formula>1</formula>
    </cfRule>
  </conditionalFormatting>
  <conditionalFormatting sqref="R148:R154">
    <cfRule type="cellIs" dxfId="52451" priority="737" operator="greaterThan">
      <formula>1</formula>
    </cfRule>
    <cfRule type="cellIs" dxfId="52450" priority="738" operator="lessThan">
      <formula>0.8</formula>
    </cfRule>
  </conditionalFormatting>
  <conditionalFormatting sqref="P148:P154">
    <cfRule type="cellIs" dxfId="52449" priority="736" operator="greaterThan">
      <formula>0</formula>
    </cfRule>
  </conditionalFormatting>
  <conditionalFormatting sqref="P148:P154">
    <cfRule type="cellIs" dxfId="52448" priority="730" operator="greaterThan">
      <formula>0</formula>
    </cfRule>
  </conditionalFormatting>
  <conditionalFormatting sqref="Q148:Q154">
    <cfRule type="cellIs" dxfId="52447" priority="735" operator="lessThan">
      <formula>0</formula>
    </cfRule>
  </conditionalFormatting>
  <conditionalFormatting sqref="R148:R154">
    <cfRule type="cellIs" dxfId="52446" priority="733" operator="lessThan">
      <formula>0.8</formula>
    </cfRule>
    <cfRule type="cellIs" dxfId="52445" priority="734" operator="greaterThan">
      <formula>1</formula>
    </cfRule>
  </conditionalFormatting>
  <conditionalFormatting sqref="R148:R154">
    <cfRule type="cellIs" dxfId="52444" priority="731" operator="greaterThan">
      <formula>1</formula>
    </cfRule>
    <cfRule type="cellIs" dxfId="52443" priority="732" operator="lessThan">
      <formula>0.8</formula>
    </cfRule>
  </conditionalFormatting>
  <conditionalFormatting sqref="P148:P154">
    <cfRule type="cellIs" dxfId="52442" priority="724" operator="greaterThan">
      <formula>0</formula>
    </cfRule>
  </conditionalFormatting>
  <conditionalFormatting sqref="Q148:Q154">
    <cfRule type="cellIs" dxfId="52441" priority="729" operator="lessThan">
      <formula>0</formula>
    </cfRule>
  </conditionalFormatting>
  <conditionalFormatting sqref="R148:R154">
    <cfRule type="cellIs" dxfId="52440" priority="727" operator="lessThan">
      <formula>0.8</formula>
    </cfRule>
    <cfRule type="cellIs" dxfId="52439" priority="728" operator="greaterThan">
      <formula>1</formula>
    </cfRule>
  </conditionalFormatting>
  <conditionalFormatting sqref="R148:R154">
    <cfRule type="cellIs" dxfId="52438" priority="725" operator="greaterThan">
      <formula>1</formula>
    </cfRule>
    <cfRule type="cellIs" dxfId="52437" priority="726" operator="lessThan">
      <formula>0.8</formula>
    </cfRule>
  </conditionalFormatting>
  <conditionalFormatting sqref="R148:R154">
    <cfRule type="cellIs" dxfId="52436" priority="721" operator="lessThan">
      <formula>0.8</formula>
    </cfRule>
    <cfRule type="cellIs" dxfId="52435" priority="722" operator="greaterThan">
      <formula>1</formula>
    </cfRule>
  </conditionalFormatting>
  <conditionalFormatting sqref="R148:R154">
    <cfRule type="cellIs" dxfId="52434" priority="719" operator="greaterThan">
      <formula>1</formula>
    </cfRule>
    <cfRule type="cellIs" dxfId="52433" priority="720" operator="lessThan">
      <formula>0.8</formula>
    </cfRule>
  </conditionalFormatting>
  <conditionalFormatting sqref="P148:P154">
    <cfRule type="cellIs" dxfId="52432" priority="718" operator="greaterThan">
      <formula>0</formula>
    </cfRule>
  </conditionalFormatting>
  <conditionalFormatting sqref="Q148:Q154">
    <cfRule type="cellIs" dxfId="52431" priority="723" operator="lessThan">
      <formula>0</formula>
    </cfRule>
  </conditionalFormatting>
  <conditionalFormatting sqref="P44:P51">
    <cfRule type="cellIs" dxfId="52430" priority="712" operator="greaterThan">
      <formula>0</formula>
    </cfRule>
  </conditionalFormatting>
  <conditionalFormatting sqref="Q44:Q51">
    <cfRule type="cellIs" dxfId="52429" priority="717" operator="lessThan">
      <formula>0</formula>
    </cfRule>
  </conditionalFormatting>
  <conditionalFormatting sqref="R44:R51">
    <cfRule type="cellIs" dxfId="52428" priority="715" operator="lessThan">
      <formula>0.8</formula>
    </cfRule>
    <cfRule type="cellIs" dxfId="52427" priority="716" operator="greaterThan">
      <formula>1</formula>
    </cfRule>
  </conditionalFormatting>
  <conditionalFormatting sqref="R44:R51">
    <cfRule type="cellIs" dxfId="52426" priority="713" operator="greaterThan">
      <formula>1</formula>
    </cfRule>
    <cfRule type="cellIs" dxfId="52425" priority="714" operator="lessThan">
      <formula>0.8</formula>
    </cfRule>
  </conditionalFormatting>
  <conditionalFormatting sqref="Q84:Q91">
    <cfRule type="cellIs" dxfId="52424" priority="711" operator="lessThan">
      <formula>0</formula>
    </cfRule>
  </conditionalFormatting>
  <conditionalFormatting sqref="R84:R91">
    <cfRule type="cellIs" dxfId="52423" priority="709" operator="lessThan">
      <formula>0.8</formula>
    </cfRule>
    <cfRule type="cellIs" dxfId="52422" priority="710" operator="greaterThan">
      <formula>1</formula>
    </cfRule>
  </conditionalFormatting>
  <conditionalFormatting sqref="R84:R91">
    <cfRule type="cellIs" dxfId="52421" priority="707" operator="greaterThan">
      <formula>1</formula>
    </cfRule>
    <cfRule type="cellIs" dxfId="52420" priority="708" operator="lessThan">
      <formula>0.8</formula>
    </cfRule>
  </conditionalFormatting>
  <conditionalFormatting sqref="P84:P91">
    <cfRule type="cellIs" dxfId="52419" priority="706" operator="greaterThan">
      <formula>0</formula>
    </cfRule>
  </conditionalFormatting>
  <conditionalFormatting sqref="Q84:Q91">
    <cfRule type="cellIs" dxfId="52418" priority="705" operator="lessThan">
      <formula>0</formula>
    </cfRule>
  </conditionalFormatting>
  <conditionalFormatting sqref="R84:R91">
    <cfRule type="cellIs" dxfId="52417" priority="703" operator="lessThan">
      <formula>0.8</formula>
    </cfRule>
    <cfRule type="cellIs" dxfId="52416" priority="704" operator="greaterThan">
      <formula>1</formula>
    </cfRule>
  </conditionalFormatting>
  <conditionalFormatting sqref="R84:R91">
    <cfRule type="cellIs" dxfId="52415" priority="701" operator="greaterThan">
      <formula>1</formula>
    </cfRule>
    <cfRule type="cellIs" dxfId="52414" priority="702" operator="lessThan">
      <formula>0.8</formula>
    </cfRule>
  </conditionalFormatting>
  <conditionalFormatting sqref="P84:P91">
    <cfRule type="cellIs" dxfId="52413" priority="700" operator="greaterThan">
      <formula>0</formula>
    </cfRule>
  </conditionalFormatting>
  <conditionalFormatting sqref="Q84:Q91">
    <cfRule type="cellIs" dxfId="52412" priority="699" operator="lessThan">
      <formula>0</formula>
    </cfRule>
  </conditionalFormatting>
  <conditionalFormatting sqref="R84:R91">
    <cfRule type="cellIs" dxfId="52411" priority="697" operator="lessThan">
      <formula>0.8</formula>
    </cfRule>
    <cfRule type="cellIs" dxfId="52410" priority="698" operator="greaterThan">
      <formula>1</formula>
    </cfRule>
  </conditionalFormatting>
  <conditionalFormatting sqref="R84:R91">
    <cfRule type="cellIs" dxfId="52409" priority="695" operator="greaterThan">
      <formula>1</formula>
    </cfRule>
    <cfRule type="cellIs" dxfId="52408" priority="696" operator="lessThan">
      <formula>0.8</formula>
    </cfRule>
  </conditionalFormatting>
  <conditionalFormatting sqref="P84:P91">
    <cfRule type="cellIs" dxfId="52407" priority="694" operator="greaterThan">
      <formula>0</formula>
    </cfRule>
  </conditionalFormatting>
  <conditionalFormatting sqref="Q84:Q91">
    <cfRule type="cellIs" dxfId="52406" priority="693" operator="lessThan">
      <formula>0</formula>
    </cfRule>
  </conditionalFormatting>
  <conditionalFormatting sqref="R84:R91">
    <cfRule type="cellIs" dxfId="52405" priority="691" operator="lessThan">
      <formula>0.8</formula>
    </cfRule>
    <cfRule type="cellIs" dxfId="52404" priority="692" operator="greaterThan">
      <formula>1</formula>
    </cfRule>
  </conditionalFormatting>
  <conditionalFormatting sqref="R84:R91">
    <cfRule type="cellIs" dxfId="52403" priority="689" operator="greaterThan">
      <formula>1</formula>
    </cfRule>
    <cfRule type="cellIs" dxfId="52402" priority="690" operator="lessThan">
      <formula>0.8</formula>
    </cfRule>
  </conditionalFormatting>
  <conditionalFormatting sqref="P84:P91">
    <cfRule type="cellIs" dxfId="52401" priority="688" operator="greaterThan">
      <formula>0</formula>
    </cfRule>
  </conditionalFormatting>
  <conditionalFormatting sqref="P84:P91">
    <cfRule type="cellIs" dxfId="52400" priority="682" operator="greaterThan">
      <formula>0</formula>
    </cfRule>
  </conditionalFormatting>
  <conditionalFormatting sqref="Q84:Q91">
    <cfRule type="cellIs" dxfId="52399" priority="687" operator="lessThan">
      <formula>0</formula>
    </cfRule>
  </conditionalFormatting>
  <conditionalFormatting sqref="R84:R91">
    <cfRule type="cellIs" dxfId="52398" priority="685" operator="lessThan">
      <formula>0.8</formula>
    </cfRule>
    <cfRule type="cellIs" dxfId="52397" priority="686" operator="greaterThan">
      <formula>1</formula>
    </cfRule>
  </conditionalFormatting>
  <conditionalFormatting sqref="R84:R91">
    <cfRule type="cellIs" dxfId="52396" priority="683" operator="greaterThan">
      <formula>1</formula>
    </cfRule>
    <cfRule type="cellIs" dxfId="52395" priority="684" operator="lessThan">
      <formula>0.8</formula>
    </cfRule>
  </conditionalFormatting>
  <conditionalFormatting sqref="P84:P91">
    <cfRule type="cellIs" dxfId="52394" priority="676" operator="greaterThan">
      <formula>0</formula>
    </cfRule>
  </conditionalFormatting>
  <conditionalFormatting sqref="Q84:Q91">
    <cfRule type="cellIs" dxfId="52393" priority="681" operator="lessThan">
      <formula>0</formula>
    </cfRule>
  </conditionalFormatting>
  <conditionalFormatting sqref="R84:R91">
    <cfRule type="cellIs" dxfId="52392" priority="679" operator="lessThan">
      <formula>0.8</formula>
    </cfRule>
    <cfRule type="cellIs" dxfId="52391" priority="680" operator="greaterThan">
      <formula>1</formula>
    </cfRule>
  </conditionalFormatting>
  <conditionalFormatting sqref="R84:R91">
    <cfRule type="cellIs" dxfId="52390" priority="677" operator="greaterThan">
      <formula>1</formula>
    </cfRule>
    <cfRule type="cellIs" dxfId="52389" priority="678" operator="lessThan">
      <formula>0.8</formula>
    </cfRule>
  </conditionalFormatting>
  <conditionalFormatting sqref="R84:R91">
    <cfRule type="cellIs" dxfId="52388" priority="673" operator="lessThan">
      <formula>0.8</formula>
    </cfRule>
    <cfRule type="cellIs" dxfId="52387" priority="674" operator="greaterThan">
      <formula>1</formula>
    </cfRule>
  </conditionalFormatting>
  <conditionalFormatting sqref="R84:R91">
    <cfRule type="cellIs" dxfId="52386" priority="671" operator="greaterThan">
      <formula>1</formula>
    </cfRule>
    <cfRule type="cellIs" dxfId="52385" priority="672" operator="lessThan">
      <formula>0.8</formula>
    </cfRule>
  </conditionalFormatting>
  <conditionalFormatting sqref="P84:P91">
    <cfRule type="cellIs" dxfId="52384" priority="670" operator="greaterThan">
      <formula>0</formula>
    </cfRule>
  </conditionalFormatting>
  <conditionalFormatting sqref="Q84:Q91">
    <cfRule type="cellIs" dxfId="52383" priority="675" operator="lessThan">
      <formula>0</formula>
    </cfRule>
  </conditionalFormatting>
  <conditionalFormatting sqref="Q84:Q91">
    <cfRule type="cellIs" dxfId="52382" priority="669" operator="lessThan">
      <formula>0</formula>
    </cfRule>
  </conditionalFormatting>
  <conditionalFormatting sqref="R84:R91">
    <cfRule type="cellIs" dxfId="52381" priority="667" operator="lessThan">
      <formula>0.8</formula>
    </cfRule>
    <cfRule type="cellIs" dxfId="52380" priority="668" operator="greaterThan">
      <formula>1</formula>
    </cfRule>
  </conditionalFormatting>
  <conditionalFormatting sqref="R84:R91">
    <cfRule type="cellIs" dxfId="52379" priority="665" operator="greaterThan">
      <formula>1</formula>
    </cfRule>
    <cfRule type="cellIs" dxfId="52378" priority="666" operator="lessThan">
      <formula>0.8</formula>
    </cfRule>
  </conditionalFormatting>
  <conditionalFormatting sqref="P84:P91">
    <cfRule type="cellIs" dxfId="52377" priority="664" operator="greaterThan">
      <formula>0</formula>
    </cfRule>
  </conditionalFormatting>
  <conditionalFormatting sqref="P84:P91">
    <cfRule type="cellIs" dxfId="52376" priority="658" operator="greaterThan">
      <formula>0</formula>
    </cfRule>
  </conditionalFormatting>
  <conditionalFormatting sqref="Q84:Q91">
    <cfRule type="cellIs" dxfId="52375" priority="663" operator="lessThan">
      <formula>0</formula>
    </cfRule>
  </conditionalFormatting>
  <conditionalFormatting sqref="R84:R91">
    <cfRule type="cellIs" dxfId="52374" priority="661" operator="lessThan">
      <formula>0.8</formula>
    </cfRule>
    <cfRule type="cellIs" dxfId="52373" priority="662" operator="greaterThan">
      <formula>1</formula>
    </cfRule>
  </conditionalFormatting>
  <conditionalFormatting sqref="R84:R91">
    <cfRule type="cellIs" dxfId="52372" priority="659" operator="greaterThan">
      <formula>1</formula>
    </cfRule>
    <cfRule type="cellIs" dxfId="52371" priority="660" operator="lessThan">
      <formula>0.8</formula>
    </cfRule>
  </conditionalFormatting>
  <conditionalFormatting sqref="P84:P91">
    <cfRule type="cellIs" dxfId="52370" priority="652" operator="greaterThan">
      <formula>0</formula>
    </cfRule>
  </conditionalFormatting>
  <conditionalFormatting sqref="Q84:Q91">
    <cfRule type="cellIs" dxfId="52369" priority="657" operator="lessThan">
      <formula>0</formula>
    </cfRule>
  </conditionalFormatting>
  <conditionalFormatting sqref="R84:R91">
    <cfRule type="cellIs" dxfId="52368" priority="655" operator="lessThan">
      <formula>0.8</formula>
    </cfRule>
    <cfRule type="cellIs" dxfId="52367" priority="656" operator="greaterThan">
      <formula>1</formula>
    </cfRule>
  </conditionalFormatting>
  <conditionalFormatting sqref="R84:R91">
    <cfRule type="cellIs" dxfId="52366" priority="653" operator="greaterThan">
      <formula>1</formula>
    </cfRule>
    <cfRule type="cellIs" dxfId="52365" priority="654" operator="lessThan">
      <formula>0.8</formula>
    </cfRule>
  </conditionalFormatting>
  <conditionalFormatting sqref="R84:R91">
    <cfRule type="cellIs" dxfId="52364" priority="649" operator="lessThan">
      <formula>0.8</formula>
    </cfRule>
    <cfRule type="cellIs" dxfId="52363" priority="650" operator="greaterThan">
      <formula>1</formula>
    </cfRule>
  </conditionalFormatting>
  <conditionalFormatting sqref="R84:R91">
    <cfRule type="cellIs" dxfId="52362" priority="647" operator="greaterThan">
      <formula>1</formula>
    </cfRule>
    <cfRule type="cellIs" dxfId="52361" priority="648" operator="lessThan">
      <formula>0.8</formula>
    </cfRule>
  </conditionalFormatting>
  <conditionalFormatting sqref="P84:P91">
    <cfRule type="cellIs" dxfId="52360" priority="646" operator="greaterThan">
      <formula>0</formula>
    </cfRule>
  </conditionalFormatting>
  <conditionalFormatting sqref="Q84:Q91">
    <cfRule type="cellIs" dxfId="52359" priority="651" operator="lessThan">
      <formula>0</formula>
    </cfRule>
  </conditionalFormatting>
  <conditionalFormatting sqref="P84:P91">
    <cfRule type="cellIs" dxfId="52358" priority="640" operator="greaterThan">
      <formula>0</formula>
    </cfRule>
  </conditionalFormatting>
  <conditionalFormatting sqref="Q84:Q91">
    <cfRule type="cellIs" dxfId="52357" priority="645" operator="lessThan">
      <formula>0</formula>
    </cfRule>
  </conditionalFormatting>
  <conditionalFormatting sqref="R84:R91">
    <cfRule type="cellIs" dxfId="52356" priority="643" operator="lessThan">
      <formula>0.8</formula>
    </cfRule>
    <cfRule type="cellIs" dxfId="52355" priority="644" operator="greaterThan">
      <formula>1</formula>
    </cfRule>
  </conditionalFormatting>
  <conditionalFormatting sqref="R84:R91">
    <cfRule type="cellIs" dxfId="52354" priority="641" operator="greaterThan">
      <formula>1</formula>
    </cfRule>
    <cfRule type="cellIs" dxfId="52353" priority="642" operator="lessThan">
      <formula>0.8</formula>
    </cfRule>
  </conditionalFormatting>
  <conditionalFormatting sqref="R84:R91">
    <cfRule type="cellIs" dxfId="52352" priority="637" operator="lessThan">
      <formula>0.8</formula>
    </cfRule>
    <cfRule type="cellIs" dxfId="52351" priority="638" operator="greaterThan">
      <formula>1</formula>
    </cfRule>
  </conditionalFormatting>
  <conditionalFormatting sqref="R84:R91">
    <cfRule type="cellIs" dxfId="52350" priority="635" operator="greaterThan">
      <formula>1</formula>
    </cfRule>
    <cfRule type="cellIs" dxfId="52349" priority="636" operator="lessThan">
      <formula>0.8</formula>
    </cfRule>
  </conditionalFormatting>
  <conditionalFormatting sqref="P84:P91">
    <cfRule type="cellIs" dxfId="52348" priority="634" operator="greaterThan">
      <formula>0</formula>
    </cfRule>
  </conditionalFormatting>
  <conditionalFormatting sqref="Q84:Q91">
    <cfRule type="cellIs" dxfId="52347" priority="639" operator="lessThan">
      <formula>0</formula>
    </cfRule>
  </conditionalFormatting>
  <conditionalFormatting sqref="R84:R91">
    <cfRule type="cellIs" dxfId="52346" priority="631" operator="lessThan">
      <formula>0.8</formula>
    </cfRule>
    <cfRule type="cellIs" dxfId="52345" priority="632" operator="greaterThan">
      <formula>1</formula>
    </cfRule>
  </conditionalFormatting>
  <conditionalFormatting sqref="R84:R91">
    <cfRule type="cellIs" dxfId="52344" priority="629" operator="greaterThan">
      <formula>1</formula>
    </cfRule>
    <cfRule type="cellIs" dxfId="52343" priority="630" operator="lessThan">
      <formula>0.8</formula>
    </cfRule>
  </conditionalFormatting>
  <conditionalFormatting sqref="P84:P91">
    <cfRule type="cellIs" dxfId="52342" priority="628" operator="greaterThan">
      <formula>0</formula>
    </cfRule>
  </conditionalFormatting>
  <conditionalFormatting sqref="Q84:Q91">
    <cfRule type="cellIs" dxfId="52341" priority="633" operator="lessThan">
      <formula>0</formula>
    </cfRule>
  </conditionalFormatting>
  <conditionalFormatting sqref="Q84:Q91">
    <cfRule type="cellIs" dxfId="52340" priority="627" operator="lessThan">
      <formula>0</formula>
    </cfRule>
  </conditionalFormatting>
  <conditionalFormatting sqref="R84:R91">
    <cfRule type="cellIs" dxfId="52339" priority="625" operator="lessThan">
      <formula>0.8</formula>
    </cfRule>
    <cfRule type="cellIs" dxfId="52338" priority="626" operator="greaterThan">
      <formula>1</formula>
    </cfRule>
  </conditionalFormatting>
  <conditionalFormatting sqref="R84:R91">
    <cfRule type="cellIs" dxfId="52337" priority="623" operator="greaterThan">
      <formula>1</formula>
    </cfRule>
    <cfRule type="cellIs" dxfId="52336" priority="624" operator="lessThan">
      <formula>0.8</formula>
    </cfRule>
  </conditionalFormatting>
  <conditionalFormatting sqref="P84:P91">
    <cfRule type="cellIs" dxfId="52335" priority="622" operator="greaterThan">
      <formula>0</formula>
    </cfRule>
  </conditionalFormatting>
  <conditionalFormatting sqref="Q84:Q91">
    <cfRule type="cellIs" dxfId="52334" priority="616" operator="lessThan">
      <formula>0</formula>
    </cfRule>
  </conditionalFormatting>
  <conditionalFormatting sqref="R84:R91">
    <cfRule type="cellIs" dxfId="52333" priority="620" operator="lessThan">
      <formula>0.8</formula>
    </cfRule>
    <cfRule type="cellIs" dxfId="52332" priority="621" operator="greaterThan">
      <formula>1</formula>
    </cfRule>
  </conditionalFormatting>
  <conditionalFormatting sqref="R84:R91">
    <cfRule type="cellIs" dxfId="52331" priority="618" operator="greaterThan">
      <formula>1</formula>
    </cfRule>
    <cfRule type="cellIs" dxfId="52330" priority="619" operator="lessThan">
      <formula>0.8</formula>
    </cfRule>
  </conditionalFormatting>
  <conditionalFormatting sqref="P84:P91">
    <cfRule type="cellIs" dxfId="52329" priority="617" operator="greaterThan">
      <formula>0</formula>
    </cfRule>
  </conditionalFormatting>
  <conditionalFormatting sqref="Q84:Q91">
    <cfRule type="cellIs" dxfId="52328" priority="615" operator="lessThan">
      <formula>0</formula>
    </cfRule>
  </conditionalFormatting>
  <conditionalFormatting sqref="R84:R91">
    <cfRule type="cellIs" dxfId="52327" priority="613" operator="lessThan">
      <formula>0.8</formula>
    </cfRule>
    <cfRule type="cellIs" dxfId="52326" priority="614" operator="greaterThan">
      <formula>1</formula>
    </cfRule>
  </conditionalFormatting>
  <conditionalFormatting sqref="R84:R91">
    <cfRule type="cellIs" dxfId="52325" priority="611" operator="greaterThan">
      <formula>1</formula>
    </cfRule>
    <cfRule type="cellIs" dxfId="52324" priority="612" operator="lessThan">
      <formula>0.8</formula>
    </cfRule>
  </conditionalFormatting>
  <conditionalFormatting sqref="P84:P91">
    <cfRule type="cellIs" dxfId="52323" priority="610" operator="greaterThan">
      <formula>0</formula>
    </cfRule>
  </conditionalFormatting>
  <conditionalFormatting sqref="Q84:Q91">
    <cfRule type="cellIs" dxfId="52322" priority="609" operator="lessThan">
      <formula>0</formula>
    </cfRule>
  </conditionalFormatting>
  <conditionalFormatting sqref="R84:R91">
    <cfRule type="cellIs" dxfId="52321" priority="607" operator="lessThan">
      <formula>0.8</formula>
    </cfRule>
    <cfRule type="cellIs" dxfId="52320" priority="608" operator="greaterThan">
      <formula>1</formula>
    </cfRule>
  </conditionalFormatting>
  <conditionalFormatting sqref="R84:R91">
    <cfRule type="cellIs" dxfId="52319" priority="605" operator="greaterThan">
      <formula>1</formula>
    </cfRule>
    <cfRule type="cellIs" dxfId="52318" priority="606" operator="lessThan">
      <formula>0.8</formula>
    </cfRule>
  </conditionalFormatting>
  <conditionalFormatting sqref="P84:P91">
    <cfRule type="cellIs" dxfId="52317" priority="604" operator="greaterThan">
      <formula>0</formula>
    </cfRule>
  </conditionalFormatting>
  <conditionalFormatting sqref="Q84:Q91">
    <cfRule type="cellIs" dxfId="52316" priority="603" operator="lessThan">
      <formula>0</formula>
    </cfRule>
  </conditionalFormatting>
  <conditionalFormatting sqref="R84:R91">
    <cfRule type="cellIs" dxfId="52315" priority="601" operator="lessThan">
      <formula>0.8</formula>
    </cfRule>
    <cfRule type="cellIs" dxfId="52314" priority="602" operator="greaterThan">
      <formula>1</formula>
    </cfRule>
  </conditionalFormatting>
  <conditionalFormatting sqref="R84:R91">
    <cfRule type="cellIs" dxfId="52313" priority="599" operator="greaterThan">
      <formula>1</formula>
    </cfRule>
    <cfRule type="cellIs" dxfId="52312" priority="600" operator="lessThan">
      <formula>0.8</formula>
    </cfRule>
  </conditionalFormatting>
  <conditionalFormatting sqref="P84:P91">
    <cfRule type="cellIs" dxfId="52311" priority="598" operator="greaterThan">
      <formula>0</formula>
    </cfRule>
  </conditionalFormatting>
  <conditionalFormatting sqref="Q84:Q91">
    <cfRule type="cellIs" dxfId="52310" priority="597" operator="lessThan">
      <formula>0</formula>
    </cfRule>
  </conditionalFormatting>
  <conditionalFormatting sqref="R84:R91">
    <cfRule type="cellIs" dxfId="52309" priority="595" operator="lessThan">
      <formula>0.8</formula>
    </cfRule>
    <cfRule type="cellIs" dxfId="52308" priority="596" operator="greaterThan">
      <formula>1</formula>
    </cfRule>
  </conditionalFormatting>
  <conditionalFormatting sqref="R84:R91">
    <cfRule type="cellIs" dxfId="52307" priority="593" operator="greaterThan">
      <formula>1</formula>
    </cfRule>
    <cfRule type="cellIs" dxfId="52306" priority="594" operator="lessThan">
      <formula>0.8</formula>
    </cfRule>
  </conditionalFormatting>
  <conditionalFormatting sqref="P84:P91">
    <cfRule type="cellIs" dxfId="52305" priority="592" operator="greaterThan">
      <formula>0</formula>
    </cfRule>
  </conditionalFormatting>
  <conditionalFormatting sqref="Q84:Q91">
    <cfRule type="cellIs" dxfId="52304" priority="591" operator="lessThan">
      <formula>0</formula>
    </cfRule>
  </conditionalFormatting>
  <conditionalFormatting sqref="R84:R91">
    <cfRule type="cellIs" dxfId="52303" priority="589" operator="lessThan">
      <formula>0.8</formula>
    </cfRule>
    <cfRule type="cellIs" dxfId="52302" priority="590" operator="greaterThan">
      <formula>1</formula>
    </cfRule>
  </conditionalFormatting>
  <conditionalFormatting sqref="R84:R91">
    <cfRule type="cellIs" dxfId="52301" priority="587" operator="greaterThan">
      <formula>1</formula>
    </cfRule>
    <cfRule type="cellIs" dxfId="52300" priority="588" operator="lessThan">
      <formula>0.8</formula>
    </cfRule>
  </conditionalFormatting>
  <conditionalFormatting sqref="P84:P91">
    <cfRule type="cellIs" dxfId="52299" priority="586" operator="greaterThan">
      <formula>0</formula>
    </cfRule>
  </conditionalFormatting>
  <conditionalFormatting sqref="P84:P91">
    <cfRule type="cellIs" dxfId="52298" priority="580" operator="greaterThan">
      <formula>0</formula>
    </cfRule>
  </conditionalFormatting>
  <conditionalFormatting sqref="Q84:Q91">
    <cfRule type="cellIs" dxfId="52297" priority="585" operator="lessThan">
      <formula>0</formula>
    </cfRule>
  </conditionalFormatting>
  <conditionalFormatting sqref="R84:R91">
    <cfRule type="cellIs" dxfId="52296" priority="583" operator="lessThan">
      <formula>0.8</formula>
    </cfRule>
    <cfRule type="cellIs" dxfId="52295" priority="584" operator="greaterThan">
      <formula>1</formula>
    </cfRule>
  </conditionalFormatting>
  <conditionalFormatting sqref="R84:R91">
    <cfRule type="cellIs" dxfId="52294" priority="581" operator="greaterThan">
      <formula>1</formula>
    </cfRule>
    <cfRule type="cellIs" dxfId="52293" priority="582" operator="lessThan">
      <formula>0.8</formula>
    </cfRule>
  </conditionalFormatting>
  <conditionalFormatting sqref="P84:P91">
    <cfRule type="cellIs" dxfId="52292" priority="574" operator="greaterThan">
      <formula>0</formula>
    </cfRule>
  </conditionalFormatting>
  <conditionalFormatting sqref="Q84:Q91">
    <cfRule type="cellIs" dxfId="52291" priority="579" operator="lessThan">
      <formula>0</formula>
    </cfRule>
  </conditionalFormatting>
  <conditionalFormatting sqref="R84:R91">
    <cfRule type="cellIs" dxfId="52290" priority="577" operator="lessThan">
      <formula>0.8</formula>
    </cfRule>
    <cfRule type="cellIs" dxfId="52289" priority="578" operator="greaterThan">
      <formula>1</formula>
    </cfRule>
  </conditionalFormatting>
  <conditionalFormatting sqref="R84:R91">
    <cfRule type="cellIs" dxfId="52288" priority="575" operator="greaterThan">
      <formula>1</formula>
    </cfRule>
    <cfRule type="cellIs" dxfId="52287" priority="576" operator="lessThan">
      <formula>0.8</formula>
    </cfRule>
  </conditionalFormatting>
  <conditionalFormatting sqref="R84:R91">
    <cfRule type="cellIs" dxfId="52286" priority="571" operator="lessThan">
      <formula>0.8</formula>
    </cfRule>
    <cfRule type="cellIs" dxfId="52285" priority="572" operator="greaterThan">
      <formula>1</formula>
    </cfRule>
  </conditionalFormatting>
  <conditionalFormatting sqref="R84:R91">
    <cfRule type="cellIs" dxfId="52284" priority="569" operator="greaterThan">
      <formula>1</formula>
    </cfRule>
    <cfRule type="cellIs" dxfId="52283" priority="570" operator="lessThan">
      <formula>0.8</formula>
    </cfRule>
  </conditionalFormatting>
  <conditionalFormatting sqref="P84:P91">
    <cfRule type="cellIs" dxfId="52282" priority="568" operator="greaterThan">
      <formula>0</formula>
    </cfRule>
  </conditionalFormatting>
  <conditionalFormatting sqref="Q84:Q91">
    <cfRule type="cellIs" dxfId="52281" priority="573" operator="lessThan">
      <formula>0</formula>
    </cfRule>
  </conditionalFormatting>
  <conditionalFormatting sqref="Q84:Q91">
    <cfRule type="cellIs" dxfId="52280" priority="567" operator="lessThan">
      <formula>0</formula>
    </cfRule>
  </conditionalFormatting>
  <conditionalFormatting sqref="R84:R91">
    <cfRule type="cellIs" dxfId="52279" priority="565" operator="lessThan">
      <formula>0.8</formula>
    </cfRule>
    <cfRule type="cellIs" dxfId="52278" priority="566" operator="greaterThan">
      <formula>1</formula>
    </cfRule>
  </conditionalFormatting>
  <conditionalFormatting sqref="R84:R91">
    <cfRule type="cellIs" dxfId="52277" priority="563" operator="greaterThan">
      <formula>1</formula>
    </cfRule>
    <cfRule type="cellIs" dxfId="52276" priority="564" operator="lessThan">
      <formula>0.8</formula>
    </cfRule>
  </conditionalFormatting>
  <conditionalFormatting sqref="P84:P91">
    <cfRule type="cellIs" dxfId="52275" priority="562" operator="greaterThan">
      <formula>0</formula>
    </cfRule>
  </conditionalFormatting>
  <conditionalFormatting sqref="Q84:Q91">
    <cfRule type="cellIs" dxfId="52274" priority="561" operator="lessThan">
      <formula>0</formula>
    </cfRule>
  </conditionalFormatting>
  <conditionalFormatting sqref="R84:R91">
    <cfRule type="cellIs" dxfId="52273" priority="559" operator="lessThan">
      <formula>0.8</formula>
    </cfRule>
    <cfRule type="cellIs" dxfId="52272" priority="560" operator="greaterThan">
      <formula>1</formula>
    </cfRule>
  </conditionalFormatting>
  <conditionalFormatting sqref="R84:R91">
    <cfRule type="cellIs" dxfId="52271" priority="557" operator="greaterThan">
      <formula>1</formula>
    </cfRule>
    <cfRule type="cellIs" dxfId="52270" priority="558" operator="lessThan">
      <formula>0.8</formula>
    </cfRule>
  </conditionalFormatting>
  <conditionalFormatting sqref="P84:P91">
    <cfRule type="cellIs" dxfId="52269" priority="556" operator="greaterThan">
      <formula>0</formula>
    </cfRule>
  </conditionalFormatting>
  <conditionalFormatting sqref="Q84:Q91">
    <cfRule type="cellIs" dxfId="52268" priority="555" operator="lessThan">
      <formula>0</formula>
    </cfRule>
  </conditionalFormatting>
  <conditionalFormatting sqref="R84:R91">
    <cfRule type="cellIs" dxfId="52267" priority="553" operator="lessThan">
      <formula>0.8</formula>
    </cfRule>
    <cfRule type="cellIs" dxfId="52266" priority="554" operator="greaterThan">
      <formula>1</formula>
    </cfRule>
  </conditionalFormatting>
  <conditionalFormatting sqref="R84:R91">
    <cfRule type="cellIs" dxfId="52265" priority="551" operator="greaterThan">
      <formula>1</formula>
    </cfRule>
    <cfRule type="cellIs" dxfId="52264" priority="552" operator="lessThan">
      <formula>0.8</formula>
    </cfRule>
  </conditionalFormatting>
  <conditionalFormatting sqref="P84:P91">
    <cfRule type="cellIs" dxfId="52263" priority="550" operator="greaterThan">
      <formula>0</formula>
    </cfRule>
  </conditionalFormatting>
  <conditionalFormatting sqref="Q84:Q91">
    <cfRule type="cellIs" dxfId="52262" priority="549" operator="lessThan">
      <formula>0</formula>
    </cfRule>
  </conditionalFormatting>
  <conditionalFormatting sqref="R84:R91">
    <cfRule type="cellIs" dxfId="52261" priority="547" operator="lessThan">
      <formula>0.8</formula>
    </cfRule>
    <cfRule type="cellIs" dxfId="52260" priority="548" operator="greaterThan">
      <formula>1</formula>
    </cfRule>
  </conditionalFormatting>
  <conditionalFormatting sqref="R84:R91">
    <cfRule type="cellIs" dxfId="52259" priority="545" operator="greaterThan">
      <formula>1</formula>
    </cfRule>
    <cfRule type="cellIs" dxfId="52258" priority="546" operator="lessThan">
      <formula>0.8</formula>
    </cfRule>
  </conditionalFormatting>
  <conditionalFormatting sqref="P84:P91">
    <cfRule type="cellIs" dxfId="52257" priority="544" operator="greaterThan">
      <formula>0</formula>
    </cfRule>
  </conditionalFormatting>
  <conditionalFormatting sqref="P84:P91">
    <cfRule type="cellIs" dxfId="52256" priority="538" operator="greaterThan">
      <formula>0</formula>
    </cfRule>
  </conditionalFormatting>
  <conditionalFormatting sqref="Q84:Q91">
    <cfRule type="cellIs" dxfId="52255" priority="543" operator="lessThan">
      <formula>0</formula>
    </cfRule>
  </conditionalFormatting>
  <conditionalFormatting sqref="R84:R91">
    <cfRule type="cellIs" dxfId="52254" priority="541" operator="lessThan">
      <formula>0.8</formula>
    </cfRule>
    <cfRule type="cellIs" dxfId="52253" priority="542" operator="greaterThan">
      <formula>1</formula>
    </cfRule>
  </conditionalFormatting>
  <conditionalFormatting sqref="R84:R91">
    <cfRule type="cellIs" dxfId="52252" priority="539" operator="greaterThan">
      <formula>1</formula>
    </cfRule>
    <cfRule type="cellIs" dxfId="52251" priority="540" operator="lessThan">
      <formula>0.8</formula>
    </cfRule>
  </conditionalFormatting>
  <conditionalFormatting sqref="P84:P91">
    <cfRule type="cellIs" dxfId="52250" priority="532" operator="greaterThan">
      <formula>0</formula>
    </cfRule>
  </conditionalFormatting>
  <conditionalFormatting sqref="Q84:Q91">
    <cfRule type="cellIs" dxfId="52249" priority="537" operator="lessThan">
      <formula>0</formula>
    </cfRule>
  </conditionalFormatting>
  <conditionalFormatting sqref="R84:R91">
    <cfRule type="cellIs" dxfId="52248" priority="535" operator="lessThan">
      <formula>0.8</formula>
    </cfRule>
    <cfRule type="cellIs" dxfId="52247" priority="536" operator="greaterThan">
      <formula>1</formula>
    </cfRule>
  </conditionalFormatting>
  <conditionalFormatting sqref="R84:R91">
    <cfRule type="cellIs" dxfId="52246" priority="533" operator="greaterThan">
      <formula>1</formula>
    </cfRule>
    <cfRule type="cellIs" dxfId="52245" priority="534" operator="lessThan">
      <formula>0.8</formula>
    </cfRule>
  </conditionalFormatting>
  <conditionalFormatting sqref="R84:R91">
    <cfRule type="cellIs" dxfId="52244" priority="529" operator="lessThan">
      <formula>0.8</formula>
    </cfRule>
    <cfRule type="cellIs" dxfId="52243" priority="530" operator="greaterThan">
      <formula>1</formula>
    </cfRule>
  </conditionalFormatting>
  <conditionalFormatting sqref="R84:R91">
    <cfRule type="cellIs" dxfId="52242" priority="527" operator="greaterThan">
      <formula>1</formula>
    </cfRule>
    <cfRule type="cellIs" dxfId="52241" priority="528" operator="lessThan">
      <formula>0.8</formula>
    </cfRule>
  </conditionalFormatting>
  <conditionalFormatting sqref="P84:P91">
    <cfRule type="cellIs" dxfId="52240" priority="526" operator="greaterThan">
      <formula>0</formula>
    </cfRule>
  </conditionalFormatting>
  <conditionalFormatting sqref="Q84:Q91">
    <cfRule type="cellIs" dxfId="52239" priority="531" operator="lessThan">
      <formula>0</formula>
    </cfRule>
  </conditionalFormatting>
  <conditionalFormatting sqref="Q84:Q91">
    <cfRule type="cellIs" dxfId="52238" priority="525" operator="lessThan">
      <formula>0</formula>
    </cfRule>
  </conditionalFormatting>
  <conditionalFormatting sqref="R84:R91">
    <cfRule type="cellIs" dxfId="52237" priority="523" operator="lessThan">
      <formula>0.8</formula>
    </cfRule>
    <cfRule type="cellIs" dxfId="52236" priority="524" operator="greaterThan">
      <formula>1</formula>
    </cfRule>
  </conditionalFormatting>
  <conditionalFormatting sqref="R84:R91">
    <cfRule type="cellIs" dxfId="52235" priority="521" operator="greaterThan">
      <formula>1</formula>
    </cfRule>
    <cfRule type="cellIs" dxfId="52234" priority="522" operator="lessThan">
      <formula>0.8</formula>
    </cfRule>
  </conditionalFormatting>
  <conditionalFormatting sqref="P84:P91">
    <cfRule type="cellIs" dxfId="52233" priority="520" operator="greaterThan">
      <formula>0</formula>
    </cfRule>
  </conditionalFormatting>
  <conditionalFormatting sqref="P84:P91">
    <cfRule type="cellIs" dxfId="52232" priority="514" operator="greaterThan">
      <formula>0</formula>
    </cfRule>
  </conditionalFormatting>
  <conditionalFormatting sqref="Q84:Q91">
    <cfRule type="cellIs" dxfId="52231" priority="519" operator="lessThan">
      <formula>0</formula>
    </cfRule>
  </conditionalFormatting>
  <conditionalFormatting sqref="R84:R91">
    <cfRule type="cellIs" dxfId="52230" priority="517" operator="lessThan">
      <formula>0.8</formula>
    </cfRule>
    <cfRule type="cellIs" dxfId="52229" priority="518" operator="greaterThan">
      <formula>1</formula>
    </cfRule>
  </conditionalFormatting>
  <conditionalFormatting sqref="R84:R91">
    <cfRule type="cellIs" dxfId="52228" priority="515" operator="greaterThan">
      <formula>1</formula>
    </cfRule>
    <cfRule type="cellIs" dxfId="52227" priority="516" operator="lessThan">
      <formula>0.8</formula>
    </cfRule>
  </conditionalFormatting>
  <conditionalFormatting sqref="P84:P91">
    <cfRule type="cellIs" dxfId="52226" priority="508" operator="greaterThan">
      <formula>0</formula>
    </cfRule>
  </conditionalFormatting>
  <conditionalFormatting sqref="Q84:Q91">
    <cfRule type="cellIs" dxfId="52225" priority="513" operator="lessThan">
      <formula>0</formula>
    </cfRule>
  </conditionalFormatting>
  <conditionalFormatting sqref="R84:R91">
    <cfRule type="cellIs" dxfId="52224" priority="511" operator="lessThan">
      <formula>0.8</formula>
    </cfRule>
    <cfRule type="cellIs" dxfId="52223" priority="512" operator="greaterThan">
      <formula>1</formula>
    </cfRule>
  </conditionalFormatting>
  <conditionalFormatting sqref="R84:R91">
    <cfRule type="cellIs" dxfId="52222" priority="509" operator="greaterThan">
      <formula>1</formula>
    </cfRule>
    <cfRule type="cellIs" dxfId="52221" priority="510" operator="lessThan">
      <formula>0.8</formula>
    </cfRule>
  </conditionalFormatting>
  <conditionalFormatting sqref="R84:R91">
    <cfRule type="cellIs" dxfId="52220" priority="505" operator="lessThan">
      <formula>0.8</formula>
    </cfRule>
    <cfRule type="cellIs" dxfId="52219" priority="506" operator="greaterThan">
      <formula>1</formula>
    </cfRule>
  </conditionalFormatting>
  <conditionalFormatting sqref="R84:R91">
    <cfRule type="cellIs" dxfId="52218" priority="503" operator="greaterThan">
      <formula>1</formula>
    </cfRule>
    <cfRule type="cellIs" dxfId="52217" priority="504" operator="lessThan">
      <formula>0.8</formula>
    </cfRule>
  </conditionalFormatting>
  <conditionalFormatting sqref="P84:P91">
    <cfRule type="cellIs" dxfId="52216" priority="502" operator="greaterThan">
      <formula>0</formula>
    </cfRule>
  </conditionalFormatting>
  <conditionalFormatting sqref="Q84:Q91">
    <cfRule type="cellIs" dxfId="52215" priority="507" operator="lessThan">
      <formula>0</formula>
    </cfRule>
  </conditionalFormatting>
  <conditionalFormatting sqref="P84:P91">
    <cfRule type="cellIs" dxfId="52214" priority="496" operator="greaterThan">
      <formula>0</formula>
    </cfRule>
  </conditionalFormatting>
  <conditionalFormatting sqref="Q84:Q91">
    <cfRule type="cellIs" dxfId="52213" priority="501" operator="lessThan">
      <formula>0</formula>
    </cfRule>
  </conditionalFormatting>
  <conditionalFormatting sqref="R84:R91">
    <cfRule type="cellIs" dxfId="52212" priority="499" operator="lessThan">
      <formula>0.8</formula>
    </cfRule>
    <cfRule type="cellIs" dxfId="52211" priority="500" operator="greaterThan">
      <formula>1</formula>
    </cfRule>
  </conditionalFormatting>
  <conditionalFormatting sqref="R84:R91">
    <cfRule type="cellIs" dxfId="52210" priority="497" operator="greaterThan">
      <formula>1</formula>
    </cfRule>
    <cfRule type="cellIs" dxfId="52209" priority="498" operator="lessThan">
      <formula>0.8</formula>
    </cfRule>
  </conditionalFormatting>
  <conditionalFormatting sqref="R84:R91">
    <cfRule type="cellIs" dxfId="52208" priority="493" operator="lessThan">
      <formula>0.8</formula>
    </cfRule>
    <cfRule type="cellIs" dxfId="52207" priority="494" operator="greaterThan">
      <formula>1</formula>
    </cfRule>
  </conditionalFormatting>
  <conditionalFormatting sqref="R84:R91">
    <cfRule type="cellIs" dxfId="52206" priority="491" operator="greaterThan">
      <formula>1</formula>
    </cfRule>
    <cfRule type="cellIs" dxfId="52205" priority="492" operator="lessThan">
      <formula>0.8</formula>
    </cfRule>
  </conditionalFormatting>
  <conditionalFormatting sqref="P84:P91">
    <cfRule type="cellIs" dxfId="52204" priority="490" operator="greaterThan">
      <formula>0</formula>
    </cfRule>
  </conditionalFormatting>
  <conditionalFormatting sqref="Q84:Q91">
    <cfRule type="cellIs" dxfId="52203" priority="495" operator="lessThan">
      <formula>0</formula>
    </cfRule>
  </conditionalFormatting>
  <conditionalFormatting sqref="R84:R91">
    <cfRule type="cellIs" dxfId="52202" priority="487" operator="lessThan">
      <formula>0.8</formula>
    </cfRule>
    <cfRule type="cellIs" dxfId="52201" priority="488" operator="greaterThan">
      <formula>1</formula>
    </cfRule>
  </conditionalFormatting>
  <conditionalFormatting sqref="R84:R91">
    <cfRule type="cellIs" dxfId="52200" priority="485" operator="greaterThan">
      <formula>1</formula>
    </cfRule>
    <cfRule type="cellIs" dxfId="52199" priority="486" operator="lessThan">
      <formula>0.8</formula>
    </cfRule>
  </conditionalFormatting>
  <conditionalFormatting sqref="P84:P91">
    <cfRule type="cellIs" dxfId="52198" priority="484" operator="greaterThan">
      <formula>0</formula>
    </cfRule>
  </conditionalFormatting>
  <conditionalFormatting sqref="Q84:Q91">
    <cfRule type="cellIs" dxfId="52197" priority="489" operator="lessThan">
      <formula>0</formula>
    </cfRule>
  </conditionalFormatting>
  <conditionalFormatting sqref="Q84:Q91">
    <cfRule type="cellIs" dxfId="52196" priority="483" operator="lessThan">
      <formula>0</formula>
    </cfRule>
  </conditionalFormatting>
  <conditionalFormatting sqref="R84:R91">
    <cfRule type="cellIs" dxfId="52195" priority="481" operator="lessThan">
      <formula>0.8</formula>
    </cfRule>
    <cfRule type="cellIs" dxfId="52194" priority="482" operator="greaterThan">
      <formula>1</formula>
    </cfRule>
  </conditionalFormatting>
  <conditionalFormatting sqref="R84:R91">
    <cfRule type="cellIs" dxfId="52193" priority="479" operator="greaterThan">
      <formula>1</formula>
    </cfRule>
    <cfRule type="cellIs" dxfId="52192" priority="480" operator="lessThan">
      <formula>0.8</formula>
    </cfRule>
  </conditionalFormatting>
  <conditionalFormatting sqref="P84:P91">
    <cfRule type="cellIs" dxfId="52191" priority="478" operator="greaterThan">
      <formula>0</formula>
    </cfRule>
  </conditionalFormatting>
  <conditionalFormatting sqref="Q84:Q91">
    <cfRule type="cellIs" dxfId="52190" priority="472" operator="lessThan">
      <formula>0</formula>
    </cfRule>
  </conditionalFormatting>
  <conditionalFormatting sqref="R84:R91">
    <cfRule type="cellIs" dxfId="52189" priority="476" operator="lessThan">
      <formula>0.8</formula>
    </cfRule>
    <cfRule type="cellIs" dxfId="52188" priority="477" operator="greaterThan">
      <formula>1</formula>
    </cfRule>
  </conditionalFormatting>
  <conditionalFormatting sqref="R84:R91">
    <cfRule type="cellIs" dxfId="52187" priority="474" operator="greaterThan">
      <formula>1</formula>
    </cfRule>
    <cfRule type="cellIs" dxfId="52186" priority="475" operator="lessThan">
      <formula>0.8</formula>
    </cfRule>
  </conditionalFormatting>
  <conditionalFormatting sqref="P84:P91">
    <cfRule type="cellIs" dxfId="52185" priority="473" operator="greaterThan">
      <formula>0</formula>
    </cfRule>
  </conditionalFormatting>
  <conditionalFormatting sqref="Q84:Q91">
    <cfRule type="cellIs" dxfId="52184" priority="471" operator="lessThan">
      <formula>0</formula>
    </cfRule>
  </conditionalFormatting>
  <conditionalFormatting sqref="R84:R91">
    <cfRule type="cellIs" dxfId="52183" priority="469" operator="lessThan">
      <formula>0.8</formula>
    </cfRule>
    <cfRule type="cellIs" dxfId="52182" priority="470" operator="greaterThan">
      <formula>1</formula>
    </cfRule>
  </conditionalFormatting>
  <conditionalFormatting sqref="R84:R91">
    <cfRule type="cellIs" dxfId="52181" priority="467" operator="greaterThan">
      <formula>1</formula>
    </cfRule>
    <cfRule type="cellIs" dxfId="52180" priority="468" operator="lessThan">
      <formula>0.8</formula>
    </cfRule>
  </conditionalFormatting>
  <conditionalFormatting sqref="P84:P91">
    <cfRule type="cellIs" dxfId="52179" priority="466" operator="greaterThan">
      <formula>0</formula>
    </cfRule>
  </conditionalFormatting>
  <conditionalFormatting sqref="Q84:Q91">
    <cfRule type="cellIs" dxfId="52178" priority="465" operator="lessThan">
      <formula>0</formula>
    </cfRule>
  </conditionalFormatting>
  <conditionalFormatting sqref="R84:R91">
    <cfRule type="cellIs" dxfId="52177" priority="463" operator="lessThan">
      <formula>0.8</formula>
    </cfRule>
    <cfRule type="cellIs" dxfId="52176" priority="464" operator="greaterThan">
      <formula>1</formula>
    </cfRule>
  </conditionalFormatting>
  <conditionalFormatting sqref="R84:R91">
    <cfRule type="cellIs" dxfId="52175" priority="461" operator="greaterThan">
      <formula>1</formula>
    </cfRule>
    <cfRule type="cellIs" dxfId="52174" priority="462" operator="lessThan">
      <formula>0.8</formula>
    </cfRule>
  </conditionalFormatting>
  <conditionalFormatting sqref="P84:P91">
    <cfRule type="cellIs" dxfId="52173" priority="460" operator="greaterThan">
      <formula>0</formula>
    </cfRule>
  </conditionalFormatting>
  <conditionalFormatting sqref="Q84:Q91">
    <cfRule type="cellIs" dxfId="52172" priority="459" operator="lessThan">
      <formula>0</formula>
    </cfRule>
  </conditionalFormatting>
  <conditionalFormatting sqref="R84:R91">
    <cfRule type="cellIs" dxfId="52171" priority="457" operator="lessThan">
      <formula>0.8</formula>
    </cfRule>
    <cfRule type="cellIs" dxfId="52170" priority="458" operator="greaterThan">
      <formula>1</formula>
    </cfRule>
  </conditionalFormatting>
  <conditionalFormatting sqref="R84:R91">
    <cfRule type="cellIs" dxfId="52169" priority="455" operator="greaterThan">
      <formula>1</formula>
    </cfRule>
    <cfRule type="cellIs" dxfId="52168" priority="456" operator="lessThan">
      <formula>0.8</formula>
    </cfRule>
  </conditionalFormatting>
  <conditionalFormatting sqref="P84:P91">
    <cfRule type="cellIs" dxfId="52167" priority="454" operator="greaterThan">
      <formula>0</formula>
    </cfRule>
  </conditionalFormatting>
  <conditionalFormatting sqref="Q84:Q91">
    <cfRule type="cellIs" dxfId="52166" priority="453" operator="lessThan">
      <formula>0</formula>
    </cfRule>
  </conditionalFormatting>
  <conditionalFormatting sqref="R84:R91">
    <cfRule type="cellIs" dxfId="52165" priority="451" operator="lessThan">
      <formula>0.8</formula>
    </cfRule>
    <cfRule type="cellIs" dxfId="52164" priority="452" operator="greaterThan">
      <formula>1</formula>
    </cfRule>
  </conditionalFormatting>
  <conditionalFormatting sqref="R84:R91">
    <cfRule type="cellIs" dxfId="52163" priority="449" operator="greaterThan">
      <formula>1</formula>
    </cfRule>
    <cfRule type="cellIs" dxfId="52162" priority="450" operator="lessThan">
      <formula>0.8</formula>
    </cfRule>
  </conditionalFormatting>
  <conditionalFormatting sqref="P84:P91">
    <cfRule type="cellIs" dxfId="52161" priority="448" operator="greaterThan">
      <formula>0</formula>
    </cfRule>
  </conditionalFormatting>
  <conditionalFormatting sqref="Q84:Q91">
    <cfRule type="cellIs" dxfId="52160" priority="447" operator="lessThan">
      <formula>0</formula>
    </cfRule>
  </conditionalFormatting>
  <conditionalFormatting sqref="R84:R91">
    <cfRule type="cellIs" dxfId="52159" priority="445" operator="lessThan">
      <formula>0.8</formula>
    </cfRule>
    <cfRule type="cellIs" dxfId="52158" priority="446" operator="greaterThan">
      <formula>1</formula>
    </cfRule>
  </conditionalFormatting>
  <conditionalFormatting sqref="R84:R91">
    <cfRule type="cellIs" dxfId="52157" priority="443" operator="greaterThan">
      <formula>1</formula>
    </cfRule>
    <cfRule type="cellIs" dxfId="52156" priority="444" operator="lessThan">
      <formula>0.8</formula>
    </cfRule>
  </conditionalFormatting>
  <conditionalFormatting sqref="P84:P91">
    <cfRule type="cellIs" dxfId="52155" priority="442" operator="greaterThan">
      <formula>0</formula>
    </cfRule>
  </conditionalFormatting>
  <conditionalFormatting sqref="P84:P91">
    <cfRule type="cellIs" dxfId="52154" priority="436" operator="greaterThan">
      <formula>0</formula>
    </cfRule>
  </conditionalFormatting>
  <conditionalFormatting sqref="Q84:Q91">
    <cfRule type="cellIs" dxfId="52153" priority="441" operator="lessThan">
      <formula>0</formula>
    </cfRule>
  </conditionalFormatting>
  <conditionalFormatting sqref="R84:R91">
    <cfRule type="cellIs" dxfId="52152" priority="439" operator="lessThan">
      <formula>0.8</formula>
    </cfRule>
    <cfRule type="cellIs" dxfId="52151" priority="440" operator="greaterThan">
      <formula>1</formula>
    </cfRule>
  </conditionalFormatting>
  <conditionalFormatting sqref="R84:R91">
    <cfRule type="cellIs" dxfId="52150" priority="437" operator="greaterThan">
      <formula>1</formula>
    </cfRule>
    <cfRule type="cellIs" dxfId="52149" priority="438" operator="lessThan">
      <formula>0.8</formula>
    </cfRule>
  </conditionalFormatting>
  <conditionalFormatting sqref="P84:P91">
    <cfRule type="cellIs" dxfId="52148" priority="430" operator="greaterThan">
      <formula>0</formula>
    </cfRule>
  </conditionalFormatting>
  <conditionalFormatting sqref="Q84:Q91">
    <cfRule type="cellIs" dxfId="52147" priority="435" operator="lessThan">
      <formula>0</formula>
    </cfRule>
  </conditionalFormatting>
  <conditionalFormatting sqref="R84:R91">
    <cfRule type="cellIs" dxfId="52146" priority="433" operator="lessThan">
      <formula>0.8</formula>
    </cfRule>
    <cfRule type="cellIs" dxfId="52145" priority="434" operator="greaterThan">
      <formula>1</formula>
    </cfRule>
  </conditionalFormatting>
  <conditionalFormatting sqref="R84:R91">
    <cfRule type="cellIs" dxfId="52144" priority="431" operator="greaterThan">
      <formula>1</formula>
    </cfRule>
    <cfRule type="cellIs" dxfId="52143" priority="432" operator="lessThan">
      <formula>0.8</formula>
    </cfRule>
  </conditionalFormatting>
  <conditionalFormatting sqref="R84:R91">
    <cfRule type="cellIs" dxfId="52142" priority="427" operator="lessThan">
      <formula>0.8</formula>
    </cfRule>
    <cfRule type="cellIs" dxfId="52141" priority="428" operator="greaterThan">
      <formula>1</formula>
    </cfRule>
  </conditionalFormatting>
  <conditionalFormatting sqref="R84:R91">
    <cfRule type="cellIs" dxfId="52140" priority="425" operator="greaterThan">
      <formula>1</formula>
    </cfRule>
    <cfRule type="cellIs" dxfId="52139" priority="426" operator="lessThan">
      <formula>0.8</formula>
    </cfRule>
  </conditionalFormatting>
  <conditionalFormatting sqref="P84:P91">
    <cfRule type="cellIs" dxfId="52138" priority="424" operator="greaterThan">
      <formula>0</formula>
    </cfRule>
  </conditionalFormatting>
  <conditionalFormatting sqref="Q84:Q91">
    <cfRule type="cellIs" dxfId="52137" priority="429" operator="lessThan">
      <formula>0</formula>
    </cfRule>
  </conditionalFormatting>
  <conditionalFormatting sqref="Q84:Q91">
    <cfRule type="cellIs" dxfId="52136" priority="418" operator="lessThan">
      <formula>0</formula>
    </cfRule>
  </conditionalFormatting>
  <conditionalFormatting sqref="P84:P91">
    <cfRule type="cellIs" dxfId="52135" priority="419" operator="greaterThan">
      <formula>0</formula>
    </cfRule>
  </conditionalFormatting>
  <conditionalFormatting sqref="R84:R91">
    <cfRule type="cellIs" dxfId="52134" priority="422" operator="lessThan">
      <formula>0.8</formula>
    </cfRule>
    <cfRule type="cellIs" dxfId="52133" priority="423" operator="greaterThan">
      <formula>1</formula>
    </cfRule>
  </conditionalFormatting>
  <conditionalFormatting sqref="R84:R91">
    <cfRule type="cellIs" dxfId="52132" priority="420" operator="greaterThan">
      <formula>1</formula>
    </cfRule>
    <cfRule type="cellIs" dxfId="52131" priority="421" operator="lessThan">
      <formula>0.8</formula>
    </cfRule>
  </conditionalFormatting>
  <conditionalFormatting sqref="Q84:Q91">
    <cfRule type="cellIs" dxfId="52130" priority="412" operator="lessThan">
      <formula>0</formula>
    </cfRule>
  </conditionalFormatting>
  <conditionalFormatting sqref="R84:R91">
    <cfRule type="cellIs" dxfId="52129" priority="416" operator="lessThan">
      <formula>0.8</formula>
    </cfRule>
    <cfRule type="cellIs" dxfId="52128" priority="417" operator="greaterThan">
      <formula>1</formula>
    </cfRule>
  </conditionalFormatting>
  <conditionalFormatting sqref="R84:R91">
    <cfRule type="cellIs" dxfId="52127" priority="414" operator="greaterThan">
      <formula>1</formula>
    </cfRule>
    <cfRule type="cellIs" dxfId="52126" priority="415" operator="lessThan">
      <formula>0.8</formula>
    </cfRule>
  </conditionalFormatting>
  <conditionalFormatting sqref="P84:P91">
    <cfRule type="cellIs" dxfId="52125" priority="413" operator="greaterThan">
      <formula>0</formula>
    </cfRule>
  </conditionalFormatting>
  <conditionalFormatting sqref="Q84:Q91">
    <cfRule type="cellIs" dxfId="52124" priority="411" operator="lessThan">
      <formula>0</formula>
    </cfRule>
  </conditionalFormatting>
  <conditionalFormatting sqref="R84:R91">
    <cfRule type="cellIs" dxfId="52123" priority="409" operator="lessThan">
      <formula>0.8</formula>
    </cfRule>
    <cfRule type="cellIs" dxfId="52122" priority="410" operator="greaterThan">
      <formula>1</formula>
    </cfRule>
  </conditionalFormatting>
  <conditionalFormatting sqref="R84:R91">
    <cfRule type="cellIs" dxfId="52121" priority="407" operator="greaterThan">
      <formula>1</formula>
    </cfRule>
    <cfRule type="cellIs" dxfId="52120" priority="408" operator="lessThan">
      <formula>0.8</formula>
    </cfRule>
  </conditionalFormatting>
  <conditionalFormatting sqref="P84:P91">
    <cfRule type="cellIs" dxfId="52119" priority="406" operator="greaterThan">
      <formula>0</formula>
    </cfRule>
  </conditionalFormatting>
  <conditionalFormatting sqref="Q84:Q91">
    <cfRule type="cellIs" dxfId="52118" priority="405" operator="lessThan">
      <formula>0</formula>
    </cfRule>
  </conditionalFormatting>
  <conditionalFormatting sqref="R84:R91">
    <cfRule type="cellIs" dxfId="52117" priority="403" operator="lessThan">
      <formula>0.8</formula>
    </cfRule>
    <cfRule type="cellIs" dxfId="52116" priority="404" operator="greaterThan">
      <formula>1</formula>
    </cfRule>
  </conditionalFormatting>
  <conditionalFormatting sqref="R84:R91">
    <cfRule type="cellIs" dxfId="52115" priority="401" operator="greaterThan">
      <formula>1</formula>
    </cfRule>
    <cfRule type="cellIs" dxfId="52114" priority="402" operator="lessThan">
      <formula>0.8</formula>
    </cfRule>
  </conditionalFormatting>
  <conditionalFormatting sqref="P84:P91">
    <cfRule type="cellIs" dxfId="52113" priority="400" operator="greaterThan">
      <formula>0</formula>
    </cfRule>
  </conditionalFormatting>
  <conditionalFormatting sqref="Q84:Q91">
    <cfRule type="cellIs" dxfId="52112" priority="399" operator="lessThan">
      <formula>0</formula>
    </cfRule>
  </conditionalFormatting>
  <conditionalFormatting sqref="R84:R91">
    <cfRule type="cellIs" dxfId="52111" priority="397" operator="lessThan">
      <formula>0.8</formula>
    </cfRule>
    <cfRule type="cellIs" dxfId="52110" priority="398" operator="greaterThan">
      <formula>1</formula>
    </cfRule>
  </conditionalFormatting>
  <conditionalFormatting sqref="R84:R91">
    <cfRule type="cellIs" dxfId="52109" priority="395" operator="greaterThan">
      <formula>1</formula>
    </cfRule>
    <cfRule type="cellIs" dxfId="52108" priority="396" operator="lessThan">
      <formula>0.8</formula>
    </cfRule>
  </conditionalFormatting>
  <conditionalFormatting sqref="P84:P91">
    <cfRule type="cellIs" dxfId="52107" priority="394" operator="greaterThan">
      <formula>0</formula>
    </cfRule>
  </conditionalFormatting>
  <conditionalFormatting sqref="Q84:Q91">
    <cfRule type="cellIs" dxfId="52106" priority="393" operator="lessThan">
      <formula>0</formula>
    </cfRule>
  </conditionalFormatting>
  <conditionalFormatting sqref="R84:R91">
    <cfRule type="cellIs" dxfId="52105" priority="391" operator="lessThan">
      <formula>0.8</formula>
    </cfRule>
    <cfRule type="cellIs" dxfId="52104" priority="392" operator="greaterThan">
      <formula>1</formula>
    </cfRule>
  </conditionalFormatting>
  <conditionalFormatting sqref="R84:R91">
    <cfRule type="cellIs" dxfId="52103" priority="389" operator="greaterThan">
      <formula>1</formula>
    </cfRule>
    <cfRule type="cellIs" dxfId="52102" priority="390" operator="lessThan">
      <formula>0.8</formula>
    </cfRule>
  </conditionalFormatting>
  <conditionalFormatting sqref="P84:P91">
    <cfRule type="cellIs" dxfId="52101" priority="388" operator="greaterThan">
      <formula>0</formula>
    </cfRule>
  </conditionalFormatting>
  <conditionalFormatting sqref="Q84:Q91">
    <cfRule type="cellIs" dxfId="52100" priority="387" operator="lessThan">
      <formula>0</formula>
    </cfRule>
  </conditionalFormatting>
  <conditionalFormatting sqref="R84:R91">
    <cfRule type="cellIs" dxfId="52099" priority="385" operator="lessThan">
      <formula>0.8</formula>
    </cfRule>
    <cfRule type="cellIs" dxfId="52098" priority="386" operator="greaterThan">
      <formula>1</formula>
    </cfRule>
  </conditionalFormatting>
  <conditionalFormatting sqref="R84:R91">
    <cfRule type="cellIs" dxfId="52097" priority="383" operator="greaterThan">
      <formula>1</formula>
    </cfRule>
    <cfRule type="cellIs" dxfId="52096" priority="384" operator="lessThan">
      <formula>0.8</formula>
    </cfRule>
  </conditionalFormatting>
  <conditionalFormatting sqref="P84:P91">
    <cfRule type="cellIs" dxfId="52095" priority="382" operator="greaterThan">
      <formula>0</formula>
    </cfRule>
  </conditionalFormatting>
  <conditionalFormatting sqref="Q84:Q91">
    <cfRule type="cellIs" dxfId="52094" priority="381" operator="lessThan">
      <formula>0</formula>
    </cfRule>
  </conditionalFormatting>
  <conditionalFormatting sqref="R84:R91">
    <cfRule type="cellIs" dxfId="52093" priority="379" operator="lessThan">
      <formula>0.8</formula>
    </cfRule>
    <cfRule type="cellIs" dxfId="52092" priority="380" operator="greaterThan">
      <formula>1</formula>
    </cfRule>
  </conditionalFormatting>
  <conditionalFormatting sqref="R84:R91">
    <cfRule type="cellIs" dxfId="52091" priority="377" operator="greaterThan">
      <formula>1</formula>
    </cfRule>
    <cfRule type="cellIs" dxfId="52090" priority="378" operator="lessThan">
      <formula>0.8</formula>
    </cfRule>
  </conditionalFormatting>
  <conditionalFormatting sqref="P84:P91">
    <cfRule type="cellIs" dxfId="52089" priority="376" operator="greaterThan">
      <formula>0</formula>
    </cfRule>
  </conditionalFormatting>
  <conditionalFormatting sqref="Q84:Q91">
    <cfRule type="cellIs" dxfId="52088" priority="375" operator="lessThan">
      <formula>0</formula>
    </cfRule>
  </conditionalFormatting>
  <conditionalFormatting sqref="R84:R91">
    <cfRule type="cellIs" dxfId="52087" priority="373" operator="lessThan">
      <formula>0.8</formula>
    </cfRule>
    <cfRule type="cellIs" dxfId="52086" priority="374" operator="greaterThan">
      <formula>1</formula>
    </cfRule>
  </conditionalFormatting>
  <conditionalFormatting sqref="R84:R91">
    <cfRule type="cellIs" dxfId="52085" priority="371" operator="greaterThan">
      <formula>1</formula>
    </cfRule>
    <cfRule type="cellIs" dxfId="52084" priority="372" operator="lessThan">
      <formula>0.8</formula>
    </cfRule>
  </conditionalFormatting>
  <conditionalFormatting sqref="P84:P91">
    <cfRule type="cellIs" dxfId="52083" priority="370" operator="greaterThan">
      <formula>0</formula>
    </cfRule>
  </conditionalFormatting>
  <conditionalFormatting sqref="P84:P91">
    <cfRule type="cellIs" dxfId="52082" priority="364" operator="greaterThan">
      <formula>0</formula>
    </cfRule>
  </conditionalFormatting>
  <conditionalFormatting sqref="Q84:Q91">
    <cfRule type="cellIs" dxfId="52081" priority="369" operator="lessThan">
      <formula>0</formula>
    </cfRule>
  </conditionalFormatting>
  <conditionalFormatting sqref="R84:R91">
    <cfRule type="cellIs" dxfId="52080" priority="367" operator="lessThan">
      <formula>0.8</formula>
    </cfRule>
    <cfRule type="cellIs" dxfId="52079" priority="368" operator="greaterThan">
      <formula>1</formula>
    </cfRule>
  </conditionalFormatting>
  <conditionalFormatting sqref="R84:R91">
    <cfRule type="cellIs" dxfId="52078" priority="365" operator="greaterThan">
      <formula>1</formula>
    </cfRule>
    <cfRule type="cellIs" dxfId="52077" priority="366" operator="lessThan">
      <formula>0.8</formula>
    </cfRule>
  </conditionalFormatting>
  <conditionalFormatting sqref="P84:P91">
    <cfRule type="cellIs" dxfId="52076" priority="358" operator="greaterThan">
      <formula>0</formula>
    </cfRule>
  </conditionalFormatting>
  <conditionalFormatting sqref="Q84:Q91">
    <cfRule type="cellIs" dxfId="52075" priority="363" operator="lessThan">
      <formula>0</formula>
    </cfRule>
  </conditionalFormatting>
  <conditionalFormatting sqref="R84:R91">
    <cfRule type="cellIs" dxfId="52074" priority="361" operator="lessThan">
      <formula>0.8</formula>
    </cfRule>
    <cfRule type="cellIs" dxfId="52073" priority="362" operator="greaterThan">
      <formula>1</formula>
    </cfRule>
  </conditionalFormatting>
  <conditionalFormatting sqref="R84:R91">
    <cfRule type="cellIs" dxfId="52072" priority="359" operator="greaterThan">
      <formula>1</formula>
    </cfRule>
    <cfRule type="cellIs" dxfId="52071" priority="360" operator="lessThan">
      <formula>0.8</formula>
    </cfRule>
  </conditionalFormatting>
  <conditionalFormatting sqref="R84:R91">
    <cfRule type="cellIs" dxfId="52070" priority="355" operator="lessThan">
      <formula>0.8</formula>
    </cfRule>
    <cfRule type="cellIs" dxfId="52069" priority="356" operator="greaterThan">
      <formula>1</formula>
    </cfRule>
  </conditionalFormatting>
  <conditionalFormatting sqref="R84:R91">
    <cfRule type="cellIs" dxfId="52068" priority="353" operator="greaterThan">
      <formula>1</formula>
    </cfRule>
    <cfRule type="cellIs" dxfId="52067" priority="354" operator="lessThan">
      <formula>0.8</formula>
    </cfRule>
  </conditionalFormatting>
  <conditionalFormatting sqref="P84:P91">
    <cfRule type="cellIs" dxfId="52066" priority="352" operator="greaterThan">
      <formula>0</formula>
    </cfRule>
  </conditionalFormatting>
  <conditionalFormatting sqref="Q84:Q91">
    <cfRule type="cellIs" dxfId="52065" priority="357" operator="lessThan">
      <formula>0</formula>
    </cfRule>
  </conditionalFormatting>
  <conditionalFormatting sqref="Q84:Q91">
    <cfRule type="cellIs" dxfId="52064" priority="351" operator="lessThan">
      <formula>0</formula>
    </cfRule>
  </conditionalFormatting>
  <conditionalFormatting sqref="R84:R91">
    <cfRule type="cellIs" dxfId="52063" priority="349" operator="lessThan">
      <formula>0.8</formula>
    </cfRule>
    <cfRule type="cellIs" dxfId="52062" priority="350" operator="greaterThan">
      <formula>1</formula>
    </cfRule>
  </conditionalFormatting>
  <conditionalFormatting sqref="R84:R91">
    <cfRule type="cellIs" dxfId="52061" priority="347" operator="greaterThan">
      <formula>1</formula>
    </cfRule>
    <cfRule type="cellIs" dxfId="52060" priority="348" operator="lessThan">
      <formula>0.8</formula>
    </cfRule>
  </conditionalFormatting>
  <conditionalFormatting sqref="P84:P91">
    <cfRule type="cellIs" dxfId="52059" priority="346" operator="greaterThan">
      <formula>0</formula>
    </cfRule>
  </conditionalFormatting>
  <conditionalFormatting sqref="P84:P91">
    <cfRule type="cellIs" dxfId="52058" priority="340" operator="greaterThan">
      <formula>0</formula>
    </cfRule>
  </conditionalFormatting>
  <conditionalFormatting sqref="Q84:Q91">
    <cfRule type="cellIs" dxfId="52057" priority="345" operator="lessThan">
      <formula>0</formula>
    </cfRule>
  </conditionalFormatting>
  <conditionalFormatting sqref="R84:R91">
    <cfRule type="cellIs" dxfId="52056" priority="343" operator="lessThan">
      <formula>0.8</formula>
    </cfRule>
    <cfRule type="cellIs" dxfId="52055" priority="344" operator="greaterThan">
      <formula>1</formula>
    </cfRule>
  </conditionalFormatting>
  <conditionalFormatting sqref="R84:R91">
    <cfRule type="cellIs" dxfId="52054" priority="341" operator="greaterThan">
      <formula>1</formula>
    </cfRule>
    <cfRule type="cellIs" dxfId="52053" priority="342" operator="lessThan">
      <formula>0.8</formula>
    </cfRule>
  </conditionalFormatting>
  <conditionalFormatting sqref="P84:P91">
    <cfRule type="cellIs" dxfId="52052" priority="334" operator="greaterThan">
      <formula>0</formula>
    </cfRule>
  </conditionalFormatting>
  <conditionalFormatting sqref="Q84:Q91">
    <cfRule type="cellIs" dxfId="52051" priority="339" operator="lessThan">
      <formula>0</formula>
    </cfRule>
  </conditionalFormatting>
  <conditionalFormatting sqref="R84:R91">
    <cfRule type="cellIs" dxfId="52050" priority="337" operator="lessThan">
      <formula>0.8</formula>
    </cfRule>
    <cfRule type="cellIs" dxfId="52049" priority="338" operator="greaterThan">
      <formula>1</formula>
    </cfRule>
  </conditionalFormatting>
  <conditionalFormatting sqref="R84:R91">
    <cfRule type="cellIs" dxfId="52048" priority="335" operator="greaterThan">
      <formula>1</formula>
    </cfRule>
    <cfRule type="cellIs" dxfId="52047" priority="336" operator="lessThan">
      <formula>0.8</formula>
    </cfRule>
  </conditionalFormatting>
  <conditionalFormatting sqref="R84:R91">
    <cfRule type="cellIs" dxfId="52046" priority="331" operator="lessThan">
      <formula>0.8</formula>
    </cfRule>
    <cfRule type="cellIs" dxfId="52045" priority="332" operator="greaterThan">
      <formula>1</formula>
    </cfRule>
  </conditionalFormatting>
  <conditionalFormatting sqref="R84:R91">
    <cfRule type="cellIs" dxfId="52044" priority="329" operator="greaterThan">
      <formula>1</formula>
    </cfRule>
    <cfRule type="cellIs" dxfId="52043" priority="330" operator="lessThan">
      <formula>0.8</formula>
    </cfRule>
  </conditionalFormatting>
  <conditionalFormatting sqref="P84:P91">
    <cfRule type="cellIs" dxfId="52042" priority="328" operator="greaterThan">
      <formula>0</formula>
    </cfRule>
  </conditionalFormatting>
  <conditionalFormatting sqref="Q84:Q91">
    <cfRule type="cellIs" dxfId="52041" priority="333" operator="lessThan">
      <formula>0</formula>
    </cfRule>
  </conditionalFormatting>
  <conditionalFormatting sqref="P84:P91">
    <cfRule type="cellIs" dxfId="52040" priority="322" operator="greaterThan">
      <formula>0</formula>
    </cfRule>
  </conditionalFormatting>
  <conditionalFormatting sqref="Q84:Q91">
    <cfRule type="cellIs" dxfId="52039" priority="327" operator="lessThan">
      <formula>0</formula>
    </cfRule>
  </conditionalFormatting>
  <conditionalFormatting sqref="R84:R91">
    <cfRule type="cellIs" dxfId="52038" priority="325" operator="lessThan">
      <formula>0.8</formula>
    </cfRule>
    <cfRule type="cellIs" dxfId="52037" priority="326" operator="greaterThan">
      <formula>1</formula>
    </cfRule>
  </conditionalFormatting>
  <conditionalFormatting sqref="R84:R91">
    <cfRule type="cellIs" dxfId="52036" priority="323" operator="greaterThan">
      <formula>1</formula>
    </cfRule>
    <cfRule type="cellIs" dxfId="52035" priority="324" operator="lessThan">
      <formula>0.8</formula>
    </cfRule>
  </conditionalFormatting>
  <conditionalFormatting sqref="R84:R91">
    <cfRule type="cellIs" dxfId="52034" priority="319" operator="lessThan">
      <formula>0.8</formula>
    </cfRule>
    <cfRule type="cellIs" dxfId="52033" priority="320" operator="greaterThan">
      <formula>1</formula>
    </cfRule>
  </conditionalFormatting>
  <conditionalFormatting sqref="R84:R91">
    <cfRule type="cellIs" dxfId="52032" priority="317" operator="greaterThan">
      <formula>1</formula>
    </cfRule>
    <cfRule type="cellIs" dxfId="52031" priority="318" operator="lessThan">
      <formula>0.8</formula>
    </cfRule>
  </conditionalFormatting>
  <conditionalFormatting sqref="P84:P91">
    <cfRule type="cellIs" dxfId="52030" priority="316" operator="greaterThan">
      <formula>0</formula>
    </cfRule>
  </conditionalFormatting>
  <conditionalFormatting sqref="Q84:Q91">
    <cfRule type="cellIs" dxfId="52029" priority="321" operator="lessThan">
      <formula>0</formula>
    </cfRule>
  </conditionalFormatting>
  <conditionalFormatting sqref="R84:R91">
    <cfRule type="cellIs" dxfId="52028" priority="313" operator="lessThan">
      <formula>0.8</formula>
    </cfRule>
    <cfRule type="cellIs" dxfId="52027" priority="314" operator="greaterThan">
      <formula>1</formula>
    </cfRule>
  </conditionalFormatting>
  <conditionalFormatting sqref="R84:R91">
    <cfRule type="cellIs" dxfId="52026" priority="311" operator="greaterThan">
      <formula>1</formula>
    </cfRule>
    <cfRule type="cellIs" dxfId="52025" priority="312" operator="lessThan">
      <formula>0.8</formula>
    </cfRule>
  </conditionalFormatting>
  <conditionalFormatting sqref="P84:P91">
    <cfRule type="cellIs" dxfId="52024" priority="310" operator="greaterThan">
      <formula>0</formula>
    </cfRule>
  </conditionalFormatting>
  <conditionalFormatting sqref="Q84:Q91">
    <cfRule type="cellIs" dxfId="52023" priority="315" operator="lessThan">
      <formula>0</formula>
    </cfRule>
  </conditionalFormatting>
  <conditionalFormatting sqref="Q84:Q91">
    <cfRule type="cellIs" dxfId="52022" priority="309" operator="lessThan">
      <formula>0</formula>
    </cfRule>
  </conditionalFormatting>
  <conditionalFormatting sqref="R84:R91">
    <cfRule type="cellIs" dxfId="52021" priority="307" operator="lessThan">
      <formula>0.8</formula>
    </cfRule>
    <cfRule type="cellIs" dxfId="52020" priority="308" operator="greaterThan">
      <formula>1</formula>
    </cfRule>
  </conditionalFormatting>
  <conditionalFormatting sqref="R84:R91">
    <cfRule type="cellIs" dxfId="52019" priority="305" operator="greaterThan">
      <formula>1</formula>
    </cfRule>
    <cfRule type="cellIs" dxfId="52018" priority="306" operator="lessThan">
      <formula>0.8</formula>
    </cfRule>
  </conditionalFormatting>
  <conditionalFormatting sqref="P84:P91">
    <cfRule type="cellIs" dxfId="52017" priority="304" operator="greaterThan">
      <formula>0</formula>
    </cfRule>
  </conditionalFormatting>
  <conditionalFormatting sqref="Q84:Q91">
    <cfRule type="cellIs" dxfId="52016" priority="298" operator="lessThan">
      <formula>0</formula>
    </cfRule>
  </conditionalFormatting>
  <conditionalFormatting sqref="R84:R91">
    <cfRule type="cellIs" dxfId="52015" priority="302" operator="lessThan">
      <formula>0.8</formula>
    </cfRule>
    <cfRule type="cellIs" dxfId="52014" priority="303" operator="greaterThan">
      <formula>1</formula>
    </cfRule>
  </conditionalFormatting>
  <conditionalFormatting sqref="R84:R91">
    <cfRule type="cellIs" dxfId="52013" priority="300" operator="greaterThan">
      <formula>1</formula>
    </cfRule>
    <cfRule type="cellIs" dxfId="52012" priority="301" operator="lessThan">
      <formula>0.8</formula>
    </cfRule>
  </conditionalFormatting>
  <conditionalFormatting sqref="P84:P91">
    <cfRule type="cellIs" dxfId="52011" priority="299" operator="greaterThan">
      <formula>0</formula>
    </cfRule>
  </conditionalFormatting>
  <conditionalFormatting sqref="Q84:Q91">
    <cfRule type="cellIs" dxfId="52010" priority="297" operator="lessThan">
      <formula>0</formula>
    </cfRule>
  </conditionalFormatting>
  <conditionalFormatting sqref="R84:R91">
    <cfRule type="cellIs" dxfId="52009" priority="295" operator="lessThan">
      <formula>0.8</formula>
    </cfRule>
    <cfRule type="cellIs" dxfId="52008" priority="296" operator="greaterThan">
      <formula>1</formula>
    </cfRule>
  </conditionalFormatting>
  <conditionalFormatting sqref="R84:R91">
    <cfRule type="cellIs" dxfId="52007" priority="293" operator="greaterThan">
      <formula>1</formula>
    </cfRule>
    <cfRule type="cellIs" dxfId="52006" priority="294" operator="lessThan">
      <formula>0.8</formula>
    </cfRule>
  </conditionalFormatting>
  <conditionalFormatting sqref="P84:P91">
    <cfRule type="cellIs" dxfId="52005" priority="292" operator="greaterThan">
      <formula>0</formula>
    </cfRule>
  </conditionalFormatting>
  <conditionalFormatting sqref="Q84:Q91">
    <cfRule type="cellIs" dxfId="52004" priority="291" operator="lessThan">
      <formula>0</formula>
    </cfRule>
  </conditionalFormatting>
  <conditionalFormatting sqref="R84:R91">
    <cfRule type="cellIs" dxfId="52003" priority="289" operator="lessThan">
      <formula>0.8</formula>
    </cfRule>
    <cfRule type="cellIs" dxfId="52002" priority="290" operator="greaterThan">
      <formula>1</formula>
    </cfRule>
  </conditionalFormatting>
  <conditionalFormatting sqref="R84:R91">
    <cfRule type="cellIs" dxfId="52001" priority="287" operator="greaterThan">
      <formula>1</formula>
    </cfRule>
    <cfRule type="cellIs" dxfId="52000" priority="288" operator="lessThan">
      <formula>0.8</formula>
    </cfRule>
  </conditionalFormatting>
  <conditionalFormatting sqref="P84:P91">
    <cfRule type="cellIs" dxfId="51999" priority="286" operator="greaterThan">
      <formula>0</formula>
    </cfRule>
  </conditionalFormatting>
  <conditionalFormatting sqref="Q84:Q91">
    <cfRule type="cellIs" dxfId="51998" priority="285" operator="lessThan">
      <formula>0</formula>
    </cfRule>
  </conditionalFormatting>
  <conditionalFormatting sqref="R84:R91">
    <cfRule type="cellIs" dxfId="51997" priority="283" operator="lessThan">
      <formula>0.8</formula>
    </cfRule>
    <cfRule type="cellIs" dxfId="51996" priority="284" operator="greaterThan">
      <formula>1</formula>
    </cfRule>
  </conditionalFormatting>
  <conditionalFormatting sqref="R84:R91">
    <cfRule type="cellIs" dxfId="51995" priority="281" operator="greaterThan">
      <formula>1</formula>
    </cfRule>
    <cfRule type="cellIs" dxfId="51994" priority="282" operator="lessThan">
      <formula>0.8</formula>
    </cfRule>
  </conditionalFormatting>
  <conditionalFormatting sqref="P84:P91">
    <cfRule type="cellIs" dxfId="51993" priority="280" operator="greaterThan">
      <formula>0</formula>
    </cfRule>
  </conditionalFormatting>
  <conditionalFormatting sqref="Q84:Q91">
    <cfRule type="cellIs" dxfId="51992" priority="279" operator="lessThan">
      <formula>0</formula>
    </cfRule>
  </conditionalFormatting>
  <conditionalFormatting sqref="R84:R91">
    <cfRule type="cellIs" dxfId="51991" priority="277" operator="lessThan">
      <formula>0.8</formula>
    </cfRule>
    <cfRule type="cellIs" dxfId="51990" priority="278" operator="greaterThan">
      <formula>1</formula>
    </cfRule>
  </conditionalFormatting>
  <conditionalFormatting sqref="R84:R91">
    <cfRule type="cellIs" dxfId="51989" priority="275" operator="greaterThan">
      <formula>1</formula>
    </cfRule>
    <cfRule type="cellIs" dxfId="51988" priority="276" operator="lessThan">
      <formula>0.8</formula>
    </cfRule>
  </conditionalFormatting>
  <conditionalFormatting sqref="P84:P91">
    <cfRule type="cellIs" dxfId="51987" priority="274" operator="greaterThan">
      <formula>0</formula>
    </cfRule>
  </conditionalFormatting>
  <conditionalFormatting sqref="Q84:Q91">
    <cfRule type="cellIs" dxfId="51986" priority="273" operator="lessThan">
      <formula>0</formula>
    </cfRule>
  </conditionalFormatting>
  <conditionalFormatting sqref="R84:R91">
    <cfRule type="cellIs" dxfId="51985" priority="271" operator="lessThan">
      <formula>0.8</formula>
    </cfRule>
    <cfRule type="cellIs" dxfId="51984" priority="272" operator="greaterThan">
      <formula>1</formula>
    </cfRule>
  </conditionalFormatting>
  <conditionalFormatting sqref="R84:R91">
    <cfRule type="cellIs" dxfId="51983" priority="269" operator="greaterThan">
      <formula>1</formula>
    </cfRule>
    <cfRule type="cellIs" dxfId="51982" priority="270" operator="lessThan">
      <formula>0.8</formula>
    </cfRule>
  </conditionalFormatting>
  <conditionalFormatting sqref="P84:P91">
    <cfRule type="cellIs" dxfId="51981" priority="268" operator="greaterThan">
      <formula>0</formula>
    </cfRule>
  </conditionalFormatting>
  <conditionalFormatting sqref="P84:P91">
    <cfRule type="cellIs" dxfId="51980" priority="262" operator="greaterThan">
      <formula>0</formula>
    </cfRule>
  </conditionalFormatting>
  <conditionalFormatting sqref="Q84:Q91">
    <cfRule type="cellIs" dxfId="51979" priority="267" operator="lessThan">
      <formula>0</formula>
    </cfRule>
  </conditionalFormatting>
  <conditionalFormatting sqref="R84:R91">
    <cfRule type="cellIs" dxfId="51978" priority="265" operator="lessThan">
      <formula>0.8</formula>
    </cfRule>
    <cfRule type="cellIs" dxfId="51977" priority="266" operator="greaterThan">
      <formula>1</formula>
    </cfRule>
  </conditionalFormatting>
  <conditionalFormatting sqref="R84:R91">
    <cfRule type="cellIs" dxfId="51976" priority="263" operator="greaterThan">
      <formula>1</formula>
    </cfRule>
    <cfRule type="cellIs" dxfId="51975" priority="264" operator="lessThan">
      <formula>0.8</formula>
    </cfRule>
  </conditionalFormatting>
  <conditionalFormatting sqref="P84:P91">
    <cfRule type="cellIs" dxfId="51974" priority="256" operator="greaterThan">
      <formula>0</formula>
    </cfRule>
  </conditionalFormatting>
  <conditionalFormatting sqref="Q84:Q91">
    <cfRule type="cellIs" dxfId="51973" priority="261" operator="lessThan">
      <formula>0</formula>
    </cfRule>
  </conditionalFormatting>
  <conditionalFormatting sqref="R84:R91">
    <cfRule type="cellIs" dxfId="51972" priority="259" operator="lessThan">
      <formula>0.8</formula>
    </cfRule>
    <cfRule type="cellIs" dxfId="51971" priority="260" operator="greaterThan">
      <formula>1</formula>
    </cfRule>
  </conditionalFormatting>
  <conditionalFormatting sqref="R84:R91">
    <cfRule type="cellIs" dxfId="51970" priority="257" operator="greaterThan">
      <formula>1</formula>
    </cfRule>
    <cfRule type="cellIs" dxfId="51969" priority="258" operator="lessThan">
      <formula>0.8</formula>
    </cfRule>
  </conditionalFormatting>
  <conditionalFormatting sqref="R84:R91">
    <cfRule type="cellIs" dxfId="51968" priority="253" operator="lessThan">
      <formula>0.8</formula>
    </cfRule>
    <cfRule type="cellIs" dxfId="51967" priority="254" operator="greaterThan">
      <formula>1</formula>
    </cfRule>
  </conditionalFormatting>
  <conditionalFormatting sqref="R84:R91">
    <cfRule type="cellIs" dxfId="51966" priority="251" operator="greaterThan">
      <formula>1</formula>
    </cfRule>
    <cfRule type="cellIs" dxfId="51965" priority="252" operator="lessThan">
      <formula>0.8</formula>
    </cfRule>
  </conditionalFormatting>
  <conditionalFormatting sqref="P84:P91">
    <cfRule type="cellIs" dxfId="51964" priority="250" operator="greaterThan">
      <formula>0</formula>
    </cfRule>
  </conditionalFormatting>
  <conditionalFormatting sqref="Q84:Q91">
    <cfRule type="cellIs" dxfId="51963" priority="255" operator="lessThan">
      <formula>0</formula>
    </cfRule>
  </conditionalFormatting>
  <conditionalFormatting sqref="Q84:Q91">
    <cfRule type="cellIs" dxfId="51962" priority="249" operator="lessThan">
      <formula>0</formula>
    </cfRule>
  </conditionalFormatting>
  <conditionalFormatting sqref="R84:R91">
    <cfRule type="cellIs" dxfId="51961" priority="247" operator="lessThan">
      <formula>0.8</formula>
    </cfRule>
    <cfRule type="cellIs" dxfId="51960" priority="248" operator="greaterThan">
      <formula>1</formula>
    </cfRule>
  </conditionalFormatting>
  <conditionalFormatting sqref="R84:R91">
    <cfRule type="cellIs" dxfId="51959" priority="245" operator="greaterThan">
      <formula>1</formula>
    </cfRule>
    <cfRule type="cellIs" dxfId="51958" priority="246" operator="lessThan">
      <formula>0.8</formula>
    </cfRule>
  </conditionalFormatting>
  <conditionalFormatting sqref="P84:P91">
    <cfRule type="cellIs" dxfId="51957" priority="244" operator="greaterThan">
      <formula>0</formula>
    </cfRule>
  </conditionalFormatting>
  <conditionalFormatting sqref="Q84:Q91">
    <cfRule type="cellIs" dxfId="51956" priority="243" operator="lessThan">
      <formula>0</formula>
    </cfRule>
  </conditionalFormatting>
  <conditionalFormatting sqref="R84:R91">
    <cfRule type="cellIs" dxfId="51955" priority="241" operator="lessThan">
      <formula>0.8</formula>
    </cfRule>
    <cfRule type="cellIs" dxfId="51954" priority="242" operator="greaterThan">
      <formula>1</formula>
    </cfRule>
  </conditionalFormatting>
  <conditionalFormatting sqref="R84:R91">
    <cfRule type="cellIs" dxfId="51953" priority="239" operator="greaterThan">
      <formula>1</formula>
    </cfRule>
    <cfRule type="cellIs" dxfId="51952" priority="240" operator="lessThan">
      <formula>0.8</formula>
    </cfRule>
  </conditionalFormatting>
  <conditionalFormatting sqref="P84:P91">
    <cfRule type="cellIs" dxfId="51951" priority="238" operator="greaterThan">
      <formula>0</formula>
    </cfRule>
  </conditionalFormatting>
  <conditionalFormatting sqref="Q84:Q91">
    <cfRule type="cellIs" dxfId="51950" priority="237" operator="lessThan">
      <formula>0</formula>
    </cfRule>
  </conditionalFormatting>
  <conditionalFormatting sqref="R84:R91">
    <cfRule type="cellIs" dxfId="51949" priority="235" operator="lessThan">
      <formula>0.8</formula>
    </cfRule>
    <cfRule type="cellIs" dxfId="51948" priority="236" operator="greaterThan">
      <formula>1</formula>
    </cfRule>
  </conditionalFormatting>
  <conditionalFormatting sqref="R84:R91">
    <cfRule type="cellIs" dxfId="51947" priority="233" operator="greaterThan">
      <formula>1</formula>
    </cfRule>
    <cfRule type="cellIs" dxfId="51946" priority="234" operator="lessThan">
      <formula>0.8</formula>
    </cfRule>
  </conditionalFormatting>
  <conditionalFormatting sqref="P84:P91">
    <cfRule type="cellIs" dxfId="51945" priority="232" operator="greaterThan">
      <formula>0</formula>
    </cfRule>
  </conditionalFormatting>
  <conditionalFormatting sqref="Q84:Q91">
    <cfRule type="cellIs" dxfId="51944" priority="231" operator="lessThan">
      <formula>0</formula>
    </cfRule>
  </conditionalFormatting>
  <conditionalFormatting sqref="R84:R91">
    <cfRule type="cellIs" dxfId="51943" priority="229" operator="lessThan">
      <formula>0.8</formula>
    </cfRule>
    <cfRule type="cellIs" dxfId="51942" priority="230" operator="greaterThan">
      <formula>1</formula>
    </cfRule>
  </conditionalFormatting>
  <conditionalFormatting sqref="R84:R91">
    <cfRule type="cellIs" dxfId="51941" priority="227" operator="greaterThan">
      <formula>1</formula>
    </cfRule>
    <cfRule type="cellIs" dxfId="51940" priority="228" operator="lessThan">
      <formula>0.8</formula>
    </cfRule>
  </conditionalFormatting>
  <conditionalFormatting sqref="P84:P91">
    <cfRule type="cellIs" dxfId="51939" priority="226" operator="greaterThan">
      <formula>0</formula>
    </cfRule>
  </conditionalFormatting>
  <conditionalFormatting sqref="P84:P91">
    <cfRule type="cellIs" dxfId="51938" priority="220" operator="greaterThan">
      <formula>0</formula>
    </cfRule>
  </conditionalFormatting>
  <conditionalFormatting sqref="Q84:Q91">
    <cfRule type="cellIs" dxfId="51937" priority="225" operator="lessThan">
      <formula>0</formula>
    </cfRule>
  </conditionalFormatting>
  <conditionalFormatting sqref="R84:R91">
    <cfRule type="cellIs" dxfId="51936" priority="223" operator="lessThan">
      <formula>0.8</formula>
    </cfRule>
    <cfRule type="cellIs" dxfId="51935" priority="224" operator="greaterThan">
      <formula>1</formula>
    </cfRule>
  </conditionalFormatting>
  <conditionalFormatting sqref="R84:R91">
    <cfRule type="cellIs" dxfId="51934" priority="221" operator="greaterThan">
      <formula>1</formula>
    </cfRule>
    <cfRule type="cellIs" dxfId="51933" priority="222" operator="lessThan">
      <formula>0.8</formula>
    </cfRule>
  </conditionalFormatting>
  <conditionalFormatting sqref="P84:P91">
    <cfRule type="cellIs" dxfId="51932" priority="214" operator="greaterThan">
      <formula>0</formula>
    </cfRule>
  </conditionalFormatting>
  <conditionalFormatting sqref="Q84:Q91">
    <cfRule type="cellIs" dxfId="51931" priority="219" operator="lessThan">
      <formula>0</formula>
    </cfRule>
  </conditionalFormatting>
  <conditionalFormatting sqref="R84:R91">
    <cfRule type="cellIs" dxfId="51930" priority="217" operator="lessThan">
      <formula>0.8</formula>
    </cfRule>
    <cfRule type="cellIs" dxfId="51929" priority="218" operator="greaterThan">
      <formula>1</formula>
    </cfRule>
  </conditionalFormatting>
  <conditionalFormatting sqref="R84:R91">
    <cfRule type="cellIs" dxfId="51928" priority="215" operator="greaterThan">
      <formula>1</formula>
    </cfRule>
    <cfRule type="cellIs" dxfId="51927" priority="216" operator="lessThan">
      <formula>0.8</formula>
    </cfRule>
  </conditionalFormatting>
  <conditionalFormatting sqref="R84:R91">
    <cfRule type="cellIs" dxfId="51926" priority="211" operator="lessThan">
      <formula>0.8</formula>
    </cfRule>
    <cfRule type="cellIs" dxfId="51925" priority="212" operator="greaterThan">
      <formula>1</formula>
    </cfRule>
  </conditionalFormatting>
  <conditionalFormatting sqref="R84:R91">
    <cfRule type="cellIs" dxfId="51924" priority="209" operator="greaterThan">
      <formula>1</formula>
    </cfRule>
    <cfRule type="cellIs" dxfId="51923" priority="210" operator="lessThan">
      <formula>0.8</formula>
    </cfRule>
  </conditionalFormatting>
  <conditionalFormatting sqref="P84:P91">
    <cfRule type="cellIs" dxfId="51922" priority="208" operator="greaterThan">
      <formula>0</formula>
    </cfRule>
  </conditionalFormatting>
  <conditionalFormatting sqref="Q84:Q91">
    <cfRule type="cellIs" dxfId="51921" priority="213" operator="lessThan">
      <formula>0</formula>
    </cfRule>
  </conditionalFormatting>
  <conditionalFormatting sqref="Q84:Q91">
    <cfRule type="cellIs" dxfId="51920" priority="207" operator="lessThan">
      <formula>0</formula>
    </cfRule>
  </conditionalFormatting>
  <conditionalFormatting sqref="R84:R91">
    <cfRule type="cellIs" dxfId="51919" priority="205" operator="lessThan">
      <formula>0.8</formula>
    </cfRule>
    <cfRule type="cellIs" dxfId="51918" priority="206" operator="greaterThan">
      <formula>1</formula>
    </cfRule>
  </conditionalFormatting>
  <conditionalFormatting sqref="R84:R91">
    <cfRule type="cellIs" dxfId="51917" priority="203" operator="greaterThan">
      <formula>1</formula>
    </cfRule>
    <cfRule type="cellIs" dxfId="51916" priority="204" operator="lessThan">
      <formula>0.8</formula>
    </cfRule>
  </conditionalFormatting>
  <conditionalFormatting sqref="P84:P91">
    <cfRule type="cellIs" dxfId="51915" priority="202" operator="greaterThan">
      <formula>0</formula>
    </cfRule>
  </conditionalFormatting>
  <conditionalFormatting sqref="P84:P91">
    <cfRule type="cellIs" dxfId="51914" priority="196" operator="greaterThan">
      <formula>0</formula>
    </cfRule>
  </conditionalFormatting>
  <conditionalFormatting sqref="Q84:Q91">
    <cfRule type="cellIs" dxfId="51913" priority="201" operator="lessThan">
      <formula>0</formula>
    </cfRule>
  </conditionalFormatting>
  <conditionalFormatting sqref="R84:R91">
    <cfRule type="cellIs" dxfId="51912" priority="199" operator="lessThan">
      <formula>0.8</formula>
    </cfRule>
    <cfRule type="cellIs" dxfId="51911" priority="200" operator="greaterThan">
      <formula>1</formula>
    </cfRule>
  </conditionalFormatting>
  <conditionalFormatting sqref="R84:R91">
    <cfRule type="cellIs" dxfId="51910" priority="197" operator="greaterThan">
      <formula>1</formula>
    </cfRule>
    <cfRule type="cellIs" dxfId="51909" priority="198" operator="lessThan">
      <formula>0.8</formula>
    </cfRule>
  </conditionalFormatting>
  <conditionalFormatting sqref="P84:P91">
    <cfRule type="cellIs" dxfId="51908" priority="190" operator="greaterThan">
      <formula>0</formula>
    </cfRule>
  </conditionalFormatting>
  <conditionalFormatting sqref="Q84:Q91">
    <cfRule type="cellIs" dxfId="51907" priority="195" operator="lessThan">
      <formula>0</formula>
    </cfRule>
  </conditionalFormatting>
  <conditionalFormatting sqref="R84:R91">
    <cfRule type="cellIs" dxfId="51906" priority="193" operator="lessThan">
      <formula>0.8</formula>
    </cfRule>
    <cfRule type="cellIs" dxfId="51905" priority="194" operator="greaterThan">
      <formula>1</formula>
    </cfRule>
  </conditionalFormatting>
  <conditionalFormatting sqref="R84:R91">
    <cfRule type="cellIs" dxfId="51904" priority="191" operator="greaterThan">
      <formula>1</formula>
    </cfRule>
    <cfRule type="cellIs" dxfId="51903" priority="192" operator="lessThan">
      <formula>0.8</formula>
    </cfRule>
  </conditionalFormatting>
  <conditionalFormatting sqref="R84:R91">
    <cfRule type="cellIs" dxfId="51902" priority="187" operator="lessThan">
      <formula>0.8</formula>
    </cfRule>
    <cfRule type="cellIs" dxfId="51901" priority="188" operator="greaterThan">
      <formula>1</formula>
    </cfRule>
  </conditionalFormatting>
  <conditionalFormatting sqref="R84:R91">
    <cfRule type="cellIs" dxfId="51900" priority="185" operator="greaterThan">
      <formula>1</formula>
    </cfRule>
    <cfRule type="cellIs" dxfId="51899" priority="186" operator="lessThan">
      <formula>0.8</formula>
    </cfRule>
  </conditionalFormatting>
  <conditionalFormatting sqref="P84:P91">
    <cfRule type="cellIs" dxfId="51898" priority="184" operator="greaterThan">
      <formula>0</formula>
    </cfRule>
  </conditionalFormatting>
  <conditionalFormatting sqref="Q84:Q91">
    <cfRule type="cellIs" dxfId="51897" priority="189" operator="lessThan">
      <formula>0</formula>
    </cfRule>
  </conditionalFormatting>
  <conditionalFormatting sqref="P84:P91">
    <cfRule type="cellIs" dxfId="51896" priority="178" operator="greaterThan">
      <formula>0</formula>
    </cfRule>
  </conditionalFormatting>
  <conditionalFormatting sqref="Q84:Q91">
    <cfRule type="cellIs" dxfId="51895" priority="183" operator="lessThan">
      <formula>0</formula>
    </cfRule>
  </conditionalFormatting>
  <conditionalFormatting sqref="R84:R91">
    <cfRule type="cellIs" dxfId="51894" priority="181" operator="lessThan">
      <formula>0.8</formula>
    </cfRule>
    <cfRule type="cellIs" dxfId="51893" priority="182" operator="greaterThan">
      <formula>1</formula>
    </cfRule>
  </conditionalFormatting>
  <conditionalFormatting sqref="R84:R91">
    <cfRule type="cellIs" dxfId="51892" priority="179" operator="greaterThan">
      <formula>1</formula>
    </cfRule>
    <cfRule type="cellIs" dxfId="51891" priority="180" operator="lessThan">
      <formula>0.8</formula>
    </cfRule>
  </conditionalFormatting>
  <conditionalFormatting sqref="R84:R91">
    <cfRule type="cellIs" dxfId="51890" priority="175" operator="lessThan">
      <formula>0.8</formula>
    </cfRule>
    <cfRule type="cellIs" dxfId="51889" priority="176" operator="greaterThan">
      <formula>1</formula>
    </cfRule>
  </conditionalFormatting>
  <conditionalFormatting sqref="R84:R91">
    <cfRule type="cellIs" dxfId="51888" priority="173" operator="greaterThan">
      <formula>1</formula>
    </cfRule>
    <cfRule type="cellIs" dxfId="51887" priority="174" operator="lessThan">
      <formula>0.8</formula>
    </cfRule>
  </conditionalFormatting>
  <conditionalFormatting sqref="P84:P91">
    <cfRule type="cellIs" dxfId="51886" priority="172" operator="greaterThan">
      <formula>0</formula>
    </cfRule>
  </conditionalFormatting>
  <conditionalFormatting sqref="Q84:Q91">
    <cfRule type="cellIs" dxfId="51885" priority="177" operator="lessThan">
      <formula>0</formula>
    </cfRule>
  </conditionalFormatting>
  <conditionalFormatting sqref="R84:R91">
    <cfRule type="cellIs" dxfId="51884" priority="169" operator="lessThan">
      <formula>0.8</formula>
    </cfRule>
    <cfRule type="cellIs" dxfId="51883" priority="170" operator="greaterThan">
      <formula>1</formula>
    </cfRule>
  </conditionalFormatting>
  <conditionalFormatting sqref="R84:R91">
    <cfRule type="cellIs" dxfId="51882" priority="167" operator="greaterThan">
      <formula>1</formula>
    </cfRule>
    <cfRule type="cellIs" dxfId="51881" priority="168" operator="lessThan">
      <formula>0.8</formula>
    </cfRule>
  </conditionalFormatting>
  <conditionalFormatting sqref="P84:P91">
    <cfRule type="cellIs" dxfId="51880" priority="166" operator="greaterThan">
      <formula>0</formula>
    </cfRule>
  </conditionalFormatting>
  <conditionalFormatting sqref="Q84:Q91">
    <cfRule type="cellIs" dxfId="51879" priority="171" operator="lessThan">
      <formula>0</formula>
    </cfRule>
  </conditionalFormatting>
  <conditionalFormatting sqref="Q84:Q91">
    <cfRule type="cellIs" dxfId="51878" priority="165" operator="lessThan">
      <formula>0</formula>
    </cfRule>
  </conditionalFormatting>
  <conditionalFormatting sqref="R84:R91">
    <cfRule type="cellIs" dxfId="51877" priority="163" operator="lessThan">
      <formula>0.8</formula>
    </cfRule>
    <cfRule type="cellIs" dxfId="51876" priority="164" operator="greaterThan">
      <formula>1</formula>
    </cfRule>
  </conditionalFormatting>
  <conditionalFormatting sqref="R84:R91">
    <cfRule type="cellIs" dxfId="51875" priority="161" operator="greaterThan">
      <formula>1</formula>
    </cfRule>
    <cfRule type="cellIs" dxfId="51874" priority="162" operator="lessThan">
      <formula>0.8</formula>
    </cfRule>
  </conditionalFormatting>
  <conditionalFormatting sqref="P84:P91">
    <cfRule type="cellIs" dxfId="51873" priority="160" operator="greaterThan">
      <formula>0</formula>
    </cfRule>
  </conditionalFormatting>
  <conditionalFormatting sqref="Q84:Q91">
    <cfRule type="cellIs" dxfId="51872" priority="154" operator="lessThan">
      <formula>0</formula>
    </cfRule>
  </conditionalFormatting>
  <conditionalFormatting sqref="R84:R91">
    <cfRule type="cellIs" dxfId="51871" priority="158" operator="lessThan">
      <formula>0.8</formula>
    </cfRule>
    <cfRule type="cellIs" dxfId="51870" priority="159" operator="greaterThan">
      <formula>1</formula>
    </cfRule>
  </conditionalFormatting>
  <conditionalFormatting sqref="R84:R91">
    <cfRule type="cellIs" dxfId="51869" priority="156" operator="greaterThan">
      <formula>1</formula>
    </cfRule>
    <cfRule type="cellIs" dxfId="51868" priority="157" operator="lessThan">
      <formula>0.8</formula>
    </cfRule>
  </conditionalFormatting>
  <conditionalFormatting sqref="P84:P91">
    <cfRule type="cellIs" dxfId="51867" priority="155" operator="greaterThan">
      <formula>0</formula>
    </cfRule>
  </conditionalFormatting>
  <conditionalFormatting sqref="Q84:Q91">
    <cfRule type="cellIs" dxfId="51866" priority="153" operator="lessThan">
      <formula>0</formula>
    </cfRule>
  </conditionalFormatting>
  <conditionalFormatting sqref="R84:R91">
    <cfRule type="cellIs" dxfId="51865" priority="151" operator="lessThan">
      <formula>0.8</formula>
    </cfRule>
    <cfRule type="cellIs" dxfId="51864" priority="152" operator="greaterThan">
      <formula>1</formula>
    </cfRule>
  </conditionalFormatting>
  <conditionalFormatting sqref="R84:R91">
    <cfRule type="cellIs" dxfId="51863" priority="149" operator="greaterThan">
      <formula>1</formula>
    </cfRule>
    <cfRule type="cellIs" dxfId="51862" priority="150" operator="lessThan">
      <formula>0.8</formula>
    </cfRule>
  </conditionalFormatting>
  <conditionalFormatting sqref="P84:P91">
    <cfRule type="cellIs" dxfId="51861" priority="148" operator="greaterThan">
      <formula>0</formula>
    </cfRule>
  </conditionalFormatting>
  <conditionalFormatting sqref="Q84:Q91">
    <cfRule type="cellIs" dxfId="51860" priority="147" operator="lessThan">
      <formula>0</formula>
    </cfRule>
  </conditionalFormatting>
  <conditionalFormatting sqref="R84:R91">
    <cfRule type="cellIs" dxfId="51859" priority="145" operator="lessThan">
      <formula>0.8</formula>
    </cfRule>
    <cfRule type="cellIs" dxfId="51858" priority="146" operator="greaterThan">
      <formula>1</formula>
    </cfRule>
  </conditionalFormatting>
  <conditionalFormatting sqref="R84:R91">
    <cfRule type="cellIs" dxfId="51857" priority="143" operator="greaterThan">
      <formula>1</formula>
    </cfRule>
    <cfRule type="cellIs" dxfId="51856" priority="144" operator="lessThan">
      <formula>0.8</formula>
    </cfRule>
  </conditionalFormatting>
  <conditionalFormatting sqref="P84:P91">
    <cfRule type="cellIs" dxfId="51855" priority="142" operator="greaterThan">
      <formula>0</formula>
    </cfRule>
  </conditionalFormatting>
  <conditionalFormatting sqref="Q84:Q91">
    <cfRule type="cellIs" dxfId="51854" priority="141" operator="lessThan">
      <formula>0</formula>
    </cfRule>
  </conditionalFormatting>
  <conditionalFormatting sqref="R84:R91">
    <cfRule type="cellIs" dxfId="51853" priority="139" operator="lessThan">
      <formula>0.8</formula>
    </cfRule>
    <cfRule type="cellIs" dxfId="51852" priority="140" operator="greaterThan">
      <formula>1</formula>
    </cfRule>
  </conditionalFormatting>
  <conditionalFormatting sqref="R84:R91">
    <cfRule type="cellIs" dxfId="51851" priority="137" operator="greaterThan">
      <formula>1</formula>
    </cfRule>
    <cfRule type="cellIs" dxfId="51850" priority="138" operator="lessThan">
      <formula>0.8</formula>
    </cfRule>
  </conditionalFormatting>
  <conditionalFormatting sqref="P84:P91">
    <cfRule type="cellIs" dxfId="51849" priority="136" operator="greaterThan">
      <formula>0</formula>
    </cfRule>
  </conditionalFormatting>
  <conditionalFormatting sqref="Q84:Q91">
    <cfRule type="cellIs" dxfId="51848" priority="135" operator="lessThan">
      <formula>0</formula>
    </cfRule>
  </conditionalFormatting>
  <conditionalFormatting sqref="R84:R91">
    <cfRule type="cellIs" dxfId="51847" priority="133" operator="lessThan">
      <formula>0.8</formula>
    </cfRule>
    <cfRule type="cellIs" dxfId="51846" priority="134" operator="greaterThan">
      <formula>1</formula>
    </cfRule>
  </conditionalFormatting>
  <conditionalFormatting sqref="R84:R91">
    <cfRule type="cellIs" dxfId="51845" priority="131" operator="greaterThan">
      <formula>1</formula>
    </cfRule>
    <cfRule type="cellIs" dxfId="51844" priority="132" operator="lessThan">
      <formula>0.8</formula>
    </cfRule>
  </conditionalFormatting>
  <conditionalFormatting sqref="P84:P91">
    <cfRule type="cellIs" dxfId="51843" priority="130" operator="greaterThan">
      <formula>0</formula>
    </cfRule>
  </conditionalFormatting>
  <conditionalFormatting sqref="Q84:Q91">
    <cfRule type="cellIs" dxfId="51842" priority="129" operator="lessThan">
      <formula>0</formula>
    </cfRule>
  </conditionalFormatting>
  <conditionalFormatting sqref="R84:R91">
    <cfRule type="cellIs" dxfId="51841" priority="127" operator="lessThan">
      <formula>0.8</formula>
    </cfRule>
    <cfRule type="cellIs" dxfId="51840" priority="128" operator="greaterThan">
      <formula>1</formula>
    </cfRule>
  </conditionalFormatting>
  <conditionalFormatting sqref="R84:R91">
    <cfRule type="cellIs" dxfId="51839" priority="125" operator="greaterThan">
      <formula>1</formula>
    </cfRule>
    <cfRule type="cellIs" dxfId="51838" priority="126" operator="lessThan">
      <formula>0.8</formula>
    </cfRule>
  </conditionalFormatting>
  <conditionalFormatting sqref="P84:P91">
    <cfRule type="cellIs" dxfId="51837" priority="124" operator="greaterThan">
      <formula>0</formula>
    </cfRule>
  </conditionalFormatting>
  <conditionalFormatting sqref="P84:P91">
    <cfRule type="cellIs" dxfId="51836" priority="118" operator="greaterThan">
      <formula>0</formula>
    </cfRule>
  </conditionalFormatting>
  <conditionalFormatting sqref="Q84:Q91">
    <cfRule type="cellIs" dxfId="51835" priority="123" operator="lessThan">
      <formula>0</formula>
    </cfRule>
  </conditionalFormatting>
  <conditionalFormatting sqref="R84:R91">
    <cfRule type="cellIs" dxfId="51834" priority="121" operator="lessThan">
      <formula>0.8</formula>
    </cfRule>
    <cfRule type="cellIs" dxfId="51833" priority="122" operator="greaterThan">
      <formula>1</formula>
    </cfRule>
  </conditionalFormatting>
  <conditionalFormatting sqref="R84:R91">
    <cfRule type="cellIs" dxfId="51832" priority="119" operator="greaterThan">
      <formula>1</formula>
    </cfRule>
    <cfRule type="cellIs" dxfId="51831" priority="120" operator="lessThan">
      <formula>0.8</formula>
    </cfRule>
  </conditionalFormatting>
  <conditionalFormatting sqref="P84:P91">
    <cfRule type="cellIs" dxfId="51830" priority="112" operator="greaterThan">
      <formula>0</formula>
    </cfRule>
  </conditionalFormatting>
  <conditionalFormatting sqref="Q84:Q91">
    <cfRule type="cellIs" dxfId="51829" priority="117" operator="lessThan">
      <formula>0</formula>
    </cfRule>
  </conditionalFormatting>
  <conditionalFormatting sqref="R84:R91">
    <cfRule type="cellIs" dxfId="51828" priority="115" operator="lessThan">
      <formula>0.8</formula>
    </cfRule>
    <cfRule type="cellIs" dxfId="51827" priority="116" operator="greaterThan">
      <formula>1</formula>
    </cfRule>
  </conditionalFormatting>
  <conditionalFormatting sqref="R84:R91">
    <cfRule type="cellIs" dxfId="51826" priority="113" operator="greaterThan">
      <formula>1</formula>
    </cfRule>
    <cfRule type="cellIs" dxfId="51825" priority="114" operator="lessThan">
      <formula>0.8</formula>
    </cfRule>
  </conditionalFormatting>
  <conditionalFormatting sqref="R84:R91">
    <cfRule type="cellIs" dxfId="51824" priority="109" operator="lessThan">
      <formula>0.8</formula>
    </cfRule>
    <cfRule type="cellIs" dxfId="51823" priority="110" operator="greaterThan">
      <formula>1</formula>
    </cfRule>
  </conditionalFormatting>
  <conditionalFormatting sqref="R84:R91">
    <cfRule type="cellIs" dxfId="51822" priority="107" operator="greaterThan">
      <formula>1</formula>
    </cfRule>
    <cfRule type="cellIs" dxfId="51821" priority="108" operator="lessThan">
      <formula>0.8</formula>
    </cfRule>
  </conditionalFormatting>
  <conditionalFormatting sqref="P84:P91">
    <cfRule type="cellIs" dxfId="51820" priority="106" operator="greaterThan">
      <formula>0</formula>
    </cfRule>
  </conditionalFormatting>
  <conditionalFormatting sqref="Q84:Q91">
    <cfRule type="cellIs" dxfId="51819" priority="111" operator="lessThan">
      <formula>0</formula>
    </cfRule>
  </conditionalFormatting>
  <conditionalFormatting sqref="Q84:Q91">
    <cfRule type="cellIs" dxfId="51818" priority="100" operator="lessThan">
      <formula>0</formula>
    </cfRule>
  </conditionalFormatting>
  <conditionalFormatting sqref="P84:P91">
    <cfRule type="cellIs" dxfId="51817" priority="101" operator="greaterThan">
      <formula>0</formula>
    </cfRule>
  </conditionalFormatting>
  <conditionalFormatting sqref="R84:R91">
    <cfRule type="cellIs" dxfId="51816" priority="104" operator="lessThan">
      <formula>0.8</formula>
    </cfRule>
    <cfRule type="cellIs" dxfId="51815" priority="105" operator="greaterThan">
      <formula>1</formula>
    </cfRule>
  </conditionalFormatting>
  <conditionalFormatting sqref="R84:R91">
    <cfRule type="cellIs" dxfId="51814" priority="102" operator="greaterThan">
      <formula>1</formula>
    </cfRule>
    <cfRule type="cellIs" dxfId="51813" priority="103" operator="lessThan">
      <formula>0.8</formula>
    </cfRule>
  </conditionalFormatting>
  <conditionalFormatting sqref="Q84:Q91">
    <cfRule type="cellIs" dxfId="51812" priority="94" operator="lessThan">
      <formula>0</formula>
    </cfRule>
  </conditionalFormatting>
  <conditionalFormatting sqref="R84:R91">
    <cfRule type="cellIs" dxfId="51811" priority="98" operator="lessThan">
      <formula>0.8</formula>
    </cfRule>
    <cfRule type="cellIs" dxfId="51810" priority="99" operator="greaterThan">
      <formula>1</formula>
    </cfRule>
  </conditionalFormatting>
  <conditionalFormatting sqref="R84:R91">
    <cfRule type="cellIs" dxfId="51809" priority="96" operator="greaterThan">
      <formula>1</formula>
    </cfRule>
    <cfRule type="cellIs" dxfId="51808" priority="97" operator="lessThan">
      <formula>0.8</formula>
    </cfRule>
  </conditionalFormatting>
  <conditionalFormatting sqref="P84:P91">
    <cfRule type="cellIs" dxfId="51807" priority="95" operator="greaterThan">
      <formula>0</formula>
    </cfRule>
  </conditionalFormatting>
  <conditionalFormatting sqref="Q84:Q91">
    <cfRule type="cellIs" dxfId="51806" priority="93" operator="lessThan">
      <formula>0</formula>
    </cfRule>
  </conditionalFormatting>
  <conditionalFormatting sqref="R84:R91">
    <cfRule type="cellIs" dxfId="51805" priority="91" operator="lessThan">
      <formula>0.8</formula>
    </cfRule>
    <cfRule type="cellIs" dxfId="51804" priority="92" operator="greaterThan">
      <formula>1</formula>
    </cfRule>
  </conditionalFormatting>
  <conditionalFormatting sqref="R84:R91">
    <cfRule type="cellIs" dxfId="51803" priority="89" operator="greaterThan">
      <formula>1</formula>
    </cfRule>
    <cfRule type="cellIs" dxfId="51802" priority="90" operator="lessThan">
      <formula>0.8</formula>
    </cfRule>
  </conditionalFormatting>
  <conditionalFormatting sqref="P84:P91">
    <cfRule type="cellIs" dxfId="51801" priority="88" operator="greaterThan">
      <formula>0</formula>
    </cfRule>
  </conditionalFormatting>
  <conditionalFormatting sqref="Q84:Q91">
    <cfRule type="cellIs" dxfId="51800" priority="87" operator="lessThan">
      <formula>0</formula>
    </cfRule>
  </conditionalFormatting>
  <conditionalFormatting sqref="R84:R91">
    <cfRule type="cellIs" dxfId="51799" priority="85" operator="lessThan">
      <formula>0.8</formula>
    </cfRule>
    <cfRule type="cellIs" dxfId="51798" priority="86" operator="greaterThan">
      <formula>1</formula>
    </cfRule>
  </conditionalFormatting>
  <conditionalFormatting sqref="R84:R91">
    <cfRule type="cellIs" dxfId="51797" priority="83" operator="greaterThan">
      <formula>1</formula>
    </cfRule>
    <cfRule type="cellIs" dxfId="51796" priority="84" operator="lessThan">
      <formula>0.8</formula>
    </cfRule>
  </conditionalFormatting>
  <conditionalFormatting sqref="P84:P91">
    <cfRule type="cellIs" dxfId="51795" priority="82" operator="greaterThan">
      <formula>0</formula>
    </cfRule>
  </conditionalFormatting>
  <conditionalFormatting sqref="Q84:Q91">
    <cfRule type="cellIs" dxfId="51794" priority="81" operator="lessThan">
      <formula>0</formula>
    </cfRule>
  </conditionalFormatting>
  <conditionalFormatting sqref="R84:R91">
    <cfRule type="cellIs" dxfId="51793" priority="79" operator="lessThan">
      <formula>0.8</formula>
    </cfRule>
    <cfRule type="cellIs" dxfId="51792" priority="80" operator="greaterThan">
      <formula>1</formula>
    </cfRule>
  </conditionalFormatting>
  <conditionalFormatting sqref="R84:R91">
    <cfRule type="cellIs" dxfId="51791" priority="77" operator="greaterThan">
      <formula>1</formula>
    </cfRule>
    <cfRule type="cellIs" dxfId="51790" priority="78" operator="lessThan">
      <formula>0.8</formula>
    </cfRule>
  </conditionalFormatting>
  <conditionalFormatting sqref="P84:P91">
    <cfRule type="cellIs" dxfId="51789" priority="76" operator="greaterThan">
      <formula>0</formula>
    </cfRule>
  </conditionalFormatting>
  <conditionalFormatting sqref="Q162:Q167">
    <cfRule type="cellIs" dxfId="51788" priority="75" operator="lessThan">
      <formula>0</formula>
    </cfRule>
  </conditionalFormatting>
  <conditionalFormatting sqref="R162:R167">
    <cfRule type="cellIs" dxfId="51787" priority="73" operator="lessThan">
      <formula>0.8</formula>
    </cfRule>
    <cfRule type="cellIs" dxfId="51786" priority="74" operator="greaterThan">
      <formula>1</formula>
    </cfRule>
  </conditionalFormatting>
  <conditionalFormatting sqref="R162:R167">
    <cfRule type="cellIs" dxfId="51785" priority="71" operator="greaterThan">
      <formula>1</formula>
    </cfRule>
    <cfRule type="cellIs" dxfId="51784" priority="72" operator="lessThan">
      <formula>0.8</formula>
    </cfRule>
  </conditionalFormatting>
  <conditionalFormatting sqref="P162:P167">
    <cfRule type="cellIs" dxfId="51783" priority="70" operator="greaterThan">
      <formula>0</formula>
    </cfRule>
  </conditionalFormatting>
  <conditionalFormatting sqref="P168">
    <cfRule type="cellIs" dxfId="51782" priority="64" operator="greaterThan">
      <formula>0</formula>
    </cfRule>
  </conditionalFormatting>
  <conditionalFormatting sqref="R168">
    <cfRule type="cellIs" dxfId="51781" priority="67" operator="lessThan">
      <formula>0.8</formula>
    </cfRule>
    <cfRule type="cellIs" dxfId="51780" priority="68" operator="greaterThan">
      <formula>1</formula>
    </cfRule>
  </conditionalFormatting>
  <conditionalFormatting sqref="R168">
    <cfRule type="cellIs" dxfId="51779" priority="65" operator="greaterThan">
      <formula>1</formula>
    </cfRule>
    <cfRule type="cellIs" dxfId="51778" priority="66" operator="lessThan">
      <formula>0.8</formula>
    </cfRule>
  </conditionalFormatting>
  <conditionalFormatting sqref="Q168">
    <cfRule type="cellIs" dxfId="51777" priority="69" operator="lessThan">
      <formula>0</formula>
    </cfRule>
  </conditionalFormatting>
  <conditionalFormatting sqref="Q161">
    <cfRule type="cellIs" dxfId="51776" priority="63" operator="lessThan">
      <formula>0</formula>
    </cfRule>
  </conditionalFormatting>
  <conditionalFormatting sqref="R161">
    <cfRule type="cellIs" dxfId="51775" priority="61" operator="lessThan">
      <formula>0.8</formula>
    </cfRule>
    <cfRule type="cellIs" dxfId="51774" priority="62" operator="greaterThan">
      <formula>1</formula>
    </cfRule>
  </conditionalFormatting>
  <conditionalFormatting sqref="R161">
    <cfRule type="cellIs" dxfId="51773" priority="59" operator="greaterThan">
      <formula>1</formula>
    </cfRule>
    <cfRule type="cellIs" dxfId="51772" priority="60" operator="lessThan">
      <formula>0.8</formula>
    </cfRule>
  </conditionalFormatting>
  <conditionalFormatting sqref="P161">
    <cfRule type="cellIs" dxfId="51771" priority="58" operator="greaterThan">
      <formula>0</formula>
    </cfRule>
  </conditionalFormatting>
  <conditionalFormatting sqref="Q162:Q167">
    <cfRule type="cellIs" dxfId="51770" priority="57" operator="lessThan">
      <formula>0</formula>
    </cfRule>
  </conditionalFormatting>
  <conditionalFormatting sqref="R162:R167">
    <cfRule type="cellIs" dxfId="51769" priority="55" operator="lessThan">
      <formula>0.8</formula>
    </cfRule>
    <cfRule type="cellIs" dxfId="51768" priority="56" operator="greaterThan">
      <formula>1</formula>
    </cfRule>
  </conditionalFormatting>
  <conditionalFormatting sqref="R162:R167">
    <cfRule type="cellIs" dxfId="51767" priority="53" operator="greaterThan">
      <formula>1</formula>
    </cfRule>
    <cfRule type="cellIs" dxfId="51766" priority="54" operator="lessThan">
      <formula>0.8</formula>
    </cfRule>
  </conditionalFormatting>
  <conditionalFormatting sqref="P162:P167">
    <cfRule type="cellIs" dxfId="51765" priority="52" operator="greaterThan">
      <formula>0</formula>
    </cfRule>
  </conditionalFormatting>
  <conditionalFormatting sqref="Q162:Q167">
    <cfRule type="cellIs" dxfId="51764" priority="51" operator="lessThan">
      <formula>0</formula>
    </cfRule>
  </conditionalFormatting>
  <conditionalFormatting sqref="R162:R167">
    <cfRule type="cellIs" dxfId="51763" priority="49" operator="lessThan">
      <formula>0.8</formula>
    </cfRule>
    <cfRule type="cellIs" dxfId="51762" priority="50" operator="greaterThan">
      <formula>1</formula>
    </cfRule>
  </conditionalFormatting>
  <conditionalFormatting sqref="R162:R167">
    <cfRule type="cellIs" dxfId="51761" priority="47" operator="greaterThan">
      <formula>1</formula>
    </cfRule>
    <cfRule type="cellIs" dxfId="51760" priority="48" operator="lessThan">
      <formula>0.8</formula>
    </cfRule>
  </conditionalFormatting>
  <conditionalFormatting sqref="P162:P167">
    <cfRule type="cellIs" dxfId="51759" priority="46" operator="greaterThan">
      <formula>0</formula>
    </cfRule>
  </conditionalFormatting>
  <conditionalFormatting sqref="Q168">
    <cfRule type="cellIs" dxfId="51758" priority="45" operator="lessThan">
      <formula>0</formula>
    </cfRule>
  </conditionalFormatting>
  <conditionalFormatting sqref="R168">
    <cfRule type="cellIs" dxfId="51757" priority="43" operator="lessThan">
      <formula>0.8</formula>
    </cfRule>
    <cfRule type="cellIs" dxfId="51756" priority="44" operator="greaterThan">
      <formula>1</formula>
    </cfRule>
  </conditionalFormatting>
  <conditionalFormatting sqref="R168">
    <cfRule type="cellIs" dxfId="51755" priority="41" operator="greaterThan">
      <formula>1</formula>
    </cfRule>
    <cfRule type="cellIs" dxfId="51754" priority="42" operator="lessThan">
      <formula>0.8</formula>
    </cfRule>
  </conditionalFormatting>
  <conditionalFormatting sqref="P168">
    <cfRule type="cellIs" dxfId="51753" priority="40" operator="greaterThan">
      <formula>0</formula>
    </cfRule>
  </conditionalFormatting>
  <conditionalFormatting sqref="Q161">
    <cfRule type="cellIs" dxfId="51752" priority="39" operator="lessThan">
      <formula>0</formula>
    </cfRule>
  </conditionalFormatting>
  <conditionalFormatting sqref="R161">
    <cfRule type="cellIs" dxfId="51751" priority="37" operator="lessThan">
      <formula>0.8</formula>
    </cfRule>
    <cfRule type="cellIs" dxfId="51750" priority="38" operator="greaterThan">
      <formula>1</formula>
    </cfRule>
  </conditionalFormatting>
  <conditionalFormatting sqref="R161">
    <cfRule type="cellIs" dxfId="51749" priority="35" operator="greaterThan">
      <formula>1</formula>
    </cfRule>
    <cfRule type="cellIs" dxfId="51748" priority="36" operator="lessThan">
      <formula>0.8</formula>
    </cfRule>
  </conditionalFormatting>
  <conditionalFormatting sqref="P161">
    <cfRule type="cellIs" dxfId="51747" priority="34" operator="greaterThan">
      <formula>0</formula>
    </cfRule>
  </conditionalFormatting>
  <conditionalFormatting sqref="Q162:Q167">
    <cfRule type="cellIs" dxfId="51746" priority="33" operator="lessThan">
      <formula>0</formula>
    </cfRule>
  </conditionalFormatting>
  <conditionalFormatting sqref="R162:R167">
    <cfRule type="cellIs" dxfId="51745" priority="31" operator="lessThan">
      <formula>0.8</formula>
    </cfRule>
    <cfRule type="cellIs" dxfId="51744" priority="32" operator="greaterThan">
      <formula>1</formula>
    </cfRule>
  </conditionalFormatting>
  <conditionalFormatting sqref="R162:R167">
    <cfRule type="cellIs" dxfId="51743" priority="29" operator="greaterThan">
      <formula>1</formula>
    </cfRule>
    <cfRule type="cellIs" dxfId="51742" priority="30" operator="lessThan">
      <formula>0.8</formula>
    </cfRule>
  </conditionalFormatting>
  <conditionalFormatting sqref="P162:P167">
    <cfRule type="cellIs" dxfId="51741" priority="28" operator="greaterThan">
      <formula>0</formula>
    </cfRule>
  </conditionalFormatting>
  <conditionalFormatting sqref="Q161">
    <cfRule type="cellIs" dxfId="51740" priority="27" operator="lessThan">
      <formula>0</formula>
    </cfRule>
  </conditionalFormatting>
  <conditionalFormatting sqref="R161">
    <cfRule type="cellIs" dxfId="51739" priority="25" operator="lessThan">
      <formula>0.8</formula>
    </cfRule>
    <cfRule type="cellIs" dxfId="51738" priority="26" operator="greaterThan">
      <formula>1</formula>
    </cfRule>
  </conditionalFormatting>
  <conditionalFormatting sqref="R161">
    <cfRule type="cellIs" dxfId="51737" priority="23" operator="greaterThan">
      <formula>1</formula>
    </cfRule>
    <cfRule type="cellIs" dxfId="51736" priority="24" operator="lessThan">
      <formula>0.8</formula>
    </cfRule>
  </conditionalFormatting>
  <conditionalFormatting sqref="P161">
    <cfRule type="cellIs" dxfId="51735" priority="22" operator="greaterThan">
      <formula>0</formula>
    </cfRule>
  </conditionalFormatting>
  <conditionalFormatting sqref="Q162:Q167">
    <cfRule type="cellIs" dxfId="51734" priority="21" operator="lessThan">
      <formula>0</formula>
    </cfRule>
  </conditionalFormatting>
  <conditionalFormatting sqref="R162:R167">
    <cfRule type="cellIs" dxfId="51733" priority="19" operator="lessThan">
      <formula>0.8</formula>
    </cfRule>
    <cfRule type="cellIs" dxfId="51732" priority="20" operator="greaterThan">
      <formula>1</formula>
    </cfRule>
  </conditionalFormatting>
  <conditionalFormatting sqref="R162:R167">
    <cfRule type="cellIs" dxfId="51731" priority="17" operator="greaterThan">
      <formula>1</formula>
    </cfRule>
    <cfRule type="cellIs" dxfId="51730" priority="18" operator="lessThan">
      <formula>0.8</formula>
    </cfRule>
  </conditionalFormatting>
  <conditionalFormatting sqref="P162:P167">
    <cfRule type="cellIs" dxfId="51729" priority="16" operator="greaterThan">
      <formula>0</formula>
    </cfRule>
  </conditionalFormatting>
  <conditionalFormatting sqref="Q161">
    <cfRule type="cellIs" dxfId="51728" priority="15" operator="lessThan">
      <formula>0</formula>
    </cfRule>
  </conditionalFormatting>
  <conditionalFormatting sqref="R161">
    <cfRule type="cellIs" dxfId="51727" priority="13" operator="lessThan">
      <formula>0.8</formula>
    </cfRule>
    <cfRule type="cellIs" dxfId="51726" priority="14" operator="greaterThan">
      <formula>1</formula>
    </cfRule>
  </conditionalFormatting>
  <conditionalFormatting sqref="R161">
    <cfRule type="cellIs" dxfId="51725" priority="11" operator="greaterThan">
      <formula>1</formula>
    </cfRule>
    <cfRule type="cellIs" dxfId="51724" priority="12" operator="lessThan">
      <formula>0.8</formula>
    </cfRule>
  </conditionalFormatting>
  <conditionalFormatting sqref="P161">
    <cfRule type="cellIs" dxfId="51723" priority="10" operator="greaterThan">
      <formula>0</formula>
    </cfRule>
  </conditionalFormatting>
  <conditionalFormatting sqref="P168">
    <cfRule type="cellIs" dxfId="51722" priority="4" operator="greaterThan">
      <formula>0</formula>
    </cfRule>
  </conditionalFormatting>
  <conditionalFormatting sqref="R168">
    <cfRule type="cellIs" dxfId="51721" priority="7" operator="lessThan">
      <formula>0.8</formula>
    </cfRule>
    <cfRule type="cellIs" dxfId="51720" priority="8" operator="greaterThan">
      <formula>1</formula>
    </cfRule>
  </conditionalFormatting>
  <conditionalFormatting sqref="R168">
    <cfRule type="cellIs" dxfId="51719" priority="5" operator="greaterThan">
      <formula>1</formula>
    </cfRule>
    <cfRule type="cellIs" dxfId="51718" priority="6" operator="lessThan">
      <formula>0.8</formula>
    </cfRule>
  </conditionalFormatting>
  <conditionalFormatting sqref="Q168">
    <cfRule type="cellIs" dxfId="51717" priority="9" operator="lessThan">
      <formula>0</formula>
    </cfRule>
  </conditionalFormatting>
  <conditionalFormatting sqref="AF30">
    <cfRule type="cellIs" dxfId="51716" priority="3" operator="lessThan">
      <formula>0</formula>
    </cfRule>
  </conditionalFormatting>
  <conditionalFormatting sqref="AG30">
    <cfRule type="cellIs" dxfId="51715" priority="1" operator="greaterThan">
      <formula>1</formula>
    </cfRule>
    <cfRule type="cellIs" dxfId="51714" priority="2" operator="lessThan">
      <formula>0.8</formula>
    </cfRule>
  </conditionalFormatting>
  <dataValidations count="1">
    <dataValidation type="list" allowBlank="1" showInputMessage="1" showErrorMessage="1" sqref="AB5:AC173" xr:uid="{00000000-0002-0000-0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Q38"/>
  <sheetViews>
    <sheetView zoomScale="40" zoomScaleNormal="40" workbookViewId="0">
      <selection activeCell="AJ19" sqref="AJ1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313</v>
      </c>
      <c r="E3" s="517"/>
      <c r="F3" s="506" t="s">
        <v>3</v>
      </c>
      <c r="G3" s="467"/>
      <c r="H3" s="518">
        <v>298718.40000000002</v>
      </c>
      <c r="I3" s="519"/>
      <c r="J3" s="506" t="s">
        <v>4</v>
      </c>
      <c r="K3" s="467"/>
      <c r="L3" s="511">
        <v>10119993.488201415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382.5627285918174</v>
      </c>
      <c r="G6" s="508"/>
      <c r="H6" s="486">
        <f>AVERAGE(D13:P13,Q13)</f>
        <v>139.02714492999888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9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367.33603961666574</v>
      </c>
      <c r="G7" s="479"/>
      <c r="H7" s="480">
        <f>AVERAGE(D14:P14,Q14)</f>
        <v>126.46287165941919</v>
      </c>
      <c r="I7" s="481"/>
      <c r="J7" s="480">
        <f>AVERAGE(D31:E31,G31:H31)</f>
        <v>709.61884620843102</v>
      </c>
      <c r="K7" s="481"/>
      <c r="L7" s="482">
        <f>AVERAGE(J31:M31)</f>
        <v>868.10932087526317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0.93007014070984506</v>
      </c>
      <c r="G8" s="485"/>
      <c r="H8" s="484">
        <f>AVERAGE(D15:O15,P15:Q15)</f>
        <v>0.90759845573994691</v>
      </c>
      <c r="I8" s="485"/>
      <c r="J8" s="484">
        <f>AVERAGE(D32:E32,G32:H32)</f>
        <v>0.94819833070377224</v>
      </c>
      <c r="K8" s="485"/>
      <c r="L8" s="484">
        <f>AVERAGE(J32:M32)</f>
        <v>0.99059284811056192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139.96461742591774</v>
      </c>
      <c r="E13" s="19">
        <v>110.28529411764706</v>
      </c>
      <c r="F13" s="19">
        <v>121.05310457516339</v>
      </c>
      <c r="G13" s="19">
        <v>352.0408163265306</v>
      </c>
      <c r="H13" s="19">
        <v>228.57142857142858</v>
      </c>
      <c r="I13" s="19">
        <v>89.819661197812465</v>
      </c>
      <c r="J13" s="19">
        <v>73.834586466165419</v>
      </c>
      <c r="K13" s="19">
        <v>101.78960746091809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126.65638735373624</v>
      </c>
      <c r="E14" s="19">
        <v>100.15451265836995</v>
      </c>
      <c r="F14" s="19">
        <v>103.09528927135398</v>
      </c>
      <c r="G14" s="19">
        <v>313.13895312139141</v>
      </c>
      <c r="H14" s="19">
        <v>225.55294761185104</v>
      </c>
      <c r="I14" s="19">
        <v>80.920765480144297</v>
      </c>
      <c r="J14" s="19">
        <v>66.728688901065297</v>
      </c>
      <c r="K14" s="19">
        <v>94.280202731561815</v>
      </c>
      <c r="L14" s="19">
        <v>96.984869051497412</v>
      </c>
      <c r="M14" s="19">
        <v>75.02493786846928</v>
      </c>
      <c r="N14" s="19">
        <v>78.912521750164217</v>
      </c>
      <c r="O14" s="19">
        <v>77.558648551246975</v>
      </c>
      <c r="P14" s="19">
        <v>198.68152049973159</v>
      </c>
      <c r="Q14" s="9">
        <v>132.78995838128543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0.90491718323578851</v>
      </c>
      <c r="E15" s="10">
        <f t="shared" si="0"/>
        <v>0.90814023265449995</v>
      </c>
      <c r="F15" s="10">
        <f t="shared" si="0"/>
        <v>0.85165340974250536</v>
      </c>
      <c r="G15" s="10">
        <f t="shared" si="0"/>
        <v>0.88949615669264803</v>
      </c>
      <c r="H15" s="10">
        <f t="shared" si="0"/>
        <v>0.98679414580184821</v>
      </c>
      <c r="I15" s="10">
        <f t="shared" si="0"/>
        <v>0.90092485766485053</v>
      </c>
      <c r="J15" s="10">
        <f t="shared" si="0"/>
        <v>0.90375922849711643</v>
      </c>
      <c r="K15" s="10">
        <f t="shared" si="0"/>
        <v>0.92622621388691873</v>
      </c>
      <c r="L15" s="10">
        <f t="shared" si="0"/>
        <v>0.9251951734624464</v>
      </c>
      <c r="M15" s="10">
        <f t="shared" si="0"/>
        <v>0.91210934246836128</v>
      </c>
      <c r="N15" s="10">
        <f t="shared" si="0"/>
        <v>0.91677267719007494</v>
      </c>
      <c r="O15" s="10">
        <f t="shared" si="0"/>
        <v>0.88446762777741639</v>
      </c>
      <c r="P15" s="379">
        <f t="shared" si="0"/>
        <v>0.91065574207621469</v>
      </c>
      <c r="Q15" s="11">
        <f t="shared" si="0"/>
        <v>0.88526638920856948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0.78333333333333333</v>
      </c>
      <c r="E17" s="12">
        <v>0.69305555555555554</v>
      </c>
      <c r="F17" s="12">
        <v>0.67222222222222205</v>
      </c>
      <c r="G17" s="12">
        <v>0.70833333333333337</v>
      </c>
      <c r="H17" s="12">
        <v>0.71944444444444444</v>
      </c>
      <c r="I17" s="12">
        <v>0.7847222222222221</v>
      </c>
      <c r="J17" s="12">
        <v>0.84027777777777768</v>
      </c>
      <c r="K17" s="12">
        <v>0.79513888888888884</v>
      </c>
      <c r="L17" s="12">
        <v>0.93125000000000002</v>
      </c>
      <c r="M17" s="12">
        <v>0.96944444444444433</v>
      </c>
      <c r="N17" s="12">
        <v>1.028472222222222</v>
      </c>
      <c r="O17" s="22">
        <v>0.94166666666666665</v>
      </c>
      <c r="P17" s="12">
        <v>0.68124999999999991</v>
      </c>
      <c r="Q17" s="380">
        <v>0.68055555555555547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>
        <v>1</v>
      </c>
      <c r="E20" s="382">
        <v>2</v>
      </c>
      <c r="F20" s="382">
        <v>1</v>
      </c>
      <c r="G20" s="382" t="s">
        <v>49</v>
      </c>
      <c r="H20" s="382" t="s">
        <v>49</v>
      </c>
      <c r="I20" s="382">
        <v>1</v>
      </c>
      <c r="J20" s="382">
        <v>1</v>
      </c>
      <c r="K20" s="382" t="s">
        <v>49</v>
      </c>
      <c r="L20" s="382" t="s">
        <v>49</v>
      </c>
      <c r="M20" s="382">
        <v>1</v>
      </c>
      <c r="N20" s="382">
        <v>1</v>
      </c>
      <c r="O20" s="382" t="s">
        <v>49</v>
      </c>
      <c r="P20" s="382">
        <v>1</v>
      </c>
      <c r="Q20" s="383"/>
    </row>
    <row r="21" spans="2:17" ht="22.9" customHeight="1">
      <c r="B21" s="466"/>
      <c r="C21" s="381" t="s">
        <v>52</v>
      </c>
      <c r="D21" s="382">
        <v>1</v>
      </c>
      <c r="E21" s="382">
        <v>1</v>
      </c>
      <c r="F21" s="382">
        <v>1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</v>
      </c>
      <c r="E22" s="384">
        <v>17.600000000000001</v>
      </c>
      <c r="F22" s="384">
        <v>15.333333333333334</v>
      </c>
      <c r="G22" s="384">
        <v>5.7142857142857144</v>
      </c>
      <c r="H22" s="384">
        <v>6.6</v>
      </c>
      <c r="I22" s="384">
        <v>16.571428571428573</v>
      </c>
      <c r="J22" s="384">
        <v>19.166666666666668</v>
      </c>
      <c r="K22" s="384">
        <v>16.222222222222221</v>
      </c>
      <c r="L22" s="384">
        <v>14.625</v>
      </c>
      <c r="M22" s="384">
        <v>18.5</v>
      </c>
      <c r="N22" s="384">
        <v>17.5</v>
      </c>
      <c r="O22" s="384">
        <v>17.166666666666668</v>
      </c>
      <c r="P22" s="384">
        <v>11.333333333333334</v>
      </c>
      <c r="Q22" s="385">
        <v>12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277.98000000000019</v>
      </c>
      <c r="E31" s="8">
        <v>783.19841269841254</v>
      </c>
      <c r="F31" s="8">
        <v>0</v>
      </c>
      <c r="G31" s="8">
        <v>799.52474922320107</v>
      </c>
      <c r="H31" s="393">
        <v>977.77222291211035</v>
      </c>
      <c r="I31" s="392">
        <v>0</v>
      </c>
      <c r="J31" s="8">
        <v>1030.6666666666704</v>
      </c>
      <c r="K31" s="8">
        <v>676.72222222222217</v>
      </c>
      <c r="L31" s="8">
        <v>894.55232155749491</v>
      </c>
      <c r="M31" s="393">
        <v>870.49607305466543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0.86868750000000061</v>
      </c>
      <c r="E32" s="10">
        <f t="shared" si="1"/>
        <v>0.94933140933140914</v>
      </c>
      <c r="F32" s="10">
        <f t="shared" si="1"/>
        <v>0</v>
      </c>
      <c r="G32" s="10">
        <f t="shared" si="1"/>
        <v>0.88836083247022346</v>
      </c>
      <c r="H32" s="10">
        <f t="shared" si="1"/>
        <v>1.0864135810134559</v>
      </c>
      <c r="I32" s="392">
        <f t="shared" si="1"/>
        <v>0</v>
      </c>
      <c r="J32" s="10">
        <f t="shared" si="1"/>
        <v>1.2492929292929338</v>
      </c>
      <c r="K32" s="10">
        <f t="shared" si="1"/>
        <v>0.75191358024691357</v>
      </c>
      <c r="L32" s="10">
        <f t="shared" si="1"/>
        <v>0.99394702395277212</v>
      </c>
      <c r="M32" s="11">
        <f t="shared" si="1"/>
        <v>0.96721785894962831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0.1875</v>
      </c>
      <c r="E33" s="12">
        <v>0.18055555555555555</v>
      </c>
      <c r="F33" s="12">
        <v>0</v>
      </c>
      <c r="G33" s="12">
        <v>2700.0000000000023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0.2298611111111111</v>
      </c>
      <c r="E34" s="12">
        <v>0.3125</v>
      </c>
      <c r="F34" s="12">
        <v>0</v>
      </c>
      <c r="G34" s="12">
        <v>1018.9473684210476</v>
      </c>
      <c r="H34" s="380">
        <v>0.5444444444444444</v>
      </c>
      <c r="I34" s="23">
        <v>0</v>
      </c>
      <c r="J34" s="12">
        <v>0.74305555555555547</v>
      </c>
      <c r="K34" s="12">
        <v>0.79861111111111116</v>
      </c>
      <c r="L34" s="12">
        <v>46146.079861111109</v>
      </c>
      <c r="M34" s="13">
        <v>46146.048611111109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1713" priority="4" operator="lessThan">
      <formula>0.8</formula>
    </cfRule>
  </conditionalFormatting>
  <conditionalFormatting sqref="J32:L32">
    <cfRule type="cellIs" dxfId="51712" priority="3" operator="lessThan">
      <formula>0.8</formula>
    </cfRule>
  </conditionalFormatting>
  <conditionalFormatting sqref="M32">
    <cfRule type="cellIs" dxfId="51711" priority="2" operator="lessThan">
      <formula>0.8</formula>
    </cfRule>
  </conditionalFormatting>
  <conditionalFormatting sqref="H32">
    <cfRule type="cellIs" dxfId="5171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pageSetUpPr fitToPage="1"/>
  </sheetPr>
  <dimension ref="A1:R126"/>
  <sheetViews>
    <sheetView zoomScale="70" zoomScaleNormal="70" workbookViewId="0">
      <selection activeCell="F19" sqref="F19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99417</v>
      </c>
      <c r="F1" s="285" t="s">
        <v>4</v>
      </c>
      <c r="G1" s="286">
        <f>SUM(H5:H124)</f>
        <v>1971798.2674025972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314</v>
      </c>
      <c r="B2" s="568"/>
      <c r="C2" s="290"/>
      <c r="D2" s="417" t="s">
        <v>83</v>
      </c>
      <c r="E2" s="291">
        <f>AVERAGE(L16,L24,L38,L51,L100,L111,L91)</f>
        <v>632.65159692101417</v>
      </c>
      <c r="F2" s="292" t="s">
        <v>84</v>
      </c>
      <c r="G2" s="293">
        <f>G1/E1</f>
        <v>19.833612635692056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2565</v>
      </c>
      <c r="H5" s="300">
        <f>F5*G5</f>
        <v>0</v>
      </c>
      <c r="I5" s="420"/>
      <c r="J5" s="301">
        <v>9</v>
      </c>
      <c r="K5" s="302">
        <f t="shared" ref="K5:K11" si="0">G5/P5*60</f>
        <v>1620.0000000000002</v>
      </c>
      <c r="L5" s="303">
        <f t="shared" ref="L5:L11" si="1">K5/J5</f>
        <v>180.00000000000003</v>
      </c>
      <c r="M5" s="304">
        <v>0.17361111111111113</v>
      </c>
      <c r="N5" s="304">
        <v>0.23958333333333334</v>
      </c>
      <c r="O5" s="296">
        <v>10</v>
      </c>
      <c r="P5" s="414">
        <f t="shared" ref="P5:P11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2392</v>
      </c>
      <c r="H6" s="300">
        <f t="shared" ref="H6:H15" si="3">F6*G6</f>
        <v>0</v>
      </c>
      <c r="I6" s="420"/>
      <c r="J6" s="301">
        <v>9</v>
      </c>
      <c r="K6" s="302">
        <f t="shared" si="0"/>
        <v>1594.6666666666674</v>
      </c>
      <c r="L6" s="303">
        <f t="shared" si="1"/>
        <v>177.18518518518528</v>
      </c>
      <c r="M6" s="304">
        <v>0.24305555555555555</v>
      </c>
      <c r="N6" s="304">
        <v>0.30555555555555552</v>
      </c>
      <c r="O6" s="296">
        <v>5</v>
      </c>
      <c r="P6" s="414">
        <f t="shared" si="2"/>
        <v>89.999999999999957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5426</v>
      </c>
      <c r="H7" s="300">
        <f t="shared" si="3"/>
        <v>197777.7</v>
      </c>
      <c r="I7" s="420"/>
      <c r="J7" s="301">
        <v>15</v>
      </c>
      <c r="K7" s="302">
        <f t="shared" si="0"/>
        <v>1514.2325581395353</v>
      </c>
      <c r="L7" s="303">
        <f t="shared" si="1"/>
        <v>100.94883720930235</v>
      </c>
      <c r="M7" s="304">
        <v>0.30902777777777779</v>
      </c>
      <c r="N7" s="304">
        <v>0.45833333333333331</v>
      </c>
      <c r="O7" s="296">
        <v>5</v>
      </c>
      <c r="P7" s="414">
        <f t="shared" si="2"/>
        <v>214.99999999999994</v>
      </c>
      <c r="Q7" s="305">
        <v>0.46527777777777773</v>
      </c>
      <c r="R7" s="305">
        <v>0.49652777777777773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2565</v>
      </c>
      <c r="H8" s="300">
        <f t="shared" si="3"/>
        <v>76565.25</v>
      </c>
      <c r="I8" s="420"/>
      <c r="J8" s="301">
        <v>12</v>
      </c>
      <c r="K8" s="302">
        <f t="shared" si="0"/>
        <v>1810.5882352941173</v>
      </c>
      <c r="L8" s="303">
        <f t="shared" si="1"/>
        <v>150.88235294117644</v>
      </c>
      <c r="M8" s="304">
        <v>0.5</v>
      </c>
      <c r="N8" s="304">
        <v>0.55902777777777779</v>
      </c>
      <c r="O8" s="296">
        <v>5</v>
      </c>
      <c r="P8" s="414">
        <f t="shared" si="2"/>
        <v>85.000000000000014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2392</v>
      </c>
      <c r="H9" s="300">
        <f t="shared" si="3"/>
        <v>70611.839999999997</v>
      </c>
      <c r="I9" s="420"/>
      <c r="J9" s="301">
        <v>12</v>
      </c>
      <c r="K9" s="302">
        <f t="shared" si="0"/>
        <v>1793.9999999999993</v>
      </c>
      <c r="L9" s="303">
        <f t="shared" si="1"/>
        <v>149.49999999999994</v>
      </c>
      <c r="M9" s="304">
        <v>0.5625</v>
      </c>
      <c r="N9" s="304">
        <v>0.61805555555555558</v>
      </c>
      <c r="O9" s="296">
        <v>5</v>
      </c>
      <c r="P9" s="414">
        <f t="shared" si="2"/>
        <v>80.000000000000028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637</v>
      </c>
      <c r="H10" s="300">
        <f t="shared" si="3"/>
        <v>14772.03</v>
      </c>
      <c r="I10" s="420"/>
      <c r="J10" s="301">
        <v>15</v>
      </c>
      <c r="K10" s="302">
        <f t="shared" si="0"/>
        <v>1274.0000000000045</v>
      </c>
      <c r="L10" s="303">
        <f t="shared" si="1"/>
        <v>84.933333333333636</v>
      </c>
      <c r="M10" s="304">
        <v>0.62152777777777779</v>
      </c>
      <c r="N10" s="304">
        <v>0.64236111111111105</v>
      </c>
      <c r="O10" s="296">
        <v>5</v>
      </c>
      <c r="P10" s="414">
        <f t="shared" si="2"/>
        <v>29.999999999999893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1076</v>
      </c>
      <c r="H11" s="300">
        <f t="shared" si="3"/>
        <v>25339.8</v>
      </c>
      <c r="I11" s="420"/>
      <c r="J11" s="301">
        <v>15</v>
      </c>
      <c r="K11" s="302">
        <f t="shared" si="0"/>
        <v>1291.2000000000046</v>
      </c>
      <c r="L11" s="303">
        <f t="shared" si="1"/>
        <v>86.080000000000311</v>
      </c>
      <c r="M11" s="304">
        <v>0.64583333333333337</v>
      </c>
      <c r="N11" s="304">
        <v>0.68055555555555547</v>
      </c>
      <c r="O11" s="296">
        <v>5</v>
      </c>
      <c r="P11" s="414">
        <f t="shared" si="2"/>
        <v>49.999999999999822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12.428571428571429</v>
      </c>
      <c r="K16" s="312">
        <f>AVERAGE(K5:K15)</f>
        <v>1556.9553514429042</v>
      </c>
      <c r="L16" s="313">
        <f>AVERAGE(L5:L15)</f>
        <v>132.78995838128543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408</v>
      </c>
      <c r="H17" s="314">
        <f t="shared" ref="H17:H23" si="4">F17*G17</f>
        <v>5724.24</v>
      </c>
      <c r="I17" s="315"/>
      <c r="J17" s="301">
        <v>6</v>
      </c>
      <c r="K17" s="302">
        <f>G17/P17*60</f>
        <v>1530.0000000000018</v>
      </c>
      <c r="L17" s="303">
        <f>K17/J17</f>
        <v>255.00000000000031</v>
      </c>
      <c r="M17" s="304">
        <v>0.1875</v>
      </c>
      <c r="N17" s="304">
        <v>0.1986111111111111</v>
      </c>
      <c r="O17" s="296">
        <v>30</v>
      </c>
      <c r="P17" s="414">
        <f>(N17-M17)*24*60</f>
        <v>15.999999999999982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627</v>
      </c>
      <c r="H18" s="300">
        <f t="shared" si="4"/>
        <v>9085.23</v>
      </c>
      <c r="I18" s="420"/>
      <c r="J18" s="301">
        <v>5</v>
      </c>
      <c r="K18" s="302">
        <f>G18/P18*60</f>
        <v>1504.8000000000004</v>
      </c>
      <c r="L18" s="303">
        <f>K18/J18</f>
        <v>300.96000000000009</v>
      </c>
      <c r="M18" s="304">
        <v>0.21249999999999999</v>
      </c>
      <c r="N18" s="304">
        <v>0.2298611111111111</v>
      </c>
      <c r="O18" s="296">
        <v>20</v>
      </c>
      <c r="P18" s="414">
        <f t="shared" ref="P18" si="5">(N18-M18)*24*60</f>
        <v>24.999999999999993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1517.400000000001</v>
      </c>
      <c r="L24" s="313">
        <f>AVERAGE(L17:L23)</f>
        <v>277.98000000000019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1654</v>
      </c>
      <c r="H25" s="300">
        <f t="shared" ref="H25:H37" si="6">F25*G25</f>
        <v>24859.62</v>
      </c>
      <c r="I25" s="420"/>
      <c r="J25" s="301">
        <v>4</v>
      </c>
      <c r="K25" s="302">
        <f t="shared" ref="K25:K27" si="7">G25/P25*60</f>
        <v>2835.4285714285688</v>
      </c>
      <c r="L25" s="303">
        <f t="shared" ref="L25:L27" si="8">K25/J25</f>
        <v>708.85714285714221</v>
      </c>
      <c r="M25" s="304">
        <v>0.18055555555555555</v>
      </c>
      <c r="N25" s="304">
        <v>0.20486111111111113</v>
      </c>
      <c r="O25" s="296">
        <v>20</v>
      </c>
      <c r="P25" s="414">
        <f t="shared" ref="P25:P27" si="9">(N25-M25)*24*60</f>
        <v>35.000000000000036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3295</v>
      </c>
      <c r="H26" s="300">
        <f t="shared" si="6"/>
        <v>59903.1</v>
      </c>
      <c r="I26" s="420"/>
      <c r="J26" s="301">
        <v>4</v>
      </c>
      <c r="K26" s="302">
        <f t="shared" si="7"/>
        <v>2824.2857142857151</v>
      </c>
      <c r="L26" s="303">
        <f t="shared" si="8"/>
        <v>706.07142857142878</v>
      </c>
      <c r="M26" s="304">
        <v>0.21875</v>
      </c>
      <c r="N26" s="304">
        <v>0.2673611111111111</v>
      </c>
      <c r="O26" s="296">
        <v>20</v>
      </c>
      <c r="P26" s="414">
        <f t="shared" si="9"/>
        <v>69.999999999999986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2103</v>
      </c>
      <c r="H27" s="300">
        <f t="shared" si="6"/>
        <v>38968.590000000004</v>
      </c>
      <c r="I27" s="420"/>
      <c r="J27" s="301">
        <v>3</v>
      </c>
      <c r="K27" s="302">
        <f t="shared" si="7"/>
        <v>2804</v>
      </c>
      <c r="L27" s="303">
        <f t="shared" si="8"/>
        <v>934.66666666666663</v>
      </c>
      <c r="M27" s="304">
        <v>0.28125</v>
      </c>
      <c r="N27" s="304">
        <v>0.3125</v>
      </c>
      <c r="O27" s="296">
        <v>20</v>
      </c>
      <c r="P27" s="414">
        <f t="shared" si="9"/>
        <v>45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2821.238095238095</v>
      </c>
      <c r="L38" s="313">
        <f>AVERAGE(L25:L37)</f>
        <v>783.19841269841254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968</v>
      </c>
      <c r="H52" s="300">
        <f>F52*G52</f>
        <v>17598.239999999998</v>
      </c>
      <c r="I52" s="420"/>
      <c r="J52" s="301">
        <v>3</v>
      </c>
      <c r="K52" s="302">
        <f>G52/P52*60</f>
        <v>3056.8421052631429</v>
      </c>
      <c r="L52" s="303">
        <f>K52/J52</f>
        <v>1018.9473684210476</v>
      </c>
      <c r="M52" s="304">
        <v>0.30555555555555552</v>
      </c>
      <c r="N52" s="304">
        <v>0.31875000000000003</v>
      </c>
      <c r="O52" s="302">
        <v>10</v>
      </c>
      <c r="P52" s="414">
        <f>(N52-M52)*24*60</f>
        <v>19.000000000000092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895</v>
      </c>
      <c r="H53" s="300">
        <f t="shared" ref="H53:H116" si="11">F53*G53</f>
        <v>22401.850000000002</v>
      </c>
      <c r="I53" s="420"/>
      <c r="J53" s="301">
        <v>4</v>
      </c>
      <c r="K53" s="302">
        <f t="shared" ref="K53:K57" si="12">G53/P53*60</f>
        <v>3158.8235294117462</v>
      </c>
      <c r="L53" s="303">
        <f t="shared" ref="L53:L57" si="13">K53/J53</f>
        <v>789.70588235293656</v>
      </c>
      <c r="M53" s="304">
        <v>0.33263888888888887</v>
      </c>
      <c r="N53" s="304">
        <v>0.3444444444444445</v>
      </c>
      <c r="O53" s="302">
        <v>20</v>
      </c>
      <c r="P53" s="414">
        <f t="shared" ref="P53:P57" si="14">(N53-M53)*24*60</f>
        <v>17.000000000000099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1178</v>
      </c>
      <c r="H54" s="300">
        <f t="shared" si="11"/>
        <v>29237.96</v>
      </c>
      <c r="I54" s="420"/>
      <c r="J54" s="301">
        <v>4</v>
      </c>
      <c r="K54" s="302">
        <f t="shared" si="12"/>
        <v>3073.0434782608804</v>
      </c>
      <c r="L54" s="303">
        <f t="shared" si="13"/>
        <v>768.2608695652201</v>
      </c>
      <c r="M54" s="304">
        <v>0.35833333333333334</v>
      </c>
      <c r="N54" s="304">
        <v>0.3743055555555555</v>
      </c>
      <c r="O54" s="302">
        <v>20</v>
      </c>
      <c r="P54" s="414">
        <f t="shared" si="14"/>
        <v>22.999999999999918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1706</v>
      </c>
      <c r="H55" s="300">
        <f t="shared" si="11"/>
        <v>51180</v>
      </c>
      <c r="I55" s="420"/>
      <c r="J55" s="301">
        <v>4</v>
      </c>
      <c r="K55" s="302">
        <f t="shared" si="12"/>
        <v>3198.7500000000036</v>
      </c>
      <c r="L55" s="303">
        <f t="shared" si="13"/>
        <v>799.68750000000091</v>
      </c>
      <c r="M55" s="304">
        <v>0.38819444444444445</v>
      </c>
      <c r="N55" s="304">
        <v>0.41041666666666665</v>
      </c>
      <c r="O55" s="302">
        <v>20</v>
      </c>
      <c r="P55" s="414">
        <f t="shared" si="14"/>
        <v>31.999999999999964</v>
      </c>
      <c r="Q55" s="305">
        <v>0.41041666666666665</v>
      </c>
      <c r="R55" s="305">
        <v>0.45208333333333334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2565</v>
      </c>
      <c r="H56" s="300">
        <f t="shared" si="11"/>
        <v>60841.799999999996</v>
      </c>
      <c r="I56" s="420"/>
      <c r="J56" s="301">
        <v>4</v>
      </c>
      <c r="K56" s="302">
        <f t="shared" si="12"/>
        <v>2700.0000000000023</v>
      </c>
      <c r="L56" s="303">
        <f t="shared" si="13"/>
        <v>675.00000000000057</v>
      </c>
      <c r="M56" s="304">
        <v>0.46597222222222223</v>
      </c>
      <c r="N56" s="304">
        <v>0.50555555555555554</v>
      </c>
      <c r="O56" s="302">
        <v>20</v>
      </c>
      <c r="P56" s="414">
        <f t="shared" si="14"/>
        <v>56.999999999999957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3181</v>
      </c>
      <c r="H57" s="300">
        <f t="shared" si="11"/>
        <v>87413.88</v>
      </c>
      <c r="I57" s="420"/>
      <c r="J57" s="301">
        <v>4</v>
      </c>
      <c r="K57" s="302">
        <f t="shared" si="12"/>
        <v>2982.1875000000036</v>
      </c>
      <c r="L57" s="303">
        <f t="shared" si="13"/>
        <v>745.54687500000091</v>
      </c>
      <c r="M57" s="304">
        <v>0.51944444444444449</v>
      </c>
      <c r="N57" s="304">
        <v>0.56388888888888888</v>
      </c>
      <c r="O57" s="302">
        <v>20</v>
      </c>
      <c r="P57" s="414">
        <f t="shared" si="14"/>
        <v>63.999999999999929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3028.2744354892966</v>
      </c>
      <c r="L64" s="313">
        <f>AVERAGE(L52:L63)</f>
        <v>799.52474922320107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686</v>
      </c>
      <c r="H65" s="300">
        <f>F65*G65</f>
        <v>15285.327272727272</v>
      </c>
      <c r="I65" s="420"/>
      <c r="J65" s="301">
        <v>4</v>
      </c>
      <c r="K65" s="302">
        <f t="shared" ref="K65:K71" si="15">G65/P65*60</f>
        <v>3166.1538461538476</v>
      </c>
      <c r="L65" s="303">
        <f t="shared" ref="L65:L71" si="16">K65/J65</f>
        <v>791.53846153846189</v>
      </c>
      <c r="M65" s="304">
        <v>0.18055555555555555</v>
      </c>
      <c r="N65" s="304">
        <v>0.18958333333333333</v>
      </c>
      <c r="O65" s="302">
        <v>20</v>
      </c>
      <c r="P65" s="414">
        <f>(N65-M65)*24*60</f>
        <v>12.999999999999993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1639</v>
      </c>
      <c r="H66" s="300">
        <f t="shared" ref="H66:H74" si="17">F66*G66</f>
        <v>29797.02</v>
      </c>
      <c r="I66" s="420"/>
      <c r="J66" s="301">
        <v>3</v>
      </c>
      <c r="K66" s="302">
        <f t="shared" si="15"/>
        <v>3172.2580645161243</v>
      </c>
      <c r="L66" s="303">
        <f t="shared" si="16"/>
        <v>1057.4193548387082</v>
      </c>
      <c r="M66" s="304">
        <v>0.20347222222222219</v>
      </c>
      <c r="N66" s="304">
        <v>0.22500000000000001</v>
      </c>
      <c r="O66" s="302">
        <v>20</v>
      </c>
      <c r="P66" s="414">
        <f t="shared" ref="P66:P71" si="18">(N66-M66)*24*60</f>
        <v>31.00000000000005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1850</v>
      </c>
      <c r="H67" s="300">
        <f t="shared" si="17"/>
        <v>33098.181818181816</v>
      </c>
      <c r="I67" s="420"/>
      <c r="J67" s="301">
        <v>3</v>
      </c>
      <c r="K67" s="302">
        <f t="shared" si="15"/>
        <v>3171.428571428572</v>
      </c>
      <c r="L67" s="303">
        <f t="shared" si="16"/>
        <v>1057.1428571428573</v>
      </c>
      <c r="M67" s="304">
        <v>0.2388888888888889</v>
      </c>
      <c r="N67" s="304">
        <v>0.26319444444444445</v>
      </c>
      <c r="O67" s="302">
        <v>20</v>
      </c>
      <c r="P67" s="414">
        <f t="shared" si="18"/>
        <v>34.999999999999993</v>
      </c>
      <c r="Q67" s="305">
        <v>0.26319444444444445</v>
      </c>
      <c r="R67" s="305">
        <v>0.30486111111111108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4781</v>
      </c>
      <c r="H68" s="300">
        <f t="shared" si="17"/>
        <v>68299.999999999985</v>
      </c>
      <c r="I68" s="420"/>
      <c r="J68" s="301">
        <v>3</v>
      </c>
      <c r="K68" s="302">
        <f t="shared" si="15"/>
        <v>3187.3333333333362</v>
      </c>
      <c r="L68" s="303">
        <f t="shared" si="16"/>
        <v>1062.4444444444455</v>
      </c>
      <c r="M68" s="304">
        <v>0.32222222222222224</v>
      </c>
      <c r="N68" s="304">
        <v>0.38472222222222219</v>
      </c>
      <c r="O68" s="302">
        <v>20</v>
      </c>
      <c r="P68" s="414">
        <f t="shared" si="18"/>
        <v>89.999999999999915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3089</v>
      </c>
      <c r="H69" s="300">
        <f t="shared" si="17"/>
        <v>51462.74</v>
      </c>
      <c r="I69" s="420"/>
      <c r="J69" s="301">
        <v>4</v>
      </c>
      <c r="K69" s="302">
        <f t="shared" si="15"/>
        <v>3195.5172413793084</v>
      </c>
      <c r="L69" s="303">
        <f t="shared" si="16"/>
        <v>798.8793103448271</v>
      </c>
      <c r="M69" s="304">
        <v>0.39861111111111108</v>
      </c>
      <c r="N69" s="304">
        <v>0.43888888888888888</v>
      </c>
      <c r="O69" s="302">
        <v>20</v>
      </c>
      <c r="P69" s="414">
        <f t="shared" si="18"/>
        <v>58.000000000000036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3111</v>
      </c>
      <c r="H70" s="300">
        <f t="shared" si="17"/>
        <v>43647.329999999994</v>
      </c>
      <c r="I70" s="420"/>
      <c r="J70" s="301">
        <v>3</v>
      </c>
      <c r="K70" s="302">
        <f t="shared" si="15"/>
        <v>3060.0000000000032</v>
      </c>
      <c r="L70" s="303">
        <f t="shared" si="16"/>
        <v>1020.000000000001</v>
      </c>
      <c r="M70" s="304">
        <v>0.45277777777777778</v>
      </c>
      <c r="N70" s="304">
        <v>0.49513888888888885</v>
      </c>
      <c r="O70" s="302">
        <v>20</v>
      </c>
      <c r="P70" s="414">
        <f t="shared" si="18"/>
        <v>60.999999999999943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2801</v>
      </c>
      <c r="H71" s="300">
        <f t="shared" si="17"/>
        <v>70585.2</v>
      </c>
      <c r="I71" s="420"/>
      <c r="J71" s="301">
        <v>3</v>
      </c>
      <c r="K71" s="302">
        <f t="shared" si="15"/>
        <v>3170.9433962264166</v>
      </c>
      <c r="L71" s="303">
        <f t="shared" si="16"/>
        <v>1056.9811320754723</v>
      </c>
      <c r="M71" s="304">
        <v>0.50763888888888886</v>
      </c>
      <c r="N71" s="304">
        <v>0.5444444444444444</v>
      </c>
      <c r="O71" s="302">
        <v>20</v>
      </c>
      <c r="P71" s="414">
        <f t="shared" si="18"/>
        <v>52.999999999999972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3160.5192075768005</v>
      </c>
      <c r="L75" s="313">
        <f>AVERAGE(L65:L74)</f>
        <v>977.77222291211035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1546</v>
      </c>
      <c r="H82" s="345">
        <f t="shared" ref="H82:H90" si="19">F82*G82</f>
        <v>26622.12</v>
      </c>
      <c r="I82" s="420"/>
      <c r="J82" s="301">
        <v>3</v>
      </c>
      <c r="K82" s="302">
        <f t="shared" ref="K82" si="20">G82/P82*60</f>
        <v>3092.0000000000109</v>
      </c>
      <c r="L82" s="303">
        <f t="shared" ref="L82" si="21">K82/J82</f>
        <v>1030.6666666666704</v>
      </c>
      <c r="M82" s="304">
        <v>0.72222222222222221</v>
      </c>
      <c r="N82" s="304">
        <v>0.74305555555555547</v>
      </c>
      <c r="O82" s="302">
        <v>20</v>
      </c>
      <c r="P82" s="414">
        <f t="shared" ref="P82" si="2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3092.0000000000109</v>
      </c>
      <c r="L91" s="313">
        <f>AVERAGE(L82:L90)</f>
        <v>1030.6666666666704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1702</v>
      </c>
      <c r="H92" s="300">
        <f t="shared" ref="H92:H99" si="23">F92*G92</f>
        <v>41767.08</v>
      </c>
      <c r="I92" s="420"/>
      <c r="J92" s="301">
        <v>3</v>
      </c>
      <c r="K92" s="302">
        <f>G92/P92*60</f>
        <v>2269.3333333333335</v>
      </c>
      <c r="L92" s="303">
        <f t="shared" ref="L92:L93" si="24">K92/J92</f>
        <v>756.44444444444446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1791</v>
      </c>
      <c r="H93" s="300">
        <f t="shared" si="23"/>
        <v>41676.57</v>
      </c>
      <c r="I93" s="420"/>
      <c r="J93" s="301">
        <v>4</v>
      </c>
      <c r="K93" s="302">
        <f t="shared" ref="K93" si="25">G93/P93*60</f>
        <v>2388</v>
      </c>
      <c r="L93" s="303">
        <f t="shared" si="24"/>
        <v>597</v>
      </c>
      <c r="M93" s="304">
        <v>0.76736111111111116</v>
      </c>
      <c r="N93" s="304">
        <v>0.79861111111111116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2328.666666666667</v>
      </c>
      <c r="L100" s="313">
        <f>AVERAGE(L92:L99)</f>
        <v>676.72222222222217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1416</v>
      </c>
      <c r="H101" s="300">
        <f t="shared" ref="H101:H110" si="26">F101*G101</f>
        <v>35442.480000000003</v>
      </c>
      <c r="I101" s="420"/>
      <c r="J101" s="301">
        <v>4</v>
      </c>
      <c r="K101" s="302">
        <f>G101/P101*60</f>
        <v>2832.00000000001</v>
      </c>
      <c r="L101" s="303">
        <f t="shared" ref="L101:L105" si="27">K101/J101</f>
        <v>708.0000000000025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2167</v>
      </c>
      <c r="H102" s="300">
        <f t="shared" si="26"/>
        <v>53784.94</v>
      </c>
      <c r="I102" s="420"/>
      <c r="J102" s="301">
        <v>4</v>
      </c>
      <c r="K102" s="302">
        <f t="shared" ref="K102:K105" si="29">G102/P102*60</f>
        <v>2889.3333333333335</v>
      </c>
      <c r="L102" s="303">
        <f t="shared" si="27"/>
        <v>722.33333333333337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2470</v>
      </c>
      <c r="H103" s="300">
        <f t="shared" si="26"/>
        <v>74100</v>
      </c>
      <c r="I103" s="420"/>
      <c r="J103" s="301">
        <v>3</v>
      </c>
      <c r="K103" s="302">
        <f t="shared" si="29"/>
        <v>2964.0000000000105</v>
      </c>
      <c r="L103" s="303">
        <f t="shared" si="27"/>
        <v>988.00000000000352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3338</v>
      </c>
      <c r="H104" s="300">
        <f t="shared" si="26"/>
        <v>95366.66</v>
      </c>
      <c r="I104" s="420"/>
      <c r="J104" s="301">
        <v>3</v>
      </c>
      <c r="K104" s="302">
        <f t="shared" si="29"/>
        <v>3081.2307692307727</v>
      </c>
      <c r="L104" s="303">
        <f t="shared" si="27"/>
        <v>1027.0769230769242</v>
      </c>
      <c r="M104" s="304">
        <v>0.85069444444444453</v>
      </c>
      <c r="N104" s="304">
        <v>0.89583333333333337</v>
      </c>
      <c r="O104" s="296">
        <v>20</v>
      </c>
      <c r="P104" s="302">
        <f>(N104-M104)*24*60</f>
        <v>64.999999999999929</v>
      </c>
      <c r="Q104" s="305">
        <v>0.89583333333333337</v>
      </c>
      <c r="R104" s="305">
        <v>0.9375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9503</v>
      </c>
      <c r="H105" s="300">
        <f t="shared" si="26"/>
        <v>135757.14285714284</v>
      </c>
      <c r="I105" s="420"/>
      <c r="J105" s="301">
        <v>3</v>
      </c>
      <c r="K105" s="302">
        <f t="shared" si="29"/>
        <v>3082.0540541316323</v>
      </c>
      <c r="L105" s="303">
        <f t="shared" si="27"/>
        <v>1027.3513513772107</v>
      </c>
      <c r="M105" s="304">
        <v>46145.951388888891</v>
      </c>
      <c r="N105" s="304">
        <v>46146.079861111109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2969.7236313391522</v>
      </c>
      <c r="L111" s="313">
        <f>AVERAGE(L101:L110)</f>
        <v>894.55232155749491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1210</v>
      </c>
      <c r="H112" s="345">
        <f t="shared" si="11"/>
        <v>20207</v>
      </c>
      <c r="I112" s="420"/>
      <c r="J112" s="301">
        <v>3</v>
      </c>
      <c r="K112" s="302">
        <f t="shared" ref="K112:K118" si="30">G112/P112*60</f>
        <v>2903.9999999999918</v>
      </c>
      <c r="L112" s="303">
        <f t="shared" ref="L112:L118" si="31">K112/J112</f>
        <v>967.99999999999727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2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1058</v>
      </c>
      <c r="H113" s="345">
        <f t="shared" si="11"/>
        <v>19234.439999999999</v>
      </c>
      <c r="I113" s="420"/>
      <c r="J113" s="301">
        <v>4</v>
      </c>
      <c r="K113" s="302">
        <f t="shared" si="30"/>
        <v>2539.2000000000253</v>
      </c>
      <c r="L113" s="303">
        <f t="shared" si="31"/>
        <v>634.80000000000632</v>
      </c>
      <c r="M113" s="304">
        <v>0.75694444444444453</v>
      </c>
      <c r="N113" s="304">
        <v>0.77430555555555547</v>
      </c>
      <c r="O113" s="296">
        <v>20</v>
      </c>
      <c r="P113" s="414">
        <f t="shared" si="32"/>
        <v>24.999999999999751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1201</v>
      </c>
      <c r="H114" s="345">
        <f t="shared" si="11"/>
        <v>21834.18</v>
      </c>
      <c r="I114" s="420"/>
      <c r="J114" s="301">
        <v>3</v>
      </c>
      <c r="K114" s="302">
        <f t="shared" si="30"/>
        <v>2882.4000000000287</v>
      </c>
      <c r="L114" s="303">
        <f t="shared" si="31"/>
        <v>960.80000000000962</v>
      </c>
      <c r="M114" s="304">
        <v>0.78819444444444453</v>
      </c>
      <c r="N114" s="304">
        <v>0.80555555555555547</v>
      </c>
      <c r="O114" s="296">
        <v>20</v>
      </c>
      <c r="P114" s="414">
        <f t="shared" si="32"/>
        <v>24.999999999999751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6289</v>
      </c>
      <c r="H115" s="345">
        <f t="shared" si="11"/>
        <v>104774.74</v>
      </c>
      <c r="I115" s="420"/>
      <c r="J115" s="301">
        <v>4</v>
      </c>
      <c r="K115" s="302">
        <f t="shared" si="30"/>
        <v>3144.5000000000027</v>
      </c>
      <c r="L115" s="303">
        <f t="shared" si="31"/>
        <v>786.12500000000068</v>
      </c>
      <c r="M115" s="304">
        <v>0.81944444444444453</v>
      </c>
      <c r="N115" s="304">
        <v>0.90277777777777779</v>
      </c>
      <c r="O115" s="296">
        <v>20</v>
      </c>
      <c r="P115" s="414">
        <f t="shared" si="32"/>
        <v>119.99999999999989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1167</v>
      </c>
      <c r="H116" s="345">
        <f t="shared" si="11"/>
        <v>26002.881818181817</v>
      </c>
      <c r="I116" s="420"/>
      <c r="J116" s="301">
        <v>4</v>
      </c>
      <c r="K116" s="302">
        <f t="shared" si="30"/>
        <v>2800.799999999992</v>
      </c>
      <c r="L116" s="303">
        <f t="shared" si="31"/>
        <v>700.199999999998</v>
      </c>
      <c r="M116" s="304">
        <v>0.91666666666666663</v>
      </c>
      <c r="N116" s="347">
        <v>0.93402777777777779</v>
      </c>
      <c r="O116" s="296">
        <v>20</v>
      </c>
      <c r="P116" s="414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4371</v>
      </c>
      <c r="H117" s="345">
        <f t="shared" ref="H117:H123" si="33">F117*G117</f>
        <v>78201.163636363635</v>
      </c>
      <c r="I117" s="420"/>
      <c r="J117" s="301">
        <v>3</v>
      </c>
      <c r="K117" s="302">
        <f t="shared" si="30"/>
        <v>3085.4117649171703</v>
      </c>
      <c r="L117" s="303">
        <f t="shared" si="31"/>
        <v>1028.4705883057234</v>
      </c>
      <c r="M117" s="304">
        <v>46145.989583333336</v>
      </c>
      <c r="N117" s="304">
        <v>46146.048611111109</v>
      </c>
      <c r="O117" s="302">
        <v>20</v>
      </c>
      <c r="P117" s="414">
        <f t="shared" si="32"/>
        <v>84.999999994179234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6598</v>
      </c>
      <c r="H118" s="345">
        <f t="shared" si="33"/>
        <v>92569.94</v>
      </c>
      <c r="I118" s="420"/>
      <c r="J118" s="301">
        <v>3</v>
      </c>
      <c r="K118" s="302">
        <f t="shared" si="30"/>
        <v>3045.2307692307695</v>
      </c>
      <c r="L118" s="303">
        <f t="shared" si="31"/>
        <v>1015.0769230769232</v>
      </c>
      <c r="M118" s="304">
        <v>6.25E-2</v>
      </c>
      <c r="N118" s="304">
        <v>0.15277777777777776</v>
      </c>
      <c r="O118" s="302">
        <v>20</v>
      </c>
      <c r="P118" s="414">
        <f t="shared" si="32"/>
        <v>129.99999999999997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2914.5060763068545</v>
      </c>
      <c r="L124" s="313">
        <f>AVERAGE(L112:L123)</f>
        <v>870.49607305466543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Q31" sqref="Q31"/>
      <selection activeCell="N9" sqref="N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199301.4</v>
      </c>
      <c r="F1" s="425" t="s">
        <v>4</v>
      </c>
      <c r="G1" s="30">
        <f>SUM(H5:H173)</f>
        <v>8148195.2207988175</v>
      </c>
      <c r="H1" s="440" t="s">
        <v>165</v>
      </c>
      <c r="I1" s="31">
        <f>M17+M30+M43+M56+M69+M82+M95+M108+M121+M134+M147+M160+M173</f>
        <v>194.33293650793652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315</v>
      </c>
      <c r="B2" s="648"/>
      <c r="C2" s="441"/>
      <c r="D2" s="441" t="s">
        <v>83</v>
      </c>
      <c r="E2" s="34">
        <f>AVERAGE(O17,O30,O43,O56,O69,O82,O95,O108,O121,O134,O147,O160,O173)</f>
        <v>125.97617268081409</v>
      </c>
      <c r="F2" s="35" t="s">
        <v>84</v>
      </c>
      <c r="G2" s="36">
        <f>G1/E1</f>
        <v>40.883783158566963</v>
      </c>
      <c r="H2" s="440" t="s">
        <v>175</v>
      </c>
      <c r="I2" s="440">
        <f>COUNT(I5:I173)</f>
        <v>9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9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7824</v>
      </c>
      <c r="H5" s="45">
        <f t="shared" ref="H5:H16" si="0">F5*G5</f>
        <v>295981.92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2278.8349514563106</v>
      </c>
      <c r="O5" s="47">
        <f t="shared" ref="O5:O11" si="2">N5/M5</f>
        <v>113.94174757281553</v>
      </c>
      <c r="P5" s="48">
        <f t="shared" ref="P5:P11" si="3">M5-J5</f>
        <v>0</v>
      </c>
      <c r="Q5" s="49">
        <f t="shared" ref="Q5:Q11" si="4">O5-L5</f>
        <v>-6.0582524271844704</v>
      </c>
      <c r="R5" s="427">
        <f t="shared" ref="R5:R11" si="5">O5/L5</f>
        <v>0.94951456310679605</v>
      </c>
      <c r="S5" s="603">
        <f>R17</f>
        <v>0.90491718323578851</v>
      </c>
      <c r="T5" s="89">
        <v>0.25</v>
      </c>
      <c r="U5" s="89">
        <v>0.39305555555555555</v>
      </c>
      <c r="V5" s="425">
        <v>5</v>
      </c>
      <c r="W5" s="436">
        <f>(U5-T5)*24*60</f>
        <v>206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-121.16504854368941</v>
      </c>
      <c r="AG5" s="427">
        <f t="shared" ref="AG5:AG70" si="7">N5/K5</f>
        <v>0.94951456310679605</v>
      </c>
      <c r="AH5" s="603">
        <f>AG17</f>
        <v>0.91918233279137962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2405</v>
      </c>
      <c r="H6" s="45">
        <f t="shared" si="0"/>
        <v>93770.950000000012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2404.9999999999991</v>
      </c>
      <c r="O6" s="47">
        <f t="shared" si="2"/>
        <v>141.47058823529406</v>
      </c>
      <c r="P6" s="48">
        <f t="shared" si="3"/>
        <v>0</v>
      </c>
      <c r="Q6" s="49">
        <f t="shared" si="4"/>
        <v>-17.352941176470637</v>
      </c>
      <c r="R6" s="427">
        <f t="shared" si="5"/>
        <v>0.89074074074074039</v>
      </c>
      <c r="S6" s="603"/>
      <c r="T6" s="89">
        <v>0.40833333333333333</v>
      </c>
      <c r="U6" s="89">
        <v>0.45</v>
      </c>
      <c r="V6" s="425">
        <v>22</v>
      </c>
      <c r="W6" s="436">
        <f t="shared" ref="W6:W17" si="8">(U6-T6)*24*60</f>
        <v>60.000000000000028</v>
      </c>
      <c r="X6" s="53">
        <v>0.3979166666666667</v>
      </c>
      <c r="Y6" s="53">
        <v>0.40763888888888888</v>
      </c>
      <c r="Z6" s="54"/>
      <c r="AA6" s="54"/>
      <c r="AB6" s="588"/>
      <c r="AC6" s="588"/>
      <c r="AD6" s="423"/>
      <c r="AE6" s="423"/>
      <c r="AF6" s="48">
        <f t="shared" si="6"/>
        <v>-295.00000000000091</v>
      </c>
      <c r="AG6" s="427">
        <f t="shared" si="7"/>
        <v>0.89074074074074039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1820</v>
      </c>
      <c r="H7" s="45">
        <f t="shared" si="0"/>
        <v>52525.2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2373.913043478261</v>
      </c>
      <c r="O7" s="47">
        <f t="shared" si="2"/>
        <v>139.64194373401534</v>
      </c>
      <c r="P7" s="48">
        <f t="shared" si="3"/>
        <v>0</v>
      </c>
      <c r="Q7" s="49">
        <f t="shared" si="4"/>
        <v>-19.181585677749354</v>
      </c>
      <c r="R7" s="427">
        <f t="shared" si="5"/>
        <v>0.87922705314009664</v>
      </c>
      <c r="S7" s="603"/>
      <c r="T7" s="89">
        <v>0.45416666666666666</v>
      </c>
      <c r="U7" s="89">
        <v>0.4861111111111111</v>
      </c>
      <c r="V7" s="425">
        <v>6</v>
      </c>
      <c r="W7" s="436">
        <f t="shared" si="8"/>
        <v>46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-326.08695652173901</v>
      </c>
      <c r="AG7" s="427">
        <f t="shared" si="7"/>
        <v>0.87922705314009664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2540</v>
      </c>
      <c r="H8" s="45">
        <f t="shared" si="0"/>
        <v>79019.399999999994</v>
      </c>
      <c r="I8" s="436"/>
      <c r="J8" s="46">
        <v>18</v>
      </c>
      <c r="K8" s="44">
        <v>2700</v>
      </c>
      <c r="L8" s="47">
        <v>150</v>
      </c>
      <c r="M8" s="437">
        <v>18</v>
      </c>
      <c r="N8" s="44">
        <f t="shared" si="1"/>
        <v>2540.0000000000023</v>
      </c>
      <c r="O8" s="47">
        <f t="shared" si="2"/>
        <v>141.11111111111123</v>
      </c>
      <c r="P8" s="48">
        <f t="shared" si="3"/>
        <v>0</v>
      </c>
      <c r="Q8" s="49">
        <f t="shared" si="4"/>
        <v>-8.888888888888772</v>
      </c>
      <c r="R8" s="427">
        <f t="shared" si="5"/>
        <v>0.94074074074074154</v>
      </c>
      <c r="S8" s="603"/>
      <c r="T8" s="89">
        <v>0.52708333333333335</v>
      </c>
      <c r="U8" s="89">
        <v>0.56874999999999998</v>
      </c>
      <c r="V8" s="425">
        <v>6</v>
      </c>
      <c r="W8" s="436">
        <f t="shared" si="8"/>
        <v>59.999999999999943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-159.99999999999773</v>
      </c>
      <c r="AG8" s="427">
        <f t="shared" si="7"/>
        <v>0.94074074074074154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3447</v>
      </c>
      <c r="H9" s="45">
        <f t="shared" si="0"/>
        <v>132640.56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2522.1951219512189</v>
      </c>
      <c r="O9" s="47">
        <f t="shared" si="2"/>
        <v>132.7471116816431</v>
      </c>
      <c r="P9" s="48">
        <f t="shared" si="3"/>
        <v>1</v>
      </c>
      <c r="Q9" s="49">
        <f t="shared" si="4"/>
        <v>-17.252888318356895</v>
      </c>
      <c r="R9" s="427">
        <f t="shared" si="5"/>
        <v>0.88498074454428732</v>
      </c>
      <c r="S9" s="603"/>
      <c r="T9" s="89">
        <v>0.57361111111111107</v>
      </c>
      <c r="U9" s="89">
        <v>0.63055555555555554</v>
      </c>
      <c r="V9" s="425">
        <v>7</v>
      </c>
      <c r="W9" s="436">
        <f t="shared" si="8"/>
        <v>82.000000000000028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-177.80487804878112</v>
      </c>
      <c r="AG9" s="427">
        <f t="shared" si="7"/>
        <v>0.93414634146341435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4704</v>
      </c>
      <c r="H10" s="45">
        <f t="shared" si="0"/>
        <v>177811.19999999998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2475.789473684209</v>
      </c>
      <c r="O10" s="47">
        <f t="shared" si="2"/>
        <v>130.30470914127417</v>
      </c>
      <c r="P10" s="48">
        <f t="shared" si="3"/>
        <v>0</v>
      </c>
      <c r="Q10" s="49">
        <f t="shared" si="4"/>
        <v>-11.800554016620566</v>
      </c>
      <c r="R10" s="427">
        <f t="shared" si="5"/>
        <v>0.91695906432748486</v>
      </c>
      <c r="S10" s="604"/>
      <c r="T10" s="89">
        <v>0.64652777777777781</v>
      </c>
      <c r="U10" s="89">
        <v>0.72569444444444453</v>
      </c>
      <c r="V10" s="425">
        <v>23</v>
      </c>
      <c r="W10" s="436">
        <f t="shared" si="8"/>
        <v>114.00000000000007</v>
      </c>
      <c r="X10" s="53">
        <v>0.63541666666666663</v>
      </c>
      <c r="Y10" s="53">
        <v>0.64583333333333337</v>
      </c>
      <c r="Z10" s="54"/>
      <c r="AA10" s="54"/>
      <c r="AB10" s="588"/>
      <c r="AC10" s="588"/>
      <c r="AD10" s="423"/>
      <c r="AE10" s="423"/>
      <c r="AF10" s="48">
        <f t="shared" si="6"/>
        <v>-224.21052631579096</v>
      </c>
      <c r="AG10" s="427">
        <f t="shared" si="7"/>
        <v>0.91695906432748486</v>
      </c>
      <c r="AH10" s="604"/>
    </row>
    <row r="11" spans="1:34" ht="19.149999999999999" customHeight="1">
      <c r="A11" s="635"/>
      <c r="B11" s="40" t="s">
        <v>202</v>
      </c>
      <c r="C11" s="41"/>
      <c r="D11" s="42" t="s">
        <v>212</v>
      </c>
      <c r="E11" s="43"/>
      <c r="F11" s="359">
        <v>49.91</v>
      </c>
      <c r="G11" s="44">
        <v>1747.55</v>
      </c>
      <c r="H11" s="45">
        <f t="shared" si="0"/>
        <v>87220.220499999996</v>
      </c>
      <c r="I11" s="436">
        <v>1</v>
      </c>
      <c r="J11" s="46">
        <v>15</v>
      </c>
      <c r="K11" s="44">
        <v>1500</v>
      </c>
      <c r="L11" s="47">
        <v>100</v>
      </c>
      <c r="M11" s="437">
        <v>16</v>
      </c>
      <c r="N11" s="44">
        <f t="shared" si="1"/>
        <v>1398.040000000002</v>
      </c>
      <c r="O11" s="47">
        <f t="shared" si="2"/>
        <v>87.377500000000126</v>
      </c>
      <c r="P11" s="48">
        <f t="shared" si="3"/>
        <v>1</v>
      </c>
      <c r="Q11" s="49">
        <f t="shared" si="4"/>
        <v>-12.622499999999874</v>
      </c>
      <c r="R11" s="427">
        <f t="shared" si="5"/>
        <v>0.8737750000000013</v>
      </c>
      <c r="S11" s="604"/>
      <c r="T11" s="89">
        <v>0.73125000000000007</v>
      </c>
      <c r="U11" s="89">
        <v>0.78333333333333333</v>
      </c>
      <c r="V11" s="425">
        <v>8</v>
      </c>
      <c r="W11" s="436">
        <f t="shared" si="8"/>
        <v>74.999999999999886</v>
      </c>
      <c r="X11" s="53"/>
      <c r="Y11" s="53"/>
      <c r="Z11" s="54"/>
      <c r="AA11" s="54"/>
      <c r="AB11" s="588"/>
      <c r="AC11" s="588"/>
      <c r="AD11" s="423">
        <v>1</v>
      </c>
      <c r="AE11" s="423">
        <v>1</v>
      </c>
      <c r="AF11" s="48">
        <f t="shared" si="6"/>
        <v>-101.95999999999799</v>
      </c>
      <c r="AG11" s="427">
        <f t="shared" si="7"/>
        <v>0.932026666666668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17.714285714285715</v>
      </c>
      <c r="K17" s="70">
        <v>2485.7142857142858</v>
      </c>
      <c r="L17" s="73">
        <v>139.96461742591774</v>
      </c>
      <c r="M17" s="70">
        <f t="shared" ref="M17:O17" si="9">AVERAGE(M5:M16)</f>
        <v>18</v>
      </c>
      <c r="N17" s="70">
        <f t="shared" si="9"/>
        <v>2284.824655795715</v>
      </c>
      <c r="O17" s="73">
        <f t="shared" si="9"/>
        <v>126.65638735373624</v>
      </c>
      <c r="P17" s="65">
        <f t="shared" ref="P17:P22" si="10">M17-J17</f>
        <v>0.2857142857142847</v>
      </c>
      <c r="Q17" s="74">
        <f t="shared" ref="Q17:Q22" si="11">O17-L17</f>
        <v>-13.308230072181502</v>
      </c>
      <c r="R17" s="75">
        <f>O17/L17</f>
        <v>0.90491718323578851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-200.88962991857079</v>
      </c>
      <c r="AG17" s="428">
        <f t="shared" si="7"/>
        <v>0.91918233279137962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3502.2000000000003</v>
      </c>
      <c r="H18" s="84">
        <f t="shared" ref="H18:H29" si="12">F18*G18</f>
        <v>129091.092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2235.4468085106378</v>
      </c>
      <c r="O18" s="86">
        <f t="shared" ref="O18:O22" si="14">N18/M18</f>
        <v>124.1914893617021</v>
      </c>
      <c r="P18" s="54">
        <f t="shared" si="10"/>
        <v>1</v>
      </c>
      <c r="Q18" s="88">
        <f t="shared" si="11"/>
        <v>-8.1614518147684834</v>
      </c>
      <c r="R18" s="424">
        <f t="shared" ref="R18:R22" si="15">O18/L18</f>
        <v>0.93833569739952705</v>
      </c>
      <c r="S18" s="587">
        <f>R30</f>
        <v>0.90814023265449995</v>
      </c>
      <c r="T18" s="89">
        <v>0.16666666666666666</v>
      </c>
      <c r="U18" s="89">
        <v>0.23194444444444445</v>
      </c>
      <c r="V18" s="423">
        <v>5</v>
      </c>
      <c r="W18" s="90">
        <f>(U18-T18)*24*60</f>
        <v>94.000000000000028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-14.553191489362234</v>
      </c>
      <c r="AG18" s="92">
        <f t="shared" si="7"/>
        <v>0.99353191489361681</v>
      </c>
      <c r="AH18" s="628">
        <f>AG30</f>
        <v>0.95349237009584742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2246</v>
      </c>
      <c r="H19" s="84">
        <f t="shared" si="12"/>
        <v>86223.94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1480.8791208791201</v>
      </c>
      <c r="O19" s="95">
        <f t="shared" si="14"/>
        <v>87.110536522301189</v>
      </c>
      <c r="P19" s="54">
        <f t="shared" si="10"/>
        <v>1</v>
      </c>
      <c r="Q19" s="88">
        <f t="shared" si="11"/>
        <v>-15.139463477698811</v>
      </c>
      <c r="R19" s="424">
        <f t="shared" si="15"/>
        <v>0.85193678750416812</v>
      </c>
      <c r="S19" s="587"/>
      <c r="T19" s="89">
        <v>0.23750000000000002</v>
      </c>
      <c r="U19" s="89">
        <v>0.30069444444444449</v>
      </c>
      <c r="V19" s="423">
        <v>8</v>
      </c>
      <c r="W19" s="90">
        <f>(U19-T19)*24*60</f>
        <v>91.000000000000043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-155.12087912087986</v>
      </c>
      <c r="AG19" s="427">
        <f t="shared" si="7"/>
        <v>0.90518283672317856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4996</v>
      </c>
      <c r="H20" s="84">
        <f t="shared" si="12"/>
        <v>249350.36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1462.2439024390244</v>
      </c>
      <c r="O20" s="95">
        <f t="shared" si="14"/>
        <v>86.014347202295554</v>
      </c>
      <c r="P20" s="54">
        <f t="shared" si="10"/>
        <v>0</v>
      </c>
      <c r="Q20" s="88">
        <f t="shared" si="11"/>
        <v>-2.2209469153515045</v>
      </c>
      <c r="R20" s="424">
        <f t="shared" si="15"/>
        <v>0.9748292682926829</v>
      </c>
      <c r="S20" s="587"/>
      <c r="T20" s="89">
        <v>0.31527777777777782</v>
      </c>
      <c r="U20" s="89">
        <v>0.45763888888888893</v>
      </c>
      <c r="V20" s="423">
        <v>21</v>
      </c>
      <c r="W20" s="90">
        <f t="shared" ref="W20:W29" si="16">(U20-T20)*24*60</f>
        <v>205</v>
      </c>
      <c r="X20" s="96">
        <v>0.30416666666666664</v>
      </c>
      <c r="Y20" s="96">
        <v>0.3125</v>
      </c>
      <c r="Z20" s="54"/>
      <c r="AA20" s="54"/>
      <c r="AB20" s="588"/>
      <c r="AC20" s="588"/>
      <c r="AD20" s="423"/>
      <c r="AE20" s="423"/>
      <c r="AF20" s="91">
        <f t="shared" si="6"/>
        <v>-37.756097560975604</v>
      </c>
      <c r="AG20" s="92">
        <f t="shared" si="7"/>
        <v>0.9748292682926829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4980.5</v>
      </c>
      <c r="H21" s="84">
        <f t="shared" si="12"/>
        <v>281049.61499999999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1443.6231884057972</v>
      </c>
      <c r="O21" s="95">
        <f t="shared" si="14"/>
        <v>80.201288244766516</v>
      </c>
      <c r="P21" s="54">
        <f t="shared" si="10"/>
        <v>1</v>
      </c>
      <c r="Q21" s="88">
        <f t="shared" si="11"/>
        <v>-16.034005872880542</v>
      </c>
      <c r="R21" s="424">
        <f t="shared" si="15"/>
        <v>0.83338746953608234</v>
      </c>
      <c r="S21" s="587"/>
      <c r="T21" s="89">
        <v>0.47291666666666671</v>
      </c>
      <c r="U21" s="89">
        <v>0.6166666666666667</v>
      </c>
      <c r="V21" s="423">
        <v>22</v>
      </c>
      <c r="W21" s="90">
        <f t="shared" si="16"/>
        <v>206.99999999999997</v>
      </c>
      <c r="X21" s="96">
        <v>0.46111111111111108</v>
      </c>
      <c r="Y21" s="96">
        <v>0.47013888888888888</v>
      </c>
      <c r="Z21" s="54"/>
      <c r="AA21" s="54"/>
      <c r="AB21" s="588"/>
      <c r="AC21" s="588"/>
      <c r="AD21" s="423">
        <v>2</v>
      </c>
      <c r="AE21" s="423">
        <v>1</v>
      </c>
      <c r="AF21" s="48">
        <f t="shared" si="6"/>
        <v>-192.37681159420276</v>
      </c>
      <c r="AG21" s="427">
        <f t="shared" si="7"/>
        <v>0.88241026186173421</v>
      </c>
      <c r="AH21" s="630"/>
    </row>
    <row r="22" spans="1:34" ht="19.149999999999999" customHeight="1">
      <c r="A22" s="586"/>
      <c r="B22" s="433" t="s">
        <v>192</v>
      </c>
      <c r="C22" s="97"/>
      <c r="D22" s="42" t="s">
        <v>201</v>
      </c>
      <c r="E22" s="43"/>
      <c r="F22" s="359">
        <v>36.86</v>
      </c>
      <c r="G22" s="44">
        <v>1885.8</v>
      </c>
      <c r="H22" s="84">
        <f t="shared" si="12"/>
        <v>69510.588000000003</v>
      </c>
      <c r="I22" s="425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2218.5882352941185</v>
      </c>
      <c r="O22" s="95">
        <f t="shared" si="14"/>
        <v>123.25490196078437</v>
      </c>
      <c r="P22" s="54">
        <f t="shared" si="10"/>
        <v>1</v>
      </c>
      <c r="Q22" s="88">
        <f t="shared" si="11"/>
        <v>-9.0980392156862138</v>
      </c>
      <c r="R22" s="424">
        <f t="shared" si="15"/>
        <v>0.93125925925925968</v>
      </c>
      <c r="S22" s="587"/>
      <c r="T22" s="89">
        <v>0.65763888888888888</v>
      </c>
      <c r="U22" s="89">
        <v>0.69305555555555554</v>
      </c>
      <c r="V22" s="423">
        <v>6</v>
      </c>
      <c r="W22" s="90">
        <f t="shared" si="16"/>
        <v>50.999999999999979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-31.411764705881524</v>
      </c>
      <c r="AG22" s="92">
        <f t="shared" si="7"/>
        <v>0.98603921568627484</v>
      </c>
      <c r="AH22" s="630"/>
    </row>
    <row r="23" spans="1:34" ht="19.149999999999999" customHeight="1">
      <c r="A23" s="586"/>
      <c r="B23" s="433">
        <v>0</v>
      </c>
      <c r="C23" s="97"/>
      <c r="D23" s="42"/>
      <c r="E23" s="43"/>
      <c r="F23" s="359" t="s">
        <v>105</v>
      </c>
      <c r="G23" s="44"/>
      <c r="H23" s="84">
        <f t="shared" si="12"/>
        <v>0</v>
      </c>
      <c r="I23" s="425"/>
      <c r="J23" s="93"/>
      <c r="K23" s="44"/>
      <c r="L23" s="47"/>
      <c r="M23" s="437"/>
      <c r="N23" s="94"/>
      <c r="O23" s="95"/>
      <c r="P23" s="54"/>
      <c r="Q23" s="88"/>
      <c r="R23" s="424"/>
      <c r="S23" s="587"/>
      <c r="T23" s="89"/>
      <c r="U23" s="89"/>
      <c r="V23" s="423"/>
      <c r="W23" s="90">
        <f t="shared" si="16"/>
        <v>0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0</v>
      </c>
      <c r="AG23" s="427" t="e">
        <f t="shared" si="7"/>
        <v>#DIV/0!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423"/>
      <c r="Y24" s="423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17.600000000000001</v>
      </c>
      <c r="N30" s="101">
        <f t="shared" si="17"/>
        <v>1768.1562511057396</v>
      </c>
      <c r="O30" s="104">
        <f t="shared" si="17"/>
        <v>100.15451265836995</v>
      </c>
      <c r="P30" s="54">
        <f t="shared" ref="P30:P38" si="18">M30-J30</f>
        <v>0.80000000000000071</v>
      </c>
      <c r="Q30" s="88">
        <f t="shared" ref="Q30:Q36" si="19">O30-L30</f>
        <v>-10.130781459277102</v>
      </c>
      <c r="R30" s="105">
        <f t="shared" ref="R30:R36" si="20">O30/L30</f>
        <v>0.90814023265449995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1</v>
      </c>
      <c r="AF30" s="108">
        <f t="shared" si="6"/>
        <v>-86.243748894260534</v>
      </c>
      <c r="AG30" s="109">
        <f t="shared" ref="AG30" si="21">N30/K30</f>
        <v>0.95349237009584742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111" t="s">
        <v>208</v>
      </c>
      <c r="E31" s="112"/>
      <c r="F31" s="364">
        <v>35.33</v>
      </c>
      <c r="G31" s="94">
        <v>2327</v>
      </c>
      <c r="H31" s="113">
        <f t="shared" ref="H31:H40" si="22">F31*G31</f>
        <v>82212.909999999989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6" si="23">G31/W31*60</f>
        <v>1886.7567567567564</v>
      </c>
      <c r="O31" s="116">
        <f t="shared" ref="O31:O36" si="24">N31/M31</f>
        <v>157.22972972972971</v>
      </c>
      <c r="P31" s="117">
        <f t="shared" si="18"/>
        <v>0</v>
      </c>
      <c r="Q31" s="118">
        <f t="shared" si="19"/>
        <v>-19.270270270270288</v>
      </c>
      <c r="R31" s="426">
        <f t="shared" si="20"/>
        <v>0.89081999846872362</v>
      </c>
      <c r="S31" s="624">
        <f>R43</f>
        <v>0.85165340974250536</v>
      </c>
      <c r="T31" s="119">
        <v>0.16666666666666666</v>
      </c>
      <c r="U31" s="119">
        <v>0.21805555555555556</v>
      </c>
      <c r="V31" s="52">
        <v>5</v>
      </c>
      <c r="W31" s="120">
        <f t="shared" ref="W31:W42" si="25">(U31-T31)*24*60</f>
        <v>74.000000000000014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-231.24324324324357</v>
      </c>
      <c r="AG31" s="121">
        <f t="shared" si="7"/>
        <v>0.89081999846872351</v>
      </c>
      <c r="AH31" s="602">
        <f>AG43</f>
        <v>0.8603279102221808</v>
      </c>
    </row>
    <row r="32" spans="1:34" ht="19.149999999999999" customHeight="1">
      <c r="A32" s="623"/>
      <c r="B32" s="122" t="s">
        <v>117</v>
      </c>
      <c r="C32" s="123"/>
      <c r="D32" s="98" t="s">
        <v>209</v>
      </c>
      <c r="E32" s="43"/>
      <c r="F32" s="359">
        <v>34.229999999999997</v>
      </c>
      <c r="G32" s="44">
        <v>2045</v>
      </c>
      <c r="H32" s="84">
        <f t="shared" si="22"/>
        <v>70000.349999999991</v>
      </c>
      <c r="I32" s="43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1859.0909090909099</v>
      </c>
      <c r="O32" s="47">
        <f t="shared" si="24"/>
        <v>154.92424242424249</v>
      </c>
      <c r="P32" s="117">
        <f t="shared" si="18"/>
        <v>0</v>
      </c>
      <c r="Q32" s="49">
        <f t="shared" si="19"/>
        <v>-21.575757575757507</v>
      </c>
      <c r="R32" s="427">
        <f t="shared" si="20"/>
        <v>0.87775774744613311</v>
      </c>
      <c r="S32" s="587"/>
      <c r="T32" s="89">
        <v>0.22291666666666668</v>
      </c>
      <c r="U32" s="89">
        <v>0.26874999999999999</v>
      </c>
      <c r="V32" s="423">
        <v>7</v>
      </c>
      <c r="W32" s="90">
        <f t="shared" si="25"/>
        <v>65.999999999999972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-258.90909090909008</v>
      </c>
      <c r="AG32" s="427">
        <f t="shared" si="7"/>
        <v>0.87775774744613311</v>
      </c>
      <c r="AH32" s="603"/>
    </row>
    <row r="33" spans="1:34" ht="19.149999999999999" customHeight="1">
      <c r="A33" s="623"/>
      <c r="B33" s="122" t="s">
        <v>210</v>
      </c>
      <c r="C33" s="423"/>
      <c r="D33" s="82" t="s">
        <v>211</v>
      </c>
      <c r="E33" s="83"/>
      <c r="F33" s="359">
        <v>54.09</v>
      </c>
      <c r="G33" s="57">
        <v>1040.0999999999999</v>
      </c>
      <c r="H33" s="84">
        <f t="shared" si="22"/>
        <v>56259.008999999998</v>
      </c>
      <c r="I33" s="42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1273.5918367346942</v>
      </c>
      <c r="O33" s="47">
        <f t="shared" si="24"/>
        <v>70.75510204081634</v>
      </c>
      <c r="P33" s="117">
        <f t="shared" si="18"/>
        <v>0</v>
      </c>
      <c r="Q33" s="49">
        <f t="shared" si="19"/>
        <v>-12.578231292516989</v>
      </c>
      <c r="R33" s="427">
        <f t="shared" si="20"/>
        <v>0.84906122448979615</v>
      </c>
      <c r="S33" s="587"/>
      <c r="T33" s="89">
        <v>0.28472222222222221</v>
      </c>
      <c r="U33" s="89">
        <v>0.31874999999999998</v>
      </c>
      <c r="V33" s="423">
        <v>23</v>
      </c>
      <c r="W33" s="90">
        <f t="shared" si="25"/>
        <v>48.999999999999986</v>
      </c>
      <c r="X33" s="124">
        <v>0.2722222222222222</v>
      </c>
      <c r="Y33" s="124">
        <v>0.28194444444444444</v>
      </c>
      <c r="Z33" s="125"/>
      <c r="AA33" s="125"/>
      <c r="AB33" s="588"/>
      <c r="AC33" s="588"/>
      <c r="AD33" s="423"/>
      <c r="AE33" s="423"/>
      <c r="AF33" s="48">
        <f t="shared" si="6"/>
        <v>-226.4081632653058</v>
      </c>
      <c r="AG33" s="126">
        <f t="shared" si="7"/>
        <v>0.84906122448979615</v>
      </c>
      <c r="AH33" s="603"/>
    </row>
    <row r="34" spans="1:34" ht="19.149999999999999" customHeight="1">
      <c r="A34" s="623"/>
      <c r="B34" s="122" t="s">
        <v>202</v>
      </c>
      <c r="C34" s="127"/>
      <c r="D34" s="82" t="s">
        <v>212</v>
      </c>
      <c r="E34" s="83"/>
      <c r="F34" s="359">
        <v>49.91</v>
      </c>
      <c r="G34" s="57">
        <v>3245.4500000000003</v>
      </c>
      <c r="H34" s="84">
        <f t="shared" si="22"/>
        <v>161980.40950000001</v>
      </c>
      <c r="I34" s="423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1306.8926174496651</v>
      </c>
      <c r="O34" s="47">
        <f t="shared" si="24"/>
        <v>87.126174496644339</v>
      </c>
      <c r="P34" s="117">
        <f t="shared" si="18"/>
        <v>0</v>
      </c>
      <c r="Q34" s="49">
        <f t="shared" si="19"/>
        <v>-12.873825503355661</v>
      </c>
      <c r="R34" s="427">
        <f t="shared" si="20"/>
        <v>0.87126174496644337</v>
      </c>
      <c r="S34" s="587"/>
      <c r="T34" s="89">
        <v>0.32361111111111107</v>
      </c>
      <c r="U34" s="89">
        <v>0.42708333333333326</v>
      </c>
      <c r="V34" s="423">
        <v>7</v>
      </c>
      <c r="W34" s="90">
        <f t="shared" si="25"/>
        <v>148.99999999999994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-193.10738255033493</v>
      </c>
      <c r="AG34" s="126">
        <f t="shared" si="7"/>
        <v>0.87126174496644337</v>
      </c>
      <c r="AH34" s="603"/>
    </row>
    <row r="35" spans="1:34" ht="19.149999999999999" customHeight="1">
      <c r="A35" s="623"/>
      <c r="B35" s="122" t="s">
        <v>202</v>
      </c>
      <c r="C35" s="41"/>
      <c r="D35" s="42" t="s">
        <v>213</v>
      </c>
      <c r="E35" s="43"/>
      <c r="F35" s="359">
        <v>56.43</v>
      </c>
      <c r="G35" s="128">
        <v>3758</v>
      </c>
      <c r="H35" s="84">
        <f t="shared" si="22"/>
        <v>212063.94</v>
      </c>
      <c r="I35" s="425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1303.3526011560698</v>
      </c>
      <c r="O35" s="47">
        <f t="shared" si="24"/>
        <v>76.667800068004112</v>
      </c>
      <c r="P35" s="117">
        <f t="shared" si="18"/>
        <v>1</v>
      </c>
      <c r="Q35" s="49">
        <f t="shared" si="19"/>
        <v>-17.082199931995888</v>
      </c>
      <c r="R35" s="427">
        <f t="shared" si="20"/>
        <v>0.81778986739204385</v>
      </c>
      <c r="S35" s="587"/>
      <c r="T35" s="89">
        <v>0.44236111111111104</v>
      </c>
      <c r="U35" s="89">
        <v>0.56249999999999989</v>
      </c>
      <c r="V35" s="423">
        <v>22</v>
      </c>
      <c r="W35" s="90">
        <f t="shared" si="25"/>
        <v>172.99999999999994</v>
      </c>
      <c r="X35" s="124">
        <v>0.43055555555555558</v>
      </c>
      <c r="Y35" s="124">
        <v>0.43958333333333338</v>
      </c>
      <c r="Z35" s="125"/>
      <c r="AA35" s="125"/>
      <c r="AB35" s="588"/>
      <c r="AC35" s="588"/>
      <c r="AD35" s="423"/>
      <c r="AE35" s="423">
        <v>1</v>
      </c>
      <c r="AF35" s="117">
        <f t="shared" si="6"/>
        <v>-196.6473988439302</v>
      </c>
      <c r="AG35" s="121">
        <f t="shared" si="7"/>
        <v>0.86890173410404647</v>
      </c>
      <c r="AH35" s="604"/>
    </row>
    <row r="36" spans="1:34" ht="19.149999999999999" customHeight="1">
      <c r="A36" s="623"/>
      <c r="B36" s="122" t="s">
        <v>202</v>
      </c>
      <c r="C36" s="129"/>
      <c r="D36" s="42" t="s">
        <v>205</v>
      </c>
      <c r="E36" s="83"/>
      <c r="F36" s="359">
        <v>56.43</v>
      </c>
      <c r="G36" s="57">
        <v>2134.5</v>
      </c>
      <c r="H36" s="84">
        <f t="shared" si="22"/>
        <v>120449.83500000001</v>
      </c>
      <c r="I36" s="423">
        <v>1</v>
      </c>
      <c r="J36" s="46">
        <v>17</v>
      </c>
      <c r="K36" s="44">
        <v>1636</v>
      </c>
      <c r="L36" s="47">
        <v>96.235294117647058</v>
      </c>
      <c r="M36" s="46">
        <v>18</v>
      </c>
      <c r="N36" s="44">
        <f t="shared" si="23"/>
        <v>1293.636363636364</v>
      </c>
      <c r="O36" s="47">
        <f t="shared" si="24"/>
        <v>71.868686868686893</v>
      </c>
      <c r="P36" s="117">
        <f t="shared" si="18"/>
        <v>1</v>
      </c>
      <c r="Q36" s="49">
        <f t="shared" si="19"/>
        <v>-24.366607248960165</v>
      </c>
      <c r="R36" s="427">
        <f t="shared" si="20"/>
        <v>0.7468017584154506</v>
      </c>
      <c r="S36" s="587"/>
      <c r="T36" s="89">
        <v>0.60347222222222208</v>
      </c>
      <c r="U36" s="89">
        <v>0.67222222222222205</v>
      </c>
      <c r="V36" s="423">
        <v>6</v>
      </c>
      <c r="W36" s="90">
        <f t="shared" si="25"/>
        <v>98.999999999999972</v>
      </c>
      <c r="X36" s="124"/>
      <c r="Y36" s="124"/>
      <c r="Z36" s="125"/>
      <c r="AA36" s="125"/>
      <c r="AB36" s="588"/>
      <c r="AC36" s="588"/>
      <c r="AD36" s="423">
        <v>1</v>
      </c>
      <c r="AE36" s="423"/>
      <c r="AF36" s="48">
        <f t="shared" si="6"/>
        <v>-342.36363636363603</v>
      </c>
      <c r="AG36" s="427">
        <f t="shared" si="7"/>
        <v>0.79073127361635942</v>
      </c>
      <c r="AH36" s="604"/>
    </row>
    <row r="37" spans="1:34" ht="19.149999999999999" customHeight="1">
      <c r="A37" s="623"/>
      <c r="B37" s="122">
        <v>0</v>
      </c>
      <c r="C37" s="129"/>
      <c r="D37" s="82"/>
      <c r="E37" s="83"/>
      <c r="F37" s="359"/>
      <c r="G37" s="57"/>
      <c r="H37" s="84"/>
      <c r="I37" s="423"/>
      <c r="J37" s="46"/>
      <c r="K37" s="44"/>
      <c r="L37" s="47"/>
      <c r="M37" s="46"/>
      <c r="N37" s="44"/>
      <c r="O37" s="47"/>
      <c r="P37" s="117"/>
      <c r="Q37" s="49"/>
      <c r="R37" s="427"/>
      <c r="S37" s="587"/>
      <c r="T37" s="89"/>
      <c r="U37" s="89"/>
      <c r="V37" s="423"/>
      <c r="W37" s="90"/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0</v>
      </c>
      <c r="AG37" s="126" t="e">
        <f t="shared" si="7"/>
        <v>#DIV/0!</v>
      </c>
      <c r="AH37" s="604"/>
    </row>
    <row r="38" spans="1:34" ht="19.149999999999999" customHeight="1">
      <c r="A38" s="623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23"/>
      <c r="J38" s="46"/>
      <c r="K38" s="44"/>
      <c r="L38" s="47"/>
      <c r="M38" s="434"/>
      <c r="N38" s="44"/>
      <c r="O38" s="47"/>
      <c r="P38" s="117">
        <f t="shared" si="18"/>
        <v>0</v>
      </c>
      <c r="Q38" s="49"/>
      <c r="R38" s="427"/>
      <c r="S38" s="587"/>
      <c r="T38" s="89"/>
      <c r="U38" s="89"/>
      <c r="V38" s="423" t="s">
        <v>49</v>
      </c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1728.6666666666667</v>
      </c>
      <c r="L43" s="104">
        <v>121.05310457516339</v>
      </c>
      <c r="M43" s="101">
        <f t="shared" ref="M43:O43" si="26">AVERAGE(M31:M42)</f>
        <v>15.333333333333334</v>
      </c>
      <c r="N43" s="101">
        <f t="shared" si="26"/>
        <v>1487.2201808040766</v>
      </c>
      <c r="O43" s="104">
        <f t="shared" si="26"/>
        <v>103.09528927135398</v>
      </c>
      <c r="P43" s="54">
        <f>M43-J43</f>
        <v>0.33333333333333393</v>
      </c>
      <c r="Q43" s="88">
        <f>N43-K43</f>
        <v>-241.44648586259018</v>
      </c>
      <c r="R43" s="105">
        <f t="shared" ref="R43:R50" si="27">O43/L43</f>
        <v>0.85165340974250536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-241.44648586259018</v>
      </c>
      <c r="AG43" s="428">
        <f t="shared" si="7"/>
        <v>0.8603279102221808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42" t="s">
        <v>216</v>
      </c>
      <c r="E44" s="43"/>
      <c r="F44" s="366">
        <v>24.73</v>
      </c>
      <c r="G44" s="137">
        <v>2512</v>
      </c>
      <c r="H44" s="45">
        <f>F44*G44</f>
        <v>62121.760000000002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2184.3478260869565</v>
      </c>
      <c r="O44" s="141">
        <f t="shared" ref="O44:O50" si="30">N44/M44</f>
        <v>436.86956521739131</v>
      </c>
      <c r="P44" s="51">
        <f t="shared" ref="P44:P50" si="31">M44-J44</f>
        <v>1</v>
      </c>
      <c r="Q44" s="142">
        <f t="shared" ref="Q44:Q50" si="32">O44-L44</f>
        <v>-63.130434782608688</v>
      </c>
      <c r="R44" s="143">
        <f t="shared" si="27"/>
        <v>0.87373913043478257</v>
      </c>
      <c r="S44" s="603">
        <f>R56</f>
        <v>0.88949615669264803</v>
      </c>
      <c r="T44" s="119">
        <v>0.16666666666666666</v>
      </c>
      <c r="U44" s="119">
        <v>0.21458333333333332</v>
      </c>
      <c r="V44" s="145">
        <v>5</v>
      </c>
      <c r="W44" s="146">
        <f t="shared" ref="W44:W56" si="33">(U44-T44)*24*60</f>
        <v>69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184.3478260869565</v>
      </c>
      <c r="AG44" s="431">
        <f t="shared" si="7"/>
        <v>1.0921739130434782</v>
      </c>
      <c r="AH44" s="619">
        <f>AG56</f>
        <v>1.0094573675669662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2260</v>
      </c>
      <c r="H45" s="45">
        <f>F45*G45</f>
        <v>55889.8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2118.7500000000009</v>
      </c>
      <c r="O45" s="141">
        <f t="shared" si="30"/>
        <v>423.75000000000017</v>
      </c>
      <c r="P45" s="51">
        <f t="shared" si="31"/>
        <v>1</v>
      </c>
      <c r="Q45" s="142">
        <f t="shared" si="32"/>
        <v>-76.249999999999829</v>
      </c>
      <c r="R45" s="143">
        <f t="shared" si="27"/>
        <v>0.84750000000000036</v>
      </c>
      <c r="S45" s="603"/>
      <c r="T45" s="89">
        <v>0.21805555555555553</v>
      </c>
      <c r="U45" s="89">
        <v>0.26249999999999996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118.75000000000091</v>
      </c>
      <c r="AG45" s="431">
        <f t="shared" si="7"/>
        <v>1.0593750000000004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450</v>
      </c>
      <c r="H46" s="45">
        <f t="shared" ref="H46:H50" si="34">F46*G46</f>
        <v>9864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1928.5714285714246</v>
      </c>
      <c r="O46" s="141">
        <f t="shared" si="30"/>
        <v>385.71428571428493</v>
      </c>
      <c r="P46" s="51">
        <f t="shared" si="31"/>
        <v>1</v>
      </c>
      <c r="Q46" s="142">
        <f t="shared" si="32"/>
        <v>-114.28571428571507</v>
      </c>
      <c r="R46" s="143">
        <f t="shared" si="27"/>
        <v>0.7714285714285698</v>
      </c>
      <c r="S46" s="603"/>
      <c r="T46" s="89">
        <v>0.26597222222222217</v>
      </c>
      <c r="U46" s="89">
        <v>0.27569444444444441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-71.428571428575424</v>
      </c>
      <c r="AG46" s="431">
        <f t="shared" si="7"/>
        <v>0.9642857142857123</v>
      </c>
      <c r="AH46" s="619"/>
    </row>
    <row r="47" spans="1:34" s="148" customFormat="1" ht="19.149999999999999" customHeight="1">
      <c r="A47" s="626"/>
      <c r="B47" s="97">
        <v>0</v>
      </c>
      <c r="C47" s="136"/>
      <c r="D47" s="150" t="s">
        <v>219</v>
      </c>
      <c r="E47" s="151"/>
      <c r="F47" s="366">
        <v>31.43</v>
      </c>
      <c r="G47" s="140">
        <v>2014</v>
      </c>
      <c r="H47" s="45">
        <f t="shared" si="34"/>
        <v>63300.02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1455.9036144578308</v>
      </c>
      <c r="O47" s="141">
        <f t="shared" si="30"/>
        <v>207.98623063683297</v>
      </c>
      <c r="P47" s="51">
        <f t="shared" si="31"/>
        <v>0</v>
      </c>
      <c r="Q47" s="142">
        <f t="shared" si="32"/>
        <v>-6.2994836488813064</v>
      </c>
      <c r="R47" s="143">
        <f t="shared" si="27"/>
        <v>0.97060240963855393</v>
      </c>
      <c r="S47" s="603"/>
      <c r="T47" s="89">
        <v>0.2895833333333333</v>
      </c>
      <c r="U47" s="89">
        <v>0.34722222222222221</v>
      </c>
      <c r="V47" s="140">
        <v>20</v>
      </c>
      <c r="W47" s="146">
        <f t="shared" si="33"/>
        <v>83.000000000000028</v>
      </c>
      <c r="X47" s="124">
        <v>0.27916666666666667</v>
      </c>
      <c r="Y47" s="124">
        <v>0.28680555555555554</v>
      </c>
      <c r="Z47" s="125"/>
      <c r="AA47" s="125"/>
      <c r="AB47" s="588"/>
      <c r="AC47" s="588"/>
      <c r="AD47" s="423"/>
      <c r="AE47" s="423"/>
      <c r="AF47" s="147">
        <f t="shared" si="28"/>
        <v>-44.096385542169173</v>
      </c>
      <c r="AG47" s="431">
        <f t="shared" si="7"/>
        <v>0.97060240963855393</v>
      </c>
      <c r="AH47" s="619"/>
    </row>
    <row r="48" spans="1:34" s="148" customFormat="1" ht="19.149999999999999" customHeight="1">
      <c r="A48" s="626"/>
      <c r="B48" s="97">
        <v>0</v>
      </c>
      <c r="C48" s="136"/>
      <c r="D48" s="153" t="s">
        <v>220</v>
      </c>
      <c r="E48" s="151"/>
      <c r="F48" s="366">
        <v>11.86</v>
      </c>
      <c r="G48" s="140">
        <v>2084</v>
      </c>
      <c r="H48" s="45">
        <f t="shared" si="34"/>
        <v>24716.239999999998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1471.0588235294115</v>
      </c>
      <c r="O48" s="141">
        <f t="shared" si="30"/>
        <v>245.17647058823525</v>
      </c>
      <c r="P48" s="51">
        <f t="shared" si="31"/>
        <v>0</v>
      </c>
      <c r="Q48" s="142">
        <f t="shared" si="32"/>
        <v>-4.8235294117647527</v>
      </c>
      <c r="R48" s="143">
        <f t="shared" si="27"/>
        <v>0.98070588235294098</v>
      </c>
      <c r="S48" s="603"/>
      <c r="T48" s="89">
        <v>0.36458333333333331</v>
      </c>
      <c r="U48" s="89">
        <v>0.4236111111111111</v>
      </c>
      <c r="V48" s="137">
        <v>25</v>
      </c>
      <c r="W48" s="146">
        <f t="shared" si="33"/>
        <v>85.000000000000014</v>
      </c>
      <c r="X48" s="124">
        <v>0.35069444444444442</v>
      </c>
      <c r="Y48" s="124">
        <v>0.36180555555555555</v>
      </c>
      <c r="Z48" s="125"/>
      <c r="AA48" s="125"/>
      <c r="AB48" s="588"/>
      <c r="AC48" s="588"/>
      <c r="AD48" s="423"/>
      <c r="AE48" s="423"/>
      <c r="AF48" s="147">
        <f t="shared" si="28"/>
        <v>-28.941176470588516</v>
      </c>
      <c r="AG48" s="431">
        <f t="shared" si="7"/>
        <v>0.98070588235294098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153" t="s">
        <v>221</v>
      </c>
      <c r="E49" s="151"/>
      <c r="F49" s="366">
        <v>10.09</v>
      </c>
      <c r="G49" s="137">
        <v>3505.1099999999997</v>
      </c>
      <c r="H49" s="45">
        <f t="shared" si="34"/>
        <v>35366.559899999993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1491.5361702127661</v>
      </c>
      <c r="O49" s="141">
        <f t="shared" si="30"/>
        <v>248.58936170212769</v>
      </c>
      <c r="P49" s="51">
        <f t="shared" si="31"/>
        <v>0</v>
      </c>
      <c r="Q49" s="142">
        <f t="shared" si="32"/>
        <v>-1.4106382978723104</v>
      </c>
      <c r="R49" s="143">
        <f t="shared" si="27"/>
        <v>0.99435744680851079</v>
      </c>
      <c r="S49" s="603"/>
      <c r="T49" s="89">
        <v>0.44097222222222221</v>
      </c>
      <c r="U49" s="89">
        <v>0.53888888888888886</v>
      </c>
      <c r="V49" s="137">
        <v>25</v>
      </c>
      <c r="W49" s="146">
        <f t="shared" si="33"/>
        <v>140.99999999999997</v>
      </c>
      <c r="X49" s="155">
        <v>0.42708333333333331</v>
      </c>
      <c r="Y49" s="155">
        <v>0.4381944444444445</v>
      </c>
      <c r="Z49" s="156"/>
      <c r="AA49" s="125"/>
      <c r="AB49" s="588"/>
      <c r="AC49" s="588"/>
      <c r="AD49" s="423"/>
      <c r="AE49" s="423"/>
      <c r="AF49" s="147">
        <f t="shared" si="28"/>
        <v>-8.4638297872338626</v>
      </c>
      <c r="AG49" s="431">
        <f t="shared" si="7"/>
        <v>0.99435744680851079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153" t="s">
        <v>221</v>
      </c>
      <c r="E50" s="151"/>
      <c r="F50" s="366">
        <v>10.09</v>
      </c>
      <c r="G50" s="137">
        <v>5341.12</v>
      </c>
      <c r="H50" s="45">
        <f t="shared" si="34"/>
        <v>53891.900799999996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1463.3205479452054</v>
      </c>
      <c r="O50" s="141">
        <f t="shared" si="30"/>
        <v>243.88675799086755</v>
      </c>
      <c r="P50" s="51">
        <f t="shared" si="31"/>
        <v>0</v>
      </c>
      <c r="Q50" s="142">
        <f t="shared" si="32"/>
        <v>-6.1132420091324491</v>
      </c>
      <c r="R50" s="143">
        <f t="shared" si="27"/>
        <v>0.97554703196347026</v>
      </c>
      <c r="S50" s="603"/>
      <c r="T50" s="89">
        <v>0.55625000000000002</v>
      </c>
      <c r="U50" s="89">
        <v>0.70833333333333337</v>
      </c>
      <c r="V50" s="137">
        <v>25</v>
      </c>
      <c r="W50" s="146">
        <f t="shared" si="33"/>
        <v>219.00000000000003</v>
      </c>
      <c r="X50" s="155">
        <v>0.54166666666666663</v>
      </c>
      <c r="Y50" s="155">
        <v>0.55347222222222225</v>
      </c>
      <c r="Z50" s="156"/>
      <c r="AA50" s="156"/>
      <c r="AB50" s="588"/>
      <c r="AC50" s="588"/>
      <c r="AD50" s="423"/>
      <c r="AE50" s="423"/>
      <c r="AF50" s="147">
        <f t="shared" si="28"/>
        <v>-36.679452054794638</v>
      </c>
      <c r="AG50" s="431">
        <f t="shared" si="7"/>
        <v>0.97554703196347026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100" t="s">
        <v>222</v>
      </c>
      <c r="D56" s="584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1730.4983444005136</v>
      </c>
      <c r="O56" s="104">
        <f t="shared" si="35"/>
        <v>313.13895312139141</v>
      </c>
      <c r="P56" s="161">
        <f>M56-J56</f>
        <v>0.42857142857142883</v>
      </c>
      <c r="Q56" s="118">
        <f>N56-K56</f>
        <v>16.212630114799367</v>
      </c>
      <c r="R56" s="162">
        <f t="shared" ref="R56:R61" si="36">O56/L56</f>
        <v>0.88949615669264803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16.212630114799367</v>
      </c>
      <c r="AG56" s="424">
        <f>N56/K56</f>
        <v>1.0094573675669662</v>
      </c>
      <c r="AH56" s="619"/>
    </row>
    <row r="57" spans="1:34" ht="19.149999999999999" customHeight="1">
      <c r="A57" s="615" t="s">
        <v>223</v>
      </c>
      <c r="B57" s="97" t="s">
        <v>224</v>
      </c>
      <c r="C57" s="166"/>
      <c r="D57" s="167" t="s">
        <v>225</v>
      </c>
      <c r="E57" s="112"/>
      <c r="F57" s="359">
        <v>28.26</v>
      </c>
      <c r="G57" s="137">
        <v>2113</v>
      </c>
      <c r="H57" s="84">
        <f t="shared" ref="H57:H66" si="37">F57*G57</f>
        <v>59713.380000000005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1491.5294117647063</v>
      </c>
      <c r="O57" s="86">
        <f t="shared" ref="O57:O61" si="39">N57/M57</f>
        <v>213.07563025210089</v>
      </c>
      <c r="P57" s="168">
        <f t="shared" ref="P57:P61" si="40">M57-J57</f>
        <v>0</v>
      </c>
      <c r="Q57" s="49">
        <f t="shared" ref="Q57:Q61" si="41">O57-L57</f>
        <v>-1.2100840336133842</v>
      </c>
      <c r="R57" s="427">
        <f t="shared" si="36"/>
        <v>0.99435294117647088</v>
      </c>
      <c r="S57" s="603">
        <f>R69</f>
        <v>0.98679414580184821</v>
      </c>
      <c r="T57" s="144">
        <v>0.16666666666666666</v>
      </c>
      <c r="U57" s="144">
        <v>0.22569444444444442</v>
      </c>
      <c r="V57" s="425">
        <v>5</v>
      </c>
      <c r="W57" s="436">
        <f>(U57-T57)*24*60</f>
        <v>84.999999999999972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-8.4705882352936896</v>
      </c>
      <c r="AG57" s="426">
        <f t="shared" si="7"/>
        <v>0.99435294117647088</v>
      </c>
      <c r="AH57" s="602">
        <f>AG69</f>
        <v>0.98724948784520394</v>
      </c>
    </row>
    <row r="58" spans="1:34" ht="19.149999999999999" customHeight="1">
      <c r="A58" s="616"/>
      <c r="B58" s="97" t="s">
        <v>224</v>
      </c>
      <c r="C58" s="432"/>
      <c r="D58" s="42" t="s">
        <v>226</v>
      </c>
      <c r="E58" s="43"/>
      <c r="F58" s="359">
        <v>27.88</v>
      </c>
      <c r="G58" s="137">
        <v>3817</v>
      </c>
      <c r="H58" s="45">
        <f t="shared" si="37"/>
        <v>106417.95999999999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1496.8627450980391</v>
      </c>
      <c r="O58" s="47">
        <f t="shared" si="39"/>
        <v>213.8375350140056</v>
      </c>
      <c r="P58" s="168">
        <f t="shared" si="40"/>
        <v>0</v>
      </c>
      <c r="Q58" s="49">
        <f t="shared" si="41"/>
        <v>-0.44817927170868188</v>
      </c>
      <c r="R58" s="427">
        <f t="shared" si="36"/>
        <v>0.9979084967320262</v>
      </c>
      <c r="S58" s="603"/>
      <c r="T58" s="169">
        <v>0.24305555555555552</v>
      </c>
      <c r="U58" s="169">
        <v>0.34930555555555554</v>
      </c>
      <c r="V58" s="425">
        <v>25</v>
      </c>
      <c r="W58" s="436">
        <f>(U58-T58)*24*60</f>
        <v>153.00000000000003</v>
      </c>
      <c r="X58" s="53">
        <v>0.22916666666666666</v>
      </c>
      <c r="Y58" s="53">
        <v>0.24027777777777778</v>
      </c>
      <c r="Z58" s="54"/>
      <c r="AA58" s="54"/>
      <c r="AB58" s="620"/>
      <c r="AC58" s="621"/>
      <c r="AD58" s="423"/>
      <c r="AE58" s="423"/>
      <c r="AF58" s="48">
        <f t="shared" si="6"/>
        <v>-3.1372549019608869</v>
      </c>
      <c r="AG58" s="427">
        <f t="shared" si="7"/>
        <v>0.99790849673202608</v>
      </c>
      <c r="AH58" s="603"/>
    </row>
    <row r="59" spans="1:34" ht="19.149999999999999" customHeight="1">
      <c r="A59" s="616"/>
      <c r="B59" s="97" t="s">
        <v>224</v>
      </c>
      <c r="C59" s="432"/>
      <c r="D59" s="42" t="s">
        <v>227</v>
      </c>
      <c r="E59" s="43"/>
      <c r="F59" s="359">
        <v>28</v>
      </c>
      <c r="G59" s="137">
        <v>3395</v>
      </c>
      <c r="H59" s="45">
        <f t="shared" si="37"/>
        <v>95060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1476.0869565217392</v>
      </c>
      <c r="O59" s="47">
        <f t="shared" si="39"/>
        <v>210.86956521739131</v>
      </c>
      <c r="P59" s="168">
        <f t="shared" si="40"/>
        <v>0</v>
      </c>
      <c r="Q59" s="49">
        <f t="shared" si="41"/>
        <v>-3.4161490683229658</v>
      </c>
      <c r="R59" s="427">
        <f t="shared" si="36"/>
        <v>0.98405797101449277</v>
      </c>
      <c r="S59" s="603"/>
      <c r="T59" s="169">
        <v>0.36666666666666664</v>
      </c>
      <c r="U59" s="169">
        <v>0.46249999999999997</v>
      </c>
      <c r="V59" s="145">
        <v>25</v>
      </c>
      <c r="W59" s="436">
        <f t="shared" ref="W59:W69" si="42">(U59-T59)*24*60</f>
        <v>138</v>
      </c>
      <c r="X59" s="53">
        <v>0.3527777777777778</v>
      </c>
      <c r="Y59" s="53">
        <v>0.36388888888888887</v>
      </c>
      <c r="Z59" s="54"/>
      <c r="AA59" s="54"/>
      <c r="AB59" s="588"/>
      <c r="AC59" s="588"/>
      <c r="AD59" s="423"/>
      <c r="AE59" s="423"/>
      <c r="AF59" s="48">
        <f t="shared" si="6"/>
        <v>-23.913043478260761</v>
      </c>
      <c r="AG59" s="427">
        <f t="shared" si="7"/>
        <v>0.98405797101449277</v>
      </c>
      <c r="AH59" s="603"/>
    </row>
    <row r="60" spans="1:34" ht="19.149999999999999" customHeight="1">
      <c r="A60" s="616"/>
      <c r="B60" s="97" t="s">
        <v>210</v>
      </c>
      <c r="C60" s="432"/>
      <c r="D60" s="42" t="s">
        <v>221</v>
      </c>
      <c r="E60" s="43"/>
      <c r="F60" s="359">
        <v>10.09</v>
      </c>
      <c r="G60" s="137">
        <v>3505.1099999999997</v>
      </c>
      <c r="H60" s="45">
        <f t="shared" si="37"/>
        <v>35366.559899999993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1460.4625000000001</v>
      </c>
      <c r="O60" s="47">
        <f t="shared" si="39"/>
        <v>243.41041666666669</v>
      </c>
      <c r="P60" s="168">
        <f t="shared" si="40"/>
        <v>0</v>
      </c>
      <c r="Q60" s="49">
        <f t="shared" si="41"/>
        <v>-6.5895833333333087</v>
      </c>
      <c r="R60" s="427">
        <f t="shared" si="36"/>
        <v>0.97364166666666674</v>
      </c>
      <c r="S60" s="603"/>
      <c r="T60" s="169">
        <v>0.47986111111111107</v>
      </c>
      <c r="U60" s="169">
        <v>0.57986111111111105</v>
      </c>
      <c r="V60" s="145">
        <v>25</v>
      </c>
      <c r="W60" s="436">
        <f t="shared" si="42"/>
        <v>143.99999999999997</v>
      </c>
      <c r="X60" s="53">
        <v>0.46597222222222223</v>
      </c>
      <c r="Y60" s="53">
        <v>0.4770833333333333</v>
      </c>
      <c r="Z60" s="54"/>
      <c r="AA60" s="54"/>
      <c r="AB60" s="588"/>
      <c r="AC60" s="588"/>
      <c r="AD60" s="423"/>
      <c r="AE60" s="423"/>
      <c r="AF60" s="48">
        <f t="shared" si="6"/>
        <v>-39.537499999999909</v>
      </c>
      <c r="AG60" s="426">
        <f t="shared" si="7"/>
        <v>0.97364166666666674</v>
      </c>
      <c r="AH60" s="603"/>
    </row>
    <row r="61" spans="1:34" ht="19.149999999999999" customHeight="1">
      <c r="A61" s="616"/>
      <c r="B61" s="97" t="s">
        <v>210</v>
      </c>
      <c r="C61" s="432"/>
      <c r="D61" s="42" t="s">
        <v>221</v>
      </c>
      <c r="E61" s="43"/>
      <c r="F61" s="359">
        <v>10.09</v>
      </c>
      <c r="G61" s="137">
        <v>4339.66</v>
      </c>
      <c r="H61" s="45">
        <f t="shared" si="37"/>
        <v>43787.169399999999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1479.4295454545454</v>
      </c>
      <c r="O61" s="47">
        <f t="shared" si="39"/>
        <v>246.5715909090909</v>
      </c>
      <c r="P61" s="168">
        <f t="shared" si="40"/>
        <v>0</v>
      </c>
      <c r="Q61" s="49">
        <f t="shared" si="41"/>
        <v>-3.4284090909090992</v>
      </c>
      <c r="R61" s="427">
        <f t="shared" si="36"/>
        <v>0.98628636363636357</v>
      </c>
      <c r="S61" s="603"/>
      <c r="T61" s="169">
        <v>0.59722222222222221</v>
      </c>
      <c r="U61" s="169">
        <v>0.71944444444444444</v>
      </c>
      <c r="V61" s="145">
        <v>25</v>
      </c>
      <c r="W61" s="436">
        <f t="shared" si="42"/>
        <v>176</v>
      </c>
      <c r="X61" s="53">
        <v>0.58333333333333337</v>
      </c>
      <c r="Y61" s="53">
        <v>0.59444444444444444</v>
      </c>
      <c r="Z61" s="54"/>
      <c r="AA61" s="54"/>
      <c r="AB61" s="588"/>
      <c r="AC61" s="588"/>
      <c r="AD61" s="423"/>
      <c r="AE61" s="423"/>
      <c r="AF61" s="48">
        <f t="shared" si="6"/>
        <v>-20.570454545454595</v>
      </c>
      <c r="AG61" s="427">
        <f t="shared" si="7"/>
        <v>0.98628636363636357</v>
      </c>
      <c r="AH61" s="603"/>
    </row>
    <row r="62" spans="1:34" ht="19.149999999999999" customHeight="1">
      <c r="A62" s="616"/>
      <c r="B62" s="97">
        <v>0</v>
      </c>
      <c r="C62" s="432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16"/>
      <c r="B63" s="97">
        <v>0</v>
      </c>
      <c r="C63" s="432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97">
        <v>0</v>
      </c>
      <c r="C64" s="43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1480.8742317678059</v>
      </c>
      <c r="O69" s="73">
        <f t="shared" si="43"/>
        <v>225.55294761185104</v>
      </c>
      <c r="P69" s="48">
        <f>M69-J69</f>
        <v>0</v>
      </c>
      <c r="Q69" s="49">
        <f>N69-K69</f>
        <v>-19.125768232194105</v>
      </c>
      <c r="R69" s="175">
        <f t="shared" ref="R69:R76" si="44">O69/L69</f>
        <v>0.98679414580184821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-19.125768232194105</v>
      </c>
      <c r="AG69" s="427">
        <f t="shared" si="7"/>
        <v>0.98724948784520394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230</v>
      </c>
      <c r="E70" s="43"/>
      <c r="F70" s="359">
        <v>62.13</v>
      </c>
      <c r="G70" s="57">
        <v>362</v>
      </c>
      <c r="H70" s="45">
        <f>F70*G70</f>
        <v>22491.06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6" si="45">G70/W70*60</f>
        <v>1206.6666666666658</v>
      </c>
      <c r="O70" s="47">
        <f t="shared" ref="O70:O76" si="46">N70/M70</f>
        <v>86.190476190476133</v>
      </c>
      <c r="P70" s="48">
        <f t="shared" ref="P70:P76" si="47">M70-J70</f>
        <v>0</v>
      </c>
      <c r="Q70" s="49">
        <f t="shared" ref="Q70:Q76" si="48">O70-L70</f>
        <v>-20.952380952381006</v>
      </c>
      <c r="R70" s="427">
        <f t="shared" si="44"/>
        <v>0.80444444444444396</v>
      </c>
      <c r="S70" s="603">
        <f>R82</f>
        <v>0.90092485766485053</v>
      </c>
      <c r="T70" s="50">
        <v>0.25</v>
      </c>
      <c r="U70" s="50">
        <v>0.26250000000000001</v>
      </c>
      <c r="V70" s="425">
        <v>5</v>
      </c>
      <c r="W70" s="436">
        <f>(U70-T70)*24*60</f>
        <v>18.000000000000014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-293.33333333333417</v>
      </c>
      <c r="AG70" s="427">
        <f t="shared" si="7"/>
        <v>0.80444444444444385</v>
      </c>
      <c r="AH70" s="603">
        <f>AG82</f>
        <v>0.90182532596962772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1511.9</v>
      </c>
      <c r="H71" s="45">
        <f>F71*G71</f>
        <v>72042.035000000003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1314.6956521739132</v>
      </c>
      <c r="O71" s="47">
        <f t="shared" si="46"/>
        <v>73.038647342995176</v>
      </c>
      <c r="P71" s="48">
        <f t="shared" si="47"/>
        <v>0</v>
      </c>
      <c r="Q71" s="49">
        <f t="shared" si="48"/>
        <v>-6.9613526570048236</v>
      </c>
      <c r="R71" s="427">
        <f t="shared" si="44"/>
        <v>0.91298309178743975</v>
      </c>
      <c r="S71" s="603"/>
      <c r="T71" s="50">
        <v>0.2673611111111111</v>
      </c>
      <c r="U71" s="50">
        <v>0.31527777777777777</v>
      </c>
      <c r="V71" s="425">
        <v>7</v>
      </c>
      <c r="W71" s="436">
        <f t="shared" ref="W71:W81" si="49">(U71-T71)*24*60</f>
        <v>69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-125.30434782608677</v>
      </c>
      <c r="AG71" s="427">
        <f>N71/K71</f>
        <v>0.91298309178743975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2297</v>
      </c>
      <c r="H72" s="45">
        <f t="shared" ref="H72:H80" si="50">F72*G72</f>
        <v>130584.45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1420.8247422680417</v>
      </c>
      <c r="O72" s="47">
        <f t="shared" si="46"/>
        <v>78.934707903780094</v>
      </c>
      <c r="P72" s="48">
        <f t="shared" si="47"/>
        <v>0</v>
      </c>
      <c r="Q72" s="49">
        <f t="shared" si="48"/>
        <v>-11.954180985108792</v>
      </c>
      <c r="R72" s="427">
        <f t="shared" si="44"/>
        <v>0.86847478133743383</v>
      </c>
      <c r="S72" s="603"/>
      <c r="T72" s="50">
        <v>0.33055555555555555</v>
      </c>
      <c r="U72" s="50">
        <v>0.39791666666666664</v>
      </c>
      <c r="V72" s="425">
        <v>22</v>
      </c>
      <c r="W72" s="436">
        <f t="shared" si="49"/>
        <v>96.999999999999972</v>
      </c>
      <c r="X72" s="53">
        <v>0.31944444444444448</v>
      </c>
      <c r="Y72" s="53">
        <v>0.3298611111111111</v>
      </c>
      <c r="Z72" s="54"/>
      <c r="AA72" s="54"/>
      <c r="AB72" s="588"/>
      <c r="AC72" s="588"/>
      <c r="AD72" s="423"/>
      <c r="AE72" s="423"/>
      <c r="AF72" s="48">
        <f>N72-K72</f>
        <v>-215.17525773195825</v>
      </c>
      <c r="AG72" s="427">
        <f>N72/K72</f>
        <v>0.86847478133743383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234</v>
      </c>
      <c r="E73" s="180"/>
      <c r="F73" s="359">
        <v>61.02</v>
      </c>
      <c r="G73" s="44">
        <v>3365.6000000000004</v>
      </c>
      <c r="H73" s="45">
        <f t="shared" si="50"/>
        <v>205368.91200000004</v>
      </c>
      <c r="I73" s="423"/>
      <c r="J73" s="181">
        <v>15</v>
      </c>
      <c r="K73" s="182">
        <v>1440</v>
      </c>
      <c r="L73" s="86">
        <v>96</v>
      </c>
      <c r="M73" s="434">
        <v>15</v>
      </c>
      <c r="N73" s="44">
        <f t="shared" si="45"/>
        <v>1422.0845070422531</v>
      </c>
      <c r="O73" s="47">
        <f t="shared" si="46"/>
        <v>94.805633802816871</v>
      </c>
      <c r="P73" s="48">
        <f t="shared" si="47"/>
        <v>0</v>
      </c>
      <c r="Q73" s="49">
        <f t="shared" si="48"/>
        <v>-1.194366197183129</v>
      </c>
      <c r="R73" s="427">
        <f t="shared" si="44"/>
        <v>0.98755868544600911</v>
      </c>
      <c r="S73" s="603"/>
      <c r="T73" s="50">
        <v>0.40347222222222218</v>
      </c>
      <c r="U73" s="50">
        <v>0.50208333333333333</v>
      </c>
      <c r="V73" s="425">
        <v>8</v>
      </c>
      <c r="W73" s="436">
        <f t="shared" si="49"/>
        <v>142.00000000000006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-17.915492957746892</v>
      </c>
      <c r="AG73" s="427">
        <f>N73/K73</f>
        <v>0.98755868544600911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2984</v>
      </c>
      <c r="H74" s="45">
        <f t="shared" si="50"/>
        <v>160419.84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1336.1194029850747</v>
      </c>
      <c r="O74" s="47">
        <f t="shared" si="46"/>
        <v>83.507462686567166</v>
      </c>
      <c r="P74" s="48">
        <f t="shared" si="47"/>
        <v>0</v>
      </c>
      <c r="Q74" s="49">
        <f t="shared" si="48"/>
        <v>-6.4925373134328339</v>
      </c>
      <c r="R74" s="427">
        <f t="shared" si="44"/>
        <v>0.92786069651741299</v>
      </c>
      <c r="S74" s="603"/>
      <c r="T74" s="50">
        <v>0.54236111111111107</v>
      </c>
      <c r="U74" s="50">
        <v>0.63541666666666663</v>
      </c>
      <c r="V74" s="425">
        <v>5</v>
      </c>
      <c r="W74" s="436">
        <f t="shared" si="49"/>
        <v>134</v>
      </c>
      <c r="X74" s="183"/>
      <c r="Y74" s="183"/>
      <c r="Z74" s="125"/>
      <c r="AA74" s="125"/>
      <c r="AB74" s="588"/>
      <c r="AC74" s="588"/>
      <c r="AD74" s="423">
        <v>1</v>
      </c>
      <c r="AE74" s="423"/>
      <c r="AF74" s="48">
        <f t="shared" ref="AF74:AF80" si="51">N74-K74</f>
        <v>-103.88059701492534</v>
      </c>
      <c r="AG74" s="427">
        <f t="shared" ref="AG74:AG80" si="52">N74/K74</f>
        <v>0.92786069651741299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2938</v>
      </c>
      <c r="H75" s="45">
        <f t="shared" si="50"/>
        <v>139584.38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1335.4545454545455</v>
      </c>
      <c r="O75" s="47">
        <f t="shared" si="46"/>
        <v>78.556149732620327</v>
      </c>
      <c r="P75" s="48">
        <f t="shared" si="47"/>
        <v>0</v>
      </c>
      <c r="Q75" s="49">
        <f t="shared" si="48"/>
        <v>-6.1497326203208473</v>
      </c>
      <c r="R75" s="427">
        <f t="shared" si="44"/>
        <v>0.92739898989898994</v>
      </c>
      <c r="S75" s="603"/>
      <c r="T75" s="50">
        <v>0.6513888888888888</v>
      </c>
      <c r="U75" s="50">
        <v>0.74305555555555547</v>
      </c>
      <c r="V75" s="425">
        <v>23</v>
      </c>
      <c r="W75" s="436">
        <f t="shared" si="49"/>
        <v>132</v>
      </c>
      <c r="X75" s="183">
        <v>0.63958333333333328</v>
      </c>
      <c r="Y75" s="183">
        <v>0.65</v>
      </c>
      <c r="Z75" s="125"/>
      <c r="AA75" s="125"/>
      <c r="AB75" s="588"/>
      <c r="AC75" s="588"/>
      <c r="AD75" s="423"/>
      <c r="AE75" s="423"/>
      <c r="AF75" s="48">
        <f t="shared" si="51"/>
        <v>-104.5454545454545</v>
      </c>
      <c r="AG75" s="427">
        <f t="shared" si="52"/>
        <v>0.92739898989898994</v>
      </c>
      <c r="AH75" s="603"/>
    </row>
    <row r="76" spans="1:34" ht="19.149999999999999" customHeight="1">
      <c r="A76" s="617"/>
      <c r="B76" s="425" t="s">
        <v>231</v>
      </c>
      <c r="C76" s="178"/>
      <c r="D76" s="179" t="s">
        <v>232</v>
      </c>
      <c r="E76" s="180"/>
      <c r="F76" s="359">
        <v>47.65</v>
      </c>
      <c r="G76" s="177">
        <v>814.09999999999991</v>
      </c>
      <c r="H76" s="45">
        <f t="shared" si="50"/>
        <v>38791.864999999998</v>
      </c>
      <c r="I76" s="425">
        <v>1</v>
      </c>
      <c r="J76" s="181">
        <v>18</v>
      </c>
      <c r="K76" s="182">
        <v>1440</v>
      </c>
      <c r="L76" s="86">
        <v>80</v>
      </c>
      <c r="M76" s="434">
        <v>18</v>
      </c>
      <c r="N76" s="44">
        <f t="shared" si="45"/>
        <v>1285.4210526315778</v>
      </c>
      <c r="O76" s="47">
        <f t="shared" si="46"/>
        <v>71.412280701754327</v>
      </c>
      <c r="P76" s="48">
        <f t="shared" si="47"/>
        <v>0</v>
      </c>
      <c r="Q76" s="49">
        <f t="shared" si="48"/>
        <v>-8.5877192982456734</v>
      </c>
      <c r="R76" s="427">
        <f t="shared" si="44"/>
        <v>0.89265350877192906</v>
      </c>
      <c r="S76" s="603"/>
      <c r="T76" s="50">
        <v>0.75833333333333319</v>
      </c>
      <c r="U76" s="50">
        <v>0.7847222222222221</v>
      </c>
      <c r="V76" s="425">
        <v>22</v>
      </c>
      <c r="W76" s="436">
        <f t="shared" si="49"/>
        <v>38.000000000000028</v>
      </c>
      <c r="X76" s="183">
        <v>0.74791666666666667</v>
      </c>
      <c r="Y76" s="183">
        <v>0.75694444444444453</v>
      </c>
      <c r="Z76" s="125"/>
      <c r="AA76" s="125"/>
      <c r="AB76" s="588"/>
      <c r="AC76" s="588"/>
      <c r="AD76" s="423"/>
      <c r="AE76" s="423"/>
      <c r="AF76" s="48">
        <f t="shared" si="51"/>
        <v>-154.57894736842218</v>
      </c>
      <c r="AG76" s="427">
        <f t="shared" si="52"/>
        <v>0.89265350877192906</v>
      </c>
      <c r="AH76" s="603"/>
    </row>
    <row r="77" spans="1:34" ht="19.149999999999999" customHeight="1">
      <c r="A77" s="617"/>
      <c r="B77" s="425"/>
      <c r="C77" s="432"/>
      <c r="D77" s="42"/>
      <c r="E77" s="43"/>
      <c r="F77" s="359"/>
      <c r="G77" s="177"/>
      <c r="H77" s="45"/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/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16.571428571428573</v>
      </c>
      <c r="K82" s="101">
        <v>1476.5714285714287</v>
      </c>
      <c r="L82" s="104">
        <v>89.819661197812465</v>
      </c>
      <c r="M82" s="101">
        <f t="shared" ref="M82:O82" si="53">AVERAGE(M70:M81)</f>
        <v>16.571428571428573</v>
      </c>
      <c r="N82" s="101">
        <f t="shared" si="53"/>
        <v>1331.6095098888675</v>
      </c>
      <c r="O82" s="187">
        <f t="shared" si="53"/>
        <v>80.920765480144297</v>
      </c>
      <c r="P82" s="117">
        <f>M82-J82</f>
        <v>0</v>
      </c>
      <c r="Q82" s="118">
        <f>N82-K82</f>
        <v>-144.96191868256119</v>
      </c>
      <c r="R82" s="175">
        <f>O82/L82</f>
        <v>0.90092485766485053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-144.96191868256119</v>
      </c>
      <c r="AG82" s="427">
        <f>N82/K82</f>
        <v>0.90182532596962772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1966</v>
      </c>
      <c r="H83" s="84">
        <f t="shared" ref="H83:H94" si="54">F83*G83</f>
        <v>84813.24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8" si="55">G83/W83*60</f>
        <v>1404.2857142857138</v>
      </c>
      <c r="O83" s="186">
        <f t="shared" ref="O83:O88" si="56">N83/M83</f>
        <v>87.76785714285711</v>
      </c>
      <c r="P83" s="54">
        <f t="shared" ref="P83:P88" si="57">M83-J83</f>
        <v>0</v>
      </c>
      <c r="Q83" s="88">
        <f t="shared" ref="Q83:Q88" si="58">O83-L83</f>
        <v>-2.2321428571428896</v>
      </c>
      <c r="R83" s="188">
        <f t="shared" ref="R83:R88" si="59">O83/L83</f>
        <v>0.97519841269841234</v>
      </c>
      <c r="S83" s="603">
        <f>R95</f>
        <v>0.90375922849711643</v>
      </c>
      <c r="T83" s="50">
        <v>0.33333333333333331</v>
      </c>
      <c r="U83" s="50">
        <v>0.39166666666666666</v>
      </c>
      <c r="V83" s="425">
        <v>5</v>
      </c>
      <c r="W83" s="436">
        <f t="shared" ref="W83:W93" si="60">(U83-T83)*24*60</f>
        <v>84.000000000000028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-35.714285714286234</v>
      </c>
      <c r="AG83" s="427">
        <f t="shared" ref="AG83:AG173" si="62">N83/K83</f>
        <v>0.97519841269841234</v>
      </c>
      <c r="AH83" s="603">
        <f>AG95</f>
        <v>0.90061949793588258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5093.22</v>
      </c>
      <c r="H84" s="84">
        <f t="shared" si="54"/>
        <v>271774.21919999999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1300.396595744681</v>
      </c>
      <c r="O84" s="186">
        <f t="shared" si="56"/>
        <v>68.441926091825323</v>
      </c>
      <c r="P84" s="54">
        <f t="shared" si="57"/>
        <v>0</v>
      </c>
      <c r="Q84" s="88">
        <f t="shared" si="58"/>
        <v>-7.3475475923851974</v>
      </c>
      <c r="R84" s="188">
        <f t="shared" si="59"/>
        <v>0.90305319148936192</v>
      </c>
      <c r="S84" s="603"/>
      <c r="T84" s="50">
        <v>0.40763888888888888</v>
      </c>
      <c r="U84" s="50">
        <v>0.5708333333333333</v>
      </c>
      <c r="V84" s="425">
        <v>23</v>
      </c>
      <c r="W84" s="436">
        <f t="shared" si="60"/>
        <v>234.99999999999997</v>
      </c>
      <c r="X84" s="53">
        <v>0.39513888888888887</v>
      </c>
      <c r="Y84" s="53">
        <v>0.40486111111111112</v>
      </c>
      <c r="Z84" s="54"/>
      <c r="AA84" s="54"/>
      <c r="AB84" s="588"/>
      <c r="AC84" s="588"/>
      <c r="AD84" s="423"/>
      <c r="AE84" s="423"/>
      <c r="AF84" s="48">
        <f t="shared" si="61"/>
        <v>-139.60340425531899</v>
      </c>
      <c r="AG84" s="427">
        <f t="shared" si="62"/>
        <v>0.90305319148936181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1940</v>
      </c>
      <c r="H85" s="84">
        <f t="shared" si="54"/>
        <v>104934.6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1119.2307692307697</v>
      </c>
      <c r="O85" s="186">
        <f t="shared" si="56"/>
        <v>55.961538461538488</v>
      </c>
      <c r="P85" s="54">
        <f t="shared" si="57"/>
        <v>0</v>
      </c>
      <c r="Q85" s="88">
        <f t="shared" si="58"/>
        <v>-9.0384615384615117</v>
      </c>
      <c r="R85" s="188">
        <f t="shared" si="59"/>
        <v>0.86094674556213058</v>
      </c>
      <c r="S85" s="603"/>
      <c r="T85" s="50">
        <v>0.61180555555555549</v>
      </c>
      <c r="U85" s="50">
        <v>0.68402777777777768</v>
      </c>
      <c r="V85" s="425">
        <v>6</v>
      </c>
      <c r="W85" s="436">
        <f t="shared" si="60"/>
        <v>103.99999999999994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-180.76923076923026</v>
      </c>
      <c r="AG85" s="427">
        <f t="shared" si="62"/>
        <v>0.86094674556213058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254</v>
      </c>
      <c r="E86" s="43"/>
      <c r="F86" s="366">
        <v>51.75</v>
      </c>
      <c r="G86" s="44">
        <v>915</v>
      </c>
      <c r="H86" s="84">
        <f t="shared" si="54"/>
        <v>47351.25</v>
      </c>
      <c r="I86" s="425"/>
      <c r="J86" s="87">
        <v>21</v>
      </c>
      <c r="K86" s="57">
        <v>1500</v>
      </c>
      <c r="L86" s="86">
        <v>71.428571428571431</v>
      </c>
      <c r="M86" s="434">
        <v>21</v>
      </c>
      <c r="N86" s="57">
        <f t="shared" si="55"/>
        <v>1339.024390243902</v>
      </c>
      <c r="O86" s="186">
        <f t="shared" si="56"/>
        <v>63.76306620209057</v>
      </c>
      <c r="P86" s="54">
        <f t="shared" si="57"/>
        <v>0</v>
      </c>
      <c r="Q86" s="88">
        <f t="shared" si="58"/>
        <v>-7.6655052264808603</v>
      </c>
      <c r="R86" s="188">
        <f t="shared" si="59"/>
        <v>0.89268292682926798</v>
      </c>
      <c r="S86" s="603"/>
      <c r="T86" s="50">
        <v>0.6993055555555554</v>
      </c>
      <c r="U86" s="50">
        <v>0.72777777777777763</v>
      </c>
      <c r="V86" s="425">
        <v>22</v>
      </c>
      <c r="W86" s="436">
        <f t="shared" si="60"/>
        <v>41.000000000000014</v>
      </c>
      <c r="X86" s="53">
        <v>0.6875</v>
      </c>
      <c r="Y86" s="53">
        <v>0.69652777777777775</v>
      </c>
      <c r="Z86" s="54"/>
      <c r="AA86" s="54"/>
      <c r="AB86" s="588"/>
      <c r="AC86" s="588"/>
      <c r="AD86" s="423"/>
      <c r="AE86" s="423"/>
      <c r="AF86" s="48">
        <f t="shared" si="61"/>
        <v>-160.97560975609804</v>
      </c>
      <c r="AG86" s="427">
        <f t="shared" si="62"/>
        <v>0.89268292682926798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240</v>
      </c>
      <c r="E87" s="43"/>
      <c r="F87" s="366">
        <v>53.36</v>
      </c>
      <c r="G87" s="44">
        <v>2623.78</v>
      </c>
      <c r="H87" s="84">
        <f t="shared" si="54"/>
        <v>140004.9008</v>
      </c>
      <c r="I87" s="425">
        <v>1</v>
      </c>
      <c r="J87" s="87">
        <v>19</v>
      </c>
      <c r="K87" s="57">
        <v>1440</v>
      </c>
      <c r="L87" s="86">
        <v>75.78947368421052</v>
      </c>
      <c r="M87" s="434">
        <v>19</v>
      </c>
      <c r="N87" s="57">
        <f t="shared" si="55"/>
        <v>1301.047933884297</v>
      </c>
      <c r="O87" s="186">
        <f t="shared" si="56"/>
        <v>68.476207046541944</v>
      </c>
      <c r="P87" s="54">
        <f t="shared" si="57"/>
        <v>0</v>
      </c>
      <c r="Q87" s="88">
        <f t="shared" si="58"/>
        <v>-7.3132666376685762</v>
      </c>
      <c r="R87" s="188">
        <f t="shared" si="59"/>
        <v>0.90350550964187293</v>
      </c>
      <c r="S87" s="603"/>
      <c r="T87" s="50">
        <v>0.73263888888888873</v>
      </c>
      <c r="U87" s="50">
        <v>0.81666666666666654</v>
      </c>
      <c r="V87" s="425">
        <v>7</v>
      </c>
      <c r="W87" s="436">
        <f t="shared" si="60"/>
        <v>121.00000000000006</v>
      </c>
      <c r="X87" s="53"/>
      <c r="Y87" s="53"/>
      <c r="Z87" s="54"/>
      <c r="AA87" s="54"/>
      <c r="AB87" s="588"/>
      <c r="AC87" s="588"/>
      <c r="AD87" s="423">
        <v>1</v>
      </c>
      <c r="AE87" s="423"/>
      <c r="AF87" s="48">
        <f t="shared" si="61"/>
        <v>-138.95206611570302</v>
      </c>
      <c r="AG87" s="427">
        <f t="shared" si="62"/>
        <v>0.90350550964187293</v>
      </c>
      <c r="AH87" s="603"/>
    </row>
    <row r="88" spans="1:34" ht="19.149999999999999" customHeight="1">
      <c r="A88" s="612"/>
      <c r="B88" s="110" t="s">
        <v>210</v>
      </c>
      <c r="C88" s="432"/>
      <c r="D88" s="189" t="s">
        <v>241</v>
      </c>
      <c r="E88" s="43"/>
      <c r="F88" s="366">
        <v>54.09</v>
      </c>
      <c r="G88" s="57">
        <v>485</v>
      </c>
      <c r="H88" s="84">
        <f t="shared" si="54"/>
        <v>26233.65</v>
      </c>
      <c r="I88" s="425">
        <v>1</v>
      </c>
      <c r="J88" s="87">
        <v>20</v>
      </c>
      <c r="K88" s="57">
        <v>1300</v>
      </c>
      <c r="L88" s="86">
        <v>65</v>
      </c>
      <c r="M88" s="434">
        <v>20</v>
      </c>
      <c r="N88" s="57">
        <f t="shared" si="55"/>
        <v>1119.2307692307663</v>
      </c>
      <c r="O88" s="186">
        <f t="shared" si="56"/>
        <v>55.961538461538318</v>
      </c>
      <c r="P88" s="54">
        <f t="shared" si="57"/>
        <v>0</v>
      </c>
      <c r="Q88" s="88">
        <f t="shared" si="58"/>
        <v>-9.0384615384616822</v>
      </c>
      <c r="R88" s="188">
        <f t="shared" si="59"/>
        <v>0.86094674556212791</v>
      </c>
      <c r="S88" s="603"/>
      <c r="T88" s="50">
        <v>0.82222222222222208</v>
      </c>
      <c r="U88" s="50">
        <v>0.84027777777777768</v>
      </c>
      <c r="V88" s="425">
        <v>8</v>
      </c>
      <c r="W88" s="436">
        <f t="shared" si="60"/>
        <v>26.000000000000068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-180.76923076923367</v>
      </c>
      <c r="AG88" s="427">
        <f t="shared" si="62"/>
        <v>0.86094674556212791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>
        <f t="shared" si="54"/>
        <v>0</v>
      </c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19.166666666666668</v>
      </c>
      <c r="K95" s="205">
        <v>1403.3333333333333</v>
      </c>
      <c r="L95" s="206">
        <v>73.834586466165419</v>
      </c>
      <c r="M95" s="205">
        <f t="shared" ref="M95:O95" si="63">AVERAGE(M83:M94)</f>
        <v>19.166666666666668</v>
      </c>
      <c r="N95" s="205">
        <f t="shared" si="63"/>
        <v>1263.8693621033551</v>
      </c>
      <c r="O95" s="206">
        <f t="shared" si="63"/>
        <v>66.728688901065297</v>
      </c>
      <c r="P95" s="207">
        <f>M95-J95</f>
        <v>0</v>
      </c>
      <c r="Q95" s="208">
        <f t="shared" ref="Q95:Q104" si="64">O95-L95</f>
        <v>-7.1058975651001219</v>
      </c>
      <c r="R95" s="209">
        <f>O95/L95</f>
        <v>0.90375922849711643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-139.46397122997814</v>
      </c>
      <c r="AG95" s="428">
        <f t="shared" si="62"/>
        <v>0.90061949793588258</v>
      </c>
      <c r="AH95" s="604"/>
    </row>
    <row r="96" spans="1:34" ht="19.149999999999999" customHeight="1">
      <c r="A96" s="614" t="s">
        <v>244</v>
      </c>
      <c r="B96" s="425">
        <v>0</v>
      </c>
      <c r="C96" s="97"/>
      <c r="D96" s="42" t="s">
        <v>245</v>
      </c>
      <c r="E96" s="43"/>
      <c r="F96" s="359">
        <v>36.92</v>
      </c>
      <c r="G96" s="44">
        <v>3185</v>
      </c>
      <c r="H96" s="45">
        <f t="shared" ref="H96:H106" si="65">F96*G96</f>
        <v>117590.20000000001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4" si="66">G96/W96*60</f>
        <v>1541.1290322580651</v>
      </c>
      <c r="O96" s="47">
        <f t="shared" ref="O96:O104" si="67">N96/M96</f>
        <v>256.85483870967749</v>
      </c>
      <c r="P96" s="48">
        <f t="shared" ref="P96:P104" si="68">M96-J96</f>
        <v>0</v>
      </c>
      <c r="Q96" s="49">
        <f t="shared" si="64"/>
        <v>-15.811827956989191</v>
      </c>
      <c r="R96" s="427">
        <f t="shared" ref="R96:R104" si="69">O96/L96</f>
        <v>0.9420104109156876</v>
      </c>
      <c r="S96" s="603">
        <f>R108</f>
        <v>0.92622621388691873</v>
      </c>
      <c r="T96" s="89">
        <v>0.33333333333333331</v>
      </c>
      <c r="U96" s="89">
        <v>0.4194444444444444</v>
      </c>
      <c r="V96" s="423">
        <v>5</v>
      </c>
      <c r="W96" s="90">
        <f t="shared" ref="W96:W133" si="70">(U96-T96)*24*60</f>
        <v>123.99999999999996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-94.870967741934919</v>
      </c>
      <c r="AG96" s="424">
        <f t="shared" si="62"/>
        <v>0.94201041091568771</v>
      </c>
      <c r="AH96" s="587">
        <f>AG108</f>
        <v>0.89626006222228627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2417.4</v>
      </c>
      <c r="H97" s="213">
        <f t="shared" si="65"/>
        <v>70378.128440366956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1330.6788990825685</v>
      </c>
      <c r="O97" s="47">
        <f t="shared" si="67"/>
        <v>73.926605504587144</v>
      </c>
      <c r="P97" s="48">
        <f t="shared" si="68"/>
        <v>-2</v>
      </c>
      <c r="Q97" s="49">
        <f t="shared" si="64"/>
        <v>-1.073394495412856</v>
      </c>
      <c r="R97" s="427">
        <f t="shared" si="69"/>
        <v>0.98568807339449527</v>
      </c>
      <c r="S97" s="603"/>
      <c r="T97" s="214">
        <v>0.43472222222222218</v>
      </c>
      <c r="U97" s="214">
        <v>0.51041666666666663</v>
      </c>
      <c r="V97" s="215">
        <v>22</v>
      </c>
      <c r="W97" s="90">
        <f t="shared" si="70"/>
        <v>109.00000000000001</v>
      </c>
      <c r="X97" s="53">
        <v>0.42499999999999999</v>
      </c>
      <c r="Y97" s="53">
        <v>0.43402777777777773</v>
      </c>
      <c r="Z97" s="54"/>
      <c r="AA97" s="54"/>
      <c r="AB97" s="588"/>
      <c r="AC97" s="588"/>
      <c r="AD97" s="215"/>
      <c r="AE97" s="215"/>
      <c r="AF97" s="216">
        <f t="shared" si="61"/>
        <v>-169.32110091743152</v>
      </c>
      <c r="AG97" s="217">
        <f t="shared" si="62"/>
        <v>0.88711926605504565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683</v>
      </c>
      <c r="H98" s="213">
        <f t="shared" si="65"/>
        <v>52830.049999999996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1280.6249999999982</v>
      </c>
      <c r="O98" s="47">
        <f t="shared" si="67"/>
        <v>71.145833333333229</v>
      </c>
      <c r="P98" s="48">
        <f t="shared" si="68"/>
        <v>-1</v>
      </c>
      <c r="Q98" s="49">
        <f t="shared" si="64"/>
        <v>-4.6436403508772912</v>
      </c>
      <c r="R98" s="427">
        <f t="shared" si="69"/>
        <v>0.93872974537036902</v>
      </c>
      <c r="S98" s="603"/>
      <c r="T98" s="89">
        <v>0.54999999999999993</v>
      </c>
      <c r="U98" s="89">
        <v>0.57222222222222219</v>
      </c>
      <c r="V98" s="423">
        <v>6</v>
      </c>
      <c r="W98" s="90">
        <f t="shared" si="70"/>
        <v>32.000000000000043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-159.37500000000182</v>
      </c>
      <c r="AG98" s="424">
        <f t="shared" si="62"/>
        <v>0.88932291666666541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1084</v>
      </c>
      <c r="H99" s="213">
        <f t="shared" si="65"/>
        <v>83836.56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1275.2941176470595</v>
      </c>
      <c r="O99" s="47">
        <f t="shared" si="67"/>
        <v>70.849673202614412</v>
      </c>
      <c r="P99" s="48">
        <f t="shared" si="68"/>
        <v>0</v>
      </c>
      <c r="Q99" s="49">
        <f t="shared" si="64"/>
        <v>-9.1503267973855884</v>
      </c>
      <c r="R99" s="427">
        <f t="shared" si="69"/>
        <v>0.88562091503268014</v>
      </c>
      <c r="S99" s="603"/>
      <c r="T99" s="89">
        <v>0.57777777777777772</v>
      </c>
      <c r="U99" s="89">
        <v>0.61319444444444438</v>
      </c>
      <c r="V99" s="423">
        <v>8</v>
      </c>
      <c r="W99" s="90">
        <f t="shared" si="70"/>
        <v>50.999999999999979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-164.70588235294053</v>
      </c>
      <c r="AG99" s="217">
        <f t="shared" si="62"/>
        <v>0.88562091503268014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818</v>
      </c>
      <c r="H100" s="213">
        <f t="shared" si="65"/>
        <v>48540.12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1291.5789473684201</v>
      </c>
      <c r="O100" s="47">
        <f t="shared" si="67"/>
        <v>75.975232198142365</v>
      </c>
      <c r="P100" s="48">
        <f t="shared" si="68"/>
        <v>0</v>
      </c>
      <c r="Q100" s="49">
        <f t="shared" si="64"/>
        <v>-8.7306501547988091</v>
      </c>
      <c r="R100" s="427">
        <f t="shared" si="69"/>
        <v>0.89692982456140291</v>
      </c>
      <c r="S100" s="603"/>
      <c r="T100" s="214">
        <v>0.61805555555555547</v>
      </c>
      <c r="U100" s="214">
        <v>0.64444444444444438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-148.42105263157987</v>
      </c>
      <c r="AG100" s="424">
        <f t="shared" si="62"/>
        <v>0.89692982456140291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981</v>
      </c>
      <c r="H101" s="213">
        <f t="shared" si="65"/>
        <v>70190.55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1226.2500000000005</v>
      </c>
      <c r="O101" s="47">
        <f t="shared" si="67"/>
        <v>68.125000000000028</v>
      </c>
      <c r="P101" s="48">
        <f t="shared" si="68"/>
        <v>0</v>
      </c>
      <c r="Q101" s="49">
        <f t="shared" si="64"/>
        <v>-8.8194444444444144</v>
      </c>
      <c r="R101" s="427">
        <f t="shared" si="69"/>
        <v>0.88537906137184152</v>
      </c>
      <c r="S101" s="603"/>
      <c r="T101" s="214">
        <v>0.66041666666666665</v>
      </c>
      <c r="U101" s="89">
        <v>0.69374999999999998</v>
      </c>
      <c r="V101" s="215">
        <v>23</v>
      </c>
      <c r="W101" s="90">
        <f t="shared" si="70"/>
        <v>47.999999999999986</v>
      </c>
      <c r="X101" s="223">
        <v>0.64861111111111114</v>
      </c>
      <c r="Y101" s="223">
        <v>0.65972222222222221</v>
      </c>
      <c r="Z101" s="220"/>
      <c r="AA101" s="220"/>
      <c r="AB101" s="588"/>
      <c r="AC101" s="588"/>
      <c r="AD101" s="423"/>
      <c r="AE101" s="423"/>
      <c r="AF101" s="216">
        <f t="shared" si="61"/>
        <v>-158.74999999999955</v>
      </c>
      <c r="AG101" s="217">
        <f t="shared" si="62"/>
        <v>0.88537906137184152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1611.6000000000001</v>
      </c>
      <c r="H102" s="213">
        <f t="shared" si="65"/>
        <v>46918.752293577978</v>
      </c>
      <c r="I102" s="425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1324.6027397260266</v>
      </c>
      <c r="O102" s="47">
        <f t="shared" si="67"/>
        <v>73.589041095890366</v>
      </c>
      <c r="P102" s="48">
        <f t="shared" si="68"/>
        <v>-2</v>
      </c>
      <c r="Q102" s="49">
        <f t="shared" si="64"/>
        <v>-1.4109589041096342</v>
      </c>
      <c r="R102" s="427">
        <f t="shared" si="69"/>
        <v>0.98118721461187153</v>
      </c>
      <c r="S102" s="603"/>
      <c r="T102" s="214">
        <v>0.69861111111111107</v>
      </c>
      <c r="U102" s="214">
        <v>0.74930555555555556</v>
      </c>
      <c r="V102" s="215">
        <v>7</v>
      </c>
      <c r="W102" s="90">
        <f t="shared" si="70"/>
        <v>73.000000000000057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-175.39726027397342</v>
      </c>
      <c r="AG102" s="424">
        <f t="shared" si="62"/>
        <v>0.88306849315068436</v>
      </c>
      <c r="AH102" s="587"/>
    </row>
    <row r="103" spans="1:34" s="221" customFormat="1" ht="19.149999999999999" customHeight="1">
      <c r="A103" s="614"/>
      <c r="B103" s="425" t="s">
        <v>231</v>
      </c>
      <c r="C103" s="224"/>
      <c r="D103" s="82" t="s">
        <v>248</v>
      </c>
      <c r="E103" s="83"/>
      <c r="F103" s="370">
        <v>77.34</v>
      </c>
      <c r="G103" s="57">
        <v>271</v>
      </c>
      <c r="H103" s="213">
        <f t="shared" si="65"/>
        <v>20959.14</v>
      </c>
      <c r="I103" s="225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1250.7692307692353</v>
      </c>
      <c r="O103" s="47">
        <f t="shared" si="67"/>
        <v>69.487179487179731</v>
      </c>
      <c r="P103" s="48">
        <f t="shared" si="68"/>
        <v>0</v>
      </c>
      <c r="Q103" s="49">
        <f t="shared" si="64"/>
        <v>-10.512820512820269</v>
      </c>
      <c r="R103" s="427">
        <f t="shared" si="69"/>
        <v>0.86858974358974661</v>
      </c>
      <c r="S103" s="603"/>
      <c r="T103" s="214">
        <v>0.75486111111111109</v>
      </c>
      <c r="U103" s="214">
        <v>0.76388888888888884</v>
      </c>
      <c r="V103" s="215">
        <v>8</v>
      </c>
      <c r="W103" s="90">
        <f t="shared" si="70"/>
        <v>12.999999999999954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-189.23076923076474</v>
      </c>
      <c r="AG103" s="424">
        <f t="shared" si="62"/>
        <v>0.86858974358974672</v>
      </c>
      <c r="AH103" s="587"/>
    </row>
    <row r="104" spans="1:34" s="221" customFormat="1" ht="19.149999999999999" customHeight="1">
      <c r="A104" s="614"/>
      <c r="B104" s="425" t="s">
        <v>231</v>
      </c>
      <c r="C104" s="432"/>
      <c r="D104" s="42" t="s">
        <v>234</v>
      </c>
      <c r="E104" s="43"/>
      <c r="F104" s="359">
        <v>61.02</v>
      </c>
      <c r="G104" s="177">
        <v>841.40000000000009</v>
      </c>
      <c r="H104" s="45">
        <f t="shared" si="65"/>
        <v>51342.22800000001</v>
      </c>
      <c r="I104" s="423">
        <v>1</v>
      </c>
      <c r="J104" s="46">
        <v>15</v>
      </c>
      <c r="K104" s="177">
        <v>1440</v>
      </c>
      <c r="L104" s="47">
        <v>96</v>
      </c>
      <c r="M104" s="434">
        <v>15</v>
      </c>
      <c r="N104" s="44">
        <f t="shared" si="66"/>
        <v>1328.5263157894728</v>
      </c>
      <c r="O104" s="47">
        <f t="shared" si="67"/>
        <v>88.568421052631521</v>
      </c>
      <c r="P104" s="48">
        <f t="shared" si="68"/>
        <v>0</v>
      </c>
      <c r="Q104" s="49">
        <f t="shared" si="64"/>
        <v>-7.4315789473684788</v>
      </c>
      <c r="R104" s="427">
        <f t="shared" si="69"/>
        <v>0.92258771929824501</v>
      </c>
      <c r="S104" s="604"/>
      <c r="T104" s="214">
        <v>0.76874999999999993</v>
      </c>
      <c r="U104" s="214">
        <v>0.79513888888888884</v>
      </c>
      <c r="V104" s="215">
        <v>7</v>
      </c>
      <c r="W104" s="90">
        <f t="shared" si="70"/>
        <v>38.000000000000028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-111.47368421052715</v>
      </c>
      <c r="AG104" s="217">
        <f t="shared" si="62"/>
        <v>0.92258771929824501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16.777777777777779</v>
      </c>
      <c r="K108" s="101">
        <v>1469</v>
      </c>
      <c r="L108" s="104">
        <v>101.78960746091809</v>
      </c>
      <c r="M108" s="101">
        <f t="shared" ref="M108:O108" si="71">AVERAGE(M96:M107)</f>
        <v>16.222222222222221</v>
      </c>
      <c r="N108" s="101">
        <f t="shared" si="71"/>
        <v>1316.6060314045385</v>
      </c>
      <c r="O108" s="104">
        <f t="shared" si="71"/>
        <v>94.280202731561815</v>
      </c>
      <c r="P108" s="54">
        <f t="shared" ref="P108:P116" si="72">M108-J108</f>
        <v>-0.55555555555555713</v>
      </c>
      <c r="Q108" s="88">
        <f t="shared" ref="Q108:Q116" si="73">O108-L108</f>
        <v>-7.5094047293562767</v>
      </c>
      <c r="R108" s="105">
        <f t="shared" ref="R108:R116" si="74">O108/L108</f>
        <v>0.92622621388691873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-152.3939685954615</v>
      </c>
      <c r="AG108" s="424">
        <f t="shared" si="62"/>
        <v>0.89626006222228627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729</v>
      </c>
      <c r="H109" s="45">
        <f t="shared" ref="H109:H119" si="75">F109*G109</f>
        <v>18691.560000000001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6" si="76">G109/W109*60</f>
        <v>1457.9999999999975</v>
      </c>
      <c r="O109" s="47">
        <f t="shared" ref="O109:O116" si="77">N109/M109</f>
        <v>145.79999999999976</v>
      </c>
      <c r="P109" s="48">
        <f t="shared" si="72"/>
        <v>0</v>
      </c>
      <c r="Q109" s="49">
        <f t="shared" si="73"/>
        <v>-4.2000000000002444</v>
      </c>
      <c r="R109" s="427">
        <f t="shared" si="74"/>
        <v>0.97199999999999842</v>
      </c>
      <c r="S109" s="608">
        <f>R121</f>
        <v>0.9251951734624464</v>
      </c>
      <c r="T109" s="230">
        <v>0.5</v>
      </c>
      <c r="U109" s="230">
        <v>0.52083333333333337</v>
      </c>
      <c r="V109" s="231">
        <v>5</v>
      </c>
      <c r="W109" s="436">
        <f t="shared" si="70"/>
        <v>30.000000000000053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-42.000000000002501</v>
      </c>
      <c r="AG109" s="126">
        <f t="shared" si="62"/>
        <v>0.97199999999999831</v>
      </c>
      <c r="AH109" s="587">
        <f>AG121</f>
        <v>0.9319686266086038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2278</v>
      </c>
      <c r="H110" s="45">
        <f t="shared" si="75"/>
        <v>68261.394064872307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1178.2758620689649</v>
      </c>
      <c r="O110" s="47">
        <f t="shared" si="77"/>
        <v>65.459770114942501</v>
      </c>
      <c r="P110" s="48">
        <f t="shared" si="72"/>
        <v>0</v>
      </c>
      <c r="Q110" s="49">
        <f t="shared" si="73"/>
        <v>-1.2068965517241708</v>
      </c>
      <c r="R110" s="427">
        <f t="shared" si="74"/>
        <v>0.98189655172413748</v>
      </c>
      <c r="S110" s="594"/>
      <c r="T110" s="230">
        <v>0.53680555555555554</v>
      </c>
      <c r="U110" s="230">
        <v>0.61736111111111114</v>
      </c>
      <c r="V110" s="231">
        <v>23</v>
      </c>
      <c r="W110" s="436">
        <f t="shared" si="70"/>
        <v>116.00000000000007</v>
      </c>
      <c r="X110" s="191">
        <v>0.51736111111111105</v>
      </c>
      <c r="Y110" s="191">
        <v>0.52777777777777779</v>
      </c>
      <c r="Z110" s="54"/>
      <c r="AA110" s="54"/>
      <c r="AB110" s="588"/>
      <c r="AC110" s="588"/>
      <c r="AD110" s="423"/>
      <c r="AE110" s="423"/>
      <c r="AF110" s="48">
        <f t="shared" si="61"/>
        <v>-21.724137931035102</v>
      </c>
      <c r="AG110" s="126">
        <f t="shared" si="62"/>
        <v>0.98189655172413737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1669</v>
      </c>
      <c r="H111" s="45">
        <f t="shared" si="75"/>
        <v>99372.26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1300.5194805194799</v>
      </c>
      <c r="O111" s="47">
        <f t="shared" si="77"/>
        <v>72.251082251082209</v>
      </c>
      <c r="P111" s="48">
        <f t="shared" si="72"/>
        <v>0</v>
      </c>
      <c r="Q111" s="49">
        <f t="shared" si="73"/>
        <v>-4.6933621933622334</v>
      </c>
      <c r="R111" s="427">
        <f t="shared" si="74"/>
        <v>0.93900323503211536</v>
      </c>
      <c r="S111" s="594"/>
      <c r="T111" s="230">
        <v>0.62222222222222223</v>
      </c>
      <c r="U111" s="230">
        <v>0.67569444444444449</v>
      </c>
      <c r="V111" s="231">
        <v>7</v>
      </c>
      <c r="W111" s="436">
        <f t="shared" si="70"/>
        <v>77.000000000000043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-84.480519480520115</v>
      </c>
      <c r="AG111" s="126">
        <f t="shared" si="62"/>
        <v>0.93900323503211547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256</v>
      </c>
      <c r="E112" s="83"/>
      <c r="F112" s="359">
        <v>28.57</v>
      </c>
      <c r="G112" s="57">
        <v>2579</v>
      </c>
      <c r="H112" s="45">
        <f t="shared" si="75"/>
        <v>73682.03</v>
      </c>
      <c r="I112" s="423"/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1406.7272727272737</v>
      </c>
      <c r="O112" s="47">
        <f t="shared" si="77"/>
        <v>117.2272727272728</v>
      </c>
      <c r="P112" s="48">
        <f t="shared" si="72"/>
        <v>0</v>
      </c>
      <c r="Q112" s="49">
        <f t="shared" si="73"/>
        <v>-7.7727272727271952</v>
      </c>
      <c r="R112" s="427">
        <f t="shared" si="74"/>
        <v>0.93781818181818244</v>
      </c>
      <c r="S112" s="594"/>
      <c r="T112" s="230">
        <v>0.71597222222222223</v>
      </c>
      <c r="U112" s="230">
        <v>0.79236111111111107</v>
      </c>
      <c r="V112" s="231">
        <v>5</v>
      </c>
      <c r="W112" s="436">
        <f t="shared" si="70"/>
        <v>109.99999999999993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-93.272727272726343</v>
      </c>
      <c r="AG112" s="126">
        <f t="shared" si="62"/>
        <v>0.93781818181818244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115</v>
      </c>
      <c r="H113" s="45">
        <f t="shared" si="75"/>
        <v>2319.5500000000002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1150.0000000000041</v>
      </c>
      <c r="O113" s="47">
        <f t="shared" si="77"/>
        <v>95.83333333333367</v>
      </c>
      <c r="P113" s="48">
        <f t="shared" si="72"/>
        <v>0</v>
      </c>
      <c r="Q113" s="49">
        <f t="shared" si="73"/>
        <v>-29.16666666666633</v>
      </c>
      <c r="R113" s="427">
        <f t="shared" si="74"/>
        <v>0.76666666666666938</v>
      </c>
      <c r="S113" s="594"/>
      <c r="T113" s="230">
        <v>0.79722222222222217</v>
      </c>
      <c r="U113" s="230">
        <v>0.80138888888888882</v>
      </c>
      <c r="V113" s="231">
        <v>7</v>
      </c>
      <c r="W113" s="436">
        <f t="shared" si="70"/>
        <v>5.9999999999999787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-349.99999999999591</v>
      </c>
      <c r="AG113" s="126">
        <f t="shared" si="62"/>
        <v>0.76666666666666938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808</v>
      </c>
      <c r="H114" s="45">
        <f t="shared" si="75"/>
        <v>16499.36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1469.0909090909072</v>
      </c>
      <c r="O114" s="47">
        <f t="shared" si="77"/>
        <v>122.42424242424227</v>
      </c>
      <c r="P114" s="48">
        <f t="shared" si="72"/>
        <v>0</v>
      </c>
      <c r="Q114" s="49">
        <f t="shared" si="73"/>
        <v>-2.5757575757577342</v>
      </c>
      <c r="R114" s="427">
        <f t="shared" si="74"/>
        <v>0.97939393939393815</v>
      </c>
      <c r="S114" s="594"/>
      <c r="T114" s="230">
        <v>0.80555555555555547</v>
      </c>
      <c r="U114" s="230">
        <v>0.82847222222222217</v>
      </c>
      <c r="V114" s="231">
        <v>6</v>
      </c>
      <c r="W114" s="436">
        <f t="shared" si="70"/>
        <v>33.000000000000043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-30.909090909092811</v>
      </c>
      <c r="AG114" s="126">
        <f t="shared" si="62"/>
        <v>0.97939393939393815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259</v>
      </c>
      <c r="E115" s="83"/>
      <c r="F115" s="359">
        <v>38.39</v>
      </c>
      <c r="G115" s="233">
        <v>1378</v>
      </c>
      <c r="H115" s="45">
        <f t="shared" si="75"/>
        <v>52901.42</v>
      </c>
      <c r="I115" s="423"/>
      <c r="J115" s="46">
        <v>16</v>
      </c>
      <c r="K115" s="44">
        <v>1440</v>
      </c>
      <c r="L115" s="47">
        <v>90</v>
      </c>
      <c r="M115" s="434">
        <v>16</v>
      </c>
      <c r="N115" s="44">
        <f t="shared" si="76"/>
        <v>1377.9999999999975</v>
      </c>
      <c r="O115" s="47">
        <f t="shared" si="77"/>
        <v>86.124999999999844</v>
      </c>
      <c r="P115" s="48">
        <f t="shared" si="72"/>
        <v>0</v>
      </c>
      <c r="Q115" s="49">
        <f t="shared" si="73"/>
        <v>-3.8750000000001563</v>
      </c>
      <c r="R115" s="427">
        <f t="shared" si="74"/>
        <v>0.95694444444444271</v>
      </c>
      <c r="S115" s="594"/>
      <c r="T115" s="230">
        <v>0.84374999999999989</v>
      </c>
      <c r="U115" s="230">
        <v>0.88541666666666663</v>
      </c>
      <c r="V115" s="231">
        <v>22</v>
      </c>
      <c r="W115" s="436">
        <f t="shared" si="70"/>
        <v>60.000000000000107</v>
      </c>
      <c r="X115" s="219">
        <v>0.81736111111111109</v>
      </c>
      <c r="Y115" s="219">
        <v>0.82638888888888884</v>
      </c>
      <c r="Z115" s="220"/>
      <c r="AA115" s="220"/>
      <c r="AB115" s="588"/>
      <c r="AC115" s="588"/>
      <c r="AD115" s="224"/>
      <c r="AE115" s="224"/>
      <c r="AF115" s="48">
        <f t="shared" si="61"/>
        <v>-62.000000000002501</v>
      </c>
      <c r="AG115" s="126">
        <f t="shared" si="62"/>
        <v>0.95694444444444271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1322</v>
      </c>
      <c r="H116" s="45">
        <f t="shared" si="75"/>
        <v>69880.92</v>
      </c>
      <c r="I116" s="423"/>
      <c r="J116" s="46">
        <v>18</v>
      </c>
      <c r="K116" s="44">
        <v>1440</v>
      </c>
      <c r="L116" s="47">
        <v>80</v>
      </c>
      <c r="M116" s="434">
        <v>19</v>
      </c>
      <c r="N116" s="44">
        <f t="shared" si="76"/>
        <v>1344.4067796610182</v>
      </c>
      <c r="O116" s="47">
        <f t="shared" si="77"/>
        <v>70.758251561106221</v>
      </c>
      <c r="P116" s="48">
        <f t="shared" si="72"/>
        <v>1</v>
      </c>
      <c r="Q116" s="49">
        <f t="shared" si="73"/>
        <v>-9.2417484388937794</v>
      </c>
      <c r="R116" s="427">
        <f t="shared" si="74"/>
        <v>0.88447814451382778</v>
      </c>
      <c r="S116" s="594"/>
      <c r="T116" s="230">
        <v>0.89027777777777783</v>
      </c>
      <c r="U116" s="230">
        <v>0.93125000000000002</v>
      </c>
      <c r="V116" s="231">
        <v>7</v>
      </c>
      <c r="W116" s="436">
        <f t="shared" si="70"/>
        <v>58.99999999999995</v>
      </c>
      <c r="X116" s="219"/>
      <c r="Y116" s="219"/>
      <c r="Z116" s="220"/>
      <c r="AA116" s="220"/>
      <c r="AB116" s="588"/>
      <c r="AC116" s="588"/>
      <c r="AD116" s="224"/>
      <c r="AE116" s="224"/>
      <c r="AF116" s="48">
        <f t="shared" si="61"/>
        <v>-95.593220338981837</v>
      </c>
      <c r="AG116" s="126">
        <f t="shared" si="62"/>
        <v>0.93361581920904035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14.625</v>
      </c>
      <c r="N121" s="205">
        <f t="shared" si="78"/>
        <v>1335.6275380084553</v>
      </c>
      <c r="O121" s="206">
        <f t="shared" si="78"/>
        <v>96.984869051497412</v>
      </c>
      <c r="P121" s="48">
        <f t="shared" ref="P121:P129" si="79">M121-J121</f>
        <v>0.125</v>
      </c>
      <c r="Q121" s="49">
        <f t="shared" ref="Q121:Q129" si="80">O121-L121</f>
        <v>-7.8415198373914734</v>
      </c>
      <c r="R121" s="175">
        <f t="shared" ref="R121:R129" si="81">O121/L121</f>
        <v>0.9251951734624464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-97.497461991544697</v>
      </c>
      <c r="AG121" s="126">
        <f>N121/K121</f>
        <v>0.9319686266086038</v>
      </c>
      <c r="AH121" s="587"/>
    </row>
    <row r="122" spans="1:34" ht="19.149999999999999" customHeight="1">
      <c r="A122" s="609" t="s">
        <v>262</v>
      </c>
      <c r="B122" s="131" t="s">
        <v>210</v>
      </c>
      <c r="C122" s="166"/>
      <c r="D122" s="179" t="s">
        <v>263</v>
      </c>
      <c r="E122" s="43"/>
      <c r="F122" s="359">
        <v>56.43</v>
      </c>
      <c r="G122" s="44">
        <v>916</v>
      </c>
      <c r="H122" s="45">
        <f t="shared" ref="H122:H132" si="82">F122*G122</f>
        <v>51689.88</v>
      </c>
      <c r="I122" s="425"/>
      <c r="J122" s="46">
        <v>18</v>
      </c>
      <c r="K122" s="44">
        <v>1500</v>
      </c>
      <c r="L122" s="47">
        <v>83.333333333333329</v>
      </c>
      <c r="M122" s="437">
        <v>18</v>
      </c>
      <c r="N122" s="177">
        <f t="shared" ref="N122:N129" si="83">G122/W122*60</f>
        <v>1308.5714285714282</v>
      </c>
      <c r="O122" s="241">
        <f t="shared" ref="O122:O129" si="84">N122/M122</f>
        <v>72.698412698412682</v>
      </c>
      <c r="P122" s="108">
        <f t="shared" si="79"/>
        <v>0</v>
      </c>
      <c r="Q122" s="185">
        <f t="shared" si="80"/>
        <v>-10.634920634920647</v>
      </c>
      <c r="R122" s="109">
        <f t="shared" si="81"/>
        <v>0.87238095238095226</v>
      </c>
      <c r="S122" s="603">
        <f>R134</f>
        <v>0.91210934246836128</v>
      </c>
      <c r="T122" s="50">
        <v>0.5</v>
      </c>
      <c r="U122" s="50">
        <v>0.52916666666666667</v>
      </c>
      <c r="V122" s="231">
        <v>5</v>
      </c>
      <c r="W122" s="436">
        <f t="shared" si="70"/>
        <v>42.000000000000014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-191.42857142857179</v>
      </c>
      <c r="AG122" s="427">
        <f t="shared" si="62"/>
        <v>0.87238095238095215</v>
      </c>
      <c r="AH122" s="602">
        <f>AG134</f>
        <v>0.9131180817318405</v>
      </c>
    </row>
    <row r="123" spans="1:34" ht="19.149999999999999" customHeight="1">
      <c r="A123" s="609"/>
      <c r="B123" s="131" t="s">
        <v>231</v>
      </c>
      <c r="C123" s="97"/>
      <c r="D123" s="42" t="s">
        <v>264</v>
      </c>
      <c r="E123" s="180"/>
      <c r="F123" s="359">
        <v>58.67</v>
      </c>
      <c r="G123" s="44">
        <v>2218</v>
      </c>
      <c r="H123" s="45">
        <f t="shared" si="82"/>
        <v>130130.06</v>
      </c>
      <c r="I123" s="423"/>
      <c r="J123" s="87">
        <v>19</v>
      </c>
      <c r="K123" s="57">
        <v>1440</v>
      </c>
      <c r="L123" s="86">
        <v>75.78947368421052</v>
      </c>
      <c r="M123" s="434">
        <v>19</v>
      </c>
      <c r="N123" s="57">
        <f t="shared" si="83"/>
        <v>1344.2424242424247</v>
      </c>
      <c r="O123" s="86">
        <f t="shared" si="84"/>
        <v>70.749601275917087</v>
      </c>
      <c r="P123" s="54">
        <f t="shared" si="79"/>
        <v>0</v>
      </c>
      <c r="Q123" s="88">
        <f t="shared" si="80"/>
        <v>-5.0398724082934336</v>
      </c>
      <c r="R123" s="424">
        <f t="shared" si="81"/>
        <v>0.93350168350168383</v>
      </c>
      <c r="S123" s="603"/>
      <c r="T123" s="50">
        <v>0.53472222222222221</v>
      </c>
      <c r="U123" s="50">
        <v>0.60347222222222219</v>
      </c>
      <c r="V123" s="231">
        <v>8</v>
      </c>
      <c r="W123" s="436">
        <f t="shared" si="70"/>
        <v>98.999999999999972</v>
      </c>
      <c r="X123" s="53"/>
      <c r="Y123" s="53"/>
      <c r="Z123" s="54"/>
      <c r="AA123" s="54"/>
      <c r="AB123" s="588"/>
      <c r="AC123" s="588"/>
      <c r="AD123" s="423"/>
      <c r="AE123" s="423"/>
      <c r="AF123" s="48">
        <f t="shared" si="61"/>
        <v>-95.757575757575296</v>
      </c>
      <c r="AG123" s="427">
        <f t="shared" si="62"/>
        <v>0.93350168350168383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265</v>
      </c>
      <c r="E124" s="180"/>
      <c r="F124" s="359">
        <v>59.52</v>
      </c>
      <c r="G124" s="177">
        <v>2698</v>
      </c>
      <c r="H124" s="45">
        <f t="shared" si="82"/>
        <v>160584.96000000002</v>
      </c>
      <c r="I124" s="242"/>
      <c r="J124" s="87">
        <v>21</v>
      </c>
      <c r="K124" s="57">
        <v>1385</v>
      </c>
      <c r="L124" s="86">
        <v>65.952380952380949</v>
      </c>
      <c r="M124" s="437">
        <v>21</v>
      </c>
      <c r="N124" s="177">
        <f t="shared" si="83"/>
        <v>1316.0975609756092</v>
      </c>
      <c r="O124" s="241">
        <f t="shared" si="84"/>
        <v>62.671312427409966</v>
      </c>
      <c r="P124" s="108">
        <f t="shared" si="79"/>
        <v>0</v>
      </c>
      <c r="Q124" s="185">
        <f t="shared" si="80"/>
        <v>-3.2810685249709834</v>
      </c>
      <c r="R124" s="109">
        <f t="shared" si="81"/>
        <v>0.95025094655278652</v>
      </c>
      <c r="S124" s="610"/>
      <c r="T124" s="50">
        <v>0.61944444444444446</v>
      </c>
      <c r="U124" s="50">
        <v>0.70486111111111116</v>
      </c>
      <c r="V124" s="231">
        <v>23</v>
      </c>
      <c r="W124" s="436">
        <f t="shared" si="70"/>
        <v>123.00000000000004</v>
      </c>
      <c r="X124" s="191">
        <v>0.6069444444444444</v>
      </c>
      <c r="Y124" s="191">
        <v>0.6166666666666667</v>
      </c>
      <c r="Z124" s="54"/>
      <c r="AA124" s="54"/>
      <c r="AB124" s="588"/>
      <c r="AC124" s="588"/>
      <c r="AD124" s="423">
        <v>1</v>
      </c>
      <c r="AE124" s="423"/>
      <c r="AF124" s="108">
        <f t="shared" si="61"/>
        <v>-68.902439024390787</v>
      </c>
      <c r="AG124" s="109">
        <f t="shared" si="62"/>
        <v>0.95025094655278641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1494</v>
      </c>
      <c r="H125" s="45">
        <f t="shared" si="82"/>
        <v>84844.26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1445.8064516129045</v>
      </c>
      <c r="O125" s="86">
        <f t="shared" si="84"/>
        <v>80.322580645161366</v>
      </c>
      <c r="P125" s="54">
        <f t="shared" si="79"/>
        <v>0</v>
      </c>
      <c r="Q125" s="88">
        <f t="shared" si="80"/>
        <v>-10.566308243727519</v>
      </c>
      <c r="R125" s="424">
        <f t="shared" si="81"/>
        <v>0.88374477482451386</v>
      </c>
      <c r="S125" s="610"/>
      <c r="T125" s="50">
        <v>0.74513888888888891</v>
      </c>
      <c r="U125" s="50">
        <v>0.78819444444444442</v>
      </c>
      <c r="V125" s="231">
        <v>5</v>
      </c>
      <c r="W125" s="436">
        <f t="shared" si="70"/>
        <v>61.999999999999943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-190.19354838709546</v>
      </c>
      <c r="AG125" s="427">
        <f t="shared" si="62"/>
        <v>0.88374477482451375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1093</v>
      </c>
      <c r="H126" s="45">
        <f t="shared" si="82"/>
        <v>62158.909999999996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1457.3333333333333</v>
      </c>
      <c r="O126" s="86">
        <f t="shared" si="84"/>
        <v>80.962962962962962</v>
      </c>
      <c r="P126" s="54">
        <f t="shared" si="79"/>
        <v>0</v>
      </c>
      <c r="Q126" s="88">
        <f t="shared" si="80"/>
        <v>-9.9259259259259238</v>
      </c>
      <c r="R126" s="424">
        <f t="shared" si="81"/>
        <v>0.89079054604726982</v>
      </c>
      <c r="S126" s="610"/>
      <c r="T126" s="50">
        <v>0.79374999999999996</v>
      </c>
      <c r="U126" s="50">
        <v>0.82499999999999996</v>
      </c>
      <c r="V126" s="231">
        <v>8</v>
      </c>
      <c r="W126" s="436">
        <f t="shared" si="70"/>
        <v>45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-178.66666666666674</v>
      </c>
      <c r="AG126" s="109">
        <f t="shared" si="62"/>
        <v>0.8907905460472697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1012</v>
      </c>
      <c r="H127" s="45">
        <f t="shared" si="82"/>
        <v>54739.08</v>
      </c>
      <c r="I127" s="224"/>
      <c r="J127" s="87">
        <v>17</v>
      </c>
      <c r="K127" s="57">
        <v>1565</v>
      </c>
      <c r="L127" s="86">
        <v>92.058823529411768</v>
      </c>
      <c r="M127" s="437">
        <v>17</v>
      </c>
      <c r="N127" s="177">
        <f t="shared" si="83"/>
        <v>1412.0930232558137</v>
      </c>
      <c r="O127" s="241">
        <f t="shared" si="84"/>
        <v>83.064295485636094</v>
      </c>
      <c r="P127" s="108">
        <f t="shared" si="79"/>
        <v>0</v>
      </c>
      <c r="Q127" s="185">
        <f t="shared" si="80"/>
        <v>-8.9945280437756736</v>
      </c>
      <c r="R127" s="109">
        <f t="shared" si="81"/>
        <v>0.90229586150531216</v>
      </c>
      <c r="S127" s="610"/>
      <c r="T127" s="50">
        <v>0.82916666666666661</v>
      </c>
      <c r="U127" s="50">
        <v>0.85902777777777772</v>
      </c>
      <c r="V127" s="425">
        <v>6</v>
      </c>
      <c r="W127" s="436">
        <f t="shared" si="70"/>
        <v>43.000000000000007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-152.9069767441863</v>
      </c>
      <c r="AG127" s="109">
        <f t="shared" si="62"/>
        <v>0.90229586150531227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1512</v>
      </c>
      <c r="H128" s="45">
        <f t="shared" si="82"/>
        <v>71971.199999999997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1354.0298507462669</v>
      </c>
      <c r="O128" s="86">
        <f t="shared" si="84"/>
        <v>71.264728986645622</v>
      </c>
      <c r="P128" s="54">
        <f t="shared" si="79"/>
        <v>0</v>
      </c>
      <c r="Q128" s="88">
        <f t="shared" si="80"/>
        <v>-4.5247446975648984</v>
      </c>
      <c r="R128" s="424">
        <f t="shared" si="81"/>
        <v>0.9402985074626854</v>
      </c>
      <c r="S128" s="610"/>
      <c r="T128" s="50">
        <v>0.86388888888888882</v>
      </c>
      <c r="U128" s="50">
        <v>0.91041666666666665</v>
      </c>
      <c r="V128" s="425">
        <v>7</v>
      </c>
      <c r="W128" s="436">
        <f t="shared" si="70"/>
        <v>67.000000000000085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-85.970149253733098</v>
      </c>
      <c r="AG128" s="427">
        <f t="shared" si="62"/>
        <v>0.9402985074626854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1483</v>
      </c>
      <c r="H129" s="45">
        <f t="shared" si="82"/>
        <v>75143.61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1412.3809523809537</v>
      </c>
      <c r="O129" s="86">
        <f t="shared" si="84"/>
        <v>78.46560846560854</v>
      </c>
      <c r="P129" s="54">
        <f t="shared" si="79"/>
        <v>0</v>
      </c>
      <c r="Q129" s="88">
        <f t="shared" si="80"/>
        <v>-4.8677248677247889</v>
      </c>
      <c r="R129" s="424">
        <f t="shared" si="81"/>
        <v>0.94158730158730253</v>
      </c>
      <c r="S129" s="610"/>
      <c r="T129" s="50">
        <v>0.92569444444444438</v>
      </c>
      <c r="U129" s="50">
        <v>0.96944444444444433</v>
      </c>
      <c r="V129" s="425">
        <v>22</v>
      </c>
      <c r="W129" s="436">
        <f t="shared" si="70"/>
        <v>62.999999999999936</v>
      </c>
      <c r="X129" s="64">
        <v>0.91388888888888886</v>
      </c>
      <c r="Y129" s="64">
        <v>0.92361111111111116</v>
      </c>
      <c r="Z129" s="54"/>
      <c r="AA129" s="54"/>
      <c r="AB129" s="588"/>
      <c r="AC129" s="588"/>
      <c r="AD129" s="423"/>
      <c r="AE129" s="423"/>
      <c r="AF129" s="108">
        <f t="shared" si="61"/>
        <v>-87.619047619046341</v>
      </c>
      <c r="AG129" s="109">
        <f t="shared" si="62"/>
        <v>0.94158730158730242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1381.3193781398418</v>
      </c>
      <c r="O134" s="247">
        <f t="shared" si="85"/>
        <v>75.02493786846928</v>
      </c>
      <c r="P134" s="51">
        <f t="shared" ref="P134:P144" si="86">M134-J134</f>
        <v>0</v>
      </c>
      <c r="Q134" s="142">
        <f t="shared" ref="Q134:Q144" si="87">O134-L134</f>
        <v>-7.2293866683629915</v>
      </c>
      <c r="R134" s="248">
        <f t="shared" ref="R134:R144" si="88">O134/L134</f>
        <v>0.91210934246836128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-131.43062186015823</v>
      </c>
      <c r="AG134" s="427">
        <f t="shared" si="62"/>
        <v>0.9131180817318405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3120.3</v>
      </c>
      <c r="H135" s="249">
        <f t="shared" ref="H135:H146" si="89">F135*G135</f>
        <v>168777.02700000003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1418.3181818181827</v>
      </c>
      <c r="O135" s="116">
        <f t="shared" ref="O135:O144" si="91">N135/M135</f>
        <v>78.795454545454589</v>
      </c>
      <c r="P135" s="54">
        <f t="shared" si="86"/>
        <v>0</v>
      </c>
      <c r="Q135" s="88">
        <f t="shared" si="87"/>
        <v>-4.5378787878787392</v>
      </c>
      <c r="R135" s="424">
        <f t="shared" si="88"/>
        <v>0.94554545454545513</v>
      </c>
      <c r="S135" s="594">
        <f>R147</f>
        <v>0.91677267719007494</v>
      </c>
      <c r="T135" s="250">
        <v>0.45833333333333331</v>
      </c>
      <c r="U135" s="50">
        <v>0.54999999999999993</v>
      </c>
      <c r="V135" s="145">
        <v>5</v>
      </c>
      <c r="W135" s="251">
        <f t="shared" ref="W135:W147" si="92">(U135-T135)*24*60</f>
        <v>131.99999999999994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-81.681818181817334</v>
      </c>
      <c r="AG135" s="121">
        <f t="shared" si="62"/>
        <v>0.94554545454545513</v>
      </c>
      <c r="AH135" s="587">
        <f>AG147</f>
        <v>0.92525745759442923</v>
      </c>
    </row>
    <row r="136" spans="1:34" ht="19.149999999999999" customHeight="1">
      <c r="A136" s="591"/>
      <c r="B136" s="425" t="s">
        <v>210</v>
      </c>
      <c r="C136" s="423"/>
      <c r="D136" s="82" t="s">
        <v>273</v>
      </c>
      <c r="E136" s="83"/>
      <c r="F136" s="359">
        <v>53.68</v>
      </c>
      <c r="G136" s="57">
        <v>874</v>
      </c>
      <c r="H136" s="84">
        <f t="shared" si="89"/>
        <v>46916.32</v>
      </c>
      <c r="I136" s="423"/>
      <c r="J136" s="46">
        <v>16</v>
      </c>
      <c r="K136" s="57">
        <v>1500</v>
      </c>
      <c r="L136" s="86">
        <v>93.75</v>
      </c>
      <c r="M136" s="434">
        <v>16</v>
      </c>
      <c r="N136" s="57">
        <f t="shared" si="90"/>
        <v>1310.9999999999995</v>
      </c>
      <c r="O136" s="86">
        <f t="shared" si="91"/>
        <v>81.937499999999972</v>
      </c>
      <c r="P136" s="54">
        <f t="shared" si="86"/>
        <v>0</v>
      </c>
      <c r="Q136" s="88">
        <f t="shared" si="87"/>
        <v>-11.812500000000028</v>
      </c>
      <c r="R136" s="424">
        <f t="shared" si="88"/>
        <v>0.87399999999999967</v>
      </c>
      <c r="S136" s="594"/>
      <c r="T136" s="250">
        <v>0.55416666666666659</v>
      </c>
      <c r="U136" s="50">
        <v>0.58194444444444438</v>
      </c>
      <c r="V136" s="145">
        <v>6</v>
      </c>
      <c r="W136" s="251">
        <f t="shared" si="92"/>
        <v>40.000000000000014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-189.00000000000045</v>
      </c>
      <c r="AG136" s="126">
        <f t="shared" si="62"/>
        <v>0.87399999999999967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274</v>
      </c>
      <c r="E137" s="83"/>
      <c r="F137" s="359">
        <v>57.734999999999999</v>
      </c>
      <c r="G137" s="212">
        <v>1842</v>
      </c>
      <c r="H137" s="84">
        <f t="shared" si="89"/>
        <v>106347.87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1381.4999999999995</v>
      </c>
      <c r="O137" s="86">
        <f t="shared" si="91"/>
        <v>86.343749999999972</v>
      </c>
      <c r="P137" s="54">
        <f t="shared" si="86"/>
        <v>0</v>
      </c>
      <c r="Q137" s="88">
        <f t="shared" si="87"/>
        <v>-11.468750000000028</v>
      </c>
      <c r="R137" s="424">
        <f t="shared" si="88"/>
        <v>0.88274760383386552</v>
      </c>
      <c r="S137" s="594"/>
      <c r="T137" s="50">
        <v>0.5972222222222221</v>
      </c>
      <c r="U137" s="50">
        <v>0.65277777777777768</v>
      </c>
      <c r="V137" s="253">
        <v>22</v>
      </c>
      <c r="W137" s="251">
        <f t="shared" si="92"/>
        <v>80.000000000000028</v>
      </c>
      <c r="X137" s="53">
        <v>0.5854166666666667</v>
      </c>
      <c r="Y137" s="53">
        <v>0.59444444444444444</v>
      </c>
      <c r="Z137" s="54"/>
      <c r="AA137" s="54"/>
      <c r="AB137" s="588"/>
      <c r="AC137" s="588"/>
      <c r="AD137" s="423">
        <v>1</v>
      </c>
      <c r="AE137" s="423"/>
      <c r="AF137" s="48">
        <f t="shared" si="61"/>
        <v>-183.50000000000045</v>
      </c>
      <c r="AG137" s="126">
        <f t="shared" si="62"/>
        <v>0.88274760383386552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275</v>
      </c>
      <c r="E138" s="83"/>
      <c r="F138" s="359">
        <v>50.67</v>
      </c>
      <c r="G138" s="57">
        <v>1894</v>
      </c>
      <c r="H138" s="84">
        <f t="shared" si="89"/>
        <v>95968.98000000001</v>
      </c>
      <c r="I138" s="42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1385.853658536585</v>
      </c>
      <c r="O138" s="86">
        <f t="shared" si="91"/>
        <v>76.991869918699166</v>
      </c>
      <c r="P138" s="54">
        <f t="shared" si="86"/>
        <v>0</v>
      </c>
      <c r="Q138" s="88">
        <f t="shared" si="87"/>
        <v>-6.3414634146341626</v>
      </c>
      <c r="R138" s="429">
        <f t="shared" si="88"/>
        <v>0.92390243902439007</v>
      </c>
      <c r="S138" s="594"/>
      <c r="T138" s="50">
        <v>0.65833333333333321</v>
      </c>
      <c r="U138" s="50">
        <v>0.71527777777777768</v>
      </c>
      <c r="V138" s="253">
        <v>8</v>
      </c>
      <c r="W138" s="251">
        <f t="shared" si="92"/>
        <v>82.000000000000028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-114.14634146341496</v>
      </c>
      <c r="AG138" s="126">
        <f t="shared" si="62"/>
        <v>0.92390243902439007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896</v>
      </c>
      <c r="H139" s="84">
        <f t="shared" si="89"/>
        <v>45400.32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1414.736842105262</v>
      </c>
      <c r="O139" s="86">
        <f t="shared" si="91"/>
        <v>83.219814241486006</v>
      </c>
      <c r="P139" s="54">
        <f t="shared" si="86"/>
        <v>0</v>
      </c>
      <c r="Q139" s="88">
        <f t="shared" si="87"/>
        <v>-5.0154798761610522</v>
      </c>
      <c r="R139" s="424">
        <f t="shared" si="88"/>
        <v>0.94315789473684142</v>
      </c>
      <c r="S139" s="594"/>
      <c r="T139" s="50">
        <v>0.75555555555555542</v>
      </c>
      <c r="U139" s="50">
        <v>0.78194444444444433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-85.263157894738015</v>
      </c>
      <c r="AG139" s="126">
        <f t="shared" si="62"/>
        <v>0.94315789473684131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1587</v>
      </c>
      <c r="H140" s="84">
        <f t="shared" si="89"/>
        <v>80905.259999999995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1360.2857142857129</v>
      </c>
      <c r="O140" s="86">
        <f t="shared" si="91"/>
        <v>68.014285714285649</v>
      </c>
      <c r="P140" s="54">
        <f t="shared" si="86"/>
        <v>0</v>
      </c>
      <c r="Q140" s="88">
        <f t="shared" si="87"/>
        <v>-3.9857142857143515</v>
      </c>
      <c r="R140" s="424">
        <f t="shared" si="88"/>
        <v>0.94464285714285623</v>
      </c>
      <c r="S140" s="595"/>
      <c r="T140" s="63">
        <v>0.78611111111111098</v>
      </c>
      <c r="U140" s="256">
        <v>0.83472222222222214</v>
      </c>
      <c r="V140" s="257">
        <v>6</v>
      </c>
      <c r="W140" s="251">
        <f t="shared" si="92"/>
        <v>70.000000000000071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-79.714285714287143</v>
      </c>
      <c r="AG140" s="126">
        <f t="shared" si="62"/>
        <v>0.94464285714285612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865</v>
      </c>
      <c r="H141" s="84">
        <f t="shared" si="89"/>
        <v>46787.850000000006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1402.7027027027016</v>
      </c>
      <c r="O141" s="86">
        <f t="shared" si="91"/>
        <v>73.826458036984292</v>
      </c>
      <c r="P141" s="54">
        <f t="shared" si="86"/>
        <v>0</v>
      </c>
      <c r="Q141" s="88">
        <f t="shared" si="87"/>
        <v>-5.1209103840683383</v>
      </c>
      <c r="R141" s="424">
        <f t="shared" si="88"/>
        <v>0.93513513513513435</v>
      </c>
      <c r="S141" s="595"/>
      <c r="T141" s="63">
        <v>0.83958333333333324</v>
      </c>
      <c r="U141" s="256">
        <v>0.8652777777777777</v>
      </c>
      <c r="V141" s="55">
        <v>7</v>
      </c>
      <c r="W141" s="251">
        <f t="shared" si="92"/>
        <v>37.000000000000028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-97.297297297298428</v>
      </c>
      <c r="AG141" s="126">
        <f t="shared" si="62"/>
        <v>0.93513513513513435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1977</v>
      </c>
      <c r="H142" s="84">
        <f t="shared" si="89"/>
        <v>100668.84</v>
      </c>
      <c r="I142" s="42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1347.9545454545455</v>
      </c>
      <c r="O142" s="86">
        <f t="shared" si="91"/>
        <v>70.944976076555022</v>
      </c>
      <c r="P142" s="54">
        <f t="shared" si="86"/>
        <v>0</v>
      </c>
      <c r="Q142" s="88">
        <f t="shared" si="87"/>
        <v>-4.844497607655498</v>
      </c>
      <c r="R142" s="424">
        <f t="shared" si="88"/>
        <v>0.93607954545454553</v>
      </c>
      <c r="S142" s="595"/>
      <c r="T142" s="63">
        <v>0.88124999999999987</v>
      </c>
      <c r="U142" s="256">
        <v>0.94236111111111098</v>
      </c>
      <c r="V142" s="55">
        <v>23</v>
      </c>
      <c r="W142" s="251">
        <f t="shared" si="92"/>
        <v>88</v>
      </c>
      <c r="X142" s="53">
        <v>0.86875000000000002</v>
      </c>
      <c r="Y142" s="53">
        <v>0.87847222222222221</v>
      </c>
      <c r="Z142" s="54"/>
      <c r="AA142" s="54"/>
      <c r="AB142" s="588"/>
      <c r="AC142" s="588"/>
      <c r="AD142" s="423"/>
      <c r="AE142" s="423"/>
      <c r="AF142" s="48">
        <f t="shared" si="61"/>
        <v>-92.045454545454504</v>
      </c>
      <c r="AG142" s="126">
        <f t="shared" si="62"/>
        <v>0.93607954545454553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1080</v>
      </c>
      <c r="H143" s="84">
        <f t="shared" si="89"/>
        <v>54723.6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1350.0000000000005</v>
      </c>
      <c r="O143" s="86">
        <f t="shared" si="91"/>
        <v>79.411764705882376</v>
      </c>
      <c r="P143" s="54">
        <f t="shared" si="86"/>
        <v>0</v>
      </c>
      <c r="Q143" s="88">
        <f t="shared" si="87"/>
        <v>-5.2941176470587976</v>
      </c>
      <c r="R143" s="424">
        <f t="shared" si="88"/>
        <v>0.93750000000000033</v>
      </c>
      <c r="S143" s="595"/>
      <c r="T143" s="63">
        <v>0.94722222222222208</v>
      </c>
      <c r="U143" s="256">
        <v>0.9805555555555554</v>
      </c>
      <c r="V143" s="55">
        <v>7</v>
      </c>
      <c r="W143" s="251">
        <f t="shared" si="92"/>
        <v>47.999999999999986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-89.999999999999545</v>
      </c>
      <c r="AG143" s="126">
        <f t="shared" si="62"/>
        <v>0.93750000000000033</v>
      </c>
      <c r="AH143" s="587"/>
    </row>
    <row r="144" spans="1:34" ht="19.149999999999999" customHeight="1">
      <c r="A144" s="592"/>
      <c r="B144" s="425" t="s">
        <v>210</v>
      </c>
      <c r="C144" s="432"/>
      <c r="D144" s="42" t="s">
        <v>281</v>
      </c>
      <c r="E144" s="258"/>
      <c r="F144" s="359">
        <v>50.49</v>
      </c>
      <c r="G144" s="57">
        <v>1367</v>
      </c>
      <c r="H144" s="84">
        <f t="shared" si="89"/>
        <v>69019.83</v>
      </c>
      <c r="I144" s="423"/>
      <c r="J144" s="87">
        <v>14</v>
      </c>
      <c r="K144" s="57">
        <v>1440</v>
      </c>
      <c r="L144" s="86">
        <v>102.85714285714286</v>
      </c>
      <c r="M144" s="434">
        <v>15</v>
      </c>
      <c r="N144" s="57">
        <f t="shared" si="90"/>
        <v>1344.5901639344274</v>
      </c>
      <c r="O144" s="86">
        <f t="shared" si="91"/>
        <v>89.639344262295168</v>
      </c>
      <c r="P144" s="54">
        <f t="shared" si="86"/>
        <v>1</v>
      </c>
      <c r="Q144" s="88">
        <f t="shared" si="87"/>
        <v>-13.217798594847693</v>
      </c>
      <c r="R144" s="424">
        <f t="shared" si="88"/>
        <v>0.87149362477231407</v>
      </c>
      <c r="S144" s="595"/>
      <c r="T144" s="63">
        <v>0.98611111111111094</v>
      </c>
      <c r="U144" s="256">
        <v>1.028472222222222</v>
      </c>
      <c r="V144" s="55">
        <v>8</v>
      </c>
      <c r="W144" s="251">
        <f t="shared" si="92"/>
        <v>60.999999999999943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-95.409836065572563</v>
      </c>
      <c r="AG144" s="126">
        <f t="shared" si="62"/>
        <v>0.93374316939890789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1371.6941808837414</v>
      </c>
      <c r="O147" s="247">
        <f t="shared" si="93"/>
        <v>78.912521750164217</v>
      </c>
      <c r="P147" s="51">
        <f t="shared" ref="P147:P153" si="94">M147-J147</f>
        <v>0.10000000000000142</v>
      </c>
      <c r="Q147" s="142">
        <f t="shared" ref="Q147:Q153" si="95">O147-L147</f>
        <v>-7.163911059801876</v>
      </c>
      <c r="R147" s="262">
        <f t="shared" ref="R147:R153" si="96">O147/L147</f>
        <v>0.91677267719007494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-110.80581911625859</v>
      </c>
      <c r="AG147" s="263">
        <f t="shared" si="62"/>
        <v>0.92525745759442923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1468</v>
      </c>
      <c r="H148" s="84">
        <f t="shared" ref="H148:H172" si="97">F148*G148</f>
        <v>66030.64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1240.5633802816888</v>
      </c>
      <c r="O148" s="47">
        <f t="shared" ref="O148:O153" si="99">N148/M148</f>
        <v>65.292809488509931</v>
      </c>
      <c r="P148" s="48">
        <f t="shared" si="94"/>
        <v>0</v>
      </c>
      <c r="Q148" s="49">
        <f t="shared" si="95"/>
        <v>-13.654558932542699</v>
      </c>
      <c r="R148" s="427">
        <f t="shared" si="96"/>
        <v>0.82704225352112581</v>
      </c>
      <c r="S148" s="600">
        <f>R160</f>
        <v>0.88446762777741639</v>
      </c>
      <c r="T148" s="250">
        <v>0.70833333333333337</v>
      </c>
      <c r="U148" s="50">
        <v>0.75763888888888897</v>
      </c>
      <c r="V148" s="425">
        <v>5</v>
      </c>
      <c r="W148" s="436">
        <f>(U148-T148)*24*60</f>
        <v>71.000000000000071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-259.43661971831125</v>
      </c>
      <c r="AG148" s="126">
        <f t="shared" si="62"/>
        <v>0.82704225352112581</v>
      </c>
      <c r="AH148" s="587">
        <f>AG160</f>
        <v>0.89170959832359686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1100</v>
      </c>
      <c r="H149" s="84">
        <f t="shared" si="97"/>
        <v>59048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1245.2830188679252</v>
      </c>
      <c r="O149" s="47">
        <f t="shared" si="99"/>
        <v>62.26415094339626</v>
      </c>
      <c r="P149" s="48">
        <f t="shared" si="94"/>
        <v>0</v>
      </c>
      <c r="Q149" s="49">
        <f t="shared" si="95"/>
        <v>-12.73584905660374</v>
      </c>
      <c r="R149" s="427">
        <f t="shared" si="96"/>
        <v>0.8301886792452835</v>
      </c>
      <c r="S149" s="601"/>
      <c r="T149" s="250">
        <v>0.76250000000000007</v>
      </c>
      <c r="U149" s="50">
        <v>0.7993055555555556</v>
      </c>
      <c r="V149" s="425">
        <v>7</v>
      </c>
      <c r="W149" s="436">
        <f t="shared" ref="W149:W159" si="100">(U149-T149)*24*60</f>
        <v>52.999999999999972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-254.71698113207481</v>
      </c>
      <c r="AG149" s="126">
        <f t="shared" si="62"/>
        <v>0.8301886792452835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626</v>
      </c>
      <c r="H150" s="84">
        <f t="shared" si="97"/>
        <v>34630.32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1341.4285714285684</v>
      </c>
      <c r="O150" s="47">
        <f t="shared" si="99"/>
        <v>89.428571428571232</v>
      </c>
      <c r="P150" s="48">
        <f t="shared" si="94"/>
        <v>1</v>
      </c>
      <c r="Q150" s="49">
        <f t="shared" si="95"/>
        <v>-13.42857142857163</v>
      </c>
      <c r="R150" s="427">
        <f t="shared" si="96"/>
        <v>0.86944444444444247</v>
      </c>
      <c r="S150" s="601"/>
      <c r="T150" s="250">
        <v>0.80277777777777781</v>
      </c>
      <c r="U150" s="50">
        <v>0.8222222222222223</v>
      </c>
      <c r="V150" s="425">
        <v>5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-98.571428571431625</v>
      </c>
      <c r="AG150" s="126">
        <f t="shared" si="62"/>
        <v>0.93154761904761696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916</v>
      </c>
      <c r="H151" s="84">
        <f t="shared" si="97"/>
        <v>50892.959999999999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1308.5714285714282</v>
      </c>
      <c r="O151" s="47">
        <f t="shared" si="99"/>
        <v>81.785714285714263</v>
      </c>
      <c r="P151" s="48">
        <f t="shared" si="94"/>
        <v>0</v>
      </c>
      <c r="Q151" s="49">
        <f t="shared" si="95"/>
        <v>-8.2142857142857366</v>
      </c>
      <c r="R151" s="427">
        <f t="shared" si="96"/>
        <v>0.9087301587301585</v>
      </c>
      <c r="S151" s="601"/>
      <c r="T151" s="250">
        <v>0.82708333333333339</v>
      </c>
      <c r="U151" s="50">
        <v>0.85625000000000007</v>
      </c>
      <c r="V151" s="425">
        <v>7</v>
      </c>
      <c r="W151" s="436">
        <f t="shared" si="100"/>
        <v>42.000000000000014</v>
      </c>
      <c r="X151" s="219"/>
      <c r="Y151" s="219"/>
      <c r="Z151" s="220"/>
      <c r="AA151" s="220"/>
      <c r="AB151" s="588"/>
      <c r="AC151" s="588"/>
      <c r="AD151" s="224"/>
      <c r="AE151" s="224"/>
      <c r="AF151" s="48">
        <f t="shared" si="61"/>
        <v>-131.42857142857179</v>
      </c>
      <c r="AG151" s="126">
        <f t="shared" si="62"/>
        <v>0.9087301587301585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696</v>
      </c>
      <c r="H152" s="84">
        <f t="shared" si="97"/>
        <v>37785.839999999997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1347.096774193546</v>
      </c>
      <c r="O152" s="47">
        <f t="shared" si="99"/>
        <v>89.806451612903075</v>
      </c>
      <c r="P152" s="48">
        <f t="shared" si="94"/>
        <v>0</v>
      </c>
      <c r="Q152" s="49">
        <f t="shared" si="95"/>
        <v>-6.193548387096925</v>
      </c>
      <c r="R152" s="427">
        <f t="shared" si="96"/>
        <v>0.93548387096774033</v>
      </c>
      <c r="S152" s="601"/>
      <c r="T152" s="265">
        <v>0.87152777777777779</v>
      </c>
      <c r="U152" s="63">
        <v>0.8930555555555556</v>
      </c>
      <c r="V152" s="438">
        <v>22</v>
      </c>
      <c r="W152" s="436">
        <f t="shared" si="100"/>
        <v>31.00000000000005</v>
      </c>
      <c r="X152" s="222">
        <v>0.85972222222222217</v>
      </c>
      <c r="Y152" s="222">
        <v>0.86875000000000002</v>
      </c>
      <c r="Z152" s="220"/>
      <c r="AA152" s="220"/>
      <c r="AB152" s="588"/>
      <c r="AC152" s="588"/>
      <c r="AD152" s="224"/>
      <c r="AE152" s="224"/>
      <c r="AF152" s="48">
        <f t="shared" si="61"/>
        <v>-92.903225806453975</v>
      </c>
      <c r="AG152" s="126">
        <f t="shared" si="62"/>
        <v>0.93548387096774033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289</v>
      </c>
      <c r="E153" s="60"/>
      <c r="F153" s="366">
        <v>57.3</v>
      </c>
      <c r="G153" s="57">
        <v>1428</v>
      </c>
      <c r="H153" s="84">
        <f t="shared" si="97"/>
        <v>81824.399999999994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1381.9354838709689</v>
      </c>
      <c r="O153" s="47">
        <f t="shared" si="99"/>
        <v>76.77419354838716</v>
      </c>
      <c r="P153" s="48">
        <f t="shared" si="94"/>
        <v>0</v>
      </c>
      <c r="Q153" s="49">
        <f t="shared" si="95"/>
        <v>-6.5591397849461686</v>
      </c>
      <c r="R153" s="427">
        <f t="shared" si="96"/>
        <v>0.92129032258064603</v>
      </c>
      <c r="S153" s="601"/>
      <c r="T153" s="265">
        <v>0.89861111111111114</v>
      </c>
      <c r="U153" s="63">
        <v>0.94166666666666665</v>
      </c>
      <c r="V153" s="438">
        <v>8</v>
      </c>
      <c r="W153" s="436">
        <f t="shared" si="100"/>
        <v>61.999999999999943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-118.06451612903106</v>
      </c>
      <c r="AG153" s="126">
        <f t="shared" si="62"/>
        <v>0.92129032258064592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1310.8131095356873</v>
      </c>
      <c r="O160" s="274">
        <f t="shared" si="101"/>
        <v>77.558648551246975</v>
      </c>
      <c r="P160" s="65">
        <f t="shared" ref="P160:P166" si="102">M160-J160</f>
        <v>0.16666666666666785</v>
      </c>
      <c r="Q160" s="74">
        <f t="shared" ref="Q160:Q166" si="103">O160-L160</f>
        <v>-10.130992217341174</v>
      </c>
      <c r="R160" s="275">
        <f>O160/L160</f>
        <v>0.88446762777741639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-159.18689046431268</v>
      </c>
      <c r="AG160" s="130">
        <f t="shared" si="62"/>
        <v>0.89170959832359686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3688</v>
      </c>
      <c r="H161" s="84">
        <f t="shared" ref="H161:H170" si="104">F161*G161</f>
        <v>126240.23999999999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2107.4285714285716</v>
      </c>
      <c r="O161" s="86">
        <f t="shared" ref="O161:O166" si="106">N161/M161</f>
        <v>162.10989010989013</v>
      </c>
      <c r="P161" s="54">
        <f t="shared" si="102"/>
        <v>0</v>
      </c>
      <c r="Q161" s="88">
        <f t="shared" si="103"/>
        <v>-10.967032967032935</v>
      </c>
      <c r="R161" s="424">
        <f t="shared" ref="R161:R166" si="107">O161/L161</f>
        <v>0.93663492063492082</v>
      </c>
      <c r="S161" s="587">
        <f>R173</f>
        <v>0.91065574207621469</v>
      </c>
      <c r="T161" s="89">
        <v>0.16666666666666666</v>
      </c>
      <c r="U161" s="89">
        <v>0.23958333333333331</v>
      </c>
      <c r="V161" s="423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-142.57142857142844</v>
      </c>
      <c r="AG161" s="424">
        <f t="shared" si="62"/>
        <v>0.93663492063492071</v>
      </c>
      <c r="AH161" s="587">
        <f>AG173</f>
        <v>0.91482319096224141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4195</v>
      </c>
      <c r="H162" s="84">
        <f t="shared" si="104"/>
        <v>143594.84999999998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2169.8275862068963</v>
      </c>
      <c r="O162" s="86">
        <f t="shared" si="106"/>
        <v>166.90981432360741</v>
      </c>
      <c r="P162" s="54">
        <f t="shared" si="102"/>
        <v>0</v>
      </c>
      <c r="Q162" s="88">
        <f t="shared" si="103"/>
        <v>-6.1671087533156594</v>
      </c>
      <c r="R162" s="424">
        <f t="shared" si="107"/>
        <v>0.96436781609195399</v>
      </c>
      <c r="S162" s="587"/>
      <c r="T162" s="89">
        <v>0.24444444444444444</v>
      </c>
      <c r="U162" s="89">
        <v>0.32500000000000001</v>
      </c>
      <c r="V162" s="423">
        <v>7</v>
      </c>
      <c r="W162" s="90">
        <f t="shared" si="108"/>
        <v>116.00000000000003</v>
      </c>
      <c r="X162" s="96"/>
      <c r="Y162" s="96"/>
      <c r="Z162" s="54"/>
      <c r="AA162" s="54"/>
      <c r="AB162" s="588"/>
      <c r="AC162" s="588"/>
      <c r="AD162" s="423">
        <v>1</v>
      </c>
      <c r="AE162" s="423"/>
      <c r="AF162" s="54">
        <f t="shared" si="61"/>
        <v>-80.172413793103715</v>
      </c>
      <c r="AG162" s="424">
        <f t="shared" si="62"/>
        <v>0.96436781609195388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4255.3</v>
      </c>
      <c r="H163" s="84">
        <f t="shared" si="104"/>
        <v>152467.399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2163.71186440678</v>
      </c>
      <c r="O163" s="86">
        <f t="shared" si="106"/>
        <v>196.70107858243455</v>
      </c>
      <c r="P163" s="54">
        <f t="shared" si="102"/>
        <v>0</v>
      </c>
      <c r="Q163" s="88">
        <f t="shared" si="103"/>
        <v>-7.844375963019985</v>
      </c>
      <c r="R163" s="424">
        <f t="shared" si="107"/>
        <v>0.96164971751412454</v>
      </c>
      <c r="S163" s="587"/>
      <c r="T163" s="89">
        <v>0.34097222222222223</v>
      </c>
      <c r="U163" s="89">
        <v>0.42291666666666666</v>
      </c>
      <c r="V163" s="423">
        <v>23</v>
      </c>
      <c r="W163" s="90">
        <f t="shared" si="108"/>
        <v>117.99999999999999</v>
      </c>
      <c r="X163" s="96">
        <v>0.32847222222222222</v>
      </c>
      <c r="Y163" s="96">
        <v>0.33819444444444446</v>
      </c>
      <c r="Z163" s="54"/>
      <c r="AA163" s="54"/>
      <c r="AB163" s="588"/>
      <c r="AC163" s="588"/>
      <c r="AD163" s="423"/>
      <c r="AE163" s="423"/>
      <c r="AF163" s="54">
        <f t="shared" si="61"/>
        <v>-86.288135593219977</v>
      </c>
      <c r="AG163" s="424">
        <f t="shared" si="62"/>
        <v>0.96164971751412442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6388.9</v>
      </c>
      <c r="H164" s="84">
        <f t="shared" si="104"/>
        <v>232619.84899999996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2366.2592592592596</v>
      </c>
      <c r="O164" s="86">
        <f t="shared" si="106"/>
        <v>236.62592592592597</v>
      </c>
      <c r="P164" s="54">
        <f t="shared" si="102"/>
        <v>0</v>
      </c>
      <c r="Q164" s="88">
        <f t="shared" si="103"/>
        <v>-40.274074074074008</v>
      </c>
      <c r="R164" s="424">
        <f t="shared" si="107"/>
        <v>0.85455372309832422</v>
      </c>
      <c r="S164" s="587"/>
      <c r="T164" s="89">
        <v>0.46527777777777773</v>
      </c>
      <c r="U164" s="89">
        <v>0.57777777777777772</v>
      </c>
      <c r="V164" s="423">
        <v>8</v>
      </c>
      <c r="W164" s="90">
        <f t="shared" si="108"/>
        <v>161.99999999999997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-402.74074074074042</v>
      </c>
      <c r="AG164" s="424">
        <f t="shared" si="62"/>
        <v>0.85455372309832411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1823.7</v>
      </c>
      <c r="H165" s="84">
        <f t="shared" si="104"/>
        <v>65343.171000000002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2145.5294117647068</v>
      </c>
      <c r="O165" s="86">
        <f t="shared" si="106"/>
        <v>195.04812834224606</v>
      </c>
      <c r="P165" s="54">
        <f t="shared" si="102"/>
        <v>0</v>
      </c>
      <c r="Q165" s="88">
        <f t="shared" si="103"/>
        <v>-9.4973262032084733</v>
      </c>
      <c r="R165" s="424">
        <f t="shared" si="107"/>
        <v>0.95356862745098081</v>
      </c>
      <c r="S165" s="587"/>
      <c r="T165" s="89">
        <v>0.59305555555555545</v>
      </c>
      <c r="U165" s="89">
        <v>0.6284722222222221</v>
      </c>
      <c r="V165" s="423">
        <v>22</v>
      </c>
      <c r="W165" s="90">
        <f t="shared" si="108"/>
        <v>50.999999999999979</v>
      </c>
      <c r="X165" s="96">
        <v>0.58124999999999993</v>
      </c>
      <c r="Y165" s="96">
        <v>0.59027777777777779</v>
      </c>
      <c r="Z165" s="54"/>
      <c r="AA165" s="54"/>
      <c r="AB165" s="588"/>
      <c r="AC165" s="588"/>
      <c r="AD165" s="423"/>
      <c r="AE165" s="423"/>
      <c r="AF165" s="54">
        <f t="shared" si="61"/>
        <v>-104.47058823529323</v>
      </c>
      <c r="AG165" s="424">
        <f t="shared" si="62"/>
        <v>0.95356862745098081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2738.1</v>
      </c>
      <c r="H166" s="84">
        <f t="shared" si="104"/>
        <v>99694.22099999999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2346.9428571428548</v>
      </c>
      <c r="O166" s="86">
        <f t="shared" si="106"/>
        <v>234.69428571428548</v>
      </c>
      <c r="P166" s="54">
        <f t="shared" si="102"/>
        <v>0</v>
      </c>
      <c r="Q166" s="88">
        <f t="shared" si="103"/>
        <v>-42.205714285714492</v>
      </c>
      <c r="R166" s="424">
        <f t="shared" si="107"/>
        <v>0.84757777433833692</v>
      </c>
      <c r="S166" s="587"/>
      <c r="T166" s="89">
        <v>0.63263888888888875</v>
      </c>
      <c r="U166" s="89">
        <v>0.68124999999999991</v>
      </c>
      <c r="V166" s="423">
        <v>6</v>
      </c>
      <c r="W166" s="90">
        <f t="shared" si="108"/>
        <v>70.000000000000071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-422.05714285714521</v>
      </c>
      <c r="AG166" s="424">
        <f t="shared" si="62"/>
        <v>0.84757777433833692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2216.616591701511</v>
      </c>
      <c r="O173" s="104">
        <f t="shared" si="109"/>
        <v>198.68152049973159</v>
      </c>
      <c r="P173" s="54">
        <f>M173-J173</f>
        <v>0</v>
      </c>
      <c r="Q173" s="88">
        <f>O173-L173</f>
        <v>-19.492605374394316</v>
      </c>
      <c r="R173" s="105">
        <f>O173/L173</f>
        <v>0.91065574207621469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-206.38340829848903</v>
      </c>
      <c r="AG173" s="424">
        <f t="shared" si="62"/>
        <v>0.91482319096224141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51709" priority="3248" operator="lessThan">
      <formula>0</formula>
    </cfRule>
  </conditionalFormatting>
  <conditionalFormatting sqref="AH57 AH70 S43 S123 S95 AH95 S5:S9 AH5:AH9 S134 AH17:AH18 S17:S18 S32 S82 AH82 S57:S70">
    <cfRule type="cellIs" dxfId="51708" priority="3247" operator="lessThan">
      <formula>0.8</formula>
    </cfRule>
  </conditionalFormatting>
  <conditionalFormatting sqref="R147 R173 R30 R121 R95 R43 R134 R82 R155:R159 R17:R18 R57:R70 R109:R118">
    <cfRule type="cellIs" dxfId="51707" priority="3245" operator="lessThan">
      <formula>0.8</formula>
    </cfRule>
    <cfRule type="cellIs" dxfId="51706" priority="3246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51705" priority="3243" operator="greaterThan">
      <formula>1</formula>
    </cfRule>
    <cfRule type="cellIs" dxfId="51704" priority="3244" operator="lessThan">
      <formula>0.8</formula>
    </cfRule>
  </conditionalFormatting>
  <conditionalFormatting sqref="P147 P30 P121 P95 P43 P134 P82 P155:P159 P17:P18 P57:P70 P109:P118">
    <cfRule type="cellIs" dxfId="51703" priority="3242" operator="greaterThan">
      <formula>0</formula>
    </cfRule>
  </conditionalFormatting>
  <conditionalFormatting sqref="S161">
    <cfRule type="cellIs" dxfId="51702" priority="3241" operator="lessThan">
      <formula>0.8</formula>
    </cfRule>
  </conditionalFormatting>
  <conditionalFormatting sqref="Q161:Q167">
    <cfRule type="cellIs" dxfId="51701" priority="3240" operator="lessThan">
      <formula>0</formula>
    </cfRule>
  </conditionalFormatting>
  <conditionalFormatting sqref="R161:R167">
    <cfRule type="cellIs" dxfId="51700" priority="3238" operator="lessThan">
      <formula>0.8</formula>
    </cfRule>
    <cfRule type="cellIs" dxfId="51699" priority="3239" operator="greaterThan">
      <formula>1</formula>
    </cfRule>
  </conditionalFormatting>
  <conditionalFormatting sqref="R161:R167">
    <cfRule type="cellIs" dxfId="51698" priority="3236" operator="greaterThan">
      <formula>1</formula>
    </cfRule>
    <cfRule type="cellIs" dxfId="51697" priority="3237" operator="lessThan">
      <formula>0.8</formula>
    </cfRule>
  </conditionalFormatting>
  <conditionalFormatting sqref="P161:P167">
    <cfRule type="cellIs" dxfId="51696" priority="3235" operator="greaterThan">
      <formula>0</formula>
    </cfRule>
  </conditionalFormatting>
  <conditionalFormatting sqref="Q169:Q172 AF161:AF172">
    <cfRule type="cellIs" dxfId="51695" priority="3234" operator="lessThan">
      <formula>0</formula>
    </cfRule>
  </conditionalFormatting>
  <conditionalFormatting sqref="R169:R172">
    <cfRule type="cellIs" dxfId="51694" priority="3232" operator="lessThan">
      <formula>0.8</formula>
    </cfRule>
    <cfRule type="cellIs" dxfId="51693" priority="3233" operator="greaterThan">
      <formula>1</formula>
    </cfRule>
  </conditionalFormatting>
  <conditionalFormatting sqref="R169:R172 AG161:AG172">
    <cfRule type="cellIs" dxfId="51692" priority="3230" operator="greaterThan">
      <formula>1</formula>
    </cfRule>
    <cfRule type="cellIs" dxfId="51691" priority="3231" operator="lessThan">
      <formula>0.8</formula>
    </cfRule>
  </conditionalFormatting>
  <conditionalFormatting sqref="P169:P172">
    <cfRule type="cellIs" dxfId="51690" priority="3229" operator="greaterThan">
      <formula>0</formula>
    </cfRule>
  </conditionalFormatting>
  <conditionalFormatting sqref="AF145">
    <cfRule type="cellIs" dxfId="51689" priority="3228" operator="lessThan">
      <formula>0</formula>
    </cfRule>
  </conditionalFormatting>
  <conditionalFormatting sqref="AG145">
    <cfRule type="cellIs" dxfId="51688" priority="3226" operator="greaterThan">
      <formula>1</formula>
    </cfRule>
    <cfRule type="cellIs" dxfId="51687" priority="3227" operator="lessThan">
      <formula>0.8</formula>
    </cfRule>
  </conditionalFormatting>
  <conditionalFormatting sqref="AF44:AF54">
    <cfRule type="cellIs" dxfId="51686" priority="3225" operator="lessThan">
      <formula>0</formula>
    </cfRule>
  </conditionalFormatting>
  <conditionalFormatting sqref="AG44:AG54">
    <cfRule type="cellIs" dxfId="51685" priority="3223" operator="greaterThan">
      <formula>1</formula>
    </cfRule>
    <cfRule type="cellIs" dxfId="51684" priority="3224" operator="lessThan">
      <formula>0.8</formula>
    </cfRule>
  </conditionalFormatting>
  <conditionalFormatting sqref="AF83:AF94">
    <cfRule type="cellIs" dxfId="51683" priority="3222" operator="lessThan">
      <formula>0</formula>
    </cfRule>
  </conditionalFormatting>
  <conditionalFormatting sqref="AH83">
    <cfRule type="cellIs" dxfId="51682" priority="3221" operator="lessThan">
      <formula>0.8</formula>
    </cfRule>
  </conditionalFormatting>
  <conditionalFormatting sqref="AG83:AG94">
    <cfRule type="cellIs" dxfId="51681" priority="3219" operator="greaterThan">
      <formula>1</formula>
    </cfRule>
    <cfRule type="cellIs" dxfId="51680" priority="3220" operator="lessThan">
      <formula>0.8</formula>
    </cfRule>
  </conditionalFormatting>
  <conditionalFormatting sqref="S83">
    <cfRule type="cellIs" dxfId="51679" priority="3218" operator="lessThan">
      <formula>0.8</formula>
    </cfRule>
  </conditionalFormatting>
  <conditionalFormatting sqref="AH84">
    <cfRule type="cellIs" dxfId="51678" priority="3217" operator="lessThan">
      <formula>0.8</formula>
    </cfRule>
  </conditionalFormatting>
  <conditionalFormatting sqref="S84">
    <cfRule type="cellIs" dxfId="51677" priority="3216" operator="lessThan">
      <formula>0.8</formula>
    </cfRule>
  </conditionalFormatting>
  <conditionalFormatting sqref="S90">
    <cfRule type="cellIs" dxfId="51676" priority="3215" operator="lessThan">
      <formula>0.8</formula>
    </cfRule>
  </conditionalFormatting>
  <conditionalFormatting sqref="AH90">
    <cfRule type="cellIs" dxfId="51675" priority="3214" operator="lessThan">
      <formula>0.8</formula>
    </cfRule>
  </conditionalFormatting>
  <conditionalFormatting sqref="AF122">
    <cfRule type="cellIs" dxfId="51674" priority="3213" operator="lessThan">
      <formula>0</formula>
    </cfRule>
  </conditionalFormatting>
  <conditionalFormatting sqref="S122">
    <cfRule type="cellIs" dxfId="51673" priority="3212" operator="lessThan">
      <formula>0.8</formula>
    </cfRule>
  </conditionalFormatting>
  <conditionalFormatting sqref="AG122">
    <cfRule type="cellIs" dxfId="51672" priority="3210" operator="greaterThan">
      <formula>1</formula>
    </cfRule>
    <cfRule type="cellIs" dxfId="51671" priority="3211" operator="lessThan">
      <formula>0.8</formula>
    </cfRule>
  </conditionalFormatting>
  <conditionalFormatting sqref="P162:P168">
    <cfRule type="cellIs" dxfId="51670" priority="3204" operator="greaterThan">
      <formula>0</formula>
    </cfRule>
  </conditionalFormatting>
  <conditionalFormatting sqref="R162:R168">
    <cfRule type="cellIs" dxfId="51669" priority="3207" operator="lessThan">
      <formula>0.8</formula>
    </cfRule>
    <cfRule type="cellIs" dxfId="51668" priority="3208" operator="greaterThan">
      <formula>1</formula>
    </cfRule>
  </conditionalFormatting>
  <conditionalFormatting sqref="R162:R168">
    <cfRule type="cellIs" dxfId="51667" priority="3205" operator="greaterThan">
      <formula>1</formula>
    </cfRule>
    <cfRule type="cellIs" dxfId="51666" priority="3206" operator="lessThan">
      <formula>0.8</formula>
    </cfRule>
  </conditionalFormatting>
  <conditionalFormatting sqref="Q162:Q168">
    <cfRule type="cellIs" dxfId="51665" priority="3209" operator="lessThan">
      <formula>0</formula>
    </cfRule>
  </conditionalFormatting>
  <conditionalFormatting sqref="P132:P133">
    <cfRule type="cellIs" dxfId="51664" priority="3197" operator="greaterThan">
      <formula>0</formula>
    </cfRule>
  </conditionalFormatting>
  <conditionalFormatting sqref="AF124 Q132:Q133 AF132:AF133 AF126:AF127 AF129:AF130">
    <cfRule type="cellIs" dxfId="51663" priority="3203" operator="lessThan">
      <formula>0</formula>
    </cfRule>
  </conditionalFormatting>
  <conditionalFormatting sqref="S124:S133">
    <cfRule type="cellIs" dxfId="51662" priority="3202" operator="lessThan">
      <formula>0.8</formula>
    </cfRule>
  </conditionalFormatting>
  <conditionalFormatting sqref="R132:R133">
    <cfRule type="cellIs" dxfId="51661" priority="3200" operator="lessThan">
      <formula>0.8</formula>
    </cfRule>
    <cfRule type="cellIs" dxfId="51660" priority="3201" operator="greaterThan">
      <formula>1</formula>
    </cfRule>
  </conditionalFormatting>
  <conditionalFormatting sqref="AG124 R132:R133 AG132:AG133 AG126:AG127 AG129:AG130">
    <cfRule type="cellIs" dxfId="51659" priority="3198" operator="greaterThan">
      <formula>1</formula>
    </cfRule>
    <cfRule type="cellIs" dxfId="51658" priority="3199" operator="lessThan">
      <formula>0.8</formula>
    </cfRule>
  </conditionalFormatting>
  <conditionalFormatting sqref="AH109">
    <cfRule type="cellIs" dxfId="51657" priority="3196" operator="lessThan">
      <formula>0.8</formula>
    </cfRule>
  </conditionalFormatting>
  <conditionalFormatting sqref="R160 AG160">
    <cfRule type="cellIs" dxfId="51656" priority="3191" operator="greaterThan">
      <formula>1</formula>
    </cfRule>
    <cfRule type="cellIs" dxfId="51655" priority="3192" operator="lessThan">
      <formula>0.8</formula>
    </cfRule>
  </conditionalFormatting>
  <conditionalFormatting sqref="R160">
    <cfRule type="cellIs" dxfId="51654" priority="3193" operator="lessThan">
      <formula>0.8</formula>
    </cfRule>
    <cfRule type="cellIs" dxfId="51653" priority="3194" operator="greaterThan">
      <formula>1</formula>
    </cfRule>
  </conditionalFormatting>
  <conditionalFormatting sqref="P160">
    <cfRule type="cellIs" dxfId="51652" priority="3190" operator="greaterThan">
      <formula>0</formula>
    </cfRule>
  </conditionalFormatting>
  <conditionalFormatting sqref="AH148">
    <cfRule type="cellIs" dxfId="51651" priority="3189" operator="lessThan">
      <formula>0.8</formula>
    </cfRule>
  </conditionalFormatting>
  <conditionalFormatting sqref="Q160 AF160">
    <cfRule type="cellIs" dxfId="51650" priority="3195" operator="lessThan">
      <formula>0</formula>
    </cfRule>
  </conditionalFormatting>
  <conditionalFormatting sqref="AF148:AF154">
    <cfRule type="cellIs" dxfId="51649" priority="3188" operator="lessThan">
      <formula>0</formula>
    </cfRule>
  </conditionalFormatting>
  <conditionalFormatting sqref="S148">
    <cfRule type="cellIs" dxfId="51648" priority="3187" operator="lessThan">
      <formula>0.8</formula>
    </cfRule>
  </conditionalFormatting>
  <conditionalFormatting sqref="AG148:AG154">
    <cfRule type="cellIs" dxfId="51647" priority="3185" operator="greaterThan">
      <formula>1</formula>
    </cfRule>
    <cfRule type="cellIs" dxfId="51646" priority="3186" operator="lessThan">
      <formula>0.8</formula>
    </cfRule>
  </conditionalFormatting>
  <conditionalFormatting sqref="S86">
    <cfRule type="cellIs" dxfId="51645" priority="3184" operator="lessThan">
      <formula>0.8</formula>
    </cfRule>
  </conditionalFormatting>
  <conditionalFormatting sqref="S88 AH88">
    <cfRule type="cellIs" dxfId="51644" priority="3179" operator="lessThan">
      <formula>0.8</formula>
    </cfRule>
  </conditionalFormatting>
  <conditionalFormatting sqref="AH86">
    <cfRule type="cellIs" dxfId="51643" priority="3183" operator="lessThan">
      <formula>0.8</formula>
    </cfRule>
  </conditionalFormatting>
  <conditionalFormatting sqref="S87">
    <cfRule type="cellIs" dxfId="51642" priority="3182" operator="lessThan">
      <formula>0.8</formula>
    </cfRule>
  </conditionalFormatting>
  <conditionalFormatting sqref="AH87">
    <cfRule type="cellIs" dxfId="51641" priority="3181" operator="lessThan">
      <formula>0.8</formula>
    </cfRule>
  </conditionalFormatting>
  <conditionalFormatting sqref="S89 AH89">
    <cfRule type="cellIs" dxfId="51640" priority="3180" operator="lessThan">
      <formula>0.8</formula>
    </cfRule>
  </conditionalFormatting>
  <conditionalFormatting sqref="AF31 AF35 AF39">
    <cfRule type="cellIs" dxfId="51639" priority="3178" operator="lessThan">
      <formula>0</formula>
    </cfRule>
  </conditionalFormatting>
  <conditionalFormatting sqref="AH31 S31">
    <cfRule type="cellIs" dxfId="51638" priority="3177" operator="lessThan">
      <formula>0.8</formula>
    </cfRule>
  </conditionalFormatting>
  <conditionalFormatting sqref="AG31 AG35 AG39">
    <cfRule type="cellIs" dxfId="51637" priority="3175" operator="greaterThan">
      <formula>1</formula>
    </cfRule>
    <cfRule type="cellIs" dxfId="51636" priority="3176" operator="lessThan">
      <formula>0.8</formula>
    </cfRule>
  </conditionalFormatting>
  <conditionalFormatting sqref="AF135">
    <cfRule type="cellIs" dxfId="51635" priority="3174" operator="lessThan">
      <formula>0</formula>
    </cfRule>
  </conditionalFormatting>
  <conditionalFormatting sqref="AH135 S135">
    <cfRule type="cellIs" dxfId="51634" priority="3173" operator="lessThan">
      <formula>0.8</formula>
    </cfRule>
  </conditionalFormatting>
  <conditionalFormatting sqref="AG135">
    <cfRule type="cellIs" dxfId="51633" priority="3171" operator="greaterThan">
      <formula>1</formula>
    </cfRule>
    <cfRule type="cellIs" dxfId="51632" priority="3172" operator="lessThan">
      <formula>0.8</formula>
    </cfRule>
  </conditionalFormatting>
  <conditionalFormatting sqref="AF108 Q108">
    <cfRule type="cellIs" dxfId="51631" priority="3170" operator="lessThan">
      <formula>0</formula>
    </cfRule>
  </conditionalFormatting>
  <conditionalFormatting sqref="R108">
    <cfRule type="cellIs" dxfId="51630" priority="3168" operator="lessThan">
      <formula>0.8</formula>
    </cfRule>
    <cfRule type="cellIs" dxfId="51629" priority="3169" operator="greaterThan">
      <formula>1</formula>
    </cfRule>
  </conditionalFormatting>
  <conditionalFormatting sqref="AG108 R108">
    <cfRule type="cellIs" dxfId="51628" priority="3166" operator="greaterThan">
      <formula>1</formula>
    </cfRule>
    <cfRule type="cellIs" dxfId="51627" priority="3167" operator="lessThan">
      <formula>0.8</formula>
    </cfRule>
  </conditionalFormatting>
  <conditionalFormatting sqref="P108">
    <cfRule type="cellIs" dxfId="51626" priority="3165" operator="greaterThan">
      <formula>0</formula>
    </cfRule>
  </conditionalFormatting>
  <conditionalFormatting sqref="AH97">
    <cfRule type="cellIs" dxfId="51625" priority="3160" operator="lessThan">
      <formula>0.8</formula>
    </cfRule>
  </conditionalFormatting>
  <conditionalFormatting sqref="AG96 AG98 AG100 AG102:AG103 AG105:AG106">
    <cfRule type="cellIs" dxfId="51624" priority="3162" operator="greaterThan">
      <formula>1</formula>
    </cfRule>
    <cfRule type="cellIs" dxfId="51623" priority="3163" operator="lessThan">
      <formula>0.8</formula>
    </cfRule>
  </conditionalFormatting>
  <conditionalFormatting sqref="AF96 AF98 AF100 AF102:AF103 AF105:AF106">
    <cfRule type="cellIs" dxfId="51622" priority="3164" operator="lessThan">
      <formula>0</formula>
    </cfRule>
  </conditionalFormatting>
  <conditionalFormatting sqref="AG97 AG99 AG101 AG104">
    <cfRule type="cellIs" dxfId="51621" priority="3158" operator="greaterThan">
      <formula>1</formula>
    </cfRule>
    <cfRule type="cellIs" dxfId="51620" priority="3159" operator="lessThan">
      <formula>0.8</formula>
    </cfRule>
  </conditionalFormatting>
  <conditionalFormatting sqref="AF97 AF99 AF101 AF104">
    <cfRule type="cellIs" dxfId="51619" priority="3161" operator="lessThan">
      <formula>0</formula>
    </cfRule>
  </conditionalFormatting>
  <conditionalFormatting sqref="AF71 AF73 AF75 AF79 AF77">
    <cfRule type="cellIs" dxfId="51618" priority="3155" operator="lessThan">
      <formula>0</formula>
    </cfRule>
  </conditionalFormatting>
  <conditionalFormatting sqref="S71 AH71">
    <cfRule type="cellIs" dxfId="51617" priority="3154" operator="lessThan">
      <formula>0.8</formula>
    </cfRule>
  </conditionalFormatting>
  <conditionalFormatting sqref="AG71 AG73 AG75 AG79 AG77">
    <cfRule type="cellIs" dxfId="51616" priority="3152" operator="greaterThan">
      <formula>1</formula>
    </cfRule>
    <cfRule type="cellIs" dxfId="51615" priority="3153" operator="lessThan">
      <formula>0.8</formula>
    </cfRule>
  </conditionalFormatting>
  <conditionalFormatting sqref="AF72 AF76 AF80">
    <cfRule type="cellIs" dxfId="51614" priority="3151" operator="lessThan">
      <formula>0</formula>
    </cfRule>
  </conditionalFormatting>
  <conditionalFormatting sqref="S72 AH72">
    <cfRule type="cellIs" dxfId="51613" priority="3150" operator="lessThan">
      <formula>0.8</formula>
    </cfRule>
  </conditionalFormatting>
  <conditionalFormatting sqref="S11">
    <cfRule type="cellIs" dxfId="51612" priority="3157" operator="lessThan">
      <formula>0.8</formula>
    </cfRule>
  </conditionalFormatting>
  <conditionalFormatting sqref="S10">
    <cfRule type="cellIs" dxfId="51611" priority="3156" operator="lessThan">
      <formula>0.8</formula>
    </cfRule>
  </conditionalFormatting>
  <conditionalFormatting sqref="AG72 AG76 AG80">
    <cfRule type="cellIs" dxfId="51610" priority="3148" operator="greaterThan">
      <formula>1</formula>
    </cfRule>
    <cfRule type="cellIs" dxfId="51609" priority="3149" operator="lessThan">
      <formula>0.8</formula>
    </cfRule>
  </conditionalFormatting>
  <conditionalFormatting sqref="AF14:AF16 Q15:Q16">
    <cfRule type="cellIs" dxfId="51608" priority="3147" operator="lessThan">
      <formula>0</formula>
    </cfRule>
  </conditionalFormatting>
  <conditionalFormatting sqref="R15:R16">
    <cfRule type="cellIs" dxfId="51607" priority="3145" operator="lessThan">
      <formula>0.8</formula>
    </cfRule>
    <cfRule type="cellIs" dxfId="51606" priority="3146" operator="greaterThan">
      <formula>1</formula>
    </cfRule>
  </conditionalFormatting>
  <conditionalFormatting sqref="R15:R16">
    <cfRule type="cellIs" dxfId="51605" priority="3143" operator="greaterThan">
      <formula>1</formula>
    </cfRule>
    <cfRule type="cellIs" dxfId="51604" priority="3144" operator="lessThan">
      <formula>0.8</formula>
    </cfRule>
  </conditionalFormatting>
  <conditionalFormatting sqref="P15:P16">
    <cfRule type="cellIs" dxfId="51603" priority="3142" operator="greaterThan">
      <formula>0</formula>
    </cfRule>
  </conditionalFormatting>
  <conditionalFormatting sqref="AH98">
    <cfRule type="cellIs" dxfId="51602" priority="3141" operator="lessThan">
      <formula>0.8</formula>
    </cfRule>
  </conditionalFormatting>
  <conditionalFormatting sqref="AF33 AF37">
    <cfRule type="cellIs" dxfId="51601" priority="3140" operator="lessThan">
      <formula>0</formula>
    </cfRule>
  </conditionalFormatting>
  <conditionalFormatting sqref="AG33 AG37">
    <cfRule type="cellIs" dxfId="51600" priority="3138" operator="greaterThan">
      <formula>1</formula>
    </cfRule>
    <cfRule type="cellIs" dxfId="51599" priority="3139" operator="lessThan">
      <formula>0.8</formula>
    </cfRule>
  </conditionalFormatting>
  <conditionalFormatting sqref="P41:P42">
    <cfRule type="cellIs" dxfId="51598" priority="3132" operator="greaterThan">
      <formula>0</formula>
    </cfRule>
  </conditionalFormatting>
  <conditionalFormatting sqref="Q41:Q42 AF34 AF41:AF42 AF38">
    <cfRule type="cellIs" dxfId="51597" priority="3137" operator="lessThan">
      <formula>0</formula>
    </cfRule>
  </conditionalFormatting>
  <conditionalFormatting sqref="R41:R42">
    <cfRule type="cellIs" dxfId="51596" priority="3135" operator="lessThan">
      <formula>0.8</formula>
    </cfRule>
    <cfRule type="cellIs" dxfId="51595" priority="3136" operator="greaterThan">
      <formula>1</formula>
    </cfRule>
  </conditionalFormatting>
  <conditionalFormatting sqref="R41:R42 AG34 AG41:AG42 AG38">
    <cfRule type="cellIs" dxfId="51594" priority="3133" operator="greaterThan">
      <formula>1</formula>
    </cfRule>
    <cfRule type="cellIs" dxfId="51593" priority="3134" operator="lessThan">
      <formula>0.8</formula>
    </cfRule>
  </conditionalFormatting>
  <conditionalFormatting sqref="AF137:AF144">
    <cfRule type="cellIs" dxfId="51592" priority="3131" operator="lessThan">
      <formula>0</formula>
    </cfRule>
  </conditionalFormatting>
  <conditionalFormatting sqref="AH137 S137">
    <cfRule type="cellIs" dxfId="51591" priority="3130" operator="lessThan">
      <formula>0.8</formula>
    </cfRule>
  </conditionalFormatting>
  <conditionalFormatting sqref="AG137:AG144">
    <cfRule type="cellIs" dxfId="51590" priority="3128" operator="greaterThan">
      <formula>1</formula>
    </cfRule>
    <cfRule type="cellIs" dxfId="51589" priority="3129" operator="lessThan">
      <formula>0.8</formula>
    </cfRule>
  </conditionalFormatting>
  <conditionalFormatting sqref="AF55">
    <cfRule type="cellIs" dxfId="51588" priority="3127" operator="lessThan">
      <formula>0</formula>
    </cfRule>
  </conditionalFormatting>
  <conditionalFormatting sqref="AG55">
    <cfRule type="cellIs" dxfId="51587" priority="3125" operator="greaterThan">
      <formula>1</formula>
    </cfRule>
    <cfRule type="cellIs" dxfId="51586" priority="3126" operator="lessThan">
      <formula>0.8</formula>
    </cfRule>
  </conditionalFormatting>
  <conditionalFormatting sqref="AF56 Q56">
    <cfRule type="cellIs" dxfId="51585" priority="3124" operator="lessThan">
      <formula>0</formula>
    </cfRule>
  </conditionalFormatting>
  <conditionalFormatting sqref="R56">
    <cfRule type="cellIs" dxfId="51584" priority="3122" operator="lessThan">
      <formula>0.8</formula>
    </cfRule>
    <cfRule type="cellIs" dxfId="51583" priority="3123" operator="greaterThan">
      <formula>1</formula>
    </cfRule>
  </conditionalFormatting>
  <conditionalFormatting sqref="AG56 R56">
    <cfRule type="cellIs" dxfId="51582" priority="3120" operator="greaterThan">
      <formula>1</formula>
    </cfRule>
    <cfRule type="cellIs" dxfId="51581" priority="3121" operator="lessThan">
      <formula>0.8</formula>
    </cfRule>
  </conditionalFormatting>
  <conditionalFormatting sqref="P56">
    <cfRule type="cellIs" dxfId="51580" priority="3119" operator="greaterThan">
      <formula>0</formula>
    </cfRule>
  </conditionalFormatting>
  <conditionalFormatting sqref="P52:P55">
    <cfRule type="cellIs" dxfId="51579" priority="3113" operator="greaterThan">
      <formula>0</formula>
    </cfRule>
  </conditionalFormatting>
  <conditionalFormatting sqref="Q52:Q55">
    <cfRule type="cellIs" dxfId="51578" priority="3118" operator="lessThan">
      <formula>0</formula>
    </cfRule>
  </conditionalFormatting>
  <conditionalFormatting sqref="R52:R55">
    <cfRule type="cellIs" dxfId="51577" priority="3116" operator="lessThan">
      <formula>0.8</formula>
    </cfRule>
    <cfRule type="cellIs" dxfId="51576" priority="3117" operator="greaterThan">
      <formula>1</formula>
    </cfRule>
  </conditionalFormatting>
  <conditionalFormatting sqref="R52:R55">
    <cfRule type="cellIs" dxfId="51575" priority="3114" operator="greaterThan">
      <formula>1</formula>
    </cfRule>
    <cfRule type="cellIs" dxfId="51574" priority="3115" operator="lessThan">
      <formula>0.8</formula>
    </cfRule>
  </conditionalFormatting>
  <conditionalFormatting sqref="P80:P81">
    <cfRule type="cellIs" dxfId="51573" priority="3107" operator="greaterThan">
      <formula>0</formula>
    </cfRule>
  </conditionalFormatting>
  <conditionalFormatting sqref="AF81 Q80:Q81">
    <cfRule type="cellIs" dxfId="51572" priority="3112" operator="lessThan">
      <formula>0</formula>
    </cfRule>
  </conditionalFormatting>
  <conditionalFormatting sqref="R80:R81">
    <cfRule type="cellIs" dxfId="51571" priority="3110" operator="lessThan">
      <formula>0.8</formula>
    </cfRule>
    <cfRule type="cellIs" dxfId="51570" priority="3111" operator="greaterThan">
      <formula>1</formula>
    </cfRule>
  </conditionalFormatting>
  <conditionalFormatting sqref="AG81 R80:R81">
    <cfRule type="cellIs" dxfId="51569" priority="3108" operator="greaterThan">
      <formula>1</formula>
    </cfRule>
    <cfRule type="cellIs" dxfId="51568" priority="3109" operator="lessThan">
      <formula>0.8</formula>
    </cfRule>
  </conditionalFormatting>
  <conditionalFormatting sqref="AH85">
    <cfRule type="cellIs" dxfId="51567" priority="3106" operator="lessThan">
      <formula>0.8</formula>
    </cfRule>
  </conditionalFormatting>
  <conditionalFormatting sqref="S85">
    <cfRule type="cellIs" dxfId="51566" priority="3105" operator="lessThan">
      <formula>0.8</formula>
    </cfRule>
  </conditionalFormatting>
  <conditionalFormatting sqref="AF107">
    <cfRule type="cellIs" dxfId="51565" priority="3104" operator="lessThan">
      <formula>0</formula>
    </cfRule>
  </conditionalFormatting>
  <conditionalFormatting sqref="AH100:AH107">
    <cfRule type="cellIs" dxfId="51564" priority="3103" operator="lessThan">
      <formula>0.8</formula>
    </cfRule>
  </conditionalFormatting>
  <conditionalFormatting sqref="AG107">
    <cfRule type="cellIs" dxfId="51563" priority="3101" operator="greaterThan">
      <formula>1</formula>
    </cfRule>
    <cfRule type="cellIs" dxfId="51562" priority="3102" operator="lessThan">
      <formula>0.8</formula>
    </cfRule>
  </conditionalFormatting>
  <conditionalFormatting sqref="P106:P107">
    <cfRule type="cellIs" dxfId="51561" priority="3095" operator="greaterThan">
      <formula>0</formula>
    </cfRule>
  </conditionalFormatting>
  <conditionalFormatting sqref="Q106:Q107">
    <cfRule type="cellIs" dxfId="51560" priority="3100" operator="lessThan">
      <formula>0</formula>
    </cfRule>
  </conditionalFormatting>
  <conditionalFormatting sqref="R106:R107">
    <cfRule type="cellIs" dxfId="51559" priority="3098" operator="lessThan">
      <formula>0.8</formula>
    </cfRule>
    <cfRule type="cellIs" dxfId="51558" priority="3099" operator="greaterThan">
      <formula>1</formula>
    </cfRule>
  </conditionalFormatting>
  <conditionalFormatting sqref="R106:R107">
    <cfRule type="cellIs" dxfId="51557" priority="3096" operator="greaterThan">
      <formula>1</formula>
    </cfRule>
    <cfRule type="cellIs" dxfId="51556" priority="3097" operator="lessThan">
      <formula>0.8</formula>
    </cfRule>
  </conditionalFormatting>
  <conditionalFormatting sqref="AF109:AF120">
    <cfRule type="cellIs" dxfId="51555" priority="3094" operator="lessThan">
      <formula>0</formula>
    </cfRule>
  </conditionalFormatting>
  <conditionalFormatting sqref="S109">
    <cfRule type="cellIs" dxfId="51554" priority="3093" operator="lessThan">
      <formula>0.8</formula>
    </cfRule>
  </conditionalFormatting>
  <conditionalFormatting sqref="AG109:AG120">
    <cfRule type="cellIs" dxfId="51553" priority="3091" operator="greaterThan">
      <formula>1</formula>
    </cfRule>
    <cfRule type="cellIs" dxfId="51552" priority="3092" operator="lessThan">
      <formula>0.8</formula>
    </cfRule>
  </conditionalFormatting>
  <conditionalFormatting sqref="S150">
    <cfRule type="cellIs" dxfId="51551" priority="3090" operator="lessThan">
      <formula>0.8</formula>
    </cfRule>
  </conditionalFormatting>
  <conditionalFormatting sqref="AH150">
    <cfRule type="cellIs" dxfId="51550" priority="3089" operator="lessThan">
      <formula>0.8</formula>
    </cfRule>
  </conditionalFormatting>
  <conditionalFormatting sqref="S149">
    <cfRule type="cellIs" dxfId="51549" priority="3088" operator="lessThan">
      <formula>0.8</formula>
    </cfRule>
  </conditionalFormatting>
  <conditionalFormatting sqref="Q26:Q29">
    <cfRule type="cellIs" dxfId="51548" priority="3087" operator="lessThan">
      <formula>0</formula>
    </cfRule>
  </conditionalFormatting>
  <conditionalFormatting sqref="S21:S29 AH21:AH29">
    <cfRule type="cellIs" dxfId="51547" priority="3086" operator="lessThan">
      <formula>0.8</formula>
    </cfRule>
  </conditionalFormatting>
  <conditionalFormatting sqref="R26:R29">
    <cfRule type="cellIs" dxfId="51546" priority="3084" operator="lessThan">
      <formula>0.8</formula>
    </cfRule>
    <cfRule type="cellIs" dxfId="51545" priority="3085" operator="greaterThan">
      <formula>1</formula>
    </cfRule>
  </conditionalFormatting>
  <conditionalFormatting sqref="R26:R29">
    <cfRule type="cellIs" dxfId="51544" priority="3082" operator="greaterThan">
      <formula>1</formula>
    </cfRule>
    <cfRule type="cellIs" dxfId="51543" priority="3083" operator="lessThan">
      <formula>0.8</formula>
    </cfRule>
  </conditionalFormatting>
  <conditionalFormatting sqref="P26:P29">
    <cfRule type="cellIs" dxfId="51542" priority="3081" operator="greaterThan">
      <formula>0</formula>
    </cfRule>
  </conditionalFormatting>
  <conditionalFormatting sqref="AH91 S91">
    <cfRule type="cellIs" dxfId="51541" priority="3080" operator="lessThan">
      <formula>0.8</formula>
    </cfRule>
  </conditionalFormatting>
  <conditionalFormatting sqref="P92:P94">
    <cfRule type="cellIs" dxfId="51540" priority="3074" operator="greaterThan">
      <formula>0</formula>
    </cfRule>
  </conditionalFormatting>
  <conditionalFormatting sqref="Q92:Q94">
    <cfRule type="cellIs" dxfId="51539" priority="3079" operator="lessThan">
      <formula>0</formula>
    </cfRule>
  </conditionalFormatting>
  <conditionalFormatting sqref="R92:R94">
    <cfRule type="cellIs" dxfId="51538" priority="3077" operator="lessThan">
      <formula>0.8</formula>
    </cfRule>
    <cfRule type="cellIs" dxfId="51537" priority="3078" operator="greaterThan">
      <formula>1</formula>
    </cfRule>
  </conditionalFormatting>
  <conditionalFormatting sqref="R92:R94">
    <cfRule type="cellIs" dxfId="51536" priority="3075" operator="greaterThan">
      <formula>1</formula>
    </cfRule>
    <cfRule type="cellIs" dxfId="51535" priority="3076" operator="lessThan">
      <formula>0.8</formula>
    </cfRule>
  </conditionalFormatting>
  <conditionalFormatting sqref="AF146 Q145:Q146">
    <cfRule type="cellIs" dxfId="51534" priority="3073" operator="lessThan">
      <formula>0</formula>
    </cfRule>
  </conditionalFormatting>
  <conditionalFormatting sqref="AH139:AH146 S139:S146">
    <cfRule type="cellIs" dxfId="51533" priority="3072" operator="lessThan">
      <formula>0.8</formula>
    </cfRule>
  </conditionalFormatting>
  <conditionalFormatting sqref="R145:R146">
    <cfRule type="cellIs" dxfId="51532" priority="3070" operator="lessThan">
      <formula>0.8</formula>
    </cfRule>
    <cfRule type="cellIs" dxfId="51531" priority="3071" operator="greaterThan">
      <formula>1</formula>
    </cfRule>
  </conditionalFormatting>
  <conditionalFormatting sqref="AG146 R145:R146">
    <cfRule type="cellIs" dxfId="51530" priority="3068" operator="greaterThan">
      <formula>1</formula>
    </cfRule>
    <cfRule type="cellIs" dxfId="51529" priority="3069" operator="lessThan">
      <formula>0.8</formula>
    </cfRule>
  </conditionalFormatting>
  <conditionalFormatting sqref="P145:P146">
    <cfRule type="cellIs" dxfId="51528" priority="3067" operator="greaterThan">
      <formula>0</formula>
    </cfRule>
  </conditionalFormatting>
  <conditionalFormatting sqref="Q119:Q120">
    <cfRule type="cellIs" dxfId="51527" priority="3066" operator="lessThan">
      <formula>0</formula>
    </cfRule>
  </conditionalFormatting>
  <conditionalFormatting sqref="R119:R120">
    <cfRule type="cellIs" dxfId="51526" priority="3064" operator="lessThan">
      <formula>0.8</formula>
    </cfRule>
    <cfRule type="cellIs" dxfId="51525" priority="3065" operator="greaterThan">
      <formula>1</formula>
    </cfRule>
  </conditionalFormatting>
  <conditionalFormatting sqref="R119:R120">
    <cfRule type="cellIs" dxfId="51524" priority="3062" operator="greaterThan">
      <formula>1</formula>
    </cfRule>
    <cfRule type="cellIs" dxfId="51523" priority="3063" operator="lessThan">
      <formula>0.8</formula>
    </cfRule>
  </conditionalFormatting>
  <conditionalFormatting sqref="P119:P120">
    <cfRule type="cellIs" dxfId="51522" priority="3061" operator="greaterThan">
      <formula>0</formula>
    </cfRule>
  </conditionalFormatting>
  <conditionalFormatting sqref="S44:S56">
    <cfRule type="cellIs" dxfId="51521" priority="3060" operator="lessThan">
      <formula>0.8</formula>
    </cfRule>
  </conditionalFormatting>
  <conditionalFormatting sqref="S108">
    <cfRule type="cellIs" dxfId="51520" priority="3059" operator="lessThan">
      <formula>0.8</formula>
    </cfRule>
  </conditionalFormatting>
  <conditionalFormatting sqref="S96">
    <cfRule type="cellIs" dxfId="51519" priority="3058" operator="lessThan">
      <formula>0.8</formula>
    </cfRule>
  </conditionalFormatting>
  <conditionalFormatting sqref="S97">
    <cfRule type="cellIs" dxfId="51518" priority="3057" operator="lessThan">
      <formula>0.8</formula>
    </cfRule>
  </conditionalFormatting>
  <conditionalFormatting sqref="S103">
    <cfRule type="cellIs" dxfId="51517" priority="3056" operator="lessThan">
      <formula>0.8</formula>
    </cfRule>
  </conditionalFormatting>
  <conditionalFormatting sqref="S99">
    <cfRule type="cellIs" dxfId="51516" priority="3055" operator="lessThan">
      <formula>0.8</formula>
    </cfRule>
  </conditionalFormatting>
  <conditionalFormatting sqref="S101">
    <cfRule type="cellIs" dxfId="51515" priority="3052" operator="lessThan">
      <formula>0.8</formula>
    </cfRule>
  </conditionalFormatting>
  <conditionalFormatting sqref="S100">
    <cfRule type="cellIs" dxfId="51514" priority="3054" operator="lessThan">
      <formula>0.8</formula>
    </cfRule>
  </conditionalFormatting>
  <conditionalFormatting sqref="S102">
    <cfRule type="cellIs" dxfId="51513" priority="3053" operator="lessThan">
      <formula>0.8</formula>
    </cfRule>
  </conditionalFormatting>
  <conditionalFormatting sqref="S98">
    <cfRule type="cellIs" dxfId="51512" priority="3051" operator="lessThan">
      <formula>0.8</formula>
    </cfRule>
  </conditionalFormatting>
  <conditionalFormatting sqref="S104">
    <cfRule type="cellIs" dxfId="51511" priority="3050" operator="lessThan">
      <formula>0.8</formula>
    </cfRule>
  </conditionalFormatting>
  <conditionalFormatting sqref="Q162:Q167">
    <cfRule type="cellIs" dxfId="51510" priority="3049" operator="lessThan">
      <formula>0</formula>
    </cfRule>
  </conditionalFormatting>
  <conditionalFormatting sqref="R162:R167">
    <cfRule type="cellIs" dxfId="51509" priority="3047" operator="lessThan">
      <formula>0.8</formula>
    </cfRule>
    <cfRule type="cellIs" dxfId="51508" priority="3048" operator="greaterThan">
      <formula>1</formula>
    </cfRule>
  </conditionalFormatting>
  <conditionalFormatting sqref="R162:R167">
    <cfRule type="cellIs" dxfId="51507" priority="3045" operator="greaterThan">
      <formula>1</formula>
    </cfRule>
    <cfRule type="cellIs" dxfId="51506" priority="3046" operator="lessThan">
      <formula>0.8</formula>
    </cfRule>
  </conditionalFormatting>
  <conditionalFormatting sqref="P162:P167">
    <cfRule type="cellIs" dxfId="51505" priority="3044" operator="greaterThan">
      <formula>0</formula>
    </cfRule>
  </conditionalFormatting>
  <conditionalFormatting sqref="P168">
    <cfRule type="cellIs" dxfId="51504" priority="3038" operator="greaterThan">
      <formula>0</formula>
    </cfRule>
  </conditionalFormatting>
  <conditionalFormatting sqref="R168">
    <cfRule type="cellIs" dxfId="51503" priority="3041" operator="lessThan">
      <formula>0.8</formula>
    </cfRule>
    <cfRule type="cellIs" dxfId="51502" priority="3042" operator="greaterThan">
      <formula>1</formula>
    </cfRule>
  </conditionalFormatting>
  <conditionalFormatting sqref="R168">
    <cfRule type="cellIs" dxfId="51501" priority="3039" operator="greaterThan">
      <formula>1</formula>
    </cfRule>
    <cfRule type="cellIs" dxfId="51500" priority="3040" operator="lessThan">
      <formula>0.8</formula>
    </cfRule>
  </conditionalFormatting>
  <conditionalFormatting sqref="Q168">
    <cfRule type="cellIs" dxfId="51499" priority="3043" operator="lessThan">
      <formula>0</formula>
    </cfRule>
  </conditionalFormatting>
  <conditionalFormatting sqref="Q83">
    <cfRule type="cellIs" dxfId="51498" priority="3037" operator="lessThan">
      <formula>0</formula>
    </cfRule>
  </conditionalFormatting>
  <conditionalFormatting sqref="R83">
    <cfRule type="cellIs" dxfId="51497" priority="3035" operator="lessThan">
      <formula>0.8</formula>
    </cfRule>
    <cfRule type="cellIs" dxfId="51496" priority="3036" operator="greaterThan">
      <formula>1</formula>
    </cfRule>
  </conditionalFormatting>
  <conditionalFormatting sqref="R83">
    <cfRule type="cellIs" dxfId="51495" priority="3033" operator="greaterThan">
      <formula>1</formula>
    </cfRule>
    <cfRule type="cellIs" dxfId="51494" priority="3034" operator="lessThan">
      <formula>0.8</formula>
    </cfRule>
  </conditionalFormatting>
  <conditionalFormatting sqref="P83">
    <cfRule type="cellIs" dxfId="51493" priority="3032" operator="greaterThan">
      <formula>0</formula>
    </cfRule>
  </conditionalFormatting>
  <conditionalFormatting sqref="Q83">
    <cfRule type="cellIs" dxfId="51492" priority="3031" operator="lessThan">
      <formula>0</formula>
    </cfRule>
  </conditionalFormatting>
  <conditionalFormatting sqref="R83">
    <cfRule type="cellIs" dxfId="51491" priority="3029" operator="lessThan">
      <formula>0.8</formula>
    </cfRule>
    <cfRule type="cellIs" dxfId="51490" priority="3030" operator="greaterThan">
      <formula>1</formula>
    </cfRule>
  </conditionalFormatting>
  <conditionalFormatting sqref="R83">
    <cfRule type="cellIs" dxfId="51489" priority="3027" operator="greaterThan">
      <formula>1</formula>
    </cfRule>
    <cfRule type="cellIs" dxfId="51488" priority="3028" operator="lessThan">
      <formula>0.8</formula>
    </cfRule>
  </conditionalFormatting>
  <conditionalFormatting sqref="P83">
    <cfRule type="cellIs" dxfId="51487" priority="3026" operator="greaterThan">
      <formula>0</formula>
    </cfRule>
  </conditionalFormatting>
  <conditionalFormatting sqref="Q83">
    <cfRule type="cellIs" dxfId="51486" priority="3025" operator="lessThan">
      <formula>0</formula>
    </cfRule>
  </conditionalFormatting>
  <conditionalFormatting sqref="R83">
    <cfRule type="cellIs" dxfId="51485" priority="3023" operator="lessThan">
      <formula>0.8</formula>
    </cfRule>
    <cfRule type="cellIs" dxfId="51484" priority="3024" operator="greaterThan">
      <formula>1</formula>
    </cfRule>
  </conditionalFormatting>
  <conditionalFormatting sqref="R83">
    <cfRule type="cellIs" dxfId="51483" priority="3021" operator="greaterThan">
      <formula>1</formula>
    </cfRule>
    <cfRule type="cellIs" dxfId="51482" priority="3022" operator="lessThan">
      <formula>0.8</formula>
    </cfRule>
  </conditionalFormatting>
  <conditionalFormatting sqref="P83">
    <cfRule type="cellIs" dxfId="51481" priority="3020" operator="greaterThan">
      <formula>0</formula>
    </cfRule>
  </conditionalFormatting>
  <conditionalFormatting sqref="Q83">
    <cfRule type="cellIs" dxfId="51480" priority="3019" operator="lessThan">
      <formula>0</formula>
    </cfRule>
  </conditionalFormatting>
  <conditionalFormatting sqref="R83">
    <cfRule type="cellIs" dxfId="51479" priority="3017" operator="lessThan">
      <formula>0.8</formula>
    </cfRule>
    <cfRule type="cellIs" dxfId="51478" priority="3018" operator="greaterThan">
      <formula>1</formula>
    </cfRule>
  </conditionalFormatting>
  <conditionalFormatting sqref="R83">
    <cfRule type="cellIs" dxfId="51477" priority="3015" operator="greaterThan">
      <formula>1</formula>
    </cfRule>
    <cfRule type="cellIs" dxfId="51476" priority="3016" operator="lessThan">
      <formula>0.8</formula>
    </cfRule>
  </conditionalFormatting>
  <conditionalFormatting sqref="P83">
    <cfRule type="cellIs" dxfId="51475" priority="3014" operator="greaterThan">
      <formula>0</formula>
    </cfRule>
  </conditionalFormatting>
  <conditionalFormatting sqref="P83">
    <cfRule type="cellIs" dxfId="51474" priority="3008" operator="greaterThan">
      <formula>0</formula>
    </cfRule>
  </conditionalFormatting>
  <conditionalFormatting sqref="Q83">
    <cfRule type="cellIs" dxfId="51473" priority="3013" operator="lessThan">
      <formula>0</formula>
    </cfRule>
  </conditionalFormatting>
  <conditionalFormatting sqref="R83">
    <cfRule type="cellIs" dxfId="51472" priority="3011" operator="lessThan">
      <formula>0.8</formula>
    </cfRule>
    <cfRule type="cellIs" dxfId="51471" priority="3012" operator="greaterThan">
      <formula>1</formula>
    </cfRule>
  </conditionalFormatting>
  <conditionalFormatting sqref="R83">
    <cfRule type="cellIs" dxfId="51470" priority="3009" operator="greaterThan">
      <formula>1</formula>
    </cfRule>
    <cfRule type="cellIs" dxfId="51469" priority="3010" operator="lessThan">
      <formula>0.8</formula>
    </cfRule>
  </conditionalFormatting>
  <conditionalFormatting sqref="P83">
    <cfRule type="cellIs" dxfId="51468" priority="3002" operator="greaterThan">
      <formula>0</formula>
    </cfRule>
  </conditionalFormatting>
  <conditionalFormatting sqref="Q83">
    <cfRule type="cellIs" dxfId="51467" priority="3007" operator="lessThan">
      <formula>0</formula>
    </cfRule>
  </conditionalFormatting>
  <conditionalFormatting sqref="R83">
    <cfRule type="cellIs" dxfId="51466" priority="3005" operator="lessThan">
      <formula>0.8</formula>
    </cfRule>
    <cfRule type="cellIs" dxfId="51465" priority="3006" operator="greaterThan">
      <formula>1</formula>
    </cfRule>
  </conditionalFormatting>
  <conditionalFormatting sqref="R83">
    <cfRule type="cellIs" dxfId="51464" priority="3003" operator="greaterThan">
      <formula>1</formula>
    </cfRule>
    <cfRule type="cellIs" dxfId="51463" priority="3004" operator="lessThan">
      <formula>0.8</formula>
    </cfRule>
  </conditionalFormatting>
  <conditionalFormatting sqref="R83">
    <cfRule type="cellIs" dxfId="51462" priority="2999" operator="lessThan">
      <formula>0.8</formula>
    </cfRule>
    <cfRule type="cellIs" dxfId="51461" priority="3000" operator="greaterThan">
      <formula>1</formula>
    </cfRule>
  </conditionalFormatting>
  <conditionalFormatting sqref="R83">
    <cfRule type="cellIs" dxfId="51460" priority="2997" operator="greaterThan">
      <formula>1</formula>
    </cfRule>
    <cfRule type="cellIs" dxfId="51459" priority="2998" operator="lessThan">
      <formula>0.8</formula>
    </cfRule>
  </conditionalFormatting>
  <conditionalFormatting sqref="P83">
    <cfRule type="cellIs" dxfId="51458" priority="2996" operator="greaterThan">
      <formula>0</formula>
    </cfRule>
  </conditionalFormatting>
  <conditionalFormatting sqref="Q83">
    <cfRule type="cellIs" dxfId="51457" priority="3001" operator="lessThan">
      <formula>0</formula>
    </cfRule>
  </conditionalFormatting>
  <conditionalFormatting sqref="Q83">
    <cfRule type="cellIs" dxfId="51456" priority="2995" operator="lessThan">
      <formula>0</formula>
    </cfRule>
  </conditionalFormatting>
  <conditionalFormatting sqref="R83">
    <cfRule type="cellIs" dxfId="51455" priority="2993" operator="lessThan">
      <formula>0.8</formula>
    </cfRule>
    <cfRule type="cellIs" dxfId="51454" priority="2994" operator="greaterThan">
      <formula>1</formula>
    </cfRule>
  </conditionalFormatting>
  <conditionalFormatting sqref="R83">
    <cfRule type="cellIs" dxfId="51453" priority="2991" operator="greaterThan">
      <formula>1</formula>
    </cfRule>
    <cfRule type="cellIs" dxfId="51452" priority="2992" operator="lessThan">
      <formula>0.8</formula>
    </cfRule>
  </conditionalFormatting>
  <conditionalFormatting sqref="P83">
    <cfRule type="cellIs" dxfId="51451" priority="2990" operator="greaterThan">
      <formula>0</formula>
    </cfRule>
  </conditionalFormatting>
  <conditionalFormatting sqref="P83">
    <cfRule type="cellIs" dxfId="51450" priority="2984" operator="greaterThan">
      <formula>0</formula>
    </cfRule>
  </conditionalFormatting>
  <conditionalFormatting sqref="Q83">
    <cfRule type="cellIs" dxfId="51449" priority="2989" operator="lessThan">
      <formula>0</formula>
    </cfRule>
  </conditionalFormatting>
  <conditionalFormatting sqref="R83">
    <cfRule type="cellIs" dxfId="51448" priority="2987" operator="lessThan">
      <formula>0.8</formula>
    </cfRule>
    <cfRule type="cellIs" dxfId="51447" priority="2988" operator="greaterThan">
      <formula>1</formula>
    </cfRule>
  </conditionalFormatting>
  <conditionalFormatting sqref="R83">
    <cfRule type="cellIs" dxfId="51446" priority="2985" operator="greaterThan">
      <formula>1</formula>
    </cfRule>
    <cfRule type="cellIs" dxfId="51445" priority="2986" operator="lessThan">
      <formula>0.8</formula>
    </cfRule>
  </conditionalFormatting>
  <conditionalFormatting sqref="P83">
    <cfRule type="cellIs" dxfId="51444" priority="2978" operator="greaterThan">
      <formula>0</formula>
    </cfRule>
  </conditionalFormatting>
  <conditionalFormatting sqref="Q83">
    <cfRule type="cellIs" dxfId="51443" priority="2983" operator="lessThan">
      <formula>0</formula>
    </cfRule>
  </conditionalFormatting>
  <conditionalFormatting sqref="R83">
    <cfRule type="cellIs" dxfId="51442" priority="2981" operator="lessThan">
      <formula>0.8</formula>
    </cfRule>
    <cfRule type="cellIs" dxfId="51441" priority="2982" operator="greaterThan">
      <formula>1</formula>
    </cfRule>
  </conditionalFormatting>
  <conditionalFormatting sqref="R83">
    <cfRule type="cellIs" dxfId="51440" priority="2979" operator="greaterThan">
      <formula>1</formula>
    </cfRule>
    <cfRule type="cellIs" dxfId="51439" priority="2980" operator="lessThan">
      <formula>0.8</formula>
    </cfRule>
  </conditionalFormatting>
  <conditionalFormatting sqref="R83">
    <cfRule type="cellIs" dxfId="51438" priority="2975" operator="lessThan">
      <formula>0.8</formula>
    </cfRule>
    <cfRule type="cellIs" dxfId="51437" priority="2976" operator="greaterThan">
      <formula>1</formula>
    </cfRule>
  </conditionalFormatting>
  <conditionalFormatting sqref="R83">
    <cfRule type="cellIs" dxfId="51436" priority="2973" operator="greaterThan">
      <formula>1</formula>
    </cfRule>
    <cfRule type="cellIs" dxfId="51435" priority="2974" operator="lessThan">
      <formula>0.8</formula>
    </cfRule>
  </conditionalFormatting>
  <conditionalFormatting sqref="P83">
    <cfRule type="cellIs" dxfId="51434" priority="2972" operator="greaterThan">
      <formula>0</formula>
    </cfRule>
  </conditionalFormatting>
  <conditionalFormatting sqref="Q83">
    <cfRule type="cellIs" dxfId="51433" priority="2977" operator="lessThan">
      <formula>0</formula>
    </cfRule>
  </conditionalFormatting>
  <conditionalFormatting sqref="P83">
    <cfRule type="cellIs" dxfId="51432" priority="2966" operator="greaterThan">
      <formula>0</formula>
    </cfRule>
  </conditionalFormatting>
  <conditionalFormatting sqref="Q83">
    <cfRule type="cellIs" dxfId="51431" priority="2971" operator="lessThan">
      <formula>0</formula>
    </cfRule>
  </conditionalFormatting>
  <conditionalFormatting sqref="R83">
    <cfRule type="cellIs" dxfId="51430" priority="2969" operator="lessThan">
      <formula>0.8</formula>
    </cfRule>
    <cfRule type="cellIs" dxfId="51429" priority="2970" operator="greaterThan">
      <formula>1</formula>
    </cfRule>
  </conditionalFormatting>
  <conditionalFormatting sqref="R83">
    <cfRule type="cellIs" dxfId="51428" priority="2967" operator="greaterThan">
      <formula>1</formula>
    </cfRule>
    <cfRule type="cellIs" dxfId="51427" priority="2968" operator="lessThan">
      <formula>0.8</formula>
    </cfRule>
  </conditionalFormatting>
  <conditionalFormatting sqref="R83">
    <cfRule type="cellIs" dxfId="51426" priority="2963" operator="lessThan">
      <formula>0.8</formula>
    </cfRule>
    <cfRule type="cellIs" dxfId="51425" priority="2964" operator="greaterThan">
      <formula>1</formula>
    </cfRule>
  </conditionalFormatting>
  <conditionalFormatting sqref="R83">
    <cfRule type="cellIs" dxfId="51424" priority="2961" operator="greaterThan">
      <formula>1</formula>
    </cfRule>
    <cfRule type="cellIs" dxfId="51423" priority="2962" operator="lessThan">
      <formula>0.8</formula>
    </cfRule>
  </conditionalFormatting>
  <conditionalFormatting sqref="P83">
    <cfRule type="cellIs" dxfId="51422" priority="2960" operator="greaterThan">
      <formula>0</formula>
    </cfRule>
  </conditionalFormatting>
  <conditionalFormatting sqref="Q83">
    <cfRule type="cellIs" dxfId="51421" priority="2965" operator="lessThan">
      <formula>0</formula>
    </cfRule>
  </conditionalFormatting>
  <conditionalFormatting sqref="R83">
    <cfRule type="cellIs" dxfId="51420" priority="2957" operator="lessThan">
      <formula>0.8</formula>
    </cfRule>
    <cfRule type="cellIs" dxfId="51419" priority="2958" operator="greaterThan">
      <formula>1</formula>
    </cfRule>
  </conditionalFormatting>
  <conditionalFormatting sqref="R83">
    <cfRule type="cellIs" dxfId="51418" priority="2955" operator="greaterThan">
      <formula>1</formula>
    </cfRule>
    <cfRule type="cellIs" dxfId="51417" priority="2956" operator="lessThan">
      <formula>0.8</formula>
    </cfRule>
  </conditionalFormatting>
  <conditionalFormatting sqref="P83">
    <cfRule type="cellIs" dxfId="51416" priority="2954" operator="greaterThan">
      <formula>0</formula>
    </cfRule>
  </conditionalFormatting>
  <conditionalFormatting sqref="Q83">
    <cfRule type="cellIs" dxfId="51415" priority="2959" operator="lessThan">
      <formula>0</formula>
    </cfRule>
  </conditionalFormatting>
  <conditionalFormatting sqref="Q83">
    <cfRule type="cellIs" dxfId="51414" priority="2953" operator="lessThan">
      <formula>0</formula>
    </cfRule>
  </conditionalFormatting>
  <conditionalFormatting sqref="R83">
    <cfRule type="cellIs" dxfId="51413" priority="2951" operator="lessThan">
      <formula>0.8</formula>
    </cfRule>
    <cfRule type="cellIs" dxfId="51412" priority="2952" operator="greaterThan">
      <formula>1</formula>
    </cfRule>
  </conditionalFormatting>
  <conditionalFormatting sqref="R83">
    <cfRule type="cellIs" dxfId="51411" priority="2949" operator="greaterThan">
      <formula>1</formula>
    </cfRule>
    <cfRule type="cellIs" dxfId="51410" priority="2950" operator="lessThan">
      <formula>0.8</formula>
    </cfRule>
  </conditionalFormatting>
  <conditionalFormatting sqref="P83">
    <cfRule type="cellIs" dxfId="51409" priority="2948" operator="greaterThan">
      <formula>0</formula>
    </cfRule>
  </conditionalFormatting>
  <conditionalFormatting sqref="Q83">
    <cfRule type="cellIs" dxfId="51408" priority="2942" operator="lessThan">
      <formula>0</formula>
    </cfRule>
  </conditionalFormatting>
  <conditionalFormatting sqref="R83">
    <cfRule type="cellIs" dxfId="51407" priority="2946" operator="lessThan">
      <formula>0.8</formula>
    </cfRule>
    <cfRule type="cellIs" dxfId="51406" priority="2947" operator="greaterThan">
      <formula>1</formula>
    </cfRule>
  </conditionalFormatting>
  <conditionalFormatting sqref="R83">
    <cfRule type="cellIs" dxfId="51405" priority="2944" operator="greaterThan">
      <formula>1</formula>
    </cfRule>
    <cfRule type="cellIs" dxfId="51404" priority="2945" operator="lessThan">
      <formula>0.8</formula>
    </cfRule>
  </conditionalFormatting>
  <conditionalFormatting sqref="P83">
    <cfRule type="cellIs" dxfId="51403" priority="2943" operator="greaterThan">
      <formula>0</formula>
    </cfRule>
  </conditionalFormatting>
  <conditionalFormatting sqref="Q83">
    <cfRule type="cellIs" dxfId="51402" priority="2941" operator="lessThan">
      <formula>0</formula>
    </cfRule>
  </conditionalFormatting>
  <conditionalFormatting sqref="R83">
    <cfRule type="cellIs" dxfId="51401" priority="2939" operator="lessThan">
      <formula>0.8</formula>
    </cfRule>
    <cfRule type="cellIs" dxfId="51400" priority="2940" operator="greaterThan">
      <formula>1</formula>
    </cfRule>
  </conditionalFormatting>
  <conditionalFormatting sqref="R83">
    <cfRule type="cellIs" dxfId="51399" priority="2937" operator="greaterThan">
      <formula>1</formula>
    </cfRule>
    <cfRule type="cellIs" dxfId="51398" priority="2938" operator="lessThan">
      <formula>0.8</formula>
    </cfRule>
  </conditionalFormatting>
  <conditionalFormatting sqref="P83">
    <cfRule type="cellIs" dxfId="51397" priority="2936" operator="greaterThan">
      <formula>0</formula>
    </cfRule>
  </conditionalFormatting>
  <conditionalFormatting sqref="Q83">
    <cfRule type="cellIs" dxfId="51396" priority="2935" operator="lessThan">
      <formula>0</formula>
    </cfRule>
  </conditionalFormatting>
  <conditionalFormatting sqref="R83">
    <cfRule type="cellIs" dxfId="51395" priority="2933" operator="lessThan">
      <formula>0.8</formula>
    </cfRule>
    <cfRule type="cellIs" dxfId="51394" priority="2934" operator="greaterThan">
      <formula>1</formula>
    </cfRule>
  </conditionalFormatting>
  <conditionalFormatting sqref="R83">
    <cfRule type="cellIs" dxfId="51393" priority="2931" operator="greaterThan">
      <formula>1</formula>
    </cfRule>
    <cfRule type="cellIs" dxfId="51392" priority="2932" operator="lessThan">
      <formula>0.8</formula>
    </cfRule>
  </conditionalFormatting>
  <conditionalFormatting sqref="P83">
    <cfRule type="cellIs" dxfId="51391" priority="2930" operator="greaterThan">
      <formula>0</formula>
    </cfRule>
  </conditionalFormatting>
  <conditionalFormatting sqref="Q83">
    <cfRule type="cellIs" dxfId="51390" priority="2929" operator="lessThan">
      <formula>0</formula>
    </cfRule>
  </conditionalFormatting>
  <conditionalFormatting sqref="R83">
    <cfRule type="cellIs" dxfId="51389" priority="2927" operator="lessThan">
      <formula>0.8</formula>
    </cfRule>
    <cfRule type="cellIs" dxfId="51388" priority="2928" operator="greaterThan">
      <formula>1</formula>
    </cfRule>
  </conditionalFormatting>
  <conditionalFormatting sqref="R83">
    <cfRule type="cellIs" dxfId="51387" priority="2925" operator="greaterThan">
      <formula>1</formula>
    </cfRule>
    <cfRule type="cellIs" dxfId="51386" priority="2926" operator="lessThan">
      <formula>0.8</formula>
    </cfRule>
  </conditionalFormatting>
  <conditionalFormatting sqref="P83">
    <cfRule type="cellIs" dxfId="51385" priority="2924" operator="greaterThan">
      <formula>0</formula>
    </cfRule>
  </conditionalFormatting>
  <conditionalFormatting sqref="Q83">
    <cfRule type="cellIs" dxfId="51384" priority="2923" operator="lessThan">
      <formula>0</formula>
    </cfRule>
  </conditionalFormatting>
  <conditionalFormatting sqref="R83">
    <cfRule type="cellIs" dxfId="51383" priority="2921" operator="lessThan">
      <formula>0.8</formula>
    </cfRule>
    <cfRule type="cellIs" dxfId="51382" priority="2922" operator="greaterThan">
      <formula>1</formula>
    </cfRule>
  </conditionalFormatting>
  <conditionalFormatting sqref="R83">
    <cfRule type="cellIs" dxfId="51381" priority="2919" operator="greaterThan">
      <formula>1</formula>
    </cfRule>
    <cfRule type="cellIs" dxfId="51380" priority="2920" operator="lessThan">
      <formula>0.8</formula>
    </cfRule>
  </conditionalFormatting>
  <conditionalFormatting sqref="P83">
    <cfRule type="cellIs" dxfId="51379" priority="2918" operator="greaterThan">
      <formula>0</formula>
    </cfRule>
  </conditionalFormatting>
  <conditionalFormatting sqref="Q83">
    <cfRule type="cellIs" dxfId="51378" priority="2917" operator="lessThan">
      <formula>0</formula>
    </cfRule>
  </conditionalFormatting>
  <conditionalFormatting sqref="R83">
    <cfRule type="cellIs" dxfId="51377" priority="2915" operator="lessThan">
      <formula>0.8</formula>
    </cfRule>
    <cfRule type="cellIs" dxfId="51376" priority="2916" operator="greaterThan">
      <formula>1</formula>
    </cfRule>
  </conditionalFormatting>
  <conditionalFormatting sqref="R83">
    <cfRule type="cellIs" dxfId="51375" priority="2913" operator="greaterThan">
      <formula>1</formula>
    </cfRule>
    <cfRule type="cellIs" dxfId="51374" priority="2914" operator="lessThan">
      <formula>0.8</formula>
    </cfRule>
  </conditionalFormatting>
  <conditionalFormatting sqref="P83">
    <cfRule type="cellIs" dxfId="51373" priority="2912" operator="greaterThan">
      <formula>0</formula>
    </cfRule>
  </conditionalFormatting>
  <conditionalFormatting sqref="P83">
    <cfRule type="cellIs" dxfId="51372" priority="2906" operator="greaterThan">
      <formula>0</formula>
    </cfRule>
  </conditionalFormatting>
  <conditionalFormatting sqref="Q83">
    <cfRule type="cellIs" dxfId="51371" priority="2911" operator="lessThan">
      <formula>0</formula>
    </cfRule>
  </conditionalFormatting>
  <conditionalFormatting sqref="R83">
    <cfRule type="cellIs" dxfId="51370" priority="2909" operator="lessThan">
      <formula>0.8</formula>
    </cfRule>
    <cfRule type="cellIs" dxfId="51369" priority="2910" operator="greaterThan">
      <formula>1</formula>
    </cfRule>
  </conditionalFormatting>
  <conditionalFormatting sqref="R83">
    <cfRule type="cellIs" dxfId="51368" priority="2907" operator="greaterThan">
      <formula>1</formula>
    </cfRule>
    <cfRule type="cellIs" dxfId="51367" priority="2908" operator="lessThan">
      <formula>0.8</formula>
    </cfRule>
  </conditionalFormatting>
  <conditionalFormatting sqref="P83">
    <cfRule type="cellIs" dxfId="51366" priority="2900" operator="greaterThan">
      <formula>0</formula>
    </cfRule>
  </conditionalFormatting>
  <conditionalFormatting sqref="Q83">
    <cfRule type="cellIs" dxfId="51365" priority="2905" operator="lessThan">
      <formula>0</formula>
    </cfRule>
  </conditionalFormatting>
  <conditionalFormatting sqref="R83">
    <cfRule type="cellIs" dxfId="51364" priority="2903" operator="lessThan">
      <formula>0.8</formula>
    </cfRule>
    <cfRule type="cellIs" dxfId="51363" priority="2904" operator="greaterThan">
      <formula>1</formula>
    </cfRule>
  </conditionalFormatting>
  <conditionalFormatting sqref="R83">
    <cfRule type="cellIs" dxfId="51362" priority="2901" operator="greaterThan">
      <formula>1</formula>
    </cfRule>
    <cfRule type="cellIs" dxfId="51361" priority="2902" operator="lessThan">
      <formula>0.8</formula>
    </cfRule>
  </conditionalFormatting>
  <conditionalFormatting sqref="R83">
    <cfRule type="cellIs" dxfId="51360" priority="2897" operator="lessThan">
      <formula>0.8</formula>
    </cfRule>
    <cfRule type="cellIs" dxfId="51359" priority="2898" operator="greaterThan">
      <formula>1</formula>
    </cfRule>
  </conditionalFormatting>
  <conditionalFormatting sqref="R83">
    <cfRule type="cellIs" dxfId="51358" priority="2895" operator="greaterThan">
      <formula>1</formula>
    </cfRule>
    <cfRule type="cellIs" dxfId="51357" priority="2896" operator="lessThan">
      <formula>0.8</formula>
    </cfRule>
  </conditionalFormatting>
  <conditionalFormatting sqref="P83">
    <cfRule type="cellIs" dxfId="51356" priority="2894" operator="greaterThan">
      <formula>0</formula>
    </cfRule>
  </conditionalFormatting>
  <conditionalFormatting sqref="Q83">
    <cfRule type="cellIs" dxfId="51355" priority="2899" operator="lessThan">
      <formula>0</formula>
    </cfRule>
  </conditionalFormatting>
  <conditionalFormatting sqref="Q83">
    <cfRule type="cellIs" dxfId="51354" priority="2893" operator="lessThan">
      <formula>0</formula>
    </cfRule>
  </conditionalFormatting>
  <conditionalFormatting sqref="R83">
    <cfRule type="cellIs" dxfId="51353" priority="2891" operator="lessThan">
      <formula>0.8</formula>
    </cfRule>
    <cfRule type="cellIs" dxfId="51352" priority="2892" operator="greaterThan">
      <formula>1</formula>
    </cfRule>
  </conditionalFormatting>
  <conditionalFormatting sqref="R83">
    <cfRule type="cellIs" dxfId="51351" priority="2889" operator="greaterThan">
      <formula>1</formula>
    </cfRule>
    <cfRule type="cellIs" dxfId="51350" priority="2890" operator="lessThan">
      <formula>0.8</formula>
    </cfRule>
  </conditionalFormatting>
  <conditionalFormatting sqref="P83">
    <cfRule type="cellIs" dxfId="51349" priority="2888" operator="greaterThan">
      <formula>0</formula>
    </cfRule>
  </conditionalFormatting>
  <conditionalFormatting sqref="Q83">
    <cfRule type="cellIs" dxfId="51348" priority="2887" operator="lessThan">
      <formula>0</formula>
    </cfRule>
  </conditionalFormatting>
  <conditionalFormatting sqref="R83">
    <cfRule type="cellIs" dxfId="51347" priority="2885" operator="lessThan">
      <formula>0.8</formula>
    </cfRule>
    <cfRule type="cellIs" dxfId="51346" priority="2886" operator="greaterThan">
      <formula>1</formula>
    </cfRule>
  </conditionalFormatting>
  <conditionalFormatting sqref="R83">
    <cfRule type="cellIs" dxfId="51345" priority="2883" operator="greaterThan">
      <formula>1</formula>
    </cfRule>
    <cfRule type="cellIs" dxfId="51344" priority="2884" operator="lessThan">
      <formula>0.8</formula>
    </cfRule>
  </conditionalFormatting>
  <conditionalFormatting sqref="P83">
    <cfRule type="cellIs" dxfId="51343" priority="2882" operator="greaterThan">
      <formula>0</formula>
    </cfRule>
  </conditionalFormatting>
  <conditionalFormatting sqref="Q83">
    <cfRule type="cellIs" dxfId="51342" priority="2881" operator="lessThan">
      <formula>0</formula>
    </cfRule>
  </conditionalFormatting>
  <conditionalFormatting sqref="R83">
    <cfRule type="cellIs" dxfId="51341" priority="2879" operator="lessThan">
      <formula>0.8</formula>
    </cfRule>
    <cfRule type="cellIs" dxfId="51340" priority="2880" operator="greaterThan">
      <formula>1</formula>
    </cfRule>
  </conditionalFormatting>
  <conditionalFormatting sqref="R83">
    <cfRule type="cellIs" dxfId="51339" priority="2877" operator="greaterThan">
      <formula>1</formula>
    </cfRule>
    <cfRule type="cellIs" dxfId="51338" priority="2878" operator="lessThan">
      <formula>0.8</formula>
    </cfRule>
  </conditionalFormatting>
  <conditionalFormatting sqref="P83">
    <cfRule type="cellIs" dxfId="51337" priority="2876" operator="greaterThan">
      <formula>0</formula>
    </cfRule>
  </conditionalFormatting>
  <conditionalFormatting sqref="Q83">
    <cfRule type="cellIs" dxfId="51336" priority="2875" operator="lessThan">
      <formula>0</formula>
    </cfRule>
  </conditionalFormatting>
  <conditionalFormatting sqref="R83">
    <cfRule type="cellIs" dxfId="51335" priority="2873" operator="lessThan">
      <formula>0.8</formula>
    </cfRule>
    <cfRule type="cellIs" dxfId="51334" priority="2874" operator="greaterThan">
      <formula>1</formula>
    </cfRule>
  </conditionalFormatting>
  <conditionalFormatting sqref="R83">
    <cfRule type="cellIs" dxfId="51333" priority="2871" operator="greaterThan">
      <formula>1</formula>
    </cfRule>
    <cfRule type="cellIs" dxfId="51332" priority="2872" operator="lessThan">
      <formula>0.8</formula>
    </cfRule>
  </conditionalFormatting>
  <conditionalFormatting sqref="P83">
    <cfRule type="cellIs" dxfId="51331" priority="2870" operator="greaterThan">
      <formula>0</formula>
    </cfRule>
  </conditionalFormatting>
  <conditionalFormatting sqref="P83">
    <cfRule type="cellIs" dxfId="51330" priority="2864" operator="greaterThan">
      <formula>0</formula>
    </cfRule>
  </conditionalFormatting>
  <conditionalFormatting sqref="Q83">
    <cfRule type="cellIs" dxfId="51329" priority="2869" operator="lessThan">
      <formula>0</formula>
    </cfRule>
  </conditionalFormatting>
  <conditionalFormatting sqref="R83">
    <cfRule type="cellIs" dxfId="51328" priority="2867" operator="lessThan">
      <formula>0.8</formula>
    </cfRule>
    <cfRule type="cellIs" dxfId="51327" priority="2868" operator="greaterThan">
      <formula>1</formula>
    </cfRule>
  </conditionalFormatting>
  <conditionalFormatting sqref="R83">
    <cfRule type="cellIs" dxfId="51326" priority="2865" operator="greaterThan">
      <formula>1</formula>
    </cfRule>
    <cfRule type="cellIs" dxfId="51325" priority="2866" operator="lessThan">
      <formula>0.8</formula>
    </cfRule>
  </conditionalFormatting>
  <conditionalFormatting sqref="P83">
    <cfRule type="cellIs" dxfId="51324" priority="2858" operator="greaterThan">
      <formula>0</formula>
    </cfRule>
  </conditionalFormatting>
  <conditionalFormatting sqref="Q83">
    <cfRule type="cellIs" dxfId="51323" priority="2863" operator="lessThan">
      <formula>0</formula>
    </cfRule>
  </conditionalFormatting>
  <conditionalFormatting sqref="R83">
    <cfRule type="cellIs" dxfId="51322" priority="2861" operator="lessThan">
      <formula>0.8</formula>
    </cfRule>
    <cfRule type="cellIs" dxfId="51321" priority="2862" operator="greaterThan">
      <formula>1</formula>
    </cfRule>
  </conditionalFormatting>
  <conditionalFormatting sqref="R83">
    <cfRule type="cellIs" dxfId="51320" priority="2859" operator="greaterThan">
      <formula>1</formula>
    </cfRule>
    <cfRule type="cellIs" dxfId="51319" priority="2860" operator="lessThan">
      <formula>0.8</formula>
    </cfRule>
  </conditionalFormatting>
  <conditionalFormatting sqref="R83">
    <cfRule type="cellIs" dxfId="51318" priority="2855" operator="lessThan">
      <formula>0.8</formula>
    </cfRule>
    <cfRule type="cellIs" dxfId="51317" priority="2856" operator="greaterThan">
      <formula>1</formula>
    </cfRule>
  </conditionalFormatting>
  <conditionalFormatting sqref="R83">
    <cfRule type="cellIs" dxfId="51316" priority="2853" operator="greaterThan">
      <formula>1</formula>
    </cfRule>
    <cfRule type="cellIs" dxfId="51315" priority="2854" operator="lessThan">
      <formula>0.8</formula>
    </cfRule>
  </conditionalFormatting>
  <conditionalFormatting sqref="P83">
    <cfRule type="cellIs" dxfId="51314" priority="2852" operator="greaterThan">
      <formula>0</formula>
    </cfRule>
  </conditionalFormatting>
  <conditionalFormatting sqref="Q83">
    <cfRule type="cellIs" dxfId="51313" priority="2857" operator="lessThan">
      <formula>0</formula>
    </cfRule>
  </conditionalFormatting>
  <conditionalFormatting sqref="Q83">
    <cfRule type="cellIs" dxfId="51312" priority="2851" operator="lessThan">
      <formula>0</formula>
    </cfRule>
  </conditionalFormatting>
  <conditionalFormatting sqref="R83">
    <cfRule type="cellIs" dxfId="51311" priority="2849" operator="lessThan">
      <formula>0.8</formula>
    </cfRule>
    <cfRule type="cellIs" dxfId="51310" priority="2850" operator="greaterThan">
      <formula>1</formula>
    </cfRule>
  </conditionalFormatting>
  <conditionalFormatting sqref="R83">
    <cfRule type="cellIs" dxfId="51309" priority="2847" operator="greaterThan">
      <formula>1</formula>
    </cfRule>
    <cfRule type="cellIs" dxfId="51308" priority="2848" operator="lessThan">
      <formula>0.8</formula>
    </cfRule>
  </conditionalFormatting>
  <conditionalFormatting sqref="P83">
    <cfRule type="cellIs" dxfId="51307" priority="2846" operator="greaterThan">
      <formula>0</formula>
    </cfRule>
  </conditionalFormatting>
  <conditionalFormatting sqref="P83">
    <cfRule type="cellIs" dxfId="51306" priority="2840" operator="greaterThan">
      <formula>0</formula>
    </cfRule>
  </conditionalFormatting>
  <conditionalFormatting sqref="Q83">
    <cfRule type="cellIs" dxfId="51305" priority="2845" operator="lessThan">
      <formula>0</formula>
    </cfRule>
  </conditionalFormatting>
  <conditionalFormatting sqref="R83">
    <cfRule type="cellIs" dxfId="51304" priority="2843" operator="lessThan">
      <formula>0.8</formula>
    </cfRule>
    <cfRule type="cellIs" dxfId="51303" priority="2844" operator="greaterThan">
      <formula>1</formula>
    </cfRule>
  </conditionalFormatting>
  <conditionalFormatting sqref="R83">
    <cfRule type="cellIs" dxfId="51302" priority="2841" operator="greaterThan">
      <formula>1</formula>
    </cfRule>
    <cfRule type="cellIs" dxfId="51301" priority="2842" operator="lessThan">
      <formula>0.8</formula>
    </cfRule>
  </conditionalFormatting>
  <conditionalFormatting sqref="P83">
    <cfRule type="cellIs" dxfId="51300" priority="2834" operator="greaterThan">
      <formula>0</formula>
    </cfRule>
  </conditionalFormatting>
  <conditionalFormatting sqref="Q83">
    <cfRule type="cellIs" dxfId="51299" priority="2839" operator="lessThan">
      <formula>0</formula>
    </cfRule>
  </conditionalFormatting>
  <conditionalFormatting sqref="R83">
    <cfRule type="cellIs" dxfId="51298" priority="2837" operator="lessThan">
      <formula>0.8</formula>
    </cfRule>
    <cfRule type="cellIs" dxfId="51297" priority="2838" operator="greaterThan">
      <formula>1</formula>
    </cfRule>
  </conditionalFormatting>
  <conditionalFormatting sqref="R83">
    <cfRule type="cellIs" dxfId="51296" priority="2835" operator="greaterThan">
      <formula>1</formula>
    </cfRule>
    <cfRule type="cellIs" dxfId="51295" priority="2836" operator="lessThan">
      <formula>0.8</formula>
    </cfRule>
  </conditionalFormatting>
  <conditionalFormatting sqref="R83">
    <cfRule type="cellIs" dxfId="51294" priority="2831" operator="lessThan">
      <formula>0.8</formula>
    </cfRule>
    <cfRule type="cellIs" dxfId="51293" priority="2832" operator="greaterThan">
      <formula>1</formula>
    </cfRule>
  </conditionalFormatting>
  <conditionalFormatting sqref="R83">
    <cfRule type="cellIs" dxfId="51292" priority="2829" operator="greaterThan">
      <formula>1</formula>
    </cfRule>
    <cfRule type="cellIs" dxfId="51291" priority="2830" operator="lessThan">
      <formula>0.8</formula>
    </cfRule>
  </conditionalFormatting>
  <conditionalFormatting sqref="P83">
    <cfRule type="cellIs" dxfId="51290" priority="2828" operator="greaterThan">
      <formula>0</formula>
    </cfRule>
  </conditionalFormatting>
  <conditionalFormatting sqref="Q83">
    <cfRule type="cellIs" dxfId="51289" priority="2833" operator="lessThan">
      <formula>0</formula>
    </cfRule>
  </conditionalFormatting>
  <conditionalFormatting sqref="P83">
    <cfRule type="cellIs" dxfId="51288" priority="2822" operator="greaterThan">
      <formula>0</formula>
    </cfRule>
  </conditionalFormatting>
  <conditionalFormatting sqref="Q83">
    <cfRule type="cellIs" dxfId="51287" priority="2827" operator="lessThan">
      <formula>0</formula>
    </cfRule>
  </conditionalFormatting>
  <conditionalFormatting sqref="R83">
    <cfRule type="cellIs" dxfId="51286" priority="2825" operator="lessThan">
      <formula>0.8</formula>
    </cfRule>
    <cfRule type="cellIs" dxfId="51285" priority="2826" operator="greaterThan">
      <formula>1</formula>
    </cfRule>
  </conditionalFormatting>
  <conditionalFormatting sqref="R83">
    <cfRule type="cellIs" dxfId="51284" priority="2823" operator="greaterThan">
      <formula>1</formula>
    </cfRule>
    <cfRule type="cellIs" dxfId="51283" priority="2824" operator="lessThan">
      <formula>0.8</formula>
    </cfRule>
  </conditionalFormatting>
  <conditionalFormatting sqref="R83">
    <cfRule type="cellIs" dxfId="51282" priority="2819" operator="lessThan">
      <formula>0.8</formula>
    </cfRule>
    <cfRule type="cellIs" dxfId="51281" priority="2820" operator="greaterThan">
      <formula>1</formula>
    </cfRule>
  </conditionalFormatting>
  <conditionalFormatting sqref="R83">
    <cfRule type="cellIs" dxfId="51280" priority="2817" operator="greaterThan">
      <formula>1</formula>
    </cfRule>
    <cfRule type="cellIs" dxfId="51279" priority="2818" operator="lessThan">
      <formula>0.8</formula>
    </cfRule>
  </conditionalFormatting>
  <conditionalFormatting sqref="P83">
    <cfRule type="cellIs" dxfId="51278" priority="2816" operator="greaterThan">
      <formula>0</formula>
    </cfRule>
  </conditionalFormatting>
  <conditionalFormatting sqref="Q83">
    <cfRule type="cellIs" dxfId="51277" priority="2821" operator="lessThan">
      <formula>0</formula>
    </cfRule>
  </conditionalFormatting>
  <conditionalFormatting sqref="R83">
    <cfRule type="cellIs" dxfId="51276" priority="2813" operator="lessThan">
      <formula>0.8</formula>
    </cfRule>
    <cfRule type="cellIs" dxfId="51275" priority="2814" operator="greaterThan">
      <formula>1</formula>
    </cfRule>
  </conditionalFormatting>
  <conditionalFormatting sqref="R83">
    <cfRule type="cellIs" dxfId="51274" priority="2811" operator="greaterThan">
      <formula>1</formula>
    </cfRule>
    <cfRule type="cellIs" dxfId="51273" priority="2812" operator="lessThan">
      <formula>0.8</formula>
    </cfRule>
  </conditionalFormatting>
  <conditionalFormatting sqref="P83">
    <cfRule type="cellIs" dxfId="51272" priority="2810" operator="greaterThan">
      <formula>0</formula>
    </cfRule>
  </conditionalFormatting>
  <conditionalFormatting sqref="Q83">
    <cfRule type="cellIs" dxfId="51271" priority="2815" operator="lessThan">
      <formula>0</formula>
    </cfRule>
  </conditionalFormatting>
  <conditionalFormatting sqref="Q83">
    <cfRule type="cellIs" dxfId="51270" priority="2809" operator="lessThan">
      <formula>0</formula>
    </cfRule>
  </conditionalFormatting>
  <conditionalFormatting sqref="R83">
    <cfRule type="cellIs" dxfId="51269" priority="2807" operator="lessThan">
      <formula>0.8</formula>
    </cfRule>
    <cfRule type="cellIs" dxfId="51268" priority="2808" operator="greaterThan">
      <formula>1</formula>
    </cfRule>
  </conditionalFormatting>
  <conditionalFormatting sqref="R83">
    <cfRule type="cellIs" dxfId="51267" priority="2805" operator="greaterThan">
      <formula>1</formula>
    </cfRule>
    <cfRule type="cellIs" dxfId="51266" priority="2806" operator="lessThan">
      <formula>0.8</formula>
    </cfRule>
  </conditionalFormatting>
  <conditionalFormatting sqref="P83">
    <cfRule type="cellIs" dxfId="51265" priority="2804" operator="greaterThan">
      <formula>0</formula>
    </cfRule>
  </conditionalFormatting>
  <conditionalFormatting sqref="Q83">
    <cfRule type="cellIs" dxfId="51264" priority="2798" operator="lessThan">
      <formula>0</formula>
    </cfRule>
  </conditionalFormatting>
  <conditionalFormatting sqref="R83">
    <cfRule type="cellIs" dxfId="51263" priority="2802" operator="lessThan">
      <formula>0.8</formula>
    </cfRule>
    <cfRule type="cellIs" dxfId="51262" priority="2803" operator="greaterThan">
      <formula>1</formula>
    </cfRule>
  </conditionalFormatting>
  <conditionalFormatting sqref="R83">
    <cfRule type="cellIs" dxfId="51261" priority="2800" operator="greaterThan">
      <formula>1</formula>
    </cfRule>
    <cfRule type="cellIs" dxfId="51260" priority="2801" operator="lessThan">
      <formula>0.8</formula>
    </cfRule>
  </conditionalFormatting>
  <conditionalFormatting sqref="P83">
    <cfRule type="cellIs" dxfId="51259" priority="2799" operator="greaterThan">
      <formula>0</formula>
    </cfRule>
  </conditionalFormatting>
  <conditionalFormatting sqref="Q83">
    <cfRule type="cellIs" dxfId="51258" priority="2797" operator="lessThan">
      <formula>0</formula>
    </cfRule>
  </conditionalFormatting>
  <conditionalFormatting sqref="R83">
    <cfRule type="cellIs" dxfId="51257" priority="2795" operator="lessThan">
      <formula>0.8</formula>
    </cfRule>
    <cfRule type="cellIs" dxfId="51256" priority="2796" operator="greaterThan">
      <formula>1</formula>
    </cfRule>
  </conditionalFormatting>
  <conditionalFormatting sqref="R83">
    <cfRule type="cellIs" dxfId="51255" priority="2793" operator="greaterThan">
      <formula>1</formula>
    </cfRule>
    <cfRule type="cellIs" dxfId="51254" priority="2794" operator="lessThan">
      <formula>0.8</formula>
    </cfRule>
  </conditionalFormatting>
  <conditionalFormatting sqref="P83">
    <cfRule type="cellIs" dxfId="51253" priority="2792" operator="greaterThan">
      <formula>0</formula>
    </cfRule>
  </conditionalFormatting>
  <conditionalFormatting sqref="Q83">
    <cfRule type="cellIs" dxfId="51252" priority="2791" operator="lessThan">
      <formula>0</formula>
    </cfRule>
  </conditionalFormatting>
  <conditionalFormatting sqref="R83">
    <cfRule type="cellIs" dxfId="51251" priority="2789" operator="lessThan">
      <formula>0.8</formula>
    </cfRule>
    <cfRule type="cellIs" dxfId="51250" priority="2790" operator="greaterThan">
      <formula>1</formula>
    </cfRule>
  </conditionalFormatting>
  <conditionalFormatting sqref="R83">
    <cfRule type="cellIs" dxfId="51249" priority="2787" operator="greaterThan">
      <formula>1</formula>
    </cfRule>
    <cfRule type="cellIs" dxfId="51248" priority="2788" operator="lessThan">
      <formula>0.8</formula>
    </cfRule>
  </conditionalFormatting>
  <conditionalFormatting sqref="P83">
    <cfRule type="cellIs" dxfId="51247" priority="2786" operator="greaterThan">
      <formula>0</formula>
    </cfRule>
  </conditionalFormatting>
  <conditionalFormatting sqref="Q83">
    <cfRule type="cellIs" dxfId="51246" priority="2785" operator="lessThan">
      <formula>0</formula>
    </cfRule>
  </conditionalFormatting>
  <conditionalFormatting sqref="R83">
    <cfRule type="cellIs" dxfId="51245" priority="2783" operator="lessThan">
      <formula>0.8</formula>
    </cfRule>
    <cfRule type="cellIs" dxfId="51244" priority="2784" operator="greaterThan">
      <formula>1</formula>
    </cfRule>
  </conditionalFormatting>
  <conditionalFormatting sqref="R83">
    <cfRule type="cellIs" dxfId="51243" priority="2781" operator="greaterThan">
      <formula>1</formula>
    </cfRule>
    <cfRule type="cellIs" dxfId="51242" priority="2782" operator="lessThan">
      <formula>0.8</formula>
    </cfRule>
  </conditionalFormatting>
  <conditionalFormatting sqref="P83">
    <cfRule type="cellIs" dxfId="51241" priority="2780" operator="greaterThan">
      <formula>0</formula>
    </cfRule>
  </conditionalFormatting>
  <conditionalFormatting sqref="Q83">
    <cfRule type="cellIs" dxfId="51240" priority="2779" operator="lessThan">
      <formula>0</formula>
    </cfRule>
  </conditionalFormatting>
  <conditionalFormatting sqref="R83">
    <cfRule type="cellIs" dxfId="51239" priority="2777" operator="lessThan">
      <formula>0.8</formula>
    </cfRule>
    <cfRule type="cellIs" dxfId="51238" priority="2778" operator="greaterThan">
      <formula>1</formula>
    </cfRule>
  </conditionalFormatting>
  <conditionalFormatting sqref="R83">
    <cfRule type="cellIs" dxfId="51237" priority="2775" operator="greaterThan">
      <formula>1</formula>
    </cfRule>
    <cfRule type="cellIs" dxfId="51236" priority="2776" operator="lessThan">
      <formula>0.8</formula>
    </cfRule>
  </conditionalFormatting>
  <conditionalFormatting sqref="P83">
    <cfRule type="cellIs" dxfId="51235" priority="2774" operator="greaterThan">
      <formula>0</formula>
    </cfRule>
  </conditionalFormatting>
  <conditionalFormatting sqref="Q83">
    <cfRule type="cellIs" dxfId="51234" priority="2773" operator="lessThan">
      <formula>0</formula>
    </cfRule>
  </conditionalFormatting>
  <conditionalFormatting sqref="R83">
    <cfRule type="cellIs" dxfId="51233" priority="2771" operator="lessThan">
      <formula>0.8</formula>
    </cfRule>
    <cfRule type="cellIs" dxfId="51232" priority="2772" operator="greaterThan">
      <formula>1</formula>
    </cfRule>
  </conditionalFormatting>
  <conditionalFormatting sqref="R83">
    <cfRule type="cellIs" dxfId="51231" priority="2769" operator="greaterThan">
      <formula>1</formula>
    </cfRule>
    <cfRule type="cellIs" dxfId="51230" priority="2770" operator="lessThan">
      <formula>0.8</formula>
    </cfRule>
  </conditionalFormatting>
  <conditionalFormatting sqref="P83">
    <cfRule type="cellIs" dxfId="51229" priority="2768" operator="greaterThan">
      <formula>0</formula>
    </cfRule>
  </conditionalFormatting>
  <conditionalFormatting sqref="P83">
    <cfRule type="cellIs" dxfId="51228" priority="2762" operator="greaterThan">
      <formula>0</formula>
    </cfRule>
  </conditionalFormatting>
  <conditionalFormatting sqref="Q83">
    <cfRule type="cellIs" dxfId="51227" priority="2767" operator="lessThan">
      <formula>0</formula>
    </cfRule>
  </conditionalFormatting>
  <conditionalFormatting sqref="R83">
    <cfRule type="cellIs" dxfId="51226" priority="2765" operator="lessThan">
      <formula>0.8</formula>
    </cfRule>
    <cfRule type="cellIs" dxfId="51225" priority="2766" operator="greaterThan">
      <formula>1</formula>
    </cfRule>
  </conditionalFormatting>
  <conditionalFormatting sqref="R83">
    <cfRule type="cellIs" dxfId="51224" priority="2763" operator="greaterThan">
      <formula>1</formula>
    </cfRule>
    <cfRule type="cellIs" dxfId="51223" priority="2764" operator="lessThan">
      <formula>0.8</formula>
    </cfRule>
  </conditionalFormatting>
  <conditionalFormatting sqref="P83">
    <cfRule type="cellIs" dxfId="51222" priority="2756" operator="greaterThan">
      <formula>0</formula>
    </cfRule>
  </conditionalFormatting>
  <conditionalFormatting sqref="Q83">
    <cfRule type="cellIs" dxfId="51221" priority="2761" operator="lessThan">
      <formula>0</formula>
    </cfRule>
  </conditionalFormatting>
  <conditionalFormatting sqref="R83">
    <cfRule type="cellIs" dxfId="51220" priority="2759" operator="lessThan">
      <formula>0.8</formula>
    </cfRule>
    <cfRule type="cellIs" dxfId="51219" priority="2760" operator="greaterThan">
      <formula>1</formula>
    </cfRule>
  </conditionalFormatting>
  <conditionalFormatting sqref="R83">
    <cfRule type="cellIs" dxfId="51218" priority="2757" operator="greaterThan">
      <formula>1</formula>
    </cfRule>
    <cfRule type="cellIs" dxfId="51217" priority="2758" operator="lessThan">
      <formula>0.8</formula>
    </cfRule>
  </conditionalFormatting>
  <conditionalFormatting sqref="R83">
    <cfRule type="cellIs" dxfId="51216" priority="2753" operator="lessThan">
      <formula>0.8</formula>
    </cfRule>
    <cfRule type="cellIs" dxfId="51215" priority="2754" operator="greaterThan">
      <formula>1</formula>
    </cfRule>
  </conditionalFormatting>
  <conditionalFormatting sqref="R83">
    <cfRule type="cellIs" dxfId="51214" priority="2751" operator="greaterThan">
      <formula>1</formula>
    </cfRule>
    <cfRule type="cellIs" dxfId="51213" priority="2752" operator="lessThan">
      <formula>0.8</formula>
    </cfRule>
  </conditionalFormatting>
  <conditionalFormatting sqref="P83">
    <cfRule type="cellIs" dxfId="51212" priority="2750" operator="greaterThan">
      <formula>0</formula>
    </cfRule>
  </conditionalFormatting>
  <conditionalFormatting sqref="Q83">
    <cfRule type="cellIs" dxfId="51211" priority="2755" operator="lessThan">
      <formula>0</formula>
    </cfRule>
  </conditionalFormatting>
  <conditionalFormatting sqref="Q83">
    <cfRule type="cellIs" dxfId="51210" priority="2744" operator="lessThan">
      <formula>0</formula>
    </cfRule>
  </conditionalFormatting>
  <conditionalFormatting sqref="P83">
    <cfRule type="cellIs" dxfId="51209" priority="2745" operator="greaterThan">
      <formula>0</formula>
    </cfRule>
  </conditionalFormatting>
  <conditionalFormatting sqref="R83">
    <cfRule type="cellIs" dxfId="51208" priority="2748" operator="lessThan">
      <formula>0.8</formula>
    </cfRule>
    <cfRule type="cellIs" dxfId="51207" priority="2749" operator="greaterThan">
      <formula>1</formula>
    </cfRule>
  </conditionalFormatting>
  <conditionalFormatting sqref="R83">
    <cfRule type="cellIs" dxfId="51206" priority="2746" operator="greaterThan">
      <formula>1</formula>
    </cfRule>
    <cfRule type="cellIs" dxfId="51205" priority="2747" operator="lessThan">
      <formula>0.8</formula>
    </cfRule>
  </conditionalFormatting>
  <conditionalFormatting sqref="Q83">
    <cfRule type="cellIs" dxfId="51204" priority="2738" operator="lessThan">
      <formula>0</formula>
    </cfRule>
  </conditionalFormatting>
  <conditionalFormatting sqref="R83">
    <cfRule type="cellIs" dxfId="51203" priority="2742" operator="lessThan">
      <formula>0.8</formula>
    </cfRule>
    <cfRule type="cellIs" dxfId="51202" priority="2743" operator="greaterThan">
      <formula>1</formula>
    </cfRule>
  </conditionalFormatting>
  <conditionalFormatting sqref="R83">
    <cfRule type="cellIs" dxfId="51201" priority="2740" operator="greaterThan">
      <formula>1</formula>
    </cfRule>
    <cfRule type="cellIs" dxfId="51200" priority="2741" operator="lessThan">
      <formula>0.8</formula>
    </cfRule>
  </conditionalFormatting>
  <conditionalFormatting sqref="P83">
    <cfRule type="cellIs" dxfId="51199" priority="2739" operator="greaterThan">
      <formula>0</formula>
    </cfRule>
  </conditionalFormatting>
  <conditionalFormatting sqref="Q83">
    <cfRule type="cellIs" dxfId="51198" priority="2737" operator="lessThan">
      <formula>0</formula>
    </cfRule>
  </conditionalFormatting>
  <conditionalFormatting sqref="R83">
    <cfRule type="cellIs" dxfId="51197" priority="2735" operator="lessThan">
      <formula>0.8</formula>
    </cfRule>
    <cfRule type="cellIs" dxfId="51196" priority="2736" operator="greaterThan">
      <formula>1</formula>
    </cfRule>
  </conditionalFormatting>
  <conditionalFormatting sqref="R83">
    <cfRule type="cellIs" dxfId="51195" priority="2733" operator="greaterThan">
      <formula>1</formula>
    </cfRule>
    <cfRule type="cellIs" dxfId="51194" priority="2734" operator="lessThan">
      <formula>0.8</formula>
    </cfRule>
  </conditionalFormatting>
  <conditionalFormatting sqref="P83">
    <cfRule type="cellIs" dxfId="51193" priority="2732" operator="greaterThan">
      <formula>0</formula>
    </cfRule>
  </conditionalFormatting>
  <conditionalFormatting sqref="Q83">
    <cfRule type="cellIs" dxfId="51192" priority="2731" operator="lessThan">
      <formula>0</formula>
    </cfRule>
  </conditionalFormatting>
  <conditionalFormatting sqref="R83">
    <cfRule type="cellIs" dxfId="51191" priority="2729" operator="lessThan">
      <formula>0.8</formula>
    </cfRule>
    <cfRule type="cellIs" dxfId="51190" priority="2730" operator="greaterThan">
      <formula>1</formula>
    </cfRule>
  </conditionalFormatting>
  <conditionalFormatting sqref="R83">
    <cfRule type="cellIs" dxfId="51189" priority="2727" operator="greaterThan">
      <formula>1</formula>
    </cfRule>
    <cfRule type="cellIs" dxfId="51188" priority="2728" operator="lessThan">
      <formula>0.8</formula>
    </cfRule>
  </conditionalFormatting>
  <conditionalFormatting sqref="P83">
    <cfRule type="cellIs" dxfId="51187" priority="2726" operator="greaterThan">
      <formula>0</formula>
    </cfRule>
  </conditionalFormatting>
  <conditionalFormatting sqref="Q83">
    <cfRule type="cellIs" dxfId="51186" priority="2725" operator="lessThan">
      <formula>0</formula>
    </cfRule>
  </conditionalFormatting>
  <conditionalFormatting sqref="R83">
    <cfRule type="cellIs" dxfId="51185" priority="2723" operator="lessThan">
      <formula>0.8</formula>
    </cfRule>
    <cfRule type="cellIs" dxfId="51184" priority="2724" operator="greaterThan">
      <formula>1</formula>
    </cfRule>
  </conditionalFormatting>
  <conditionalFormatting sqref="R83">
    <cfRule type="cellIs" dxfId="51183" priority="2721" operator="greaterThan">
      <formula>1</formula>
    </cfRule>
    <cfRule type="cellIs" dxfId="51182" priority="2722" operator="lessThan">
      <formula>0.8</formula>
    </cfRule>
  </conditionalFormatting>
  <conditionalFormatting sqref="P83">
    <cfRule type="cellIs" dxfId="51181" priority="2720" operator="greaterThan">
      <formula>0</formula>
    </cfRule>
  </conditionalFormatting>
  <conditionalFormatting sqref="Q83">
    <cfRule type="cellIs" dxfId="51180" priority="2719" operator="lessThan">
      <formula>0</formula>
    </cfRule>
  </conditionalFormatting>
  <conditionalFormatting sqref="R83">
    <cfRule type="cellIs" dxfId="51179" priority="2717" operator="lessThan">
      <formula>0.8</formula>
    </cfRule>
    <cfRule type="cellIs" dxfId="51178" priority="2718" operator="greaterThan">
      <formula>1</formula>
    </cfRule>
  </conditionalFormatting>
  <conditionalFormatting sqref="R83">
    <cfRule type="cellIs" dxfId="51177" priority="2715" operator="greaterThan">
      <formula>1</formula>
    </cfRule>
    <cfRule type="cellIs" dxfId="51176" priority="2716" operator="lessThan">
      <formula>0.8</formula>
    </cfRule>
  </conditionalFormatting>
  <conditionalFormatting sqref="P83">
    <cfRule type="cellIs" dxfId="51175" priority="2714" operator="greaterThan">
      <formula>0</formula>
    </cfRule>
  </conditionalFormatting>
  <conditionalFormatting sqref="Q83">
    <cfRule type="cellIs" dxfId="51174" priority="2713" operator="lessThan">
      <formula>0</formula>
    </cfRule>
  </conditionalFormatting>
  <conditionalFormatting sqref="R83">
    <cfRule type="cellIs" dxfId="51173" priority="2711" operator="lessThan">
      <formula>0.8</formula>
    </cfRule>
    <cfRule type="cellIs" dxfId="51172" priority="2712" operator="greaterThan">
      <formula>1</formula>
    </cfRule>
  </conditionalFormatting>
  <conditionalFormatting sqref="R83">
    <cfRule type="cellIs" dxfId="51171" priority="2709" operator="greaterThan">
      <formula>1</formula>
    </cfRule>
    <cfRule type="cellIs" dxfId="51170" priority="2710" operator="lessThan">
      <formula>0.8</formula>
    </cfRule>
  </conditionalFormatting>
  <conditionalFormatting sqref="P83">
    <cfRule type="cellIs" dxfId="51169" priority="2708" operator="greaterThan">
      <formula>0</formula>
    </cfRule>
  </conditionalFormatting>
  <conditionalFormatting sqref="Q83">
    <cfRule type="cellIs" dxfId="51168" priority="2707" operator="lessThan">
      <formula>0</formula>
    </cfRule>
  </conditionalFormatting>
  <conditionalFormatting sqref="R83">
    <cfRule type="cellIs" dxfId="51167" priority="2705" operator="lessThan">
      <formula>0.8</formula>
    </cfRule>
    <cfRule type="cellIs" dxfId="51166" priority="2706" operator="greaterThan">
      <formula>1</formula>
    </cfRule>
  </conditionalFormatting>
  <conditionalFormatting sqref="R83">
    <cfRule type="cellIs" dxfId="51165" priority="2703" operator="greaterThan">
      <formula>1</formula>
    </cfRule>
    <cfRule type="cellIs" dxfId="51164" priority="2704" operator="lessThan">
      <formula>0.8</formula>
    </cfRule>
  </conditionalFormatting>
  <conditionalFormatting sqref="P83">
    <cfRule type="cellIs" dxfId="51163" priority="2702" operator="greaterThan">
      <formula>0</formula>
    </cfRule>
  </conditionalFormatting>
  <conditionalFormatting sqref="Q83">
    <cfRule type="cellIs" dxfId="51162" priority="2701" operator="lessThan">
      <formula>0</formula>
    </cfRule>
  </conditionalFormatting>
  <conditionalFormatting sqref="R83">
    <cfRule type="cellIs" dxfId="51161" priority="2699" operator="lessThan">
      <formula>0.8</formula>
    </cfRule>
    <cfRule type="cellIs" dxfId="51160" priority="2700" operator="greaterThan">
      <formula>1</formula>
    </cfRule>
  </conditionalFormatting>
  <conditionalFormatting sqref="R83">
    <cfRule type="cellIs" dxfId="51159" priority="2697" operator="greaterThan">
      <formula>1</formula>
    </cfRule>
    <cfRule type="cellIs" dxfId="51158" priority="2698" operator="lessThan">
      <formula>0.8</formula>
    </cfRule>
  </conditionalFormatting>
  <conditionalFormatting sqref="P83">
    <cfRule type="cellIs" dxfId="51157" priority="2696" operator="greaterThan">
      <formula>0</formula>
    </cfRule>
  </conditionalFormatting>
  <conditionalFormatting sqref="P83">
    <cfRule type="cellIs" dxfId="51156" priority="2690" operator="greaterThan">
      <formula>0</formula>
    </cfRule>
  </conditionalFormatting>
  <conditionalFormatting sqref="Q83">
    <cfRule type="cellIs" dxfId="51155" priority="2695" operator="lessThan">
      <formula>0</formula>
    </cfRule>
  </conditionalFormatting>
  <conditionalFormatting sqref="R83">
    <cfRule type="cellIs" dxfId="51154" priority="2693" operator="lessThan">
      <formula>0.8</formula>
    </cfRule>
    <cfRule type="cellIs" dxfId="51153" priority="2694" operator="greaterThan">
      <formula>1</formula>
    </cfRule>
  </conditionalFormatting>
  <conditionalFormatting sqref="R83">
    <cfRule type="cellIs" dxfId="51152" priority="2691" operator="greaterThan">
      <formula>1</formula>
    </cfRule>
    <cfRule type="cellIs" dxfId="51151" priority="2692" operator="lessThan">
      <formula>0.8</formula>
    </cfRule>
  </conditionalFormatting>
  <conditionalFormatting sqref="P83">
    <cfRule type="cellIs" dxfId="51150" priority="2684" operator="greaterThan">
      <formula>0</formula>
    </cfRule>
  </conditionalFormatting>
  <conditionalFormatting sqref="Q83">
    <cfRule type="cellIs" dxfId="51149" priority="2689" operator="lessThan">
      <formula>0</formula>
    </cfRule>
  </conditionalFormatting>
  <conditionalFormatting sqref="R83">
    <cfRule type="cellIs" dxfId="51148" priority="2687" operator="lessThan">
      <formula>0.8</formula>
    </cfRule>
    <cfRule type="cellIs" dxfId="51147" priority="2688" operator="greaterThan">
      <formula>1</formula>
    </cfRule>
  </conditionalFormatting>
  <conditionalFormatting sqref="R83">
    <cfRule type="cellIs" dxfId="51146" priority="2685" operator="greaterThan">
      <formula>1</formula>
    </cfRule>
    <cfRule type="cellIs" dxfId="51145" priority="2686" operator="lessThan">
      <formula>0.8</formula>
    </cfRule>
  </conditionalFormatting>
  <conditionalFormatting sqref="R83">
    <cfRule type="cellIs" dxfId="51144" priority="2681" operator="lessThan">
      <formula>0.8</formula>
    </cfRule>
    <cfRule type="cellIs" dxfId="51143" priority="2682" operator="greaterThan">
      <formula>1</formula>
    </cfRule>
  </conditionalFormatting>
  <conditionalFormatting sqref="R83">
    <cfRule type="cellIs" dxfId="51142" priority="2679" operator="greaterThan">
      <formula>1</formula>
    </cfRule>
    <cfRule type="cellIs" dxfId="51141" priority="2680" operator="lessThan">
      <formula>0.8</formula>
    </cfRule>
  </conditionalFormatting>
  <conditionalFormatting sqref="P83">
    <cfRule type="cellIs" dxfId="51140" priority="2678" operator="greaterThan">
      <formula>0</formula>
    </cfRule>
  </conditionalFormatting>
  <conditionalFormatting sqref="Q83">
    <cfRule type="cellIs" dxfId="51139" priority="2683" operator="lessThan">
      <formula>0</formula>
    </cfRule>
  </conditionalFormatting>
  <conditionalFormatting sqref="Q83">
    <cfRule type="cellIs" dxfId="51138" priority="2677" operator="lessThan">
      <formula>0</formula>
    </cfRule>
  </conditionalFormatting>
  <conditionalFormatting sqref="R83">
    <cfRule type="cellIs" dxfId="51137" priority="2675" operator="lessThan">
      <formula>0.8</formula>
    </cfRule>
    <cfRule type="cellIs" dxfId="51136" priority="2676" operator="greaterThan">
      <formula>1</formula>
    </cfRule>
  </conditionalFormatting>
  <conditionalFormatting sqref="R83">
    <cfRule type="cellIs" dxfId="51135" priority="2673" operator="greaterThan">
      <formula>1</formula>
    </cfRule>
    <cfRule type="cellIs" dxfId="51134" priority="2674" operator="lessThan">
      <formula>0.8</formula>
    </cfRule>
  </conditionalFormatting>
  <conditionalFormatting sqref="P83">
    <cfRule type="cellIs" dxfId="51133" priority="2672" operator="greaterThan">
      <formula>0</formula>
    </cfRule>
  </conditionalFormatting>
  <conditionalFormatting sqref="P83">
    <cfRule type="cellIs" dxfId="51132" priority="2666" operator="greaterThan">
      <formula>0</formula>
    </cfRule>
  </conditionalFormatting>
  <conditionalFormatting sqref="Q83">
    <cfRule type="cellIs" dxfId="51131" priority="2671" operator="lessThan">
      <formula>0</formula>
    </cfRule>
  </conditionalFormatting>
  <conditionalFormatting sqref="R83">
    <cfRule type="cellIs" dxfId="51130" priority="2669" operator="lessThan">
      <formula>0.8</formula>
    </cfRule>
    <cfRule type="cellIs" dxfId="51129" priority="2670" operator="greaterThan">
      <formula>1</formula>
    </cfRule>
  </conditionalFormatting>
  <conditionalFormatting sqref="R83">
    <cfRule type="cellIs" dxfId="51128" priority="2667" operator="greaterThan">
      <formula>1</formula>
    </cfRule>
    <cfRule type="cellIs" dxfId="51127" priority="2668" operator="lessThan">
      <formula>0.8</formula>
    </cfRule>
  </conditionalFormatting>
  <conditionalFormatting sqref="P83">
    <cfRule type="cellIs" dxfId="51126" priority="2660" operator="greaterThan">
      <formula>0</formula>
    </cfRule>
  </conditionalFormatting>
  <conditionalFormatting sqref="Q83">
    <cfRule type="cellIs" dxfId="51125" priority="2665" operator="lessThan">
      <formula>0</formula>
    </cfRule>
  </conditionalFormatting>
  <conditionalFormatting sqref="R83">
    <cfRule type="cellIs" dxfId="51124" priority="2663" operator="lessThan">
      <formula>0.8</formula>
    </cfRule>
    <cfRule type="cellIs" dxfId="51123" priority="2664" operator="greaterThan">
      <formula>1</formula>
    </cfRule>
  </conditionalFormatting>
  <conditionalFormatting sqref="R83">
    <cfRule type="cellIs" dxfId="51122" priority="2661" operator="greaterThan">
      <formula>1</formula>
    </cfRule>
    <cfRule type="cellIs" dxfId="51121" priority="2662" operator="lessThan">
      <formula>0.8</formula>
    </cfRule>
  </conditionalFormatting>
  <conditionalFormatting sqref="R83">
    <cfRule type="cellIs" dxfId="51120" priority="2657" operator="lessThan">
      <formula>0.8</formula>
    </cfRule>
    <cfRule type="cellIs" dxfId="51119" priority="2658" operator="greaterThan">
      <formula>1</formula>
    </cfRule>
  </conditionalFormatting>
  <conditionalFormatting sqref="R83">
    <cfRule type="cellIs" dxfId="51118" priority="2655" operator="greaterThan">
      <formula>1</formula>
    </cfRule>
    <cfRule type="cellIs" dxfId="51117" priority="2656" operator="lessThan">
      <formula>0.8</formula>
    </cfRule>
  </conditionalFormatting>
  <conditionalFormatting sqref="P83">
    <cfRule type="cellIs" dxfId="51116" priority="2654" operator="greaterThan">
      <formula>0</formula>
    </cfRule>
  </conditionalFormatting>
  <conditionalFormatting sqref="Q83">
    <cfRule type="cellIs" dxfId="51115" priority="2659" operator="lessThan">
      <formula>0</formula>
    </cfRule>
  </conditionalFormatting>
  <conditionalFormatting sqref="P83">
    <cfRule type="cellIs" dxfId="51114" priority="2648" operator="greaterThan">
      <formula>0</formula>
    </cfRule>
  </conditionalFormatting>
  <conditionalFormatting sqref="Q83">
    <cfRule type="cellIs" dxfId="51113" priority="2653" operator="lessThan">
      <formula>0</formula>
    </cfRule>
  </conditionalFormatting>
  <conditionalFormatting sqref="R83">
    <cfRule type="cellIs" dxfId="51112" priority="2651" operator="lessThan">
      <formula>0.8</formula>
    </cfRule>
    <cfRule type="cellIs" dxfId="51111" priority="2652" operator="greaterThan">
      <formula>1</formula>
    </cfRule>
  </conditionalFormatting>
  <conditionalFormatting sqref="R83">
    <cfRule type="cellIs" dxfId="51110" priority="2649" operator="greaterThan">
      <formula>1</formula>
    </cfRule>
    <cfRule type="cellIs" dxfId="51109" priority="2650" operator="lessThan">
      <formula>0.8</formula>
    </cfRule>
  </conditionalFormatting>
  <conditionalFormatting sqref="R83">
    <cfRule type="cellIs" dxfId="51108" priority="2645" operator="lessThan">
      <formula>0.8</formula>
    </cfRule>
    <cfRule type="cellIs" dxfId="51107" priority="2646" operator="greaterThan">
      <formula>1</formula>
    </cfRule>
  </conditionalFormatting>
  <conditionalFormatting sqref="R83">
    <cfRule type="cellIs" dxfId="51106" priority="2643" operator="greaterThan">
      <formula>1</formula>
    </cfRule>
    <cfRule type="cellIs" dxfId="51105" priority="2644" operator="lessThan">
      <formula>0.8</formula>
    </cfRule>
  </conditionalFormatting>
  <conditionalFormatting sqref="P83">
    <cfRule type="cellIs" dxfId="51104" priority="2642" operator="greaterThan">
      <formula>0</formula>
    </cfRule>
  </conditionalFormatting>
  <conditionalFormatting sqref="Q83">
    <cfRule type="cellIs" dxfId="51103" priority="2647" operator="lessThan">
      <formula>0</formula>
    </cfRule>
  </conditionalFormatting>
  <conditionalFormatting sqref="R83">
    <cfRule type="cellIs" dxfId="51102" priority="2639" operator="lessThan">
      <formula>0.8</formula>
    </cfRule>
    <cfRule type="cellIs" dxfId="51101" priority="2640" operator="greaterThan">
      <formula>1</formula>
    </cfRule>
  </conditionalFormatting>
  <conditionalFormatting sqref="R83">
    <cfRule type="cellIs" dxfId="51100" priority="2637" operator="greaterThan">
      <formula>1</formula>
    </cfRule>
    <cfRule type="cellIs" dxfId="51099" priority="2638" operator="lessThan">
      <formula>0.8</formula>
    </cfRule>
  </conditionalFormatting>
  <conditionalFormatting sqref="P83">
    <cfRule type="cellIs" dxfId="51098" priority="2636" operator="greaterThan">
      <formula>0</formula>
    </cfRule>
  </conditionalFormatting>
  <conditionalFormatting sqref="Q83">
    <cfRule type="cellIs" dxfId="51097" priority="2641" operator="lessThan">
      <formula>0</formula>
    </cfRule>
  </conditionalFormatting>
  <conditionalFormatting sqref="Q83">
    <cfRule type="cellIs" dxfId="51096" priority="2635" operator="lessThan">
      <formula>0</formula>
    </cfRule>
  </conditionalFormatting>
  <conditionalFormatting sqref="R83">
    <cfRule type="cellIs" dxfId="51095" priority="2633" operator="lessThan">
      <formula>0.8</formula>
    </cfRule>
    <cfRule type="cellIs" dxfId="51094" priority="2634" operator="greaterThan">
      <formula>1</formula>
    </cfRule>
  </conditionalFormatting>
  <conditionalFormatting sqref="R83">
    <cfRule type="cellIs" dxfId="51093" priority="2631" operator="greaterThan">
      <formula>1</formula>
    </cfRule>
    <cfRule type="cellIs" dxfId="51092" priority="2632" operator="lessThan">
      <formula>0.8</formula>
    </cfRule>
  </conditionalFormatting>
  <conditionalFormatting sqref="P83">
    <cfRule type="cellIs" dxfId="51091" priority="2630" operator="greaterThan">
      <formula>0</formula>
    </cfRule>
  </conditionalFormatting>
  <conditionalFormatting sqref="Q83">
    <cfRule type="cellIs" dxfId="51090" priority="2624" operator="lessThan">
      <formula>0</formula>
    </cfRule>
  </conditionalFormatting>
  <conditionalFormatting sqref="R83">
    <cfRule type="cellIs" dxfId="51089" priority="2628" operator="lessThan">
      <formula>0.8</formula>
    </cfRule>
    <cfRule type="cellIs" dxfId="51088" priority="2629" operator="greaterThan">
      <formula>1</formula>
    </cfRule>
  </conditionalFormatting>
  <conditionalFormatting sqref="R83">
    <cfRule type="cellIs" dxfId="51087" priority="2626" operator="greaterThan">
      <formula>1</formula>
    </cfRule>
    <cfRule type="cellIs" dxfId="51086" priority="2627" operator="lessThan">
      <formula>0.8</formula>
    </cfRule>
  </conditionalFormatting>
  <conditionalFormatting sqref="P83">
    <cfRule type="cellIs" dxfId="51085" priority="2625" operator="greaterThan">
      <formula>0</formula>
    </cfRule>
  </conditionalFormatting>
  <conditionalFormatting sqref="Q83">
    <cfRule type="cellIs" dxfId="51084" priority="2623" operator="lessThan">
      <formula>0</formula>
    </cfRule>
  </conditionalFormatting>
  <conditionalFormatting sqref="R83">
    <cfRule type="cellIs" dxfId="51083" priority="2621" operator="lessThan">
      <formula>0.8</formula>
    </cfRule>
    <cfRule type="cellIs" dxfId="51082" priority="2622" operator="greaterThan">
      <formula>1</formula>
    </cfRule>
  </conditionalFormatting>
  <conditionalFormatting sqref="R83">
    <cfRule type="cellIs" dxfId="51081" priority="2619" operator="greaterThan">
      <formula>1</formula>
    </cfRule>
    <cfRule type="cellIs" dxfId="51080" priority="2620" operator="lessThan">
      <formula>0.8</formula>
    </cfRule>
  </conditionalFormatting>
  <conditionalFormatting sqref="P83">
    <cfRule type="cellIs" dxfId="51079" priority="2618" operator="greaterThan">
      <formula>0</formula>
    </cfRule>
  </conditionalFormatting>
  <conditionalFormatting sqref="Q83">
    <cfRule type="cellIs" dxfId="51078" priority="2617" operator="lessThan">
      <formula>0</formula>
    </cfRule>
  </conditionalFormatting>
  <conditionalFormatting sqref="R83">
    <cfRule type="cellIs" dxfId="51077" priority="2615" operator="lessThan">
      <formula>0.8</formula>
    </cfRule>
    <cfRule type="cellIs" dxfId="51076" priority="2616" operator="greaterThan">
      <formula>1</formula>
    </cfRule>
  </conditionalFormatting>
  <conditionalFormatting sqref="R83">
    <cfRule type="cellIs" dxfId="51075" priority="2613" operator="greaterThan">
      <formula>1</formula>
    </cfRule>
    <cfRule type="cellIs" dxfId="51074" priority="2614" operator="lessThan">
      <formula>0.8</formula>
    </cfRule>
  </conditionalFormatting>
  <conditionalFormatting sqref="P83">
    <cfRule type="cellIs" dxfId="51073" priority="2612" operator="greaterThan">
      <formula>0</formula>
    </cfRule>
  </conditionalFormatting>
  <conditionalFormatting sqref="Q83">
    <cfRule type="cellIs" dxfId="51072" priority="2611" operator="lessThan">
      <formula>0</formula>
    </cfRule>
  </conditionalFormatting>
  <conditionalFormatting sqref="R83">
    <cfRule type="cellIs" dxfId="51071" priority="2609" operator="lessThan">
      <formula>0.8</formula>
    </cfRule>
    <cfRule type="cellIs" dxfId="51070" priority="2610" operator="greaterThan">
      <formula>1</formula>
    </cfRule>
  </conditionalFormatting>
  <conditionalFormatting sqref="R83">
    <cfRule type="cellIs" dxfId="51069" priority="2607" operator="greaterThan">
      <formula>1</formula>
    </cfRule>
    <cfRule type="cellIs" dxfId="51068" priority="2608" operator="lessThan">
      <formula>0.8</formula>
    </cfRule>
  </conditionalFormatting>
  <conditionalFormatting sqref="P83">
    <cfRule type="cellIs" dxfId="51067" priority="2606" operator="greaterThan">
      <formula>0</formula>
    </cfRule>
  </conditionalFormatting>
  <conditionalFormatting sqref="Q83">
    <cfRule type="cellIs" dxfId="51066" priority="2605" operator="lessThan">
      <formula>0</formula>
    </cfRule>
  </conditionalFormatting>
  <conditionalFormatting sqref="R83">
    <cfRule type="cellIs" dxfId="51065" priority="2603" operator="lessThan">
      <formula>0.8</formula>
    </cfRule>
    <cfRule type="cellIs" dxfId="51064" priority="2604" operator="greaterThan">
      <formula>1</formula>
    </cfRule>
  </conditionalFormatting>
  <conditionalFormatting sqref="R83">
    <cfRule type="cellIs" dxfId="51063" priority="2601" operator="greaterThan">
      <formula>1</formula>
    </cfRule>
    <cfRule type="cellIs" dxfId="51062" priority="2602" operator="lessThan">
      <formula>0.8</formula>
    </cfRule>
  </conditionalFormatting>
  <conditionalFormatting sqref="P83">
    <cfRule type="cellIs" dxfId="51061" priority="2600" operator="greaterThan">
      <formula>0</formula>
    </cfRule>
  </conditionalFormatting>
  <conditionalFormatting sqref="Q83">
    <cfRule type="cellIs" dxfId="51060" priority="2599" operator="lessThan">
      <formula>0</formula>
    </cfRule>
  </conditionalFormatting>
  <conditionalFormatting sqref="R83">
    <cfRule type="cellIs" dxfId="51059" priority="2597" operator="lessThan">
      <formula>0.8</formula>
    </cfRule>
    <cfRule type="cellIs" dxfId="51058" priority="2598" operator="greaterThan">
      <formula>1</formula>
    </cfRule>
  </conditionalFormatting>
  <conditionalFormatting sqref="R83">
    <cfRule type="cellIs" dxfId="51057" priority="2595" operator="greaterThan">
      <formula>1</formula>
    </cfRule>
    <cfRule type="cellIs" dxfId="51056" priority="2596" operator="lessThan">
      <formula>0.8</formula>
    </cfRule>
  </conditionalFormatting>
  <conditionalFormatting sqref="P83">
    <cfRule type="cellIs" dxfId="51055" priority="2594" operator="greaterThan">
      <formula>0</formula>
    </cfRule>
  </conditionalFormatting>
  <conditionalFormatting sqref="P83">
    <cfRule type="cellIs" dxfId="51054" priority="2588" operator="greaterThan">
      <formula>0</formula>
    </cfRule>
  </conditionalFormatting>
  <conditionalFormatting sqref="Q83">
    <cfRule type="cellIs" dxfId="51053" priority="2593" operator="lessThan">
      <formula>0</formula>
    </cfRule>
  </conditionalFormatting>
  <conditionalFormatting sqref="R83">
    <cfRule type="cellIs" dxfId="51052" priority="2591" operator="lessThan">
      <formula>0.8</formula>
    </cfRule>
    <cfRule type="cellIs" dxfId="51051" priority="2592" operator="greaterThan">
      <formula>1</formula>
    </cfRule>
  </conditionalFormatting>
  <conditionalFormatting sqref="R83">
    <cfRule type="cellIs" dxfId="51050" priority="2589" operator="greaterThan">
      <formula>1</formula>
    </cfRule>
    <cfRule type="cellIs" dxfId="51049" priority="2590" operator="lessThan">
      <formula>0.8</formula>
    </cfRule>
  </conditionalFormatting>
  <conditionalFormatting sqref="P83">
    <cfRule type="cellIs" dxfId="51048" priority="2582" operator="greaterThan">
      <formula>0</formula>
    </cfRule>
  </conditionalFormatting>
  <conditionalFormatting sqref="Q83">
    <cfRule type="cellIs" dxfId="51047" priority="2587" operator="lessThan">
      <formula>0</formula>
    </cfRule>
  </conditionalFormatting>
  <conditionalFormatting sqref="R83">
    <cfRule type="cellIs" dxfId="51046" priority="2585" operator="lessThan">
      <formula>0.8</formula>
    </cfRule>
    <cfRule type="cellIs" dxfId="51045" priority="2586" operator="greaterThan">
      <formula>1</formula>
    </cfRule>
  </conditionalFormatting>
  <conditionalFormatting sqref="R83">
    <cfRule type="cellIs" dxfId="51044" priority="2583" operator="greaterThan">
      <formula>1</formula>
    </cfRule>
    <cfRule type="cellIs" dxfId="51043" priority="2584" operator="lessThan">
      <formula>0.8</formula>
    </cfRule>
  </conditionalFormatting>
  <conditionalFormatting sqref="R83">
    <cfRule type="cellIs" dxfId="51042" priority="2579" operator="lessThan">
      <formula>0.8</formula>
    </cfRule>
    <cfRule type="cellIs" dxfId="51041" priority="2580" operator="greaterThan">
      <formula>1</formula>
    </cfRule>
  </conditionalFormatting>
  <conditionalFormatting sqref="R83">
    <cfRule type="cellIs" dxfId="51040" priority="2577" operator="greaterThan">
      <formula>1</formula>
    </cfRule>
    <cfRule type="cellIs" dxfId="51039" priority="2578" operator="lessThan">
      <formula>0.8</formula>
    </cfRule>
  </conditionalFormatting>
  <conditionalFormatting sqref="P83">
    <cfRule type="cellIs" dxfId="51038" priority="2576" operator="greaterThan">
      <formula>0</formula>
    </cfRule>
  </conditionalFormatting>
  <conditionalFormatting sqref="Q83">
    <cfRule type="cellIs" dxfId="51037" priority="2581" operator="lessThan">
      <formula>0</formula>
    </cfRule>
  </conditionalFormatting>
  <conditionalFormatting sqref="P123 P125:P126 P131 P128:P129">
    <cfRule type="cellIs" dxfId="51036" priority="2570" operator="greaterThan">
      <formula>0</formula>
    </cfRule>
  </conditionalFormatting>
  <conditionalFormatting sqref="Q123 Q125:Q126 Q131 Q128:Q129">
    <cfRule type="cellIs" dxfId="51035" priority="2575" operator="lessThan">
      <formula>0</formula>
    </cfRule>
  </conditionalFormatting>
  <conditionalFormatting sqref="R123 R125:R126 R131 R128:R129">
    <cfRule type="cellIs" dxfId="51034" priority="2573" operator="lessThan">
      <formula>0.8</formula>
    </cfRule>
    <cfRule type="cellIs" dxfId="51033" priority="2574" operator="greaterThan">
      <formula>1</formula>
    </cfRule>
  </conditionalFormatting>
  <conditionalFormatting sqref="R123 R125:R126 R131 R128:R129">
    <cfRule type="cellIs" dxfId="51032" priority="2571" operator="greaterThan">
      <formula>1</formula>
    </cfRule>
    <cfRule type="cellIs" dxfId="51031" priority="2572" operator="lessThan">
      <formula>0.8</formula>
    </cfRule>
  </conditionalFormatting>
  <conditionalFormatting sqref="Q123 Q125:Q126 Q131 Q128:Q129">
    <cfRule type="cellIs" dxfId="51030" priority="2569" operator="lessThan">
      <formula>0</formula>
    </cfRule>
  </conditionalFormatting>
  <conditionalFormatting sqref="R123 R125:R126 R131 R128:R129">
    <cfRule type="cellIs" dxfId="51029" priority="2567" operator="lessThan">
      <formula>0.8</formula>
    </cfRule>
    <cfRule type="cellIs" dxfId="51028" priority="2568" operator="greaterThan">
      <formula>1</formula>
    </cfRule>
  </conditionalFormatting>
  <conditionalFormatting sqref="R123 R125:R126 R131 R128:R129">
    <cfRule type="cellIs" dxfId="51027" priority="2565" operator="greaterThan">
      <formula>1</formula>
    </cfRule>
    <cfRule type="cellIs" dxfId="51026" priority="2566" operator="lessThan">
      <formula>0.8</formula>
    </cfRule>
  </conditionalFormatting>
  <conditionalFormatting sqref="P123 P125:P126 P131 P128:P129">
    <cfRule type="cellIs" dxfId="51025" priority="2564" operator="greaterThan">
      <formula>0</formula>
    </cfRule>
  </conditionalFormatting>
  <conditionalFormatting sqref="Q31">
    <cfRule type="cellIs" dxfId="51024" priority="2563" operator="lessThan">
      <formula>0</formula>
    </cfRule>
  </conditionalFormatting>
  <conditionalFormatting sqref="R31">
    <cfRule type="cellIs" dxfId="51023" priority="2561" operator="lessThan">
      <formula>0.8</formula>
    </cfRule>
    <cfRule type="cellIs" dxfId="51022" priority="2562" operator="greaterThan">
      <formula>1</formula>
    </cfRule>
  </conditionalFormatting>
  <conditionalFormatting sqref="R31">
    <cfRule type="cellIs" dxfId="51021" priority="2559" operator="greaterThan">
      <formula>1</formula>
    </cfRule>
    <cfRule type="cellIs" dxfId="51020" priority="2560" operator="lessThan">
      <formula>0.8</formula>
    </cfRule>
  </conditionalFormatting>
  <conditionalFormatting sqref="P31:P38">
    <cfRule type="cellIs" dxfId="51019" priority="2558" operator="greaterThan">
      <formula>0</formula>
    </cfRule>
  </conditionalFormatting>
  <conditionalFormatting sqref="Q31">
    <cfRule type="cellIs" dxfId="51018" priority="2557" operator="lessThan">
      <formula>0</formula>
    </cfRule>
  </conditionalFormatting>
  <conditionalFormatting sqref="R31">
    <cfRule type="cellIs" dxfId="51017" priority="2555" operator="lessThan">
      <formula>0.8</formula>
    </cfRule>
    <cfRule type="cellIs" dxfId="51016" priority="2556" operator="greaterThan">
      <formula>1</formula>
    </cfRule>
  </conditionalFormatting>
  <conditionalFormatting sqref="R31">
    <cfRule type="cellIs" dxfId="51015" priority="2553" operator="greaterThan">
      <formula>1</formula>
    </cfRule>
    <cfRule type="cellIs" dxfId="51014" priority="2554" operator="lessThan">
      <formula>0.8</formula>
    </cfRule>
  </conditionalFormatting>
  <conditionalFormatting sqref="P31:P38">
    <cfRule type="cellIs" dxfId="51013" priority="2552" operator="greaterThan">
      <formula>0</formula>
    </cfRule>
  </conditionalFormatting>
  <conditionalFormatting sqref="Q31">
    <cfRule type="cellIs" dxfId="51012" priority="2551" operator="lessThan">
      <formula>0</formula>
    </cfRule>
  </conditionalFormatting>
  <conditionalFormatting sqref="R31">
    <cfRule type="cellIs" dxfId="51011" priority="2549" operator="lessThan">
      <formula>0.8</formula>
    </cfRule>
    <cfRule type="cellIs" dxfId="51010" priority="2550" operator="greaterThan">
      <formula>1</formula>
    </cfRule>
  </conditionalFormatting>
  <conditionalFormatting sqref="R31">
    <cfRule type="cellIs" dxfId="51009" priority="2547" operator="greaterThan">
      <formula>1</formula>
    </cfRule>
    <cfRule type="cellIs" dxfId="51008" priority="2548" operator="lessThan">
      <formula>0.8</formula>
    </cfRule>
  </conditionalFormatting>
  <conditionalFormatting sqref="P31:P38">
    <cfRule type="cellIs" dxfId="51007" priority="2546" operator="greaterThan">
      <formula>0</formula>
    </cfRule>
  </conditionalFormatting>
  <conditionalFormatting sqref="Q31">
    <cfRule type="cellIs" dxfId="51006" priority="2545" operator="lessThan">
      <formula>0</formula>
    </cfRule>
  </conditionalFormatting>
  <conditionalFormatting sqref="R31">
    <cfRule type="cellIs" dxfId="51005" priority="2543" operator="lessThan">
      <formula>0.8</formula>
    </cfRule>
    <cfRule type="cellIs" dxfId="51004" priority="2544" operator="greaterThan">
      <formula>1</formula>
    </cfRule>
  </conditionalFormatting>
  <conditionalFormatting sqref="R31">
    <cfRule type="cellIs" dxfId="51003" priority="2541" operator="greaterThan">
      <formula>1</formula>
    </cfRule>
    <cfRule type="cellIs" dxfId="51002" priority="2542" operator="lessThan">
      <formula>0.8</formula>
    </cfRule>
  </conditionalFormatting>
  <conditionalFormatting sqref="P31:P38">
    <cfRule type="cellIs" dxfId="51001" priority="2540" operator="greaterThan">
      <formula>0</formula>
    </cfRule>
  </conditionalFormatting>
  <conditionalFormatting sqref="P31:P38">
    <cfRule type="cellIs" dxfId="51000" priority="2534" operator="greaterThan">
      <formula>0</formula>
    </cfRule>
  </conditionalFormatting>
  <conditionalFormatting sqref="Q31">
    <cfRule type="cellIs" dxfId="50999" priority="2539" operator="lessThan">
      <formula>0</formula>
    </cfRule>
  </conditionalFormatting>
  <conditionalFormatting sqref="R31">
    <cfRule type="cellIs" dxfId="50998" priority="2537" operator="lessThan">
      <formula>0.8</formula>
    </cfRule>
    <cfRule type="cellIs" dxfId="50997" priority="2538" operator="greaterThan">
      <formula>1</formula>
    </cfRule>
  </conditionalFormatting>
  <conditionalFormatting sqref="R31">
    <cfRule type="cellIs" dxfId="50996" priority="2535" operator="greaterThan">
      <formula>1</formula>
    </cfRule>
    <cfRule type="cellIs" dxfId="50995" priority="2536" operator="lessThan">
      <formula>0.8</formula>
    </cfRule>
  </conditionalFormatting>
  <conditionalFormatting sqref="P31:P38">
    <cfRule type="cellIs" dxfId="50994" priority="2528" operator="greaterThan">
      <formula>0</formula>
    </cfRule>
  </conditionalFormatting>
  <conditionalFormatting sqref="Q31">
    <cfRule type="cellIs" dxfId="50993" priority="2533" operator="lessThan">
      <formula>0</formula>
    </cfRule>
  </conditionalFormatting>
  <conditionalFormatting sqref="R31">
    <cfRule type="cellIs" dxfId="50992" priority="2531" operator="lessThan">
      <formula>0.8</formula>
    </cfRule>
    <cfRule type="cellIs" dxfId="50991" priority="2532" operator="greaterThan">
      <formula>1</formula>
    </cfRule>
  </conditionalFormatting>
  <conditionalFormatting sqref="R31">
    <cfRule type="cellIs" dxfId="50990" priority="2529" operator="greaterThan">
      <formula>1</formula>
    </cfRule>
    <cfRule type="cellIs" dxfId="50989" priority="2530" operator="lessThan">
      <formula>0.8</formula>
    </cfRule>
  </conditionalFormatting>
  <conditionalFormatting sqref="R31">
    <cfRule type="cellIs" dxfId="50988" priority="2525" operator="lessThan">
      <formula>0.8</formula>
    </cfRule>
    <cfRule type="cellIs" dxfId="50987" priority="2526" operator="greaterThan">
      <formula>1</formula>
    </cfRule>
  </conditionalFormatting>
  <conditionalFormatting sqref="R31">
    <cfRule type="cellIs" dxfId="50986" priority="2523" operator="greaterThan">
      <formula>1</formula>
    </cfRule>
    <cfRule type="cellIs" dxfId="50985" priority="2524" operator="lessThan">
      <formula>0.8</formula>
    </cfRule>
  </conditionalFormatting>
  <conditionalFormatting sqref="P31:P38">
    <cfRule type="cellIs" dxfId="50984" priority="2522" operator="greaterThan">
      <formula>0</formula>
    </cfRule>
  </conditionalFormatting>
  <conditionalFormatting sqref="Q31">
    <cfRule type="cellIs" dxfId="50983" priority="2527" operator="lessThan">
      <formula>0</formula>
    </cfRule>
  </conditionalFormatting>
  <conditionalFormatting sqref="Q31">
    <cfRule type="cellIs" dxfId="50982" priority="2521" operator="lessThan">
      <formula>0</formula>
    </cfRule>
  </conditionalFormatting>
  <conditionalFormatting sqref="R31">
    <cfRule type="cellIs" dxfId="50981" priority="2519" operator="lessThan">
      <formula>0.8</formula>
    </cfRule>
    <cfRule type="cellIs" dxfId="50980" priority="2520" operator="greaterThan">
      <formula>1</formula>
    </cfRule>
  </conditionalFormatting>
  <conditionalFormatting sqref="R31">
    <cfRule type="cellIs" dxfId="50979" priority="2517" operator="greaterThan">
      <formula>1</formula>
    </cfRule>
    <cfRule type="cellIs" dxfId="50978" priority="2518" operator="lessThan">
      <formula>0.8</formula>
    </cfRule>
  </conditionalFormatting>
  <conditionalFormatting sqref="P31:P38">
    <cfRule type="cellIs" dxfId="50977" priority="2516" operator="greaterThan">
      <formula>0</formula>
    </cfRule>
  </conditionalFormatting>
  <conditionalFormatting sqref="P31:P38">
    <cfRule type="cellIs" dxfId="50976" priority="2510" operator="greaterThan">
      <formula>0</formula>
    </cfRule>
  </conditionalFormatting>
  <conditionalFormatting sqref="Q31">
    <cfRule type="cellIs" dxfId="50975" priority="2515" operator="lessThan">
      <formula>0</formula>
    </cfRule>
  </conditionalFormatting>
  <conditionalFormatting sqref="R31">
    <cfRule type="cellIs" dxfId="50974" priority="2513" operator="lessThan">
      <formula>0.8</formula>
    </cfRule>
    <cfRule type="cellIs" dxfId="50973" priority="2514" operator="greaterThan">
      <formula>1</formula>
    </cfRule>
  </conditionalFormatting>
  <conditionalFormatting sqref="R31">
    <cfRule type="cellIs" dxfId="50972" priority="2511" operator="greaterThan">
      <formula>1</formula>
    </cfRule>
    <cfRule type="cellIs" dxfId="50971" priority="2512" operator="lessThan">
      <formula>0.8</formula>
    </cfRule>
  </conditionalFormatting>
  <conditionalFormatting sqref="P31:P38">
    <cfRule type="cellIs" dxfId="50970" priority="2504" operator="greaterThan">
      <formula>0</formula>
    </cfRule>
  </conditionalFormatting>
  <conditionalFormatting sqref="Q31">
    <cfRule type="cellIs" dxfId="50969" priority="2509" operator="lessThan">
      <formula>0</formula>
    </cfRule>
  </conditionalFormatting>
  <conditionalFormatting sqref="R31">
    <cfRule type="cellIs" dxfId="50968" priority="2507" operator="lessThan">
      <formula>0.8</formula>
    </cfRule>
    <cfRule type="cellIs" dxfId="50967" priority="2508" operator="greaterThan">
      <formula>1</formula>
    </cfRule>
  </conditionalFormatting>
  <conditionalFormatting sqref="R31">
    <cfRule type="cellIs" dxfId="50966" priority="2505" operator="greaterThan">
      <formula>1</formula>
    </cfRule>
    <cfRule type="cellIs" dxfId="50965" priority="2506" operator="lessThan">
      <formula>0.8</formula>
    </cfRule>
  </conditionalFormatting>
  <conditionalFormatting sqref="R31">
    <cfRule type="cellIs" dxfId="50964" priority="2501" operator="lessThan">
      <formula>0.8</formula>
    </cfRule>
    <cfRule type="cellIs" dxfId="50963" priority="2502" operator="greaterThan">
      <formula>1</formula>
    </cfRule>
  </conditionalFormatting>
  <conditionalFormatting sqref="R31">
    <cfRule type="cellIs" dxfId="50962" priority="2499" operator="greaterThan">
      <formula>1</formula>
    </cfRule>
    <cfRule type="cellIs" dxfId="50961" priority="2500" operator="lessThan">
      <formula>0.8</formula>
    </cfRule>
  </conditionalFormatting>
  <conditionalFormatting sqref="P31:P38">
    <cfRule type="cellIs" dxfId="50960" priority="2498" operator="greaterThan">
      <formula>0</formula>
    </cfRule>
  </conditionalFormatting>
  <conditionalFormatting sqref="Q31">
    <cfRule type="cellIs" dxfId="50959" priority="2503" operator="lessThan">
      <formula>0</formula>
    </cfRule>
  </conditionalFormatting>
  <conditionalFormatting sqref="P31:P38">
    <cfRule type="cellIs" dxfId="50958" priority="2492" operator="greaterThan">
      <formula>0</formula>
    </cfRule>
  </conditionalFormatting>
  <conditionalFormatting sqref="Q31">
    <cfRule type="cellIs" dxfId="50957" priority="2497" operator="lessThan">
      <formula>0</formula>
    </cfRule>
  </conditionalFormatting>
  <conditionalFormatting sqref="R31">
    <cfRule type="cellIs" dxfId="50956" priority="2495" operator="lessThan">
      <formula>0.8</formula>
    </cfRule>
    <cfRule type="cellIs" dxfId="50955" priority="2496" operator="greaterThan">
      <formula>1</formula>
    </cfRule>
  </conditionalFormatting>
  <conditionalFormatting sqref="R31">
    <cfRule type="cellIs" dxfId="50954" priority="2493" operator="greaterThan">
      <formula>1</formula>
    </cfRule>
    <cfRule type="cellIs" dxfId="50953" priority="2494" operator="lessThan">
      <formula>0.8</formula>
    </cfRule>
  </conditionalFormatting>
  <conditionalFormatting sqref="R31">
    <cfRule type="cellIs" dxfId="50952" priority="2489" operator="lessThan">
      <formula>0.8</formula>
    </cfRule>
    <cfRule type="cellIs" dxfId="50951" priority="2490" operator="greaterThan">
      <formula>1</formula>
    </cfRule>
  </conditionalFormatting>
  <conditionalFormatting sqref="R31">
    <cfRule type="cellIs" dxfId="50950" priority="2487" operator="greaterThan">
      <formula>1</formula>
    </cfRule>
    <cfRule type="cellIs" dxfId="50949" priority="2488" operator="lessThan">
      <formula>0.8</formula>
    </cfRule>
  </conditionalFormatting>
  <conditionalFormatting sqref="P31:P38">
    <cfRule type="cellIs" dxfId="50948" priority="2486" operator="greaterThan">
      <formula>0</formula>
    </cfRule>
  </conditionalFormatting>
  <conditionalFormatting sqref="Q31">
    <cfRule type="cellIs" dxfId="50947" priority="2491" operator="lessThan">
      <formula>0</formula>
    </cfRule>
  </conditionalFormatting>
  <conditionalFormatting sqref="R31">
    <cfRule type="cellIs" dxfId="50946" priority="2483" operator="lessThan">
      <formula>0.8</formula>
    </cfRule>
    <cfRule type="cellIs" dxfId="50945" priority="2484" operator="greaterThan">
      <formula>1</formula>
    </cfRule>
  </conditionalFormatting>
  <conditionalFormatting sqref="R31">
    <cfRule type="cellIs" dxfId="50944" priority="2481" operator="greaterThan">
      <formula>1</formula>
    </cfRule>
    <cfRule type="cellIs" dxfId="50943" priority="2482" operator="lessThan">
      <formula>0.8</formula>
    </cfRule>
  </conditionalFormatting>
  <conditionalFormatting sqref="P31:P38">
    <cfRule type="cellIs" dxfId="50942" priority="2480" operator="greaterThan">
      <formula>0</formula>
    </cfRule>
  </conditionalFormatting>
  <conditionalFormatting sqref="Q31">
    <cfRule type="cellIs" dxfId="50941" priority="2485" operator="lessThan">
      <formula>0</formula>
    </cfRule>
  </conditionalFormatting>
  <conditionalFormatting sqref="Q31">
    <cfRule type="cellIs" dxfId="50940" priority="2479" operator="lessThan">
      <formula>0</formula>
    </cfRule>
  </conditionalFormatting>
  <conditionalFormatting sqref="R31">
    <cfRule type="cellIs" dxfId="50939" priority="2477" operator="lessThan">
      <formula>0.8</formula>
    </cfRule>
    <cfRule type="cellIs" dxfId="50938" priority="2478" operator="greaterThan">
      <formula>1</formula>
    </cfRule>
  </conditionalFormatting>
  <conditionalFormatting sqref="R31">
    <cfRule type="cellIs" dxfId="50937" priority="2475" operator="greaterThan">
      <formula>1</formula>
    </cfRule>
    <cfRule type="cellIs" dxfId="50936" priority="2476" operator="lessThan">
      <formula>0.8</formula>
    </cfRule>
  </conditionalFormatting>
  <conditionalFormatting sqref="P31:P38">
    <cfRule type="cellIs" dxfId="50935" priority="2474" operator="greaterThan">
      <formula>0</formula>
    </cfRule>
  </conditionalFormatting>
  <conditionalFormatting sqref="Q31">
    <cfRule type="cellIs" dxfId="50934" priority="2468" operator="lessThan">
      <formula>0</formula>
    </cfRule>
  </conditionalFormatting>
  <conditionalFormatting sqref="R31">
    <cfRule type="cellIs" dxfId="50933" priority="2472" operator="lessThan">
      <formula>0.8</formula>
    </cfRule>
    <cfRule type="cellIs" dxfId="50932" priority="2473" operator="greaterThan">
      <formula>1</formula>
    </cfRule>
  </conditionalFormatting>
  <conditionalFormatting sqref="R31">
    <cfRule type="cellIs" dxfId="50931" priority="2470" operator="greaterThan">
      <formula>1</formula>
    </cfRule>
    <cfRule type="cellIs" dxfId="50930" priority="2471" operator="lessThan">
      <formula>0.8</formula>
    </cfRule>
  </conditionalFormatting>
  <conditionalFormatting sqref="P31:P38">
    <cfRule type="cellIs" dxfId="50929" priority="2469" operator="greaterThan">
      <formula>0</formula>
    </cfRule>
  </conditionalFormatting>
  <conditionalFormatting sqref="Q31">
    <cfRule type="cellIs" dxfId="50928" priority="2467" operator="lessThan">
      <formula>0</formula>
    </cfRule>
  </conditionalFormatting>
  <conditionalFormatting sqref="R31">
    <cfRule type="cellIs" dxfId="50927" priority="2465" operator="lessThan">
      <formula>0.8</formula>
    </cfRule>
    <cfRule type="cellIs" dxfId="50926" priority="2466" operator="greaterThan">
      <formula>1</formula>
    </cfRule>
  </conditionalFormatting>
  <conditionalFormatting sqref="R31">
    <cfRule type="cellIs" dxfId="50925" priority="2463" operator="greaterThan">
      <formula>1</formula>
    </cfRule>
    <cfRule type="cellIs" dxfId="50924" priority="2464" operator="lessThan">
      <formula>0.8</formula>
    </cfRule>
  </conditionalFormatting>
  <conditionalFormatting sqref="P31:P38">
    <cfRule type="cellIs" dxfId="50923" priority="2462" operator="greaterThan">
      <formula>0</formula>
    </cfRule>
  </conditionalFormatting>
  <conditionalFormatting sqref="Q31">
    <cfRule type="cellIs" dxfId="50922" priority="2461" operator="lessThan">
      <formula>0</formula>
    </cfRule>
  </conditionalFormatting>
  <conditionalFormatting sqref="R31">
    <cfRule type="cellIs" dxfId="50921" priority="2459" operator="lessThan">
      <formula>0.8</formula>
    </cfRule>
    <cfRule type="cellIs" dxfId="50920" priority="2460" operator="greaterThan">
      <formula>1</formula>
    </cfRule>
  </conditionalFormatting>
  <conditionalFormatting sqref="R31">
    <cfRule type="cellIs" dxfId="50919" priority="2457" operator="greaterThan">
      <formula>1</formula>
    </cfRule>
    <cfRule type="cellIs" dxfId="50918" priority="2458" operator="lessThan">
      <formula>0.8</formula>
    </cfRule>
  </conditionalFormatting>
  <conditionalFormatting sqref="P31:P38">
    <cfRule type="cellIs" dxfId="50917" priority="2456" operator="greaterThan">
      <formula>0</formula>
    </cfRule>
  </conditionalFormatting>
  <conditionalFormatting sqref="Q31">
    <cfRule type="cellIs" dxfId="50916" priority="2455" operator="lessThan">
      <formula>0</formula>
    </cfRule>
  </conditionalFormatting>
  <conditionalFormatting sqref="R31">
    <cfRule type="cellIs" dxfId="50915" priority="2453" operator="lessThan">
      <formula>0.8</formula>
    </cfRule>
    <cfRule type="cellIs" dxfId="50914" priority="2454" operator="greaterThan">
      <formula>1</formula>
    </cfRule>
  </conditionalFormatting>
  <conditionalFormatting sqref="R31">
    <cfRule type="cellIs" dxfId="50913" priority="2451" operator="greaterThan">
      <formula>1</formula>
    </cfRule>
    <cfRule type="cellIs" dxfId="50912" priority="2452" operator="lessThan">
      <formula>0.8</formula>
    </cfRule>
  </conditionalFormatting>
  <conditionalFormatting sqref="P31:P38">
    <cfRule type="cellIs" dxfId="50911" priority="2450" operator="greaterThan">
      <formula>0</formula>
    </cfRule>
  </conditionalFormatting>
  <conditionalFormatting sqref="Q31">
    <cfRule type="cellIs" dxfId="50910" priority="2449" operator="lessThan">
      <formula>0</formula>
    </cfRule>
  </conditionalFormatting>
  <conditionalFormatting sqref="R31">
    <cfRule type="cellIs" dxfId="50909" priority="2447" operator="lessThan">
      <formula>0.8</formula>
    </cfRule>
    <cfRule type="cellIs" dxfId="50908" priority="2448" operator="greaterThan">
      <formula>1</formula>
    </cfRule>
  </conditionalFormatting>
  <conditionalFormatting sqref="R31">
    <cfRule type="cellIs" dxfId="50907" priority="2445" operator="greaterThan">
      <formula>1</formula>
    </cfRule>
    <cfRule type="cellIs" dxfId="50906" priority="2446" operator="lessThan">
      <formula>0.8</formula>
    </cfRule>
  </conditionalFormatting>
  <conditionalFormatting sqref="P31:P38">
    <cfRule type="cellIs" dxfId="50905" priority="2444" operator="greaterThan">
      <formula>0</formula>
    </cfRule>
  </conditionalFormatting>
  <conditionalFormatting sqref="Q31">
    <cfRule type="cellIs" dxfId="50904" priority="2443" operator="lessThan">
      <formula>0</formula>
    </cfRule>
  </conditionalFormatting>
  <conditionalFormatting sqref="R31">
    <cfRule type="cellIs" dxfId="50903" priority="2441" operator="lessThan">
      <formula>0.8</formula>
    </cfRule>
    <cfRule type="cellIs" dxfId="50902" priority="2442" operator="greaterThan">
      <formula>1</formula>
    </cfRule>
  </conditionalFormatting>
  <conditionalFormatting sqref="R31">
    <cfRule type="cellIs" dxfId="50901" priority="2439" operator="greaterThan">
      <formula>1</formula>
    </cfRule>
    <cfRule type="cellIs" dxfId="50900" priority="2440" operator="lessThan">
      <formula>0.8</formula>
    </cfRule>
  </conditionalFormatting>
  <conditionalFormatting sqref="P31:P38">
    <cfRule type="cellIs" dxfId="50899" priority="2438" operator="greaterThan">
      <formula>0</formula>
    </cfRule>
  </conditionalFormatting>
  <conditionalFormatting sqref="P31:P38">
    <cfRule type="cellIs" dxfId="50898" priority="2432" operator="greaterThan">
      <formula>0</formula>
    </cfRule>
  </conditionalFormatting>
  <conditionalFormatting sqref="Q31">
    <cfRule type="cellIs" dxfId="50897" priority="2437" operator="lessThan">
      <formula>0</formula>
    </cfRule>
  </conditionalFormatting>
  <conditionalFormatting sqref="R31">
    <cfRule type="cellIs" dxfId="50896" priority="2435" operator="lessThan">
      <formula>0.8</formula>
    </cfRule>
    <cfRule type="cellIs" dxfId="50895" priority="2436" operator="greaterThan">
      <formula>1</formula>
    </cfRule>
  </conditionalFormatting>
  <conditionalFormatting sqref="R31">
    <cfRule type="cellIs" dxfId="50894" priority="2433" operator="greaterThan">
      <formula>1</formula>
    </cfRule>
    <cfRule type="cellIs" dxfId="50893" priority="2434" operator="lessThan">
      <formula>0.8</formula>
    </cfRule>
  </conditionalFormatting>
  <conditionalFormatting sqref="P31:P38">
    <cfRule type="cellIs" dxfId="50892" priority="2426" operator="greaterThan">
      <formula>0</formula>
    </cfRule>
  </conditionalFormatting>
  <conditionalFormatting sqref="Q31">
    <cfRule type="cellIs" dxfId="50891" priority="2431" operator="lessThan">
      <formula>0</formula>
    </cfRule>
  </conditionalFormatting>
  <conditionalFormatting sqref="R31">
    <cfRule type="cellIs" dxfId="50890" priority="2429" operator="lessThan">
      <formula>0.8</formula>
    </cfRule>
    <cfRule type="cellIs" dxfId="50889" priority="2430" operator="greaterThan">
      <formula>1</formula>
    </cfRule>
  </conditionalFormatting>
  <conditionalFormatting sqref="R31">
    <cfRule type="cellIs" dxfId="50888" priority="2427" operator="greaterThan">
      <formula>1</formula>
    </cfRule>
    <cfRule type="cellIs" dxfId="50887" priority="2428" operator="lessThan">
      <formula>0.8</formula>
    </cfRule>
  </conditionalFormatting>
  <conditionalFormatting sqref="R31">
    <cfRule type="cellIs" dxfId="50886" priority="2423" operator="lessThan">
      <formula>0.8</formula>
    </cfRule>
    <cfRule type="cellIs" dxfId="50885" priority="2424" operator="greaterThan">
      <formula>1</formula>
    </cfRule>
  </conditionalFormatting>
  <conditionalFormatting sqref="R31">
    <cfRule type="cellIs" dxfId="50884" priority="2421" operator="greaterThan">
      <formula>1</formula>
    </cfRule>
    <cfRule type="cellIs" dxfId="50883" priority="2422" operator="lessThan">
      <formula>0.8</formula>
    </cfRule>
  </conditionalFormatting>
  <conditionalFormatting sqref="P31:P38">
    <cfRule type="cellIs" dxfId="50882" priority="2420" operator="greaterThan">
      <formula>0</formula>
    </cfRule>
  </conditionalFormatting>
  <conditionalFormatting sqref="Q31">
    <cfRule type="cellIs" dxfId="50881" priority="2425" operator="lessThan">
      <formula>0</formula>
    </cfRule>
  </conditionalFormatting>
  <conditionalFormatting sqref="Q31">
    <cfRule type="cellIs" dxfId="50880" priority="2419" operator="lessThan">
      <formula>0</formula>
    </cfRule>
  </conditionalFormatting>
  <conditionalFormatting sqref="R31">
    <cfRule type="cellIs" dxfId="50879" priority="2417" operator="lessThan">
      <formula>0.8</formula>
    </cfRule>
    <cfRule type="cellIs" dxfId="50878" priority="2418" operator="greaterThan">
      <formula>1</formula>
    </cfRule>
  </conditionalFormatting>
  <conditionalFormatting sqref="R31">
    <cfRule type="cellIs" dxfId="50877" priority="2415" operator="greaterThan">
      <formula>1</formula>
    </cfRule>
    <cfRule type="cellIs" dxfId="50876" priority="2416" operator="lessThan">
      <formula>0.8</formula>
    </cfRule>
  </conditionalFormatting>
  <conditionalFormatting sqref="P31:P38">
    <cfRule type="cellIs" dxfId="50875" priority="2414" operator="greaterThan">
      <formula>0</formula>
    </cfRule>
  </conditionalFormatting>
  <conditionalFormatting sqref="Q31">
    <cfRule type="cellIs" dxfId="50874" priority="2413" operator="lessThan">
      <formula>0</formula>
    </cfRule>
  </conditionalFormatting>
  <conditionalFormatting sqref="R31">
    <cfRule type="cellIs" dxfId="50873" priority="2411" operator="lessThan">
      <formula>0.8</formula>
    </cfRule>
    <cfRule type="cellIs" dxfId="50872" priority="2412" operator="greaterThan">
      <formula>1</formula>
    </cfRule>
  </conditionalFormatting>
  <conditionalFormatting sqref="R31">
    <cfRule type="cellIs" dxfId="50871" priority="2409" operator="greaterThan">
      <formula>1</formula>
    </cfRule>
    <cfRule type="cellIs" dxfId="50870" priority="2410" operator="lessThan">
      <formula>0.8</formula>
    </cfRule>
  </conditionalFormatting>
  <conditionalFormatting sqref="P31:P38">
    <cfRule type="cellIs" dxfId="50869" priority="2408" operator="greaterThan">
      <formula>0</formula>
    </cfRule>
  </conditionalFormatting>
  <conditionalFormatting sqref="Q31">
    <cfRule type="cellIs" dxfId="50868" priority="2407" operator="lessThan">
      <formula>0</formula>
    </cfRule>
  </conditionalFormatting>
  <conditionalFormatting sqref="R31">
    <cfRule type="cellIs" dxfId="50867" priority="2405" operator="lessThan">
      <formula>0.8</formula>
    </cfRule>
    <cfRule type="cellIs" dxfId="50866" priority="2406" operator="greaterThan">
      <formula>1</formula>
    </cfRule>
  </conditionalFormatting>
  <conditionalFormatting sqref="R31">
    <cfRule type="cellIs" dxfId="50865" priority="2403" operator="greaterThan">
      <formula>1</formula>
    </cfRule>
    <cfRule type="cellIs" dxfId="50864" priority="2404" operator="lessThan">
      <formula>0.8</formula>
    </cfRule>
  </conditionalFormatting>
  <conditionalFormatting sqref="P31:P38">
    <cfRule type="cellIs" dxfId="50863" priority="2402" operator="greaterThan">
      <formula>0</formula>
    </cfRule>
  </conditionalFormatting>
  <conditionalFormatting sqref="Q31">
    <cfRule type="cellIs" dxfId="50862" priority="2401" operator="lessThan">
      <formula>0</formula>
    </cfRule>
  </conditionalFormatting>
  <conditionalFormatting sqref="R31">
    <cfRule type="cellIs" dxfId="50861" priority="2399" operator="lessThan">
      <formula>0.8</formula>
    </cfRule>
    <cfRule type="cellIs" dxfId="50860" priority="2400" operator="greaterThan">
      <formula>1</formula>
    </cfRule>
  </conditionalFormatting>
  <conditionalFormatting sqref="R31">
    <cfRule type="cellIs" dxfId="50859" priority="2397" operator="greaterThan">
      <formula>1</formula>
    </cfRule>
    <cfRule type="cellIs" dxfId="50858" priority="2398" operator="lessThan">
      <formula>0.8</formula>
    </cfRule>
  </conditionalFormatting>
  <conditionalFormatting sqref="P31:P38">
    <cfRule type="cellIs" dxfId="50857" priority="2396" operator="greaterThan">
      <formula>0</formula>
    </cfRule>
  </conditionalFormatting>
  <conditionalFormatting sqref="P31:P38">
    <cfRule type="cellIs" dxfId="50856" priority="2390" operator="greaterThan">
      <formula>0</formula>
    </cfRule>
  </conditionalFormatting>
  <conditionalFormatting sqref="Q31">
    <cfRule type="cellIs" dxfId="50855" priority="2395" operator="lessThan">
      <formula>0</formula>
    </cfRule>
  </conditionalFormatting>
  <conditionalFormatting sqref="R31">
    <cfRule type="cellIs" dxfId="50854" priority="2393" operator="lessThan">
      <formula>0.8</formula>
    </cfRule>
    <cfRule type="cellIs" dxfId="50853" priority="2394" operator="greaterThan">
      <formula>1</formula>
    </cfRule>
  </conditionalFormatting>
  <conditionalFormatting sqref="R31">
    <cfRule type="cellIs" dxfId="50852" priority="2391" operator="greaterThan">
      <formula>1</formula>
    </cfRule>
    <cfRule type="cellIs" dxfId="50851" priority="2392" operator="lessThan">
      <formula>0.8</formula>
    </cfRule>
  </conditionalFormatting>
  <conditionalFormatting sqref="P31:P38">
    <cfRule type="cellIs" dxfId="50850" priority="2384" operator="greaterThan">
      <formula>0</formula>
    </cfRule>
  </conditionalFormatting>
  <conditionalFormatting sqref="Q31">
    <cfRule type="cellIs" dxfId="50849" priority="2389" operator="lessThan">
      <formula>0</formula>
    </cfRule>
  </conditionalFormatting>
  <conditionalFormatting sqref="R31">
    <cfRule type="cellIs" dxfId="50848" priority="2387" operator="lessThan">
      <formula>0.8</formula>
    </cfRule>
    <cfRule type="cellIs" dxfId="50847" priority="2388" operator="greaterThan">
      <formula>1</formula>
    </cfRule>
  </conditionalFormatting>
  <conditionalFormatting sqref="R31">
    <cfRule type="cellIs" dxfId="50846" priority="2385" operator="greaterThan">
      <formula>1</formula>
    </cfRule>
    <cfRule type="cellIs" dxfId="50845" priority="2386" operator="lessThan">
      <formula>0.8</formula>
    </cfRule>
  </conditionalFormatting>
  <conditionalFormatting sqref="R31">
    <cfRule type="cellIs" dxfId="50844" priority="2381" operator="lessThan">
      <formula>0.8</formula>
    </cfRule>
    <cfRule type="cellIs" dxfId="50843" priority="2382" operator="greaterThan">
      <formula>1</formula>
    </cfRule>
  </conditionalFormatting>
  <conditionalFormatting sqref="R31">
    <cfRule type="cellIs" dxfId="50842" priority="2379" operator="greaterThan">
      <formula>1</formula>
    </cfRule>
    <cfRule type="cellIs" dxfId="50841" priority="2380" operator="lessThan">
      <formula>0.8</formula>
    </cfRule>
  </conditionalFormatting>
  <conditionalFormatting sqref="P31:P38">
    <cfRule type="cellIs" dxfId="50840" priority="2378" operator="greaterThan">
      <formula>0</formula>
    </cfRule>
  </conditionalFormatting>
  <conditionalFormatting sqref="Q31">
    <cfRule type="cellIs" dxfId="50839" priority="2383" operator="lessThan">
      <formula>0</formula>
    </cfRule>
  </conditionalFormatting>
  <conditionalFormatting sqref="Q31">
    <cfRule type="cellIs" dxfId="50838" priority="2377" operator="lessThan">
      <formula>0</formula>
    </cfRule>
  </conditionalFormatting>
  <conditionalFormatting sqref="R31">
    <cfRule type="cellIs" dxfId="50837" priority="2375" operator="lessThan">
      <formula>0.8</formula>
    </cfRule>
    <cfRule type="cellIs" dxfId="50836" priority="2376" operator="greaterThan">
      <formula>1</formula>
    </cfRule>
  </conditionalFormatting>
  <conditionalFormatting sqref="R31">
    <cfRule type="cellIs" dxfId="50835" priority="2373" operator="greaterThan">
      <formula>1</formula>
    </cfRule>
    <cfRule type="cellIs" dxfId="50834" priority="2374" operator="lessThan">
      <formula>0.8</formula>
    </cfRule>
  </conditionalFormatting>
  <conditionalFormatting sqref="P31:P38">
    <cfRule type="cellIs" dxfId="50833" priority="2372" operator="greaterThan">
      <formula>0</formula>
    </cfRule>
  </conditionalFormatting>
  <conditionalFormatting sqref="P31:P38">
    <cfRule type="cellIs" dxfId="50832" priority="2366" operator="greaterThan">
      <formula>0</formula>
    </cfRule>
  </conditionalFormatting>
  <conditionalFormatting sqref="Q31">
    <cfRule type="cellIs" dxfId="50831" priority="2371" operator="lessThan">
      <formula>0</formula>
    </cfRule>
  </conditionalFormatting>
  <conditionalFormatting sqref="R31">
    <cfRule type="cellIs" dxfId="50830" priority="2369" operator="lessThan">
      <formula>0.8</formula>
    </cfRule>
    <cfRule type="cellIs" dxfId="50829" priority="2370" operator="greaterThan">
      <formula>1</formula>
    </cfRule>
  </conditionalFormatting>
  <conditionalFormatting sqref="R31">
    <cfRule type="cellIs" dxfId="50828" priority="2367" operator="greaterThan">
      <formula>1</formula>
    </cfRule>
    <cfRule type="cellIs" dxfId="50827" priority="2368" operator="lessThan">
      <formula>0.8</formula>
    </cfRule>
  </conditionalFormatting>
  <conditionalFormatting sqref="P31:P38">
    <cfRule type="cellIs" dxfId="50826" priority="2360" operator="greaterThan">
      <formula>0</formula>
    </cfRule>
  </conditionalFormatting>
  <conditionalFormatting sqref="Q31">
    <cfRule type="cellIs" dxfId="50825" priority="2365" operator="lessThan">
      <formula>0</formula>
    </cfRule>
  </conditionalFormatting>
  <conditionalFormatting sqref="R31">
    <cfRule type="cellIs" dxfId="50824" priority="2363" operator="lessThan">
      <formula>0.8</formula>
    </cfRule>
    <cfRule type="cellIs" dxfId="50823" priority="2364" operator="greaterThan">
      <formula>1</formula>
    </cfRule>
  </conditionalFormatting>
  <conditionalFormatting sqref="R31">
    <cfRule type="cellIs" dxfId="50822" priority="2361" operator="greaterThan">
      <formula>1</formula>
    </cfRule>
    <cfRule type="cellIs" dxfId="50821" priority="2362" operator="lessThan">
      <formula>0.8</formula>
    </cfRule>
  </conditionalFormatting>
  <conditionalFormatting sqref="R31">
    <cfRule type="cellIs" dxfId="50820" priority="2357" operator="lessThan">
      <formula>0.8</formula>
    </cfRule>
    <cfRule type="cellIs" dxfId="50819" priority="2358" operator="greaterThan">
      <formula>1</formula>
    </cfRule>
  </conditionalFormatting>
  <conditionalFormatting sqref="R31">
    <cfRule type="cellIs" dxfId="50818" priority="2355" operator="greaterThan">
      <formula>1</formula>
    </cfRule>
    <cfRule type="cellIs" dxfId="50817" priority="2356" operator="lessThan">
      <formula>0.8</formula>
    </cfRule>
  </conditionalFormatting>
  <conditionalFormatting sqref="P31:P38">
    <cfRule type="cellIs" dxfId="50816" priority="2354" operator="greaterThan">
      <formula>0</formula>
    </cfRule>
  </conditionalFormatting>
  <conditionalFormatting sqref="Q31">
    <cfRule type="cellIs" dxfId="50815" priority="2359" operator="lessThan">
      <formula>0</formula>
    </cfRule>
  </conditionalFormatting>
  <conditionalFormatting sqref="P31:P38">
    <cfRule type="cellIs" dxfId="50814" priority="2348" operator="greaterThan">
      <formula>0</formula>
    </cfRule>
  </conditionalFormatting>
  <conditionalFormatting sqref="Q31">
    <cfRule type="cellIs" dxfId="50813" priority="2353" operator="lessThan">
      <formula>0</formula>
    </cfRule>
  </conditionalFormatting>
  <conditionalFormatting sqref="R31">
    <cfRule type="cellIs" dxfId="50812" priority="2351" operator="lessThan">
      <formula>0.8</formula>
    </cfRule>
    <cfRule type="cellIs" dxfId="50811" priority="2352" operator="greaterThan">
      <formula>1</formula>
    </cfRule>
  </conditionalFormatting>
  <conditionalFormatting sqref="R31">
    <cfRule type="cellIs" dxfId="50810" priority="2349" operator="greaterThan">
      <formula>1</formula>
    </cfRule>
    <cfRule type="cellIs" dxfId="50809" priority="2350" operator="lessThan">
      <formula>0.8</formula>
    </cfRule>
  </conditionalFormatting>
  <conditionalFormatting sqref="R31">
    <cfRule type="cellIs" dxfId="50808" priority="2345" operator="lessThan">
      <formula>0.8</formula>
    </cfRule>
    <cfRule type="cellIs" dxfId="50807" priority="2346" operator="greaterThan">
      <formula>1</formula>
    </cfRule>
  </conditionalFormatting>
  <conditionalFormatting sqref="R31">
    <cfRule type="cellIs" dxfId="50806" priority="2343" operator="greaterThan">
      <formula>1</formula>
    </cfRule>
    <cfRule type="cellIs" dxfId="50805" priority="2344" operator="lessThan">
      <formula>0.8</formula>
    </cfRule>
  </conditionalFormatting>
  <conditionalFormatting sqref="P31:P38">
    <cfRule type="cellIs" dxfId="50804" priority="2342" operator="greaterThan">
      <formula>0</formula>
    </cfRule>
  </conditionalFormatting>
  <conditionalFormatting sqref="Q31">
    <cfRule type="cellIs" dxfId="50803" priority="2347" operator="lessThan">
      <formula>0</formula>
    </cfRule>
  </conditionalFormatting>
  <conditionalFormatting sqref="R31">
    <cfRule type="cellIs" dxfId="50802" priority="2339" operator="lessThan">
      <formula>0.8</formula>
    </cfRule>
    <cfRule type="cellIs" dxfId="50801" priority="2340" operator="greaterThan">
      <formula>1</formula>
    </cfRule>
  </conditionalFormatting>
  <conditionalFormatting sqref="R31">
    <cfRule type="cellIs" dxfId="50800" priority="2337" operator="greaterThan">
      <formula>1</formula>
    </cfRule>
    <cfRule type="cellIs" dxfId="50799" priority="2338" operator="lessThan">
      <formula>0.8</formula>
    </cfRule>
  </conditionalFormatting>
  <conditionalFormatting sqref="P31:P38">
    <cfRule type="cellIs" dxfId="50798" priority="2336" operator="greaterThan">
      <formula>0</formula>
    </cfRule>
  </conditionalFormatting>
  <conditionalFormatting sqref="Q31">
    <cfRule type="cellIs" dxfId="50797" priority="2341" operator="lessThan">
      <formula>0</formula>
    </cfRule>
  </conditionalFormatting>
  <conditionalFormatting sqref="Q31">
    <cfRule type="cellIs" dxfId="50796" priority="2335" operator="lessThan">
      <formula>0</formula>
    </cfRule>
  </conditionalFormatting>
  <conditionalFormatting sqref="R31">
    <cfRule type="cellIs" dxfId="50795" priority="2333" operator="lessThan">
      <formula>0.8</formula>
    </cfRule>
    <cfRule type="cellIs" dxfId="50794" priority="2334" operator="greaterThan">
      <formula>1</formula>
    </cfRule>
  </conditionalFormatting>
  <conditionalFormatting sqref="R31">
    <cfRule type="cellIs" dxfId="50793" priority="2331" operator="greaterThan">
      <formula>1</formula>
    </cfRule>
    <cfRule type="cellIs" dxfId="50792" priority="2332" operator="lessThan">
      <formula>0.8</formula>
    </cfRule>
  </conditionalFormatting>
  <conditionalFormatting sqref="P31:P38">
    <cfRule type="cellIs" dxfId="50791" priority="2330" operator="greaterThan">
      <formula>0</formula>
    </cfRule>
  </conditionalFormatting>
  <conditionalFormatting sqref="Q31">
    <cfRule type="cellIs" dxfId="50790" priority="2324" operator="lessThan">
      <formula>0</formula>
    </cfRule>
  </conditionalFormatting>
  <conditionalFormatting sqref="R31">
    <cfRule type="cellIs" dxfId="50789" priority="2328" operator="lessThan">
      <formula>0.8</formula>
    </cfRule>
    <cfRule type="cellIs" dxfId="50788" priority="2329" operator="greaterThan">
      <formula>1</formula>
    </cfRule>
  </conditionalFormatting>
  <conditionalFormatting sqref="R31">
    <cfRule type="cellIs" dxfId="50787" priority="2326" operator="greaterThan">
      <formula>1</formula>
    </cfRule>
    <cfRule type="cellIs" dxfId="50786" priority="2327" operator="lessThan">
      <formula>0.8</formula>
    </cfRule>
  </conditionalFormatting>
  <conditionalFormatting sqref="P31:P38">
    <cfRule type="cellIs" dxfId="50785" priority="2325" operator="greaterThan">
      <formula>0</formula>
    </cfRule>
  </conditionalFormatting>
  <conditionalFormatting sqref="Q31">
    <cfRule type="cellIs" dxfId="50784" priority="2323" operator="lessThan">
      <formula>0</formula>
    </cfRule>
  </conditionalFormatting>
  <conditionalFormatting sqref="R31">
    <cfRule type="cellIs" dxfId="50783" priority="2321" operator="lessThan">
      <formula>0.8</formula>
    </cfRule>
    <cfRule type="cellIs" dxfId="50782" priority="2322" operator="greaterThan">
      <formula>1</formula>
    </cfRule>
  </conditionalFormatting>
  <conditionalFormatting sqref="R31">
    <cfRule type="cellIs" dxfId="50781" priority="2319" operator="greaterThan">
      <formula>1</formula>
    </cfRule>
    <cfRule type="cellIs" dxfId="50780" priority="2320" operator="lessThan">
      <formula>0.8</formula>
    </cfRule>
  </conditionalFormatting>
  <conditionalFormatting sqref="P31:P38">
    <cfRule type="cellIs" dxfId="50779" priority="2318" operator="greaterThan">
      <formula>0</formula>
    </cfRule>
  </conditionalFormatting>
  <conditionalFormatting sqref="Q31">
    <cfRule type="cellIs" dxfId="50778" priority="2317" operator="lessThan">
      <formula>0</formula>
    </cfRule>
  </conditionalFormatting>
  <conditionalFormatting sqref="R31">
    <cfRule type="cellIs" dxfId="50777" priority="2315" operator="lessThan">
      <formula>0.8</formula>
    </cfRule>
    <cfRule type="cellIs" dxfId="50776" priority="2316" operator="greaterThan">
      <formula>1</formula>
    </cfRule>
  </conditionalFormatting>
  <conditionalFormatting sqref="R31">
    <cfRule type="cellIs" dxfId="50775" priority="2313" operator="greaterThan">
      <formula>1</formula>
    </cfRule>
    <cfRule type="cellIs" dxfId="50774" priority="2314" operator="lessThan">
      <formula>0.8</formula>
    </cfRule>
  </conditionalFormatting>
  <conditionalFormatting sqref="P31:P38">
    <cfRule type="cellIs" dxfId="50773" priority="2312" operator="greaterThan">
      <formula>0</formula>
    </cfRule>
  </conditionalFormatting>
  <conditionalFormatting sqref="Q31">
    <cfRule type="cellIs" dxfId="50772" priority="2311" operator="lessThan">
      <formula>0</formula>
    </cfRule>
  </conditionalFormatting>
  <conditionalFormatting sqref="R31">
    <cfRule type="cellIs" dxfId="50771" priority="2309" operator="lessThan">
      <formula>0.8</formula>
    </cfRule>
    <cfRule type="cellIs" dxfId="50770" priority="2310" operator="greaterThan">
      <formula>1</formula>
    </cfRule>
  </conditionalFormatting>
  <conditionalFormatting sqref="R31">
    <cfRule type="cellIs" dxfId="50769" priority="2307" operator="greaterThan">
      <formula>1</formula>
    </cfRule>
    <cfRule type="cellIs" dxfId="50768" priority="2308" operator="lessThan">
      <formula>0.8</formula>
    </cfRule>
  </conditionalFormatting>
  <conditionalFormatting sqref="P31:P38">
    <cfRule type="cellIs" dxfId="50767" priority="2306" operator="greaterThan">
      <formula>0</formula>
    </cfRule>
  </conditionalFormatting>
  <conditionalFormatting sqref="Q31">
    <cfRule type="cellIs" dxfId="50766" priority="2305" operator="lessThan">
      <formula>0</formula>
    </cfRule>
  </conditionalFormatting>
  <conditionalFormatting sqref="R31">
    <cfRule type="cellIs" dxfId="50765" priority="2303" operator="lessThan">
      <formula>0.8</formula>
    </cfRule>
    <cfRule type="cellIs" dxfId="50764" priority="2304" operator="greaterThan">
      <formula>1</formula>
    </cfRule>
  </conditionalFormatting>
  <conditionalFormatting sqref="R31">
    <cfRule type="cellIs" dxfId="50763" priority="2301" operator="greaterThan">
      <formula>1</formula>
    </cfRule>
    <cfRule type="cellIs" dxfId="50762" priority="2302" operator="lessThan">
      <formula>0.8</formula>
    </cfRule>
  </conditionalFormatting>
  <conditionalFormatting sqref="P31:P38">
    <cfRule type="cellIs" dxfId="50761" priority="2300" operator="greaterThan">
      <formula>0</formula>
    </cfRule>
  </conditionalFormatting>
  <conditionalFormatting sqref="Q31">
    <cfRule type="cellIs" dxfId="50760" priority="2299" operator="lessThan">
      <formula>0</formula>
    </cfRule>
  </conditionalFormatting>
  <conditionalFormatting sqref="R31">
    <cfRule type="cellIs" dxfId="50759" priority="2297" operator="lessThan">
      <formula>0.8</formula>
    </cfRule>
    <cfRule type="cellIs" dxfId="50758" priority="2298" operator="greaterThan">
      <formula>1</formula>
    </cfRule>
  </conditionalFormatting>
  <conditionalFormatting sqref="R31">
    <cfRule type="cellIs" dxfId="50757" priority="2295" operator="greaterThan">
      <formula>1</formula>
    </cfRule>
    <cfRule type="cellIs" dxfId="50756" priority="2296" operator="lessThan">
      <formula>0.8</formula>
    </cfRule>
  </conditionalFormatting>
  <conditionalFormatting sqref="P31:P38">
    <cfRule type="cellIs" dxfId="50755" priority="2294" operator="greaterThan">
      <formula>0</formula>
    </cfRule>
  </conditionalFormatting>
  <conditionalFormatting sqref="P31:P38">
    <cfRule type="cellIs" dxfId="50754" priority="2288" operator="greaterThan">
      <formula>0</formula>
    </cfRule>
  </conditionalFormatting>
  <conditionalFormatting sqref="Q31">
    <cfRule type="cellIs" dxfId="50753" priority="2293" operator="lessThan">
      <formula>0</formula>
    </cfRule>
  </conditionalFormatting>
  <conditionalFormatting sqref="R31">
    <cfRule type="cellIs" dxfId="50752" priority="2291" operator="lessThan">
      <formula>0.8</formula>
    </cfRule>
    <cfRule type="cellIs" dxfId="50751" priority="2292" operator="greaterThan">
      <formula>1</formula>
    </cfRule>
  </conditionalFormatting>
  <conditionalFormatting sqref="R31">
    <cfRule type="cellIs" dxfId="50750" priority="2289" operator="greaterThan">
      <formula>1</formula>
    </cfRule>
    <cfRule type="cellIs" dxfId="50749" priority="2290" operator="lessThan">
      <formula>0.8</formula>
    </cfRule>
  </conditionalFormatting>
  <conditionalFormatting sqref="P31:P38">
    <cfRule type="cellIs" dxfId="50748" priority="2282" operator="greaterThan">
      <formula>0</formula>
    </cfRule>
  </conditionalFormatting>
  <conditionalFormatting sqref="Q31">
    <cfRule type="cellIs" dxfId="50747" priority="2287" operator="lessThan">
      <formula>0</formula>
    </cfRule>
  </conditionalFormatting>
  <conditionalFormatting sqref="R31">
    <cfRule type="cellIs" dxfId="50746" priority="2285" operator="lessThan">
      <formula>0.8</formula>
    </cfRule>
    <cfRule type="cellIs" dxfId="50745" priority="2286" operator="greaterThan">
      <formula>1</formula>
    </cfRule>
  </conditionalFormatting>
  <conditionalFormatting sqref="R31">
    <cfRule type="cellIs" dxfId="50744" priority="2283" operator="greaterThan">
      <formula>1</formula>
    </cfRule>
    <cfRule type="cellIs" dxfId="50743" priority="2284" operator="lessThan">
      <formula>0.8</formula>
    </cfRule>
  </conditionalFormatting>
  <conditionalFormatting sqref="R31">
    <cfRule type="cellIs" dxfId="50742" priority="2279" operator="lessThan">
      <formula>0.8</formula>
    </cfRule>
    <cfRule type="cellIs" dxfId="50741" priority="2280" operator="greaterThan">
      <formula>1</formula>
    </cfRule>
  </conditionalFormatting>
  <conditionalFormatting sqref="R31">
    <cfRule type="cellIs" dxfId="50740" priority="2277" operator="greaterThan">
      <formula>1</formula>
    </cfRule>
    <cfRule type="cellIs" dxfId="50739" priority="2278" operator="lessThan">
      <formula>0.8</formula>
    </cfRule>
  </conditionalFormatting>
  <conditionalFormatting sqref="P31:P38">
    <cfRule type="cellIs" dxfId="50738" priority="2276" operator="greaterThan">
      <formula>0</formula>
    </cfRule>
  </conditionalFormatting>
  <conditionalFormatting sqref="Q31">
    <cfRule type="cellIs" dxfId="50737" priority="2281" operator="lessThan">
      <formula>0</formula>
    </cfRule>
  </conditionalFormatting>
  <conditionalFormatting sqref="P79">
    <cfRule type="cellIs" dxfId="50736" priority="2270" operator="greaterThan">
      <formula>0</formula>
    </cfRule>
  </conditionalFormatting>
  <conditionalFormatting sqref="Q79">
    <cfRule type="cellIs" dxfId="50735" priority="2275" operator="lessThan">
      <formula>0</formula>
    </cfRule>
  </conditionalFormatting>
  <conditionalFormatting sqref="R79">
    <cfRule type="cellIs" dxfId="50734" priority="2273" operator="lessThan">
      <formula>0.8</formula>
    </cfRule>
    <cfRule type="cellIs" dxfId="50733" priority="2274" operator="greaterThan">
      <formula>1</formula>
    </cfRule>
  </conditionalFormatting>
  <conditionalFormatting sqref="R79">
    <cfRule type="cellIs" dxfId="50732" priority="2271" operator="greaterThan">
      <formula>1</formula>
    </cfRule>
    <cfRule type="cellIs" dxfId="50731" priority="2272" operator="lessThan">
      <formula>0.8</formula>
    </cfRule>
  </conditionalFormatting>
  <conditionalFormatting sqref="Q79">
    <cfRule type="cellIs" dxfId="50730" priority="2269" operator="lessThan">
      <formula>0</formula>
    </cfRule>
  </conditionalFormatting>
  <conditionalFormatting sqref="R79">
    <cfRule type="cellIs" dxfId="50729" priority="2267" operator="lessThan">
      <formula>0.8</formula>
    </cfRule>
    <cfRule type="cellIs" dxfId="50728" priority="2268" operator="greaterThan">
      <formula>1</formula>
    </cfRule>
  </conditionalFormatting>
  <conditionalFormatting sqref="R79">
    <cfRule type="cellIs" dxfId="50727" priority="2265" operator="greaterThan">
      <formula>1</formula>
    </cfRule>
    <cfRule type="cellIs" dxfId="50726" priority="2266" operator="lessThan">
      <formula>0.8</formula>
    </cfRule>
  </conditionalFormatting>
  <conditionalFormatting sqref="P79">
    <cfRule type="cellIs" dxfId="50725" priority="2264" operator="greaterThan">
      <formula>0</formula>
    </cfRule>
  </conditionalFormatting>
  <conditionalFormatting sqref="P79">
    <cfRule type="cellIs" dxfId="50724" priority="2258" operator="greaterThan">
      <formula>0</formula>
    </cfRule>
  </conditionalFormatting>
  <conditionalFormatting sqref="Q79">
    <cfRule type="cellIs" dxfId="50723" priority="2263" operator="lessThan">
      <formula>0</formula>
    </cfRule>
  </conditionalFormatting>
  <conditionalFormatting sqref="R79">
    <cfRule type="cellIs" dxfId="50722" priority="2261" operator="lessThan">
      <formula>0.8</formula>
    </cfRule>
    <cfRule type="cellIs" dxfId="50721" priority="2262" operator="greaterThan">
      <formula>1</formula>
    </cfRule>
  </conditionalFormatting>
  <conditionalFormatting sqref="R79">
    <cfRule type="cellIs" dxfId="50720" priority="2259" operator="greaterThan">
      <formula>1</formula>
    </cfRule>
    <cfRule type="cellIs" dxfId="50719" priority="2260" operator="lessThan">
      <formula>0.8</formula>
    </cfRule>
  </conditionalFormatting>
  <conditionalFormatting sqref="Q79">
    <cfRule type="cellIs" dxfId="50718" priority="2252" operator="lessThan">
      <formula>0</formula>
    </cfRule>
  </conditionalFormatting>
  <conditionalFormatting sqref="P79">
    <cfRule type="cellIs" dxfId="50717" priority="2253" operator="greaterThan">
      <formula>0</formula>
    </cfRule>
  </conditionalFormatting>
  <conditionalFormatting sqref="R79">
    <cfRule type="cellIs" dxfId="50716" priority="2256" operator="lessThan">
      <formula>0.8</formula>
    </cfRule>
    <cfRule type="cellIs" dxfId="50715" priority="2257" operator="greaterThan">
      <formula>1</formula>
    </cfRule>
  </conditionalFormatting>
  <conditionalFormatting sqref="R79">
    <cfRule type="cellIs" dxfId="50714" priority="2254" operator="greaterThan">
      <formula>1</formula>
    </cfRule>
    <cfRule type="cellIs" dxfId="50713" priority="2255" operator="lessThan">
      <formula>0.8</formula>
    </cfRule>
  </conditionalFormatting>
  <conditionalFormatting sqref="Q79">
    <cfRule type="cellIs" dxfId="50712" priority="2246" operator="lessThan">
      <formula>0</formula>
    </cfRule>
  </conditionalFormatting>
  <conditionalFormatting sqref="R79">
    <cfRule type="cellIs" dxfId="50711" priority="2250" operator="lessThan">
      <formula>0.8</formula>
    </cfRule>
    <cfRule type="cellIs" dxfId="50710" priority="2251" operator="greaterThan">
      <formula>1</formula>
    </cfRule>
  </conditionalFormatting>
  <conditionalFormatting sqref="R79">
    <cfRule type="cellIs" dxfId="50709" priority="2248" operator="greaterThan">
      <formula>1</formula>
    </cfRule>
    <cfRule type="cellIs" dxfId="50708" priority="2249" operator="lessThan">
      <formula>0.8</formula>
    </cfRule>
  </conditionalFormatting>
  <conditionalFormatting sqref="P79">
    <cfRule type="cellIs" dxfId="50707" priority="2247" operator="greaterThan">
      <formula>0</formula>
    </cfRule>
  </conditionalFormatting>
  <conditionalFormatting sqref="Q79">
    <cfRule type="cellIs" dxfId="50706" priority="2245" operator="lessThan">
      <formula>0</formula>
    </cfRule>
  </conditionalFormatting>
  <conditionalFormatting sqref="R79">
    <cfRule type="cellIs" dxfId="50705" priority="2243" operator="lessThan">
      <formula>0.8</formula>
    </cfRule>
    <cfRule type="cellIs" dxfId="50704" priority="2244" operator="greaterThan">
      <formula>1</formula>
    </cfRule>
  </conditionalFormatting>
  <conditionalFormatting sqref="R79">
    <cfRule type="cellIs" dxfId="50703" priority="2241" operator="greaterThan">
      <formula>1</formula>
    </cfRule>
    <cfRule type="cellIs" dxfId="50702" priority="2242" operator="lessThan">
      <formula>0.8</formula>
    </cfRule>
  </conditionalFormatting>
  <conditionalFormatting sqref="P79">
    <cfRule type="cellIs" dxfId="50701" priority="2240" operator="greaterThan">
      <formula>0</formula>
    </cfRule>
  </conditionalFormatting>
  <conditionalFormatting sqref="Q79">
    <cfRule type="cellIs" dxfId="50700" priority="2239" operator="lessThan">
      <formula>0</formula>
    </cfRule>
  </conditionalFormatting>
  <conditionalFormatting sqref="R79">
    <cfRule type="cellIs" dxfId="50699" priority="2237" operator="lessThan">
      <formula>0.8</formula>
    </cfRule>
    <cfRule type="cellIs" dxfId="50698" priority="2238" operator="greaterThan">
      <formula>1</formula>
    </cfRule>
  </conditionalFormatting>
  <conditionalFormatting sqref="R79">
    <cfRule type="cellIs" dxfId="50697" priority="2235" operator="greaterThan">
      <formula>1</formula>
    </cfRule>
    <cfRule type="cellIs" dxfId="50696" priority="2236" operator="lessThan">
      <formula>0.8</formula>
    </cfRule>
  </conditionalFormatting>
  <conditionalFormatting sqref="P79">
    <cfRule type="cellIs" dxfId="50695" priority="2234" operator="greaterThan">
      <formula>0</formula>
    </cfRule>
  </conditionalFormatting>
  <conditionalFormatting sqref="P79">
    <cfRule type="cellIs" dxfId="50694" priority="2228" operator="greaterThan">
      <formula>0</formula>
    </cfRule>
  </conditionalFormatting>
  <conditionalFormatting sqref="Q79">
    <cfRule type="cellIs" dxfId="50693" priority="2233" operator="lessThan">
      <formula>0</formula>
    </cfRule>
  </conditionalFormatting>
  <conditionalFormatting sqref="R79">
    <cfRule type="cellIs" dxfId="50692" priority="2231" operator="lessThan">
      <formula>0.8</formula>
    </cfRule>
    <cfRule type="cellIs" dxfId="50691" priority="2232" operator="greaterThan">
      <formula>1</formula>
    </cfRule>
  </conditionalFormatting>
  <conditionalFormatting sqref="R79">
    <cfRule type="cellIs" dxfId="50690" priority="2229" operator="greaterThan">
      <formula>1</formula>
    </cfRule>
    <cfRule type="cellIs" dxfId="50689" priority="2230" operator="lessThan">
      <formula>0.8</formula>
    </cfRule>
  </conditionalFormatting>
  <conditionalFormatting sqref="P71:P78">
    <cfRule type="cellIs" dxfId="50688" priority="2222" operator="greaterThan">
      <formula>0</formula>
    </cfRule>
  </conditionalFormatting>
  <conditionalFormatting sqref="Q71:Q78">
    <cfRule type="cellIs" dxfId="50687" priority="2227" operator="lessThan">
      <formula>0</formula>
    </cfRule>
  </conditionalFormatting>
  <conditionalFormatting sqref="R71:R78">
    <cfRule type="cellIs" dxfId="50686" priority="2225" operator="lessThan">
      <formula>0.8</formula>
    </cfRule>
    <cfRule type="cellIs" dxfId="50685" priority="2226" operator="greaterThan">
      <formula>1</formula>
    </cfRule>
  </conditionalFormatting>
  <conditionalFormatting sqref="R71:R78">
    <cfRule type="cellIs" dxfId="50684" priority="2223" operator="greaterThan">
      <formula>1</formula>
    </cfRule>
    <cfRule type="cellIs" dxfId="50683" priority="2224" operator="lessThan">
      <formula>0.8</formula>
    </cfRule>
  </conditionalFormatting>
  <conditionalFormatting sqref="Q148:Q154">
    <cfRule type="cellIs" dxfId="50682" priority="2221" operator="lessThan">
      <formula>0</formula>
    </cfRule>
  </conditionalFormatting>
  <conditionalFormatting sqref="R148:R154">
    <cfRule type="cellIs" dxfId="50681" priority="2219" operator="lessThan">
      <formula>0.8</formula>
    </cfRule>
    <cfRule type="cellIs" dxfId="50680" priority="2220" operator="greaterThan">
      <formula>1</formula>
    </cfRule>
  </conditionalFormatting>
  <conditionalFormatting sqref="R148:R154">
    <cfRule type="cellIs" dxfId="50679" priority="2217" operator="greaterThan">
      <formula>1</formula>
    </cfRule>
    <cfRule type="cellIs" dxfId="50678" priority="2218" operator="lessThan">
      <formula>0.8</formula>
    </cfRule>
  </conditionalFormatting>
  <conditionalFormatting sqref="P148:P154">
    <cfRule type="cellIs" dxfId="50677" priority="2216" operator="greaterThan">
      <formula>0</formula>
    </cfRule>
  </conditionalFormatting>
  <conditionalFormatting sqref="Q148:Q154">
    <cfRule type="cellIs" dxfId="50676" priority="2215" operator="lessThan">
      <formula>0</formula>
    </cfRule>
  </conditionalFormatting>
  <conditionalFormatting sqref="R148:R154">
    <cfRule type="cellIs" dxfId="50675" priority="2213" operator="lessThan">
      <formula>0.8</formula>
    </cfRule>
    <cfRule type="cellIs" dxfId="50674" priority="2214" operator="greaterThan">
      <formula>1</formula>
    </cfRule>
  </conditionalFormatting>
  <conditionalFormatting sqref="R148:R154">
    <cfRule type="cellIs" dxfId="50673" priority="2211" operator="greaterThan">
      <formula>1</formula>
    </cfRule>
    <cfRule type="cellIs" dxfId="50672" priority="2212" operator="lessThan">
      <formula>0.8</formula>
    </cfRule>
  </conditionalFormatting>
  <conditionalFormatting sqref="P148:P154">
    <cfRule type="cellIs" dxfId="50671" priority="2210" operator="greaterThan">
      <formula>0</formula>
    </cfRule>
  </conditionalFormatting>
  <conditionalFormatting sqref="Q148:Q154">
    <cfRule type="cellIs" dxfId="50670" priority="2209" operator="lessThan">
      <formula>0</formula>
    </cfRule>
  </conditionalFormatting>
  <conditionalFormatting sqref="R148:R154">
    <cfRule type="cellIs" dxfId="50669" priority="2207" operator="lessThan">
      <formula>0.8</formula>
    </cfRule>
    <cfRule type="cellIs" dxfId="50668" priority="2208" operator="greaterThan">
      <formula>1</formula>
    </cfRule>
  </conditionalFormatting>
  <conditionalFormatting sqref="R148:R154">
    <cfRule type="cellIs" dxfId="50667" priority="2205" operator="greaterThan">
      <formula>1</formula>
    </cfRule>
    <cfRule type="cellIs" dxfId="50666" priority="2206" operator="lessThan">
      <formula>0.8</formula>
    </cfRule>
  </conditionalFormatting>
  <conditionalFormatting sqref="P148:P154">
    <cfRule type="cellIs" dxfId="50665" priority="2204" operator="greaterThan">
      <formula>0</formula>
    </cfRule>
  </conditionalFormatting>
  <conditionalFormatting sqref="Q148:Q154">
    <cfRule type="cellIs" dxfId="50664" priority="2203" operator="lessThan">
      <formula>0</formula>
    </cfRule>
  </conditionalFormatting>
  <conditionalFormatting sqref="R148:R154">
    <cfRule type="cellIs" dxfId="50663" priority="2201" operator="lessThan">
      <formula>0.8</formula>
    </cfRule>
    <cfRule type="cellIs" dxfId="50662" priority="2202" operator="greaterThan">
      <formula>1</formula>
    </cfRule>
  </conditionalFormatting>
  <conditionalFormatting sqref="R148:R154">
    <cfRule type="cellIs" dxfId="50661" priority="2199" operator="greaterThan">
      <formula>1</formula>
    </cfRule>
    <cfRule type="cellIs" dxfId="50660" priority="2200" operator="lessThan">
      <formula>0.8</formula>
    </cfRule>
  </conditionalFormatting>
  <conditionalFormatting sqref="P148:P154">
    <cfRule type="cellIs" dxfId="50659" priority="2198" operator="greaterThan">
      <formula>0</formula>
    </cfRule>
  </conditionalFormatting>
  <conditionalFormatting sqref="P148:P154">
    <cfRule type="cellIs" dxfId="50658" priority="2192" operator="greaterThan">
      <formula>0</formula>
    </cfRule>
  </conditionalFormatting>
  <conditionalFormatting sqref="Q148:Q154">
    <cfRule type="cellIs" dxfId="50657" priority="2197" operator="lessThan">
      <formula>0</formula>
    </cfRule>
  </conditionalFormatting>
  <conditionalFormatting sqref="R148:R154">
    <cfRule type="cellIs" dxfId="50656" priority="2195" operator="lessThan">
      <formula>0.8</formula>
    </cfRule>
    <cfRule type="cellIs" dxfId="50655" priority="2196" operator="greaterThan">
      <formula>1</formula>
    </cfRule>
  </conditionalFormatting>
  <conditionalFormatting sqref="R148:R154">
    <cfRule type="cellIs" dxfId="50654" priority="2193" operator="greaterThan">
      <formula>1</formula>
    </cfRule>
    <cfRule type="cellIs" dxfId="50653" priority="2194" operator="lessThan">
      <formula>0.8</formula>
    </cfRule>
  </conditionalFormatting>
  <conditionalFormatting sqref="P148:P154">
    <cfRule type="cellIs" dxfId="50652" priority="2186" operator="greaterThan">
      <formula>0</formula>
    </cfRule>
  </conditionalFormatting>
  <conditionalFormatting sqref="Q148:Q154">
    <cfRule type="cellIs" dxfId="50651" priority="2191" operator="lessThan">
      <formula>0</formula>
    </cfRule>
  </conditionalFormatting>
  <conditionalFormatting sqref="R148:R154">
    <cfRule type="cellIs" dxfId="50650" priority="2189" operator="lessThan">
      <formula>0.8</formula>
    </cfRule>
    <cfRule type="cellIs" dxfId="50649" priority="2190" operator="greaterThan">
      <formula>1</formula>
    </cfRule>
  </conditionalFormatting>
  <conditionalFormatting sqref="R148:R154">
    <cfRule type="cellIs" dxfId="50648" priority="2187" operator="greaterThan">
      <formula>1</formula>
    </cfRule>
    <cfRule type="cellIs" dxfId="50647" priority="2188" operator="lessThan">
      <formula>0.8</formula>
    </cfRule>
  </conditionalFormatting>
  <conditionalFormatting sqref="R148:R154">
    <cfRule type="cellIs" dxfId="50646" priority="2183" operator="lessThan">
      <formula>0.8</formula>
    </cfRule>
    <cfRule type="cellIs" dxfId="50645" priority="2184" operator="greaterThan">
      <formula>1</formula>
    </cfRule>
  </conditionalFormatting>
  <conditionalFormatting sqref="R148:R154">
    <cfRule type="cellIs" dxfId="50644" priority="2181" operator="greaterThan">
      <formula>1</formula>
    </cfRule>
    <cfRule type="cellIs" dxfId="50643" priority="2182" operator="lessThan">
      <formula>0.8</formula>
    </cfRule>
  </conditionalFormatting>
  <conditionalFormatting sqref="P148:P154">
    <cfRule type="cellIs" dxfId="50642" priority="2180" operator="greaterThan">
      <formula>0</formula>
    </cfRule>
  </conditionalFormatting>
  <conditionalFormatting sqref="Q148:Q154">
    <cfRule type="cellIs" dxfId="50641" priority="2185" operator="lessThan">
      <formula>0</formula>
    </cfRule>
  </conditionalFormatting>
  <conditionalFormatting sqref="Q148:Q154">
    <cfRule type="cellIs" dxfId="50640" priority="2179" operator="lessThan">
      <formula>0</formula>
    </cfRule>
  </conditionalFormatting>
  <conditionalFormatting sqref="R148:R154">
    <cfRule type="cellIs" dxfId="50639" priority="2177" operator="lessThan">
      <formula>0.8</formula>
    </cfRule>
    <cfRule type="cellIs" dxfId="50638" priority="2178" operator="greaterThan">
      <formula>1</formula>
    </cfRule>
  </conditionalFormatting>
  <conditionalFormatting sqref="R148:R154">
    <cfRule type="cellIs" dxfId="50637" priority="2175" operator="greaterThan">
      <formula>1</formula>
    </cfRule>
    <cfRule type="cellIs" dxfId="50636" priority="2176" operator="lessThan">
      <formula>0.8</formula>
    </cfRule>
  </conditionalFormatting>
  <conditionalFormatting sqref="P148:P154">
    <cfRule type="cellIs" dxfId="50635" priority="2174" operator="greaterThan">
      <formula>0</formula>
    </cfRule>
  </conditionalFormatting>
  <conditionalFormatting sqref="P148:P154">
    <cfRule type="cellIs" dxfId="50634" priority="2168" operator="greaterThan">
      <formula>0</formula>
    </cfRule>
  </conditionalFormatting>
  <conditionalFormatting sqref="Q148:Q154">
    <cfRule type="cellIs" dxfId="50633" priority="2173" operator="lessThan">
      <formula>0</formula>
    </cfRule>
  </conditionalFormatting>
  <conditionalFormatting sqref="R148:R154">
    <cfRule type="cellIs" dxfId="50632" priority="2171" operator="lessThan">
      <formula>0.8</formula>
    </cfRule>
    <cfRule type="cellIs" dxfId="50631" priority="2172" operator="greaterThan">
      <formula>1</formula>
    </cfRule>
  </conditionalFormatting>
  <conditionalFormatting sqref="R148:R154">
    <cfRule type="cellIs" dxfId="50630" priority="2169" operator="greaterThan">
      <formula>1</formula>
    </cfRule>
    <cfRule type="cellIs" dxfId="50629" priority="2170" operator="lessThan">
      <formula>0.8</formula>
    </cfRule>
  </conditionalFormatting>
  <conditionalFormatting sqref="P148:P154">
    <cfRule type="cellIs" dxfId="50628" priority="2162" operator="greaterThan">
      <formula>0</formula>
    </cfRule>
  </conditionalFormatting>
  <conditionalFormatting sqref="Q148:Q154">
    <cfRule type="cellIs" dxfId="50627" priority="2167" operator="lessThan">
      <formula>0</formula>
    </cfRule>
  </conditionalFormatting>
  <conditionalFormatting sqref="R148:R154">
    <cfRule type="cellIs" dxfId="50626" priority="2165" operator="lessThan">
      <formula>0.8</formula>
    </cfRule>
    <cfRule type="cellIs" dxfId="50625" priority="2166" operator="greaterThan">
      <formula>1</formula>
    </cfRule>
  </conditionalFormatting>
  <conditionalFormatting sqref="R148:R154">
    <cfRule type="cellIs" dxfId="50624" priority="2163" operator="greaterThan">
      <formula>1</formula>
    </cfRule>
    <cfRule type="cellIs" dxfId="50623" priority="2164" operator="lessThan">
      <formula>0.8</formula>
    </cfRule>
  </conditionalFormatting>
  <conditionalFormatting sqref="R148:R154">
    <cfRule type="cellIs" dxfId="50622" priority="2159" operator="lessThan">
      <formula>0.8</formula>
    </cfRule>
    <cfRule type="cellIs" dxfId="50621" priority="2160" operator="greaterThan">
      <formula>1</formula>
    </cfRule>
  </conditionalFormatting>
  <conditionalFormatting sqref="R148:R154">
    <cfRule type="cellIs" dxfId="50620" priority="2157" operator="greaterThan">
      <formula>1</formula>
    </cfRule>
    <cfRule type="cellIs" dxfId="50619" priority="2158" operator="lessThan">
      <formula>0.8</formula>
    </cfRule>
  </conditionalFormatting>
  <conditionalFormatting sqref="P148:P154">
    <cfRule type="cellIs" dxfId="50618" priority="2156" operator="greaterThan">
      <formula>0</formula>
    </cfRule>
  </conditionalFormatting>
  <conditionalFormatting sqref="Q148:Q154">
    <cfRule type="cellIs" dxfId="50617" priority="2161" operator="lessThan">
      <formula>0</formula>
    </cfRule>
  </conditionalFormatting>
  <conditionalFormatting sqref="P148:P154">
    <cfRule type="cellIs" dxfId="50616" priority="2150" operator="greaterThan">
      <formula>0</formula>
    </cfRule>
  </conditionalFormatting>
  <conditionalFormatting sqref="Q148:Q154">
    <cfRule type="cellIs" dxfId="50615" priority="2155" operator="lessThan">
      <formula>0</formula>
    </cfRule>
  </conditionalFormatting>
  <conditionalFormatting sqref="R148:R154">
    <cfRule type="cellIs" dxfId="50614" priority="2153" operator="lessThan">
      <formula>0.8</formula>
    </cfRule>
    <cfRule type="cellIs" dxfId="50613" priority="2154" operator="greaterThan">
      <formula>1</formula>
    </cfRule>
  </conditionalFormatting>
  <conditionalFormatting sqref="R148:R154">
    <cfRule type="cellIs" dxfId="50612" priority="2151" operator="greaterThan">
      <formula>1</formula>
    </cfRule>
    <cfRule type="cellIs" dxfId="50611" priority="2152" operator="lessThan">
      <formula>0.8</formula>
    </cfRule>
  </conditionalFormatting>
  <conditionalFormatting sqref="R148:R154">
    <cfRule type="cellIs" dxfId="50610" priority="2147" operator="lessThan">
      <formula>0.8</formula>
    </cfRule>
    <cfRule type="cellIs" dxfId="50609" priority="2148" operator="greaterThan">
      <formula>1</formula>
    </cfRule>
  </conditionalFormatting>
  <conditionalFormatting sqref="R148:R154">
    <cfRule type="cellIs" dxfId="50608" priority="2145" operator="greaterThan">
      <formula>1</formula>
    </cfRule>
    <cfRule type="cellIs" dxfId="50607" priority="2146" operator="lessThan">
      <formula>0.8</formula>
    </cfRule>
  </conditionalFormatting>
  <conditionalFormatting sqref="P148:P154">
    <cfRule type="cellIs" dxfId="50606" priority="2144" operator="greaterThan">
      <formula>0</formula>
    </cfRule>
  </conditionalFormatting>
  <conditionalFormatting sqref="Q148:Q154">
    <cfRule type="cellIs" dxfId="50605" priority="2149" operator="lessThan">
      <formula>0</formula>
    </cfRule>
  </conditionalFormatting>
  <conditionalFormatting sqref="R148:R154">
    <cfRule type="cellIs" dxfId="50604" priority="2141" operator="lessThan">
      <formula>0.8</formula>
    </cfRule>
    <cfRule type="cellIs" dxfId="50603" priority="2142" operator="greaterThan">
      <formula>1</formula>
    </cfRule>
  </conditionalFormatting>
  <conditionalFormatting sqref="R148:R154">
    <cfRule type="cellIs" dxfId="50602" priority="2139" operator="greaterThan">
      <formula>1</formula>
    </cfRule>
    <cfRule type="cellIs" dxfId="50601" priority="2140" operator="lessThan">
      <formula>0.8</formula>
    </cfRule>
  </conditionalFormatting>
  <conditionalFormatting sqref="P148:P154">
    <cfRule type="cellIs" dxfId="50600" priority="2138" operator="greaterThan">
      <formula>0</formula>
    </cfRule>
  </conditionalFormatting>
  <conditionalFormatting sqref="Q148:Q154">
    <cfRule type="cellIs" dxfId="50599" priority="2143" operator="lessThan">
      <formula>0</formula>
    </cfRule>
  </conditionalFormatting>
  <conditionalFormatting sqref="Q148:Q154">
    <cfRule type="cellIs" dxfId="50598" priority="2137" operator="lessThan">
      <formula>0</formula>
    </cfRule>
  </conditionalFormatting>
  <conditionalFormatting sqref="R148:R154">
    <cfRule type="cellIs" dxfId="50597" priority="2135" operator="lessThan">
      <formula>0.8</formula>
    </cfRule>
    <cfRule type="cellIs" dxfId="50596" priority="2136" operator="greaterThan">
      <formula>1</formula>
    </cfRule>
  </conditionalFormatting>
  <conditionalFormatting sqref="R148:R154">
    <cfRule type="cellIs" dxfId="50595" priority="2133" operator="greaterThan">
      <formula>1</formula>
    </cfRule>
    <cfRule type="cellIs" dxfId="50594" priority="2134" operator="lessThan">
      <formula>0.8</formula>
    </cfRule>
  </conditionalFormatting>
  <conditionalFormatting sqref="P148:P154">
    <cfRule type="cellIs" dxfId="50593" priority="2132" operator="greaterThan">
      <formula>0</formula>
    </cfRule>
  </conditionalFormatting>
  <conditionalFormatting sqref="Q148:Q154">
    <cfRule type="cellIs" dxfId="50592" priority="2126" operator="lessThan">
      <formula>0</formula>
    </cfRule>
  </conditionalFormatting>
  <conditionalFormatting sqref="R148:R154">
    <cfRule type="cellIs" dxfId="50591" priority="2130" operator="lessThan">
      <formula>0.8</formula>
    </cfRule>
    <cfRule type="cellIs" dxfId="50590" priority="2131" operator="greaterThan">
      <formula>1</formula>
    </cfRule>
  </conditionalFormatting>
  <conditionalFormatting sqref="R148:R154">
    <cfRule type="cellIs" dxfId="50589" priority="2128" operator="greaterThan">
      <formula>1</formula>
    </cfRule>
    <cfRule type="cellIs" dxfId="50588" priority="2129" operator="lessThan">
      <formula>0.8</formula>
    </cfRule>
  </conditionalFormatting>
  <conditionalFormatting sqref="P148:P154">
    <cfRule type="cellIs" dxfId="50587" priority="2127" operator="greaterThan">
      <formula>0</formula>
    </cfRule>
  </conditionalFormatting>
  <conditionalFormatting sqref="Q148:Q154">
    <cfRule type="cellIs" dxfId="50586" priority="2125" operator="lessThan">
      <formula>0</formula>
    </cfRule>
  </conditionalFormatting>
  <conditionalFormatting sqref="R148:R154">
    <cfRule type="cellIs" dxfId="50585" priority="2123" operator="lessThan">
      <formula>0.8</formula>
    </cfRule>
    <cfRule type="cellIs" dxfId="50584" priority="2124" operator="greaterThan">
      <formula>1</formula>
    </cfRule>
  </conditionalFormatting>
  <conditionalFormatting sqref="R148:R154">
    <cfRule type="cellIs" dxfId="50583" priority="2121" operator="greaterThan">
      <formula>1</formula>
    </cfRule>
    <cfRule type="cellIs" dxfId="50582" priority="2122" operator="lessThan">
      <formula>0.8</formula>
    </cfRule>
  </conditionalFormatting>
  <conditionalFormatting sqref="P148:P154">
    <cfRule type="cellIs" dxfId="50581" priority="2120" operator="greaterThan">
      <formula>0</formula>
    </cfRule>
  </conditionalFormatting>
  <conditionalFormatting sqref="Q148:Q154">
    <cfRule type="cellIs" dxfId="50580" priority="2119" operator="lessThan">
      <formula>0</formula>
    </cfRule>
  </conditionalFormatting>
  <conditionalFormatting sqref="R148:R154">
    <cfRule type="cellIs" dxfId="50579" priority="2117" operator="lessThan">
      <formula>0.8</formula>
    </cfRule>
    <cfRule type="cellIs" dxfId="50578" priority="2118" operator="greaterThan">
      <formula>1</formula>
    </cfRule>
  </conditionalFormatting>
  <conditionalFormatting sqref="R148:R154">
    <cfRule type="cellIs" dxfId="50577" priority="2115" operator="greaterThan">
      <formula>1</formula>
    </cfRule>
    <cfRule type="cellIs" dxfId="50576" priority="2116" operator="lessThan">
      <formula>0.8</formula>
    </cfRule>
  </conditionalFormatting>
  <conditionalFormatting sqref="P148:P154">
    <cfRule type="cellIs" dxfId="50575" priority="2114" operator="greaterThan">
      <formula>0</formula>
    </cfRule>
  </conditionalFormatting>
  <conditionalFormatting sqref="Q148:Q154">
    <cfRule type="cellIs" dxfId="50574" priority="2113" operator="lessThan">
      <formula>0</formula>
    </cfRule>
  </conditionalFormatting>
  <conditionalFormatting sqref="R148:R154">
    <cfRule type="cellIs" dxfId="50573" priority="2111" operator="lessThan">
      <formula>0.8</formula>
    </cfRule>
    <cfRule type="cellIs" dxfId="50572" priority="2112" operator="greaterThan">
      <formula>1</formula>
    </cfRule>
  </conditionalFormatting>
  <conditionalFormatting sqref="R148:R154">
    <cfRule type="cellIs" dxfId="50571" priority="2109" operator="greaterThan">
      <formula>1</formula>
    </cfRule>
    <cfRule type="cellIs" dxfId="50570" priority="2110" operator="lessThan">
      <formula>0.8</formula>
    </cfRule>
  </conditionalFormatting>
  <conditionalFormatting sqref="P148:P154">
    <cfRule type="cellIs" dxfId="50569" priority="2108" operator="greaterThan">
      <formula>0</formula>
    </cfRule>
  </conditionalFormatting>
  <conditionalFormatting sqref="Q148:Q154">
    <cfRule type="cellIs" dxfId="50568" priority="2107" operator="lessThan">
      <formula>0</formula>
    </cfRule>
  </conditionalFormatting>
  <conditionalFormatting sqref="R148:R154">
    <cfRule type="cellIs" dxfId="50567" priority="2105" operator="lessThan">
      <formula>0.8</formula>
    </cfRule>
    <cfRule type="cellIs" dxfId="50566" priority="2106" operator="greaterThan">
      <formula>1</formula>
    </cfRule>
  </conditionalFormatting>
  <conditionalFormatting sqref="R148:R154">
    <cfRule type="cellIs" dxfId="50565" priority="2103" operator="greaterThan">
      <formula>1</formula>
    </cfRule>
    <cfRule type="cellIs" dxfId="50564" priority="2104" operator="lessThan">
      <formula>0.8</formula>
    </cfRule>
  </conditionalFormatting>
  <conditionalFormatting sqref="P148:P154">
    <cfRule type="cellIs" dxfId="50563" priority="2102" operator="greaterThan">
      <formula>0</formula>
    </cfRule>
  </conditionalFormatting>
  <conditionalFormatting sqref="Q148:Q154">
    <cfRule type="cellIs" dxfId="50562" priority="2101" operator="lessThan">
      <formula>0</formula>
    </cfRule>
  </conditionalFormatting>
  <conditionalFormatting sqref="R148:R154">
    <cfRule type="cellIs" dxfId="50561" priority="2099" operator="lessThan">
      <formula>0.8</formula>
    </cfRule>
    <cfRule type="cellIs" dxfId="50560" priority="2100" operator="greaterThan">
      <formula>1</formula>
    </cfRule>
  </conditionalFormatting>
  <conditionalFormatting sqref="R148:R154">
    <cfRule type="cellIs" dxfId="50559" priority="2097" operator="greaterThan">
      <formula>1</formula>
    </cfRule>
    <cfRule type="cellIs" dxfId="50558" priority="2098" operator="lessThan">
      <formula>0.8</formula>
    </cfRule>
  </conditionalFormatting>
  <conditionalFormatting sqref="P148:P154">
    <cfRule type="cellIs" dxfId="50557" priority="2096" operator="greaterThan">
      <formula>0</formula>
    </cfRule>
  </conditionalFormatting>
  <conditionalFormatting sqref="P148:P154">
    <cfRule type="cellIs" dxfId="50556" priority="2090" operator="greaterThan">
      <formula>0</formula>
    </cfRule>
  </conditionalFormatting>
  <conditionalFormatting sqref="Q148:Q154">
    <cfRule type="cellIs" dxfId="50555" priority="2095" operator="lessThan">
      <formula>0</formula>
    </cfRule>
  </conditionalFormatting>
  <conditionalFormatting sqref="R148:R154">
    <cfRule type="cellIs" dxfId="50554" priority="2093" operator="lessThan">
      <formula>0.8</formula>
    </cfRule>
    <cfRule type="cellIs" dxfId="50553" priority="2094" operator="greaterThan">
      <formula>1</formula>
    </cfRule>
  </conditionalFormatting>
  <conditionalFormatting sqref="R148:R154">
    <cfRule type="cellIs" dxfId="50552" priority="2091" operator="greaterThan">
      <formula>1</formula>
    </cfRule>
    <cfRule type="cellIs" dxfId="50551" priority="2092" operator="lessThan">
      <formula>0.8</formula>
    </cfRule>
  </conditionalFormatting>
  <conditionalFormatting sqref="P148:P154">
    <cfRule type="cellIs" dxfId="50550" priority="2084" operator="greaterThan">
      <formula>0</formula>
    </cfRule>
  </conditionalFormatting>
  <conditionalFormatting sqref="Q148:Q154">
    <cfRule type="cellIs" dxfId="50549" priority="2089" operator="lessThan">
      <formula>0</formula>
    </cfRule>
  </conditionalFormatting>
  <conditionalFormatting sqref="R148:R154">
    <cfRule type="cellIs" dxfId="50548" priority="2087" operator="lessThan">
      <formula>0.8</formula>
    </cfRule>
    <cfRule type="cellIs" dxfId="50547" priority="2088" operator="greaterThan">
      <formula>1</formula>
    </cfRule>
  </conditionalFormatting>
  <conditionalFormatting sqref="R148:R154">
    <cfRule type="cellIs" dxfId="50546" priority="2085" operator="greaterThan">
      <formula>1</formula>
    </cfRule>
    <cfRule type="cellIs" dxfId="50545" priority="2086" operator="lessThan">
      <formula>0.8</formula>
    </cfRule>
  </conditionalFormatting>
  <conditionalFormatting sqref="R148:R154">
    <cfRule type="cellIs" dxfId="50544" priority="2081" operator="lessThan">
      <formula>0.8</formula>
    </cfRule>
    <cfRule type="cellIs" dxfId="50543" priority="2082" operator="greaterThan">
      <formula>1</formula>
    </cfRule>
  </conditionalFormatting>
  <conditionalFormatting sqref="R148:R154">
    <cfRule type="cellIs" dxfId="50542" priority="2079" operator="greaterThan">
      <formula>1</formula>
    </cfRule>
    <cfRule type="cellIs" dxfId="50541" priority="2080" operator="lessThan">
      <formula>0.8</formula>
    </cfRule>
  </conditionalFormatting>
  <conditionalFormatting sqref="P148:P154">
    <cfRule type="cellIs" dxfId="50540" priority="2078" operator="greaterThan">
      <formula>0</formula>
    </cfRule>
  </conditionalFormatting>
  <conditionalFormatting sqref="Q148:Q154">
    <cfRule type="cellIs" dxfId="50539" priority="2083" operator="lessThan">
      <formula>0</formula>
    </cfRule>
  </conditionalFormatting>
  <conditionalFormatting sqref="Q148:Q154">
    <cfRule type="cellIs" dxfId="50538" priority="2072" operator="lessThan">
      <formula>0</formula>
    </cfRule>
  </conditionalFormatting>
  <conditionalFormatting sqref="P148:P154">
    <cfRule type="cellIs" dxfId="50537" priority="2073" operator="greaterThan">
      <formula>0</formula>
    </cfRule>
  </conditionalFormatting>
  <conditionalFormatting sqref="R148:R154">
    <cfRule type="cellIs" dxfId="50536" priority="2076" operator="lessThan">
      <formula>0.8</formula>
    </cfRule>
    <cfRule type="cellIs" dxfId="50535" priority="2077" operator="greaterThan">
      <formula>1</formula>
    </cfRule>
  </conditionalFormatting>
  <conditionalFormatting sqref="R148:R154">
    <cfRule type="cellIs" dxfId="50534" priority="2074" operator="greaterThan">
      <formula>1</formula>
    </cfRule>
    <cfRule type="cellIs" dxfId="50533" priority="2075" operator="lessThan">
      <formula>0.8</formula>
    </cfRule>
  </conditionalFormatting>
  <conditionalFormatting sqref="Q148:Q154">
    <cfRule type="cellIs" dxfId="50532" priority="2066" operator="lessThan">
      <formula>0</formula>
    </cfRule>
  </conditionalFormatting>
  <conditionalFormatting sqref="R148:R154">
    <cfRule type="cellIs" dxfId="50531" priority="2070" operator="lessThan">
      <formula>0.8</formula>
    </cfRule>
    <cfRule type="cellIs" dxfId="50530" priority="2071" operator="greaterThan">
      <formula>1</formula>
    </cfRule>
  </conditionalFormatting>
  <conditionalFormatting sqref="R148:R154">
    <cfRule type="cellIs" dxfId="50529" priority="2068" operator="greaterThan">
      <formula>1</formula>
    </cfRule>
    <cfRule type="cellIs" dxfId="50528" priority="2069" operator="lessThan">
      <formula>0.8</formula>
    </cfRule>
  </conditionalFormatting>
  <conditionalFormatting sqref="P148:P154">
    <cfRule type="cellIs" dxfId="50527" priority="2067" operator="greaterThan">
      <formula>0</formula>
    </cfRule>
  </conditionalFormatting>
  <conditionalFormatting sqref="Q148:Q154">
    <cfRule type="cellIs" dxfId="50526" priority="2065" operator="lessThan">
      <formula>0</formula>
    </cfRule>
  </conditionalFormatting>
  <conditionalFormatting sqref="R148:R154">
    <cfRule type="cellIs" dxfId="50525" priority="2063" operator="lessThan">
      <formula>0.8</formula>
    </cfRule>
    <cfRule type="cellIs" dxfId="50524" priority="2064" operator="greaterThan">
      <formula>1</formula>
    </cfRule>
  </conditionalFormatting>
  <conditionalFormatting sqref="R148:R154">
    <cfRule type="cellIs" dxfId="50523" priority="2061" operator="greaterThan">
      <formula>1</formula>
    </cfRule>
    <cfRule type="cellIs" dxfId="50522" priority="2062" operator="lessThan">
      <formula>0.8</formula>
    </cfRule>
  </conditionalFormatting>
  <conditionalFormatting sqref="P148:P154">
    <cfRule type="cellIs" dxfId="50521" priority="2060" operator="greaterThan">
      <formula>0</formula>
    </cfRule>
  </conditionalFormatting>
  <conditionalFormatting sqref="Q148:Q154">
    <cfRule type="cellIs" dxfId="50520" priority="2059" operator="lessThan">
      <formula>0</formula>
    </cfRule>
  </conditionalFormatting>
  <conditionalFormatting sqref="R148:R154">
    <cfRule type="cellIs" dxfId="50519" priority="2057" operator="lessThan">
      <formula>0.8</formula>
    </cfRule>
    <cfRule type="cellIs" dxfId="50518" priority="2058" operator="greaterThan">
      <formula>1</formula>
    </cfRule>
  </conditionalFormatting>
  <conditionalFormatting sqref="R148:R154">
    <cfRule type="cellIs" dxfId="50517" priority="2055" operator="greaterThan">
      <formula>1</formula>
    </cfRule>
    <cfRule type="cellIs" dxfId="50516" priority="2056" operator="lessThan">
      <formula>0.8</formula>
    </cfRule>
  </conditionalFormatting>
  <conditionalFormatting sqref="P148:P154">
    <cfRule type="cellIs" dxfId="50515" priority="2054" operator="greaterThan">
      <formula>0</formula>
    </cfRule>
  </conditionalFormatting>
  <conditionalFormatting sqref="Q148:Q154">
    <cfRule type="cellIs" dxfId="50514" priority="2053" operator="lessThan">
      <formula>0</formula>
    </cfRule>
  </conditionalFormatting>
  <conditionalFormatting sqref="R148:R154">
    <cfRule type="cellIs" dxfId="50513" priority="2051" operator="lessThan">
      <formula>0.8</formula>
    </cfRule>
    <cfRule type="cellIs" dxfId="50512" priority="2052" operator="greaterThan">
      <formula>1</formula>
    </cfRule>
  </conditionalFormatting>
  <conditionalFormatting sqref="R148:R154">
    <cfRule type="cellIs" dxfId="50511" priority="2049" operator="greaterThan">
      <formula>1</formula>
    </cfRule>
    <cfRule type="cellIs" dxfId="50510" priority="2050" operator="lessThan">
      <formula>0.8</formula>
    </cfRule>
  </conditionalFormatting>
  <conditionalFormatting sqref="P148:P154">
    <cfRule type="cellIs" dxfId="50509" priority="2048" operator="greaterThan">
      <formula>0</formula>
    </cfRule>
  </conditionalFormatting>
  <conditionalFormatting sqref="Q148:Q154">
    <cfRule type="cellIs" dxfId="50508" priority="2047" operator="lessThan">
      <formula>0</formula>
    </cfRule>
  </conditionalFormatting>
  <conditionalFormatting sqref="R148:R154">
    <cfRule type="cellIs" dxfId="50507" priority="2045" operator="lessThan">
      <formula>0.8</formula>
    </cfRule>
    <cfRule type="cellIs" dxfId="50506" priority="2046" operator="greaterThan">
      <formula>1</formula>
    </cfRule>
  </conditionalFormatting>
  <conditionalFormatting sqref="R148:R154">
    <cfRule type="cellIs" dxfId="50505" priority="2043" operator="greaterThan">
      <formula>1</formula>
    </cfRule>
    <cfRule type="cellIs" dxfId="50504" priority="2044" operator="lessThan">
      <formula>0.8</formula>
    </cfRule>
  </conditionalFormatting>
  <conditionalFormatting sqref="P148:P154">
    <cfRule type="cellIs" dxfId="50503" priority="2042" operator="greaterThan">
      <formula>0</formula>
    </cfRule>
  </conditionalFormatting>
  <conditionalFormatting sqref="Q124 Q127 Q130">
    <cfRule type="cellIs" dxfId="50502" priority="2036" operator="lessThan">
      <formula>0</formula>
    </cfRule>
  </conditionalFormatting>
  <conditionalFormatting sqref="P124 P127 P130">
    <cfRule type="cellIs" dxfId="50501" priority="2037" operator="greaterThan">
      <formula>0</formula>
    </cfRule>
  </conditionalFormatting>
  <conditionalFormatting sqref="R124 R127 R130">
    <cfRule type="cellIs" dxfId="50500" priority="2040" operator="lessThan">
      <formula>0.8</formula>
    </cfRule>
    <cfRule type="cellIs" dxfId="50499" priority="2041" operator="greaterThan">
      <formula>1</formula>
    </cfRule>
  </conditionalFormatting>
  <conditionalFormatting sqref="R124 R127 R130">
    <cfRule type="cellIs" dxfId="50498" priority="2038" operator="greaterThan">
      <formula>1</formula>
    </cfRule>
    <cfRule type="cellIs" dxfId="50497" priority="2039" operator="lessThan">
      <formula>0.8</formula>
    </cfRule>
  </conditionalFormatting>
  <conditionalFormatting sqref="Q124 Q127 Q130">
    <cfRule type="cellIs" dxfId="50496" priority="2030" operator="lessThan">
      <formula>0</formula>
    </cfRule>
  </conditionalFormatting>
  <conditionalFormatting sqref="R124 R127 R130">
    <cfRule type="cellIs" dxfId="50495" priority="2034" operator="lessThan">
      <formula>0.8</formula>
    </cfRule>
    <cfRule type="cellIs" dxfId="50494" priority="2035" operator="greaterThan">
      <formula>1</formula>
    </cfRule>
  </conditionalFormatting>
  <conditionalFormatting sqref="R124 R127 R130">
    <cfRule type="cellIs" dxfId="50493" priority="2032" operator="greaterThan">
      <formula>1</formula>
    </cfRule>
    <cfRule type="cellIs" dxfId="50492" priority="2033" operator="lessThan">
      <formula>0.8</formula>
    </cfRule>
  </conditionalFormatting>
  <conditionalFormatting sqref="P124 P127 P130">
    <cfRule type="cellIs" dxfId="50491" priority="2031" operator="greaterThan">
      <formula>0</formula>
    </cfRule>
  </conditionalFormatting>
  <conditionalFormatting sqref="Q124 Q127 Q130">
    <cfRule type="cellIs" dxfId="50490" priority="2029" operator="lessThan">
      <formula>0</formula>
    </cfRule>
  </conditionalFormatting>
  <conditionalFormatting sqref="R124 R127 R130">
    <cfRule type="cellIs" dxfId="50489" priority="2027" operator="lessThan">
      <formula>0.8</formula>
    </cfRule>
    <cfRule type="cellIs" dxfId="50488" priority="2028" operator="greaterThan">
      <formula>1</formula>
    </cfRule>
  </conditionalFormatting>
  <conditionalFormatting sqref="R124 R127 R130">
    <cfRule type="cellIs" dxfId="50487" priority="2025" operator="greaterThan">
      <formula>1</formula>
    </cfRule>
    <cfRule type="cellIs" dxfId="50486" priority="2026" operator="lessThan">
      <formula>0.8</formula>
    </cfRule>
  </conditionalFormatting>
  <conditionalFormatting sqref="P124 P127 P130">
    <cfRule type="cellIs" dxfId="50485" priority="2024" operator="greaterThan">
      <formula>0</formula>
    </cfRule>
  </conditionalFormatting>
  <conditionalFormatting sqref="Q124 Q127 Q130">
    <cfRule type="cellIs" dxfId="50484" priority="2023" operator="lessThan">
      <formula>0</formula>
    </cfRule>
  </conditionalFormatting>
  <conditionalFormatting sqref="R124 R127 R130">
    <cfRule type="cellIs" dxfId="50483" priority="2021" operator="lessThan">
      <formula>0.8</formula>
    </cfRule>
    <cfRule type="cellIs" dxfId="50482" priority="2022" operator="greaterThan">
      <formula>1</formula>
    </cfRule>
  </conditionalFormatting>
  <conditionalFormatting sqref="R124 R127 R130">
    <cfRule type="cellIs" dxfId="50481" priority="2019" operator="greaterThan">
      <formula>1</formula>
    </cfRule>
    <cfRule type="cellIs" dxfId="50480" priority="2020" operator="lessThan">
      <formula>0.8</formula>
    </cfRule>
  </conditionalFormatting>
  <conditionalFormatting sqref="P124 P127 P130">
    <cfRule type="cellIs" dxfId="50479" priority="2018" operator="greaterThan">
      <formula>0</formula>
    </cfRule>
  </conditionalFormatting>
  <conditionalFormatting sqref="Q124 Q127 Q130">
    <cfRule type="cellIs" dxfId="50478" priority="2017" operator="lessThan">
      <formula>0</formula>
    </cfRule>
  </conditionalFormatting>
  <conditionalFormatting sqref="R124 R127 R130">
    <cfRule type="cellIs" dxfId="50477" priority="2015" operator="lessThan">
      <formula>0.8</formula>
    </cfRule>
    <cfRule type="cellIs" dxfId="50476" priority="2016" operator="greaterThan">
      <formula>1</formula>
    </cfRule>
  </conditionalFormatting>
  <conditionalFormatting sqref="R124 R127 R130">
    <cfRule type="cellIs" dxfId="50475" priority="2013" operator="greaterThan">
      <formula>1</formula>
    </cfRule>
    <cfRule type="cellIs" dxfId="50474" priority="2014" operator="lessThan">
      <formula>0.8</formula>
    </cfRule>
  </conditionalFormatting>
  <conditionalFormatting sqref="P124 P127 P130">
    <cfRule type="cellIs" dxfId="50473" priority="2012" operator="greaterThan">
      <formula>0</formula>
    </cfRule>
  </conditionalFormatting>
  <conditionalFormatting sqref="Q124 Q127 Q130">
    <cfRule type="cellIs" dxfId="50472" priority="2011" operator="lessThan">
      <formula>0</formula>
    </cfRule>
  </conditionalFormatting>
  <conditionalFormatting sqref="R124 R127 R130">
    <cfRule type="cellIs" dxfId="50471" priority="2009" operator="lessThan">
      <formula>0.8</formula>
    </cfRule>
    <cfRule type="cellIs" dxfId="50470" priority="2010" operator="greaterThan">
      <formula>1</formula>
    </cfRule>
  </conditionalFormatting>
  <conditionalFormatting sqref="R124 R127 R130">
    <cfRule type="cellIs" dxfId="50469" priority="2007" operator="greaterThan">
      <formula>1</formula>
    </cfRule>
    <cfRule type="cellIs" dxfId="50468" priority="2008" operator="lessThan">
      <formula>0.8</formula>
    </cfRule>
  </conditionalFormatting>
  <conditionalFormatting sqref="P124 P127 P130">
    <cfRule type="cellIs" dxfId="50467" priority="2006" operator="greaterThan">
      <formula>0</formula>
    </cfRule>
  </conditionalFormatting>
  <conditionalFormatting sqref="Q124 Q127 Q130">
    <cfRule type="cellIs" dxfId="50466" priority="2005" operator="lessThan">
      <formula>0</formula>
    </cfRule>
  </conditionalFormatting>
  <conditionalFormatting sqref="R124 R127 R130">
    <cfRule type="cellIs" dxfId="50465" priority="2003" operator="lessThan">
      <formula>0.8</formula>
    </cfRule>
    <cfRule type="cellIs" dxfId="50464" priority="2004" operator="greaterThan">
      <formula>1</formula>
    </cfRule>
  </conditionalFormatting>
  <conditionalFormatting sqref="R124 R127 R130">
    <cfRule type="cellIs" dxfId="50463" priority="2001" operator="greaterThan">
      <formula>1</formula>
    </cfRule>
    <cfRule type="cellIs" dxfId="50462" priority="2002" operator="lessThan">
      <formula>0.8</formula>
    </cfRule>
  </conditionalFormatting>
  <conditionalFormatting sqref="P124 P127 P130">
    <cfRule type="cellIs" dxfId="50461" priority="2000" operator="greaterThan">
      <formula>0</formula>
    </cfRule>
  </conditionalFormatting>
  <conditionalFormatting sqref="Q124 Q127 Q130">
    <cfRule type="cellIs" dxfId="50460" priority="1999" operator="lessThan">
      <formula>0</formula>
    </cfRule>
  </conditionalFormatting>
  <conditionalFormatting sqref="R124 R127 R130">
    <cfRule type="cellIs" dxfId="50459" priority="1997" operator="lessThan">
      <formula>0.8</formula>
    </cfRule>
    <cfRule type="cellIs" dxfId="50458" priority="1998" operator="greaterThan">
      <formula>1</formula>
    </cfRule>
  </conditionalFormatting>
  <conditionalFormatting sqref="R124 R127 R130">
    <cfRule type="cellIs" dxfId="50457" priority="1995" operator="greaterThan">
      <formula>1</formula>
    </cfRule>
    <cfRule type="cellIs" dxfId="50456" priority="1996" operator="lessThan">
      <formula>0.8</formula>
    </cfRule>
  </conditionalFormatting>
  <conditionalFormatting sqref="P124 P127 P130">
    <cfRule type="cellIs" dxfId="50455" priority="1994" operator="greaterThan">
      <formula>0</formula>
    </cfRule>
  </conditionalFormatting>
  <conditionalFormatting sqref="Q124 Q127 Q130">
    <cfRule type="cellIs" dxfId="50454" priority="1993" operator="lessThan">
      <formula>0</formula>
    </cfRule>
  </conditionalFormatting>
  <conditionalFormatting sqref="R124 R127 R130">
    <cfRule type="cellIs" dxfId="50453" priority="1991" operator="lessThan">
      <formula>0.8</formula>
    </cfRule>
    <cfRule type="cellIs" dxfId="50452" priority="1992" operator="greaterThan">
      <formula>1</formula>
    </cfRule>
  </conditionalFormatting>
  <conditionalFormatting sqref="R124 R127 R130">
    <cfRule type="cellIs" dxfId="50451" priority="1989" operator="greaterThan">
      <formula>1</formula>
    </cfRule>
    <cfRule type="cellIs" dxfId="50450" priority="1990" operator="lessThan">
      <formula>0.8</formula>
    </cfRule>
  </conditionalFormatting>
  <conditionalFormatting sqref="P124 P127 P130">
    <cfRule type="cellIs" dxfId="50449" priority="1988" operator="greaterThan">
      <formula>0</formula>
    </cfRule>
  </conditionalFormatting>
  <conditionalFormatting sqref="P124 P127 P130">
    <cfRule type="cellIs" dxfId="50448" priority="1982" operator="greaterThan">
      <formula>0</formula>
    </cfRule>
  </conditionalFormatting>
  <conditionalFormatting sqref="Q124 Q127 Q130">
    <cfRule type="cellIs" dxfId="50447" priority="1987" operator="lessThan">
      <formula>0</formula>
    </cfRule>
  </conditionalFormatting>
  <conditionalFormatting sqref="R124 R127 R130">
    <cfRule type="cellIs" dxfId="50446" priority="1985" operator="lessThan">
      <formula>0.8</formula>
    </cfRule>
    <cfRule type="cellIs" dxfId="50445" priority="1986" operator="greaterThan">
      <formula>1</formula>
    </cfRule>
  </conditionalFormatting>
  <conditionalFormatting sqref="R124 R127 R130">
    <cfRule type="cellIs" dxfId="50444" priority="1983" operator="greaterThan">
      <formula>1</formula>
    </cfRule>
    <cfRule type="cellIs" dxfId="50443" priority="1984" operator="lessThan">
      <formula>0.8</formula>
    </cfRule>
  </conditionalFormatting>
  <conditionalFormatting sqref="P124 P127 P130">
    <cfRule type="cellIs" dxfId="50442" priority="1976" operator="greaterThan">
      <formula>0</formula>
    </cfRule>
  </conditionalFormatting>
  <conditionalFormatting sqref="Q124 Q127 Q130">
    <cfRule type="cellIs" dxfId="50441" priority="1981" operator="lessThan">
      <formula>0</formula>
    </cfRule>
  </conditionalFormatting>
  <conditionalFormatting sqref="R124 R127 R130">
    <cfRule type="cellIs" dxfId="50440" priority="1979" operator="lessThan">
      <formula>0.8</formula>
    </cfRule>
    <cfRule type="cellIs" dxfId="50439" priority="1980" operator="greaterThan">
      <formula>1</formula>
    </cfRule>
  </conditionalFormatting>
  <conditionalFormatting sqref="R124 R127 R130">
    <cfRule type="cellIs" dxfId="50438" priority="1977" operator="greaterThan">
      <formula>1</formula>
    </cfRule>
    <cfRule type="cellIs" dxfId="50437" priority="1978" operator="lessThan">
      <formula>0.8</formula>
    </cfRule>
  </conditionalFormatting>
  <conditionalFormatting sqref="R124 R127 R130">
    <cfRule type="cellIs" dxfId="50436" priority="1973" operator="lessThan">
      <formula>0.8</formula>
    </cfRule>
    <cfRule type="cellIs" dxfId="50435" priority="1974" operator="greaterThan">
      <formula>1</formula>
    </cfRule>
  </conditionalFormatting>
  <conditionalFormatting sqref="R124 R127 R130">
    <cfRule type="cellIs" dxfId="50434" priority="1971" operator="greaterThan">
      <formula>1</formula>
    </cfRule>
    <cfRule type="cellIs" dxfId="50433" priority="1972" operator="lessThan">
      <formula>0.8</formula>
    </cfRule>
  </conditionalFormatting>
  <conditionalFormatting sqref="P124 P127 P130">
    <cfRule type="cellIs" dxfId="50432" priority="1970" operator="greaterThan">
      <formula>0</formula>
    </cfRule>
  </conditionalFormatting>
  <conditionalFormatting sqref="Q124 Q127 Q130">
    <cfRule type="cellIs" dxfId="50431" priority="1975" operator="lessThan">
      <formula>0</formula>
    </cfRule>
  </conditionalFormatting>
  <conditionalFormatting sqref="Q124 Q127 Q130">
    <cfRule type="cellIs" dxfId="50430" priority="1969" operator="lessThan">
      <formula>0</formula>
    </cfRule>
  </conditionalFormatting>
  <conditionalFormatting sqref="R124 R127 R130">
    <cfRule type="cellIs" dxfId="50429" priority="1967" operator="lessThan">
      <formula>0.8</formula>
    </cfRule>
    <cfRule type="cellIs" dxfId="50428" priority="1968" operator="greaterThan">
      <formula>1</formula>
    </cfRule>
  </conditionalFormatting>
  <conditionalFormatting sqref="R124 R127 R130">
    <cfRule type="cellIs" dxfId="50427" priority="1965" operator="greaterThan">
      <formula>1</formula>
    </cfRule>
    <cfRule type="cellIs" dxfId="50426" priority="1966" operator="lessThan">
      <formula>0.8</formula>
    </cfRule>
  </conditionalFormatting>
  <conditionalFormatting sqref="P124 P127 P130">
    <cfRule type="cellIs" dxfId="50425" priority="1964" operator="greaterThan">
      <formula>0</formula>
    </cfRule>
  </conditionalFormatting>
  <conditionalFormatting sqref="P124 P127 P130">
    <cfRule type="cellIs" dxfId="50424" priority="1958" operator="greaterThan">
      <formula>0</formula>
    </cfRule>
  </conditionalFormatting>
  <conditionalFormatting sqref="Q124 Q127 Q130">
    <cfRule type="cellIs" dxfId="50423" priority="1963" operator="lessThan">
      <formula>0</formula>
    </cfRule>
  </conditionalFormatting>
  <conditionalFormatting sqref="R124 R127 R130">
    <cfRule type="cellIs" dxfId="50422" priority="1961" operator="lessThan">
      <formula>0.8</formula>
    </cfRule>
    <cfRule type="cellIs" dxfId="50421" priority="1962" operator="greaterThan">
      <formula>1</formula>
    </cfRule>
  </conditionalFormatting>
  <conditionalFormatting sqref="R124 R127 R130">
    <cfRule type="cellIs" dxfId="50420" priority="1959" operator="greaterThan">
      <formula>1</formula>
    </cfRule>
    <cfRule type="cellIs" dxfId="50419" priority="1960" operator="lessThan">
      <formula>0.8</formula>
    </cfRule>
  </conditionalFormatting>
  <conditionalFormatting sqref="P124 P127 P130">
    <cfRule type="cellIs" dxfId="50418" priority="1952" operator="greaterThan">
      <formula>0</formula>
    </cfRule>
  </conditionalFormatting>
  <conditionalFormatting sqref="Q124 Q127 Q130">
    <cfRule type="cellIs" dxfId="50417" priority="1957" operator="lessThan">
      <formula>0</formula>
    </cfRule>
  </conditionalFormatting>
  <conditionalFormatting sqref="R124 R127 R130">
    <cfRule type="cellIs" dxfId="50416" priority="1955" operator="lessThan">
      <formula>0.8</formula>
    </cfRule>
    <cfRule type="cellIs" dxfId="50415" priority="1956" operator="greaterThan">
      <formula>1</formula>
    </cfRule>
  </conditionalFormatting>
  <conditionalFormatting sqref="R124 R127 R130">
    <cfRule type="cellIs" dxfId="50414" priority="1953" operator="greaterThan">
      <formula>1</formula>
    </cfRule>
    <cfRule type="cellIs" dxfId="50413" priority="1954" operator="lessThan">
      <formula>0.8</formula>
    </cfRule>
  </conditionalFormatting>
  <conditionalFormatting sqref="R124 R127 R130">
    <cfRule type="cellIs" dxfId="50412" priority="1949" operator="lessThan">
      <formula>0.8</formula>
    </cfRule>
    <cfRule type="cellIs" dxfId="50411" priority="1950" operator="greaterThan">
      <formula>1</formula>
    </cfRule>
  </conditionalFormatting>
  <conditionalFormatting sqref="R124 R127 R130">
    <cfRule type="cellIs" dxfId="50410" priority="1947" operator="greaterThan">
      <formula>1</formula>
    </cfRule>
    <cfRule type="cellIs" dxfId="50409" priority="1948" operator="lessThan">
      <formula>0.8</formula>
    </cfRule>
  </conditionalFormatting>
  <conditionalFormatting sqref="P124 P127 P130">
    <cfRule type="cellIs" dxfId="50408" priority="1946" operator="greaterThan">
      <formula>0</formula>
    </cfRule>
  </conditionalFormatting>
  <conditionalFormatting sqref="Q124 Q127 Q130">
    <cfRule type="cellIs" dxfId="50407" priority="1951" operator="lessThan">
      <formula>0</formula>
    </cfRule>
  </conditionalFormatting>
  <conditionalFormatting sqref="P124 P127 P130">
    <cfRule type="cellIs" dxfId="50406" priority="1940" operator="greaterThan">
      <formula>0</formula>
    </cfRule>
  </conditionalFormatting>
  <conditionalFormatting sqref="Q124 Q127 Q130">
    <cfRule type="cellIs" dxfId="50405" priority="1945" operator="lessThan">
      <formula>0</formula>
    </cfRule>
  </conditionalFormatting>
  <conditionalFormatting sqref="R124 R127 R130">
    <cfRule type="cellIs" dxfId="50404" priority="1943" operator="lessThan">
      <formula>0.8</formula>
    </cfRule>
    <cfRule type="cellIs" dxfId="50403" priority="1944" operator="greaterThan">
      <formula>1</formula>
    </cfRule>
  </conditionalFormatting>
  <conditionalFormatting sqref="R124 R127 R130">
    <cfRule type="cellIs" dxfId="50402" priority="1941" operator="greaterThan">
      <formula>1</formula>
    </cfRule>
    <cfRule type="cellIs" dxfId="50401" priority="1942" operator="lessThan">
      <formula>0.8</formula>
    </cfRule>
  </conditionalFormatting>
  <conditionalFormatting sqref="R124 R127 R130">
    <cfRule type="cellIs" dxfId="50400" priority="1937" operator="lessThan">
      <formula>0.8</formula>
    </cfRule>
    <cfRule type="cellIs" dxfId="50399" priority="1938" operator="greaterThan">
      <formula>1</formula>
    </cfRule>
  </conditionalFormatting>
  <conditionalFormatting sqref="R124 R127 R130">
    <cfRule type="cellIs" dxfId="50398" priority="1935" operator="greaterThan">
      <formula>1</formula>
    </cfRule>
    <cfRule type="cellIs" dxfId="50397" priority="1936" operator="lessThan">
      <formula>0.8</formula>
    </cfRule>
  </conditionalFormatting>
  <conditionalFormatting sqref="P124 P127 P130">
    <cfRule type="cellIs" dxfId="50396" priority="1934" operator="greaterThan">
      <formula>0</formula>
    </cfRule>
  </conditionalFormatting>
  <conditionalFormatting sqref="Q124 Q127 Q130">
    <cfRule type="cellIs" dxfId="50395" priority="1939" operator="lessThan">
      <formula>0</formula>
    </cfRule>
  </conditionalFormatting>
  <conditionalFormatting sqref="R124 R127 R130">
    <cfRule type="cellIs" dxfId="50394" priority="1931" operator="lessThan">
      <formula>0.8</formula>
    </cfRule>
    <cfRule type="cellIs" dxfId="50393" priority="1932" operator="greaterThan">
      <formula>1</formula>
    </cfRule>
  </conditionalFormatting>
  <conditionalFormatting sqref="R124 R127 R130">
    <cfRule type="cellIs" dxfId="50392" priority="1929" operator="greaterThan">
      <formula>1</formula>
    </cfRule>
    <cfRule type="cellIs" dxfId="50391" priority="1930" operator="lessThan">
      <formula>0.8</formula>
    </cfRule>
  </conditionalFormatting>
  <conditionalFormatting sqref="P124 P127 P130">
    <cfRule type="cellIs" dxfId="50390" priority="1928" operator="greaterThan">
      <formula>0</formula>
    </cfRule>
  </conditionalFormatting>
  <conditionalFormatting sqref="Q124 Q127 Q130">
    <cfRule type="cellIs" dxfId="50389" priority="1933" operator="lessThan">
      <formula>0</formula>
    </cfRule>
  </conditionalFormatting>
  <conditionalFormatting sqref="Q124 Q127 Q130">
    <cfRule type="cellIs" dxfId="50388" priority="1927" operator="lessThan">
      <formula>0</formula>
    </cfRule>
  </conditionalFormatting>
  <conditionalFormatting sqref="R124 R127 R130">
    <cfRule type="cellIs" dxfId="50387" priority="1925" operator="lessThan">
      <formula>0.8</formula>
    </cfRule>
    <cfRule type="cellIs" dxfId="50386" priority="1926" operator="greaterThan">
      <formula>1</formula>
    </cfRule>
  </conditionalFormatting>
  <conditionalFormatting sqref="R124 R127 R130">
    <cfRule type="cellIs" dxfId="50385" priority="1923" operator="greaterThan">
      <formula>1</formula>
    </cfRule>
    <cfRule type="cellIs" dxfId="50384" priority="1924" operator="lessThan">
      <formula>0.8</formula>
    </cfRule>
  </conditionalFormatting>
  <conditionalFormatting sqref="P124 P127 P130">
    <cfRule type="cellIs" dxfId="50383" priority="1922" operator="greaterThan">
      <formula>0</formula>
    </cfRule>
  </conditionalFormatting>
  <conditionalFormatting sqref="Q124 Q127 Q130">
    <cfRule type="cellIs" dxfId="50382" priority="1916" operator="lessThan">
      <formula>0</formula>
    </cfRule>
  </conditionalFormatting>
  <conditionalFormatting sqref="R124 R127 R130">
    <cfRule type="cellIs" dxfId="50381" priority="1920" operator="lessThan">
      <formula>0.8</formula>
    </cfRule>
    <cfRule type="cellIs" dxfId="50380" priority="1921" operator="greaterThan">
      <formula>1</formula>
    </cfRule>
  </conditionalFormatting>
  <conditionalFormatting sqref="R124 R127 R130">
    <cfRule type="cellIs" dxfId="50379" priority="1918" operator="greaterThan">
      <formula>1</formula>
    </cfRule>
    <cfRule type="cellIs" dxfId="50378" priority="1919" operator="lessThan">
      <formula>0.8</formula>
    </cfRule>
  </conditionalFormatting>
  <conditionalFormatting sqref="P124 P127 P130">
    <cfRule type="cellIs" dxfId="50377" priority="1917" operator="greaterThan">
      <formula>0</formula>
    </cfRule>
  </conditionalFormatting>
  <conditionalFormatting sqref="Q124 Q127 Q130">
    <cfRule type="cellIs" dxfId="50376" priority="1915" operator="lessThan">
      <formula>0</formula>
    </cfRule>
  </conditionalFormatting>
  <conditionalFormatting sqref="R124 R127 R130">
    <cfRule type="cellIs" dxfId="50375" priority="1913" operator="lessThan">
      <formula>0.8</formula>
    </cfRule>
    <cfRule type="cellIs" dxfId="50374" priority="1914" operator="greaterThan">
      <formula>1</formula>
    </cfRule>
  </conditionalFormatting>
  <conditionalFormatting sqref="R124 R127 R130">
    <cfRule type="cellIs" dxfId="50373" priority="1911" operator="greaterThan">
      <formula>1</formula>
    </cfRule>
    <cfRule type="cellIs" dxfId="50372" priority="1912" operator="lessThan">
      <formula>0.8</formula>
    </cfRule>
  </conditionalFormatting>
  <conditionalFormatting sqref="P124 P127 P130">
    <cfRule type="cellIs" dxfId="50371" priority="1910" operator="greaterThan">
      <formula>0</formula>
    </cfRule>
  </conditionalFormatting>
  <conditionalFormatting sqref="Q124 Q127 Q130">
    <cfRule type="cellIs" dxfId="50370" priority="1909" operator="lessThan">
      <formula>0</formula>
    </cfRule>
  </conditionalFormatting>
  <conditionalFormatting sqref="R124 R127 R130">
    <cfRule type="cellIs" dxfId="50369" priority="1907" operator="lessThan">
      <formula>0.8</formula>
    </cfRule>
    <cfRule type="cellIs" dxfId="50368" priority="1908" operator="greaterThan">
      <formula>1</formula>
    </cfRule>
  </conditionalFormatting>
  <conditionalFormatting sqref="R124 R127 R130">
    <cfRule type="cellIs" dxfId="50367" priority="1905" operator="greaterThan">
      <formula>1</formula>
    </cfRule>
    <cfRule type="cellIs" dxfId="50366" priority="1906" operator="lessThan">
      <formula>0.8</formula>
    </cfRule>
  </conditionalFormatting>
  <conditionalFormatting sqref="P124 P127 P130">
    <cfRule type="cellIs" dxfId="50365" priority="1904" operator="greaterThan">
      <formula>0</formula>
    </cfRule>
  </conditionalFormatting>
  <conditionalFormatting sqref="Q124 Q127 Q130">
    <cfRule type="cellIs" dxfId="50364" priority="1903" operator="lessThan">
      <formula>0</formula>
    </cfRule>
  </conditionalFormatting>
  <conditionalFormatting sqref="R124 R127 R130">
    <cfRule type="cellIs" dxfId="50363" priority="1901" operator="lessThan">
      <formula>0.8</formula>
    </cfRule>
    <cfRule type="cellIs" dxfId="50362" priority="1902" operator="greaterThan">
      <formula>1</formula>
    </cfRule>
  </conditionalFormatting>
  <conditionalFormatting sqref="R124 R127 R130">
    <cfRule type="cellIs" dxfId="50361" priority="1899" operator="greaterThan">
      <formula>1</formula>
    </cfRule>
    <cfRule type="cellIs" dxfId="50360" priority="1900" operator="lessThan">
      <formula>0.8</formula>
    </cfRule>
  </conditionalFormatting>
  <conditionalFormatting sqref="P124 P127 P130">
    <cfRule type="cellIs" dxfId="50359" priority="1898" operator="greaterThan">
      <formula>0</formula>
    </cfRule>
  </conditionalFormatting>
  <conditionalFormatting sqref="Q124 Q127 Q130">
    <cfRule type="cellIs" dxfId="50358" priority="1897" operator="lessThan">
      <formula>0</formula>
    </cfRule>
  </conditionalFormatting>
  <conditionalFormatting sqref="R124 R127 R130">
    <cfRule type="cellIs" dxfId="50357" priority="1895" operator="lessThan">
      <formula>0.8</formula>
    </cfRule>
    <cfRule type="cellIs" dxfId="50356" priority="1896" operator="greaterThan">
      <formula>1</formula>
    </cfRule>
  </conditionalFormatting>
  <conditionalFormatting sqref="R124 R127 R130">
    <cfRule type="cellIs" dxfId="50355" priority="1893" operator="greaterThan">
      <formula>1</formula>
    </cfRule>
    <cfRule type="cellIs" dxfId="50354" priority="1894" operator="lessThan">
      <formula>0.8</formula>
    </cfRule>
  </conditionalFormatting>
  <conditionalFormatting sqref="P124 P127 P130">
    <cfRule type="cellIs" dxfId="50353" priority="1892" operator="greaterThan">
      <formula>0</formula>
    </cfRule>
  </conditionalFormatting>
  <conditionalFormatting sqref="Q124 Q127 Q130">
    <cfRule type="cellIs" dxfId="50352" priority="1891" operator="lessThan">
      <formula>0</formula>
    </cfRule>
  </conditionalFormatting>
  <conditionalFormatting sqref="R124 R127 R130">
    <cfRule type="cellIs" dxfId="50351" priority="1889" operator="lessThan">
      <formula>0.8</formula>
    </cfRule>
    <cfRule type="cellIs" dxfId="50350" priority="1890" operator="greaterThan">
      <formula>1</formula>
    </cfRule>
  </conditionalFormatting>
  <conditionalFormatting sqref="R124 R127 R130">
    <cfRule type="cellIs" dxfId="50349" priority="1887" operator="greaterThan">
      <formula>1</formula>
    </cfRule>
    <cfRule type="cellIs" dxfId="50348" priority="1888" operator="lessThan">
      <formula>0.8</formula>
    </cfRule>
  </conditionalFormatting>
  <conditionalFormatting sqref="P124 P127 P130">
    <cfRule type="cellIs" dxfId="50347" priority="1886" operator="greaterThan">
      <formula>0</formula>
    </cfRule>
  </conditionalFormatting>
  <conditionalFormatting sqref="P124 P127 P130">
    <cfRule type="cellIs" dxfId="50346" priority="1880" operator="greaterThan">
      <formula>0</formula>
    </cfRule>
  </conditionalFormatting>
  <conditionalFormatting sqref="Q124 Q127 Q130">
    <cfRule type="cellIs" dxfId="50345" priority="1885" operator="lessThan">
      <formula>0</formula>
    </cfRule>
  </conditionalFormatting>
  <conditionalFormatting sqref="R124 R127 R130">
    <cfRule type="cellIs" dxfId="50344" priority="1883" operator="lessThan">
      <formula>0.8</formula>
    </cfRule>
    <cfRule type="cellIs" dxfId="50343" priority="1884" operator="greaterThan">
      <formula>1</formula>
    </cfRule>
  </conditionalFormatting>
  <conditionalFormatting sqref="R124 R127 R130">
    <cfRule type="cellIs" dxfId="50342" priority="1881" operator="greaterThan">
      <formula>1</formula>
    </cfRule>
    <cfRule type="cellIs" dxfId="50341" priority="1882" operator="lessThan">
      <formula>0.8</formula>
    </cfRule>
  </conditionalFormatting>
  <conditionalFormatting sqref="P124 P127 P130">
    <cfRule type="cellIs" dxfId="50340" priority="1874" operator="greaterThan">
      <formula>0</formula>
    </cfRule>
  </conditionalFormatting>
  <conditionalFormatting sqref="Q124 Q127 Q130">
    <cfRule type="cellIs" dxfId="50339" priority="1879" operator="lessThan">
      <formula>0</formula>
    </cfRule>
  </conditionalFormatting>
  <conditionalFormatting sqref="R124 R127 R130">
    <cfRule type="cellIs" dxfId="50338" priority="1877" operator="lessThan">
      <formula>0.8</formula>
    </cfRule>
    <cfRule type="cellIs" dxfId="50337" priority="1878" operator="greaterThan">
      <formula>1</formula>
    </cfRule>
  </conditionalFormatting>
  <conditionalFormatting sqref="R124 R127 R130">
    <cfRule type="cellIs" dxfId="50336" priority="1875" operator="greaterThan">
      <formula>1</formula>
    </cfRule>
    <cfRule type="cellIs" dxfId="50335" priority="1876" operator="lessThan">
      <formula>0.8</formula>
    </cfRule>
  </conditionalFormatting>
  <conditionalFormatting sqref="R124 R127 R130">
    <cfRule type="cellIs" dxfId="50334" priority="1871" operator="lessThan">
      <formula>0.8</formula>
    </cfRule>
    <cfRule type="cellIs" dxfId="50333" priority="1872" operator="greaterThan">
      <formula>1</formula>
    </cfRule>
  </conditionalFormatting>
  <conditionalFormatting sqref="R124 R127 R130">
    <cfRule type="cellIs" dxfId="50332" priority="1869" operator="greaterThan">
      <formula>1</formula>
    </cfRule>
    <cfRule type="cellIs" dxfId="50331" priority="1870" operator="lessThan">
      <formula>0.8</formula>
    </cfRule>
  </conditionalFormatting>
  <conditionalFormatting sqref="P124 P127 P130">
    <cfRule type="cellIs" dxfId="50330" priority="1868" operator="greaterThan">
      <formula>0</formula>
    </cfRule>
  </conditionalFormatting>
  <conditionalFormatting sqref="Q124 Q127 Q130">
    <cfRule type="cellIs" dxfId="50329" priority="1873" operator="lessThan">
      <formula>0</formula>
    </cfRule>
  </conditionalFormatting>
  <conditionalFormatting sqref="Q5:Q14">
    <cfRule type="cellIs" dxfId="50328" priority="1867" operator="lessThan">
      <formula>0</formula>
    </cfRule>
  </conditionalFormatting>
  <conditionalFormatting sqref="R5:R14">
    <cfRule type="cellIs" dxfId="50327" priority="1865" operator="lessThan">
      <formula>0.8</formula>
    </cfRule>
    <cfRule type="cellIs" dxfId="50326" priority="1866" operator="greaterThan">
      <formula>1</formula>
    </cfRule>
  </conditionalFormatting>
  <conditionalFormatting sqref="R5:R14">
    <cfRule type="cellIs" dxfId="50325" priority="1863" operator="greaterThan">
      <formula>1</formula>
    </cfRule>
    <cfRule type="cellIs" dxfId="50324" priority="1864" operator="lessThan">
      <formula>0.8</formula>
    </cfRule>
  </conditionalFormatting>
  <conditionalFormatting sqref="P5:P14">
    <cfRule type="cellIs" dxfId="50323" priority="1862" operator="greaterThan">
      <formula>0</formula>
    </cfRule>
  </conditionalFormatting>
  <conditionalFormatting sqref="Q83">
    <cfRule type="cellIs" dxfId="50322" priority="1861" operator="lessThan">
      <formula>0</formula>
    </cfRule>
  </conditionalFormatting>
  <conditionalFormatting sqref="R83">
    <cfRule type="cellIs" dxfId="50321" priority="1859" operator="lessThan">
      <formula>0.8</formula>
    </cfRule>
    <cfRule type="cellIs" dxfId="50320" priority="1860" operator="greaterThan">
      <formula>1</formula>
    </cfRule>
  </conditionalFormatting>
  <conditionalFormatting sqref="R83">
    <cfRule type="cellIs" dxfId="50319" priority="1857" operator="greaterThan">
      <formula>1</formula>
    </cfRule>
    <cfRule type="cellIs" dxfId="50318" priority="1858" operator="lessThan">
      <formula>0.8</formula>
    </cfRule>
  </conditionalFormatting>
  <conditionalFormatting sqref="P83">
    <cfRule type="cellIs" dxfId="50317" priority="1856" operator="greaterThan">
      <formula>0</formula>
    </cfRule>
  </conditionalFormatting>
  <conditionalFormatting sqref="Q83">
    <cfRule type="cellIs" dxfId="50316" priority="1855" operator="lessThan">
      <formula>0</formula>
    </cfRule>
  </conditionalFormatting>
  <conditionalFormatting sqref="R83">
    <cfRule type="cellIs" dxfId="50315" priority="1853" operator="lessThan">
      <formula>0.8</formula>
    </cfRule>
    <cfRule type="cellIs" dxfId="50314" priority="1854" operator="greaterThan">
      <formula>1</formula>
    </cfRule>
  </conditionalFormatting>
  <conditionalFormatting sqref="R83">
    <cfRule type="cellIs" dxfId="50313" priority="1851" operator="greaterThan">
      <formula>1</formula>
    </cfRule>
    <cfRule type="cellIs" dxfId="50312" priority="1852" operator="lessThan">
      <formula>0.8</formula>
    </cfRule>
  </conditionalFormatting>
  <conditionalFormatting sqref="P83">
    <cfRule type="cellIs" dxfId="50311" priority="1850" operator="greaterThan">
      <formula>0</formula>
    </cfRule>
  </conditionalFormatting>
  <conditionalFormatting sqref="Q83">
    <cfRule type="cellIs" dxfId="50310" priority="1849" operator="lessThan">
      <formula>0</formula>
    </cfRule>
  </conditionalFormatting>
  <conditionalFormatting sqref="R83">
    <cfRule type="cellIs" dxfId="50309" priority="1847" operator="lessThan">
      <formula>0.8</formula>
    </cfRule>
    <cfRule type="cellIs" dxfId="50308" priority="1848" operator="greaterThan">
      <formula>1</formula>
    </cfRule>
  </conditionalFormatting>
  <conditionalFormatting sqref="R83">
    <cfRule type="cellIs" dxfId="50307" priority="1845" operator="greaterThan">
      <formula>1</formula>
    </cfRule>
    <cfRule type="cellIs" dxfId="50306" priority="1846" operator="lessThan">
      <formula>0.8</formula>
    </cfRule>
  </conditionalFormatting>
  <conditionalFormatting sqref="P83">
    <cfRule type="cellIs" dxfId="50305" priority="1844" operator="greaterThan">
      <formula>0</formula>
    </cfRule>
  </conditionalFormatting>
  <conditionalFormatting sqref="Q83">
    <cfRule type="cellIs" dxfId="50304" priority="1843" operator="lessThan">
      <formula>0</formula>
    </cfRule>
  </conditionalFormatting>
  <conditionalFormatting sqref="R83">
    <cfRule type="cellIs" dxfId="50303" priority="1841" operator="lessThan">
      <formula>0.8</formula>
    </cfRule>
    <cfRule type="cellIs" dxfId="50302" priority="1842" operator="greaterThan">
      <formula>1</formula>
    </cfRule>
  </conditionalFormatting>
  <conditionalFormatting sqref="R83">
    <cfRule type="cellIs" dxfId="50301" priority="1839" operator="greaterThan">
      <formula>1</formula>
    </cfRule>
    <cfRule type="cellIs" dxfId="50300" priority="1840" operator="lessThan">
      <formula>0.8</formula>
    </cfRule>
  </conditionalFormatting>
  <conditionalFormatting sqref="P83">
    <cfRule type="cellIs" dxfId="50299" priority="1838" operator="greaterThan">
      <formula>0</formula>
    </cfRule>
  </conditionalFormatting>
  <conditionalFormatting sqref="P83">
    <cfRule type="cellIs" dxfId="50298" priority="1832" operator="greaterThan">
      <formula>0</formula>
    </cfRule>
  </conditionalFormatting>
  <conditionalFormatting sqref="Q83">
    <cfRule type="cellIs" dxfId="50297" priority="1837" operator="lessThan">
      <formula>0</formula>
    </cfRule>
  </conditionalFormatting>
  <conditionalFormatting sqref="R83">
    <cfRule type="cellIs" dxfId="50296" priority="1835" operator="lessThan">
      <formula>0.8</formula>
    </cfRule>
    <cfRule type="cellIs" dxfId="50295" priority="1836" operator="greaterThan">
      <formula>1</formula>
    </cfRule>
  </conditionalFormatting>
  <conditionalFormatting sqref="R83">
    <cfRule type="cellIs" dxfId="50294" priority="1833" operator="greaterThan">
      <formula>1</formula>
    </cfRule>
    <cfRule type="cellIs" dxfId="50293" priority="1834" operator="lessThan">
      <formula>0.8</formula>
    </cfRule>
  </conditionalFormatting>
  <conditionalFormatting sqref="P83">
    <cfRule type="cellIs" dxfId="50292" priority="1826" operator="greaterThan">
      <formula>0</formula>
    </cfRule>
  </conditionalFormatting>
  <conditionalFormatting sqref="Q83">
    <cfRule type="cellIs" dxfId="50291" priority="1831" operator="lessThan">
      <formula>0</formula>
    </cfRule>
  </conditionalFormatting>
  <conditionalFormatting sqref="R83">
    <cfRule type="cellIs" dxfId="50290" priority="1829" operator="lessThan">
      <formula>0.8</formula>
    </cfRule>
    <cfRule type="cellIs" dxfId="50289" priority="1830" operator="greaterThan">
      <formula>1</formula>
    </cfRule>
  </conditionalFormatting>
  <conditionalFormatting sqref="R83">
    <cfRule type="cellIs" dxfId="50288" priority="1827" operator="greaterThan">
      <formula>1</formula>
    </cfRule>
    <cfRule type="cellIs" dxfId="50287" priority="1828" operator="lessThan">
      <formula>0.8</formula>
    </cfRule>
  </conditionalFormatting>
  <conditionalFormatting sqref="R83">
    <cfRule type="cellIs" dxfId="50286" priority="1823" operator="lessThan">
      <formula>0.8</formula>
    </cfRule>
    <cfRule type="cellIs" dxfId="50285" priority="1824" operator="greaterThan">
      <formula>1</formula>
    </cfRule>
  </conditionalFormatting>
  <conditionalFormatting sqref="R83">
    <cfRule type="cellIs" dxfId="50284" priority="1821" operator="greaterThan">
      <formula>1</formula>
    </cfRule>
    <cfRule type="cellIs" dxfId="50283" priority="1822" operator="lessThan">
      <formula>0.8</formula>
    </cfRule>
  </conditionalFormatting>
  <conditionalFormatting sqref="P83">
    <cfRule type="cellIs" dxfId="50282" priority="1820" operator="greaterThan">
      <formula>0</formula>
    </cfRule>
  </conditionalFormatting>
  <conditionalFormatting sqref="Q83">
    <cfRule type="cellIs" dxfId="50281" priority="1825" operator="lessThan">
      <formula>0</formula>
    </cfRule>
  </conditionalFormatting>
  <conditionalFormatting sqref="Q83">
    <cfRule type="cellIs" dxfId="50280" priority="1819" operator="lessThan">
      <formula>0</formula>
    </cfRule>
  </conditionalFormatting>
  <conditionalFormatting sqref="R83">
    <cfRule type="cellIs" dxfId="50279" priority="1817" operator="lessThan">
      <formula>0.8</formula>
    </cfRule>
    <cfRule type="cellIs" dxfId="50278" priority="1818" operator="greaterThan">
      <formula>1</formula>
    </cfRule>
  </conditionalFormatting>
  <conditionalFormatting sqref="R83">
    <cfRule type="cellIs" dxfId="50277" priority="1815" operator="greaterThan">
      <formula>1</formula>
    </cfRule>
    <cfRule type="cellIs" dxfId="50276" priority="1816" operator="lessThan">
      <formula>0.8</formula>
    </cfRule>
  </conditionalFormatting>
  <conditionalFormatting sqref="P83">
    <cfRule type="cellIs" dxfId="50275" priority="1814" operator="greaterThan">
      <formula>0</formula>
    </cfRule>
  </conditionalFormatting>
  <conditionalFormatting sqref="P83">
    <cfRule type="cellIs" dxfId="50274" priority="1808" operator="greaterThan">
      <formula>0</formula>
    </cfRule>
  </conditionalFormatting>
  <conditionalFormatting sqref="Q83">
    <cfRule type="cellIs" dxfId="50273" priority="1813" operator="lessThan">
      <formula>0</formula>
    </cfRule>
  </conditionalFormatting>
  <conditionalFormatting sqref="R83">
    <cfRule type="cellIs" dxfId="50272" priority="1811" operator="lessThan">
      <formula>0.8</formula>
    </cfRule>
    <cfRule type="cellIs" dxfId="50271" priority="1812" operator="greaterThan">
      <formula>1</formula>
    </cfRule>
  </conditionalFormatting>
  <conditionalFormatting sqref="R83">
    <cfRule type="cellIs" dxfId="50270" priority="1809" operator="greaterThan">
      <formula>1</formula>
    </cfRule>
    <cfRule type="cellIs" dxfId="50269" priority="1810" operator="lessThan">
      <formula>0.8</formula>
    </cfRule>
  </conditionalFormatting>
  <conditionalFormatting sqref="P83">
    <cfRule type="cellIs" dxfId="50268" priority="1802" operator="greaterThan">
      <formula>0</formula>
    </cfRule>
  </conditionalFormatting>
  <conditionalFormatting sqref="Q83">
    <cfRule type="cellIs" dxfId="50267" priority="1807" operator="lessThan">
      <formula>0</formula>
    </cfRule>
  </conditionalFormatting>
  <conditionalFormatting sqref="R83">
    <cfRule type="cellIs" dxfId="50266" priority="1805" operator="lessThan">
      <formula>0.8</formula>
    </cfRule>
    <cfRule type="cellIs" dxfId="50265" priority="1806" operator="greaterThan">
      <formula>1</formula>
    </cfRule>
  </conditionalFormatting>
  <conditionalFormatting sqref="R83">
    <cfRule type="cellIs" dxfId="50264" priority="1803" operator="greaterThan">
      <formula>1</formula>
    </cfRule>
    <cfRule type="cellIs" dxfId="50263" priority="1804" operator="lessThan">
      <formula>0.8</formula>
    </cfRule>
  </conditionalFormatting>
  <conditionalFormatting sqref="R83">
    <cfRule type="cellIs" dxfId="50262" priority="1799" operator="lessThan">
      <formula>0.8</formula>
    </cfRule>
    <cfRule type="cellIs" dxfId="50261" priority="1800" operator="greaterThan">
      <formula>1</formula>
    </cfRule>
  </conditionalFormatting>
  <conditionalFormatting sqref="R83">
    <cfRule type="cellIs" dxfId="50260" priority="1797" operator="greaterThan">
      <formula>1</formula>
    </cfRule>
    <cfRule type="cellIs" dxfId="50259" priority="1798" operator="lessThan">
      <formula>0.8</formula>
    </cfRule>
  </conditionalFormatting>
  <conditionalFormatting sqref="P83">
    <cfRule type="cellIs" dxfId="50258" priority="1796" operator="greaterThan">
      <formula>0</formula>
    </cfRule>
  </conditionalFormatting>
  <conditionalFormatting sqref="Q83">
    <cfRule type="cellIs" dxfId="50257" priority="1801" operator="lessThan">
      <formula>0</formula>
    </cfRule>
  </conditionalFormatting>
  <conditionalFormatting sqref="P83">
    <cfRule type="cellIs" dxfId="50256" priority="1790" operator="greaterThan">
      <formula>0</formula>
    </cfRule>
  </conditionalFormatting>
  <conditionalFormatting sqref="Q83">
    <cfRule type="cellIs" dxfId="50255" priority="1795" operator="lessThan">
      <formula>0</formula>
    </cfRule>
  </conditionalFormatting>
  <conditionalFormatting sqref="R83">
    <cfRule type="cellIs" dxfId="50254" priority="1793" operator="lessThan">
      <formula>0.8</formula>
    </cfRule>
    <cfRule type="cellIs" dxfId="50253" priority="1794" operator="greaterThan">
      <formula>1</formula>
    </cfRule>
  </conditionalFormatting>
  <conditionalFormatting sqref="R83">
    <cfRule type="cellIs" dxfId="50252" priority="1791" operator="greaterThan">
      <formula>1</formula>
    </cfRule>
    <cfRule type="cellIs" dxfId="50251" priority="1792" operator="lessThan">
      <formula>0.8</formula>
    </cfRule>
  </conditionalFormatting>
  <conditionalFormatting sqref="R83">
    <cfRule type="cellIs" dxfId="50250" priority="1787" operator="lessThan">
      <formula>0.8</formula>
    </cfRule>
    <cfRule type="cellIs" dxfId="50249" priority="1788" operator="greaterThan">
      <formula>1</formula>
    </cfRule>
  </conditionalFormatting>
  <conditionalFormatting sqref="R83">
    <cfRule type="cellIs" dxfId="50248" priority="1785" operator="greaterThan">
      <formula>1</formula>
    </cfRule>
    <cfRule type="cellIs" dxfId="50247" priority="1786" operator="lessThan">
      <formula>0.8</formula>
    </cfRule>
  </conditionalFormatting>
  <conditionalFormatting sqref="P83">
    <cfRule type="cellIs" dxfId="50246" priority="1784" operator="greaterThan">
      <formula>0</formula>
    </cfRule>
  </conditionalFormatting>
  <conditionalFormatting sqref="Q83">
    <cfRule type="cellIs" dxfId="50245" priority="1789" operator="lessThan">
      <formula>0</formula>
    </cfRule>
  </conditionalFormatting>
  <conditionalFormatting sqref="R83">
    <cfRule type="cellIs" dxfId="50244" priority="1781" operator="lessThan">
      <formula>0.8</formula>
    </cfRule>
    <cfRule type="cellIs" dxfId="50243" priority="1782" operator="greaterThan">
      <formula>1</formula>
    </cfRule>
  </conditionalFormatting>
  <conditionalFormatting sqref="R83">
    <cfRule type="cellIs" dxfId="50242" priority="1779" operator="greaterThan">
      <formula>1</formula>
    </cfRule>
    <cfRule type="cellIs" dxfId="50241" priority="1780" operator="lessThan">
      <formula>0.8</formula>
    </cfRule>
  </conditionalFormatting>
  <conditionalFormatting sqref="P83">
    <cfRule type="cellIs" dxfId="50240" priority="1778" operator="greaterThan">
      <formula>0</formula>
    </cfRule>
  </conditionalFormatting>
  <conditionalFormatting sqref="Q83">
    <cfRule type="cellIs" dxfId="50239" priority="1783" operator="lessThan">
      <formula>0</formula>
    </cfRule>
  </conditionalFormatting>
  <conditionalFormatting sqref="Q83">
    <cfRule type="cellIs" dxfId="50238" priority="1777" operator="lessThan">
      <formula>0</formula>
    </cfRule>
  </conditionalFormatting>
  <conditionalFormatting sqref="R83">
    <cfRule type="cellIs" dxfId="50237" priority="1775" operator="lessThan">
      <formula>0.8</formula>
    </cfRule>
    <cfRule type="cellIs" dxfId="50236" priority="1776" operator="greaterThan">
      <formula>1</formula>
    </cfRule>
  </conditionalFormatting>
  <conditionalFormatting sqref="R83">
    <cfRule type="cellIs" dxfId="50235" priority="1773" operator="greaterThan">
      <formula>1</formula>
    </cfRule>
    <cfRule type="cellIs" dxfId="50234" priority="1774" operator="lessThan">
      <formula>0.8</formula>
    </cfRule>
  </conditionalFormatting>
  <conditionalFormatting sqref="P83">
    <cfRule type="cellIs" dxfId="50233" priority="1772" operator="greaterThan">
      <formula>0</formula>
    </cfRule>
  </conditionalFormatting>
  <conditionalFormatting sqref="Q83">
    <cfRule type="cellIs" dxfId="50232" priority="1766" operator="lessThan">
      <formula>0</formula>
    </cfRule>
  </conditionalFormatting>
  <conditionalFormatting sqref="R83">
    <cfRule type="cellIs" dxfId="50231" priority="1770" operator="lessThan">
      <formula>0.8</formula>
    </cfRule>
    <cfRule type="cellIs" dxfId="50230" priority="1771" operator="greaterThan">
      <formula>1</formula>
    </cfRule>
  </conditionalFormatting>
  <conditionalFormatting sqref="R83">
    <cfRule type="cellIs" dxfId="50229" priority="1768" operator="greaterThan">
      <formula>1</formula>
    </cfRule>
    <cfRule type="cellIs" dxfId="50228" priority="1769" operator="lessThan">
      <formula>0.8</formula>
    </cfRule>
  </conditionalFormatting>
  <conditionalFormatting sqref="P83">
    <cfRule type="cellIs" dxfId="50227" priority="1767" operator="greaterThan">
      <formula>0</formula>
    </cfRule>
  </conditionalFormatting>
  <conditionalFormatting sqref="Q83">
    <cfRule type="cellIs" dxfId="50226" priority="1765" operator="lessThan">
      <formula>0</formula>
    </cfRule>
  </conditionalFormatting>
  <conditionalFormatting sqref="R83">
    <cfRule type="cellIs" dxfId="50225" priority="1763" operator="lessThan">
      <formula>0.8</formula>
    </cfRule>
    <cfRule type="cellIs" dxfId="50224" priority="1764" operator="greaterThan">
      <formula>1</formula>
    </cfRule>
  </conditionalFormatting>
  <conditionalFormatting sqref="R83">
    <cfRule type="cellIs" dxfId="50223" priority="1761" operator="greaterThan">
      <formula>1</formula>
    </cfRule>
    <cfRule type="cellIs" dxfId="50222" priority="1762" operator="lessThan">
      <formula>0.8</formula>
    </cfRule>
  </conditionalFormatting>
  <conditionalFormatting sqref="P83">
    <cfRule type="cellIs" dxfId="50221" priority="1760" operator="greaterThan">
      <formula>0</formula>
    </cfRule>
  </conditionalFormatting>
  <conditionalFormatting sqref="Q83">
    <cfRule type="cellIs" dxfId="50220" priority="1759" operator="lessThan">
      <formula>0</formula>
    </cfRule>
  </conditionalFormatting>
  <conditionalFormatting sqref="R83">
    <cfRule type="cellIs" dxfId="50219" priority="1757" operator="lessThan">
      <formula>0.8</formula>
    </cfRule>
    <cfRule type="cellIs" dxfId="50218" priority="1758" operator="greaterThan">
      <formula>1</formula>
    </cfRule>
  </conditionalFormatting>
  <conditionalFormatting sqref="R83">
    <cfRule type="cellIs" dxfId="50217" priority="1755" operator="greaterThan">
      <formula>1</formula>
    </cfRule>
    <cfRule type="cellIs" dxfId="50216" priority="1756" operator="lessThan">
      <formula>0.8</formula>
    </cfRule>
  </conditionalFormatting>
  <conditionalFormatting sqref="P83">
    <cfRule type="cellIs" dxfId="50215" priority="1754" operator="greaterThan">
      <formula>0</formula>
    </cfRule>
  </conditionalFormatting>
  <conditionalFormatting sqref="Q83">
    <cfRule type="cellIs" dxfId="50214" priority="1753" operator="lessThan">
      <formula>0</formula>
    </cfRule>
  </conditionalFormatting>
  <conditionalFormatting sqref="R83">
    <cfRule type="cellIs" dxfId="50213" priority="1751" operator="lessThan">
      <formula>0.8</formula>
    </cfRule>
    <cfRule type="cellIs" dxfId="50212" priority="1752" operator="greaterThan">
      <formula>1</formula>
    </cfRule>
  </conditionalFormatting>
  <conditionalFormatting sqref="R83">
    <cfRule type="cellIs" dxfId="50211" priority="1749" operator="greaterThan">
      <formula>1</formula>
    </cfRule>
    <cfRule type="cellIs" dxfId="50210" priority="1750" operator="lessThan">
      <formula>0.8</formula>
    </cfRule>
  </conditionalFormatting>
  <conditionalFormatting sqref="P83">
    <cfRule type="cellIs" dxfId="50209" priority="1748" operator="greaterThan">
      <formula>0</formula>
    </cfRule>
  </conditionalFormatting>
  <conditionalFormatting sqref="Q83">
    <cfRule type="cellIs" dxfId="50208" priority="1747" operator="lessThan">
      <formula>0</formula>
    </cfRule>
  </conditionalFormatting>
  <conditionalFormatting sqref="R83">
    <cfRule type="cellIs" dxfId="50207" priority="1745" operator="lessThan">
      <formula>0.8</formula>
    </cfRule>
    <cfRule type="cellIs" dxfId="50206" priority="1746" operator="greaterThan">
      <formula>1</formula>
    </cfRule>
  </conditionalFormatting>
  <conditionalFormatting sqref="R83">
    <cfRule type="cellIs" dxfId="50205" priority="1743" operator="greaterThan">
      <formula>1</formula>
    </cfRule>
    <cfRule type="cellIs" dxfId="50204" priority="1744" operator="lessThan">
      <formula>0.8</formula>
    </cfRule>
  </conditionalFormatting>
  <conditionalFormatting sqref="P83">
    <cfRule type="cellIs" dxfId="50203" priority="1742" operator="greaterThan">
      <formula>0</formula>
    </cfRule>
  </conditionalFormatting>
  <conditionalFormatting sqref="Q83">
    <cfRule type="cellIs" dxfId="50202" priority="1741" operator="lessThan">
      <formula>0</formula>
    </cfRule>
  </conditionalFormatting>
  <conditionalFormatting sqref="R83">
    <cfRule type="cellIs" dxfId="50201" priority="1739" operator="lessThan">
      <formula>0.8</formula>
    </cfRule>
    <cfRule type="cellIs" dxfId="50200" priority="1740" operator="greaterThan">
      <formula>1</formula>
    </cfRule>
  </conditionalFormatting>
  <conditionalFormatting sqref="R83">
    <cfRule type="cellIs" dxfId="50199" priority="1737" operator="greaterThan">
      <formula>1</formula>
    </cfRule>
    <cfRule type="cellIs" dxfId="50198" priority="1738" operator="lessThan">
      <formula>0.8</formula>
    </cfRule>
  </conditionalFormatting>
  <conditionalFormatting sqref="P83">
    <cfRule type="cellIs" dxfId="50197" priority="1736" operator="greaterThan">
      <formula>0</formula>
    </cfRule>
  </conditionalFormatting>
  <conditionalFormatting sqref="P83">
    <cfRule type="cellIs" dxfId="50196" priority="1730" operator="greaterThan">
      <formula>0</formula>
    </cfRule>
  </conditionalFormatting>
  <conditionalFormatting sqref="Q83">
    <cfRule type="cellIs" dxfId="50195" priority="1735" operator="lessThan">
      <formula>0</formula>
    </cfRule>
  </conditionalFormatting>
  <conditionalFormatting sqref="R83">
    <cfRule type="cellIs" dxfId="50194" priority="1733" operator="lessThan">
      <formula>0.8</formula>
    </cfRule>
    <cfRule type="cellIs" dxfId="50193" priority="1734" operator="greaterThan">
      <formula>1</formula>
    </cfRule>
  </conditionalFormatting>
  <conditionalFormatting sqref="R83">
    <cfRule type="cellIs" dxfId="50192" priority="1731" operator="greaterThan">
      <formula>1</formula>
    </cfRule>
    <cfRule type="cellIs" dxfId="50191" priority="1732" operator="lessThan">
      <formula>0.8</formula>
    </cfRule>
  </conditionalFormatting>
  <conditionalFormatting sqref="P83">
    <cfRule type="cellIs" dxfId="50190" priority="1724" operator="greaterThan">
      <formula>0</formula>
    </cfRule>
  </conditionalFormatting>
  <conditionalFormatting sqref="Q83">
    <cfRule type="cellIs" dxfId="50189" priority="1729" operator="lessThan">
      <formula>0</formula>
    </cfRule>
  </conditionalFormatting>
  <conditionalFormatting sqref="R83">
    <cfRule type="cellIs" dxfId="50188" priority="1727" operator="lessThan">
      <formula>0.8</formula>
    </cfRule>
    <cfRule type="cellIs" dxfId="50187" priority="1728" operator="greaterThan">
      <formula>1</formula>
    </cfRule>
  </conditionalFormatting>
  <conditionalFormatting sqref="R83">
    <cfRule type="cellIs" dxfId="50186" priority="1725" operator="greaterThan">
      <formula>1</formula>
    </cfRule>
    <cfRule type="cellIs" dxfId="50185" priority="1726" operator="lessThan">
      <formula>0.8</formula>
    </cfRule>
  </conditionalFormatting>
  <conditionalFormatting sqref="R83">
    <cfRule type="cellIs" dxfId="50184" priority="1721" operator="lessThan">
      <formula>0.8</formula>
    </cfRule>
    <cfRule type="cellIs" dxfId="50183" priority="1722" operator="greaterThan">
      <formula>1</formula>
    </cfRule>
  </conditionalFormatting>
  <conditionalFormatting sqref="R83">
    <cfRule type="cellIs" dxfId="50182" priority="1719" operator="greaterThan">
      <formula>1</formula>
    </cfRule>
    <cfRule type="cellIs" dxfId="50181" priority="1720" operator="lessThan">
      <formula>0.8</formula>
    </cfRule>
  </conditionalFormatting>
  <conditionalFormatting sqref="P83">
    <cfRule type="cellIs" dxfId="50180" priority="1718" operator="greaterThan">
      <formula>0</formula>
    </cfRule>
  </conditionalFormatting>
  <conditionalFormatting sqref="Q83">
    <cfRule type="cellIs" dxfId="50179" priority="1723" operator="lessThan">
      <formula>0</formula>
    </cfRule>
  </conditionalFormatting>
  <conditionalFormatting sqref="Q83">
    <cfRule type="cellIs" dxfId="50178" priority="1712" operator="lessThan">
      <formula>0</formula>
    </cfRule>
  </conditionalFormatting>
  <conditionalFormatting sqref="P83">
    <cfRule type="cellIs" dxfId="50177" priority="1713" operator="greaterThan">
      <formula>0</formula>
    </cfRule>
  </conditionalFormatting>
  <conditionalFormatting sqref="R83">
    <cfRule type="cellIs" dxfId="50176" priority="1716" operator="lessThan">
      <formula>0.8</formula>
    </cfRule>
    <cfRule type="cellIs" dxfId="50175" priority="1717" operator="greaterThan">
      <formula>1</formula>
    </cfRule>
  </conditionalFormatting>
  <conditionalFormatting sqref="R83">
    <cfRule type="cellIs" dxfId="50174" priority="1714" operator="greaterThan">
      <formula>1</formula>
    </cfRule>
    <cfRule type="cellIs" dxfId="50173" priority="1715" operator="lessThan">
      <formula>0.8</formula>
    </cfRule>
  </conditionalFormatting>
  <conditionalFormatting sqref="Q83">
    <cfRule type="cellIs" dxfId="50172" priority="1706" operator="lessThan">
      <formula>0</formula>
    </cfRule>
  </conditionalFormatting>
  <conditionalFormatting sqref="R83">
    <cfRule type="cellIs" dxfId="50171" priority="1710" operator="lessThan">
      <formula>0.8</formula>
    </cfRule>
    <cfRule type="cellIs" dxfId="50170" priority="1711" operator="greaterThan">
      <formula>1</formula>
    </cfRule>
  </conditionalFormatting>
  <conditionalFormatting sqref="R83">
    <cfRule type="cellIs" dxfId="50169" priority="1708" operator="greaterThan">
      <formula>1</formula>
    </cfRule>
    <cfRule type="cellIs" dxfId="50168" priority="1709" operator="lessThan">
      <formula>0.8</formula>
    </cfRule>
  </conditionalFormatting>
  <conditionalFormatting sqref="P83">
    <cfRule type="cellIs" dxfId="50167" priority="1707" operator="greaterThan">
      <formula>0</formula>
    </cfRule>
  </conditionalFormatting>
  <conditionalFormatting sqref="Q83">
    <cfRule type="cellIs" dxfId="50166" priority="1705" operator="lessThan">
      <formula>0</formula>
    </cfRule>
  </conditionalFormatting>
  <conditionalFormatting sqref="R83">
    <cfRule type="cellIs" dxfId="50165" priority="1703" operator="lessThan">
      <formula>0.8</formula>
    </cfRule>
    <cfRule type="cellIs" dxfId="50164" priority="1704" operator="greaterThan">
      <formula>1</formula>
    </cfRule>
  </conditionalFormatting>
  <conditionalFormatting sqref="R83">
    <cfRule type="cellIs" dxfId="50163" priority="1701" operator="greaterThan">
      <formula>1</formula>
    </cfRule>
    <cfRule type="cellIs" dxfId="50162" priority="1702" operator="lessThan">
      <formula>0.8</formula>
    </cfRule>
  </conditionalFormatting>
  <conditionalFormatting sqref="P83">
    <cfRule type="cellIs" dxfId="50161" priority="1700" operator="greaterThan">
      <formula>0</formula>
    </cfRule>
  </conditionalFormatting>
  <conditionalFormatting sqref="Q83">
    <cfRule type="cellIs" dxfId="50160" priority="1699" operator="lessThan">
      <formula>0</formula>
    </cfRule>
  </conditionalFormatting>
  <conditionalFormatting sqref="R83">
    <cfRule type="cellIs" dxfId="50159" priority="1697" operator="lessThan">
      <formula>0.8</formula>
    </cfRule>
    <cfRule type="cellIs" dxfId="50158" priority="1698" operator="greaterThan">
      <formula>1</formula>
    </cfRule>
  </conditionalFormatting>
  <conditionalFormatting sqref="R83">
    <cfRule type="cellIs" dxfId="50157" priority="1695" operator="greaterThan">
      <formula>1</formula>
    </cfRule>
    <cfRule type="cellIs" dxfId="50156" priority="1696" operator="lessThan">
      <formula>0.8</formula>
    </cfRule>
  </conditionalFormatting>
  <conditionalFormatting sqref="P83">
    <cfRule type="cellIs" dxfId="50155" priority="1694" operator="greaterThan">
      <formula>0</formula>
    </cfRule>
  </conditionalFormatting>
  <conditionalFormatting sqref="Q83">
    <cfRule type="cellIs" dxfId="50154" priority="1693" operator="lessThan">
      <formula>0</formula>
    </cfRule>
  </conditionalFormatting>
  <conditionalFormatting sqref="R83">
    <cfRule type="cellIs" dxfId="50153" priority="1691" operator="lessThan">
      <formula>0.8</formula>
    </cfRule>
    <cfRule type="cellIs" dxfId="50152" priority="1692" operator="greaterThan">
      <formula>1</formula>
    </cfRule>
  </conditionalFormatting>
  <conditionalFormatting sqref="R83">
    <cfRule type="cellIs" dxfId="50151" priority="1689" operator="greaterThan">
      <formula>1</formula>
    </cfRule>
    <cfRule type="cellIs" dxfId="50150" priority="1690" operator="lessThan">
      <formula>0.8</formula>
    </cfRule>
  </conditionalFormatting>
  <conditionalFormatting sqref="P83">
    <cfRule type="cellIs" dxfId="50149" priority="1688" operator="greaterThan">
      <formula>0</formula>
    </cfRule>
  </conditionalFormatting>
  <conditionalFormatting sqref="Q32:Q39">
    <cfRule type="cellIs" dxfId="50148" priority="1682" operator="lessThan">
      <formula>0</formula>
    </cfRule>
  </conditionalFormatting>
  <conditionalFormatting sqref="P39">
    <cfRule type="cellIs" dxfId="50147" priority="1683" operator="greaterThan">
      <formula>0</formula>
    </cfRule>
  </conditionalFormatting>
  <conditionalFormatting sqref="R32:R39">
    <cfRule type="cellIs" dxfId="50146" priority="1686" operator="lessThan">
      <formula>0.8</formula>
    </cfRule>
    <cfRule type="cellIs" dxfId="50145" priority="1687" operator="greaterThan">
      <formula>1</formula>
    </cfRule>
  </conditionalFormatting>
  <conditionalFormatting sqref="R32:R39">
    <cfRule type="cellIs" dxfId="50144" priority="1684" operator="greaterThan">
      <formula>1</formula>
    </cfRule>
    <cfRule type="cellIs" dxfId="50143" priority="1685" operator="lessThan">
      <formula>0.8</formula>
    </cfRule>
  </conditionalFormatting>
  <conditionalFormatting sqref="Q32:Q39">
    <cfRule type="cellIs" dxfId="50142" priority="1676" operator="lessThan">
      <formula>0</formula>
    </cfRule>
  </conditionalFormatting>
  <conditionalFormatting sqref="R32:R39">
    <cfRule type="cellIs" dxfId="50141" priority="1680" operator="lessThan">
      <formula>0.8</formula>
    </cfRule>
    <cfRule type="cellIs" dxfId="50140" priority="1681" operator="greaterThan">
      <formula>1</formula>
    </cfRule>
  </conditionalFormatting>
  <conditionalFormatting sqref="R32:R39">
    <cfRule type="cellIs" dxfId="50139" priority="1678" operator="greaterThan">
      <formula>1</formula>
    </cfRule>
    <cfRule type="cellIs" dxfId="50138" priority="1679" operator="lessThan">
      <formula>0.8</formula>
    </cfRule>
  </conditionalFormatting>
  <conditionalFormatting sqref="P39">
    <cfRule type="cellIs" dxfId="50137" priority="1677" operator="greaterThan">
      <formula>0</formula>
    </cfRule>
  </conditionalFormatting>
  <conditionalFormatting sqref="Q32:Q39">
    <cfRule type="cellIs" dxfId="50136" priority="1675" operator="lessThan">
      <formula>0</formula>
    </cfRule>
  </conditionalFormatting>
  <conditionalFormatting sqref="R32:R39">
    <cfRule type="cellIs" dxfId="50135" priority="1673" operator="lessThan">
      <formula>0.8</formula>
    </cfRule>
    <cfRule type="cellIs" dxfId="50134" priority="1674" operator="greaterThan">
      <formula>1</formula>
    </cfRule>
  </conditionalFormatting>
  <conditionalFormatting sqref="R32:R39">
    <cfRule type="cellIs" dxfId="50133" priority="1671" operator="greaterThan">
      <formula>1</formula>
    </cfRule>
    <cfRule type="cellIs" dxfId="50132" priority="1672" operator="lessThan">
      <formula>0.8</formula>
    </cfRule>
  </conditionalFormatting>
  <conditionalFormatting sqref="P39">
    <cfRule type="cellIs" dxfId="50131" priority="1670" operator="greaterThan">
      <formula>0</formula>
    </cfRule>
  </conditionalFormatting>
  <conditionalFormatting sqref="Q32:Q39">
    <cfRule type="cellIs" dxfId="50130" priority="1669" operator="lessThan">
      <formula>0</formula>
    </cfRule>
  </conditionalFormatting>
  <conditionalFormatting sqref="R32:R39">
    <cfRule type="cellIs" dxfId="50129" priority="1667" operator="lessThan">
      <formula>0.8</formula>
    </cfRule>
    <cfRule type="cellIs" dxfId="50128" priority="1668" operator="greaterThan">
      <formula>1</formula>
    </cfRule>
  </conditionalFormatting>
  <conditionalFormatting sqref="R32:R39">
    <cfRule type="cellIs" dxfId="50127" priority="1665" operator="greaterThan">
      <formula>1</formula>
    </cfRule>
    <cfRule type="cellIs" dxfId="50126" priority="1666" operator="lessThan">
      <formula>0.8</formula>
    </cfRule>
  </conditionalFormatting>
  <conditionalFormatting sqref="P39">
    <cfRule type="cellIs" dxfId="50125" priority="1664" operator="greaterThan">
      <formula>0</formula>
    </cfRule>
  </conditionalFormatting>
  <conditionalFormatting sqref="Q32:Q39">
    <cfRule type="cellIs" dxfId="50124" priority="1658" operator="lessThan">
      <formula>0</formula>
    </cfRule>
  </conditionalFormatting>
  <conditionalFormatting sqref="R32:R39">
    <cfRule type="cellIs" dxfId="50123" priority="1662" operator="lessThan">
      <formula>0.8</formula>
    </cfRule>
    <cfRule type="cellIs" dxfId="50122" priority="1663" operator="greaterThan">
      <formula>1</formula>
    </cfRule>
  </conditionalFormatting>
  <conditionalFormatting sqref="R32:R39">
    <cfRule type="cellIs" dxfId="50121" priority="1660" operator="greaterThan">
      <formula>1</formula>
    </cfRule>
    <cfRule type="cellIs" dxfId="50120" priority="1661" operator="lessThan">
      <formula>0.8</formula>
    </cfRule>
  </conditionalFormatting>
  <conditionalFormatting sqref="P39">
    <cfRule type="cellIs" dxfId="50119" priority="1659" operator="greaterThan">
      <formula>0</formula>
    </cfRule>
  </conditionalFormatting>
  <conditionalFormatting sqref="Q32:Q39">
    <cfRule type="cellIs" dxfId="50118" priority="1657" operator="lessThan">
      <formula>0</formula>
    </cfRule>
  </conditionalFormatting>
  <conditionalFormatting sqref="R32:R39">
    <cfRule type="cellIs" dxfId="50117" priority="1655" operator="lessThan">
      <formula>0.8</formula>
    </cfRule>
    <cfRule type="cellIs" dxfId="50116" priority="1656" operator="greaterThan">
      <formula>1</formula>
    </cfRule>
  </conditionalFormatting>
  <conditionalFormatting sqref="R32:R39">
    <cfRule type="cellIs" dxfId="50115" priority="1653" operator="greaterThan">
      <formula>1</formula>
    </cfRule>
    <cfRule type="cellIs" dxfId="50114" priority="1654" operator="lessThan">
      <formula>0.8</formula>
    </cfRule>
  </conditionalFormatting>
  <conditionalFormatting sqref="P39">
    <cfRule type="cellIs" dxfId="50113" priority="1652" operator="greaterThan">
      <formula>0</formula>
    </cfRule>
  </conditionalFormatting>
  <conditionalFormatting sqref="Q32:Q39">
    <cfRule type="cellIs" dxfId="50112" priority="1651" operator="lessThan">
      <formula>0</formula>
    </cfRule>
  </conditionalFormatting>
  <conditionalFormatting sqref="R32:R39">
    <cfRule type="cellIs" dxfId="50111" priority="1649" operator="lessThan">
      <formula>0.8</formula>
    </cfRule>
    <cfRule type="cellIs" dxfId="50110" priority="1650" operator="greaterThan">
      <formula>1</formula>
    </cfRule>
  </conditionalFormatting>
  <conditionalFormatting sqref="R32:R39">
    <cfRule type="cellIs" dxfId="50109" priority="1647" operator="greaterThan">
      <formula>1</formula>
    </cfRule>
    <cfRule type="cellIs" dxfId="50108" priority="1648" operator="lessThan">
      <formula>0.8</formula>
    </cfRule>
  </conditionalFormatting>
  <conditionalFormatting sqref="P39">
    <cfRule type="cellIs" dxfId="50107" priority="1646" operator="greaterThan">
      <formula>0</formula>
    </cfRule>
  </conditionalFormatting>
  <conditionalFormatting sqref="Q32:Q39">
    <cfRule type="cellIs" dxfId="50106" priority="1645" operator="lessThan">
      <formula>0</formula>
    </cfRule>
  </conditionalFormatting>
  <conditionalFormatting sqref="R32:R39">
    <cfRule type="cellIs" dxfId="50105" priority="1643" operator="lessThan">
      <formula>0.8</formula>
    </cfRule>
    <cfRule type="cellIs" dxfId="50104" priority="1644" operator="greaterThan">
      <formula>1</formula>
    </cfRule>
  </conditionalFormatting>
  <conditionalFormatting sqref="R32:R39">
    <cfRule type="cellIs" dxfId="50103" priority="1641" operator="greaterThan">
      <formula>1</formula>
    </cfRule>
    <cfRule type="cellIs" dxfId="50102" priority="1642" operator="lessThan">
      <formula>0.8</formula>
    </cfRule>
  </conditionalFormatting>
  <conditionalFormatting sqref="P39">
    <cfRule type="cellIs" dxfId="50101" priority="1640" operator="greaterThan">
      <formula>0</formula>
    </cfRule>
  </conditionalFormatting>
  <conditionalFormatting sqref="Q32:Q39">
    <cfRule type="cellIs" dxfId="50100" priority="1639" operator="lessThan">
      <formula>0</formula>
    </cfRule>
  </conditionalFormatting>
  <conditionalFormatting sqref="R32:R39">
    <cfRule type="cellIs" dxfId="50099" priority="1637" operator="lessThan">
      <formula>0.8</formula>
    </cfRule>
    <cfRule type="cellIs" dxfId="50098" priority="1638" operator="greaterThan">
      <formula>1</formula>
    </cfRule>
  </conditionalFormatting>
  <conditionalFormatting sqref="R32:R39">
    <cfRule type="cellIs" dxfId="50097" priority="1635" operator="greaterThan">
      <formula>1</formula>
    </cfRule>
    <cfRule type="cellIs" dxfId="50096" priority="1636" operator="lessThan">
      <formula>0.8</formula>
    </cfRule>
  </conditionalFormatting>
  <conditionalFormatting sqref="P39">
    <cfRule type="cellIs" dxfId="50095" priority="1634" operator="greaterThan">
      <formula>0</formula>
    </cfRule>
  </conditionalFormatting>
  <conditionalFormatting sqref="Q32:Q39">
    <cfRule type="cellIs" dxfId="50094" priority="1633" operator="lessThan">
      <formula>0</formula>
    </cfRule>
  </conditionalFormatting>
  <conditionalFormatting sqref="R32:R39">
    <cfRule type="cellIs" dxfId="50093" priority="1631" operator="lessThan">
      <formula>0.8</formula>
    </cfRule>
    <cfRule type="cellIs" dxfId="50092" priority="1632" operator="greaterThan">
      <formula>1</formula>
    </cfRule>
  </conditionalFormatting>
  <conditionalFormatting sqref="R32:R39">
    <cfRule type="cellIs" dxfId="50091" priority="1629" operator="greaterThan">
      <formula>1</formula>
    </cfRule>
    <cfRule type="cellIs" dxfId="50090" priority="1630" operator="lessThan">
      <formula>0.8</formula>
    </cfRule>
  </conditionalFormatting>
  <conditionalFormatting sqref="P39">
    <cfRule type="cellIs" dxfId="50089" priority="1628" operator="greaterThan">
      <formula>0</formula>
    </cfRule>
  </conditionalFormatting>
  <conditionalFormatting sqref="P39">
    <cfRule type="cellIs" dxfId="50088" priority="1622" operator="greaterThan">
      <formula>0</formula>
    </cfRule>
  </conditionalFormatting>
  <conditionalFormatting sqref="Q32:Q39">
    <cfRule type="cellIs" dxfId="50087" priority="1627" operator="lessThan">
      <formula>0</formula>
    </cfRule>
  </conditionalFormatting>
  <conditionalFormatting sqref="R32:R39">
    <cfRule type="cellIs" dxfId="50086" priority="1625" operator="lessThan">
      <formula>0.8</formula>
    </cfRule>
    <cfRule type="cellIs" dxfId="50085" priority="1626" operator="greaterThan">
      <formula>1</formula>
    </cfRule>
  </conditionalFormatting>
  <conditionalFormatting sqref="R32:R39">
    <cfRule type="cellIs" dxfId="50084" priority="1623" operator="greaterThan">
      <formula>1</formula>
    </cfRule>
    <cfRule type="cellIs" dxfId="50083" priority="1624" operator="lessThan">
      <formula>0.8</formula>
    </cfRule>
  </conditionalFormatting>
  <conditionalFormatting sqref="P39">
    <cfRule type="cellIs" dxfId="50082" priority="1616" operator="greaterThan">
      <formula>0</formula>
    </cfRule>
  </conditionalFormatting>
  <conditionalFormatting sqref="Q32:Q39">
    <cfRule type="cellIs" dxfId="50081" priority="1621" operator="lessThan">
      <formula>0</formula>
    </cfRule>
  </conditionalFormatting>
  <conditionalFormatting sqref="R32:R39">
    <cfRule type="cellIs" dxfId="50080" priority="1619" operator="lessThan">
      <formula>0.8</formula>
    </cfRule>
    <cfRule type="cellIs" dxfId="50079" priority="1620" operator="greaterThan">
      <formula>1</formula>
    </cfRule>
  </conditionalFormatting>
  <conditionalFormatting sqref="R32:R39">
    <cfRule type="cellIs" dxfId="50078" priority="1617" operator="greaterThan">
      <formula>1</formula>
    </cfRule>
    <cfRule type="cellIs" dxfId="50077" priority="1618" operator="lessThan">
      <formula>0.8</formula>
    </cfRule>
  </conditionalFormatting>
  <conditionalFormatting sqref="R32:R39">
    <cfRule type="cellIs" dxfId="50076" priority="1613" operator="lessThan">
      <formula>0.8</formula>
    </cfRule>
    <cfRule type="cellIs" dxfId="50075" priority="1614" operator="greaterThan">
      <formula>1</formula>
    </cfRule>
  </conditionalFormatting>
  <conditionalFormatting sqref="R32:R39">
    <cfRule type="cellIs" dxfId="50074" priority="1611" operator="greaterThan">
      <formula>1</formula>
    </cfRule>
    <cfRule type="cellIs" dxfId="50073" priority="1612" operator="lessThan">
      <formula>0.8</formula>
    </cfRule>
  </conditionalFormatting>
  <conditionalFormatting sqref="P39">
    <cfRule type="cellIs" dxfId="50072" priority="1610" operator="greaterThan">
      <formula>0</formula>
    </cfRule>
  </conditionalFormatting>
  <conditionalFormatting sqref="Q32:Q39">
    <cfRule type="cellIs" dxfId="50071" priority="1615" operator="lessThan">
      <formula>0</formula>
    </cfRule>
  </conditionalFormatting>
  <conditionalFormatting sqref="Q32:Q39">
    <cfRule type="cellIs" dxfId="50070" priority="1604" operator="lessThan">
      <formula>0</formula>
    </cfRule>
  </conditionalFormatting>
  <conditionalFormatting sqref="P39">
    <cfRule type="cellIs" dxfId="50069" priority="1605" operator="greaterThan">
      <formula>0</formula>
    </cfRule>
  </conditionalFormatting>
  <conditionalFormatting sqref="R32:R39">
    <cfRule type="cellIs" dxfId="50068" priority="1608" operator="lessThan">
      <formula>0.8</formula>
    </cfRule>
    <cfRule type="cellIs" dxfId="50067" priority="1609" operator="greaterThan">
      <formula>1</formula>
    </cfRule>
  </conditionalFormatting>
  <conditionalFormatting sqref="R32:R39">
    <cfRule type="cellIs" dxfId="50066" priority="1606" operator="greaterThan">
      <formula>1</formula>
    </cfRule>
    <cfRule type="cellIs" dxfId="50065" priority="1607" operator="lessThan">
      <formula>0.8</formula>
    </cfRule>
  </conditionalFormatting>
  <conditionalFormatting sqref="Q32:Q39">
    <cfRule type="cellIs" dxfId="50064" priority="1598" operator="lessThan">
      <formula>0</formula>
    </cfRule>
  </conditionalFormatting>
  <conditionalFormatting sqref="R32:R39">
    <cfRule type="cellIs" dxfId="50063" priority="1602" operator="lessThan">
      <formula>0.8</formula>
    </cfRule>
    <cfRule type="cellIs" dxfId="50062" priority="1603" operator="greaterThan">
      <formula>1</formula>
    </cfRule>
  </conditionalFormatting>
  <conditionalFormatting sqref="R32:R39">
    <cfRule type="cellIs" dxfId="50061" priority="1600" operator="greaterThan">
      <formula>1</formula>
    </cfRule>
    <cfRule type="cellIs" dxfId="50060" priority="1601" operator="lessThan">
      <formula>0.8</formula>
    </cfRule>
  </conditionalFormatting>
  <conditionalFormatting sqref="P39">
    <cfRule type="cellIs" dxfId="50059" priority="1599" operator="greaterThan">
      <formula>0</formula>
    </cfRule>
  </conditionalFormatting>
  <conditionalFormatting sqref="Q32:Q39">
    <cfRule type="cellIs" dxfId="50058" priority="1597" operator="lessThan">
      <formula>0</formula>
    </cfRule>
  </conditionalFormatting>
  <conditionalFormatting sqref="R32:R39">
    <cfRule type="cellIs" dxfId="50057" priority="1595" operator="lessThan">
      <formula>0.8</formula>
    </cfRule>
    <cfRule type="cellIs" dxfId="50056" priority="1596" operator="greaterThan">
      <formula>1</formula>
    </cfRule>
  </conditionalFormatting>
  <conditionalFormatting sqref="R32:R39">
    <cfRule type="cellIs" dxfId="50055" priority="1593" operator="greaterThan">
      <formula>1</formula>
    </cfRule>
    <cfRule type="cellIs" dxfId="50054" priority="1594" operator="lessThan">
      <formula>0.8</formula>
    </cfRule>
  </conditionalFormatting>
  <conditionalFormatting sqref="P39">
    <cfRule type="cellIs" dxfId="50053" priority="1592" operator="greaterThan">
      <formula>0</formula>
    </cfRule>
  </conditionalFormatting>
  <conditionalFormatting sqref="Q32:Q39">
    <cfRule type="cellIs" dxfId="50052" priority="1591" operator="lessThan">
      <formula>0</formula>
    </cfRule>
  </conditionalFormatting>
  <conditionalFormatting sqref="R32:R39">
    <cfRule type="cellIs" dxfId="50051" priority="1589" operator="lessThan">
      <formula>0.8</formula>
    </cfRule>
    <cfRule type="cellIs" dxfId="50050" priority="1590" operator="greaterThan">
      <formula>1</formula>
    </cfRule>
  </conditionalFormatting>
  <conditionalFormatting sqref="R32:R39">
    <cfRule type="cellIs" dxfId="50049" priority="1587" operator="greaterThan">
      <formula>1</formula>
    </cfRule>
    <cfRule type="cellIs" dxfId="50048" priority="1588" operator="lessThan">
      <formula>0.8</formula>
    </cfRule>
  </conditionalFormatting>
  <conditionalFormatting sqref="P39">
    <cfRule type="cellIs" dxfId="50047" priority="1586" operator="greaterThan">
      <formula>0</formula>
    </cfRule>
  </conditionalFormatting>
  <conditionalFormatting sqref="Q32:Q39">
    <cfRule type="cellIs" dxfId="50046" priority="1580" operator="lessThan">
      <formula>0</formula>
    </cfRule>
  </conditionalFormatting>
  <conditionalFormatting sqref="P39">
    <cfRule type="cellIs" dxfId="50045" priority="1581" operator="greaterThan">
      <formula>0</formula>
    </cfRule>
  </conditionalFormatting>
  <conditionalFormatting sqref="R32:R39">
    <cfRule type="cellIs" dxfId="50044" priority="1584" operator="lessThan">
      <formula>0.8</formula>
    </cfRule>
    <cfRule type="cellIs" dxfId="50043" priority="1585" operator="greaterThan">
      <formula>1</formula>
    </cfRule>
  </conditionalFormatting>
  <conditionalFormatting sqref="R32:R39">
    <cfRule type="cellIs" dxfId="50042" priority="1582" operator="greaterThan">
      <formula>1</formula>
    </cfRule>
    <cfRule type="cellIs" dxfId="50041" priority="1583" operator="lessThan">
      <formula>0.8</formula>
    </cfRule>
  </conditionalFormatting>
  <conditionalFormatting sqref="Q32:Q39">
    <cfRule type="cellIs" dxfId="50040" priority="1574" operator="lessThan">
      <formula>0</formula>
    </cfRule>
  </conditionalFormatting>
  <conditionalFormatting sqref="R32:R39">
    <cfRule type="cellIs" dxfId="50039" priority="1578" operator="lessThan">
      <formula>0.8</formula>
    </cfRule>
    <cfRule type="cellIs" dxfId="50038" priority="1579" operator="greaterThan">
      <formula>1</formula>
    </cfRule>
  </conditionalFormatting>
  <conditionalFormatting sqref="R32:R39">
    <cfRule type="cellIs" dxfId="50037" priority="1576" operator="greaterThan">
      <formula>1</formula>
    </cfRule>
    <cfRule type="cellIs" dxfId="50036" priority="1577" operator="lessThan">
      <formula>0.8</formula>
    </cfRule>
  </conditionalFormatting>
  <conditionalFormatting sqref="P39">
    <cfRule type="cellIs" dxfId="50035" priority="1575" operator="greaterThan">
      <formula>0</formula>
    </cfRule>
  </conditionalFormatting>
  <conditionalFormatting sqref="Q32:Q39">
    <cfRule type="cellIs" dxfId="50034" priority="1573" operator="lessThan">
      <formula>0</formula>
    </cfRule>
  </conditionalFormatting>
  <conditionalFormatting sqref="R32:R39">
    <cfRule type="cellIs" dxfId="50033" priority="1571" operator="lessThan">
      <formula>0.8</formula>
    </cfRule>
    <cfRule type="cellIs" dxfId="50032" priority="1572" operator="greaterThan">
      <formula>1</formula>
    </cfRule>
  </conditionalFormatting>
  <conditionalFormatting sqref="R32:R39">
    <cfRule type="cellIs" dxfId="50031" priority="1569" operator="greaterThan">
      <formula>1</formula>
    </cfRule>
    <cfRule type="cellIs" dxfId="50030" priority="1570" operator="lessThan">
      <formula>0.8</formula>
    </cfRule>
  </conditionalFormatting>
  <conditionalFormatting sqref="P39">
    <cfRule type="cellIs" dxfId="50029" priority="1568" operator="greaterThan">
      <formula>0</formula>
    </cfRule>
  </conditionalFormatting>
  <conditionalFormatting sqref="Q32:Q39">
    <cfRule type="cellIs" dxfId="50028" priority="1567" operator="lessThan">
      <formula>0</formula>
    </cfRule>
  </conditionalFormatting>
  <conditionalFormatting sqref="R32:R39">
    <cfRule type="cellIs" dxfId="50027" priority="1565" operator="lessThan">
      <formula>0.8</formula>
    </cfRule>
    <cfRule type="cellIs" dxfId="50026" priority="1566" operator="greaterThan">
      <formula>1</formula>
    </cfRule>
  </conditionalFormatting>
  <conditionalFormatting sqref="R32:R39">
    <cfRule type="cellIs" dxfId="50025" priority="1563" operator="greaterThan">
      <formula>1</formula>
    </cfRule>
    <cfRule type="cellIs" dxfId="50024" priority="1564" operator="lessThan">
      <formula>0.8</formula>
    </cfRule>
  </conditionalFormatting>
  <conditionalFormatting sqref="P39">
    <cfRule type="cellIs" dxfId="50023" priority="1562" operator="greaterThan">
      <formula>0</formula>
    </cfRule>
  </conditionalFormatting>
  <conditionalFormatting sqref="Q19:Q25">
    <cfRule type="cellIs" dxfId="50022" priority="1561" operator="lessThan">
      <formula>0</formula>
    </cfRule>
  </conditionalFormatting>
  <conditionalFormatting sqref="R19:R25">
    <cfRule type="cellIs" dxfId="50021" priority="1559" operator="lessThan">
      <formula>0.8</formula>
    </cfRule>
    <cfRule type="cellIs" dxfId="50020" priority="1560" operator="greaterThan">
      <formula>1</formula>
    </cfRule>
  </conditionalFormatting>
  <conditionalFormatting sqref="R19:R25">
    <cfRule type="cellIs" dxfId="50019" priority="1557" operator="greaterThan">
      <formula>1</formula>
    </cfRule>
    <cfRule type="cellIs" dxfId="50018" priority="1558" operator="lessThan">
      <formula>0.8</formula>
    </cfRule>
  </conditionalFormatting>
  <conditionalFormatting sqref="P19:P25">
    <cfRule type="cellIs" dxfId="50017" priority="1556" operator="greaterThan">
      <formula>0</formula>
    </cfRule>
  </conditionalFormatting>
  <conditionalFormatting sqref="R19:R25">
    <cfRule type="cellIs" dxfId="50016" priority="1553" operator="lessThan">
      <formula>0.8</formula>
    </cfRule>
    <cfRule type="cellIs" dxfId="50015" priority="1554" operator="greaterThan">
      <formula>1</formula>
    </cfRule>
  </conditionalFormatting>
  <conditionalFormatting sqref="R19:R25">
    <cfRule type="cellIs" dxfId="50014" priority="1551" operator="greaterThan">
      <formula>1</formula>
    </cfRule>
    <cfRule type="cellIs" dxfId="50013" priority="1552" operator="lessThan">
      <formula>0.8</formula>
    </cfRule>
  </conditionalFormatting>
  <conditionalFormatting sqref="P19:P25">
    <cfRule type="cellIs" dxfId="50012" priority="1550" operator="greaterThan">
      <formula>0</formula>
    </cfRule>
  </conditionalFormatting>
  <conditionalFormatting sqref="Q19:Q25">
    <cfRule type="cellIs" dxfId="50011" priority="1555" operator="lessThan">
      <formula>0</formula>
    </cfRule>
  </conditionalFormatting>
  <conditionalFormatting sqref="R19:R25">
    <cfRule type="cellIs" dxfId="50010" priority="1547" operator="lessThan">
      <formula>0.8</formula>
    </cfRule>
    <cfRule type="cellIs" dxfId="50009" priority="1548" operator="greaterThan">
      <formula>1</formula>
    </cfRule>
  </conditionalFormatting>
  <conditionalFormatting sqref="R19:R25">
    <cfRule type="cellIs" dxfId="50008" priority="1545" operator="greaterThan">
      <formula>1</formula>
    </cfRule>
    <cfRule type="cellIs" dxfId="50007" priority="1546" operator="lessThan">
      <formula>0.8</formula>
    </cfRule>
  </conditionalFormatting>
  <conditionalFormatting sqref="P19:P25">
    <cfRule type="cellIs" dxfId="50006" priority="1544" operator="greaterThan">
      <formula>0</formula>
    </cfRule>
  </conditionalFormatting>
  <conditionalFormatting sqref="Q19:Q25">
    <cfRule type="cellIs" dxfId="50005" priority="1549" operator="lessThan">
      <formula>0</formula>
    </cfRule>
  </conditionalFormatting>
  <conditionalFormatting sqref="Q19:Q25">
    <cfRule type="cellIs" dxfId="50004" priority="1543" operator="lessThan">
      <formula>0</formula>
    </cfRule>
  </conditionalFormatting>
  <conditionalFormatting sqref="R19:R25">
    <cfRule type="cellIs" dxfId="50003" priority="1541" operator="lessThan">
      <formula>0.8</formula>
    </cfRule>
    <cfRule type="cellIs" dxfId="50002" priority="1542" operator="greaterThan">
      <formula>1</formula>
    </cfRule>
  </conditionalFormatting>
  <conditionalFormatting sqref="R19:R25">
    <cfRule type="cellIs" dxfId="50001" priority="1539" operator="greaterThan">
      <formula>1</formula>
    </cfRule>
    <cfRule type="cellIs" dxfId="50000" priority="1540" operator="lessThan">
      <formula>0.8</formula>
    </cfRule>
  </conditionalFormatting>
  <conditionalFormatting sqref="P19:P25">
    <cfRule type="cellIs" dxfId="49999" priority="1538" operator="greaterThan">
      <formula>0</formula>
    </cfRule>
  </conditionalFormatting>
  <conditionalFormatting sqref="Q135:Q136">
    <cfRule type="cellIs" dxfId="49998" priority="1537" operator="lessThan">
      <formula>0</formula>
    </cfRule>
  </conditionalFormatting>
  <conditionalFormatting sqref="R135:R136 R139:R144">
    <cfRule type="cellIs" dxfId="49997" priority="1535" operator="lessThan">
      <formula>0.8</formula>
    </cfRule>
    <cfRule type="cellIs" dxfId="49996" priority="1536" operator="greaterThan">
      <formula>1</formula>
    </cfRule>
  </conditionalFormatting>
  <conditionalFormatting sqref="R135:R136 R139:R144">
    <cfRule type="cellIs" dxfId="49995" priority="1533" operator="greaterThan">
      <formula>1</formula>
    </cfRule>
    <cfRule type="cellIs" dxfId="49994" priority="1534" operator="lessThan">
      <formula>0.8</formula>
    </cfRule>
  </conditionalFormatting>
  <conditionalFormatting sqref="P135:P136 P139">
    <cfRule type="cellIs" dxfId="49993" priority="1532" operator="greaterThan">
      <formula>0</formula>
    </cfRule>
  </conditionalFormatting>
  <conditionalFormatting sqref="P135:P136 P139">
    <cfRule type="cellIs" dxfId="49992" priority="1526" operator="greaterThan">
      <formula>0</formula>
    </cfRule>
  </conditionalFormatting>
  <conditionalFormatting sqref="Q135:Q136">
    <cfRule type="cellIs" dxfId="49991" priority="1531" operator="lessThan">
      <formula>0</formula>
    </cfRule>
  </conditionalFormatting>
  <conditionalFormatting sqref="R135:R136 R139:R144">
    <cfRule type="cellIs" dxfId="49990" priority="1529" operator="lessThan">
      <formula>0.8</formula>
    </cfRule>
    <cfRule type="cellIs" dxfId="49989" priority="1530" operator="greaterThan">
      <formula>1</formula>
    </cfRule>
  </conditionalFormatting>
  <conditionalFormatting sqref="R135:R136 R139:R144">
    <cfRule type="cellIs" dxfId="49988" priority="1527" operator="greaterThan">
      <formula>1</formula>
    </cfRule>
    <cfRule type="cellIs" dxfId="49987" priority="1528" operator="lessThan">
      <formula>0.8</formula>
    </cfRule>
  </conditionalFormatting>
  <conditionalFormatting sqref="P19:P25">
    <cfRule type="cellIs" dxfId="49986" priority="1520" operator="greaterThan">
      <formula>0</formula>
    </cfRule>
  </conditionalFormatting>
  <conditionalFormatting sqref="Q19:Q25">
    <cfRule type="cellIs" dxfId="49985" priority="1525" operator="lessThan">
      <formula>0</formula>
    </cfRule>
  </conditionalFormatting>
  <conditionalFormatting sqref="R19:R25">
    <cfRule type="cellIs" dxfId="49984" priority="1523" operator="lessThan">
      <formula>0.8</formula>
    </cfRule>
    <cfRule type="cellIs" dxfId="49983" priority="1524" operator="greaterThan">
      <formula>1</formula>
    </cfRule>
  </conditionalFormatting>
  <conditionalFormatting sqref="R19:R25">
    <cfRule type="cellIs" dxfId="49982" priority="1521" operator="greaterThan">
      <formula>1</formula>
    </cfRule>
    <cfRule type="cellIs" dxfId="49981" priority="1522" operator="lessThan">
      <formula>0.8</formula>
    </cfRule>
  </conditionalFormatting>
  <conditionalFormatting sqref="Q19:Q25">
    <cfRule type="cellIs" dxfId="49980" priority="1519" operator="lessThan">
      <formula>0</formula>
    </cfRule>
  </conditionalFormatting>
  <conditionalFormatting sqref="R19:R25">
    <cfRule type="cellIs" dxfId="49979" priority="1517" operator="lessThan">
      <formula>0.8</formula>
    </cfRule>
    <cfRule type="cellIs" dxfId="49978" priority="1518" operator="greaterThan">
      <formula>1</formula>
    </cfRule>
  </conditionalFormatting>
  <conditionalFormatting sqref="R19:R25">
    <cfRule type="cellIs" dxfId="49977" priority="1515" operator="greaterThan">
      <formula>1</formula>
    </cfRule>
    <cfRule type="cellIs" dxfId="49976" priority="1516" operator="lessThan">
      <formula>0.8</formula>
    </cfRule>
  </conditionalFormatting>
  <conditionalFormatting sqref="P19:P25">
    <cfRule type="cellIs" dxfId="49975" priority="1514" operator="greaterThan">
      <formula>0</formula>
    </cfRule>
  </conditionalFormatting>
  <conditionalFormatting sqref="Q19:Q25">
    <cfRule type="cellIs" dxfId="49974" priority="1513" operator="lessThan">
      <formula>0</formula>
    </cfRule>
  </conditionalFormatting>
  <conditionalFormatting sqref="R19:R25">
    <cfRule type="cellIs" dxfId="49973" priority="1511" operator="lessThan">
      <formula>0.8</formula>
    </cfRule>
    <cfRule type="cellIs" dxfId="49972" priority="1512" operator="greaterThan">
      <formula>1</formula>
    </cfRule>
  </conditionalFormatting>
  <conditionalFormatting sqref="R19:R25">
    <cfRule type="cellIs" dxfId="49971" priority="1509" operator="greaterThan">
      <formula>1</formula>
    </cfRule>
    <cfRule type="cellIs" dxfId="49970" priority="1510" operator="lessThan">
      <formula>0.8</formula>
    </cfRule>
  </conditionalFormatting>
  <conditionalFormatting sqref="P19:P25">
    <cfRule type="cellIs" dxfId="49969" priority="1508" operator="greaterThan">
      <formula>0</formula>
    </cfRule>
  </conditionalFormatting>
  <conditionalFormatting sqref="Q19:Q25">
    <cfRule type="cellIs" dxfId="49968" priority="1507" operator="lessThan">
      <formula>0</formula>
    </cfRule>
  </conditionalFormatting>
  <conditionalFormatting sqref="R19:R25">
    <cfRule type="cellIs" dxfId="49967" priority="1505" operator="lessThan">
      <formula>0.8</formula>
    </cfRule>
    <cfRule type="cellIs" dxfId="49966" priority="1506" operator="greaterThan">
      <formula>1</formula>
    </cfRule>
  </conditionalFormatting>
  <conditionalFormatting sqref="R19:R25">
    <cfRule type="cellIs" dxfId="49965" priority="1503" operator="greaterThan">
      <formula>1</formula>
    </cfRule>
    <cfRule type="cellIs" dxfId="49964" priority="1504" operator="lessThan">
      <formula>0.8</formula>
    </cfRule>
  </conditionalFormatting>
  <conditionalFormatting sqref="P19:P25">
    <cfRule type="cellIs" dxfId="49963" priority="1502" operator="greaterThan">
      <formula>0</formula>
    </cfRule>
  </conditionalFormatting>
  <conditionalFormatting sqref="R19:R25">
    <cfRule type="cellIs" dxfId="49962" priority="1499" operator="lessThan">
      <formula>0.8</formula>
    </cfRule>
    <cfRule type="cellIs" dxfId="49961" priority="1500" operator="greaterThan">
      <formula>1</formula>
    </cfRule>
  </conditionalFormatting>
  <conditionalFormatting sqref="R19:R25">
    <cfRule type="cellIs" dxfId="49960" priority="1497" operator="greaterThan">
      <formula>1</formula>
    </cfRule>
    <cfRule type="cellIs" dxfId="49959" priority="1498" operator="lessThan">
      <formula>0.8</formula>
    </cfRule>
  </conditionalFormatting>
  <conditionalFormatting sqref="P19:P25">
    <cfRule type="cellIs" dxfId="49958" priority="1496" operator="greaterThan">
      <formula>0</formula>
    </cfRule>
  </conditionalFormatting>
  <conditionalFormatting sqref="Q19:Q25">
    <cfRule type="cellIs" dxfId="49957" priority="1501" operator="lessThan">
      <formula>0</formula>
    </cfRule>
  </conditionalFormatting>
  <conditionalFormatting sqref="Q19:Q25">
    <cfRule type="cellIs" dxfId="49956" priority="1495" operator="lessThan">
      <formula>0</formula>
    </cfRule>
  </conditionalFormatting>
  <conditionalFormatting sqref="R19:R25">
    <cfRule type="cellIs" dxfId="49955" priority="1493" operator="lessThan">
      <formula>0.8</formula>
    </cfRule>
    <cfRule type="cellIs" dxfId="49954" priority="1494" operator="greaterThan">
      <formula>1</formula>
    </cfRule>
  </conditionalFormatting>
  <conditionalFormatting sqref="R19:R25">
    <cfRule type="cellIs" dxfId="49953" priority="1491" operator="greaterThan">
      <formula>1</formula>
    </cfRule>
    <cfRule type="cellIs" dxfId="49952" priority="1492" operator="lessThan">
      <formula>0.8</formula>
    </cfRule>
  </conditionalFormatting>
  <conditionalFormatting sqref="P19:P25">
    <cfRule type="cellIs" dxfId="49951" priority="1490" operator="greaterThan">
      <formula>0</formula>
    </cfRule>
  </conditionalFormatting>
  <conditionalFormatting sqref="P19:P25">
    <cfRule type="cellIs" dxfId="49950" priority="1484" operator="greaterThan">
      <formula>0</formula>
    </cfRule>
  </conditionalFormatting>
  <conditionalFormatting sqref="Q19:Q25">
    <cfRule type="cellIs" dxfId="49949" priority="1489" operator="lessThan">
      <formula>0</formula>
    </cfRule>
  </conditionalFormatting>
  <conditionalFormatting sqref="R19:R25">
    <cfRule type="cellIs" dxfId="49948" priority="1487" operator="lessThan">
      <formula>0.8</formula>
    </cfRule>
    <cfRule type="cellIs" dxfId="49947" priority="1488" operator="greaterThan">
      <formula>1</formula>
    </cfRule>
  </conditionalFormatting>
  <conditionalFormatting sqref="R19:R25">
    <cfRule type="cellIs" dxfId="49946" priority="1485" operator="greaterThan">
      <formula>1</formula>
    </cfRule>
    <cfRule type="cellIs" dxfId="49945" priority="1486" operator="lessThan">
      <formula>0.8</formula>
    </cfRule>
  </conditionalFormatting>
  <conditionalFormatting sqref="P19:P25">
    <cfRule type="cellIs" dxfId="49944" priority="1478" operator="greaterThan">
      <formula>0</formula>
    </cfRule>
  </conditionalFormatting>
  <conditionalFormatting sqref="Q19:Q25">
    <cfRule type="cellIs" dxfId="49943" priority="1483" operator="lessThan">
      <formula>0</formula>
    </cfRule>
  </conditionalFormatting>
  <conditionalFormatting sqref="R19:R25">
    <cfRule type="cellIs" dxfId="49942" priority="1481" operator="lessThan">
      <formula>0.8</formula>
    </cfRule>
    <cfRule type="cellIs" dxfId="49941" priority="1482" operator="greaterThan">
      <formula>1</formula>
    </cfRule>
  </conditionalFormatting>
  <conditionalFormatting sqref="R19:R25">
    <cfRule type="cellIs" dxfId="49940" priority="1479" operator="greaterThan">
      <formula>1</formula>
    </cfRule>
    <cfRule type="cellIs" dxfId="49939" priority="1480" operator="lessThan">
      <formula>0.8</formula>
    </cfRule>
  </conditionalFormatting>
  <conditionalFormatting sqref="Q19:Q25">
    <cfRule type="cellIs" dxfId="49938" priority="1477" operator="lessThan">
      <formula>0</formula>
    </cfRule>
  </conditionalFormatting>
  <conditionalFormatting sqref="R19:R25">
    <cfRule type="cellIs" dxfId="49937" priority="1475" operator="lessThan">
      <formula>0.8</formula>
    </cfRule>
    <cfRule type="cellIs" dxfId="49936" priority="1476" operator="greaterThan">
      <formula>1</formula>
    </cfRule>
  </conditionalFormatting>
  <conditionalFormatting sqref="R19:R25">
    <cfRule type="cellIs" dxfId="49935" priority="1473" operator="greaterThan">
      <formula>1</formula>
    </cfRule>
    <cfRule type="cellIs" dxfId="49934" priority="1474" operator="lessThan">
      <formula>0.8</formula>
    </cfRule>
  </conditionalFormatting>
  <conditionalFormatting sqref="P19:P25">
    <cfRule type="cellIs" dxfId="49933" priority="1472" operator="greaterThan">
      <formula>0</formula>
    </cfRule>
  </conditionalFormatting>
  <conditionalFormatting sqref="Q19:Q25">
    <cfRule type="cellIs" dxfId="49932" priority="1471" operator="lessThan">
      <formula>0</formula>
    </cfRule>
  </conditionalFormatting>
  <conditionalFormatting sqref="R19:R25">
    <cfRule type="cellIs" dxfId="49931" priority="1469" operator="lessThan">
      <formula>0.8</formula>
    </cfRule>
    <cfRule type="cellIs" dxfId="49930" priority="1470" operator="greaterThan">
      <formula>1</formula>
    </cfRule>
  </conditionalFormatting>
  <conditionalFormatting sqref="R19:R25">
    <cfRule type="cellIs" dxfId="49929" priority="1467" operator="greaterThan">
      <formula>1</formula>
    </cfRule>
    <cfRule type="cellIs" dxfId="49928" priority="1468" operator="lessThan">
      <formula>0.8</formula>
    </cfRule>
  </conditionalFormatting>
  <conditionalFormatting sqref="P19:P25">
    <cfRule type="cellIs" dxfId="49927" priority="1466" operator="greaterThan">
      <formula>0</formula>
    </cfRule>
  </conditionalFormatting>
  <conditionalFormatting sqref="P19:P25">
    <cfRule type="cellIs" dxfId="49926" priority="1460" operator="greaterThan">
      <formula>0</formula>
    </cfRule>
  </conditionalFormatting>
  <conditionalFormatting sqref="Q19:Q25">
    <cfRule type="cellIs" dxfId="49925" priority="1465" operator="lessThan">
      <formula>0</formula>
    </cfRule>
  </conditionalFormatting>
  <conditionalFormatting sqref="R19:R25">
    <cfRule type="cellIs" dxfId="49924" priority="1463" operator="lessThan">
      <formula>0.8</formula>
    </cfRule>
    <cfRule type="cellIs" dxfId="49923" priority="1464" operator="greaterThan">
      <formula>1</formula>
    </cfRule>
  </conditionalFormatting>
  <conditionalFormatting sqref="R19:R25">
    <cfRule type="cellIs" dxfId="49922" priority="1461" operator="greaterThan">
      <formula>1</formula>
    </cfRule>
    <cfRule type="cellIs" dxfId="49921" priority="1462" operator="lessThan">
      <formula>0.8</formula>
    </cfRule>
  </conditionalFormatting>
  <conditionalFormatting sqref="Q19:Q25">
    <cfRule type="cellIs" dxfId="49920" priority="1459" operator="lessThan">
      <formula>0</formula>
    </cfRule>
  </conditionalFormatting>
  <conditionalFormatting sqref="R19:R25">
    <cfRule type="cellIs" dxfId="49919" priority="1457" operator="lessThan">
      <formula>0.8</formula>
    </cfRule>
    <cfRule type="cellIs" dxfId="49918" priority="1458" operator="greaterThan">
      <formula>1</formula>
    </cfRule>
  </conditionalFormatting>
  <conditionalFormatting sqref="R19:R25">
    <cfRule type="cellIs" dxfId="49917" priority="1455" operator="greaterThan">
      <formula>1</formula>
    </cfRule>
    <cfRule type="cellIs" dxfId="49916" priority="1456" operator="lessThan">
      <formula>0.8</formula>
    </cfRule>
  </conditionalFormatting>
  <conditionalFormatting sqref="P19:P25">
    <cfRule type="cellIs" dxfId="49915" priority="1454" operator="greaterThan">
      <formula>0</formula>
    </cfRule>
  </conditionalFormatting>
  <conditionalFormatting sqref="Q19:Q25">
    <cfRule type="cellIs" dxfId="49914" priority="1453" operator="lessThan">
      <formula>0</formula>
    </cfRule>
  </conditionalFormatting>
  <conditionalFormatting sqref="R19:R25">
    <cfRule type="cellIs" dxfId="49913" priority="1451" operator="lessThan">
      <formula>0.8</formula>
    </cfRule>
    <cfRule type="cellIs" dxfId="49912" priority="1452" operator="greaterThan">
      <formula>1</formula>
    </cfRule>
  </conditionalFormatting>
  <conditionalFormatting sqref="R19:R25">
    <cfRule type="cellIs" dxfId="49911" priority="1449" operator="greaterThan">
      <formula>1</formula>
    </cfRule>
    <cfRule type="cellIs" dxfId="49910" priority="1450" operator="lessThan">
      <formula>0.8</formula>
    </cfRule>
  </conditionalFormatting>
  <conditionalFormatting sqref="P19:P25">
    <cfRule type="cellIs" dxfId="49909" priority="1448" operator="greaterThan">
      <formula>0</formula>
    </cfRule>
  </conditionalFormatting>
  <conditionalFormatting sqref="Q19:Q25">
    <cfRule type="cellIs" dxfId="49908" priority="1447" operator="lessThan">
      <formula>0</formula>
    </cfRule>
  </conditionalFormatting>
  <conditionalFormatting sqref="R19:R25">
    <cfRule type="cellIs" dxfId="49907" priority="1445" operator="lessThan">
      <formula>0.8</formula>
    </cfRule>
    <cfRule type="cellIs" dxfId="49906" priority="1446" operator="greaterThan">
      <formula>1</formula>
    </cfRule>
  </conditionalFormatting>
  <conditionalFormatting sqref="R19:R25">
    <cfRule type="cellIs" dxfId="49905" priority="1443" operator="greaterThan">
      <formula>1</formula>
    </cfRule>
    <cfRule type="cellIs" dxfId="49904" priority="1444" operator="lessThan">
      <formula>0.8</formula>
    </cfRule>
  </conditionalFormatting>
  <conditionalFormatting sqref="P19:P25">
    <cfRule type="cellIs" dxfId="49903" priority="1442" operator="greaterThan">
      <formula>0</formula>
    </cfRule>
  </conditionalFormatting>
  <conditionalFormatting sqref="R19:R25">
    <cfRule type="cellIs" dxfId="49902" priority="1439" operator="lessThan">
      <formula>0.8</formula>
    </cfRule>
    <cfRule type="cellIs" dxfId="49901" priority="1440" operator="greaterThan">
      <formula>1</formula>
    </cfRule>
  </conditionalFormatting>
  <conditionalFormatting sqref="R19:R25">
    <cfRule type="cellIs" dxfId="49900" priority="1437" operator="greaterThan">
      <formula>1</formula>
    </cfRule>
    <cfRule type="cellIs" dxfId="49899" priority="1438" operator="lessThan">
      <formula>0.8</formula>
    </cfRule>
  </conditionalFormatting>
  <conditionalFormatting sqref="P19:P25">
    <cfRule type="cellIs" dxfId="49898" priority="1436" operator="greaterThan">
      <formula>0</formula>
    </cfRule>
  </conditionalFormatting>
  <conditionalFormatting sqref="Q19:Q25">
    <cfRule type="cellIs" dxfId="49897" priority="1441" operator="lessThan">
      <formula>0</formula>
    </cfRule>
  </conditionalFormatting>
  <conditionalFormatting sqref="Q40">
    <cfRule type="cellIs" dxfId="49896" priority="1435" operator="lessThan">
      <formula>0</formula>
    </cfRule>
  </conditionalFormatting>
  <conditionalFormatting sqref="R40">
    <cfRule type="cellIs" dxfId="49895" priority="1433" operator="lessThan">
      <formula>0.8</formula>
    </cfRule>
    <cfRule type="cellIs" dxfId="49894" priority="1434" operator="greaterThan">
      <formula>1</formula>
    </cfRule>
  </conditionalFormatting>
  <conditionalFormatting sqref="R40">
    <cfRule type="cellIs" dxfId="49893" priority="1431" operator="greaterThan">
      <formula>1</formula>
    </cfRule>
    <cfRule type="cellIs" dxfId="49892" priority="1432" operator="lessThan">
      <formula>0.8</formula>
    </cfRule>
  </conditionalFormatting>
  <conditionalFormatting sqref="P40">
    <cfRule type="cellIs" dxfId="49891" priority="1430" operator="greaterThan">
      <formula>0</formula>
    </cfRule>
  </conditionalFormatting>
  <conditionalFormatting sqref="P40">
    <cfRule type="cellIs" dxfId="49890" priority="1424" operator="greaterThan">
      <formula>0</formula>
    </cfRule>
  </conditionalFormatting>
  <conditionalFormatting sqref="Q40">
    <cfRule type="cellIs" dxfId="49889" priority="1429" operator="lessThan">
      <formula>0</formula>
    </cfRule>
  </conditionalFormatting>
  <conditionalFormatting sqref="R40">
    <cfRule type="cellIs" dxfId="49888" priority="1427" operator="lessThan">
      <formula>0.8</formula>
    </cfRule>
    <cfRule type="cellIs" dxfId="49887" priority="1428" operator="greaterThan">
      <formula>1</formula>
    </cfRule>
  </conditionalFormatting>
  <conditionalFormatting sqref="R40">
    <cfRule type="cellIs" dxfId="49886" priority="1425" operator="greaterThan">
      <formula>1</formula>
    </cfRule>
    <cfRule type="cellIs" dxfId="49885" priority="1426" operator="lessThan">
      <formula>0.8</formula>
    </cfRule>
  </conditionalFormatting>
  <conditionalFormatting sqref="P40">
    <cfRule type="cellIs" dxfId="49884" priority="1418" operator="greaterThan">
      <formula>0</formula>
    </cfRule>
  </conditionalFormatting>
  <conditionalFormatting sqref="Q40">
    <cfRule type="cellIs" dxfId="49883" priority="1423" operator="lessThan">
      <formula>0</formula>
    </cfRule>
  </conditionalFormatting>
  <conditionalFormatting sqref="R40">
    <cfRule type="cellIs" dxfId="49882" priority="1421" operator="lessThan">
      <formula>0.8</formula>
    </cfRule>
    <cfRule type="cellIs" dxfId="49881" priority="1422" operator="greaterThan">
      <formula>1</formula>
    </cfRule>
  </conditionalFormatting>
  <conditionalFormatting sqref="R40">
    <cfRule type="cellIs" dxfId="49880" priority="1419" operator="greaterThan">
      <formula>1</formula>
    </cfRule>
    <cfRule type="cellIs" dxfId="49879" priority="1420" operator="lessThan">
      <formula>0.8</formula>
    </cfRule>
  </conditionalFormatting>
  <conditionalFormatting sqref="Q40">
    <cfRule type="cellIs" dxfId="49878" priority="1417" operator="lessThan">
      <formula>0</formula>
    </cfRule>
  </conditionalFormatting>
  <conditionalFormatting sqref="R40">
    <cfRule type="cellIs" dxfId="49877" priority="1415" operator="lessThan">
      <formula>0.8</formula>
    </cfRule>
    <cfRule type="cellIs" dxfId="49876" priority="1416" operator="greaterThan">
      <formula>1</formula>
    </cfRule>
  </conditionalFormatting>
  <conditionalFormatting sqref="R40">
    <cfRule type="cellIs" dxfId="49875" priority="1413" operator="greaterThan">
      <formula>1</formula>
    </cfRule>
    <cfRule type="cellIs" dxfId="49874" priority="1414" operator="lessThan">
      <formula>0.8</formula>
    </cfRule>
  </conditionalFormatting>
  <conditionalFormatting sqref="P40">
    <cfRule type="cellIs" dxfId="49873" priority="1412" operator="greaterThan">
      <formula>0</formula>
    </cfRule>
  </conditionalFormatting>
  <conditionalFormatting sqref="P40">
    <cfRule type="cellIs" dxfId="49872" priority="1406" operator="greaterThan">
      <formula>0</formula>
    </cfRule>
  </conditionalFormatting>
  <conditionalFormatting sqref="Q40">
    <cfRule type="cellIs" dxfId="49871" priority="1411" operator="lessThan">
      <formula>0</formula>
    </cfRule>
  </conditionalFormatting>
  <conditionalFormatting sqref="R40">
    <cfRule type="cellIs" dxfId="49870" priority="1409" operator="lessThan">
      <formula>0.8</formula>
    </cfRule>
    <cfRule type="cellIs" dxfId="49869" priority="1410" operator="greaterThan">
      <formula>1</formula>
    </cfRule>
  </conditionalFormatting>
  <conditionalFormatting sqref="R40">
    <cfRule type="cellIs" dxfId="49868" priority="1407" operator="greaterThan">
      <formula>1</formula>
    </cfRule>
    <cfRule type="cellIs" dxfId="49867" priority="1408" operator="lessThan">
      <formula>0.8</formula>
    </cfRule>
  </conditionalFormatting>
  <conditionalFormatting sqref="P40">
    <cfRule type="cellIs" dxfId="49866" priority="1400" operator="greaterThan">
      <formula>0</formula>
    </cfRule>
  </conditionalFormatting>
  <conditionalFormatting sqref="Q40">
    <cfRule type="cellIs" dxfId="49865" priority="1405" operator="lessThan">
      <formula>0</formula>
    </cfRule>
  </conditionalFormatting>
  <conditionalFormatting sqref="R40">
    <cfRule type="cellIs" dxfId="49864" priority="1403" operator="lessThan">
      <formula>0.8</formula>
    </cfRule>
    <cfRule type="cellIs" dxfId="49863" priority="1404" operator="greaterThan">
      <formula>1</formula>
    </cfRule>
  </conditionalFormatting>
  <conditionalFormatting sqref="R40">
    <cfRule type="cellIs" dxfId="49862" priority="1401" operator="greaterThan">
      <formula>1</formula>
    </cfRule>
    <cfRule type="cellIs" dxfId="49861" priority="1402" operator="lessThan">
      <formula>0.8</formula>
    </cfRule>
  </conditionalFormatting>
  <conditionalFormatting sqref="P40">
    <cfRule type="cellIs" dxfId="49860" priority="1394" operator="greaterThan">
      <formula>0</formula>
    </cfRule>
  </conditionalFormatting>
  <conditionalFormatting sqref="Q40">
    <cfRule type="cellIs" dxfId="49859" priority="1399" operator="lessThan">
      <formula>0</formula>
    </cfRule>
  </conditionalFormatting>
  <conditionalFormatting sqref="R40">
    <cfRule type="cellIs" dxfId="49858" priority="1397" operator="lessThan">
      <formula>0.8</formula>
    </cfRule>
    <cfRule type="cellIs" dxfId="49857" priority="1398" operator="greaterThan">
      <formula>1</formula>
    </cfRule>
  </conditionalFormatting>
  <conditionalFormatting sqref="R40">
    <cfRule type="cellIs" dxfId="49856" priority="1395" operator="greaterThan">
      <formula>1</formula>
    </cfRule>
    <cfRule type="cellIs" dxfId="49855" priority="1396" operator="lessThan">
      <formula>0.8</formula>
    </cfRule>
  </conditionalFormatting>
  <conditionalFormatting sqref="Q40">
    <cfRule type="cellIs" dxfId="49854" priority="1388" operator="lessThan">
      <formula>0</formula>
    </cfRule>
  </conditionalFormatting>
  <conditionalFormatting sqref="P40">
    <cfRule type="cellIs" dxfId="49853" priority="1389" operator="greaterThan">
      <formula>0</formula>
    </cfRule>
  </conditionalFormatting>
  <conditionalFormatting sqref="R40">
    <cfRule type="cellIs" dxfId="49852" priority="1392" operator="lessThan">
      <formula>0.8</formula>
    </cfRule>
    <cfRule type="cellIs" dxfId="49851" priority="1393" operator="greaterThan">
      <formula>1</formula>
    </cfRule>
  </conditionalFormatting>
  <conditionalFormatting sqref="R40">
    <cfRule type="cellIs" dxfId="49850" priority="1390" operator="greaterThan">
      <formula>1</formula>
    </cfRule>
    <cfRule type="cellIs" dxfId="49849" priority="1391" operator="lessThan">
      <formula>0.8</formula>
    </cfRule>
  </conditionalFormatting>
  <conditionalFormatting sqref="Q40">
    <cfRule type="cellIs" dxfId="49848" priority="1382" operator="lessThan">
      <formula>0</formula>
    </cfRule>
  </conditionalFormatting>
  <conditionalFormatting sqref="R40">
    <cfRule type="cellIs" dxfId="49847" priority="1386" operator="lessThan">
      <formula>0.8</formula>
    </cfRule>
    <cfRule type="cellIs" dxfId="49846" priority="1387" operator="greaterThan">
      <formula>1</formula>
    </cfRule>
  </conditionalFormatting>
  <conditionalFormatting sqref="R40">
    <cfRule type="cellIs" dxfId="49845" priority="1384" operator="greaterThan">
      <formula>1</formula>
    </cfRule>
    <cfRule type="cellIs" dxfId="49844" priority="1385" operator="lessThan">
      <formula>0.8</formula>
    </cfRule>
  </conditionalFormatting>
  <conditionalFormatting sqref="P40">
    <cfRule type="cellIs" dxfId="49843" priority="1383" operator="greaterThan">
      <formula>0</formula>
    </cfRule>
  </conditionalFormatting>
  <conditionalFormatting sqref="Q40">
    <cfRule type="cellIs" dxfId="49842" priority="1381" operator="lessThan">
      <formula>0</formula>
    </cfRule>
  </conditionalFormatting>
  <conditionalFormatting sqref="R40">
    <cfRule type="cellIs" dxfId="49841" priority="1379" operator="lessThan">
      <formula>0.8</formula>
    </cfRule>
    <cfRule type="cellIs" dxfId="49840" priority="1380" operator="greaterThan">
      <formula>1</formula>
    </cfRule>
  </conditionalFormatting>
  <conditionalFormatting sqref="R40">
    <cfRule type="cellIs" dxfId="49839" priority="1377" operator="greaterThan">
      <formula>1</formula>
    </cfRule>
    <cfRule type="cellIs" dxfId="49838" priority="1378" operator="lessThan">
      <formula>0.8</formula>
    </cfRule>
  </conditionalFormatting>
  <conditionalFormatting sqref="P40">
    <cfRule type="cellIs" dxfId="49837" priority="1376" operator="greaterThan">
      <formula>0</formula>
    </cfRule>
  </conditionalFormatting>
  <conditionalFormatting sqref="Q40">
    <cfRule type="cellIs" dxfId="49836" priority="1375" operator="lessThan">
      <formula>0</formula>
    </cfRule>
  </conditionalFormatting>
  <conditionalFormatting sqref="R40">
    <cfRule type="cellIs" dxfId="49835" priority="1373" operator="lessThan">
      <formula>0.8</formula>
    </cfRule>
    <cfRule type="cellIs" dxfId="49834" priority="1374" operator="greaterThan">
      <formula>1</formula>
    </cfRule>
  </conditionalFormatting>
  <conditionalFormatting sqref="R40">
    <cfRule type="cellIs" dxfId="49833" priority="1371" operator="greaterThan">
      <formula>1</formula>
    </cfRule>
    <cfRule type="cellIs" dxfId="49832" priority="1372" operator="lessThan">
      <formula>0.8</formula>
    </cfRule>
  </conditionalFormatting>
  <conditionalFormatting sqref="P40">
    <cfRule type="cellIs" dxfId="49831" priority="1370" operator="greaterThan">
      <formula>0</formula>
    </cfRule>
  </conditionalFormatting>
  <conditionalFormatting sqref="Q32:Q39">
    <cfRule type="cellIs" dxfId="49830" priority="1369" operator="lessThan">
      <formula>0</formula>
    </cfRule>
  </conditionalFormatting>
  <conditionalFormatting sqref="R32:R39">
    <cfRule type="cellIs" dxfId="49829" priority="1367" operator="lessThan">
      <formula>0.8</formula>
    </cfRule>
    <cfRule type="cellIs" dxfId="49828" priority="1368" operator="greaterThan">
      <formula>1</formula>
    </cfRule>
  </conditionalFormatting>
  <conditionalFormatting sqref="R32:R39">
    <cfRule type="cellIs" dxfId="49827" priority="1365" operator="greaterThan">
      <formula>1</formula>
    </cfRule>
    <cfRule type="cellIs" dxfId="49826" priority="1366" operator="lessThan">
      <formula>0.8</formula>
    </cfRule>
  </conditionalFormatting>
  <conditionalFormatting sqref="P39">
    <cfRule type="cellIs" dxfId="49825" priority="1364" operator="greaterThan">
      <formula>0</formula>
    </cfRule>
  </conditionalFormatting>
  <conditionalFormatting sqref="Q32:Q39">
    <cfRule type="cellIs" dxfId="49824" priority="1363" operator="lessThan">
      <formula>0</formula>
    </cfRule>
  </conditionalFormatting>
  <conditionalFormatting sqref="R32:R39">
    <cfRule type="cellIs" dxfId="49823" priority="1361" operator="lessThan">
      <formula>0.8</formula>
    </cfRule>
    <cfRule type="cellIs" dxfId="49822" priority="1362" operator="greaterThan">
      <formula>1</formula>
    </cfRule>
  </conditionalFormatting>
  <conditionalFormatting sqref="R32:R39">
    <cfRule type="cellIs" dxfId="49821" priority="1359" operator="greaterThan">
      <formula>1</formula>
    </cfRule>
    <cfRule type="cellIs" dxfId="49820" priority="1360" operator="lessThan">
      <formula>0.8</formula>
    </cfRule>
  </conditionalFormatting>
  <conditionalFormatting sqref="P39">
    <cfRule type="cellIs" dxfId="49819" priority="1358" operator="greaterThan">
      <formula>0</formula>
    </cfRule>
  </conditionalFormatting>
  <conditionalFormatting sqref="Q32:Q39">
    <cfRule type="cellIs" dxfId="49818" priority="1357" operator="lessThan">
      <formula>0</formula>
    </cfRule>
  </conditionalFormatting>
  <conditionalFormatting sqref="R32:R39">
    <cfRule type="cellIs" dxfId="49817" priority="1355" operator="lessThan">
      <formula>0.8</formula>
    </cfRule>
    <cfRule type="cellIs" dxfId="49816" priority="1356" operator="greaterThan">
      <formula>1</formula>
    </cfRule>
  </conditionalFormatting>
  <conditionalFormatting sqref="R32:R39">
    <cfRule type="cellIs" dxfId="49815" priority="1353" operator="greaterThan">
      <formula>1</formula>
    </cfRule>
    <cfRule type="cellIs" dxfId="49814" priority="1354" operator="lessThan">
      <formula>0.8</formula>
    </cfRule>
  </conditionalFormatting>
  <conditionalFormatting sqref="P39">
    <cfRule type="cellIs" dxfId="49813" priority="1352" operator="greaterThan">
      <formula>0</formula>
    </cfRule>
  </conditionalFormatting>
  <conditionalFormatting sqref="Q32:Q39">
    <cfRule type="cellIs" dxfId="49812" priority="1351" operator="lessThan">
      <formula>0</formula>
    </cfRule>
  </conditionalFormatting>
  <conditionalFormatting sqref="R32:R39">
    <cfRule type="cellIs" dxfId="49811" priority="1349" operator="lessThan">
      <formula>0.8</formula>
    </cfRule>
    <cfRule type="cellIs" dxfId="49810" priority="1350" operator="greaterThan">
      <formula>1</formula>
    </cfRule>
  </conditionalFormatting>
  <conditionalFormatting sqref="R32:R39">
    <cfRule type="cellIs" dxfId="49809" priority="1347" operator="greaterThan">
      <formula>1</formula>
    </cfRule>
    <cfRule type="cellIs" dxfId="49808" priority="1348" operator="lessThan">
      <formula>0.8</formula>
    </cfRule>
  </conditionalFormatting>
  <conditionalFormatting sqref="P39">
    <cfRule type="cellIs" dxfId="49807" priority="1346" operator="greaterThan">
      <formula>0</formula>
    </cfRule>
  </conditionalFormatting>
  <conditionalFormatting sqref="P39">
    <cfRule type="cellIs" dxfId="49806" priority="1340" operator="greaterThan">
      <formula>0</formula>
    </cfRule>
  </conditionalFormatting>
  <conditionalFormatting sqref="Q32:Q39">
    <cfRule type="cellIs" dxfId="49805" priority="1345" operator="lessThan">
      <formula>0</formula>
    </cfRule>
  </conditionalFormatting>
  <conditionalFormatting sqref="R32:R39">
    <cfRule type="cellIs" dxfId="49804" priority="1343" operator="lessThan">
      <formula>0.8</formula>
    </cfRule>
    <cfRule type="cellIs" dxfId="49803" priority="1344" operator="greaterThan">
      <formula>1</formula>
    </cfRule>
  </conditionalFormatting>
  <conditionalFormatting sqref="R32:R39">
    <cfRule type="cellIs" dxfId="49802" priority="1341" operator="greaterThan">
      <formula>1</formula>
    </cfRule>
    <cfRule type="cellIs" dxfId="49801" priority="1342" operator="lessThan">
      <formula>0.8</formula>
    </cfRule>
  </conditionalFormatting>
  <conditionalFormatting sqref="P39">
    <cfRule type="cellIs" dxfId="49800" priority="1334" operator="greaterThan">
      <formula>0</formula>
    </cfRule>
  </conditionalFormatting>
  <conditionalFormatting sqref="Q32:Q39">
    <cfRule type="cellIs" dxfId="49799" priority="1339" operator="lessThan">
      <formula>0</formula>
    </cfRule>
  </conditionalFormatting>
  <conditionalFormatting sqref="R32:R39">
    <cfRule type="cellIs" dxfId="49798" priority="1337" operator="lessThan">
      <formula>0.8</formula>
    </cfRule>
    <cfRule type="cellIs" dxfId="49797" priority="1338" operator="greaterThan">
      <formula>1</formula>
    </cfRule>
  </conditionalFormatting>
  <conditionalFormatting sqref="R32:R39">
    <cfRule type="cellIs" dxfId="49796" priority="1335" operator="greaterThan">
      <formula>1</formula>
    </cfRule>
    <cfRule type="cellIs" dxfId="49795" priority="1336" operator="lessThan">
      <formula>0.8</formula>
    </cfRule>
  </conditionalFormatting>
  <conditionalFormatting sqref="R32:R39">
    <cfRule type="cellIs" dxfId="49794" priority="1331" operator="lessThan">
      <formula>0.8</formula>
    </cfRule>
    <cfRule type="cellIs" dxfId="49793" priority="1332" operator="greaterThan">
      <formula>1</formula>
    </cfRule>
  </conditionalFormatting>
  <conditionalFormatting sqref="R32:R39">
    <cfRule type="cellIs" dxfId="49792" priority="1329" operator="greaterThan">
      <formula>1</formula>
    </cfRule>
    <cfRule type="cellIs" dxfId="49791" priority="1330" operator="lessThan">
      <formula>0.8</formula>
    </cfRule>
  </conditionalFormatting>
  <conditionalFormatting sqref="P39">
    <cfRule type="cellIs" dxfId="49790" priority="1328" operator="greaterThan">
      <formula>0</formula>
    </cfRule>
  </conditionalFormatting>
  <conditionalFormatting sqref="Q32:Q39">
    <cfRule type="cellIs" dxfId="49789" priority="1333" operator="lessThan">
      <formula>0</formula>
    </cfRule>
  </conditionalFormatting>
  <conditionalFormatting sqref="Q32:Q39">
    <cfRule type="cellIs" dxfId="49788" priority="1327" operator="lessThan">
      <formula>0</formula>
    </cfRule>
  </conditionalFormatting>
  <conditionalFormatting sqref="R32:R39">
    <cfRule type="cellIs" dxfId="49787" priority="1325" operator="lessThan">
      <formula>0.8</formula>
    </cfRule>
    <cfRule type="cellIs" dxfId="49786" priority="1326" operator="greaterThan">
      <formula>1</formula>
    </cfRule>
  </conditionalFormatting>
  <conditionalFormatting sqref="R32:R39">
    <cfRule type="cellIs" dxfId="49785" priority="1323" operator="greaterThan">
      <formula>1</formula>
    </cfRule>
    <cfRule type="cellIs" dxfId="49784" priority="1324" operator="lessThan">
      <formula>0.8</formula>
    </cfRule>
  </conditionalFormatting>
  <conditionalFormatting sqref="P39">
    <cfRule type="cellIs" dxfId="49783" priority="1322" operator="greaterThan">
      <formula>0</formula>
    </cfRule>
  </conditionalFormatting>
  <conditionalFormatting sqref="P39">
    <cfRule type="cellIs" dxfId="49782" priority="1316" operator="greaterThan">
      <formula>0</formula>
    </cfRule>
  </conditionalFormatting>
  <conditionalFormatting sqref="Q32:Q39">
    <cfRule type="cellIs" dxfId="49781" priority="1321" operator="lessThan">
      <formula>0</formula>
    </cfRule>
  </conditionalFormatting>
  <conditionalFormatting sqref="R32:R39">
    <cfRule type="cellIs" dxfId="49780" priority="1319" operator="lessThan">
      <formula>0.8</formula>
    </cfRule>
    <cfRule type="cellIs" dxfId="49779" priority="1320" operator="greaterThan">
      <formula>1</formula>
    </cfRule>
  </conditionalFormatting>
  <conditionalFormatting sqref="R32:R39">
    <cfRule type="cellIs" dxfId="49778" priority="1317" operator="greaterThan">
      <formula>1</formula>
    </cfRule>
    <cfRule type="cellIs" dxfId="49777" priority="1318" operator="lessThan">
      <formula>0.8</formula>
    </cfRule>
  </conditionalFormatting>
  <conditionalFormatting sqref="P39">
    <cfRule type="cellIs" dxfId="49776" priority="1310" operator="greaterThan">
      <formula>0</formula>
    </cfRule>
  </conditionalFormatting>
  <conditionalFormatting sqref="Q32:Q39">
    <cfRule type="cellIs" dxfId="49775" priority="1315" operator="lessThan">
      <formula>0</formula>
    </cfRule>
  </conditionalFormatting>
  <conditionalFormatting sqref="R32:R39">
    <cfRule type="cellIs" dxfId="49774" priority="1313" operator="lessThan">
      <formula>0.8</formula>
    </cfRule>
    <cfRule type="cellIs" dxfId="49773" priority="1314" operator="greaterThan">
      <formula>1</formula>
    </cfRule>
  </conditionalFormatting>
  <conditionalFormatting sqref="R32:R39">
    <cfRule type="cellIs" dxfId="49772" priority="1311" operator="greaterThan">
      <formula>1</formula>
    </cfRule>
    <cfRule type="cellIs" dxfId="49771" priority="1312" operator="lessThan">
      <formula>0.8</formula>
    </cfRule>
  </conditionalFormatting>
  <conditionalFormatting sqref="R32:R39">
    <cfRule type="cellIs" dxfId="49770" priority="1307" operator="lessThan">
      <formula>0.8</formula>
    </cfRule>
    <cfRule type="cellIs" dxfId="49769" priority="1308" operator="greaterThan">
      <formula>1</formula>
    </cfRule>
  </conditionalFormatting>
  <conditionalFormatting sqref="R32:R39">
    <cfRule type="cellIs" dxfId="49768" priority="1305" operator="greaterThan">
      <formula>1</formula>
    </cfRule>
    <cfRule type="cellIs" dxfId="49767" priority="1306" operator="lessThan">
      <formula>0.8</formula>
    </cfRule>
  </conditionalFormatting>
  <conditionalFormatting sqref="P39">
    <cfRule type="cellIs" dxfId="49766" priority="1304" operator="greaterThan">
      <formula>0</formula>
    </cfRule>
  </conditionalFormatting>
  <conditionalFormatting sqref="Q32:Q39">
    <cfRule type="cellIs" dxfId="49765" priority="1309" operator="lessThan">
      <formula>0</formula>
    </cfRule>
  </conditionalFormatting>
  <conditionalFormatting sqref="P39">
    <cfRule type="cellIs" dxfId="49764" priority="1298" operator="greaterThan">
      <formula>0</formula>
    </cfRule>
  </conditionalFormatting>
  <conditionalFormatting sqref="Q32:Q39">
    <cfRule type="cellIs" dxfId="49763" priority="1303" operator="lessThan">
      <formula>0</formula>
    </cfRule>
  </conditionalFormatting>
  <conditionalFormatting sqref="R32:R39">
    <cfRule type="cellIs" dxfId="49762" priority="1301" operator="lessThan">
      <formula>0.8</formula>
    </cfRule>
    <cfRule type="cellIs" dxfId="49761" priority="1302" operator="greaterThan">
      <formula>1</formula>
    </cfRule>
  </conditionalFormatting>
  <conditionalFormatting sqref="R32:R39">
    <cfRule type="cellIs" dxfId="49760" priority="1299" operator="greaterThan">
      <formula>1</formula>
    </cfRule>
    <cfRule type="cellIs" dxfId="49759" priority="1300" operator="lessThan">
      <formula>0.8</formula>
    </cfRule>
  </conditionalFormatting>
  <conditionalFormatting sqref="R32:R39">
    <cfRule type="cellIs" dxfId="49758" priority="1295" operator="lessThan">
      <formula>0.8</formula>
    </cfRule>
    <cfRule type="cellIs" dxfId="49757" priority="1296" operator="greaterThan">
      <formula>1</formula>
    </cfRule>
  </conditionalFormatting>
  <conditionalFormatting sqref="R32:R39">
    <cfRule type="cellIs" dxfId="49756" priority="1293" operator="greaterThan">
      <formula>1</formula>
    </cfRule>
    <cfRule type="cellIs" dxfId="49755" priority="1294" operator="lessThan">
      <formula>0.8</formula>
    </cfRule>
  </conditionalFormatting>
  <conditionalFormatting sqref="P39">
    <cfRule type="cellIs" dxfId="49754" priority="1292" operator="greaterThan">
      <formula>0</formula>
    </cfRule>
  </conditionalFormatting>
  <conditionalFormatting sqref="Q32:Q39">
    <cfRule type="cellIs" dxfId="49753" priority="1297" operator="lessThan">
      <formula>0</formula>
    </cfRule>
  </conditionalFormatting>
  <conditionalFormatting sqref="R32:R39">
    <cfRule type="cellIs" dxfId="49752" priority="1289" operator="lessThan">
      <formula>0.8</formula>
    </cfRule>
    <cfRule type="cellIs" dxfId="49751" priority="1290" operator="greaterThan">
      <formula>1</formula>
    </cfRule>
  </conditionalFormatting>
  <conditionalFormatting sqref="R32:R39">
    <cfRule type="cellIs" dxfId="49750" priority="1287" operator="greaterThan">
      <formula>1</formula>
    </cfRule>
    <cfRule type="cellIs" dxfId="49749" priority="1288" operator="lessThan">
      <formula>0.8</formula>
    </cfRule>
  </conditionalFormatting>
  <conditionalFormatting sqref="P39">
    <cfRule type="cellIs" dxfId="49748" priority="1286" operator="greaterThan">
      <formula>0</formula>
    </cfRule>
  </conditionalFormatting>
  <conditionalFormatting sqref="Q32:Q39">
    <cfRule type="cellIs" dxfId="49747" priority="1291" operator="lessThan">
      <formula>0</formula>
    </cfRule>
  </conditionalFormatting>
  <conditionalFormatting sqref="Q32:Q39">
    <cfRule type="cellIs" dxfId="49746" priority="1285" operator="lessThan">
      <formula>0</formula>
    </cfRule>
  </conditionalFormatting>
  <conditionalFormatting sqref="R32:R39">
    <cfRule type="cellIs" dxfId="49745" priority="1283" operator="lessThan">
      <formula>0.8</formula>
    </cfRule>
    <cfRule type="cellIs" dxfId="49744" priority="1284" operator="greaterThan">
      <formula>1</formula>
    </cfRule>
  </conditionalFormatting>
  <conditionalFormatting sqref="R32:R39">
    <cfRule type="cellIs" dxfId="49743" priority="1281" operator="greaterThan">
      <formula>1</formula>
    </cfRule>
    <cfRule type="cellIs" dxfId="49742" priority="1282" operator="lessThan">
      <formula>0.8</formula>
    </cfRule>
  </conditionalFormatting>
  <conditionalFormatting sqref="P39">
    <cfRule type="cellIs" dxfId="49741" priority="1280" operator="greaterThan">
      <formula>0</formula>
    </cfRule>
  </conditionalFormatting>
  <conditionalFormatting sqref="Q32:Q39">
    <cfRule type="cellIs" dxfId="49740" priority="1274" operator="lessThan">
      <formula>0</formula>
    </cfRule>
  </conditionalFormatting>
  <conditionalFormatting sqref="R32:R39">
    <cfRule type="cellIs" dxfId="49739" priority="1278" operator="lessThan">
      <formula>0.8</formula>
    </cfRule>
    <cfRule type="cellIs" dxfId="49738" priority="1279" operator="greaterThan">
      <formula>1</formula>
    </cfRule>
  </conditionalFormatting>
  <conditionalFormatting sqref="R32:R39">
    <cfRule type="cellIs" dxfId="49737" priority="1276" operator="greaterThan">
      <formula>1</formula>
    </cfRule>
    <cfRule type="cellIs" dxfId="49736" priority="1277" operator="lessThan">
      <formula>0.8</formula>
    </cfRule>
  </conditionalFormatting>
  <conditionalFormatting sqref="P39">
    <cfRule type="cellIs" dxfId="49735" priority="1275" operator="greaterThan">
      <formula>0</formula>
    </cfRule>
  </conditionalFormatting>
  <conditionalFormatting sqref="Q32:Q39">
    <cfRule type="cellIs" dxfId="49734" priority="1273" operator="lessThan">
      <formula>0</formula>
    </cfRule>
  </conditionalFormatting>
  <conditionalFormatting sqref="R32:R39">
    <cfRule type="cellIs" dxfId="49733" priority="1271" operator="lessThan">
      <formula>0.8</formula>
    </cfRule>
    <cfRule type="cellIs" dxfId="49732" priority="1272" operator="greaterThan">
      <formula>1</formula>
    </cfRule>
  </conditionalFormatting>
  <conditionalFormatting sqref="R32:R39">
    <cfRule type="cellIs" dxfId="49731" priority="1269" operator="greaterThan">
      <formula>1</formula>
    </cfRule>
    <cfRule type="cellIs" dxfId="49730" priority="1270" operator="lessThan">
      <formula>0.8</formula>
    </cfRule>
  </conditionalFormatting>
  <conditionalFormatting sqref="P39">
    <cfRule type="cellIs" dxfId="49729" priority="1268" operator="greaterThan">
      <formula>0</formula>
    </cfRule>
  </conditionalFormatting>
  <conditionalFormatting sqref="Q32:Q39">
    <cfRule type="cellIs" dxfId="49728" priority="1267" operator="lessThan">
      <formula>0</formula>
    </cfRule>
  </conditionalFormatting>
  <conditionalFormatting sqref="R32:R39">
    <cfRule type="cellIs" dxfId="49727" priority="1265" operator="lessThan">
      <formula>0.8</formula>
    </cfRule>
    <cfRule type="cellIs" dxfId="49726" priority="1266" operator="greaterThan">
      <formula>1</formula>
    </cfRule>
  </conditionalFormatting>
  <conditionalFormatting sqref="R32:R39">
    <cfRule type="cellIs" dxfId="49725" priority="1263" operator="greaterThan">
      <formula>1</formula>
    </cfRule>
    <cfRule type="cellIs" dxfId="49724" priority="1264" operator="lessThan">
      <formula>0.8</formula>
    </cfRule>
  </conditionalFormatting>
  <conditionalFormatting sqref="P39">
    <cfRule type="cellIs" dxfId="49723" priority="1262" operator="greaterThan">
      <formula>0</formula>
    </cfRule>
  </conditionalFormatting>
  <conditionalFormatting sqref="Q32:Q39">
    <cfRule type="cellIs" dxfId="49722" priority="1261" operator="lessThan">
      <formula>0</formula>
    </cfRule>
  </conditionalFormatting>
  <conditionalFormatting sqref="R32:R39">
    <cfRule type="cellIs" dxfId="49721" priority="1259" operator="lessThan">
      <formula>0.8</formula>
    </cfRule>
    <cfRule type="cellIs" dxfId="49720" priority="1260" operator="greaterThan">
      <formula>1</formula>
    </cfRule>
  </conditionalFormatting>
  <conditionalFormatting sqref="R32:R39">
    <cfRule type="cellIs" dxfId="49719" priority="1257" operator="greaterThan">
      <formula>1</formula>
    </cfRule>
    <cfRule type="cellIs" dxfId="49718" priority="1258" operator="lessThan">
      <formula>0.8</formula>
    </cfRule>
  </conditionalFormatting>
  <conditionalFormatting sqref="P39">
    <cfRule type="cellIs" dxfId="49717" priority="1256" operator="greaterThan">
      <formula>0</formula>
    </cfRule>
  </conditionalFormatting>
  <conditionalFormatting sqref="Q32:Q39">
    <cfRule type="cellIs" dxfId="49716" priority="1255" operator="lessThan">
      <formula>0</formula>
    </cfRule>
  </conditionalFormatting>
  <conditionalFormatting sqref="R32:R39">
    <cfRule type="cellIs" dxfId="49715" priority="1253" operator="lessThan">
      <formula>0.8</formula>
    </cfRule>
    <cfRule type="cellIs" dxfId="49714" priority="1254" operator="greaterThan">
      <formula>1</formula>
    </cfRule>
  </conditionalFormatting>
  <conditionalFormatting sqref="R32:R39">
    <cfRule type="cellIs" dxfId="49713" priority="1251" operator="greaterThan">
      <formula>1</formula>
    </cfRule>
    <cfRule type="cellIs" dxfId="49712" priority="1252" operator="lessThan">
      <formula>0.8</formula>
    </cfRule>
  </conditionalFormatting>
  <conditionalFormatting sqref="P39">
    <cfRule type="cellIs" dxfId="49711" priority="1250" operator="greaterThan">
      <formula>0</formula>
    </cfRule>
  </conditionalFormatting>
  <conditionalFormatting sqref="Q32:Q39">
    <cfRule type="cellIs" dxfId="49710" priority="1249" operator="lessThan">
      <formula>0</formula>
    </cfRule>
  </conditionalFormatting>
  <conditionalFormatting sqref="R32:R39">
    <cfRule type="cellIs" dxfId="49709" priority="1247" operator="lessThan">
      <formula>0.8</formula>
    </cfRule>
    <cfRule type="cellIs" dxfId="49708" priority="1248" operator="greaterThan">
      <formula>1</formula>
    </cfRule>
  </conditionalFormatting>
  <conditionalFormatting sqref="R32:R39">
    <cfRule type="cellIs" dxfId="49707" priority="1245" operator="greaterThan">
      <formula>1</formula>
    </cfRule>
    <cfRule type="cellIs" dxfId="49706" priority="1246" operator="lessThan">
      <formula>0.8</formula>
    </cfRule>
  </conditionalFormatting>
  <conditionalFormatting sqref="P39">
    <cfRule type="cellIs" dxfId="49705" priority="1244" operator="greaterThan">
      <formula>0</formula>
    </cfRule>
  </conditionalFormatting>
  <conditionalFormatting sqref="P39">
    <cfRule type="cellIs" dxfId="49704" priority="1238" operator="greaterThan">
      <formula>0</formula>
    </cfRule>
  </conditionalFormatting>
  <conditionalFormatting sqref="Q32:Q39">
    <cfRule type="cellIs" dxfId="49703" priority="1243" operator="lessThan">
      <formula>0</formula>
    </cfRule>
  </conditionalFormatting>
  <conditionalFormatting sqref="R32:R39">
    <cfRule type="cellIs" dxfId="49702" priority="1241" operator="lessThan">
      <formula>0.8</formula>
    </cfRule>
    <cfRule type="cellIs" dxfId="49701" priority="1242" operator="greaterThan">
      <formula>1</formula>
    </cfRule>
  </conditionalFormatting>
  <conditionalFormatting sqref="R32:R39">
    <cfRule type="cellIs" dxfId="49700" priority="1239" operator="greaterThan">
      <formula>1</formula>
    </cfRule>
    <cfRule type="cellIs" dxfId="49699" priority="1240" operator="lessThan">
      <formula>0.8</formula>
    </cfRule>
  </conditionalFormatting>
  <conditionalFormatting sqref="P39">
    <cfRule type="cellIs" dxfId="49698" priority="1232" operator="greaterThan">
      <formula>0</formula>
    </cfRule>
  </conditionalFormatting>
  <conditionalFormatting sqref="Q32:Q39">
    <cfRule type="cellIs" dxfId="49697" priority="1237" operator="lessThan">
      <formula>0</formula>
    </cfRule>
  </conditionalFormatting>
  <conditionalFormatting sqref="R32:R39">
    <cfRule type="cellIs" dxfId="49696" priority="1235" operator="lessThan">
      <formula>0.8</formula>
    </cfRule>
    <cfRule type="cellIs" dxfId="49695" priority="1236" operator="greaterThan">
      <formula>1</formula>
    </cfRule>
  </conditionalFormatting>
  <conditionalFormatting sqref="R32:R39">
    <cfRule type="cellIs" dxfId="49694" priority="1233" operator="greaterThan">
      <formula>1</formula>
    </cfRule>
    <cfRule type="cellIs" dxfId="49693" priority="1234" operator="lessThan">
      <formula>0.8</formula>
    </cfRule>
  </conditionalFormatting>
  <conditionalFormatting sqref="R32:R39">
    <cfRule type="cellIs" dxfId="49692" priority="1229" operator="lessThan">
      <formula>0.8</formula>
    </cfRule>
    <cfRule type="cellIs" dxfId="49691" priority="1230" operator="greaterThan">
      <formula>1</formula>
    </cfRule>
  </conditionalFormatting>
  <conditionalFormatting sqref="R32:R39">
    <cfRule type="cellIs" dxfId="49690" priority="1227" operator="greaterThan">
      <formula>1</formula>
    </cfRule>
    <cfRule type="cellIs" dxfId="49689" priority="1228" operator="lessThan">
      <formula>0.8</formula>
    </cfRule>
  </conditionalFormatting>
  <conditionalFormatting sqref="P39">
    <cfRule type="cellIs" dxfId="49688" priority="1226" operator="greaterThan">
      <formula>0</formula>
    </cfRule>
  </conditionalFormatting>
  <conditionalFormatting sqref="Q32:Q39">
    <cfRule type="cellIs" dxfId="49687" priority="1231" operator="lessThan">
      <formula>0</formula>
    </cfRule>
  </conditionalFormatting>
  <conditionalFormatting sqref="Q32:Q39">
    <cfRule type="cellIs" dxfId="49686" priority="1220" operator="lessThan">
      <formula>0</formula>
    </cfRule>
  </conditionalFormatting>
  <conditionalFormatting sqref="P39">
    <cfRule type="cellIs" dxfId="49685" priority="1221" operator="greaterThan">
      <formula>0</formula>
    </cfRule>
  </conditionalFormatting>
  <conditionalFormatting sqref="R32:R39">
    <cfRule type="cellIs" dxfId="49684" priority="1224" operator="lessThan">
      <formula>0.8</formula>
    </cfRule>
    <cfRule type="cellIs" dxfId="49683" priority="1225" operator="greaterThan">
      <formula>1</formula>
    </cfRule>
  </conditionalFormatting>
  <conditionalFormatting sqref="R32:R39">
    <cfRule type="cellIs" dxfId="49682" priority="1222" operator="greaterThan">
      <formula>1</formula>
    </cfRule>
    <cfRule type="cellIs" dxfId="49681" priority="1223" operator="lessThan">
      <formula>0.8</formula>
    </cfRule>
  </conditionalFormatting>
  <conditionalFormatting sqref="Q32:Q39">
    <cfRule type="cellIs" dxfId="49680" priority="1214" operator="lessThan">
      <formula>0</formula>
    </cfRule>
  </conditionalFormatting>
  <conditionalFormatting sqref="R32:R39">
    <cfRule type="cellIs" dxfId="49679" priority="1218" operator="lessThan">
      <formula>0.8</formula>
    </cfRule>
    <cfRule type="cellIs" dxfId="49678" priority="1219" operator="greaterThan">
      <formula>1</formula>
    </cfRule>
  </conditionalFormatting>
  <conditionalFormatting sqref="R32:R39">
    <cfRule type="cellIs" dxfId="49677" priority="1216" operator="greaterThan">
      <formula>1</formula>
    </cfRule>
    <cfRule type="cellIs" dxfId="49676" priority="1217" operator="lessThan">
      <formula>0.8</formula>
    </cfRule>
  </conditionalFormatting>
  <conditionalFormatting sqref="P39">
    <cfRule type="cellIs" dxfId="49675" priority="1215" operator="greaterThan">
      <formula>0</formula>
    </cfRule>
  </conditionalFormatting>
  <conditionalFormatting sqref="Q32:Q39">
    <cfRule type="cellIs" dxfId="49674" priority="1213" operator="lessThan">
      <formula>0</formula>
    </cfRule>
  </conditionalFormatting>
  <conditionalFormatting sqref="R32:R39">
    <cfRule type="cellIs" dxfId="49673" priority="1211" operator="lessThan">
      <formula>0.8</formula>
    </cfRule>
    <cfRule type="cellIs" dxfId="49672" priority="1212" operator="greaterThan">
      <formula>1</formula>
    </cfRule>
  </conditionalFormatting>
  <conditionalFormatting sqref="R32:R39">
    <cfRule type="cellIs" dxfId="49671" priority="1209" operator="greaterThan">
      <formula>1</formula>
    </cfRule>
    <cfRule type="cellIs" dxfId="49670" priority="1210" operator="lessThan">
      <formula>0.8</formula>
    </cfRule>
  </conditionalFormatting>
  <conditionalFormatting sqref="P39">
    <cfRule type="cellIs" dxfId="49669" priority="1208" operator="greaterThan">
      <formula>0</formula>
    </cfRule>
  </conditionalFormatting>
  <conditionalFormatting sqref="Q32:Q39">
    <cfRule type="cellIs" dxfId="49668" priority="1207" operator="lessThan">
      <formula>0</formula>
    </cfRule>
  </conditionalFormatting>
  <conditionalFormatting sqref="R32:R39">
    <cfRule type="cellIs" dxfId="49667" priority="1205" operator="lessThan">
      <formula>0.8</formula>
    </cfRule>
    <cfRule type="cellIs" dxfId="49666" priority="1206" operator="greaterThan">
      <formula>1</formula>
    </cfRule>
  </conditionalFormatting>
  <conditionalFormatting sqref="R32:R39">
    <cfRule type="cellIs" dxfId="49665" priority="1203" operator="greaterThan">
      <formula>1</formula>
    </cfRule>
    <cfRule type="cellIs" dxfId="49664" priority="1204" operator="lessThan">
      <formula>0.8</formula>
    </cfRule>
  </conditionalFormatting>
  <conditionalFormatting sqref="P39">
    <cfRule type="cellIs" dxfId="49663" priority="1202" operator="greaterThan">
      <formula>0</formula>
    </cfRule>
  </conditionalFormatting>
  <conditionalFormatting sqref="Q32:Q39">
    <cfRule type="cellIs" dxfId="49662" priority="1201" operator="lessThan">
      <formula>0</formula>
    </cfRule>
  </conditionalFormatting>
  <conditionalFormatting sqref="R32:R39">
    <cfRule type="cellIs" dxfId="49661" priority="1199" operator="lessThan">
      <formula>0.8</formula>
    </cfRule>
    <cfRule type="cellIs" dxfId="49660" priority="1200" operator="greaterThan">
      <formula>1</formula>
    </cfRule>
  </conditionalFormatting>
  <conditionalFormatting sqref="R32:R39">
    <cfRule type="cellIs" dxfId="49659" priority="1197" operator="greaterThan">
      <formula>1</formula>
    </cfRule>
    <cfRule type="cellIs" dxfId="49658" priority="1198" operator="lessThan">
      <formula>0.8</formula>
    </cfRule>
  </conditionalFormatting>
  <conditionalFormatting sqref="P39">
    <cfRule type="cellIs" dxfId="49657" priority="1196" operator="greaterThan">
      <formula>0</formula>
    </cfRule>
  </conditionalFormatting>
  <conditionalFormatting sqref="Q32:Q39">
    <cfRule type="cellIs" dxfId="49656" priority="1195" operator="lessThan">
      <formula>0</formula>
    </cfRule>
  </conditionalFormatting>
  <conditionalFormatting sqref="R32:R39">
    <cfRule type="cellIs" dxfId="49655" priority="1193" operator="lessThan">
      <formula>0.8</formula>
    </cfRule>
    <cfRule type="cellIs" dxfId="49654" priority="1194" operator="greaterThan">
      <formula>1</formula>
    </cfRule>
  </conditionalFormatting>
  <conditionalFormatting sqref="R32:R39">
    <cfRule type="cellIs" dxfId="49653" priority="1191" operator="greaterThan">
      <formula>1</formula>
    </cfRule>
    <cfRule type="cellIs" dxfId="49652" priority="1192" operator="lessThan">
      <formula>0.8</formula>
    </cfRule>
  </conditionalFormatting>
  <conditionalFormatting sqref="P39">
    <cfRule type="cellIs" dxfId="49651" priority="1190" operator="greaterThan">
      <formula>0</formula>
    </cfRule>
  </conditionalFormatting>
  <conditionalFormatting sqref="Q96:Q103 Q105">
    <cfRule type="cellIs" dxfId="49650" priority="1184" operator="lessThan">
      <formula>0</formula>
    </cfRule>
  </conditionalFormatting>
  <conditionalFormatting sqref="P96:P103 P105">
    <cfRule type="cellIs" dxfId="49649" priority="1185" operator="greaterThan">
      <formula>0</formula>
    </cfRule>
  </conditionalFormatting>
  <conditionalFormatting sqref="R96:R103 R105">
    <cfRule type="cellIs" dxfId="49648" priority="1188" operator="lessThan">
      <formula>0.8</formula>
    </cfRule>
    <cfRule type="cellIs" dxfId="49647" priority="1189" operator="greaterThan">
      <formula>1</formula>
    </cfRule>
  </conditionalFormatting>
  <conditionalFormatting sqref="R96:R103 R105">
    <cfRule type="cellIs" dxfId="49646" priority="1186" operator="greaterThan">
      <formula>1</formula>
    </cfRule>
    <cfRule type="cellIs" dxfId="49645" priority="1187" operator="lessThan">
      <formula>0.8</formula>
    </cfRule>
  </conditionalFormatting>
  <conditionalFormatting sqref="Q96:Q103 Q105">
    <cfRule type="cellIs" dxfId="49644" priority="1178" operator="lessThan">
      <formula>0</formula>
    </cfRule>
  </conditionalFormatting>
  <conditionalFormatting sqref="R96:R103 R105">
    <cfRule type="cellIs" dxfId="49643" priority="1182" operator="lessThan">
      <formula>0.8</formula>
    </cfRule>
    <cfRule type="cellIs" dxfId="49642" priority="1183" operator="greaterThan">
      <formula>1</formula>
    </cfRule>
  </conditionalFormatting>
  <conditionalFormatting sqref="R96:R103 R105">
    <cfRule type="cellIs" dxfId="49641" priority="1180" operator="greaterThan">
      <formula>1</formula>
    </cfRule>
    <cfRule type="cellIs" dxfId="49640" priority="1181" operator="lessThan">
      <formula>0.8</formula>
    </cfRule>
  </conditionalFormatting>
  <conditionalFormatting sqref="P96:P103 P105">
    <cfRule type="cellIs" dxfId="49639" priority="1179" operator="greaterThan">
      <formula>0</formula>
    </cfRule>
  </conditionalFormatting>
  <conditionalFormatting sqref="Q96:Q103 Q105">
    <cfRule type="cellIs" dxfId="49638" priority="1177" operator="lessThan">
      <formula>0</formula>
    </cfRule>
  </conditionalFormatting>
  <conditionalFormatting sqref="R96:R103 R105">
    <cfRule type="cellIs" dxfId="49637" priority="1175" operator="lessThan">
      <formula>0.8</formula>
    </cfRule>
    <cfRule type="cellIs" dxfId="49636" priority="1176" operator="greaterThan">
      <formula>1</formula>
    </cfRule>
  </conditionalFormatting>
  <conditionalFormatting sqref="R96:R103 R105">
    <cfRule type="cellIs" dxfId="49635" priority="1173" operator="greaterThan">
      <formula>1</formula>
    </cfRule>
    <cfRule type="cellIs" dxfId="49634" priority="1174" operator="lessThan">
      <formula>0.8</formula>
    </cfRule>
  </conditionalFormatting>
  <conditionalFormatting sqref="P96:P103 P105">
    <cfRule type="cellIs" dxfId="49633" priority="1172" operator="greaterThan">
      <formula>0</formula>
    </cfRule>
  </conditionalFormatting>
  <conditionalFormatting sqref="Q96:Q103 Q105">
    <cfRule type="cellIs" dxfId="49632" priority="1171" operator="lessThan">
      <formula>0</formula>
    </cfRule>
  </conditionalFormatting>
  <conditionalFormatting sqref="R96:R103 R105">
    <cfRule type="cellIs" dxfId="49631" priority="1169" operator="lessThan">
      <formula>0.8</formula>
    </cfRule>
    <cfRule type="cellIs" dxfId="49630" priority="1170" operator="greaterThan">
      <formula>1</formula>
    </cfRule>
  </conditionalFormatting>
  <conditionalFormatting sqref="R96:R103 R105">
    <cfRule type="cellIs" dxfId="49629" priority="1167" operator="greaterThan">
      <formula>1</formula>
    </cfRule>
    <cfRule type="cellIs" dxfId="49628" priority="1168" operator="lessThan">
      <formula>0.8</formula>
    </cfRule>
  </conditionalFormatting>
  <conditionalFormatting sqref="P96:P103 P105">
    <cfRule type="cellIs" dxfId="49627" priority="1166" operator="greaterThan">
      <formula>0</formula>
    </cfRule>
  </conditionalFormatting>
  <conditionalFormatting sqref="Q96:Q103 Q105">
    <cfRule type="cellIs" dxfId="49626" priority="1160" operator="lessThan">
      <formula>0</formula>
    </cfRule>
  </conditionalFormatting>
  <conditionalFormatting sqref="R96:R103 R105">
    <cfRule type="cellIs" dxfId="49625" priority="1164" operator="lessThan">
      <formula>0.8</formula>
    </cfRule>
    <cfRule type="cellIs" dxfId="49624" priority="1165" operator="greaterThan">
      <formula>1</formula>
    </cfRule>
  </conditionalFormatting>
  <conditionalFormatting sqref="R96:R103 R105">
    <cfRule type="cellIs" dxfId="49623" priority="1162" operator="greaterThan">
      <formula>1</formula>
    </cfRule>
    <cfRule type="cellIs" dxfId="49622" priority="1163" operator="lessThan">
      <formula>0.8</formula>
    </cfRule>
  </conditionalFormatting>
  <conditionalFormatting sqref="P96:P103 P105">
    <cfRule type="cellIs" dxfId="49621" priority="1161" operator="greaterThan">
      <formula>0</formula>
    </cfRule>
  </conditionalFormatting>
  <conditionalFormatting sqref="Q96:Q103 Q105">
    <cfRule type="cellIs" dxfId="49620" priority="1159" operator="lessThan">
      <formula>0</formula>
    </cfRule>
  </conditionalFormatting>
  <conditionalFormatting sqref="R96:R103 R105">
    <cfRule type="cellIs" dxfId="49619" priority="1157" operator="lessThan">
      <formula>0.8</formula>
    </cfRule>
    <cfRule type="cellIs" dxfId="49618" priority="1158" operator="greaterThan">
      <formula>1</formula>
    </cfRule>
  </conditionalFormatting>
  <conditionalFormatting sqref="R96:R103 R105">
    <cfRule type="cellIs" dxfId="49617" priority="1155" operator="greaterThan">
      <formula>1</formula>
    </cfRule>
    <cfRule type="cellIs" dxfId="49616" priority="1156" operator="lessThan">
      <formula>0.8</formula>
    </cfRule>
  </conditionalFormatting>
  <conditionalFormatting sqref="P96:P103 P105">
    <cfRule type="cellIs" dxfId="49615" priority="1154" operator="greaterThan">
      <formula>0</formula>
    </cfRule>
  </conditionalFormatting>
  <conditionalFormatting sqref="Q96:Q103 Q105">
    <cfRule type="cellIs" dxfId="49614" priority="1153" operator="lessThan">
      <formula>0</formula>
    </cfRule>
  </conditionalFormatting>
  <conditionalFormatting sqref="R96:R103 R105">
    <cfRule type="cellIs" dxfId="49613" priority="1151" operator="lessThan">
      <formula>0.8</formula>
    </cfRule>
    <cfRule type="cellIs" dxfId="49612" priority="1152" operator="greaterThan">
      <formula>1</formula>
    </cfRule>
  </conditionalFormatting>
  <conditionalFormatting sqref="R96:R103 R105">
    <cfRule type="cellIs" dxfId="49611" priority="1149" operator="greaterThan">
      <formula>1</formula>
    </cfRule>
    <cfRule type="cellIs" dxfId="49610" priority="1150" operator="lessThan">
      <formula>0.8</formula>
    </cfRule>
  </conditionalFormatting>
  <conditionalFormatting sqref="P96:P103 P105">
    <cfRule type="cellIs" dxfId="49609" priority="1148" operator="greaterThan">
      <formula>0</formula>
    </cfRule>
  </conditionalFormatting>
  <conditionalFormatting sqref="Q96:Q103 Q105">
    <cfRule type="cellIs" dxfId="49608" priority="1147" operator="lessThan">
      <formula>0</formula>
    </cfRule>
  </conditionalFormatting>
  <conditionalFormatting sqref="R96:R103 R105">
    <cfRule type="cellIs" dxfId="49607" priority="1145" operator="lessThan">
      <formula>0.8</formula>
    </cfRule>
    <cfRule type="cellIs" dxfId="49606" priority="1146" operator="greaterThan">
      <formula>1</formula>
    </cfRule>
  </conditionalFormatting>
  <conditionalFormatting sqref="R96:R103 R105">
    <cfRule type="cellIs" dxfId="49605" priority="1143" operator="greaterThan">
      <formula>1</formula>
    </cfRule>
    <cfRule type="cellIs" dxfId="49604" priority="1144" operator="lessThan">
      <formula>0.8</formula>
    </cfRule>
  </conditionalFormatting>
  <conditionalFormatting sqref="P96:P103 P105">
    <cfRule type="cellIs" dxfId="49603" priority="1142" operator="greaterThan">
      <formula>0</formula>
    </cfRule>
  </conditionalFormatting>
  <conditionalFormatting sqref="Q96:Q103 Q105">
    <cfRule type="cellIs" dxfId="49602" priority="1141" operator="lessThan">
      <formula>0</formula>
    </cfRule>
  </conditionalFormatting>
  <conditionalFormatting sqref="R96:R103 R105">
    <cfRule type="cellIs" dxfId="49601" priority="1139" operator="lessThan">
      <formula>0.8</formula>
    </cfRule>
    <cfRule type="cellIs" dxfId="49600" priority="1140" operator="greaterThan">
      <formula>1</formula>
    </cfRule>
  </conditionalFormatting>
  <conditionalFormatting sqref="R96:R103 R105">
    <cfRule type="cellIs" dxfId="49599" priority="1137" operator="greaterThan">
      <formula>1</formula>
    </cfRule>
    <cfRule type="cellIs" dxfId="49598" priority="1138" operator="lessThan">
      <formula>0.8</formula>
    </cfRule>
  </conditionalFormatting>
  <conditionalFormatting sqref="P96:P103 P105">
    <cfRule type="cellIs" dxfId="49597" priority="1136" operator="greaterThan">
      <formula>0</formula>
    </cfRule>
  </conditionalFormatting>
  <conditionalFormatting sqref="Q96:Q103 Q105">
    <cfRule type="cellIs" dxfId="49596" priority="1135" operator="lessThan">
      <formula>0</formula>
    </cfRule>
  </conditionalFormatting>
  <conditionalFormatting sqref="R96:R103 R105">
    <cfRule type="cellIs" dxfId="49595" priority="1133" operator="lessThan">
      <formula>0.8</formula>
    </cfRule>
    <cfRule type="cellIs" dxfId="49594" priority="1134" operator="greaterThan">
      <formula>1</formula>
    </cfRule>
  </conditionalFormatting>
  <conditionalFormatting sqref="R96:R103 R105">
    <cfRule type="cellIs" dxfId="49593" priority="1131" operator="greaterThan">
      <formula>1</formula>
    </cfRule>
    <cfRule type="cellIs" dxfId="49592" priority="1132" operator="lessThan">
      <formula>0.8</formula>
    </cfRule>
  </conditionalFormatting>
  <conditionalFormatting sqref="P96:P103 P105">
    <cfRule type="cellIs" dxfId="49591" priority="1130" operator="greaterThan">
      <formula>0</formula>
    </cfRule>
  </conditionalFormatting>
  <conditionalFormatting sqref="P96:P103 P105">
    <cfRule type="cellIs" dxfId="49590" priority="1124" operator="greaterThan">
      <formula>0</formula>
    </cfRule>
  </conditionalFormatting>
  <conditionalFormatting sqref="Q96:Q103 Q105">
    <cfRule type="cellIs" dxfId="49589" priority="1129" operator="lessThan">
      <formula>0</formula>
    </cfRule>
  </conditionalFormatting>
  <conditionalFormatting sqref="R96:R103 R105">
    <cfRule type="cellIs" dxfId="49588" priority="1127" operator="lessThan">
      <formula>0.8</formula>
    </cfRule>
    <cfRule type="cellIs" dxfId="49587" priority="1128" operator="greaterThan">
      <formula>1</formula>
    </cfRule>
  </conditionalFormatting>
  <conditionalFormatting sqref="R96:R103 R105">
    <cfRule type="cellIs" dxfId="49586" priority="1125" operator="greaterThan">
      <formula>1</formula>
    </cfRule>
    <cfRule type="cellIs" dxfId="49585" priority="1126" operator="lessThan">
      <formula>0.8</formula>
    </cfRule>
  </conditionalFormatting>
  <conditionalFormatting sqref="P96:P103 P105">
    <cfRule type="cellIs" dxfId="49584" priority="1118" operator="greaterThan">
      <formula>0</formula>
    </cfRule>
  </conditionalFormatting>
  <conditionalFormatting sqref="Q96:Q103 Q105">
    <cfRule type="cellIs" dxfId="49583" priority="1123" operator="lessThan">
      <formula>0</formula>
    </cfRule>
  </conditionalFormatting>
  <conditionalFormatting sqref="R96:R103 R105">
    <cfRule type="cellIs" dxfId="49582" priority="1121" operator="lessThan">
      <formula>0.8</formula>
    </cfRule>
    <cfRule type="cellIs" dxfId="49581" priority="1122" operator="greaterThan">
      <formula>1</formula>
    </cfRule>
  </conditionalFormatting>
  <conditionalFormatting sqref="R96:R103 R105">
    <cfRule type="cellIs" dxfId="49580" priority="1119" operator="greaterThan">
      <formula>1</formula>
    </cfRule>
    <cfRule type="cellIs" dxfId="49579" priority="1120" operator="lessThan">
      <formula>0.8</formula>
    </cfRule>
  </conditionalFormatting>
  <conditionalFormatting sqref="R96:R103 R105">
    <cfRule type="cellIs" dxfId="49578" priority="1115" operator="lessThan">
      <formula>0.8</formula>
    </cfRule>
    <cfRule type="cellIs" dxfId="49577" priority="1116" operator="greaterThan">
      <formula>1</formula>
    </cfRule>
  </conditionalFormatting>
  <conditionalFormatting sqref="R96:R103 R105">
    <cfRule type="cellIs" dxfId="49576" priority="1113" operator="greaterThan">
      <formula>1</formula>
    </cfRule>
    <cfRule type="cellIs" dxfId="49575" priority="1114" operator="lessThan">
      <formula>0.8</formula>
    </cfRule>
  </conditionalFormatting>
  <conditionalFormatting sqref="P96:P103 P105">
    <cfRule type="cellIs" dxfId="49574" priority="1112" operator="greaterThan">
      <formula>0</formula>
    </cfRule>
  </conditionalFormatting>
  <conditionalFormatting sqref="Q96:Q103 Q105">
    <cfRule type="cellIs" dxfId="49573" priority="1117" operator="lessThan">
      <formula>0</formula>
    </cfRule>
  </conditionalFormatting>
  <conditionalFormatting sqref="Q96:Q103 Q105">
    <cfRule type="cellIs" dxfId="49572" priority="1106" operator="lessThan">
      <formula>0</formula>
    </cfRule>
  </conditionalFormatting>
  <conditionalFormatting sqref="P96:P103 P105">
    <cfRule type="cellIs" dxfId="49571" priority="1107" operator="greaterThan">
      <formula>0</formula>
    </cfRule>
  </conditionalFormatting>
  <conditionalFormatting sqref="R96:R103 R105">
    <cfRule type="cellIs" dxfId="49570" priority="1110" operator="lessThan">
      <formula>0.8</formula>
    </cfRule>
    <cfRule type="cellIs" dxfId="49569" priority="1111" operator="greaterThan">
      <formula>1</formula>
    </cfRule>
  </conditionalFormatting>
  <conditionalFormatting sqref="R96:R103 R105">
    <cfRule type="cellIs" dxfId="49568" priority="1108" operator="greaterThan">
      <formula>1</formula>
    </cfRule>
    <cfRule type="cellIs" dxfId="49567" priority="1109" operator="lessThan">
      <formula>0.8</formula>
    </cfRule>
  </conditionalFormatting>
  <conditionalFormatting sqref="Q96:Q103 Q105">
    <cfRule type="cellIs" dxfId="49566" priority="1100" operator="lessThan">
      <formula>0</formula>
    </cfRule>
  </conditionalFormatting>
  <conditionalFormatting sqref="R96:R103 R105">
    <cfRule type="cellIs" dxfId="49565" priority="1104" operator="lessThan">
      <formula>0.8</formula>
    </cfRule>
    <cfRule type="cellIs" dxfId="49564" priority="1105" operator="greaterThan">
      <formula>1</formula>
    </cfRule>
  </conditionalFormatting>
  <conditionalFormatting sqref="R96:R103 R105">
    <cfRule type="cellIs" dxfId="49563" priority="1102" operator="greaterThan">
      <formula>1</formula>
    </cfRule>
    <cfRule type="cellIs" dxfId="49562" priority="1103" operator="lessThan">
      <formula>0.8</formula>
    </cfRule>
  </conditionalFormatting>
  <conditionalFormatting sqref="P96:P103 P105">
    <cfRule type="cellIs" dxfId="49561" priority="1101" operator="greaterThan">
      <formula>0</formula>
    </cfRule>
  </conditionalFormatting>
  <conditionalFormatting sqref="Q96:Q103 Q105">
    <cfRule type="cellIs" dxfId="49560" priority="1099" operator="lessThan">
      <formula>0</formula>
    </cfRule>
  </conditionalFormatting>
  <conditionalFormatting sqref="R96:R103 R105">
    <cfRule type="cellIs" dxfId="49559" priority="1097" operator="lessThan">
      <formula>0.8</formula>
    </cfRule>
    <cfRule type="cellIs" dxfId="49558" priority="1098" operator="greaterThan">
      <formula>1</formula>
    </cfRule>
  </conditionalFormatting>
  <conditionalFormatting sqref="R96:R103 R105">
    <cfRule type="cellIs" dxfId="49557" priority="1095" operator="greaterThan">
      <formula>1</formula>
    </cfRule>
    <cfRule type="cellIs" dxfId="49556" priority="1096" operator="lessThan">
      <formula>0.8</formula>
    </cfRule>
  </conditionalFormatting>
  <conditionalFormatting sqref="P96:P103 P105">
    <cfRule type="cellIs" dxfId="49555" priority="1094" operator="greaterThan">
      <formula>0</formula>
    </cfRule>
  </conditionalFormatting>
  <conditionalFormatting sqref="Q96:Q103 Q105">
    <cfRule type="cellIs" dxfId="49554" priority="1093" operator="lessThan">
      <formula>0</formula>
    </cfRule>
  </conditionalFormatting>
  <conditionalFormatting sqref="R96:R103 R105">
    <cfRule type="cellIs" dxfId="49553" priority="1091" operator="lessThan">
      <formula>0.8</formula>
    </cfRule>
    <cfRule type="cellIs" dxfId="49552" priority="1092" operator="greaterThan">
      <formula>1</formula>
    </cfRule>
  </conditionalFormatting>
  <conditionalFormatting sqref="R96:R103 R105">
    <cfRule type="cellIs" dxfId="49551" priority="1089" operator="greaterThan">
      <formula>1</formula>
    </cfRule>
    <cfRule type="cellIs" dxfId="49550" priority="1090" operator="lessThan">
      <formula>0.8</formula>
    </cfRule>
  </conditionalFormatting>
  <conditionalFormatting sqref="P96:P103 P105">
    <cfRule type="cellIs" dxfId="49549" priority="1088" operator="greaterThan">
      <formula>0</formula>
    </cfRule>
  </conditionalFormatting>
  <conditionalFormatting sqref="Q96:Q103 Q105">
    <cfRule type="cellIs" dxfId="49548" priority="1082" operator="lessThan">
      <formula>0</formula>
    </cfRule>
  </conditionalFormatting>
  <conditionalFormatting sqref="P96:P103 P105">
    <cfRule type="cellIs" dxfId="49547" priority="1083" operator="greaterThan">
      <formula>0</formula>
    </cfRule>
  </conditionalFormatting>
  <conditionalFormatting sqref="R96:R103 R105">
    <cfRule type="cellIs" dxfId="49546" priority="1086" operator="lessThan">
      <formula>0.8</formula>
    </cfRule>
    <cfRule type="cellIs" dxfId="49545" priority="1087" operator="greaterThan">
      <formula>1</formula>
    </cfRule>
  </conditionalFormatting>
  <conditionalFormatting sqref="R96:R103 R105">
    <cfRule type="cellIs" dxfId="49544" priority="1084" operator="greaterThan">
      <formula>1</formula>
    </cfRule>
    <cfRule type="cellIs" dxfId="49543" priority="1085" operator="lessThan">
      <formula>0.8</formula>
    </cfRule>
  </conditionalFormatting>
  <conditionalFormatting sqref="Q96:Q103 Q105">
    <cfRule type="cellIs" dxfId="49542" priority="1076" operator="lessThan">
      <formula>0</formula>
    </cfRule>
  </conditionalFormatting>
  <conditionalFormatting sqref="R96:R103 R105">
    <cfRule type="cellIs" dxfId="49541" priority="1080" operator="lessThan">
      <formula>0.8</formula>
    </cfRule>
    <cfRule type="cellIs" dxfId="49540" priority="1081" operator="greaterThan">
      <formula>1</formula>
    </cfRule>
  </conditionalFormatting>
  <conditionalFormatting sqref="R96:R103 R105">
    <cfRule type="cellIs" dxfId="49539" priority="1078" operator="greaterThan">
      <formula>1</formula>
    </cfRule>
    <cfRule type="cellIs" dxfId="49538" priority="1079" operator="lessThan">
      <formula>0.8</formula>
    </cfRule>
  </conditionalFormatting>
  <conditionalFormatting sqref="P96:P103 P105">
    <cfRule type="cellIs" dxfId="49537" priority="1077" operator="greaterThan">
      <formula>0</formula>
    </cfRule>
  </conditionalFormatting>
  <conditionalFormatting sqref="Q96:Q103 Q105">
    <cfRule type="cellIs" dxfId="49536" priority="1075" operator="lessThan">
      <formula>0</formula>
    </cfRule>
  </conditionalFormatting>
  <conditionalFormatting sqref="R96:R103 R105">
    <cfRule type="cellIs" dxfId="49535" priority="1073" operator="lessThan">
      <formula>0.8</formula>
    </cfRule>
    <cfRule type="cellIs" dxfId="49534" priority="1074" operator="greaterThan">
      <formula>1</formula>
    </cfRule>
  </conditionalFormatting>
  <conditionalFormatting sqref="R96:R103 R105">
    <cfRule type="cellIs" dxfId="49533" priority="1071" operator="greaterThan">
      <formula>1</formula>
    </cfRule>
    <cfRule type="cellIs" dxfId="49532" priority="1072" operator="lessThan">
      <formula>0.8</formula>
    </cfRule>
  </conditionalFormatting>
  <conditionalFormatting sqref="P96:P103 P105">
    <cfRule type="cellIs" dxfId="49531" priority="1070" operator="greaterThan">
      <formula>0</formula>
    </cfRule>
  </conditionalFormatting>
  <conditionalFormatting sqref="Q96:Q103 Q105">
    <cfRule type="cellIs" dxfId="49530" priority="1069" operator="lessThan">
      <formula>0</formula>
    </cfRule>
  </conditionalFormatting>
  <conditionalFormatting sqref="R96:R103 R105">
    <cfRule type="cellIs" dxfId="49529" priority="1067" operator="lessThan">
      <formula>0.8</formula>
    </cfRule>
    <cfRule type="cellIs" dxfId="49528" priority="1068" operator="greaterThan">
      <formula>1</formula>
    </cfRule>
  </conditionalFormatting>
  <conditionalFormatting sqref="R96:R103 R105">
    <cfRule type="cellIs" dxfId="49527" priority="1065" operator="greaterThan">
      <formula>1</formula>
    </cfRule>
    <cfRule type="cellIs" dxfId="49526" priority="1066" operator="lessThan">
      <formula>0.8</formula>
    </cfRule>
  </conditionalFormatting>
  <conditionalFormatting sqref="P96:P103 P105">
    <cfRule type="cellIs" dxfId="49525" priority="1064" operator="greaterThan">
      <formula>0</formula>
    </cfRule>
  </conditionalFormatting>
  <conditionalFormatting sqref="P124 P127 P130">
    <cfRule type="cellIs" dxfId="49524" priority="1058" operator="greaterThan">
      <formula>0</formula>
    </cfRule>
  </conditionalFormatting>
  <conditionalFormatting sqref="Q124 Q127 Q130">
    <cfRule type="cellIs" dxfId="49523" priority="1063" operator="lessThan">
      <formula>0</formula>
    </cfRule>
  </conditionalFormatting>
  <conditionalFormatting sqref="R124 R127 R130">
    <cfRule type="cellIs" dxfId="49522" priority="1061" operator="lessThan">
      <formula>0.8</formula>
    </cfRule>
    <cfRule type="cellIs" dxfId="49521" priority="1062" operator="greaterThan">
      <formula>1</formula>
    </cfRule>
  </conditionalFormatting>
  <conditionalFormatting sqref="R124 R127 R130">
    <cfRule type="cellIs" dxfId="49520" priority="1059" operator="greaterThan">
      <formula>1</formula>
    </cfRule>
    <cfRule type="cellIs" dxfId="49519" priority="1060" operator="lessThan">
      <formula>0.8</formula>
    </cfRule>
  </conditionalFormatting>
  <conditionalFormatting sqref="Q124 Q127 Q130">
    <cfRule type="cellIs" dxfId="49518" priority="1057" operator="lessThan">
      <formula>0</formula>
    </cfRule>
  </conditionalFormatting>
  <conditionalFormatting sqref="R124 R127 R130">
    <cfRule type="cellIs" dxfId="49517" priority="1055" operator="lessThan">
      <formula>0.8</formula>
    </cfRule>
    <cfRule type="cellIs" dxfId="49516" priority="1056" operator="greaterThan">
      <formula>1</formula>
    </cfRule>
  </conditionalFormatting>
  <conditionalFormatting sqref="R124 R127 R130">
    <cfRule type="cellIs" dxfId="49515" priority="1053" operator="greaterThan">
      <formula>1</formula>
    </cfRule>
    <cfRule type="cellIs" dxfId="49514" priority="1054" operator="lessThan">
      <formula>0.8</formula>
    </cfRule>
  </conditionalFormatting>
  <conditionalFormatting sqref="P124 P127 P130">
    <cfRule type="cellIs" dxfId="49513" priority="1052" operator="greaterThan">
      <formula>0</formula>
    </cfRule>
  </conditionalFormatting>
  <conditionalFormatting sqref="Q123 Q125:Q126 Q131 Q128:Q129">
    <cfRule type="cellIs" dxfId="49512" priority="1051" operator="lessThan">
      <formula>0</formula>
    </cfRule>
  </conditionalFormatting>
  <conditionalFormatting sqref="R123 R125:R126 R131 R128:R129">
    <cfRule type="cellIs" dxfId="49511" priority="1049" operator="lessThan">
      <formula>0.8</formula>
    </cfRule>
    <cfRule type="cellIs" dxfId="49510" priority="1050" operator="greaterThan">
      <formula>1</formula>
    </cfRule>
  </conditionalFormatting>
  <conditionalFormatting sqref="R123 R125:R126 R131 R128:R129">
    <cfRule type="cellIs" dxfId="49509" priority="1047" operator="greaterThan">
      <formula>1</formula>
    </cfRule>
    <cfRule type="cellIs" dxfId="49508" priority="1048" operator="lessThan">
      <formula>0.8</formula>
    </cfRule>
  </conditionalFormatting>
  <conditionalFormatting sqref="P123 P125:P126 P131 P128:P129">
    <cfRule type="cellIs" dxfId="49507" priority="1046" operator="greaterThan">
      <formula>0</formula>
    </cfRule>
  </conditionalFormatting>
  <conditionalFormatting sqref="P123 P125:P126 P131 P128:P129">
    <cfRule type="cellIs" dxfId="49506" priority="1040" operator="greaterThan">
      <formula>0</formula>
    </cfRule>
  </conditionalFormatting>
  <conditionalFormatting sqref="Q123 Q125:Q126 Q131 Q128:Q129">
    <cfRule type="cellIs" dxfId="49505" priority="1045" operator="lessThan">
      <formula>0</formula>
    </cfRule>
  </conditionalFormatting>
  <conditionalFormatting sqref="R123 R125:R126 R131 R128:R129">
    <cfRule type="cellIs" dxfId="49504" priority="1043" operator="lessThan">
      <formula>0.8</formula>
    </cfRule>
    <cfRule type="cellIs" dxfId="49503" priority="1044" operator="greaterThan">
      <formula>1</formula>
    </cfRule>
  </conditionalFormatting>
  <conditionalFormatting sqref="R123 R125:R126 R131 R128:R129">
    <cfRule type="cellIs" dxfId="49502" priority="1041" operator="greaterThan">
      <formula>1</formula>
    </cfRule>
    <cfRule type="cellIs" dxfId="49501" priority="1042" operator="lessThan">
      <formula>0.8</formula>
    </cfRule>
  </conditionalFormatting>
  <conditionalFormatting sqref="P122">
    <cfRule type="cellIs" dxfId="49500" priority="1034" operator="greaterThan">
      <formula>0</formula>
    </cfRule>
  </conditionalFormatting>
  <conditionalFormatting sqref="Q122">
    <cfRule type="cellIs" dxfId="49499" priority="1039" operator="lessThan">
      <formula>0</formula>
    </cfRule>
  </conditionalFormatting>
  <conditionalFormatting sqref="R122">
    <cfRule type="cellIs" dxfId="49498" priority="1037" operator="lessThan">
      <formula>0.8</formula>
    </cfRule>
    <cfRule type="cellIs" dxfId="49497" priority="1038" operator="greaterThan">
      <formula>1</formula>
    </cfRule>
  </conditionalFormatting>
  <conditionalFormatting sqref="R122">
    <cfRule type="cellIs" dxfId="49496" priority="1035" operator="greaterThan">
      <formula>1</formula>
    </cfRule>
    <cfRule type="cellIs" dxfId="49495" priority="1036" operator="lessThan">
      <formula>0.8</formula>
    </cfRule>
  </conditionalFormatting>
  <conditionalFormatting sqref="P137 P140 P142 P144">
    <cfRule type="cellIs" dxfId="49494" priority="1033" operator="greaterThan">
      <formula>0</formula>
    </cfRule>
  </conditionalFormatting>
  <conditionalFormatting sqref="Q137:Q144">
    <cfRule type="cellIs" dxfId="49493" priority="1032" operator="lessThan">
      <formula>0</formula>
    </cfRule>
  </conditionalFormatting>
  <conditionalFormatting sqref="R137">
    <cfRule type="cellIs" dxfId="49492" priority="1030" operator="lessThan">
      <formula>0.8</formula>
    </cfRule>
    <cfRule type="cellIs" dxfId="49491" priority="1031" operator="greaterThan">
      <formula>1</formula>
    </cfRule>
  </conditionalFormatting>
  <conditionalFormatting sqref="R137">
    <cfRule type="cellIs" dxfId="49490" priority="1028" operator="greaterThan">
      <formula>1</formula>
    </cfRule>
    <cfRule type="cellIs" dxfId="49489" priority="1029" operator="lessThan">
      <formula>0.8</formula>
    </cfRule>
  </conditionalFormatting>
  <conditionalFormatting sqref="P137 P140 P142 P144">
    <cfRule type="cellIs" dxfId="49488" priority="1027" operator="greaterThan">
      <formula>0</formula>
    </cfRule>
  </conditionalFormatting>
  <conditionalFormatting sqref="Q137:Q144">
    <cfRule type="cellIs" dxfId="49487" priority="1026" operator="lessThan">
      <formula>0</formula>
    </cfRule>
  </conditionalFormatting>
  <conditionalFormatting sqref="R137">
    <cfRule type="cellIs" dxfId="49486" priority="1024" operator="lessThan">
      <formula>0.8</formula>
    </cfRule>
    <cfRule type="cellIs" dxfId="49485" priority="1025" operator="greaterThan">
      <formula>1</formula>
    </cfRule>
  </conditionalFormatting>
  <conditionalFormatting sqref="R137">
    <cfRule type="cellIs" dxfId="49484" priority="1022" operator="greaterThan">
      <formula>1</formula>
    </cfRule>
    <cfRule type="cellIs" dxfId="49483" priority="1023" operator="lessThan">
      <formula>0.8</formula>
    </cfRule>
  </conditionalFormatting>
  <conditionalFormatting sqref="P137 P140 P142 P144">
    <cfRule type="cellIs" dxfId="49482" priority="1021" operator="greaterThan">
      <formula>0</formula>
    </cfRule>
  </conditionalFormatting>
  <conditionalFormatting sqref="P137 P140 P142 P144">
    <cfRule type="cellIs" dxfId="49481" priority="1015" operator="greaterThan">
      <formula>0</formula>
    </cfRule>
  </conditionalFormatting>
  <conditionalFormatting sqref="Q137:Q144">
    <cfRule type="cellIs" dxfId="49480" priority="1020" operator="lessThan">
      <formula>0</formula>
    </cfRule>
  </conditionalFormatting>
  <conditionalFormatting sqref="R137">
    <cfRule type="cellIs" dxfId="49479" priority="1018" operator="lessThan">
      <formula>0.8</formula>
    </cfRule>
    <cfRule type="cellIs" dxfId="49478" priority="1019" operator="greaterThan">
      <formula>1</formula>
    </cfRule>
  </conditionalFormatting>
  <conditionalFormatting sqref="R137">
    <cfRule type="cellIs" dxfId="49477" priority="1016" operator="greaterThan">
      <formula>1</formula>
    </cfRule>
    <cfRule type="cellIs" dxfId="49476" priority="1017" operator="lessThan">
      <formula>0.8</formula>
    </cfRule>
  </conditionalFormatting>
  <conditionalFormatting sqref="Q137:Q144">
    <cfRule type="cellIs" dxfId="49475" priority="1014" operator="lessThan">
      <formula>0</formula>
    </cfRule>
  </conditionalFormatting>
  <conditionalFormatting sqref="R137">
    <cfRule type="cellIs" dxfId="49474" priority="1012" operator="lessThan">
      <formula>0.8</formula>
    </cfRule>
    <cfRule type="cellIs" dxfId="49473" priority="1013" operator="greaterThan">
      <formula>1</formula>
    </cfRule>
  </conditionalFormatting>
  <conditionalFormatting sqref="R137">
    <cfRule type="cellIs" dxfId="49472" priority="1010" operator="greaterThan">
      <formula>1</formula>
    </cfRule>
    <cfRule type="cellIs" dxfId="49471" priority="1011" operator="lessThan">
      <formula>0.8</formula>
    </cfRule>
  </conditionalFormatting>
  <conditionalFormatting sqref="P137 P140 P142 P144">
    <cfRule type="cellIs" dxfId="49470" priority="1009" operator="greaterThan">
      <formula>0</formula>
    </cfRule>
  </conditionalFormatting>
  <conditionalFormatting sqref="Q137:Q144">
    <cfRule type="cellIs" dxfId="49469" priority="1008" operator="lessThan">
      <formula>0</formula>
    </cfRule>
  </conditionalFormatting>
  <conditionalFormatting sqref="R137">
    <cfRule type="cellIs" dxfId="49468" priority="1006" operator="lessThan">
      <formula>0.8</formula>
    </cfRule>
    <cfRule type="cellIs" dxfId="49467" priority="1007" operator="greaterThan">
      <formula>1</formula>
    </cfRule>
  </conditionalFormatting>
  <conditionalFormatting sqref="R137">
    <cfRule type="cellIs" dxfId="49466" priority="1004" operator="greaterThan">
      <formula>1</formula>
    </cfRule>
    <cfRule type="cellIs" dxfId="49465" priority="1005" operator="lessThan">
      <formula>0.8</formula>
    </cfRule>
  </conditionalFormatting>
  <conditionalFormatting sqref="P137 P140 P142 P144">
    <cfRule type="cellIs" dxfId="49464" priority="1003" operator="greaterThan">
      <formula>0</formula>
    </cfRule>
  </conditionalFormatting>
  <conditionalFormatting sqref="P137 P140 P142 P144">
    <cfRule type="cellIs" dxfId="49463" priority="997" operator="greaterThan">
      <formula>0</formula>
    </cfRule>
  </conditionalFormatting>
  <conditionalFormatting sqref="Q137:Q144">
    <cfRule type="cellIs" dxfId="49462" priority="1002" operator="lessThan">
      <formula>0</formula>
    </cfRule>
  </conditionalFormatting>
  <conditionalFormatting sqref="R137">
    <cfRule type="cellIs" dxfId="49461" priority="1000" operator="lessThan">
      <formula>0.8</formula>
    </cfRule>
    <cfRule type="cellIs" dxfId="49460" priority="1001" operator="greaterThan">
      <formula>1</formula>
    </cfRule>
  </conditionalFormatting>
  <conditionalFormatting sqref="R137">
    <cfRule type="cellIs" dxfId="49459" priority="998" operator="greaterThan">
      <formula>1</formula>
    </cfRule>
    <cfRule type="cellIs" dxfId="49458" priority="999" operator="lessThan">
      <formula>0.8</formula>
    </cfRule>
  </conditionalFormatting>
  <conditionalFormatting sqref="Q137:Q144">
    <cfRule type="cellIs" dxfId="49457" priority="996" operator="lessThan">
      <formula>0</formula>
    </cfRule>
  </conditionalFormatting>
  <conditionalFormatting sqref="R137">
    <cfRule type="cellIs" dxfId="49456" priority="994" operator="lessThan">
      <formula>0.8</formula>
    </cfRule>
    <cfRule type="cellIs" dxfId="49455" priority="995" operator="greaterThan">
      <formula>1</formula>
    </cfRule>
  </conditionalFormatting>
  <conditionalFormatting sqref="R137">
    <cfRule type="cellIs" dxfId="49454" priority="992" operator="greaterThan">
      <formula>1</formula>
    </cfRule>
    <cfRule type="cellIs" dxfId="49453" priority="993" operator="lessThan">
      <formula>0.8</formula>
    </cfRule>
  </conditionalFormatting>
  <conditionalFormatting sqref="P137 P140 P142 P144">
    <cfRule type="cellIs" dxfId="49452" priority="991" operator="greaterThan">
      <formula>0</formula>
    </cfRule>
  </conditionalFormatting>
  <conditionalFormatting sqref="Q137:Q144">
    <cfRule type="cellIs" dxfId="49451" priority="990" operator="lessThan">
      <formula>0</formula>
    </cfRule>
  </conditionalFormatting>
  <conditionalFormatting sqref="R137">
    <cfRule type="cellIs" dxfId="49450" priority="988" operator="lessThan">
      <formula>0.8</formula>
    </cfRule>
    <cfRule type="cellIs" dxfId="49449" priority="989" operator="greaterThan">
      <formula>1</formula>
    </cfRule>
  </conditionalFormatting>
  <conditionalFormatting sqref="R137">
    <cfRule type="cellIs" dxfId="49448" priority="986" operator="greaterThan">
      <formula>1</formula>
    </cfRule>
    <cfRule type="cellIs" dxfId="49447" priority="987" operator="lessThan">
      <formula>0.8</formula>
    </cfRule>
  </conditionalFormatting>
  <conditionalFormatting sqref="P137 P140 P142 P144">
    <cfRule type="cellIs" dxfId="49446" priority="985" operator="greaterThan">
      <formula>0</formula>
    </cfRule>
  </conditionalFormatting>
  <conditionalFormatting sqref="P137 P140 P142 P144">
    <cfRule type="cellIs" dxfId="49445" priority="979" operator="greaterThan">
      <formula>0</formula>
    </cfRule>
  </conditionalFormatting>
  <conditionalFormatting sqref="Q137:Q144">
    <cfRule type="cellIs" dxfId="49444" priority="984" operator="lessThan">
      <formula>0</formula>
    </cfRule>
  </conditionalFormatting>
  <conditionalFormatting sqref="R137">
    <cfRule type="cellIs" dxfId="49443" priority="982" operator="lessThan">
      <formula>0.8</formula>
    </cfRule>
    <cfRule type="cellIs" dxfId="49442" priority="983" operator="greaterThan">
      <formula>1</formula>
    </cfRule>
  </conditionalFormatting>
  <conditionalFormatting sqref="R137">
    <cfRule type="cellIs" dxfId="49441" priority="980" operator="greaterThan">
      <formula>1</formula>
    </cfRule>
    <cfRule type="cellIs" dxfId="49440" priority="981" operator="lessThan">
      <formula>0.8</formula>
    </cfRule>
  </conditionalFormatting>
  <conditionalFormatting sqref="Q137:Q144">
    <cfRule type="cellIs" dxfId="49439" priority="978" operator="lessThan">
      <formula>0</formula>
    </cfRule>
  </conditionalFormatting>
  <conditionalFormatting sqref="R137">
    <cfRule type="cellIs" dxfId="49438" priority="976" operator="lessThan">
      <formula>0.8</formula>
    </cfRule>
    <cfRule type="cellIs" dxfId="49437" priority="977" operator="greaterThan">
      <formula>1</formula>
    </cfRule>
  </conditionalFormatting>
  <conditionalFormatting sqref="R137">
    <cfRule type="cellIs" dxfId="49436" priority="974" operator="greaterThan">
      <formula>1</formula>
    </cfRule>
    <cfRule type="cellIs" dxfId="49435" priority="975" operator="lessThan">
      <formula>0.8</formula>
    </cfRule>
  </conditionalFormatting>
  <conditionalFormatting sqref="P137 P140 P142 P144">
    <cfRule type="cellIs" dxfId="49434" priority="973" operator="greaterThan">
      <formula>0</formula>
    </cfRule>
  </conditionalFormatting>
  <conditionalFormatting sqref="P138 P141 P143">
    <cfRule type="cellIs" dxfId="49433" priority="968" operator="greaterThan">
      <formula>0</formula>
    </cfRule>
  </conditionalFormatting>
  <conditionalFormatting sqref="R138">
    <cfRule type="cellIs" dxfId="49432" priority="971" operator="lessThan">
      <formula>0.8</formula>
    </cfRule>
    <cfRule type="cellIs" dxfId="49431" priority="972" operator="greaterThan">
      <formula>1</formula>
    </cfRule>
  </conditionalFormatting>
  <conditionalFormatting sqref="R138">
    <cfRule type="cellIs" dxfId="49430" priority="969" operator="greaterThan">
      <formula>1</formula>
    </cfRule>
    <cfRule type="cellIs" dxfId="49429" priority="970" operator="lessThan">
      <formula>0.8</formula>
    </cfRule>
  </conditionalFormatting>
  <conditionalFormatting sqref="R138">
    <cfRule type="cellIs" dxfId="49428" priority="966" operator="lessThan">
      <formula>0.8</formula>
    </cfRule>
    <cfRule type="cellIs" dxfId="49427" priority="967" operator="greaterThan">
      <formula>1</formula>
    </cfRule>
  </conditionalFormatting>
  <conditionalFormatting sqref="R138">
    <cfRule type="cellIs" dxfId="49426" priority="964" operator="greaterThan">
      <formula>1</formula>
    </cfRule>
    <cfRule type="cellIs" dxfId="49425" priority="965" operator="lessThan">
      <formula>0.8</formula>
    </cfRule>
  </conditionalFormatting>
  <conditionalFormatting sqref="P138 P141 P143">
    <cfRule type="cellIs" dxfId="49424" priority="963" operator="greaterThan">
      <formula>0</formula>
    </cfRule>
  </conditionalFormatting>
  <conditionalFormatting sqref="R138">
    <cfRule type="cellIs" dxfId="49423" priority="961" operator="lessThan">
      <formula>0.8</formula>
    </cfRule>
    <cfRule type="cellIs" dxfId="49422" priority="962" operator="greaterThan">
      <formula>1</formula>
    </cfRule>
  </conditionalFormatting>
  <conditionalFormatting sqref="R138">
    <cfRule type="cellIs" dxfId="49421" priority="959" operator="greaterThan">
      <formula>1</formula>
    </cfRule>
    <cfRule type="cellIs" dxfId="49420" priority="960" operator="lessThan">
      <formula>0.8</formula>
    </cfRule>
  </conditionalFormatting>
  <conditionalFormatting sqref="P138 P141 P143">
    <cfRule type="cellIs" dxfId="49419" priority="958" operator="greaterThan">
      <formula>0</formula>
    </cfRule>
  </conditionalFormatting>
  <conditionalFormatting sqref="R138">
    <cfRule type="cellIs" dxfId="49418" priority="956" operator="lessThan">
      <formula>0.8</formula>
    </cfRule>
    <cfRule type="cellIs" dxfId="49417" priority="957" operator="greaterThan">
      <formula>1</formula>
    </cfRule>
  </conditionalFormatting>
  <conditionalFormatting sqref="R138">
    <cfRule type="cellIs" dxfId="49416" priority="954" operator="greaterThan">
      <formula>1</formula>
    </cfRule>
    <cfRule type="cellIs" dxfId="49415" priority="955" operator="lessThan">
      <formula>0.8</formula>
    </cfRule>
  </conditionalFormatting>
  <conditionalFormatting sqref="P138 P141 P143">
    <cfRule type="cellIs" dxfId="49414" priority="953" operator="greaterThan">
      <formula>0</formula>
    </cfRule>
  </conditionalFormatting>
  <conditionalFormatting sqref="R138">
    <cfRule type="cellIs" dxfId="49413" priority="951" operator="lessThan">
      <formula>0.8</formula>
    </cfRule>
    <cfRule type="cellIs" dxfId="49412" priority="952" operator="greaterThan">
      <formula>1</formula>
    </cfRule>
  </conditionalFormatting>
  <conditionalFormatting sqref="R138">
    <cfRule type="cellIs" dxfId="49411" priority="949" operator="greaterThan">
      <formula>1</formula>
    </cfRule>
    <cfRule type="cellIs" dxfId="49410" priority="950" operator="lessThan">
      <formula>0.8</formula>
    </cfRule>
  </conditionalFormatting>
  <conditionalFormatting sqref="R138">
    <cfRule type="cellIs" dxfId="49409" priority="947" operator="lessThan">
      <formula>0.8</formula>
    </cfRule>
    <cfRule type="cellIs" dxfId="49408" priority="948" operator="greaterThan">
      <formula>1</formula>
    </cfRule>
  </conditionalFormatting>
  <conditionalFormatting sqref="R138">
    <cfRule type="cellIs" dxfId="49407" priority="945" operator="greaterThan">
      <formula>1</formula>
    </cfRule>
    <cfRule type="cellIs" dxfId="49406" priority="946" operator="lessThan">
      <formula>0.8</formula>
    </cfRule>
  </conditionalFormatting>
  <conditionalFormatting sqref="P138 P141 P143">
    <cfRule type="cellIs" dxfId="49405" priority="944" operator="greaterThan">
      <formula>0</formula>
    </cfRule>
  </conditionalFormatting>
  <conditionalFormatting sqref="P138 P141 P143">
    <cfRule type="cellIs" dxfId="49404" priority="939" operator="greaterThan">
      <formula>0</formula>
    </cfRule>
  </conditionalFormatting>
  <conditionalFormatting sqref="R138">
    <cfRule type="cellIs" dxfId="49403" priority="942" operator="lessThan">
      <formula>0.8</formula>
    </cfRule>
    <cfRule type="cellIs" dxfId="49402" priority="943" operator="greaterThan">
      <formula>1</formula>
    </cfRule>
  </conditionalFormatting>
  <conditionalFormatting sqref="R138">
    <cfRule type="cellIs" dxfId="49401" priority="940" operator="greaterThan">
      <formula>1</formula>
    </cfRule>
    <cfRule type="cellIs" dxfId="49400" priority="941" operator="lessThan">
      <formula>0.8</formula>
    </cfRule>
  </conditionalFormatting>
  <conditionalFormatting sqref="R138">
    <cfRule type="cellIs" dxfId="49399" priority="937" operator="lessThan">
      <formula>0.8</formula>
    </cfRule>
    <cfRule type="cellIs" dxfId="49398" priority="938" operator="greaterThan">
      <formula>1</formula>
    </cfRule>
  </conditionalFormatting>
  <conditionalFormatting sqref="R138">
    <cfRule type="cellIs" dxfId="49397" priority="935" operator="greaterThan">
      <formula>1</formula>
    </cfRule>
    <cfRule type="cellIs" dxfId="49396" priority="936" operator="lessThan">
      <formula>0.8</formula>
    </cfRule>
  </conditionalFormatting>
  <conditionalFormatting sqref="P138 P141 P143">
    <cfRule type="cellIs" dxfId="49395" priority="934" operator="greaterThan">
      <formula>0</formula>
    </cfRule>
  </conditionalFormatting>
  <conditionalFormatting sqref="Q148:Q154">
    <cfRule type="cellIs" dxfId="49394" priority="933" operator="lessThan">
      <formula>0</formula>
    </cfRule>
  </conditionalFormatting>
  <conditionalFormatting sqref="R148:R154">
    <cfRule type="cellIs" dxfId="49393" priority="931" operator="lessThan">
      <formula>0.8</formula>
    </cfRule>
    <cfRule type="cellIs" dxfId="49392" priority="932" operator="greaterThan">
      <formula>1</formula>
    </cfRule>
  </conditionalFormatting>
  <conditionalFormatting sqref="R148:R154">
    <cfRule type="cellIs" dxfId="49391" priority="929" operator="greaterThan">
      <formula>1</formula>
    </cfRule>
    <cfRule type="cellIs" dxfId="49390" priority="930" operator="lessThan">
      <formula>0.8</formula>
    </cfRule>
  </conditionalFormatting>
  <conditionalFormatting sqref="P148:P154">
    <cfRule type="cellIs" dxfId="49389" priority="928" operator="greaterThan">
      <formula>0</formula>
    </cfRule>
  </conditionalFormatting>
  <conditionalFormatting sqref="P148:P154">
    <cfRule type="cellIs" dxfId="49388" priority="922" operator="greaterThan">
      <formula>0</formula>
    </cfRule>
  </conditionalFormatting>
  <conditionalFormatting sqref="Q148:Q154">
    <cfRule type="cellIs" dxfId="49387" priority="927" operator="lessThan">
      <formula>0</formula>
    </cfRule>
  </conditionalFormatting>
  <conditionalFormatting sqref="R148:R154">
    <cfRule type="cellIs" dxfId="49386" priority="925" operator="lessThan">
      <formula>0.8</formula>
    </cfRule>
    <cfRule type="cellIs" dxfId="49385" priority="926" operator="greaterThan">
      <formula>1</formula>
    </cfRule>
  </conditionalFormatting>
  <conditionalFormatting sqref="R148:R154">
    <cfRule type="cellIs" dxfId="49384" priority="923" operator="greaterThan">
      <formula>1</formula>
    </cfRule>
    <cfRule type="cellIs" dxfId="49383" priority="924" operator="lessThan">
      <formula>0.8</formula>
    </cfRule>
  </conditionalFormatting>
  <conditionalFormatting sqref="Q148:Q154">
    <cfRule type="cellIs" dxfId="49382" priority="921" operator="lessThan">
      <formula>0</formula>
    </cfRule>
  </conditionalFormatting>
  <conditionalFormatting sqref="R148:R154">
    <cfRule type="cellIs" dxfId="49381" priority="919" operator="lessThan">
      <formula>0.8</formula>
    </cfRule>
    <cfRule type="cellIs" dxfId="49380" priority="920" operator="greaterThan">
      <formula>1</formula>
    </cfRule>
  </conditionalFormatting>
  <conditionalFormatting sqref="R148:R154">
    <cfRule type="cellIs" dxfId="49379" priority="917" operator="greaterThan">
      <formula>1</formula>
    </cfRule>
    <cfRule type="cellIs" dxfId="49378" priority="918" operator="lessThan">
      <formula>0.8</formula>
    </cfRule>
  </conditionalFormatting>
  <conditionalFormatting sqref="P148:P154">
    <cfRule type="cellIs" dxfId="49377" priority="916" operator="greaterThan">
      <formula>0</formula>
    </cfRule>
  </conditionalFormatting>
  <conditionalFormatting sqref="Q148:Q154">
    <cfRule type="cellIs" dxfId="49376" priority="915" operator="lessThan">
      <formula>0</formula>
    </cfRule>
  </conditionalFormatting>
  <conditionalFormatting sqref="R148:R154">
    <cfRule type="cellIs" dxfId="49375" priority="913" operator="lessThan">
      <formula>0.8</formula>
    </cfRule>
    <cfRule type="cellIs" dxfId="49374" priority="914" operator="greaterThan">
      <formula>1</formula>
    </cfRule>
  </conditionalFormatting>
  <conditionalFormatting sqref="R148:R154">
    <cfRule type="cellIs" dxfId="49373" priority="911" operator="greaterThan">
      <formula>1</formula>
    </cfRule>
    <cfRule type="cellIs" dxfId="49372" priority="912" operator="lessThan">
      <formula>0.8</formula>
    </cfRule>
  </conditionalFormatting>
  <conditionalFormatting sqref="P148:P154">
    <cfRule type="cellIs" dxfId="49371" priority="910" operator="greaterThan">
      <formula>0</formula>
    </cfRule>
  </conditionalFormatting>
  <conditionalFormatting sqref="P148:P154">
    <cfRule type="cellIs" dxfId="49370" priority="904" operator="greaterThan">
      <formula>0</formula>
    </cfRule>
  </conditionalFormatting>
  <conditionalFormatting sqref="Q148:Q154">
    <cfRule type="cellIs" dxfId="49369" priority="909" operator="lessThan">
      <formula>0</formula>
    </cfRule>
  </conditionalFormatting>
  <conditionalFormatting sqref="R148:R154">
    <cfRule type="cellIs" dxfId="49368" priority="907" operator="lessThan">
      <formula>0.8</formula>
    </cfRule>
    <cfRule type="cellIs" dxfId="49367" priority="908" operator="greaterThan">
      <formula>1</formula>
    </cfRule>
  </conditionalFormatting>
  <conditionalFormatting sqref="R148:R154">
    <cfRule type="cellIs" dxfId="49366" priority="905" operator="greaterThan">
      <formula>1</formula>
    </cfRule>
    <cfRule type="cellIs" dxfId="49365" priority="906" operator="lessThan">
      <formula>0.8</formula>
    </cfRule>
  </conditionalFormatting>
  <conditionalFormatting sqref="Q148:Q154">
    <cfRule type="cellIs" dxfId="49364" priority="903" operator="lessThan">
      <formula>0</formula>
    </cfRule>
  </conditionalFormatting>
  <conditionalFormatting sqref="R148:R154">
    <cfRule type="cellIs" dxfId="49363" priority="901" operator="lessThan">
      <formula>0.8</formula>
    </cfRule>
    <cfRule type="cellIs" dxfId="49362" priority="902" operator="greaterThan">
      <formula>1</formula>
    </cfRule>
  </conditionalFormatting>
  <conditionalFormatting sqref="R148:R154">
    <cfRule type="cellIs" dxfId="49361" priority="899" operator="greaterThan">
      <formula>1</formula>
    </cfRule>
    <cfRule type="cellIs" dxfId="49360" priority="900" operator="lessThan">
      <formula>0.8</formula>
    </cfRule>
  </conditionalFormatting>
  <conditionalFormatting sqref="P148:P154">
    <cfRule type="cellIs" dxfId="49359" priority="898" operator="greaterThan">
      <formula>0</formula>
    </cfRule>
  </conditionalFormatting>
  <conditionalFormatting sqref="Q148:Q154">
    <cfRule type="cellIs" dxfId="49358" priority="892" operator="lessThan">
      <formula>0</formula>
    </cfRule>
  </conditionalFormatting>
  <conditionalFormatting sqref="P148:P154">
    <cfRule type="cellIs" dxfId="49357" priority="893" operator="greaterThan">
      <formula>0</formula>
    </cfRule>
  </conditionalFormatting>
  <conditionalFormatting sqref="R148:R154">
    <cfRule type="cellIs" dxfId="49356" priority="896" operator="lessThan">
      <formula>0.8</formula>
    </cfRule>
    <cfRule type="cellIs" dxfId="49355" priority="897" operator="greaterThan">
      <formula>1</formula>
    </cfRule>
  </conditionalFormatting>
  <conditionalFormatting sqref="R148:R154">
    <cfRule type="cellIs" dxfId="49354" priority="894" operator="greaterThan">
      <formula>1</formula>
    </cfRule>
    <cfRule type="cellIs" dxfId="49353" priority="895" operator="lessThan">
      <formula>0.8</formula>
    </cfRule>
  </conditionalFormatting>
  <conditionalFormatting sqref="Q148:Q154">
    <cfRule type="cellIs" dxfId="49352" priority="886" operator="lessThan">
      <formula>0</formula>
    </cfRule>
  </conditionalFormatting>
  <conditionalFormatting sqref="R148:R154">
    <cfRule type="cellIs" dxfId="49351" priority="890" operator="lessThan">
      <formula>0.8</formula>
    </cfRule>
    <cfRule type="cellIs" dxfId="49350" priority="891" operator="greaterThan">
      <formula>1</formula>
    </cfRule>
  </conditionalFormatting>
  <conditionalFormatting sqref="R148:R154">
    <cfRule type="cellIs" dxfId="49349" priority="888" operator="greaterThan">
      <formula>1</formula>
    </cfRule>
    <cfRule type="cellIs" dxfId="49348" priority="889" operator="lessThan">
      <formula>0.8</formula>
    </cfRule>
  </conditionalFormatting>
  <conditionalFormatting sqref="P148:P154">
    <cfRule type="cellIs" dxfId="49347" priority="887" operator="greaterThan">
      <formula>0</formula>
    </cfRule>
  </conditionalFormatting>
  <conditionalFormatting sqref="Q148:Q154">
    <cfRule type="cellIs" dxfId="49346" priority="885" operator="lessThan">
      <formula>0</formula>
    </cfRule>
  </conditionalFormatting>
  <conditionalFormatting sqref="R148:R154">
    <cfRule type="cellIs" dxfId="49345" priority="883" operator="lessThan">
      <formula>0.8</formula>
    </cfRule>
    <cfRule type="cellIs" dxfId="49344" priority="884" operator="greaterThan">
      <formula>1</formula>
    </cfRule>
  </conditionalFormatting>
  <conditionalFormatting sqref="R148:R154">
    <cfRule type="cellIs" dxfId="49343" priority="881" operator="greaterThan">
      <formula>1</formula>
    </cfRule>
    <cfRule type="cellIs" dxfId="49342" priority="882" operator="lessThan">
      <formula>0.8</formula>
    </cfRule>
  </conditionalFormatting>
  <conditionalFormatting sqref="P148:P154">
    <cfRule type="cellIs" dxfId="49341" priority="880" operator="greaterThan">
      <formula>0</formula>
    </cfRule>
  </conditionalFormatting>
  <conditionalFormatting sqref="Q148:Q154">
    <cfRule type="cellIs" dxfId="49340" priority="879" operator="lessThan">
      <formula>0</formula>
    </cfRule>
  </conditionalFormatting>
  <conditionalFormatting sqref="R148:R154">
    <cfRule type="cellIs" dxfId="49339" priority="877" operator="lessThan">
      <formula>0.8</formula>
    </cfRule>
    <cfRule type="cellIs" dxfId="49338" priority="878" operator="greaterThan">
      <formula>1</formula>
    </cfRule>
  </conditionalFormatting>
  <conditionalFormatting sqref="R148:R154">
    <cfRule type="cellIs" dxfId="49337" priority="875" operator="greaterThan">
      <formula>1</formula>
    </cfRule>
    <cfRule type="cellIs" dxfId="49336" priority="876" operator="lessThan">
      <formula>0.8</formula>
    </cfRule>
  </conditionalFormatting>
  <conditionalFormatting sqref="P148:P154">
    <cfRule type="cellIs" dxfId="49335" priority="874" operator="greaterThan">
      <formula>0</formula>
    </cfRule>
  </conditionalFormatting>
  <conditionalFormatting sqref="Q148:Q154">
    <cfRule type="cellIs" dxfId="49334" priority="873" operator="lessThan">
      <formula>0</formula>
    </cfRule>
  </conditionalFormatting>
  <conditionalFormatting sqref="R148:R154">
    <cfRule type="cellIs" dxfId="49333" priority="871" operator="lessThan">
      <formula>0.8</formula>
    </cfRule>
    <cfRule type="cellIs" dxfId="49332" priority="872" operator="greaterThan">
      <formula>1</formula>
    </cfRule>
  </conditionalFormatting>
  <conditionalFormatting sqref="R148:R154">
    <cfRule type="cellIs" dxfId="49331" priority="869" operator="greaterThan">
      <formula>1</formula>
    </cfRule>
    <cfRule type="cellIs" dxfId="49330" priority="870" operator="lessThan">
      <formula>0.8</formula>
    </cfRule>
  </conditionalFormatting>
  <conditionalFormatting sqref="P148:P154">
    <cfRule type="cellIs" dxfId="49329" priority="868" operator="greaterThan">
      <formula>0</formula>
    </cfRule>
  </conditionalFormatting>
  <conditionalFormatting sqref="Q148:Q154">
    <cfRule type="cellIs" dxfId="49328" priority="867" operator="lessThan">
      <formula>0</formula>
    </cfRule>
  </conditionalFormatting>
  <conditionalFormatting sqref="R148:R154">
    <cfRule type="cellIs" dxfId="49327" priority="865" operator="lessThan">
      <formula>0.8</formula>
    </cfRule>
    <cfRule type="cellIs" dxfId="49326" priority="866" operator="greaterThan">
      <formula>1</formula>
    </cfRule>
  </conditionalFormatting>
  <conditionalFormatting sqref="R148:R154">
    <cfRule type="cellIs" dxfId="49325" priority="863" operator="greaterThan">
      <formula>1</formula>
    </cfRule>
    <cfRule type="cellIs" dxfId="49324" priority="864" operator="lessThan">
      <formula>0.8</formula>
    </cfRule>
  </conditionalFormatting>
  <conditionalFormatting sqref="P148:P154">
    <cfRule type="cellIs" dxfId="49323" priority="862" operator="greaterThan">
      <formula>0</formula>
    </cfRule>
  </conditionalFormatting>
  <conditionalFormatting sqref="Q148:Q154">
    <cfRule type="cellIs" dxfId="49322" priority="861" operator="lessThan">
      <formula>0</formula>
    </cfRule>
  </conditionalFormatting>
  <conditionalFormatting sqref="R148:R154">
    <cfRule type="cellIs" dxfId="49321" priority="859" operator="lessThan">
      <formula>0.8</formula>
    </cfRule>
    <cfRule type="cellIs" dxfId="49320" priority="860" operator="greaterThan">
      <formula>1</formula>
    </cfRule>
  </conditionalFormatting>
  <conditionalFormatting sqref="R148:R154">
    <cfRule type="cellIs" dxfId="49319" priority="857" operator="greaterThan">
      <formula>1</formula>
    </cfRule>
    <cfRule type="cellIs" dxfId="49318" priority="858" operator="lessThan">
      <formula>0.8</formula>
    </cfRule>
  </conditionalFormatting>
  <conditionalFormatting sqref="P148:P154">
    <cfRule type="cellIs" dxfId="49317" priority="856" operator="greaterThan">
      <formula>0</formula>
    </cfRule>
  </conditionalFormatting>
  <conditionalFormatting sqref="Q148:Q154">
    <cfRule type="cellIs" dxfId="49316" priority="855" operator="lessThan">
      <formula>0</formula>
    </cfRule>
  </conditionalFormatting>
  <conditionalFormatting sqref="R148:R154">
    <cfRule type="cellIs" dxfId="49315" priority="853" operator="lessThan">
      <formula>0.8</formula>
    </cfRule>
    <cfRule type="cellIs" dxfId="49314" priority="854" operator="greaterThan">
      <formula>1</formula>
    </cfRule>
  </conditionalFormatting>
  <conditionalFormatting sqref="R148:R154">
    <cfRule type="cellIs" dxfId="49313" priority="851" operator="greaterThan">
      <formula>1</formula>
    </cfRule>
    <cfRule type="cellIs" dxfId="49312" priority="852" operator="lessThan">
      <formula>0.8</formula>
    </cfRule>
  </conditionalFormatting>
  <conditionalFormatting sqref="P148:P154">
    <cfRule type="cellIs" dxfId="49311" priority="850" operator="greaterThan">
      <formula>0</formula>
    </cfRule>
  </conditionalFormatting>
  <conditionalFormatting sqref="Q148:Q154">
    <cfRule type="cellIs" dxfId="49310" priority="849" operator="lessThan">
      <formula>0</formula>
    </cfRule>
  </conditionalFormatting>
  <conditionalFormatting sqref="R148:R154">
    <cfRule type="cellIs" dxfId="49309" priority="847" operator="lessThan">
      <formula>0.8</formula>
    </cfRule>
    <cfRule type="cellIs" dxfId="49308" priority="848" operator="greaterThan">
      <formula>1</formula>
    </cfRule>
  </conditionalFormatting>
  <conditionalFormatting sqref="R148:R154">
    <cfRule type="cellIs" dxfId="49307" priority="845" operator="greaterThan">
      <formula>1</formula>
    </cfRule>
    <cfRule type="cellIs" dxfId="49306" priority="846" operator="lessThan">
      <formula>0.8</formula>
    </cfRule>
  </conditionalFormatting>
  <conditionalFormatting sqref="P148:P154">
    <cfRule type="cellIs" dxfId="49305" priority="844" operator="greaterThan">
      <formula>0</formula>
    </cfRule>
  </conditionalFormatting>
  <conditionalFormatting sqref="P148:P154">
    <cfRule type="cellIs" dxfId="49304" priority="838" operator="greaterThan">
      <formula>0</formula>
    </cfRule>
  </conditionalFormatting>
  <conditionalFormatting sqref="Q148:Q154">
    <cfRule type="cellIs" dxfId="49303" priority="843" operator="lessThan">
      <formula>0</formula>
    </cfRule>
  </conditionalFormatting>
  <conditionalFormatting sqref="R148:R154">
    <cfRule type="cellIs" dxfId="49302" priority="841" operator="lessThan">
      <formula>0.8</formula>
    </cfRule>
    <cfRule type="cellIs" dxfId="49301" priority="842" operator="greaterThan">
      <formula>1</formula>
    </cfRule>
  </conditionalFormatting>
  <conditionalFormatting sqref="R148:R154">
    <cfRule type="cellIs" dxfId="49300" priority="839" operator="greaterThan">
      <formula>1</formula>
    </cfRule>
    <cfRule type="cellIs" dxfId="49299" priority="840" operator="lessThan">
      <formula>0.8</formula>
    </cfRule>
  </conditionalFormatting>
  <conditionalFormatting sqref="P148:P154">
    <cfRule type="cellIs" dxfId="49298" priority="832" operator="greaterThan">
      <formula>0</formula>
    </cfRule>
  </conditionalFormatting>
  <conditionalFormatting sqref="Q148:Q154">
    <cfRule type="cellIs" dxfId="49297" priority="837" operator="lessThan">
      <formula>0</formula>
    </cfRule>
  </conditionalFormatting>
  <conditionalFormatting sqref="R148:R154">
    <cfRule type="cellIs" dxfId="49296" priority="835" operator="lessThan">
      <formula>0.8</formula>
    </cfRule>
    <cfRule type="cellIs" dxfId="49295" priority="836" operator="greaterThan">
      <formula>1</formula>
    </cfRule>
  </conditionalFormatting>
  <conditionalFormatting sqref="R148:R154">
    <cfRule type="cellIs" dxfId="49294" priority="833" operator="greaterThan">
      <formula>1</formula>
    </cfRule>
    <cfRule type="cellIs" dxfId="49293" priority="834" operator="lessThan">
      <formula>0.8</formula>
    </cfRule>
  </conditionalFormatting>
  <conditionalFormatting sqref="R148:R154">
    <cfRule type="cellIs" dxfId="49292" priority="829" operator="lessThan">
      <formula>0.8</formula>
    </cfRule>
    <cfRule type="cellIs" dxfId="49291" priority="830" operator="greaterThan">
      <formula>1</formula>
    </cfRule>
  </conditionalFormatting>
  <conditionalFormatting sqref="R148:R154">
    <cfRule type="cellIs" dxfId="49290" priority="827" operator="greaterThan">
      <formula>1</formula>
    </cfRule>
    <cfRule type="cellIs" dxfId="49289" priority="828" operator="lessThan">
      <formula>0.8</formula>
    </cfRule>
  </conditionalFormatting>
  <conditionalFormatting sqref="P148:P154">
    <cfRule type="cellIs" dxfId="49288" priority="826" operator="greaterThan">
      <formula>0</formula>
    </cfRule>
  </conditionalFormatting>
  <conditionalFormatting sqref="Q148:Q154">
    <cfRule type="cellIs" dxfId="49287" priority="831" operator="lessThan">
      <formula>0</formula>
    </cfRule>
  </conditionalFormatting>
  <conditionalFormatting sqref="Q148:Q154">
    <cfRule type="cellIs" dxfId="49286" priority="825" operator="lessThan">
      <formula>0</formula>
    </cfRule>
  </conditionalFormatting>
  <conditionalFormatting sqref="R148:R154">
    <cfRule type="cellIs" dxfId="49285" priority="823" operator="lessThan">
      <formula>0.8</formula>
    </cfRule>
    <cfRule type="cellIs" dxfId="49284" priority="824" operator="greaterThan">
      <formula>1</formula>
    </cfRule>
  </conditionalFormatting>
  <conditionalFormatting sqref="R148:R154">
    <cfRule type="cellIs" dxfId="49283" priority="821" operator="greaterThan">
      <formula>1</formula>
    </cfRule>
    <cfRule type="cellIs" dxfId="49282" priority="822" operator="lessThan">
      <formula>0.8</formula>
    </cfRule>
  </conditionalFormatting>
  <conditionalFormatting sqref="P148:P154">
    <cfRule type="cellIs" dxfId="49281" priority="820" operator="greaterThan">
      <formula>0</formula>
    </cfRule>
  </conditionalFormatting>
  <conditionalFormatting sqref="P148:P154">
    <cfRule type="cellIs" dxfId="49280" priority="814" operator="greaterThan">
      <formula>0</formula>
    </cfRule>
  </conditionalFormatting>
  <conditionalFormatting sqref="Q148:Q154">
    <cfRule type="cellIs" dxfId="49279" priority="819" operator="lessThan">
      <formula>0</formula>
    </cfRule>
  </conditionalFormatting>
  <conditionalFormatting sqref="R148:R154">
    <cfRule type="cellIs" dxfId="49278" priority="817" operator="lessThan">
      <formula>0.8</formula>
    </cfRule>
    <cfRule type="cellIs" dxfId="49277" priority="818" operator="greaterThan">
      <formula>1</formula>
    </cfRule>
  </conditionalFormatting>
  <conditionalFormatting sqref="R148:R154">
    <cfRule type="cellIs" dxfId="49276" priority="815" operator="greaterThan">
      <formula>1</formula>
    </cfRule>
    <cfRule type="cellIs" dxfId="49275" priority="816" operator="lessThan">
      <formula>0.8</formula>
    </cfRule>
  </conditionalFormatting>
  <conditionalFormatting sqref="P148:P154">
    <cfRule type="cellIs" dxfId="49274" priority="808" operator="greaterThan">
      <formula>0</formula>
    </cfRule>
  </conditionalFormatting>
  <conditionalFormatting sqref="Q148:Q154">
    <cfRule type="cellIs" dxfId="49273" priority="813" operator="lessThan">
      <formula>0</formula>
    </cfRule>
  </conditionalFormatting>
  <conditionalFormatting sqref="R148:R154">
    <cfRule type="cellIs" dxfId="49272" priority="811" operator="lessThan">
      <formula>0.8</formula>
    </cfRule>
    <cfRule type="cellIs" dxfId="49271" priority="812" operator="greaterThan">
      <formula>1</formula>
    </cfRule>
  </conditionalFormatting>
  <conditionalFormatting sqref="R148:R154">
    <cfRule type="cellIs" dxfId="49270" priority="809" operator="greaterThan">
      <formula>1</formula>
    </cfRule>
    <cfRule type="cellIs" dxfId="49269" priority="810" operator="lessThan">
      <formula>0.8</formula>
    </cfRule>
  </conditionalFormatting>
  <conditionalFormatting sqref="R148:R154">
    <cfRule type="cellIs" dxfId="49268" priority="805" operator="lessThan">
      <formula>0.8</formula>
    </cfRule>
    <cfRule type="cellIs" dxfId="49267" priority="806" operator="greaterThan">
      <formula>1</formula>
    </cfRule>
  </conditionalFormatting>
  <conditionalFormatting sqref="R148:R154">
    <cfRule type="cellIs" dxfId="49266" priority="803" operator="greaterThan">
      <formula>1</formula>
    </cfRule>
    <cfRule type="cellIs" dxfId="49265" priority="804" operator="lessThan">
      <formula>0.8</formula>
    </cfRule>
  </conditionalFormatting>
  <conditionalFormatting sqref="P148:P154">
    <cfRule type="cellIs" dxfId="49264" priority="802" operator="greaterThan">
      <formula>0</formula>
    </cfRule>
  </conditionalFormatting>
  <conditionalFormatting sqref="Q148:Q154">
    <cfRule type="cellIs" dxfId="49263" priority="807" operator="lessThan">
      <formula>0</formula>
    </cfRule>
  </conditionalFormatting>
  <conditionalFormatting sqref="P148:P154">
    <cfRule type="cellIs" dxfId="49262" priority="796" operator="greaterThan">
      <formula>0</formula>
    </cfRule>
  </conditionalFormatting>
  <conditionalFormatting sqref="Q148:Q154">
    <cfRule type="cellIs" dxfId="49261" priority="801" operator="lessThan">
      <formula>0</formula>
    </cfRule>
  </conditionalFormatting>
  <conditionalFormatting sqref="R148:R154">
    <cfRule type="cellIs" dxfId="49260" priority="799" operator="lessThan">
      <formula>0.8</formula>
    </cfRule>
    <cfRule type="cellIs" dxfId="49259" priority="800" operator="greaterThan">
      <formula>1</formula>
    </cfRule>
  </conditionalFormatting>
  <conditionalFormatting sqref="R148:R154">
    <cfRule type="cellIs" dxfId="49258" priority="797" operator="greaterThan">
      <formula>1</formula>
    </cfRule>
    <cfRule type="cellIs" dxfId="49257" priority="798" operator="lessThan">
      <formula>0.8</formula>
    </cfRule>
  </conditionalFormatting>
  <conditionalFormatting sqref="R148:R154">
    <cfRule type="cellIs" dxfId="49256" priority="793" operator="lessThan">
      <formula>0.8</formula>
    </cfRule>
    <cfRule type="cellIs" dxfId="49255" priority="794" operator="greaterThan">
      <formula>1</formula>
    </cfRule>
  </conditionalFormatting>
  <conditionalFormatting sqref="R148:R154">
    <cfRule type="cellIs" dxfId="49254" priority="791" operator="greaterThan">
      <formula>1</formula>
    </cfRule>
    <cfRule type="cellIs" dxfId="49253" priority="792" operator="lessThan">
      <formula>0.8</formula>
    </cfRule>
  </conditionalFormatting>
  <conditionalFormatting sqref="P148:P154">
    <cfRule type="cellIs" dxfId="49252" priority="790" operator="greaterThan">
      <formula>0</formula>
    </cfRule>
  </conditionalFormatting>
  <conditionalFormatting sqref="Q148:Q154">
    <cfRule type="cellIs" dxfId="49251" priority="795" operator="lessThan">
      <formula>0</formula>
    </cfRule>
  </conditionalFormatting>
  <conditionalFormatting sqref="R148:R154">
    <cfRule type="cellIs" dxfId="49250" priority="787" operator="lessThan">
      <formula>0.8</formula>
    </cfRule>
    <cfRule type="cellIs" dxfId="49249" priority="788" operator="greaterThan">
      <formula>1</formula>
    </cfRule>
  </conditionalFormatting>
  <conditionalFormatting sqref="R148:R154">
    <cfRule type="cellIs" dxfId="49248" priority="785" operator="greaterThan">
      <formula>1</formula>
    </cfRule>
    <cfRule type="cellIs" dxfId="49247" priority="786" operator="lessThan">
      <formula>0.8</formula>
    </cfRule>
  </conditionalFormatting>
  <conditionalFormatting sqref="P148:P154">
    <cfRule type="cellIs" dxfId="49246" priority="784" operator="greaterThan">
      <formula>0</formula>
    </cfRule>
  </conditionalFormatting>
  <conditionalFormatting sqref="Q148:Q154">
    <cfRule type="cellIs" dxfId="49245" priority="789" operator="lessThan">
      <formula>0</formula>
    </cfRule>
  </conditionalFormatting>
  <conditionalFormatting sqref="Q148:Q154">
    <cfRule type="cellIs" dxfId="49244" priority="783" operator="lessThan">
      <formula>0</formula>
    </cfRule>
  </conditionalFormatting>
  <conditionalFormatting sqref="R148:R154">
    <cfRule type="cellIs" dxfId="49243" priority="781" operator="lessThan">
      <formula>0.8</formula>
    </cfRule>
    <cfRule type="cellIs" dxfId="49242" priority="782" operator="greaterThan">
      <formula>1</formula>
    </cfRule>
  </conditionalFormatting>
  <conditionalFormatting sqref="R148:R154">
    <cfRule type="cellIs" dxfId="49241" priority="779" operator="greaterThan">
      <formula>1</formula>
    </cfRule>
    <cfRule type="cellIs" dxfId="49240" priority="780" operator="lessThan">
      <formula>0.8</formula>
    </cfRule>
  </conditionalFormatting>
  <conditionalFormatting sqref="P148:P154">
    <cfRule type="cellIs" dxfId="49239" priority="778" operator="greaterThan">
      <formula>0</formula>
    </cfRule>
  </conditionalFormatting>
  <conditionalFormatting sqref="Q148:Q154">
    <cfRule type="cellIs" dxfId="49238" priority="772" operator="lessThan">
      <formula>0</formula>
    </cfRule>
  </conditionalFormatting>
  <conditionalFormatting sqref="R148:R154">
    <cfRule type="cellIs" dxfId="49237" priority="776" operator="lessThan">
      <formula>0.8</formula>
    </cfRule>
    <cfRule type="cellIs" dxfId="49236" priority="777" operator="greaterThan">
      <formula>1</formula>
    </cfRule>
  </conditionalFormatting>
  <conditionalFormatting sqref="R148:R154">
    <cfRule type="cellIs" dxfId="49235" priority="774" operator="greaterThan">
      <formula>1</formula>
    </cfRule>
    <cfRule type="cellIs" dxfId="49234" priority="775" operator="lessThan">
      <formula>0.8</formula>
    </cfRule>
  </conditionalFormatting>
  <conditionalFormatting sqref="P148:P154">
    <cfRule type="cellIs" dxfId="49233" priority="773" operator="greaterThan">
      <formula>0</formula>
    </cfRule>
  </conditionalFormatting>
  <conditionalFormatting sqref="Q148:Q154">
    <cfRule type="cellIs" dxfId="49232" priority="771" operator="lessThan">
      <formula>0</formula>
    </cfRule>
  </conditionalFormatting>
  <conditionalFormatting sqref="R148:R154">
    <cfRule type="cellIs" dxfId="49231" priority="769" operator="lessThan">
      <formula>0.8</formula>
    </cfRule>
    <cfRule type="cellIs" dxfId="49230" priority="770" operator="greaterThan">
      <formula>1</formula>
    </cfRule>
  </conditionalFormatting>
  <conditionalFormatting sqref="R148:R154">
    <cfRule type="cellIs" dxfId="49229" priority="767" operator="greaterThan">
      <formula>1</formula>
    </cfRule>
    <cfRule type="cellIs" dxfId="49228" priority="768" operator="lessThan">
      <formula>0.8</formula>
    </cfRule>
  </conditionalFormatting>
  <conditionalFormatting sqref="P148:P154">
    <cfRule type="cellIs" dxfId="49227" priority="766" operator="greaterThan">
      <formula>0</formula>
    </cfRule>
  </conditionalFormatting>
  <conditionalFormatting sqref="Q148:Q154">
    <cfRule type="cellIs" dxfId="49226" priority="765" operator="lessThan">
      <formula>0</formula>
    </cfRule>
  </conditionalFormatting>
  <conditionalFormatting sqref="R148:R154">
    <cfRule type="cellIs" dxfId="49225" priority="763" operator="lessThan">
      <formula>0.8</formula>
    </cfRule>
    <cfRule type="cellIs" dxfId="49224" priority="764" operator="greaterThan">
      <formula>1</formula>
    </cfRule>
  </conditionalFormatting>
  <conditionalFormatting sqref="R148:R154">
    <cfRule type="cellIs" dxfId="49223" priority="761" operator="greaterThan">
      <formula>1</formula>
    </cfRule>
    <cfRule type="cellIs" dxfId="49222" priority="762" operator="lessThan">
      <formula>0.8</formula>
    </cfRule>
  </conditionalFormatting>
  <conditionalFormatting sqref="P148:P154">
    <cfRule type="cellIs" dxfId="49221" priority="760" operator="greaterThan">
      <formula>0</formula>
    </cfRule>
  </conditionalFormatting>
  <conditionalFormatting sqref="Q148:Q154">
    <cfRule type="cellIs" dxfId="49220" priority="759" operator="lessThan">
      <formula>0</formula>
    </cfRule>
  </conditionalFormatting>
  <conditionalFormatting sqref="R148:R154">
    <cfRule type="cellIs" dxfId="49219" priority="757" operator="lessThan">
      <formula>0.8</formula>
    </cfRule>
    <cfRule type="cellIs" dxfId="49218" priority="758" operator="greaterThan">
      <formula>1</formula>
    </cfRule>
  </conditionalFormatting>
  <conditionalFormatting sqref="R148:R154">
    <cfRule type="cellIs" dxfId="49217" priority="755" operator="greaterThan">
      <formula>1</formula>
    </cfRule>
    <cfRule type="cellIs" dxfId="49216" priority="756" operator="lessThan">
      <formula>0.8</formula>
    </cfRule>
  </conditionalFormatting>
  <conditionalFormatting sqref="P148:P154">
    <cfRule type="cellIs" dxfId="49215" priority="754" operator="greaterThan">
      <formula>0</formula>
    </cfRule>
  </conditionalFormatting>
  <conditionalFormatting sqref="Q148:Q154">
    <cfRule type="cellIs" dxfId="49214" priority="753" operator="lessThan">
      <formula>0</formula>
    </cfRule>
  </conditionalFormatting>
  <conditionalFormatting sqref="R148:R154">
    <cfRule type="cellIs" dxfId="49213" priority="751" operator="lessThan">
      <formula>0.8</formula>
    </cfRule>
    <cfRule type="cellIs" dxfId="49212" priority="752" operator="greaterThan">
      <formula>1</formula>
    </cfRule>
  </conditionalFormatting>
  <conditionalFormatting sqref="R148:R154">
    <cfRule type="cellIs" dxfId="49211" priority="749" operator="greaterThan">
      <formula>1</formula>
    </cfRule>
    <cfRule type="cellIs" dxfId="49210" priority="750" operator="lessThan">
      <formula>0.8</formula>
    </cfRule>
  </conditionalFormatting>
  <conditionalFormatting sqref="P148:P154">
    <cfRule type="cellIs" dxfId="49209" priority="748" operator="greaterThan">
      <formula>0</formula>
    </cfRule>
  </conditionalFormatting>
  <conditionalFormatting sqref="Q148:Q154">
    <cfRule type="cellIs" dxfId="49208" priority="747" operator="lessThan">
      <formula>0</formula>
    </cfRule>
  </conditionalFormatting>
  <conditionalFormatting sqref="R148:R154">
    <cfRule type="cellIs" dxfId="49207" priority="745" operator="lessThan">
      <formula>0.8</formula>
    </cfRule>
    <cfRule type="cellIs" dxfId="49206" priority="746" operator="greaterThan">
      <formula>1</formula>
    </cfRule>
  </conditionalFormatting>
  <conditionalFormatting sqref="R148:R154">
    <cfRule type="cellIs" dxfId="49205" priority="743" operator="greaterThan">
      <formula>1</formula>
    </cfRule>
    <cfRule type="cellIs" dxfId="49204" priority="744" operator="lessThan">
      <formula>0.8</formula>
    </cfRule>
  </conditionalFormatting>
  <conditionalFormatting sqref="P148:P154">
    <cfRule type="cellIs" dxfId="49203" priority="742" operator="greaterThan">
      <formula>0</formula>
    </cfRule>
  </conditionalFormatting>
  <conditionalFormatting sqref="P148:P154">
    <cfRule type="cellIs" dxfId="49202" priority="736" operator="greaterThan">
      <formula>0</formula>
    </cfRule>
  </conditionalFormatting>
  <conditionalFormatting sqref="Q148:Q154">
    <cfRule type="cellIs" dxfId="49201" priority="741" operator="lessThan">
      <formula>0</formula>
    </cfRule>
  </conditionalFormatting>
  <conditionalFormatting sqref="R148:R154">
    <cfRule type="cellIs" dxfId="49200" priority="739" operator="lessThan">
      <formula>0.8</formula>
    </cfRule>
    <cfRule type="cellIs" dxfId="49199" priority="740" operator="greaterThan">
      <formula>1</formula>
    </cfRule>
  </conditionalFormatting>
  <conditionalFormatting sqref="R148:R154">
    <cfRule type="cellIs" dxfId="49198" priority="737" operator="greaterThan">
      <formula>1</formula>
    </cfRule>
    <cfRule type="cellIs" dxfId="49197" priority="738" operator="lessThan">
      <formula>0.8</formula>
    </cfRule>
  </conditionalFormatting>
  <conditionalFormatting sqref="P148:P154">
    <cfRule type="cellIs" dxfId="49196" priority="730" operator="greaterThan">
      <formula>0</formula>
    </cfRule>
  </conditionalFormatting>
  <conditionalFormatting sqref="Q148:Q154">
    <cfRule type="cellIs" dxfId="49195" priority="735" operator="lessThan">
      <formula>0</formula>
    </cfRule>
  </conditionalFormatting>
  <conditionalFormatting sqref="R148:R154">
    <cfRule type="cellIs" dxfId="49194" priority="733" operator="lessThan">
      <formula>0.8</formula>
    </cfRule>
    <cfRule type="cellIs" dxfId="49193" priority="734" operator="greaterThan">
      <formula>1</formula>
    </cfRule>
  </conditionalFormatting>
  <conditionalFormatting sqref="R148:R154">
    <cfRule type="cellIs" dxfId="49192" priority="731" operator="greaterThan">
      <formula>1</formula>
    </cfRule>
    <cfRule type="cellIs" dxfId="49191" priority="732" operator="lessThan">
      <formula>0.8</formula>
    </cfRule>
  </conditionalFormatting>
  <conditionalFormatting sqref="R148:R154">
    <cfRule type="cellIs" dxfId="49190" priority="727" operator="lessThan">
      <formula>0.8</formula>
    </cfRule>
    <cfRule type="cellIs" dxfId="49189" priority="728" operator="greaterThan">
      <formula>1</formula>
    </cfRule>
  </conditionalFormatting>
  <conditionalFormatting sqref="R148:R154">
    <cfRule type="cellIs" dxfId="49188" priority="725" operator="greaterThan">
      <formula>1</formula>
    </cfRule>
    <cfRule type="cellIs" dxfId="49187" priority="726" operator="lessThan">
      <formula>0.8</formula>
    </cfRule>
  </conditionalFormatting>
  <conditionalFormatting sqref="P148:P154">
    <cfRule type="cellIs" dxfId="49186" priority="724" operator="greaterThan">
      <formula>0</formula>
    </cfRule>
  </conditionalFormatting>
  <conditionalFormatting sqref="Q148:Q154">
    <cfRule type="cellIs" dxfId="49185" priority="729" operator="lessThan">
      <formula>0</formula>
    </cfRule>
  </conditionalFormatting>
  <conditionalFormatting sqref="P44:P51">
    <cfRule type="cellIs" dxfId="49184" priority="718" operator="greaterThan">
      <formula>0</formula>
    </cfRule>
  </conditionalFormatting>
  <conditionalFormatting sqref="Q44:Q51">
    <cfRule type="cellIs" dxfId="49183" priority="723" operator="lessThan">
      <formula>0</formula>
    </cfRule>
  </conditionalFormatting>
  <conditionalFormatting sqref="R44:R51">
    <cfRule type="cellIs" dxfId="49182" priority="721" operator="lessThan">
      <formula>0.8</formula>
    </cfRule>
    <cfRule type="cellIs" dxfId="49181" priority="722" operator="greaterThan">
      <formula>1</formula>
    </cfRule>
  </conditionalFormatting>
  <conditionalFormatting sqref="R44:R51">
    <cfRule type="cellIs" dxfId="49180" priority="719" operator="greaterThan">
      <formula>1</formula>
    </cfRule>
    <cfRule type="cellIs" dxfId="49179" priority="720" operator="lessThan">
      <formula>0.8</formula>
    </cfRule>
  </conditionalFormatting>
  <conditionalFormatting sqref="Q84:Q91">
    <cfRule type="cellIs" dxfId="49178" priority="717" operator="lessThan">
      <formula>0</formula>
    </cfRule>
  </conditionalFormatting>
  <conditionalFormatting sqref="R84:R91">
    <cfRule type="cellIs" dxfId="49177" priority="715" operator="lessThan">
      <formula>0.8</formula>
    </cfRule>
    <cfRule type="cellIs" dxfId="49176" priority="716" operator="greaterThan">
      <formula>1</formula>
    </cfRule>
  </conditionalFormatting>
  <conditionalFormatting sqref="R84:R91">
    <cfRule type="cellIs" dxfId="49175" priority="713" operator="greaterThan">
      <formula>1</formula>
    </cfRule>
    <cfRule type="cellIs" dxfId="49174" priority="714" operator="lessThan">
      <formula>0.8</formula>
    </cfRule>
  </conditionalFormatting>
  <conditionalFormatting sqref="P84:P91">
    <cfRule type="cellIs" dxfId="49173" priority="712" operator="greaterThan">
      <formula>0</formula>
    </cfRule>
  </conditionalFormatting>
  <conditionalFormatting sqref="Q84:Q91">
    <cfRule type="cellIs" dxfId="49172" priority="711" operator="lessThan">
      <formula>0</formula>
    </cfRule>
  </conditionalFormatting>
  <conditionalFormatting sqref="R84:R91">
    <cfRule type="cellIs" dxfId="49171" priority="709" operator="lessThan">
      <formula>0.8</formula>
    </cfRule>
    <cfRule type="cellIs" dxfId="49170" priority="710" operator="greaterThan">
      <formula>1</formula>
    </cfRule>
  </conditionalFormatting>
  <conditionalFormatting sqref="R84:R91">
    <cfRule type="cellIs" dxfId="49169" priority="707" operator="greaterThan">
      <formula>1</formula>
    </cfRule>
    <cfRule type="cellIs" dxfId="49168" priority="708" operator="lessThan">
      <formula>0.8</formula>
    </cfRule>
  </conditionalFormatting>
  <conditionalFormatting sqref="P84:P91">
    <cfRule type="cellIs" dxfId="49167" priority="706" operator="greaterThan">
      <formula>0</formula>
    </cfRule>
  </conditionalFormatting>
  <conditionalFormatting sqref="Q84:Q91">
    <cfRule type="cellIs" dxfId="49166" priority="705" operator="lessThan">
      <formula>0</formula>
    </cfRule>
  </conditionalFormatting>
  <conditionalFormatting sqref="R84:R91">
    <cfRule type="cellIs" dxfId="49165" priority="703" operator="lessThan">
      <formula>0.8</formula>
    </cfRule>
    <cfRule type="cellIs" dxfId="49164" priority="704" operator="greaterThan">
      <formula>1</formula>
    </cfRule>
  </conditionalFormatting>
  <conditionalFormatting sqref="R84:R91">
    <cfRule type="cellIs" dxfId="49163" priority="701" operator="greaterThan">
      <formula>1</formula>
    </cfRule>
    <cfRule type="cellIs" dxfId="49162" priority="702" operator="lessThan">
      <formula>0.8</formula>
    </cfRule>
  </conditionalFormatting>
  <conditionalFormatting sqref="P84:P91">
    <cfRule type="cellIs" dxfId="49161" priority="700" operator="greaterThan">
      <formula>0</formula>
    </cfRule>
  </conditionalFormatting>
  <conditionalFormatting sqref="Q84:Q91">
    <cfRule type="cellIs" dxfId="49160" priority="699" operator="lessThan">
      <formula>0</formula>
    </cfRule>
  </conditionalFormatting>
  <conditionalFormatting sqref="R84:R91">
    <cfRule type="cellIs" dxfId="49159" priority="697" operator="lessThan">
      <formula>0.8</formula>
    </cfRule>
    <cfRule type="cellIs" dxfId="49158" priority="698" operator="greaterThan">
      <formula>1</formula>
    </cfRule>
  </conditionalFormatting>
  <conditionalFormatting sqref="R84:R91">
    <cfRule type="cellIs" dxfId="49157" priority="695" operator="greaterThan">
      <formula>1</formula>
    </cfRule>
    <cfRule type="cellIs" dxfId="49156" priority="696" operator="lessThan">
      <formula>0.8</formula>
    </cfRule>
  </conditionalFormatting>
  <conditionalFormatting sqref="P84:P91">
    <cfRule type="cellIs" dxfId="49155" priority="694" operator="greaterThan">
      <formula>0</formula>
    </cfRule>
  </conditionalFormatting>
  <conditionalFormatting sqref="P84:P91">
    <cfRule type="cellIs" dxfId="49154" priority="688" operator="greaterThan">
      <formula>0</formula>
    </cfRule>
  </conditionalFormatting>
  <conditionalFormatting sqref="Q84:Q91">
    <cfRule type="cellIs" dxfId="49153" priority="693" operator="lessThan">
      <formula>0</formula>
    </cfRule>
  </conditionalFormatting>
  <conditionalFormatting sqref="R84:R91">
    <cfRule type="cellIs" dxfId="49152" priority="691" operator="lessThan">
      <formula>0.8</formula>
    </cfRule>
    <cfRule type="cellIs" dxfId="49151" priority="692" operator="greaterThan">
      <formula>1</formula>
    </cfRule>
  </conditionalFormatting>
  <conditionalFormatting sqref="R84:R91">
    <cfRule type="cellIs" dxfId="49150" priority="689" operator="greaterThan">
      <formula>1</formula>
    </cfRule>
    <cfRule type="cellIs" dxfId="49149" priority="690" operator="lessThan">
      <formula>0.8</formula>
    </cfRule>
  </conditionalFormatting>
  <conditionalFormatting sqref="P84:P91">
    <cfRule type="cellIs" dxfId="49148" priority="682" operator="greaterThan">
      <formula>0</formula>
    </cfRule>
  </conditionalFormatting>
  <conditionalFormatting sqref="Q84:Q91">
    <cfRule type="cellIs" dxfId="49147" priority="687" operator="lessThan">
      <formula>0</formula>
    </cfRule>
  </conditionalFormatting>
  <conditionalFormatting sqref="R84:R91">
    <cfRule type="cellIs" dxfId="49146" priority="685" operator="lessThan">
      <formula>0.8</formula>
    </cfRule>
    <cfRule type="cellIs" dxfId="49145" priority="686" operator="greaterThan">
      <formula>1</formula>
    </cfRule>
  </conditionalFormatting>
  <conditionalFormatting sqref="R84:R91">
    <cfRule type="cellIs" dxfId="49144" priority="683" operator="greaterThan">
      <formula>1</formula>
    </cfRule>
    <cfRule type="cellIs" dxfId="49143" priority="684" operator="lessThan">
      <formula>0.8</formula>
    </cfRule>
  </conditionalFormatting>
  <conditionalFormatting sqref="R84:R91">
    <cfRule type="cellIs" dxfId="49142" priority="679" operator="lessThan">
      <formula>0.8</formula>
    </cfRule>
    <cfRule type="cellIs" dxfId="49141" priority="680" operator="greaterThan">
      <formula>1</formula>
    </cfRule>
  </conditionalFormatting>
  <conditionalFormatting sqref="R84:R91">
    <cfRule type="cellIs" dxfId="49140" priority="677" operator="greaterThan">
      <formula>1</formula>
    </cfRule>
    <cfRule type="cellIs" dxfId="49139" priority="678" operator="lessThan">
      <formula>0.8</formula>
    </cfRule>
  </conditionalFormatting>
  <conditionalFormatting sqref="P84:P91">
    <cfRule type="cellIs" dxfId="49138" priority="676" operator="greaterThan">
      <formula>0</formula>
    </cfRule>
  </conditionalFormatting>
  <conditionalFormatting sqref="Q84:Q91">
    <cfRule type="cellIs" dxfId="49137" priority="681" operator="lessThan">
      <formula>0</formula>
    </cfRule>
  </conditionalFormatting>
  <conditionalFormatting sqref="Q84:Q91">
    <cfRule type="cellIs" dxfId="49136" priority="675" operator="lessThan">
      <formula>0</formula>
    </cfRule>
  </conditionalFormatting>
  <conditionalFormatting sqref="R84:R91">
    <cfRule type="cellIs" dxfId="49135" priority="673" operator="lessThan">
      <formula>0.8</formula>
    </cfRule>
    <cfRule type="cellIs" dxfId="49134" priority="674" operator="greaterThan">
      <formula>1</formula>
    </cfRule>
  </conditionalFormatting>
  <conditionalFormatting sqref="R84:R91">
    <cfRule type="cellIs" dxfId="49133" priority="671" operator="greaterThan">
      <formula>1</formula>
    </cfRule>
    <cfRule type="cellIs" dxfId="49132" priority="672" operator="lessThan">
      <formula>0.8</formula>
    </cfRule>
  </conditionalFormatting>
  <conditionalFormatting sqref="P84:P91">
    <cfRule type="cellIs" dxfId="49131" priority="670" operator="greaterThan">
      <formula>0</formula>
    </cfRule>
  </conditionalFormatting>
  <conditionalFormatting sqref="P84:P91">
    <cfRule type="cellIs" dxfId="49130" priority="664" operator="greaterThan">
      <formula>0</formula>
    </cfRule>
  </conditionalFormatting>
  <conditionalFormatting sqref="Q84:Q91">
    <cfRule type="cellIs" dxfId="49129" priority="669" operator="lessThan">
      <formula>0</formula>
    </cfRule>
  </conditionalFormatting>
  <conditionalFormatting sqref="R84:R91">
    <cfRule type="cellIs" dxfId="49128" priority="667" operator="lessThan">
      <formula>0.8</formula>
    </cfRule>
    <cfRule type="cellIs" dxfId="49127" priority="668" operator="greaterThan">
      <formula>1</formula>
    </cfRule>
  </conditionalFormatting>
  <conditionalFormatting sqref="R84:R91">
    <cfRule type="cellIs" dxfId="49126" priority="665" operator="greaterThan">
      <formula>1</formula>
    </cfRule>
    <cfRule type="cellIs" dxfId="49125" priority="666" operator="lessThan">
      <formula>0.8</formula>
    </cfRule>
  </conditionalFormatting>
  <conditionalFormatting sqref="P84:P91">
    <cfRule type="cellIs" dxfId="49124" priority="658" operator="greaterThan">
      <formula>0</formula>
    </cfRule>
  </conditionalFormatting>
  <conditionalFormatting sqref="Q84:Q91">
    <cfRule type="cellIs" dxfId="49123" priority="663" operator="lessThan">
      <formula>0</formula>
    </cfRule>
  </conditionalFormatting>
  <conditionalFormatting sqref="R84:R91">
    <cfRule type="cellIs" dxfId="49122" priority="661" operator="lessThan">
      <formula>0.8</formula>
    </cfRule>
    <cfRule type="cellIs" dxfId="49121" priority="662" operator="greaterThan">
      <formula>1</formula>
    </cfRule>
  </conditionalFormatting>
  <conditionalFormatting sqref="R84:R91">
    <cfRule type="cellIs" dxfId="49120" priority="659" operator="greaterThan">
      <formula>1</formula>
    </cfRule>
    <cfRule type="cellIs" dxfId="49119" priority="660" operator="lessThan">
      <formula>0.8</formula>
    </cfRule>
  </conditionalFormatting>
  <conditionalFormatting sqref="R84:R91">
    <cfRule type="cellIs" dxfId="49118" priority="655" operator="lessThan">
      <formula>0.8</formula>
    </cfRule>
    <cfRule type="cellIs" dxfId="49117" priority="656" operator="greaterThan">
      <formula>1</formula>
    </cfRule>
  </conditionalFormatting>
  <conditionalFormatting sqref="R84:R91">
    <cfRule type="cellIs" dxfId="49116" priority="653" operator="greaterThan">
      <formula>1</formula>
    </cfRule>
    <cfRule type="cellIs" dxfId="49115" priority="654" operator="lessThan">
      <formula>0.8</formula>
    </cfRule>
  </conditionalFormatting>
  <conditionalFormatting sqref="P84:P91">
    <cfRule type="cellIs" dxfId="49114" priority="652" operator="greaterThan">
      <formula>0</formula>
    </cfRule>
  </conditionalFormatting>
  <conditionalFormatting sqref="Q84:Q91">
    <cfRule type="cellIs" dxfId="49113" priority="657" operator="lessThan">
      <formula>0</formula>
    </cfRule>
  </conditionalFormatting>
  <conditionalFormatting sqref="P84:P91">
    <cfRule type="cellIs" dxfId="49112" priority="646" operator="greaterThan">
      <formula>0</formula>
    </cfRule>
  </conditionalFormatting>
  <conditionalFormatting sqref="Q84:Q91">
    <cfRule type="cellIs" dxfId="49111" priority="651" operator="lessThan">
      <formula>0</formula>
    </cfRule>
  </conditionalFormatting>
  <conditionalFormatting sqref="R84:R91">
    <cfRule type="cellIs" dxfId="49110" priority="649" operator="lessThan">
      <formula>0.8</formula>
    </cfRule>
    <cfRule type="cellIs" dxfId="49109" priority="650" operator="greaterThan">
      <formula>1</formula>
    </cfRule>
  </conditionalFormatting>
  <conditionalFormatting sqref="R84:R91">
    <cfRule type="cellIs" dxfId="49108" priority="647" operator="greaterThan">
      <formula>1</formula>
    </cfRule>
    <cfRule type="cellIs" dxfId="49107" priority="648" operator="lessThan">
      <formula>0.8</formula>
    </cfRule>
  </conditionalFormatting>
  <conditionalFormatting sqref="R84:R91">
    <cfRule type="cellIs" dxfId="49106" priority="643" operator="lessThan">
      <formula>0.8</formula>
    </cfRule>
    <cfRule type="cellIs" dxfId="49105" priority="644" operator="greaterThan">
      <formula>1</formula>
    </cfRule>
  </conditionalFormatting>
  <conditionalFormatting sqref="R84:R91">
    <cfRule type="cellIs" dxfId="49104" priority="641" operator="greaterThan">
      <formula>1</formula>
    </cfRule>
    <cfRule type="cellIs" dxfId="49103" priority="642" operator="lessThan">
      <formula>0.8</formula>
    </cfRule>
  </conditionalFormatting>
  <conditionalFormatting sqref="P84:P91">
    <cfRule type="cellIs" dxfId="49102" priority="640" operator="greaterThan">
      <formula>0</formula>
    </cfRule>
  </conditionalFormatting>
  <conditionalFormatting sqref="Q84:Q91">
    <cfRule type="cellIs" dxfId="49101" priority="645" operator="lessThan">
      <formula>0</formula>
    </cfRule>
  </conditionalFormatting>
  <conditionalFormatting sqref="R84:R91">
    <cfRule type="cellIs" dxfId="49100" priority="637" operator="lessThan">
      <formula>0.8</formula>
    </cfRule>
    <cfRule type="cellIs" dxfId="49099" priority="638" operator="greaterThan">
      <formula>1</formula>
    </cfRule>
  </conditionalFormatting>
  <conditionalFormatting sqref="R84:R91">
    <cfRule type="cellIs" dxfId="49098" priority="635" operator="greaterThan">
      <formula>1</formula>
    </cfRule>
    <cfRule type="cellIs" dxfId="49097" priority="636" operator="lessThan">
      <formula>0.8</formula>
    </cfRule>
  </conditionalFormatting>
  <conditionalFormatting sqref="P84:P91">
    <cfRule type="cellIs" dxfId="49096" priority="634" operator="greaterThan">
      <formula>0</formula>
    </cfRule>
  </conditionalFormatting>
  <conditionalFormatting sqref="Q84:Q91">
    <cfRule type="cellIs" dxfId="49095" priority="639" operator="lessThan">
      <formula>0</formula>
    </cfRule>
  </conditionalFormatting>
  <conditionalFormatting sqref="Q84:Q91">
    <cfRule type="cellIs" dxfId="49094" priority="633" operator="lessThan">
      <formula>0</formula>
    </cfRule>
  </conditionalFormatting>
  <conditionalFormatting sqref="R84:R91">
    <cfRule type="cellIs" dxfId="49093" priority="631" operator="lessThan">
      <formula>0.8</formula>
    </cfRule>
    <cfRule type="cellIs" dxfId="49092" priority="632" operator="greaterThan">
      <formula>1</formula>
    </cfRule>
  </conditionalFormatting>
  <conditionalFormatting sqref="R84:R91">
    <cfRule type="cellIs" dxfId="49091" priority="629" operator="greaterThan">
      <formula>1</formula>
    </cfRule>
    <cfRule type="cellIs" dxfId="49090" priority="630" operator="lessThan">
      <formula>0.8</formula>
    </cfRule>
  </conditionalFormatting>
  <conditionalFormatting sqref="P84:P91">
    <cfRule type="cellIs" dxfId="49089" priority="628" operator="greaterThan">
      <formula>0</formula>
    </cfRule>
  </conditionalFormatting>
  <conditionalFormatting sqref="Q84:Q91">
    <cfRule type="cellIs" dxfId="49088" priority="622" operator="lessThan">
      <formula>0</formula>
    </cfRule>
  </conditionalFormatting>
  <conditionalFormatting sqref="R84:R91">
    <cfRule type="cellIs" dxfId="49087" priority="626" operator="lessThan">
      <formula>0.8</formula>
    </cfRule>
    <cfRule type="cellIs" dxfId="49086" priority="627" operator="greaterThan">
      <formula>1</formula>
    </cfRule>
  </conditionalFormatting>
  <conditionalFormatting sqref="R84:R91">
    <cfRule type="cellIs" dxfId="49085" priority="624" operator="greaterThan">
      <formula>1</formula>
    </cfRule>
    <cfRule type="cellIs" dxfId="49084" priority="625" operator="lessThan">
      <formula>0.8</formula>
    </cfRule>
  </conditionalFormatting>
  <conditionalFormatting sqref="P84:P91">
    <cfRule type="cellIs" dxfId="49083" priority="623" operator="greaterThan">
      <formula>0</formula>
    </cfRule>
  </conditionalFormatting>
  <conditionalFormatting sqref="Q84:Q91">
    <cfRule type="cellIs" dxfId="49082" priority="621" operator="lessThan">
      <formula>0</formula>
    </cfRule>
  </conditionalFormatting>
  <conditionalFormatting sqref="R84:R91">
    <cfRule type="cellIs" dxfId="49081" priority="619" operator="lessThan">
      <formula>0.8</formula>
    </cfRule>
    <cfRule type="cellIs" dxfId="49080" priority="620" operator="greaterThan">
      <formula>1</formula>
    </cfRule>
  </conditionalFormatting>
  <conditionalFormatting sqref="R84:R91">
    <cfRule type="cellIs" dxfId="49079" priority="617" operator="greaterThan">
      <formula>1</formula>
    </cfRule>
    <cfRule type="cellIs" dxfId="49078" priority="618" operator="lessThan">
      <formula>0.8</formula>
    </cfRule>
  </conditionalFormatting>
  <conditionalFormatting sqref="P84:P91">
    <cfRule type="cellIs" dxfId="49077" priority="616" operator="greaterThan">
      <formula>0</formula>
    </cfRule>
  </conditionalFormatting>
  <conditionalFormatting sqref="Q84:Q91">
    <cfRule type="cellIs" dxfId="49076" priority="615" operator="lessThan">
      <formula>0</formula>
    </cfRule>
  </conditionalFormatting>
  <conditionalFormatting sqref="R84:R91">
    <cfRule type="cellIs" dxfId="49075" priority="613" operator="lessThan">
      <formula>0.8</formula>
    </cfRule>
    <cfRule type="cellIs" dxfId="49074" priority="614" operator="greaterThan">
      <formula>1</formula>
    </cfRule>
  </conditionalFormatting>
  <conditionalFormatting sqref="R84:R91">
    <cfRule type="cellIs" dxfId="49073" priority="611" operator="greaterThan">
      <formula>1</formula>
    </cfRule>
    <cfRule type="cellIs" dxfId="49072" priority="612" operator="lessThan">
      <formula>0.8</formula>
    </cfRule>
  </conditionalFormatting>
  <conditionalFormatting sqref="P84:P91">
    <cfRule type="cellIs" dxfId="49071" priority="610" operator="greaterThan">
      <formula>0</formula>
    </cfRule>
  </conditionalFormatting>
  <conditionalFormatting sqref="Q84:Q91">
    <cfRule type="cellIs" dxfId="49070" priority="609" operator="lessThan">
      <formula>0</formula>
    </cfRule>
  </conditionalFormatting>
  <conditionalFormatting sqref="R84:R91">
    <cfRule type="cellIs" dxfId="49069" priority="607" operator="lessThan">
      <formula>0.8</formula>
    </cfRule>
    <cfRule type="cellIs" dxfId="49068" priority="608" operator="greaterThan">
      <formula>1</formula>
    </cfRule>
  </conditionalFormatting>
  <conditionalFormatting sqref="R84:R91">
    <cfRule type="cellIs" dxfId="49067" priority="605" operator="greaterThan">
      <formula>1</formula>
    </cfRule>
    <cfRule type="cellIs" dxfId="49066" priority="606" operator="lessThan">
      <formula>0.8</formula>
    </cfRule>
  </conditionalFormatting>
  <conditionalFormatting sqref="P84:P91">
    <cfRule type="cellIs" dxfId="49065" priority="604" operator="greaterThan">
      <formula>0</formula>
    </cfRule>
  </conditionalFormatting>
  <conditionalFormatting sqref="Q84:Q91">
    <cfRule type="cellIs" dxfId="49064" priority="603" operator="lessThan">
      <formula>0</formula>
    </cfRule>
  </conditionalFormatting>
  <conditionalFormatting sqref="R84:R91">
    <cfRule type="cellIs" dxfId="49063" priority="601" operator="lessThan">
      <formula>0.8</formula>
    </cfRule>
    <cfRule type="cellIs" dxfId="49062" priority="602" operator="greaterThan">
      <formula>1</formula>
    </cfRule>
  </conditionalFormatting>
  <conditionalFormatting sqref="R84:R91">
    <cfRule type="cellIs" dxfId="49061" priority="599" operator="greaterThan">
      <formula>1</formula>
    </cfRule>
    <cfRule type="cellIs" dxfId="49060" priority="600" operator="lessThan">
      <formula>0.8</formula>
    </cfRule>
  </conditionalFormatting>
  <conditionalFormatting sqref="P84:P91">
    <cfRule type="cellIs" dxfId="49059" priority="598" operator="greaterThan">
      <formula>0</formula>
    </cfRule>
  </conditionalFormatting>
  <conditionalFormatting sqref="Q84:Q91">
    <cfRule type="cellIs" dxfId="49058" priority="597" operator="lessThan">
      <formula>0</formula>
    </cfRule>
  </conditionalFormatting>
  <conditionalFormatting sqref="R84:R91">
    <cfRule type="cellIs" dxfId="49057" priority="595" operator="lessThan">
      <formula>0.8</formula>
    </cfRule>
    <cfRule type="cellIs" dxfId="49056" priority="596" operator="greaterThan">
      <formula>1</formula>
    </cfRule>
  </conditionalFormatting>
  <conditionalFormatting sqref="R84:R91">
    <cfRule type="cellIs" dxfId="49055" priority="593" operator="greaterThan">
      <formula>1</formula>
    </cfRule>
    <cfRule type="cellIs" dxfId="49054" priority="594" operator="lessThan">
      <formula>0.8</formula>
    </cfRule>
  </conditionalFormatting>
  <conditionalFormatting sqref="P84:P91">
    <cfRule type="cellIs" dxfId="49053" priority="592" operator="greaterThan">
      <formula>0</formula>
    </cfRule>
  </conditionalFormatting>
  <conditionalFormatting sqref="P84:P91">
    <cfRule type="cellIs" dxfId="49052" priority="586" operator="greaterThan">
      <formula>0</formula>
    </cfRule>
  </conditionalFormatting>
  <conditionalFormatting sqref="Q84:Q91">
    <cfRule type="cellIs" dxfId="49051" priority="591" operator="lessThan">
      <formula>0</formula>
    </cfRule>
  </conditionalFormatting>
  <conditionalFormatting sqref="R84:R91">
    <cfRule type="cellIs" dxfId="49050" priority="589" operator="lessThan">
      <formula>0.8</formula>
    </cfRule>
    <cfRule type="cellIs" dxfId="49049" priority="590" operator="greaterThan">
      <formula>1</formula>
    </cfRule>
  </conditionalFormatting>
  <conditionalFormatting sqref="R84:R91">
    <cfRule type="cellIs" dxfId="49048" priority="587" operator="greaterThan">
      <formula>1</formula>
    </cfRule>
    <cfRule type="cellIs" dxfId="49047" priority="588" operator="lessThan">
      <formula>0.8</formula>
    </cfRule>
  </conditionalFormatting>
  <conditionalFormatting sqref="P84:P91">
    <cfRule type="cellIs" dxfId="49046" priority="580" operator="greaterThan">
      <formula>0</formula>
    </cfRule>
  </conditionalFormatting>
  <conditionalFormatting sqref="Q84:Q91">
    <cfRule type="cellIs" dxfId="49045" priority="585" operator="lessThan">
      <formula>0</formula>
    </cfRule>
  </conditionalFormatting>
  <conditionalFormatting sqref="R84:R91">
    <cfRule type="cellIs" dxfId="49044" priority="583" operator="lessThan">
      <formula>0.8</formula>
    </cfRule>
    <cfRule type="cellIs" dxfId="49043" priority="584" operator="greaterThan">
      <formula>1</formula>
    </cfRule>
  </conditionalFormatting>
  <conditionalFormatting sqref="R84:R91">
    <cfRule type="cellIs" dxfId="49042" priority="581" operator="greaterThan">
      <formula>1</formula>
    </cfRule>
    <cfRule type="cellIs" dxfId="49041" priority="582" operator="lessThan">
      <formula>0.8</formula>
    </cfRule>
  </conditionalFormatting>
  <conditionalFormatting sqref="R84:R91">
    <cfRule type="cellIs" dxfId="49040" priority="577" operator="lessThan">
      <formula>0.8</formula>
    </cfRule>
    <cfRule type="cellIs" dxfId="49039" priority="578" operator="greaterThan">
      <formula>1</formula>
    </cfRule>
  </conditionalFormatting>
  <conditionalFormatting sqref="R84:R91">
    <cfRule type="cellIs" dxfId="49038" priority="575" operator="greaterThan">
      <formula>1</formula>
    </cfRule>
    <cfRule type="cellIs" dxfId="49037" priority="576" operator="lessThan">
      <formula>0.8</formula>
    </cfRule>
  </conditionalFormatting>
  <conditionalFormatting sqref="P84:P91">
    <cfRule type="cellIs" dxfId="49036" priority="574" operator="greaterThan">
      <formula>0</formula>
    </cfRule>
  </conditionalFormatting>
  <conditionalFormatting sqref="Q84:Q91">
    <cfRule type="cellIs" dxfId="49035" priority="579" operator="lessThan">
      <formula>0</formula>
    </cfRule>
  </conditionalFormatting>
  <conditionalFormatting sqref="Q84:Q91">
    <cfRule type="cellIs" dxfId="49034" priority="573" operator="lessThan">
      <formula>0</formula>
    </cfRule>
  </conditionalFormatting>
  <conditionalFormatting sqref="R84:R91">
    <cfRule type="cellIs" dxfId="49033" priority="571" operator="lessThan">
      <formula>0.8</formula>
    </cfRule>
    <cfRule type="cellIs" dxfId="49032" priority="572" operator="greaterThan">
      <formula>1</formula>
    </cfRule>
  </conditionalFormatting>
  <conditionalFormatting sqref="R84:R91">
    <cfRule type="cellIs" dxfId="49031" priority="569" operator="greaterThan">
      <formula>1</formula>
    </cfRule>
    <cfRule type="cellIs" dxfId="49030" priority="570" operator="lessThan">
      <formula>0.8</formula>
    </cfRule>
  </conditionalFormatting>
  <conditionalFormatting sqref="P84:P91">
    <cfRule type="cellIs" dxfId="49029" priority="568" operator="greaterThan">
      <formula>0</formula>
    </cfRule>
  </conditionalFormatting>
  <conditionalFormatting sqref="Q84:Q91">
    <cfRule type="cellIs" dxfId="49028" priority="567" operator="lessThan">
      <formula>0</formula>
    </cfRule>
  </conditionalFormatting>
  <conditionalFormatting sqref="R84:R91">
    <cfRule type="cellIs" dxfId="49027" priority="565" operator="lessThan">
      <formula>0.8</formula>
    </cfRule>
    <cfRule type="cellIs" dxfId="49026" priority="566" operator="greaterThan">
      <formula>1</formula>
    </cfRule>
  </conditionalFormatting>
  <conditionalFormatting sqref="R84:R91">
    <cfRule type="cellIs" dxfId="49025" priority="563" operator="greaterThan">
      <formula>1</formula>
    </cfRule>
    <cfRule type="cellIs" dxfId="49024" priority="564" operator="lessThan">
      <formula>0.8</formula>
    </cfRule>
  </conditionalFormatting>
  <conditionalFormatting sqref="P84:P91">
    <cfRule type="cellIs" dxfId="49023" priority="562" operator="greaterThan">
      <formula>0</formula>
    </cfRule>
  </conditionalFormatting>
  <conditionalFormatting sqref="Q84:Q91">
    <cfRule type="cellIs" dxfId="49022" priority="561" operator="lessThan">
      <formula>0</formula>
    </cfRule>
  </conditionalFormatting>
  <conditionalFormatting sqref="R84:R91">
    <cfRule type="cellIs" dxfId="49021" priority="559" operator="lessThan">
      <formula>0.8</formula>
    </cfRule>
    <cfRule type="cellIs" dxfId="49020" priority="560" operator="greaterThan">
      <formula>1</formula>
    </cfRule>
  </conditionalFormatting>
  <conditionalFormatting sqref="R84:R91">
    <cfRule type="cellIs" dxfId="49019" priority="557" operator="greaterThan">
      <formula>1</formula>
    </cfRule>
    <cfRule type="cellIs" dxfId="49018" priority="558" operator="lessThan">
      <formula>0.8</formula>
    </cfRule>
  </conditionalFormatting>
  <conditionalFormatting sqref="P84:P91">
    <cfRule type="cellIs" dxfId="49017" priority="556" operator="greaterThan">
      <formula>0</formula>
    </cfRule>
  </conditionalFormatting>
  <conditionalFormatting sqref="Q84:Q91">
    <cfRule type="cellIs" dxfId="49016" priority="555" operator="lessThan">
      <formula>0</formula>
    </cfRule>
  </conditionalFormatting>
  <conditionalFormatting sqref="R84:R91">
    <cfRule type="cellIs" dxfId="49015" priority="553" operator="lessThan">
      <formula>0.8</formula>
    </cfRule>
    <cfRule type="cellIs" dxfId="49014" priority="554" operator="greaterThan">
      <formula>1</formula>
    </cfRule>
  </conditionalFormatting>
  <conditionalFormatting sqref="R84:R91">
    <cfRule type="cellIs" dxfId="49013" priority="551" operator="greaterThan">
      <formula>1</formula>
    </cfRule>
    <cfRule type="cellIs" dxfId="49012" priority="552" operator="lessThan">
      <formula>0.8</formula>
    </cfRule>
  </conditionalFormatting>
  <conditionalFormatting sqref="P84:P91">
    <cfRule type="cellIs" dxfId="49011" priority="550" operator="greaterThan">
      <formula>0</formula>
    </cfRule>
  </conditionalFormatting>
  <conditionalFormatting sqref="P84:P91">
    <cfRule type="cellIs" dxfId="49010" priority="544" operator="greaterThan">
      <formula>0</formula>
    </cfRule>
  </conditionalFormatting>
  <conditionalFormatting sqref="Q84:Q91">
    <cfRule type="cellIs" dxfId="49009" priority="549" operator="lessThan">
      <formula>0</formula>
    </cfRule>
  </conditionalFormatting>
  <conditionalFormatting sqref="R84:R91">
    <cfRule type="cellIs" dxfId="49008" priority="547" operator="lessThan">
      <formula>0.8</formula>
    </cfRule>
    <cfRule type="cellIs" dxfId="49007" priority="548" operator="greaterThan">
      <formula>1</formula>
    </cfRule>
  </conditionalFormatting>
  <conditionalFormatting sqref="R84:R91">
    <cfRule type="cellIs" dxfId="49006" priority="545" operator="greaterThan">
      <formula>1</formula>
    </cfRule>
    <cfRule type="cellIs" dxfId="49005" priority="546" operator="lessThan">
      <formula>0.8</formula>
    </cfRule>
  </conditionalFormatting>
  <conditionalFormatting sqref="P84:P91">
    <cfRule type="cellIs" dxfId="49004" priority="538" operator="greaterThan">
      <formula>0</formula>
    </cfRule>
  </conditionalFormatting>
  <conditionalFormatting sqref="Q84:Q91">
    <cfRule type="cellIs" dxfId="49003" priority="543" operator="lessThan">
      <formula>0</formula>
    </cfRule>
  </conditionalFormatting>
  <conditionalFormatting sqref="R84:R91">
    <cfRule type="cellIs" dxfId="49002" priority="541" operator="lessThan">
      <formula>0.8</formula>
    </cfRule>
    <cfRule type="cellIs" dxfId="49001" priority="542" operator="greaterThan">
      <formula>1</formula>
    </cfRule>
  </conditionalFormatting>
  <conditionalFormatting sqref="R84:R91">
    <cfRule type="cellIs" dxfId="49000" priority="539" operator="greaterThan">
      <formula>1</formula>
    </cfRule>
    <cfRule type="cellIs" dxfId="48999" priority="540" operator="lessThan">
      <formula>0.8</formula>
    </cfRule>
  </conditionalFormatting>
  <conditionalFormatting sqref="R84:R91">
    <cfRule type="cellIs" dxfId="48998" priority="535" operator="lessThan">
      <formula>0.8</formula>
    </cfRule>
    <cfRule type="cellIs" dxfId="48997" priority="536" operator="greaterThan">
      <formula>1</formula>
    </cfRule>
  </conditionalFormatting>
  <conditionalFormatting sqref="R84:R91">
    <cfRule type="cellIs" dxfId="48996" priority="533" operator="greaterThan">
      <formula>1</formula>
    </cfRule>
    <cfRule type="cellIs" dxfId="48995" priority="534" operator="lessThan">
      <formula>0.8</formula>
    </cfRule>
  </conditionalFormatting>
  <conditionalFormatting sqref="P84:P91">
    <cfRule type="cellIs" dxfId="48994" priority="532" operator="greaterThan">
      <formula>0</formula>
    </cfRule>
  </conditionalFormatting>
  <conditionalFormatting sqref="Q84:Q91">
    <cfRule type="cellIs" dxfId="48993" priority="537" operator="lessThan">
      <formula>0</formula>
    </cfRule>
  </conditionalFormatting>
  <conditionalFormatting sqref="Q84:Q91">
    <cfRule type="cellIs" dxfId="48992" priority="531" operator="lessThan">
      <formula>0</formula>
    </cfRule>
  </conditionalFormatting>
  <conditionalFormatting sqref="R84:R91">
    <cfRule type="cellIs" dxfId="48991" priority="529" operator="lessThan">
      <formula>0.8</formula>
    </cfRule>
    <cfRule type="cellIs" dxfId="48990" priority="530" operator="greaterThan">
      <formula>1</formula>
    </cfRule>
  </conditionalFormatting>
  <conditionalFormatting sqref="R84:R91">
    <cfRule type="cellIs" dxfId="48989" priority="527" operator="greaterThan">
      <formula>1</formula>
    </cfRule>
    <cfRule type="cellIs" dxfId="48988" priority="528" operator="lessThan">
      <formula>0.8</formula>
    </cfRule>
  </conditionalFormatting>
  <conditionalFormatting sqref="P84:P91">
    <cfRule type="cellIs" dxfId="48987" priority="526" operator="greaterThan">
      <formula>0</formula>
    </cfRule>
  </conditionalFormatting>
  <conditionalFormatting sqref="P84:P91">
    <cfRule type="cellIs" dxfId="48986" priority="520" operator="greaterThan">
      <formula>0</formula>
    </cfRule>
  </conditionalFormatting>
  <conditionalFormatting sqref="Q84:Q91">
    <cfRule type="cellIs" dxfId="48985" priority="525" operator="lessThan">
      <formula>0</formula>
    </cfRule>
  </conditionalFormatting>
  <conditionalFormatting sqref="R84:R91">
    <cfRule type="cellIs" dxfId="48984" priority="523" operator="lessThan">
      <formula>0.8</formula>
    </cfRule>
    <cfRule type="cellIs" dxfId="48983" priority="524" operator="greaterThan">
      <formula>1</formula>
    </cfRule>
  </conditionalFormatting>
  <conditionalFormatting sqref="R84:R91">
    <cfRule type="cellIs" dxfId="48982" priority="521" operator="greaterThan">
      <formula>1</formula>
    </cfRule>
    <cfRule type="cellIs" dxfId="48981" priority="522" operator="lessThan">
      <formula>0.8</formula>
    </cfRule>
  </conditionalFormatting>
  <conditionalFormatting sqref="P84:P91">
    <cfRule type="cellIs" dxfId="48980" priority="514" operator="greaterThan">
      <formula>0</formula>
    </cfRule>
  </conditionalFormatting>
  <conditionalFormatting sqref="Q84:Q91">
    <cfRule type="cellIs" dxfId="48979" priority="519" operator="lessThan">
      <formula>0</formula>
    </cfRule>
  </conditionalFormatting>
  <conditionalFormatting sqref="R84:R91">
    <cfRule type="cellIs" dxfId="48978" priority="517" operator="lessThan">
      <formula>0.8</formula>
    </cfRule>
    <cfRule type="cellIs" dxfId="48977" priority="518" operator="greaterThan">
      <formula>1</formula>
    </cfRule>
  </conditionalFormatting>
  <conditionalFormatting sqref="R84:R91">
    <cfRule type="cellIs" dxfId="48976" priority="515" operator="greaterThan">
      <formula>1</formula>
    </cfRule>
    <cfRule type="cellIs" dxfId="48975" priority="516" operator="lessThan">
      <formula>0.8</formula>
    </cfRule>
  </conditionalFormatting>
  <conditionalFormatting sqref="R84:R91">
    <cfRule type="cellIs" dxfId="48974" priority="511" operator="lessThan">
      <formula>0.8</formula>
    </cfRule>
    <cfRule type="cellIs" dxfId="48973" priority="512" operator="greaterThan">
      <formula>1</formula>
    </cfRule>
  </conditionalFormatting>
  <conditionalFormatting sqref="R84:R91">
    <cfRule type="cellIs" dxfId="48972" priority="509" operator="greaterThan">
      <formula>1</formula>
    </cfRule>
    <cfRule type="cellIs" dxfId="48971" priority="510" operator="lessThan">
      <formula>0.8</formula>
    </cfRule>
  </conditionalFormatting>
  <conditionalFormatting sqref="P84:P91">
    <cfRule type="cellIs" dxfId="48970" priority="508" operator="greaterThan">
      <formula>0</formula>
    </cfRule>
  </conditionalFormatting>
  <conditionalFormatting sqref="Q84:Q91">
    <cfRule type="cellIs" dxfId="48969" priority="513" operator="lessThan">
      <formula>0</formula>
    </cfRule>
  </conditionalFormatting>
  <conditionalFormatting sqref="P84:P91">
    <cfRule type="cellIs" dxfId="48968" priority="502" operator="greaterThan">
      <formula>0</formula>
    </cfRule>
  </conditionalFormatting>
  <conditionalFormatting sqref="Q84:Q91">
    <cfRule type="cellIs" dxfId="48967" priority="507" operator="lessThan">
      <formula>0</formula>
    </cfRule>
  </conditionalFormatting>
  <conditionalFormatting sqref="R84:R91">
    <cfRule type="cellIs" dxfId="48966" priority="505" operator="lessThan">
      <formula>0.8</formula>
    </cfRule>
    <cfRule type="cellIs" dxfId="48965" priority="506" operator="greaterThan">
      <formula>1</formula>
    </cfRule>
  </conditionalFormatting>
  <conditionalFormatting sqref="R84:R91">
    <cfRule type="cellIs" dxfId="48964" priority="503" operator="greaterThan">
      <formula>1</formula>
    </cfRule>
    <cfRule type="cellIs" dxfId="48963" priority="504" operator="lessThan">
      <formula>0.8</formula>
    </cfRule>
  </conditionalFormatting>
  <conditionalFormatting sqref="R84:R91">
    <cfRule type="cellIs" dxfId="48962" priority="499" operator="lessThan">
      <formula>0.8</formula>
    </cfRule>
    <cfRule type="cellIs" dxfId="48961" priority="500" operator="greaterThan">
      <formula>1</formula>
    </cfRule>
  </conditionalFormatting>
  <conditionalFormatting sqref="R84:R91">
    <cfRule type="cellIs" dxfId="48960" priority="497" operator="greaterThan">
      <formula>1</formula>
    </cfRule>
    <cfRule type="cellIs" dxfId="48959" priority="498" operator="lessThan">
      <formula>0.8</formula>
    </cfRule>
  </conditionalFormatting>
  <conditionalFormatting sqref="P84:P91">
    <cfRule type="cellIs" dxfId="48958" priority="496" operator="greaterThan">
      <formula>0</formula>
    </cfRule>
  </conditionalFormatting>
  <conditionalFormatting sqref="Q84:Q91">
    <cfRule type="cellIs" dxfId="48957" priority="501" operator="lessThan">
      <formula>0</formula>
    </cfRule>
  </conditionalFormatting>
  <conditionalFormatting sqref="R84:R91">
    <cfRule type="cellIs" dxfId="48956" priority="493" operator="lessThan">
      <formula>0.8</formula>
    </cfRule>
    <cfRule type="cellIs" dxfId="48955" priority="494" operator="greaterThan">
      <formula>1</formula>
    </cfRule>
  </conditionalFormatting>
  <conditionalFormatting sqref="R84:R91">
    <cfRule type="cellIs" dxfId="48954" priority="491" operator="greaterThan">
      <formula>1</formula>
    </cfRule>
    <cfRule type="cellIs" dxfId="48953" priority="492" operator="lessThan">
      <formula>0.8</formula>
    </cfRule>
  </conditionalFormatting>
  <conditionalFormatting sqref="P84:P91">
    <cfRule type="cellIs" dxfId="48952" priority="490" operator="greaterThan">
      <formula>0</formula>
    </cfRule>
  </conditionalFormatting>
  <conditionalFormatting sqref="Q84:Q91">
    <cfRule type="cellIs" dxfId="48951" priority="495" operator="lessThan">
      <formula>0</formula>
    </cfRule>
  </conditionalFormatting>
  <conditionalFormatting sqref="Q84:Q91">
    <cfRule type="cellIs" dxfId="48950" priority="489" operator="lessThan">
      <formula>0</formula>
    </cfRule>
  </conditionalFormatting>
  <conditionalFormatting sqref="R84:R91">
    <cfRule type="cellIs" dxfId="48949" priority="487" operator="lessThan">
      <formula>0.8</formula>
    </cfRule>
    <cfRule type="cellIs" dxfId="48948" priority="488" operator="greaterThan">
      <formula>1</formula>
    </cfRule>
  </conditionalFormatting>
  <conditionalFormatting sqref="R84:R91">
    <cfRule type="cellIs" dxfId="48947" priority="485" operator="greaterThan">
      <formula>1</formula>
    </cfRule>
    <cfRule type="cellIs" dxfId="48946" priority="486" operator="lessThan">
      <formula>0.8</formula>
    </cfRule>
  </conditionalFormatting>
  <conditionalFormatting sqref="P84:P91">
    <cfRule type="cellIs" dxfId="48945" priority="484" operator="greaterThan">
      <formula>0</formula>
    </cfRule>
  </conditionalFormatting>
  <conditionalFormatting sqref="Q84:Q91">
    <cfRule type="cellIs" dxfId="48944" priority="478" operator="lessThan">
      <formula>0</formula>
    </cfRule>
  </conditionalFormatting>
  <conditionalFormatting sqref="R84:R91">
    <cfRule type="cellIs" dxfId="48943" priority="482" operator="lessThan">
      <formula>0.8</formula>
    </cfRule>
    <cfRule type="cellIs" dxfId="48942" priority="483" operator="greaterThan">
      <formula>1</formula>
    </cfRule>
  </conditionalFormatting>
  <conditionalFormatting sqref="R84:R91">
    <cfRule type="cellIs" dxfId="48941" priority="480" operator="greaterThan">
      <formula>1</formula>
    </cfRule>
    <cfRule type="cellIs" dxfId="48940" priority="481" operator="lessThan">
      <formula>0.8</formula>
    </cfRule>
  </conditionalFormatting>
  <conditionalFormatting sqref="P84:P91">
    <cfRule type="cellIs" dxfId="48939" priority="479" operator="greaterThan">
      <formula>0</formula>
    </cfRule>
  </conditionalFormatting>
  <conditionalFormatting sqref="Q84:Q91">
    <cfRule type="cellIs" dxfId="48938" priority="477" operator="lessThan">
      <formula>0</formula>
    </cfRule>
  </conditionalFormatting>
  <conditionalFormatting sqref="R84:R91">
    <cfRule type="cellIs" dxfId="48937" priority="475" operator="lessThan">
      <formula>0.8</formula>
    </cfRule>
    <cfRule type="cellIs" dxfId="48936" priority="476" operator="greaterThan">
      <formula>1</formula>
    </cfRule>
  </conditionalFormatting>
  <conditionalFormatting sqref="R84:R91">
    <cfRule type="cellIs" dxfId="48935" priority="473" operator="greaterThan">
      <formula>1</formula>
    </cfRule>
    <cfRule type="cellIs" dxfId="48934" priority="474" operator="lessThan">
      <formula>0.8</formula>
    </cfRule>
  </conditionalFormatting>
  <conditionalFormatting sqref="P84:P91">
    <cfRule type="cellIs" dxfId="48933" priority="472" operator="greaterThan">
      <formula>0</formula>
    </cfRule>
  </conditionalFormatting>
  <conditionalFormatting sqref="Q84:Q91">
    <cfRule type="cellIs" dxfId="48932" priority="471" operator="lessThan">
      <formula>0</formula>
    </cfRule>
  </conditionalFormatting>
  <conditionalFormatting sqref="R84:R91">
    <cfRule type="cellIs" dxfId="48931" priority="469" operator="lessThan">
      <formula>0.8</formula>
    </cfRule>
    <cfRule type="cellIs" dxfId="48930" priority="470" operator="greaterThan">
      <formula>1</formula>
    </cfRule>
  </conditionalFormatting>
  <conditionalFormatting sqref="R84:R91">
    <cfRule type="cellIs" dxfId="48929" priority="467" operator="greaterThan">
      <formula>1</formula>
    </cfRule>
    <cfRule type="cellIs" dxfId="48928" priority="468" operator="lessThan">
      <formula>0.8</formula>
    </cfRule>
  </conditionalFormatting>
  <conditionalFormatting sqref="P84:P91">
    <cfRule type="cellIs" dxfId="48927" priority="466" operator="greaterThan">
      <formula>0</formula>
    </cfRule>
  </conditionalFormatting>
  <conditionalFormatting sqref="Q84:Q91">
    <cfRule type="cellIs" dxfId="48926" priority="465" operator="lessThan">
      <formula>0</formula>
    </cfRule>
  </conditionalFormatting>
  <conditionalFormatting sqref="R84:R91">
    <cfRule type="cellIs" dxfId="48925" priority="463" operator="lessThan">
      <formula>0.8</formula>
    </cfRule>
    <cfRule type="cellIs" dxfId="48924" priority="464" operator="greaterThan">
      <formula>1</formula>
    </cfRule>
  </conditionalFormatting>
  <conditionalFormatting sqref="R84:R91">
    <cfRule type="cellIs" dxfId="48923" priority="461" operator="greaterThan">
      <formula>1</formula>
    </cfRule>
    <cfRule type="cellIs" dxfId="48922" priority="462" operator="lessThan">
      <formula>0.8</formula>
    </cfRule>
  </conditionalFormatting>
  <conditionalFormatting sqref="P84:P91">
    <cfRule type="cellIs" dxfId="48921" priority="460" operator="greaterThan">
      <formula>0</formula>
    </cfRule>
  </conditionalFormatting>
  <conditionalFormatting sqref="Q84:Q91">
    <cfRule type="cellIs" dxfId="48920" priority="459" operator="lessThan">
      <formula>0</formula>
    </cfRule>
  </conditionalFormatting>
  <conditionalFormatting sqref="R84:R91">
    <cfRule type="cellIs" dxfId="48919" priority="457" operator="lessThan">
      <formula>0.8</formula>
    </cfRule>
    <cfRule type="cellIs" dxfId="48918" priority="458" operator="greaterThan">
      <formula>1</formula>
    </cfRule>
  </conditionalFormatting>
  <conditionalFormatting sqref="R84:R91">
    <cfRule type="cellIs" dxfId="48917" priority="455" operator="greaterThan">
      <formula>1</formula>
    </cfRule>
    <cfRule type="cellIs" dxfId="48916" priority="456" operator="lessThan">
      <formula>0.8</formula>
    </cfRule>
  </conditionalFormatting>
  <conditionalFormatting sqref="P84:P91">
    <cfRule type="cellIs" dxfId="48915" priority="454" operator="greaterThan">
      <formula>0</formula>
    </cfRule>
  </conditionalFormatting>
  <conditionalFormatting sqref="Q84:Q91">
    <cfRule type="cellIs" dxfId="48914" priority="453" operator="lessThan">
      <formula>0</formula>
    </cfRule>
  </conditionalFormatting>
  <conditionalFormatting sqref="R84:R91">
    <cfRule type="cellIs" dxfId="48913" priority="451" operator="lessThan">
      <formula>0.8</formula>
    </cfRule>
    <cfRule type="cellIs" dxfId="48912" priority="452" operator="greaterThan">
      <formula>1</formula>
    </cfRule>
  </conditionalFormatting>
  <conditionalFormatting sqref="R84:R91">
    <cfRule type="cellIs" dxfId="48911" priority="449" operator="greaterThan">
      <formula>1</formula>
    </cfRule>
    <cfRule type="cellIs" dxfId="48910" priority="450" operator="lessThan">
      <formula>0.8</formula>
    </cfRule>
  </conditionalFormatting>
  <conditionalFormatting sqref="P84:P91">
    <cfRule type="cellIs" dxfId="48909" priority="448" operator="greaterThan">
      <formula>0</formula>
    </cfRule>
  </conditionalFormatting>
  <conditionalFormatting sqref="P84:P91">
    <cfRule type="cellIs" dxfId="48908" priority="442" operator="greaterThan">
      <formula>0</formula>
    </cfRule>
  </conditionalFormatting>
  <conditionalFormatting sqref="Q84:Q91">
    <cfRule type="cellIs" dxfId="48907" priority="447" operator="lessThan">
      <formula>0</formula>
    </cfRule>
  </conditionalFormatting>
  <conditionalFormatting sqref="R84:R91">
    <cfRule type="cellIs" dxfId="48906" priority="445" operator="lessThan">
      <formula>0.8</formula>
    </cfRule>
    <cfRule type="cellIs" dxfId="48905" priority="446" operator="greaterThan">
      <formula>1</formula>
    </cfRule>
  </conditionalFormatting>
  <conditionalFormatting sqref="R84:R91">
    <cfRule type="cellIs" dxfId="48904" priority="443" operator="greaterThan">
      <formula>1</formula>
    </cfRule>
    <cfRule type="cellIs" dxfId="48903" priority="444" operator="lessThan">
      <formula>0.8</formula>
    </cfRule>
  </conditionalFormatting>
  <conditionalFormatting sqref="P84:P91">
    <cfRule type="cellIs" dxfId="48902" priority="436" operator="greaterThan">
      <formula>0</formula>
    </cfRule>
  </conditionalFormatting>
  <conditionalFormatting sqref="Q84:Q91">
    <cfRule type="cellIs" dxfId="48901" priority="441" operator="lessThan">
      <formula>0</formula>
    </cfRule>
  </conditionalFormatting>
  <conditionalFormatting sqref="R84:R91">
    <cfRule type="cellIs" dxfId="48900" priority="439" operator="lessThan">
      <formula>0.8</formula>
    </cfRule>
    <cfRule type="cellIs" dxfId="48899" priority="440" operator="greaterThan">
      <formula>1</formula>
    </cfRule>
  </conditionalFormatting>
  <conditionalFormatting sqref="R84:R91">
    <cfRule type="cellIs" dxfId="48898" priority="437" operator="greaterThan">
      <formula>1</formula>
    </cfRule>
    <cfRule type="cellIs" dxfId="48897" priority="438" operator="lessThan">
      <formula>0.8</formula>
    </cfRule>
  </conditionalFormatting>
  <conditionalFormatting sqref="R84:R91">
    <cfRule type="cellIs" dxfId="48896" priority="433" operator="lessThan">
      <formula>0.8</formula>
    </cfRule>
    <cfRule type="cellIs" dxfId="48895" priority="434" operator="greaterThan">
      <formula>1</formula>
    </cfRule>
  </conditionalFormatting>
  <conditionalFormatting sqref="R84:R91">
    <cfRule type="cellIs" dxfId="48894" priority="431" operator="greaterThan">
      <formula>1</formula>
    </cfRule>
    <cfRule type="cellIs" dxfId="48893" priority="432" operator="lessThan">
      <formula>0.8</formula>
    </cfRule>
  </conditionalFormatting>
  <conditionalFormatting sqref="P84:P91">
    <cfRule type="cellIs" dxfId="48892" priority="430" operator="greaterThan">
      <formula>0</formula>
    </cfRule>
  </conditionalFormatting>
  <conditionalFormatting sqref="Q84:Q91">
    <cfRule type="cellIs" dxfId="48891" priority="435" operator="lessThan">
      <formula>0</formula>
    </cfRule>
  </conditionalFormatting>
  <conditionalFormatting sqref="Q84:Q91">
    <cfRule type="cellIs" dxfId="48890" priority="424" operator="lessThan">
      <formula>0</formula>
    </cfRule>
  </conditionalFormatting>
  <conditionalFormatting sqref="P84:P91">
    <cfRule type="cellIs" dxfId="48889" priority="425" operator="greaterThan">
      <formula>0</formula>
    </cfRule>
  </conditionalFormatting>
  <conditionalFormatting sqref="R84:R91">
    <cfRule type="cellIs" dxfId="48888" priority="428" operator="lessThan">
      <formula>0.8</formula>
    </cfRule>
    <cfRule type="cellIs" dxfId="48887" priority="429" operator="greaterThan">
      <formula>1</formula>
    </cfRule>
  </conditionalFormatting>
  <conditionalFormatting sqref="R84:R91">
    <cfRule type="cellIs" dxfId="48886" priority="426" operator="greaterThan">
      <formula>1</formula>
    </cfRule>
    <cfRule type="cellIs" dxfId="48885" priority="427" operator="lessThan">
      <formula>0.8</formula>
    </cfRule>
  </conditionalFormatting>
  <conditionalFormatting sqref="Q84:Q91">
    <cfRule type="cellIs" dxfId="48884" priority="418" operator="lessThan">
      <formula>0</formula>
    </cfRule>
  </conditionalFormatting>
  <conditionalFormatting sqref="R84:R91">
    <cfRule type="cellIs" dxfId="48883" priority="422" operator="lessThan">
      <formula>0.8</formula>
    </cfRule>
    <cfRule type="cellIs" dxfId="48882" priority="423" operator="greaterThan">
      <formula>1</formula>
    </cfRule>
  </conditionalFormatting>
  <conditionalFormatting sqref="R84:R91">
    <cfRule type="cellIs" dxfId="48881" priority="420" operator="greaterThan">
      <formula>1</formula>
    </cfRule>
    <cfRule type="cellIs" dxfId="48880" priority="421" operator="lessThan">
      <formula>0.8</formula>
    </cfRule>
  </conditionalFormatting>
  <conditionalFormatting sqref="P84:P91">
    <cfRule type="cellIs" dxfId="48879" priority="419" operator="greaterThan">
      <formula>0</formula>
    </cfRule>
  </conditionalFormatting>
  <conditionalFormatting sqref="Q84:Q91">
    <cfRule type="cellIs" dxfId="48878" priority="417" operator="lessThan">
      <formula>0</formula>
    </cfRule>
  </conditionalFormatting>
  <conditionalFormatting sqref="R84:R91">
    <cfRule type="cellIs" dxfId="48877" priority="415" operator="lessThan">
      <formula>0.8</formula>
    </cfRule>
    <cfRule type="cellIs" dxfId="48876" priority="416" operator="greaterThan">
      <formula>1</formula>
    </cfRule>
  </conditionalFormatting>
  <conditionalFormatting sqref="R84:R91">
    <cfRule type="cellIs" dxfId="48875" priority="413" operator="greaterThan">
      <formula>1</formula>
    </cfRule>
    <cfRule type="cellIs" dxfId="48874" priority="414" operator="lessThan">
      <formula>0.8</formula>
    </cfRule>
  </conditionalFormatting>
  <conditionalFormatting sqref="P84:P91">
    <cfRule type="cellIs" dxfId="48873" priority="412" operator="greaterThan">
      <formula>0</formula>
    </cfRule>
  </conditionalFormatting>
  <conditionalFormatting sqref="Q84:Q91">
    <cfRule type="cellIs" dxfId="48872" priority="411" operator="lessThan">
      <formula>0</formula>
    </cfRule>
  </conditionalFormatting>
  <conditionalFormatting sqref="R84:R91">
    <cfRule type="cellIs" dxfId="48871" priority="409" operator="lessThan">
      <formula>0.8</formula>
    </cfRule>
    <cfRule type="cellIs" dxfId="48870" priority="410" operator="greaterThan">
      <formula>1</formula>
    </cfRule>
  </conditionalFormatting>
  <conditionalFormatting sqref="R84:R91">
    <cfRule type="cellIs" dxfId="48869" priority="407" operator="greaterThan">
      <formula>1</formula>
    </cfRule>
    <cfRule type="cellIs" dxfId="48868" priority="408" operator="lessThan">
      <formula>0.8</formula>
    </cfRule>
  </conditionalFormatting>
  <conditionalFormatting sqref="P84:P91">
    <cfRule type="cellIs" dxfId="48867" priority="406" operator="greaterThan">
      <formula>0</formula>
    </cfRule>
  </conditionalFormatting>
  <conditionalFormatting sqref="Q84:Q91">
    <cfRule type="cellIs" dxfId="48866" priority="405" operator="lessThan">
      <formula>0</formula>
    </cfRule>
  </conditionalFormatting>
  <conditionalFormatting sqref="R84:R91">
    <cfRule type="cellIs" dxfId="48865" priority="403" operator="lessThan">
      <formula>0.8</formula>
    </cfRule>
    <cfRule type="cellIs" dxfId="48864" priority="404" operator="greaterThan">
      <formula>1</formula>
    </cfRule>
  </conditionalFormatting>
  <conditionalFormatting sqref="R84:R91">
    <cfRule type="cellIs" dxfId="48863" priority="401" operator="greaterThan">
      <formula>1</formula>
    </cfRule>
    <cfRule type="cellIs" dxfId="48862" priority="402" operator="lessThan">
      <formula>0.8</formula>
    </cfRule>
  </conditionalFormatting>
  <conditionalFormatting sqref="P84:P91">
    <cfRule type="cellIs" dxfId="48861" priority="400" operator="greaterThan">
      <formula>0</formula>
    </cfRule>
  </conditionalFormatting>
  <conditionalFormatting sqref="Q84:Q91">
    <cfRule type="cellIs" dxfId="48860" priority="399" operator="lessThan">
      <formula>0</formula>
    </cfRule>
  </conditionalFormatting>
  <conditionalFormatting sqref="R84:R91">
    <cfRule type="cellIs" dxfId="48859" priority="397" operator="lessThan">
      <formula>0.8</formula>
    </cfRule>
    <cfRule type="cellIs" dxfId="48858" priority="398" operator="greaterThan">
      <formula>1</formula>
    </cfRule>
  </conditionalFormatting>
  <conditionalFormatting sqref="R84:R91">
    <cfRule type="cellIs" dxfId="48857" priority="395" operator="greaterThan">
      <formula>1</formula>
    </cfRule>
    <cfRule type="cellIs" dxfId="48856" priority="396" operator="lessThan">
      <formula>0.8</formula>
    </cfRule>
  </conditionalFormatting>
  <conditionalFormatting sqref="P84:P91">
    <cfRule type="cellIs" dxfId="48855" priority="394" operator="greaterThan">
      <formula>0</formula>
    </cfRule>
  </conditionalFormatting>
  <conditionalFormatting sqref="Q84:Q91">
    <cfRule type="cellIs" dxfId="48854" priority="393" operator="lessThan">
      <formula>0</formula>
    </cfRule>
  </conditionalFormatting>
  <conditionalFormatting sqref="R84:R91">
    <cfRule type="cellIs" dxfId="48853" priority="391" operator="lessThan">
      <formula>0.8</formula>
    </cfRule>
    <cfRule type="cellIs" dxfId="48852" priority="392" operator="greaterThan">
      <formula>1</formula>
    </cfRule>
  </conditionalFormatting>
  <conditionalFormatting sqref="R84:R91">
    <cfRule type="cellIs" dxfId="48851" priority="389" operator="greaterThan">
      <formula>1</formula>
    </cfRule>
    <cfRule type="cellIs" dxfId="48850" priority="390" operator="lessThan">
      <formula>0.8</formula>
    </cfRule>
  </conditionalFormatting>
  <conditionalFormatting sqref="P84:P91">
    <cfRule type="cellIs" dxfId="48849" priority="388" operator="greaterThan">
      <formula>0</formula>
    </cfRule>
  </conditionalFormatting>
  <conditionalFormatting sqref="Q84:Q91">
    <cfRule type="cellIs" dxfId="48848" priority="387" operator="lessThan">
      <formula>0</formula>
    </cfRule>
  </conditionalFormatting>
  <conditionalFormatting sqref="R84:R91">
    <cfRule type="cellIs" dxfId="48847" priority="385" operator="lessThan">
      <formula>0.8</formula>
    </cfRule>
    <cfRule type="cellIs" dxfId="48846" priority="386" operator="greaterThan">
      <formula>1</formula>
    </cfRule>
  </conditionalFormatting>
  <conditionalFormatting sqref="R84:R91">
    <cfRule type="cellIs" dxfId="48845" priority="383" operator="greaterThan">
      <formula>1</formula>
    </cfRule>
    <cfRule type="cellIs" dxfId="48844" priority="384" operator="lessThan">
      <formula>0.8</formula>
    </cfRule>
  </conditionalFormatting>
  <conditionalFormatting sqref="P84:P91">
    <cfRule type="cellIs" dxfId="48843" priority="382" operator="greaterThan">
      <formula>0</formula>
    </cfRule>
  </conditionalFormatting>
  <conditionalFormatting sqref="Q84:Q91">
    <cfRule type="cellIs" dxfId="48842" priority="381" operator="lessThan">
      <formula>0</formula>
    </cfRule>
  </conditionalFormatting>
  <conditionalFormatting sqref="R84:R91">
    <cfRule type="cellIs" dxfId="48841" priority="379" operator="lessThan">
      <formula>0.8</formula>
    </cfRule>
    <cfRule type="cellIs" dxfId="48840" priority="380" operator="greaterThan">
      <formula>1</formula>
    </cfRule>
  </conditionalFormatting>
  <conditionalFormatting sqref="R84:R91">
    <cfRule type="cellIs" dxfId="48839" priority="377" operator="greaterThan">
      <formula>1</formula>
    </cfRule>
    <cfRule type="cellIs" dxfId="48838" priority="378" operator="lessThan">
      <formula>0.8</formula>
    </cfRule>
  </conditionalFormatting>
  <conditionalFormatting sqref="P84:P91">
    <cfRule type="cellIs" dxfId="48837" priority="376" operator="greaterThan">
      <formula>0</formula>
    </cfRule>
  </conditionalFormatting>
  <conditionalFormatting sqref="P84:P91">
    <cfRule type="cellIs" dxfId="48836" priority="370" operator="greaterThan">
      <formula>0</formula>
    </cfRule>
  </conditionalFormatting>
  <conditionalFormatting sqref="Q84:Q91">
    <cfRule type="cellIs" dxfId="48835" priority="375" operator="lessThan">
      <formula>0</formula>
    </cfRule>
  </conditionalFormatting>
  <conditionalFormatting sqref="R84:R91">
    <cfRule type="cellIs" dxfId="48834" priority="373" operator="lessThan">
      <formula>0.8</formula>
    </cfRule>
    <cfRule type="cellIs" dxfId="48833" priority="374" operator="greaterThan">
      <formula>1</formula>
    </cfRule>
  </conditionalFormatting>
  <conditionalFormatting sqref="R84:R91">
    <cfRule type="cellIs" dxfId="48832" priority="371" operator="greaterThan">
      <formula>1</formula>
    </cfRule>
    <cfRule type="cellIs" dxfId="48831" priority="372" operator="lessThan">
      <formula>0.8</formula>
    </cfRule>
  </conditionalFormatting>
  <conditionalFormatting sqref="P84:P91">
    <cfRule type="cellIs" dxfId="48830" priority="364" operator="greaterThan">
      <formula>0</formula>
    </cfRule>
  </conditionalFormatting>
  <conditionalFormatting sqref="Q84:Q91">
    <cfRule type="cellIs" dxfId="48829" priority="369" operator="lessThan">
      <formula>0</formula>
    </cfRule>
  </conditionalFormatting>
  <conditionalFormatting sqref="R84:R91">
    <cfRule type="cellIs" dxfId="48828" priority="367" operator="lessThan">
      <formula>0.8</formula>
    </cfRule>
    <cfRule type="cellIs" dxfId="48827" priority="368" operator="greaterThan">
      <formula>1</formula>
    </cfRule>
  </conditionalFormatting>
  <conditionalFormatting sqref="R84:R91">
    <cfRule type="cellIs" dxfId="48826" priority="365" operator="greaterThan">
      <formula>1</formula>
    </cfRule>
    <cfRule type="cellIs" dxfId="48825" priority="366" operator="lessThan">
      <formula>0.8</formula>
    </cfRule>
  </conditionalFormatting>
  <conditionalFormatting sqref="R84:R91">
    <cfRule type="cellIs" dxfId="48824" priority="361" operator="lessThan">
      <formula>0.8</formula>
    </cfRule>
    <cfRule type="cellIs" dxfId="48823" priority="362" operator="greaterThan">
      <formula>1</formula>
    </cfRule>
  </conditionalFormatting>
  <conditionalFormatting sqref="R84:R91">
    <cfRule type="cellIs" dxfId="48822" priority="359" operator="greaterThan">
      <formula>1</formula>
    </cfRule>
    <cfRule type="cellIs" dxfId="48821" priority="360" operator="lessThan">
      <formula>0.8</formula>
    </cfRule>
  </conditionalFormatting>
  <conditionalFormatting sqref="P84:P91">
    <cfRule type="cellIs" dxfId="48820" priority="358" operator="greaterThan">
      <formula>0</formula>
    </cfRule>
  </conditionalFormatting>
  <conditionalFormatting sqref="Q84:Q91">
    <cfRule type="cellIs" dxfId="48819" priority="363" operator="lessThan">
      <formula>0</formula>
    </cfRule>
  </conditionalFormatting>
  <conditionalFormatting sqref="Q84:Q91">
    <cfRule type="cellIs" dxfId="48818" priority="357" operator="lessThan">
      <formula>0</formula>
    </cfRule>
  </conditionalFormatting>
  <conditionalFormatting sqref="R84:R91">
    <cfRule type="cellIs" dxfId="48817" priority="355" operator="lessThan">
      <formula>0.8</formula>
    </cfRule>
    <cfRule type="cellIs" dxfId="48816" priority="356" operator="greaterThan">
      <formula>1</formula>
    </cfRule>
  </conditionalFormatting>
  <conditionalFormatting sqref="R84:R91">
    <cfRule type="cellIs" dxfId="48815" priority="353" operator="greaterThan">
      <formula>1</formula>
    </cfRule>
    <cfRule type="cellIs" dxfId="48814" priority="354" operator="lessThan">
      <formula>0.8</formula>
    </cfRule>
  </conditionalFormatting>
  <conditionalFormatting sqref="P84:P91">
    <cfRule type="cellIs" dxfId="48813" priority="352" operator="greaterThan">
      <formula>0</formula>
    </cfRule>
  </conditionalFormatting>
  <conditionalFormatting sqref="P84:P91">
    <cfRule type="cellIs" dxfId="48812" priority="346" operator="greaterThan">
      <formula>0</formula>
    </cfRule>
  </conditionalFormatting>
  <conditionalFormatting sqref="Q84:Q91">
    <cfRule type="cellIs" dxfId="48811" priority="351" operator="lessThan">
      <formula>0</formula>
    </cfRule>
  </conditionalFormatting>
  <conditionalFormatting sqref="R84:R91">
    <cfRule type="cellIs" dxfId="48810" priority="349" operator="lessThan">
      <formula>0.8</formula>
    </cfRule>
    <cfRule type="cellIs" dxfId="48809" priority="350" operator="greaterThan">
      <formula>1</formula>
    </cfRule>
  </conditionalFormatting>
  <conditionalFormatting sqref="R84:R91">
    <cfRule type="cellIs" dxfId="48808" priority="347" operator="greaterThan">
      <formula>1</formula>
    </cfRule>
    <cfRule type="cellIs" dxfId="48807" priority="348" operator="lessThan">
      <formula>0.8</formula>
    </cfRule>
  </conditionalFormatting>
  <conditionalFormatting sqref="P84:P91">
    <cfRule type="cellIs" dxfId="48806" priority="340" operator="greaterThan">
      <formula>0</formula>
    </cfRule>
  </conditionalFormatting>
  <conditionalFormatting sqref="Q84:Q91">
    <cfRule type="cellIs" dxfId="48805" priority="345" operator="lessThan">
      <formula>0</formula>
    </cfRule>
  </conditionalFormatting>
  <conditionalFormatting sqref="R84:R91">
    <cfRule type="cellIs" dxfId="48804" priority="343" operator="lessThan">
      <formula>0.8</formula>
    </cfRule>
    <cfRule type="cellIs" dxfId="48803" priority="344" operator="greaterThan">
      <formula>1</formula>
    </cfRule>
  </conditionalFormatting>
  <conditionalFormatting sqref="R84:R91">
    <cfRule type="cellIs" dxfId="48802" priority="341" operator="greaterThan">
      <formula>1</formula>
    </cfRule>
    <cfRule type="cellIs" dxfId="48801" priority="342" operator="lessThan">
      <formula>0.8</formula>
    </cfRule>
  </conditionalFormatting>
  <conditionalFormatting sqref="R84:R91">
    <cfRule type="cellIs" dxfId="48800" priority="337" operator="lessThan">
      <formula>0.8</formula>
    </cfRule>
    <cfRule type="cellIs" dxfId="48799" priority="338" operator="greaterThan">
      <formula>1</formula>
    </cfRule>
  </conditionalFormatting>
  <conditionalFormatting sqref="R84:R91">
    <cfRule type="cellIs" dxfId="48798" priority="335" operator="greaterThan">
      <formula>1</formula>
    </cfRule>
    <cfRule type="cellIs" dxfId="48797" priority="336" operator="lessThan">
      <formula>0.8</formula>
    </cfRule>
  </conditionalFormatting>
  <conditionalFormatting sqref="P84:P91">
    <cfRule type="cellIs" dxfId="48796" priority="334" operator="greaterThan">
      <formula>0</formula>
    </cfRule>
  </conditionalFormatting>
  <conditionalFormatting sqref="Q84:Q91">
    <cfRule type="cellIs" dxfId="48795" priority="339" operator="lessThan">
      <formula>0</formula>
    </cfRule>
  </conditionalFormatting>
  <conditionalFormatting sqref="P84:P91">
    <cfRule type="cellIs" dxfId="48794" priority="328" operator="greaterThan">
      <formula>0</formula>
    </cfRule>
  </conditionalFormatting>
  <conditionalFormatting sqref="Q84:Q91">
    <cfRule type="cellIs" dxfId="48793" priority="333" operator="lessThan">
      <formula>0</formula>
    </cfRule>
  </conditionalFormatting>
  <conditionalFormatting sqref="R84:R91">
    <cfRule type="cellIs" dxfId="48792" priority="331" operator="lessThan">
      <formula>0.8</formula>
    </cfRule>
    <cfRule type="cellIs" dxfId="48791" priority="332" operator="greaterThan">
      <formula>1</formula>
    </cfRule>
  </conditionalFormatting>
  <conditionalFormatting sqref="R84:R91">
    <cfRule type="cellIs" dxfId="48790" priority="329" operator="greaterThan">
      <formula>1</formula>
    </cfRule>
    <cfRule type="cellIs" dxfId="48789" priority="330" operator="lessThan">
      <formula>0.8</formula>
    </cfRule>
  </conditionalFormatting>
  <conditionalFormatting sqref="R84:R91">
    <cfRule type="cellIs" dxfId="48788" priority="325" operator="lessThan">
      <formula>0.8</formula>
    </cfRule>
    <cfRule type="cellIs" dxfId="48787" priority="326" operator="greaterThan">
      <formula>1</formula>
    </cfRule>
  </conditionalFormatting>
  <conditionalFormatting sqref="R84:R91">
    <cfRule type="cellIs" dxfId="48786" priority="323" operator="greaterThan">
      <formula>1</formula>
    </cfRule>
    <cfRule type="cellIs" dxfId="48785" priority="324" operator="lessThan">
      <formula>0.8</formula>
    </cfRule>
  </conditionalFormatting>
  <conditionalFormatting sqref="P84:P91">
    <cfRule type="cellIs" dxfId="48784" priority="322" operator="greaterThan">
      <formula>0</formula>
    </cfRule>
  </conditionalFormatting>
  <conditionalFormatting sqref="Q84:Q91">
    <cfRule type="cellIs" dxfId="48783" priority="327" operator="lessThan">
      <formula>0</formula>
    </cfRule>
  </conditionalFormatting>
  <conditionalFormatting sqref="R84:R91">
    <cfRule type="cellIs" dxfId="48782" priority="319" operator="lessThan">
      <formula>0.8</formula>
    </cfRule>
    <cfRule type="cellIs" dxfId="48781" priority="320" operator="greaterThan">
      <formula>1</formula>
    </cfRule>
  </conditionalFormatting>
  <conditionalFormatting sqref="R84:R91">
    <cfRule type="cellIs" dxfId="48780" priority="317" operator="greaterThan">
      <formula>1</formula>
    </cfRule>
    <cfRule type="cellIs" dxfId="48779" priority="318" operator="lessThan">
      <formula>0.8</formula>
    </cfRule>
  </conditionalFormatting>
  <conditionalFormatting sqref="P84:P91">
    <cfRule type="cellIs" dxfId="48778" priority="316" operator="greaterThan">
      <formula>0</formula>
    </cfRule>
  </conditionalFormatting>
  <conditionalFormatting sqref="Q84:Q91">
    <cfRule type="cellIs" dxfId="48777" priority="321" operator="lessThan">
      <formula>0</formula>
    </cfRule>
  </conditionalFormatting>
  <conditionalFormatting sqref="Q84:Q91">
    <cfRule type="cellIs" dxfId="48776" priority="315" operator="lessThan">
      <formula>0</formula>
    </cfRule>
  </conditionalFormatting>
  <conditionalFormatting sqref="R84:R91">
    <cfRule type="cellIs" dxfId="48775" priority="313" operator="lessThan">
      <formula>0.8</formula>
    </cfRule>
    <cfRule type="cellIs" dxfId="48774" priority="314" operator="greaterThan">
      <formula>1</formula>
    </cfRule>
  </conditionalFormatting>
  <conditionalFormatting sqref="R84:R91">
    <cfRule type="cellIs" dxfId="48773" priority="311" operator="greaterThan">
      <formula>1</formula>
    </cfRule>
    <cfRule type="cellIs" dxfId="48772" priority="312" operator="lessThan">
      <formula>0.8</formula>
    </cfRule>
  </conditionalFormatting>
  <conditionalFormatting sqref="P84:P91">
    <cfRule type="cellIs" dxfId="48771" priority="310" operator="greaterThan">
      <formula>0</formula>
    </cfRule>
  </conditionalFormatting>
  <conditionalFormatting sqref="Q84:Q91">
    <cfRule type="cellIs" dxfId="48770" priority="304" operator="lessThan">
      <formula>0</formula>
    </cfRule>
  </conditionalFormatting>
  <conditionalFormatting sqref="R84:R91">
    <cfRule type="cellIs" dxfId="48769" priority="308" operator="lessThan">
      <formula>0.8</formula>
    </cfRule>
    <cfRule type="cellIs" dxfId="48768" priority="309" operator="greaterThan">
      <formula>1</formula>
    </cfRule>
  </conditionalFormatting>
  <conditionalFormatting sqref="R84:R91">
    <cfRule type="cellIs" dxfId="48767" priority="306" operator="greaterThan">
      <formula>1</formula>
    </cfRule>
    <cfRule type="cellIs" dxfId="48766" priority="307" operator="lessThan">
      <formula>0.8</formula>
    </cfRule>
  </conditionalFormatting>
  <conditionalFormatting sqref="P84:P91">
    <cfRule type="cellIs" dxfId="48765" priority="305" operator="greaterThan">
      <formula>0</formula>
    </cfRule>
  </conditionalFormatting>
  <conditionalFormatting sqref="Q84:Q91">
    <cfRule type="cellIs" dxfId="48764" priority="303" operator="lessThan">
      <formula>0</formula>
    </cfRule>
  </conditionalFormatting>
  <conditionalFormatting sqref="R84:R91">
    <cfRule type="cellIs" dxfId="48763" priority="301" operator="lessThan">
      <formula>0.8</formula>
    </cfRule>
    <cfRule type="cellIs" dxfId="48762" priority="302" operator="greaterThan">
      <formula>1</formula>
    </cfRule>
  </conditionalFormatting>
  <conditionalFormatting sqref="R84:R91">
    <cfRule type="cellIs" dxfId="48761" priority="299" operator="greaterThan">
      <formula>1</formula>
    </cfRule>
    <cfRule type="cellIs" dxfId="48760" priority="300" operator="lessThan">
      <formula>0.8</formula>
    </cfRule>
  </conditionalFormatting>
  <conditionalFormatting sqref="P84:P91">
    <cfRule type="cellIs" dxfId="48759" priority="298" operator="greaterThan">
      <formula>0</formula>
    </cfRule>
  </conditionalFormatting>
  <conditionalFormatting sqref="Q84:Q91">
    <cfRule type="cellIs" dxfId="48758" priority="297" operator="lessThan">
      <formula>0</formula>
    </cfRule>
  </conditionalFormatting>
  <conditionalFormatting sqref="R84:R91">
    <cfRule type="cellIs" dxfId="48757" priority="295" operator="lessThan">
      <formula>0.8</formula>
    </cfRule>
    <cfRule type="cellIs" dxfId="48756" priority="296" operator="greaterThan">
      <formula>1</formula>
    </cfRule>
  </conditionalFormatting>
  <conditionalFormatting sqref="R84:R91">
    <cfRule type="cellIs" dxfId="48755" priority="293" operator="greaterThan">
      <formula>1</formula>
    </cfRule>
    <cfRule type="cellIs" dxfId="48754" priority="294" operator="lessThan">
      <formula>0.8</formula>
    </cfRule>
  </conditionalFormatting>
  <conditionalFormatting sqref="P84:P91">
    <cfRule type="cellIs" dxfId="48753" priority="292" operator="greaterThan">
      <formula>0</formula>
    </cfRule>
  </conditionalFormatting>
  <conditionalFormatting sqref="Q84:Q91">
    <cfRule type="cellIs" dxfId="48752" priority="291" operator="lessThan">
      <formula>0</formula>
    </cfRule>
  </conditionalFormatting>
  <conditionalFormatting sqref="R84:R91">
    <cfRule type="cellIs" dxfId="48751" priority="289" operator="lessThan">
      <formula>0.8</formula>
    </cfRule>
    <cfRule type="cellIs" dxfId="48750" priority="290" operator="greaterThan">
      <formula>1</formula>
    </cfRule>
  </conditionalFormatting>
  <conditionalFormatting sqref="R84:R91">
    <cfRule type="cellIs" dxfId="48749" priority="287" operator="greaterThan">
      <formula>1</formula>
    </cfRule>
    <cfRule type="cellIs" dxfId="48748" priority="288" operator="lessThan">
      <formula>0.8</formula>
    </cfRule>
  </conditionalFormatting>
  <conditionalFormatting sqref="P84:P91">
    <cfRule type="cellIs" dxfId="48747" priority="286" operator="greaterThan">
      <formula>0</formula>
    </cfRule>
  </conditionalFormatting>
  <conditionalFormatting sqref="Q84:Q91">
    <cfRule type="cellIs" dxfId="48746" priority="285" operator="lessThan">
      <formula>0</formula>
    </cfRule>
  </conditionalFormatting>
  <conditionalFormatting sqref="R84:R91">
    <cfRule type="cellIs" dxfId="48745" priority="283" operator="lessThan">
      <formula>0.8</formula>
    </cfRule>
    <cfRule type="cellIs" dxfId="48744" priority="284" operator="greaterThan">
      <formula>1</formula>
    </cfRule>
  </conditionalFormatting>
  <conditionalFormatting sqref="R84:R91">
    <cfRule type="cellIs" dxfId="48743" priority="281" operator="greaterThan">
      <formula>1</formula>
    </cfRule>
    <cfRule type="cellIs" dxfId="48742" priority="282" operator="lessThan">
      <formula>0.8</formula>
    </cfRule>
  </conditionalFormatting>
  <conditionalFormatting sqref="P84:P91">
    <cfRule type="cellIs" dxfId="48741" priority="280" operator="greaterThan">
      <formula>0</formula>
    </cfRule>
  </conditionalFormatting>
  <conditionalFormatting sqref="Q84:Q91">
    <cfRule type="cellIs" dxfId="48740" priority="279" operator="lessThan">
      <formula>0</formula>
    </cfRule>
  </conditionalFormatting>
  <conditionalFormatting sqref="R84:R91">
    <cfRule type="cellIs" dxfId="48739" priority="277" operator="lessThan">
      <formula>0.8</formula>
    </cfRule>
    <cfRule type="cellIs" dxfId="48738" priority="278" operator="greaterThan">
      <formula>1</formula>
    </cfRule>
  </conditionalFormatting>
  <conditionalFormatting sqref="R84:R91">
    <cfRule type="cellIs" dxfId="48737" priority="275" operator="greaterThan">
      <formula>1</formula>
    </cfRule>
    <cfRule type="cellIs" dxfId="48736" priority="276" operator="lessThan">
      <formula>0.8</formula>
    </cfRule>
  </conditionalFormatting>
  <conditionalFormatting sqref="P84:P91">
    <cfRule type="cellIs" dxfId="48735" priority="274" operator="greaterThan">
      <formula>0</formula>
    </cfRule>
  </conditionalFormatting>
  <conditionalFormatting sqref="P84:P91">
    <cfRule type="cellIs" dxfId="48734" priority="268" operator="greaterThan">
      <formula>0</formula>
    </cfRule>
  </conditionalFormatting>
  <conditionalFormatting sqref="Q84:Q91">
    <cfRule type="cellIs" dxfId="48733" priority="273" operator="lessThan">
      <formula>0</formula>
    </cfRule>
  </conditionalFormatting>
  <conditionalFormatting sqref="R84:R91">
    <cfRule type="cellIs" dxfId="48732" priority="271" operator="lessThan">
      <formula>0.8</formula>
    </cfRule>
    <cfRule type="cellIs" dxfId="48731" priority="272" operator="greaterThan">
      <formula>1</formula>
    </cfRule>
  </conditionalFormatting>
  <conditionalFormatting sqref="R84:R91">
    <cfRule type="cellIs" dxfId="48730" priority="269" operator="greaterThan">
      <formula>1</formula>
    </cfRule>
    <cfRule type="cellIs" dxfId="48729" priority="270" operator="lessThan">
      <formula>0.8</formula>
    </cfRule>
  </conditionalFormatting>
  <conditionalFormatting sqref="P84:P91">
    <cfRule type="cellIs" dxfId="48728" priority="262" operator="greaterThan">
      <formula>0</formula>
    </cfRule>
  </conditionalFormatting>
  <conditionalFormatting sqref="Q84:Q91">
    <cfRule type="cellIs" dxfId="48727" priority="267" operator="lessThan">
      <formula>0</formula>
    </cfRule>
  </conditionalFormatting>
  <conditionalFormatting sqref="R84:R91">
    <cfRule type="cellIs" dxfId="48726" priority="265" operator="lessThan">
      <formula>0.8</formula>
    </cfRule>
    <cfRule type="cellIs" dxfId="48725" priority="266" operator="greaterThan">
      <formula>1</formula>
    </cfRule>
  </conditionalFormatting>
  <conditionalFormatting sqref="R84:R91">
    <cfRule type="cellIs" dxfId="48724" priority="263" operator="greaterThan">
      <formula>1</formula>
    </cfRule>
    <cfRule type="cellIs" dxfId="48723" priority="264" operator="lessThan">
      <formula>0.8</formula>
    </cfRule>
  </conditionalFormatting>
  <conditionalFormatting sqref="R84:R91">
    <cfRule type="cellIs" dxfId="48722" priority="259" operator="lessThan">
      <formula>0.8</formula>
    </cfRule>
    <cfRule type="cellIs" dxfId="48721" priority="260" operator="greaterThan">
      <formula>1</formula>
    </cfRule>
  </conditionalFormatting>
  <conditionalFormatting sqref="R84:R91">
    <cfRule type="cellIs" dxfId="48720" priority="257" operator="greaterThan">
      <formula>1</formula>
    </cfRule>
    <cfRule type="cellIs" dxfId="48719" priority="258" operator="lessThan">
      <formula>0.8</formula>
    </cfRule>
  </conditionalFormatting>
  <conditionalFormatting sqref="P84:P91">
    <cfRule type="cellIs" dxfId="48718" priority="256" operator="greaterThan">
      <formula>0</formula>
    </cfRule>
  </conditionalFormatting>
  <conditionalFormatting sqref="Q84:Q91">
    <cfRule type="cellIs" dxfId="48717" priority="261" operator="lessThan">
      <formula>0</formula>
    </cfRule>
  </conditionalFormatting>
  <conditionalFormatting sqref="Q84:Q91">
    <cfRule type="cellIs" dxfId="48716" priority="255" operator="lessThan">
      <formula>0</formula>
    </cfRule>
  </conditionalFormatting>
  <conditionalFormatting sqref="R84:R91">
    <cfRule type="cellIs" dxfId="48715" priority="253" operator="lessThan">
      <formula>0.8</formula>
    </cfRule>
    <cfRule type="cellIs" dxfId="48714" priority="254" operator="greaterThan">
      <formula>1</formula>
    </cfRule>
  </conditionalFormatting>
  <conditionalFormatting sqref="R84:R91">
    <cfRule type="cellIs" dxfId="48713" priority="251" operator="greaterThan">
      <formula>1</formula>
    </cfRule>
    <cfRule type="cellIs" dxfId="48712" priority="252" operator="lessThan">
      <formula>0.8</formula>
    </cfRule>
  </conditionalFormatting>
  <conditionalFormatting sqref="P84:P91">
    <cfRule type="cellIs" dxfId="48711" priority="250" operator="greaterThan">
      <formula>0</formula>
    </cfRule>
  </conditionalFormatting>
  <conditionalFormatting sqref="Q84:Q91">
    <cfRule type="cellIs" dxfId="48710" priority="249" operator="lessThan">
      <formula>0</formula>
    </cfRule>
  </conditionalFormatting>
  <conditionalFormatting sqref="R84:R91">
    <cfRule type="cellIs" dxfId="48709" priority="247" operator="lessThan">
      <formula>0.8</formula>
    </cfRule>
    <cfRule type="cellIs" dxfId="48708" priority="248" operator="greaterThan">
      <formula>1</formula>
    </cfRule>
  </conditionalFormatting>
  <conditionalFormatting sqref="R84:R91">
    <cfRule type="cellIs" dxfId="48707" priority="245" operator="greaterThan">
      <formula>1</formula>
    </cfRule>
    <cfRule type="cellIs" dxfId="48706" priority="246" operator="lessThan">
      <formula>0.8</formula>
    </cfRule>
  </conditionalFormatting>
  <conditionalFormatting sqref="P84:P91">
    <cfRule type="cellIs" dxfId="48705" priority="244" operator="greaterThan">
      <formula>0</formula>
    </cfRule>
  </conditionalFormatting>
  <conditionalFormatting sqref="Q84:Q91">
    <cfRule type="cellIs" dxfId="48704" priority="243" operator="lessThan">
      <formula>0</formula>
    </cfRule>
  </conditionalFormatting>
  <conditionalFormatting sqref="R84:R91">
    <cfRule type="cellIs" dxfId="48703" priority="241" operator="lessThan">
      <formula>0.8</formula>
    </cfRule>
    <cfRule type="cellIs" dxfId="48702" priority="242" operator="greaterThan">
      <formula>1</formula>
    </cfRule>
  </conditionalFormatting>
  <conditionalFormatting sqref="R84:R91">
    <cfRule type="cellIs" dxfId="48701" priority="239" operator="greaterThan">
      <formula>1</formula>
    </cfRule>
    <cfRule type="cellIs" dxfId="48700" priority="240" operator="lessThan">
      <formula>0.8</formula>
    </cfRule>
  </conditionalFormatting>
  <conditionalFormatting sqref="P84:P91">
    <cfRule type="cellIs" dxfId="48699" priority="238" operator="greaterThan">
      <formula>0</formula>
    </cfRule>
  </conditionalFormatting>
  <conditionalFormatting sqref="Q84:Q91">
    <cfRule type="cellIs" dxfId="48698" priority="237" operator="lessThan">
      <formula>0</formula>
    </cfRule>
  </conditionalFormatting>
  <conditionalFormatting sqref="R84:R91">
    <cfRule type="cellIs" dxfId="48697" priority="235" operator="lessThan">
      <formula>0.8</formula>
    </cfRule>
    <cfRule type="cellIs" dxfId="48696" priority="236" operator="greaterThan">
      <formula>1</formula>
    </cfRule>
  </conditionalFormatting>
  <conditionalFormatting sqref="R84:R91">
    <cfRule type="cellIs" dxfId="48695" priority="233" operator="greaterThan">
      <formula>1</formula>
    </cfRule>
    <cfRule type="cellIs" dxfId="48694" priority="234" operator="lessThan">
      <formula>0.8</formula>
    </cfRule>
  </conditionalFormatting>
  <conditionalFormatting sqref="P84:P91">
    <cfRule type="cellIs" dxfId="48693" priority="232" operator="greaterThan">
      <formula>0</formula>
    </cfRule>
  </conditionalFormatting>
  <conditionalFormatting sqref="P84:P91">
    <cfRule type="cellIs" dxfId="48692" priority="226" operator="greaterThan">
      <formula>0</formula>
    </cfRule>
  </conditionalFormatting>
  <conditionalFormatting sqref="Q84:Q91">
    <cfRule type="cellIs" dxfId="48691" priority="231" operator="lessThan">
      <formula>0</formula>
    </cfRule>
  </conditionalFormatting>
  <conditionalFormatting sqref="R84:R91">
    <cfRule type="cellIs" dxfId="48690" priority="229" operator="lessThan">
      <formula>0.8</formula>
    </cfRule>
    <cfRule type="cellIs" dxfId="48689" priority="230" operator="greaterThan">
      <formula>1</formula>
    </cfRule>
  </conditionalFormatting>
  <conditionalFormatting sqref="R84:R91">
    <cfRule type="cellIs" dxfId="48688" priority="227" operator="greaterThan">
      <formula>1</formula>
    </cfRule>
    <cfRule type="cellIs" dxfId="48687" priority="228" operator="lessThan">
      <formula>0.8</formula>
    </cfRule>
  </conditionalFormatting>
  <conditionalFormatting sqref="P84:P91">
    <cfRule type="cellIs" dxfId="48686" priority="220" operator="greaterThan">
      <formula>0</formula>
    </cfRule>
  </conditionalFormatting>
  <conditionalFormatting sqref="Q84:Q91">
    <cfRule type="cellIs" dxfId="48685" priority="225" operator="lessThan">
      <formula>0</formula>
    </cfRule>
  </conditionalFormatting>
  <conditionalFormatting sqref="R84:R91">
    <cfRule type="cellIs" dxfId="48684" priority="223" operator="lessThan">
      <formula>0.8</formula>
    </cfRule>
    <cfRule type="cellIs" dxfId="48683" priority="224" operator="greaterThan">
      <formula>1</formula>
    </cfRule>
  </conditionalFormatting>
  <conditionalFormatting sqref="R84:R91">
    <cfRule type="cellIs" dxfId="48682" priority="221" operator="greaterThan">
      <formula>1</formula>
    </cfRule>
    <cfRule type="cellIs" dxfId="48681" priority="222" operator="lessThan">
      <formula>0.8</formula>
    </cfRule>
  </conditionalFormatting>
  <conditionalFormatting sqref="R84:R91">
    <cfRule type="cellIs" dxfId="48680" priority="217" operator="lessThan">
      <formula>0.8</formula>
    </cfRule>
    <cfRule type="cellIs" dxfId="48679" priority="218" operator="greaterThan">
      <formula>1</formula>
    </cfRule>
  </conditionalFormatting>
  <conditionalFormatting sqref="R84:R91">
    <cfRule type="cellIs" dxfId="48678" priority="215" operator="greaterThan">
      <formula>1</formula>
    </cfRule>
    <cfRule type="cellIs" dxfId="48677" priority="216" operator="lessThan">
      <formula>0.8</formula>
    </cfRule>
  </conditionalFormatting>
  <conditionalFormatting sqref="P84:P91">
    <cfRule type="cellIs" dxfId="48676" priority="214" operator="greaterThan">
      <formula>0</formula>
    </cfRule>
  </conditionalFormatting>
  <conditionalFormatting sqref="Q84:Q91">
    <cfRule type="cellIs" dxfId="48675" priority="219" operator="lessThan">
      <formula>0</formula>
    </cfRule>
  </conditionalFormatting>
  <conditionalFormatting sqref="Q84:Q91">
    <cfRule type="cellIs" dxfId="48674" priority="213" operator="lessThan">
      <formula>0</formula>
    </cfRule>
  </conditionalFormatting>
  <conditionalFormatting sqref="R84:R91">
    <cfRule type="cellIs" dxfId="48673" priority="211" operator="lessThan">
      <formula>0.8</formula>
    </cfRule>
    <cfRule type="cellIs" dxfId="48672" priority="212" operator="greaterThan">
      <formula>1</formula>
    </cfRule>
  </conditionalFormatting>
  <conditionalFormatting sqref="R84:R91">
    <cfRule type="cellIs" dxfId="48671" priority="209" operator="greaterThan">
      <formula>1</formula>
    </cfRule>
    <cfRule type="cellIs" dxfId="48670" priority="210" operator="lessThan">
      <formula>0.8</formula>
    </cfRule>
  </conditionalFormatting>
  <conditionalFormatting sqref="P84:P91">
    <cfRule type="cellIs" dxfId="48669" priority="208" operator="greaterThan">
      <formula>0</formula>
    </cfRule>
  </conditionalFormatting>
  <conditionalFormatting sqref="P84:P91">
    <cfRule type="cellIs" dxfId="48668" priority="202" operator="greaterThan">
      <formula>0</formula>
    </cfRule>
  </conditionalFormatting>
  <conditionalFormatting sqref="Q84:Q91">
    <cfRule type="cellIs" dxfId="48667" priority="207" operator="lessThan">
      <formula>0</formula>
    </cfRule>
  </conditionalFormatting>
  <conditionalFormatting sqref="R84:R91">
    <cfRule type="cellIs" dxfId="48666" priority="205" operator="lessThan">
      <formula>0.8</formula>
    </cfRule>
    <cfRule type="cellIs" dxfId="48665" priority="206" operator="greaterThan">
      <formula>1</formula>
    </cfRule>
  </conditionalFormatting>
  <conditionalFormatting sqref="R84:R91">
    <cfRule type="cellIs" dxfId="48664" priority="203" operator="greaterThan">
      <formula>1</formula>
    </cfRule>
    <cfRule type="cellIs" dxfId="48663" priority="204" operator="lessThan">
      <formula>0.8</formula>
    </cfRule>
  </conditionalFormatting>
  <conditionalFormatting sqref="P84:P91">
    <cfRule type="cellIs" dxfId="48662" priority="196" operator="greaterThan">
      <formula>0</formula>
    </cfRule>
  </conditionalFormatting>
  <conditionalFormatting sqref="Q84:Q91">
    <cfRule type="cellIs" dxfId="48661" priority="201" operator="lessThan">
      <formula>0</formula>
    </cfRule>
  </conditionalFormatting>
  <conditionalFormatting sqref="R84:R91">
    <cfRule type="cellIs" dxfId="48660" priority="199" operator="lessThan">
      <formula>0.8</formula>
    </cfRule>
    <cfRule type="cellIs" dxfId="48659" priority="200" operator="greaterThan">
      <formula>1</formula>
    </cfRule>
  </conditionalFormatting>
  <conditionalFormatting sqref="R84:R91">
    <cfRule type="cellIs" dxfId="48658" priority="197" operator="greaterThan">
      <formula>1</formula>
    </cfRule>
    <cfRule type="cellIs" dxfId="48657" priority="198" operator="lessThan">
      <formula>0.8</formula>
    </cfRule>
  </conditionalFormatting>
  <conditionalFormatting sqref="R84:R91">
    <cfRule type="cellIs" dxfId="48656" priority="193" operator="lessThan">
      <formula>0.8</formula>
    </cfRule>
    <cfRule type="cellIs" dxfId="48655" priority="194" operator="greaterThan">
      <formula>1</formula>
    </cfRule>
  </conditionalFormatting>
  <conditionalFormatting sqref="R84:R91">
    <cfRule type="cellIs" dxfId="48654" priority="191" operator="greaterThan">
      <formula>1</formula>
    </cfRule>
    <cfRule type="cellIs" dxfId="48653" priority="192" operator="lessThan">
      <formula>0.8</formula>
    </cfRule>
  </conditionalFormatting>
  <conditionalFormatting sqref="P84:P91">
    <cfRule type="cellIs" dxfId="48652" priority="190" operator="greaterThan">
      <formula>0</formula>
    </cfRule>
  </conditionalFormatting>
  <conditionalFormatting sqref="Q84:Q91">
    <cfRule type="cellIs" dxfId="48651" priority="195" operator="lessThan">
      <formula>0</formula>
    </cfRule>
  </conditionalFormatting>
  <conditionalFormatting sqref="P84:P91">
    <cfRule type="cellIs" dxfId="48650" priority="184" operator="greaterThan">
      <formula>0</formula>
    </cfRule>
  </conditionalFormatting>
  <conditionalFormatting sqref="Q84:Q91">
    <cfRule type="cellIs" dxfId="48649" priority="189" operator="lessThan">
      <formula>0</formula>
    </cfRule>
  </conditionalFormatting>
  <conditionalFormatting sqref="R84:R91">
    <cfRule type="cellIs" dxfId="48648" priority="187" operator="lessThan">
      <formula>0.8</formula>
    </cfRule>
    <cfRule type="cellIs" dxfId="48647" priority="188" operator="greaterThan">
      <formula>1</formula>
    </cfRule>
  </conditionalFormatting>
  <conditionalFormatting sqref="R84:R91">
    <cfRule type="cellIs" dxfId="48646" priority="185" operator="greaterThan">
      <formula>1</formula>
    </cfRule>
    <cfRule type="cellIs" dxfId="48645" priority="186" operator="lessThan">
      <formula>0.8</formula>
    </cfRule>
  </conditionalFormatting>
  <conditionalFormatting sqref="R84:R91">
    <cfRule type="cellIs" dxfId="48644" priority="181" operator="lessThan">
      <formula>0.8</formula>
    </cfRule>
    <cfRule type="cellIs" dxfId="48643" priority="182" operator="greaterThan">
      <formula>1</formula>
    </cfRule>
  </conditionalFormatting>
  <conditionalFormatting sqref="R84:R91">
    <cfRule type="cellIs" dxfId="48642" priority="179" operator="greaterThan">
      <formula>1</formula>
    </cfRule>
    <cfRule type="cellIs" dxfId="48641" priority="180" operator="lessThan">
      <formula>0.8</formula>
    </cfRule>
  </conditionalFormatting>
  <conditionalFormatting sqref="P84:P91">
    <cfRule type="cellIs" dxfId="48640" priority="178" operator="greaterThan">
      <formula>0</formula>
    </cfRule>
  </conditionalFormatting>
  <conditionalFormatting sqref="Q84:Q91">
    <cfRule type="cellIs" dxfId="48639" priority="183" operator="lessThan">
      <formula>0</formula>
    </cfRule>
  </conditionalFormatting>
  <conditionalFormatting sqref="R84:R91">
    <cfRule type="cellIs" dxfId="48638" priority="175" operator="lessThan">
      <formula>0.8</formula>
    </cfRule>
    <cfRule type="cellIs" dxfId="48637" priority="176" operator="greaterThan">
      <formula>1</formula>
    </cfRule>
  </conditionalFormatting>
  <conditionalFormatting sqref="R84:R91">
    <cfRule type="cellIs" dxfId="48636" priority="173" operator="greaterThan">
      <formula>1</formula>
    </cfRule>
    <cfRule type="cellIs" dxfId="48635" priority="174" operator="lessThan">
      <formula>0.8</formula>
    </cfRule>
  </conditionalFormatting>
  <conditionalFormatting sqref="P84:P91">
    <cfRule type="cellIs" dxfId="48634" priority="172" operator="greaterThan">
      <formula>0</formula>
    </cfRule>
  </conditionalFormatting>
  <conditionalFormatting sqref="Q84:Q91">
    <cfRule type="cellIs" dxfId="48633" priority="177" operator="lessThan">
      <formula>0</formula>
    </cfRule>
  </conditionalFormatting>
  <conditionalFormatting sqref="Q84:Q91">
    <cfRule type="cellIs" dxfId="48632" priority="171" operator="lessThan">
      <formula>0</formula>
    </cfRule>
  </conditionalFormatting>
  <conditionalFormatting sqref="R84:R91">
    <cfRule type="cellIs" dxfId="48631" priority="169" operator="lessThan">
      <formula>0.8</formula>
    </cfRule>
    <cfRule type="cellIs" dxfId="48630" priority="170" operator="greaterThan">
      <formula>1</formula>
    </cfRule>
  </conditionalFormatting>
  <conditionalFormatting sqref="R84:R91">
    <cfRule type="cellIs" dxfId="48629" priority="167" operator="greaterThan">
      <formula>1</formula>
    </cfRule>
    <cfRule type="cellIs" dxfId="48628" priority="168" operator="lessThan">
      <formula>0.8</formula>
    </cfRule>
  </conditionalFormatting>
  <conditionalFormatting sqref="P84:P91">
    <cfRule type="cellIs" dxfId="48627" priority="166" operator="greaterThan">
      <formula>0</formula>
    </cfRule>
  </conditionalFormatting>
  <conditionalFormatting sqref="Q84:Q91">
    <cfRule type="cellIs" dxfId="48626" priority="160" operator="lessThan">
      <formula>0</formula>
    </cfRule>
  </conditionalFormatting>
  <conditionalFormatting sqref="R84:R91">
    <cfRule type="cellIs" dxfId="48625" priority="164" operator="lessThan">
      <formula>0.8</formula>
    </cfRule>
    <cfRule type="cellIs" dxfId="48624" priority="165" operator="greaterThan">
      <formula>1</formula>
    </cfRule>
  </conditionalFormatting>
  <conditionalFormatting sqref="R84:R91">
    <cfRule type="cellIs" dxfId="48623" priority="162" operator="greaterThan">
      <formula>1</formula>
    </cfRule>
    <cfRule type="cellIs" dxfId="48622" priority="163" operator="lessThan">
      <formula>0.8</formula>
    </cfRule>
  </conditionalFormatting>
  <conditionalFormatting sqref="P84:P91">
    <cfRule type="cellIs" dxfId="48621" priority="161" operator="greaterThan">
      <formula>0</formula>
    </cfRule>
  </conditionalFormatting>
  <conditionalFormatting sqref="Q84:Q91">
    <cfRule type="cellIs" dxfId="48620" priority="159" operator="lessThan">
      <formula>0</formula>
    </cfRule>
  </conditionalFormatting>
  <conditionalFormatting sqref="R84:R91">
    <cfRule type="cellIs" dxfId="48619" priority="157" operator="lessThan">
      <formula>0.8</formula>
    </cfRule>
    <cfRule type="cellIs" dxfId="48618" priority="158" operator="greaterThan">
      <formula>1</formula>
    </cfRule>
  </conditionalFormatting>
  <conditionalFormatting sqref="R84:R91">
    <cfRule type="cellIs" dxfId="48617" priority="155" operator="greaterThan">
      <formula>1</formula>
    </cfRule>
    <cfRule type="cellIs" dxfId="48616" priority="156" operator="lessThan">
      <formula>0.8</formula>
    </cfRule>
  </conditionalFormatting>
  <conditionalFormatting sqref="P84:P91">
    <cfRule type="cellIs" dxfId="48615" priority="154" operator="greaterThan">
      <formula>0</formula>
    </cfRule>
  </conditionalFormatting>
  <conditionalFormatting sqref="Q84:Q91">
    <cfRule type="cellIs" dxfId="48614" priority="153" operator="lessThan">
      <formula>0</formula>
    </cfRule>
  </conditionalFormatting>
  <conditionalFormatting sqref="R84:R91">
    <cfRule type="cellIs" dxfId="48613" priority="151" operator="lessThan">
      <formula>0.8</formula>
    </cfRule>
    <cfRule type="cellIs" dxfId="48612" priority="152" operator="greaterThan">
      <formula>1</formula>
    </cfRule>
  </conditionalFormatting>
  <conditionalFormatting sqref="R84:R91">
    <cfRule type="cellIs" dxfId="48611" priority="149" operator="greaterThan">
      <formula>1</formula>
    </cfRule>
    <cfRule type="cellIs" dxfId="48610" priority="150" operator="lessThan">
      <formula>0.8</formula>
    </cfRule>
  </conditionalFormatting>
  <conditionalFormatting sqref="P84:P91">
    <cfRule type="cellIs" dxfId="48609" priority="148" operator="greaterThan">
      <formula>0</formula>
    </cfRule>
  </conditionalFormatting>
  <conditionalFormatting sqref="Q84:Q91">
    <cfRule type="cellIs" dxfId="48608" priority="147" operator="lessThan">
      <formula>0</formula>
    </cfRule>
  </conditionalFormatting>
  <conditionalFormatting sqref="R84:R91">
    <cfRule type="cellIs" dxfId="48607" priority="145" operator="lessThan">
      <formula>0.8</formula>
    </cfRule>
    <cfRule type="cellIs" dxfId="48606" priority="146" operator="greaterThan">
      <formula>1</formula>
    </cfRule>
  </conditionalFormatting>
  <conditionalFormatting sqref="R84:R91">
    <cfRule type="cellIs" dxfId="48605" priority="143" operator="greaterThan">
      <formula>1</formula>
    </cfRule>
    <cfRule type="cellIs" dxfId="48604" priority="144" operator="lessThan">
      <formula>0.8</formula>
    </cfRule>
  </conditionalFormatting>
  <conditionalFormatting sqref="P84:P91">
    <cfRule type="cellIs" dxfId="48603" priority="142" operator="greaterThan">
      <formula>0</formula>
    </cfRule>
  </conditionalFormatting>
  <conditionalFormatting sqref="Q84:Q91">
    <cfRule type="cellIs" dxfId="48602" priority="141" operator="lessThan">
      <formula>0</formula>
    </cfRule>
  </conditionalFormatting>
  <conditionalFormatting sqref="R84:R91">
    <cfRule type="cellIs" dxfId="48601" priority="139" operator="lessThan">
      <formula>0.8</formula>
    </cfRule>
    <cfRule type="cellIs" dxfId="48600" priority="140" operator="greaterThan">
      <formula>1</formula>
    </cfRule>
  </conditionalFormatting>
  <conditionalFormatting sqref="R84:R91">
    <cfRule type="cellIs" dxfId="48599" priority="137" operator="greaterThan">
      <formula>1</formula>
    </cfRule>
    <cfRule type="cellIs" dxfId="48598" priority="138" operator="lessThan">
      <formula>0.8</formula>
    </cfRule>
  </conditionalFormatting>
  <conditionalFormatting sqref="P84:P91">
    <cfRule type="cellIs" dxfId="48597" priority="136" operator="greaterThan">
      <formula>0</formula>
    </cfRule>
  </conditionalFormatting>
  <conditionalFormatting sqref="Q84:Q91">
    <cfRule type="cellIs" dxfId="48596" priority="135" operator="lessThan">
      <formula>0</formula>
    </cfRule>
  </conditionalFormatting>
  <conditionalFormatting sqref="R84:R91">
    <cfRule type="cellIs" dxfId="48595" priority="133" operator="lessThan">
      <formula>0.8</formula>
    </cfRule>
    <cfRule type="cellIs" dxfId="48594" priority="134" operator="greaterThan">
      <formula>1</formula>
    </cfRule>
  </conditionalFormatting>
  <conditionalFormatting sqref="R84:R91">
    <cfRule type="cellIs" dxfId="48593" priority="131" operator="greaterThan">
      <formula>1</formula>
    </cfRule>
    <cfRule type="cellIs" dxfId="48592" priority="132" operator="lessThan">
      <formula>0.8</formula>
    </cfRule>
  </conditionalFormatting>
  <conditionalFormatting sqref="P84:P91">
    <cfRule type="cellIs" dxfId="48591" priority="130" operator="greaterThan">
      <formula>0</formula>
    </cfRule>
  </conditionalFormatting>
  <conditionalFormatting sqref="P84:P91">
    <cfRule type="cellIs" dxfId="48590" priority="124" operator="greaterThan">
      <formula>0</formula>
    </cfRule>
  </conditionalFormatting>
  <conditionalFormatting sqref="Q84:Q91">
    <cfRule type="cellIs" dxfId="48589" priority="129" operator="lessThan">
      <formula>0</formula>
    </cfRule>
  </conditionalFormatting>
  <conditionalFormatting sqref="R84:R91">
    <cfRule type="cellIs" dxfId="48588" priority="127" operator="lessThan">
      <formula>0.8</formula>
    </cfRule>
    <cfRule type="cellIs" dxfId="48587" priority="128" operator="greaterThan">
      <formula>1</formula>
    </cfRule>
  </conditionalFormatting>
  <conditionalFormatting sqref="R84:R91">
    <cfRule type="cellIs" dxfId="48586" priority="125" operator="greaterThan">
      <formula>1</formula>
    </cfRule>
    <cfRule type="cellIs" dxfId="48585" priority="126" operator="lessThan">
      <formula>0.8</formula>
    </cfRule>
  </conditionalFormatting>
  <conditionalFormatting sqref="P84:P91">
    <cfRule type="cellIs" dxfId="48584" priority="118" operator="greaterThan">
      <formula>0</formula>
    </cfRule>
  </conditionalFormatting>
  <conditionalFormatting sqref="Q84:Q91">
    <cfRule type="cellIs" dxfId="48583" priority="123" operator="lessThan">
      <formula>0</formula>
    </cfRule>
  </conditionalFormatting>
  <conditionalFormatting sqref="R84:R91">
    <cfRule type="cellIs" dxfId="48582" priority="121" operator="lessThan">
      <formula>0.8</formula>
    </cfRule>
    <cfRule type="cellIs" dxfId="48581" priority="122" operator="greaterThan">
      <formula>1</formula>
    </cfRule>
  </conditionalFormatting>
  <conditionalFormatting sqref="R84:R91">
    <cfRule type="cellIs" dxfId="48580" priority="119" operator="greaterThan">
      <formula>1</formula>
    </cfRule>
    <cfRule type="cellIs" dxfId="48579" priority="120" operator="lessThan">
      <formula>0.8</formula>
    </cfRule>
  </conditionalFormatting>
  <conditionalFormatting sqref="R84:R91">
    <cfRule type="cellIs" dxfId="48578" priority="115" operator="lessThan">
      <formula>0.8</formula>
    </cfRule>
    <cfRule type="cellIs" dxfId="48577" priority="116" operator="greaterThan">
      <formula>1</formula>
    </cfRule>
  </conditionalFormatting>
  <conditionalFormatting sqref="R84:R91">
    <cfRule type="cellIs" dxfId="48576" priority="113" operator="greaterThan">
      <formula>1</formula>
    </cfRule>
    <cfRule type="cellIs" dxfId="48575" priority="114" operator="lessThan">
      <formula>0.8</formula>
    </cfRule>
  </conditionalFormatting>
  <conditionalFormatting sqref="P84:P91">
    <cfRule type="cellIs" dxfId="48574" priority="112" operator="greaterThan">
      <formula>0</formula>
    </cfRule>
  </conditionalFormatting>
  <conditionalFormatting sqref="Q84:Q91">
    <cfRule type="cellIs" dxfId="48573" priority="117" operator="lessThan">
      <formula>0</formula>
    </cfRule>
  </conditionalFormatting>
  <conditionalFormatting sqref="Q84:Q91">
    <cfRule type="cellIs" dxfId="48572" priority="106" operator="lessThan">
      <formula>0</formula>
    </cfRule>
  </conditionalFormatting>
  <conditionalFormatting sqref="P84:P91">
    <cfRule type="cellIs" dxfId="48571" priority="107" operator="greaterThan">
      <formula>0</formula>
    </cfRule>
  </conditionalFormatting>
  <conditionalFormatting sqref="R84:R91">
    <cfRule type="cellIs" dxfId="48570" priority="110" operator="lessThan">
      <formula>0.8</formula>
    </cfRule>
    <cfRule type="cellIs" dxfId="48569" priority="111" operator="greaterThan">
      <formula>1</formula>
    </cfRule>
  </conditionalFormatting>
  <conditionalFormatting sqref="R84:R91">
    <cfRule type="cellIs" dxfId="48568" priority="108" operator="greaterThan">
      <formula>1</formula>
    </cfRule>
    <cfRule type="cellIs" dxfId="48567" priority="109" operator="lessThan">
      <formula>0.8</formula>
    </cfRule>
  </conditionalFormatting>
  <conditionalFormatting sqref="Q84:Q91">
    <cfRule type="cellIs" dxfId="48566" priority="100" operator="lessThan">
      <formula>0</formula>
    </cfRule>
  </conditionalFormatting>
  <conditionalFormatting sqref="R84:R91">
    <cfRule type="cellIs" dxfId="48565" priority="104" operator="lessThan">
      <formula>0.8</formula>
    </cfRule>
    <cfRule type="cellIs" dxfId="48564" priority="105" operator="greaterThan">
      <formula>1</formula>
    </cfRule>
  </conditionalFormatting>
  <conditionalFormatting sqref="R84:R91">
    <cfRule type="cellIs" dxfId="48563" priority="102" operator="greaterThan">
      <formula>1</formula>
    </cfRule>
    <cfRule type="cellIs" dxfId="48562" priority="103" operator="lessThan">
      <formula>0.8</formula>
    </cfRule>
  </conditionalFormatting>
  <conditionalFormatting sqref="P84:P91">
    <cfRule type="cellIs" dxfId="48561" priority="101" operator="greaterThan">
      <formula>0</formula>
    </cfRule>
  </conditionalFormatting>
  <conditionalFormatting sqref="Q84:Q91">
    <cfRule type="cellIs" dxfId="48560" priority="99" operator="lessThan">
      <formula>0</formula>
    </cfRule>
  </conditionalFormatting>
  <conditionalFormatting sqref="R84:R91">
    <cfRule type="cellIs" dxfId="48559" priority="97" operator="lessThan">
      <formula>0.8</formula>
    </cfRule>
    <cfRule type="cellIs" dxfId="48558" priority="98" operator="greaterThan">
      <formula>1</formula>
    </cfRule>
  </conditionalFormatting>
  <conditionalFormatting sqref="R84:R91">
    <cfRule type="cellIs" dxfId="48557" priority="95" operator="greaterThan">
      <formula>1</formula>
    </cfRule>
    <cfRule type="cellIs" dxfId="48556" priority="96" operator="lessThan">
      <formula>0.8</formula>
    </cfRule>
  </conditionalFormatting>
  <conditionalFormatting sqref="P84:P91">
    <cfRule type="cellIs" dxfId="48555" priority="94" operator="greaterThan">
      <formula>0</formula>
    </cfRule>
  </conditionalFormatting>
  <conditionalFormatting sqref="Q84:Q91">
    <cfRule type="cellIs" dxfId="48554" priority="93" operator="lessThan">
      <formula>0</formula>
    </cfRule>
  </conditionalFormatting>
  <conditionalFormatting sqref="R84:R91">
    <cfRule type="cellIs" dxfId="48553" priority="91" operator="lessThan">
      <formula>0.8</formula>
    </cfRule>
    <cfRule type="cellIs" dxfId="48552" priority="92" operator="greaterThan">
      <formula>1</formula>
    </cfRule>
  </conditionalFormatting>
  <conditionalFormatting sqref="R84:R91">
    <cfRule type="cellIs" dxfId="48551" priority="89" operator="greaterThan">
      <formula>1</formula>
    </cfRule>
    <cfRule type="cellIs" dxfId="48550" priority="90" operator="lessThan">
      <formula>0.8</formula>
    </cfRule>
  </conditionalFormatting>
  <conditionalFormatting sqref="P84:P91">
    <cfRule type="cellIs" dxfId="48549" priority="88" operator="greaterThan">
      <formula>0</formula>
    </cfRule>
  </conditionalFormatting>
  <conditionalFormatting sqref="Q84:Q91">
    <cfRule type="cellIs" dxfId="48548" priority="87" operator="lessThan">
      <formula>0</formula>
    </cfRule>
  </conditionalFormatting>
  <conditionalFormatting sqref="R84:R91">
    <cfRule type="cellIs" dxfId="48547" priority="85" operator="lessThan">
      <formula>0.8</formula>
    </cfRule>
    <cfRule type="cellIs" dxfId="48546" priority="86" operator="greaterThan">
      <formula>1</formula>
    </cfRule>
  </conditionalFormatting>
  <conditionalFormatting sqref="R84:R91">
    <cfRule type="cellIs" dxfId="48545" priority="83" operator="greaterThan">
      <formula>1</formula>
    </cfRule>
    <cfRule type="cellIs" dxfId="48544" priority="84" operator="lessThan">
      <formula>0.8</formula>
    </cfRule>
  </conditionalFormatting>
  <conditionalFormatting sqref="P84:P91">
    <cfRule type="cellIs" dxfId="48543" priority="82" operator="greaterThan">
      <formula>0</formula>
    </cfRule>
  </conditionalFormatting>
  <conditionalFormatting sqref="Q162:Q167">
    <cfRule type="cellIs" dxfId="48542" priority="81" operator="lessThan">
      <formula>0</formula>
    </cfRule>
  </conditionalFormatting>
  <conditionalFormatting sqref="R162:R167">
    <cfRule type="cellIs" dxfId="48541" priority="79" operator="lessThan">
      <formula>0.8</formula>
    </cfRule>
    <cfRule type="cellIs" dxfId="48540" priority="80" operator="greaterThan">
      <formula>1</formula>
    </cfRule>
  </conditionalFormatting>
  <conditionalFormatting sqref="R162:R167">
    <cfRule type="cellIs" dxfId="48539" priority="77" operator="greaterThan">
      <formula>1</formula>
    </cfRule>
    <cfRule type="cellIs" dxfId="48538" priority="78" operator="lessThan">
      <formula>0.8</formula>
    </cfRule>
  </conditionalFormatting>
  <conditionalFormatting sqref="P162:P167">
    <cfRule type="cellIs" dxfId="48537" priority="76" operator="greaterThan">
      <formula>0</formula>
    </cfRule>
  </conditionalFormatting>
  <conditionalFormatting sqref="P168">
    <cfRule type="cellIs" dxfId="48536" priority="70" operator="greaterThan">
      <formula>0</formula>
    </cfRule>
  </conditionalFormatting>
  <conditionalFormatting sqref="R168">
    <cfRule type="cellIs" dxfId="48535" priority="73" operator="lessThan">
      <formula>0.8</formula>
    </cfRule>
    <cfRule type="cellIs" dxfId="48534" priority="74" operator="greaterThan">
      <formula>1</formula>
    </cfRule>
  </conditionalFormatting>
  <conditionalFormatting sqref="R168">
    <cfRule type="cellIs" dxfId="48533" priority="71" operator="greaterThan">
      <formula>1</formula>
    </cfRule>
    <cfRule type="cellIs" dxfId="48532" priority="72" operator="lessThan">
      <formula>0.8</formula>
    </cfRule>
  </conditionalFormatting>
  <conditionalFormatting sqref="Q168">
    <cfRule type="cellIs" dxfId="48531" priority="75" operator="lessThan">
      <formula>0</formula>
    </cfRule>
  </conditionalFormatting>
  <conditionalFormatting sqref="Q161">
    <cfRule type="cellIs" dxfId="48530" priority="69" operator="lessThan">
      <formula>0</formula>
    </cfRule>
  </conditionalFormatting>
  <conditionalFormatting sqref="R161">
    <cfRule type="cellIs" dxfId="48529" priority="67" operator="lessThan">
      <formula>0.8</formula>
    </cfRule>
    <cfRule type="cellIs" dxfId="48528" priority="68" operator="greaterThan">
      <formula>1</formula>
    </cfRule>
  </conditionalFormatting>
  <conditionalFormatting sqref="R161">
    <cfRule type="cellIs" dxfId="48527" priority="65" operator="greaterThan">
      <formula>1</formula>
    </cfRule>
    <cfRule type="cellIs" dxfId="48526" priority="66" operator="lessThan">
      <formula>0.8</formula>
    </cfRule>
  </conditionalFormatting>
  <conditionalFormatting sqref="P161">
    <cfRule type="cellIs" dxfId="48525" priority="64" operator="greaterThan">
      <formula>0</formula>
    </cfRule>
  </conditionalFormatting>
  <conditionalFormatting sqref="Q162:Q167">
    <cfRule type="cellIs" dxfId="48524" priority="63" operator="lessThan">
      <formula>0</formula>
    </cfRule>
  </conditionalFormatting>
  <conditionalFormatting sqref="R162:R167">
    <cfRule type="cellIs" dxfId="48523" priority="61" operator="lessThan">
      <formula>0.8</formula>
    </cfRule>
    <cfRule type="cellIs" dxfId="48522" priority="62" operator="greaterThan">
      <formula>1</formula>
    </cfRule>
  </conditionalFormatting>
  <conditionalFormatting sqref="R162:R167">
    <cfRule type="cellIs" dxfId="48521" priority="59" operator="greaterThan">
      <formula>1</formula>
    </cfRule>
    <cfRule type="cellIs" dxfId="48520" priority="60" operator="lessThan">
      <formula>0.8</formula>
    </cfRule>
  </conditionalFormatting>
  <conditionalFormatting sqref="P162:P167">
    <cfRule type="cellIs" dxfId="48519" priority="58" operator="greaterThan">
      <formula>0</formula>
    </cfRule>
  </conditionalFormatting>
  <conditionalFormatting sqref="Q162:Q167">
    <cfRule type="cellIs" dxfId="48518" priority="57" operator="lessThan">
      <formula>0</formula>
    </cfRule>
  </conditionalFormatting>
  <conditionalFormatting sqref="R162:R167">
    <cfRule type="cellIs" dxfId="48517" priority="55" operator="lessThan">
      <formula>0.8</formula>
    </cfRule>
    <cfRule type="cellIs" dxfId="48516" priority="56" operator="greaterThan">
      <formula>1</formula>
    </cfRule>
  </conditionalFormatting>
  <conditionalFormatting sqref="R162:R167">
    <cfRule type="cellIs" dxfId="48515" priority="53" operator="greaterThan">
      <formula>1</formula>
    </cfRule>
    <cfRule type="cellIs" dxfId="48514" priority="54" operator="lessThan">
      <formula>0.8</formula>
    </cfRule>
  </conditionalFormatting>
  <conditionalFormatting sqref="P162:P167">
    <cfRule type="cellIs" dxfId="48513" priority="52" operator="greaterThan">
      <formula>0</formula>
    </cfRule>
  </conditionalFormatting>
  <conditionalFormatting sqref="Q168">
    <cfRule type="cellIs" dxfId="48512" priority="51" operator="lessThan">
      <formula>0</formula>
    </cfRule>
  </conditionalFormatting>
  <conditionalFormatting sqref="R168">
    <cfRule type="cellIs" dxfId="48511" priority="49" operator="lessThan">
      <formula>0.8</formula>
    </cfRule>
    <cfRule type="cellIs" dxfId="48510" priority="50" operator="greaterThan">
      <formula>1</formula>
    </cfRule>
  </conditionalFormatting>
  <conditionalFormatting sqref="R168">
    <cfRule type="cellIs" dxfId="48509" priority="47" operator="greaterThan">
      <formula>1</formula>
    </cfRule>
    <cfRule type="cellIs" dxfId="48508" priority="48" operator="lessThan">
      <formula>0.8</formula>
    </cfRule>
  </conditionalFormatting>
  <conditionalFormatting sqref="P168">
    <cfRule type="cellIs" dxfId="48507" priority="46" operator="greaterThan">
      <formula>0</formula>
    </cfRule>
  </conditionalFormatting>
  <conditionalFormatting sqref="Q161">
    <cfRule type="cellIs" dxfId="48506" priority="45" operator="lessThan">
      <formula>0</formula>
    </cfRule>
  </conditionalFormatting>
  <conditionalFormatting sqref="R161">
    <cfRule type="cellIs" dxfId="48505" priority="43" operator="lessThan">
      <formula>0.8</formula>
    </cfRule>
    <cfRule type="cellIs" dxfId="48504" priority="44" operator="greaterThan">
      <formula>1</formula>
    </cfRule>
  </conditionalFormatting>
  <conditionalFormatting sqref="R161">
    <cfRule type="cellIs" dxfId="48503" priority="41" operator="greaterThan">
      <formula>1</formula>
    </cfRule>
    <cfRule type="cellIs" dxfId="48502" priority="42" operator="lessThan">
      <formula>0.8</formula>
    </cfRule>
  </conditionalFormatting>
  <conditionalFormatting sqref="P161">
    <cfRule type="cellIs" dxfId="48501" priority="40" operator="greaterThan">
      <formula>0</formula>
    </cfRule>
  </conditionalFormatting>
  <conditionalFormatting sqref="Q162:Q167">
    <cfRule type="cellIs" dxfId="48500" priority="39" operator="lessThan">
      <formula>0</formula>
    </cfRule>
  </conditionalFormatting>
  <conditionalFormatting sqref="R162:R167">
    <cfRule type="cellIs" dxfId="48499" priority="37" operator="lessThan">
      <formula>0.8</formula>
    </cfRule>
    <cfRule type="cellIs" dxfId="48498" priority="38" operator="greaterThan">
      <formula>1</formula>
    </cfRule>
  </conditionalFormatting>
  <conditionalFormatting sqref="R162:R167">
    <cfRule type="cellIs" dxfId="48497" priority="35" operator="greaterThan">
      <formula>1</formula>
    </cfRule>
    <cfRule type="cellIs" dxfId="48496" priority="36" operator="lessThan">
      <formula>0.8</formula>
    </cfRule>
  </conditionalFormatting>
  <conditionalFormatting sqref="P162:P167">
    <cfRule type="cellIs" dxfId="48495" priority="34" operator="greaterThan">
      <formula>0</formula>
    </cfRule>
  </conditionalFormatting>
  <conditionalFormatting sqref="Q161">
    <cfRule type="cellIs" dxfId="48494" priority="33" operator="lessThan">
      <formula>0</formula>
    </cfRule>
  </conditionalFormatting>
  <conditionalFormatting sqref="R161">
    <cfRule type="cellIs" dxfId="48493" priority="31" operator="lessThan">
      <formula>0.8</formula>
    </cfRule>
    <cfRule type="cellIs" dxfId="48492" priority="32" operator="greaterThan">
      <formula>1</formula>
    </cfRule>
  </conditionalFormatting>
  <conditionalFormatting sqref="R161">
    <cfRule type="cellIs" dxfId="48491" priority="29" operator="greaterThan">
      <formula>1</formula>
    </cfRule>
    <cfRule type="cellIs" dxfId="48490" priority="30" operator="lessThan">
      <formula>0.8</formula>
    </cfRule>
  </conditionalFormatting>
  <conditionalFormatting sqref="P161">
    <cfRule type="cellIs" dxfId="48489" priority="28" operator="greaterThan">
      <formula>0</formula>
    </cfRule>
  </conditionalFormatting>
  <conditionalFormatting sqref="Q162:Q167">
    <cfRule type="cellIs" dxfId="48488" priority="27" operator="lessThan">
      <formula>0</formula>
    </cfRule>
  </conditionalFormatting>
  <conditionalFormatting sqref="R162:R167">
    <cfRule type="cellIs" dxfId="48487" priority="25" operator="lessThan">
      <formula>0.8</formula>
    </cfRule>
    <cfRule type="cellIs" dxfId="48486" priority="26" operator="greaterThan">
      <formula>1</formula>
    </cfRule>
  </conditionalFormatting>
  <conditionalFormatting sqref="R162:R167">
    <cfRule type="cellIs" dxfId="48485" priority="23" operator="greaterThan">
      <formula>1</formula>
    </cfRule>
    <cfRule type="cellIs" dxfId="48484" priority="24" operator="lessThan">
      <formula>0.8</formula>
    </cfRule>
  </conditionalFormatting>
  <conditionalFormatting sqref="P162:P167">
    <cfRule type="cellIs" dxfId="48483" priority="22" operator="greaterThan">
      <formula>0</formula>
    </cfRule>
  </conditionalFormatting>
  <conditionalFormatting sqref="Q161">
    <cfRule type="cellIs" dxfId="48482" priority="21" operator="lessThan">
      <formula>0</formula>
    </cfRule>
  </conditionalFormatting>
  <conditionalFormatting sqref="R161">
    <cfRule type="cellIs" dxfId="48481" priority="19" operator="lessThan">
      <formula>0.8</formula>
    </cfRule>
    <cfRule type="cellIs" dxfId="48480" priority="20" operator="greaterThan">
      <formula>1</formula>
    </cfRule>
  </conditionalFormatting>
  <conditionalFormatting sqref="R161">
    <cfRule type="cellIs" dxfId="48479" priority="17" operator="greaterThan">
      <formula>1</formula>
    </cfRule>
    <cfRule type="cellIs" dxfId="48478" priority="18" operator="lessThan">
      <formula>0.8</formula>
    </cfRule>
  </conditionalFormatting>
  <conditionalFormatting sqref="P161">
    <cfRule type="cellIs" dxfId="48477" priority="16" operator="greaterThan">
      <formula>0</formula>
    </cfRule>
  </conditionalFormatting>
  <conditionalFormatting sqref="P168">
    <cfRule type="cellIs" dxfId="48476" priority="10" operator="greaterThan">
      <formula>0</formula>
    </cfRule>
  </conditionalFormatting>
  <conditionalFormatting sqref="R168">
    <cfRule type="cellIs" dxfId="48475" priority="13" operator="lessThan">
      <formula>0.8</formula>
    </cfRule>
    <cfRule type="cellIs" dxfId="48474" priority="14" operator="greaterThan">
      <formula>1</formula>
    </cfRule>
  </conditionalFormatting>
  <conditionalFormatting sqref="R168">
    <cfRule type="cellIs" dxfId="48473" priority="11" operator="greaterThan">
      <formula>1</formula>
    </cfRule>
    <cfRule type="cellIs" dxfId="48472" priority="12" operator="lessThan">
      <formula>0.8</formula>
    </cfRule>
  </conditionalFormatting>
  <conditionalFormatting sqref="Q168">
    <cfRule type="cellIs" dxfId="48471" priority="15" operator="lessThan">
      <formula>0</formula>
    </cfRule>
  </conditionalFormatting>
  <conditionalFormatting sqref="AF30">
    <cfRule type="cellIs" dxfId="48470" priority="9" operator="lessThan">
      <formula>0</formula>
    </cfRule>
  </conditionalFormatting>
  <conditionalFormatting sqref="AG30">
    <cfRule type="cellIs" dxfId="48469" priority="7" operator="greaterThan">
      <formula>1</formula>
    </cfRule>
    <cfRule type="cellIs" dxfId="48468" priority="8" operator="lessThan">
      <formula>0.8</formula>
    </cfRule>
  </conditionalFormatting>
  <conditionalFormatting sqref="P104">
    <cfRule type="cellIs" dxfId="48467" priority="1" operator="greaterThan">
      <formula>0</formula>
    </cfRule>
  </conditionalFormatting>
  <conditionalFormatting sqref="Q104">
    <cfRule type="cellIs" dxfId="48466" priority="6" operator="lessThan">
      <formula>0</formula>
    </cfRule>
  </conditionalFormatting>
  <conditionalFormatting sqref="R104">
    <cfRule type="cellIs" dxfId="48465" priority="4" operator="lessThan">
      <formula>0.8</formula>
    </cfRule>
    <cfRule type="cellIs" dxfId="48464" priority="5" operator="greaterThan">
      <formula>1</formula>
    </cfRule>
  </conditionalFormatting>
  <conditionalFormatting sqref="R104">
    <cfRule type="cellIs" dxfId="48463" priority="2" operator="greaterThan">
      <formula>1</formula>
    </cfRule>
    <cfRule type="cellIs" dxfId="48462" priority="3" operator="lessThan">
      <formula>0.8</formula>
    </cfRule>
  </conditionalFormatting>
  <dataValidations count="1">
    <dataValidation type="list" allowBlank="1" showInputMessage="1" showErrorMessage="1" sqref="AB5:AC173" xr:uid="{00000000-0002-0000-0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Q38"/>
  <sheetViews>
    <sheetView zoomScale="40" zoomScaleNormal="40" workbookViewId="0">
      <selection activeCell="X26" sqref="X2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316</v>
      </c>
      <c r="E3" s="517"/>
      <c r="F3" s="506" t="s">
        <v>3</v>
      </c>
      <c r="G3" s="467"/>
      <c r="H3" s="518">
        <v>279766</v>
      </c>
      <c r="I3" s="519"/>
      <c r="J3" s="506" t="s">
        <v>4</v>
      </c>
      <c r="K3" s="467"/>
      <c r="L3" s="511">
        <v>9482240.3394694775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382.98078953052931</v>
      </c>
      <c r="G6" s="508"/>
      <c r="H6" s="486">
        <f>AVERAGE(D13:P13,Q13)</f>
        <v>139.6840978336889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6</v>
      </c>
      <c r="Q6" s="475">
        <v>4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354.32559220152206</v>
      </c>
      <c r="G7" s="479"/>
      <c r="H7" s="480">
        <f>AVERAGE(D14:P14,Q14)</f>
        <v>126.65799958855304</v>
      </c>
      <c r="I7" s="481"/>
      <c r="J7" s="480">
        <f>AVERAGE(D31:E31,G31:H31)</f>
        <v>692.79827094083339</v>
      </c>
      <c r="K7" s="481"/>
      <c r="L7" s="482">
        <f>AVERAGE(J31:M31)</f>
        <v>812.68948760760236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0.91176899656971278</v>
      </c>
      <c r="G8" s="485"/>
      <c r="H8" s="484">
        <f>AVERAGE(D15:O15,P15:Q15)</f>
        <v>0.90364422207984407</v>
      </c>
      <c r="I8" s="485"/>
      <c r="J8" s="484">
        <f>AVERAGE(D32:E32,G32:H32)</f>
        <v>0.92573963104321</v>
      </c>
      <c r="K8" s="485"/>
      <c r="L8" s="484">
        <f>AVERAGE(J32:M32)</f>
        <v>0.92623507281075568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106.61029411764706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77.685284640171858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132.72473666198451</v>
      </c>
      <c r="E14" s="19">
        <v>98.294051566157961</v>
      </c>
      <c r="F14" s="19">
        <v>99.300075095258492</v>
      </c>
      <c r="G14" s="19">
        <v>315.93543494489734</v>
      </c>
      <c r="H14" s="19">
        <v>223.39338350237648</v>
      </c>
      <c r="I14" s="19">
        <v>82.730683564016005</v>
      </c>
      <c r="J14" s="19">
        <v>69.843124697193716</v>
      </c>
      <c r="K14" s="19">
        <v>97.354921912047175</v>
      </c>
      <c r="L14" s="19">
        <v>92.369279375998175</v>
      </c>
      <c r="M14" s="19">
        <v>75.359998033774815</v>
      </c>
      <c r="N14" s="19">
        <v>79.108231839569342</v>
      </c>
      <c r="O14" s="19">
        <v>77.432720628117394</v>
      </c>
      <c r="P14" s="19">
        <v>198.66456278625915</v>
      </c>
      <c r="Q14" s="9">
        <v>130.70078963209215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0.90519615586615287</v>
      </c>
      <c r="E15" s="10">
        <f t="shared" si="0"/>
        <v>0.92199400048261826</v>
      </c>
      <c r="F15" s="10">
        <f t="shared" si="0"/>
        <v>0.84120156871090845</v>
      </c>
      <c r="G15" s="10">
        <f t="shared" si="0"/>
        <v>0.89743978622028808</v>
      </c>
      <c r="H15" s="10">
        <f t="shared" si="0"/>
        <v>0.97734605282289699</v>
      </c>
      <c r="I15" s="10">
        <f t="shared" si="0"/>
        <v>0.90665518862986627</v>
      </c>
      <c r="J15" s="10">
        <f t="shared" si="0"/>
        <v>0.89905218241392815</v>
      </c>
      <c r="K15" s="10">
        <f t="shared" si="0"/>
        <v>0.92079245842856672</v>
      </c>
      <c r="L15" s="10">
        <f t="shared" si="0"/>
        <v>0.88116437430564676</v>
      </c>
      <c r="M15" s="10">
        <f t="shared" si="0"/>
        <v>0.91618280811521002</v>
      </c>
      <c r="N15" s="10">
        <f t="shared" si="0"/>
        <v>0.91904635516459321</v>
      </c>
      <c r="O15" s="10">
        <f t="shared" si="0"/>
        <v>0.8830315639273898</v>
      </c>
      <c r="P15" s="379">
        <f t="shared" si="0"/>
        <v>0.91057801648247394</v>
      </c>
      <c r="Q15" s="11">
        <f t="shared" si="0"/>
        <v>0.87133859754728105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0.70208333333333317</v>
      </c>
      <c r="E17" s="12">
        <v>0.62222222222222223</v>
      </c>
      <c r="F17" s="12">
        <v>0.69444444444444453</v>
      </c>
      <c r="G17" s="12">
        <v>0.64513888888888893</v>
      </c>
      <c r="H17" s="12">
        <v>0.66041666666666665</v>
      </c>
      <c r="I17" s="12">
        <v>0.76388888888888884</v>
      </c>
      <c r="J17" s="12">
        <v>0.79722222222222205</v>
      </c>
      <c r="K17" s="12">
        <v>0.76736111111111094</v>
      </c>
      <c r="L17" s="12">
        <v>0.92499999999999982</v>
      </c>
      <c r="M17" s="12">
        <v>0.95833333333333326</v>
      </c>
      <c r="N17" s="12">
        <v>1.0027777777777778</v>
      </c>
      <c r="O17" s="22">
        <v>0.93680555555555556</v>
      </c>
      <c r="P17" s="12">
        <v>0.66111111111111098</v>
      </c>
      <c r="Q17" s="380">
        <v>0.65625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>
        <v>1</v>
      </c>
      <c r="I20" s="382" t="s">
        <v>49</v>
      </c>
      <c r="J20" s="382">
        <v>1</v>
      </c>
      <c r="K20" s="382">
        <v>2</v>
      </c>
      <c r="L20" s="382">
        <v>2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17" ht="22.9" customHeight="1">
      <c r="B21" s="466"/>
      <c r="C21" s="381" t="s">
        <v>52</v>
      </c>
      <c r="D21" s="382">
        <v>1</v>
      </c>
      <c r="E21" s="382">
        <v>1</v>
      </c>
      <c r="F21" s="382">
        <v>1</v>
      </c>
      <c r="G21" s="382">
        <v>1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18.5</v>
      </c>
      <c r="E22" s="384">
        <v>17.333333333333332</v>
      </c>
      <c r="F22" s="384">
        <v>15.428571428571429</v>
      </c>
      <c r="G22" s="384">
        <v>5.7142857142857144</v>
      </c>
      <c r="H22" s="384">
        <v>6.6</v>
      </c>
      <c r="I22" s="384">
        <v>16.428571428571427</v>
      </c>
      <c r="J22" s="384">
        <v>18.571428571428573</v>
      </c>
      <c r="K22" s="384">
        <v>16.285714285714285</v>
      </c>
      <c r="L22" s="384">
        <v>14.5</v>
      </c>
      <c r="M22" s="384">
        <v>18.5</v>
      </c>
      <c r="N22" s="384">
        <v>17.5</v>
      </c>
      <c r="O22" s="384">
        <v>17.166666666666668</v>
      </c>
      <c r="P22" s="384">
        <v>11.333333333333334</v>
      </c>
      <c r="Q22" s="385">
        <v>12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271.0266666666671</v>
      </c>
      <c r="E31" s="8">
        <v>772.57130124777166</v>
      </c>
      <c r="F31" s="8">
        <v>0</v>
      </c>
      <c r="G31" s="8">
        <v>812.995628933391</v>
      </c>
      <c r="H31" s="393">
        <v>914.5994869155038</v>
      </c>
      <c r="I31" s="392">
        <v>0</v>
      </c>
      <c r="J31" s="8">
        <v>920.57142857142765</v>
      </c>
      <c r="K31" s="8">
        <v>624.01111111111118</v>
      </c>
      <c r="L31" s="8">
        <v>865.43593984839958</v>
      </c>
      <c r="M31" s="393">
        <v>840.73947089947058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0.8469583333333347</v>
      </c>
      <c r="E32" s="10">
        <f t="shared" si="1"/>
        <v>0.93645006211851112</v>
      </c>
      <c r="F32" s="10">
        <f t="shared" si="1"/>
        <v>0</v>
      </c>
      <c r="G32" s="10">
        <f t="shared" si="1"/>
        <v>0.90332847659265669</v>
      </c>
      <c r="H32" s="10">
        <f t="shared" si="1"/>
        <v>1.0162216521283376</v>
      </c>
      <c r="I32" s="392">
        <f t="shared" si="1"/>
        <v>0</v>
      </c>
      <c r="J32" s="10">
        <f t="shared" si="1"/>
        <v>1.1158441558441548</v>
      </c>
      <c r="K32" s="10">
        <f t="shared" si="1"/>
        <v>0.69334567901234578</v>
      </c>
      <c r="L32" s="10">
        <f t="shared" si="1"/>
        <v>0.96159548872044398</v>
      </c>
      <c r="M32" s="11">
        <f t="shared" si="1"/>
        <v>0.93415496766607842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0.18055555555555555</v>
      </c>
      <c r="F33" s="12">
        <v>0</v>
      </c>
      <c r="G33" s="12">
        <v>2962.0408163265315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0.22222222222222221</v>
      </c>
      <c r="E34" s="12">
        <v>0.30972222222222223</v>
      </c>
      <c r="F34" s="12">
        <v>0</v>
      </c>
      <c r="G34" s="12">
        <v>1056.470588235288</v>
      </c>
      <c r="H34" s="380">
        <v>0.54027777777777775</v>
      </c>
      <c r="I34" s="23">
        <v>0</v>
      </c>
      <c r="J34" s="12">
        <v>0.74652777777777779</v>
      </c>
      <c r="K34" s="12">
        <v>0.80208333333333337</v>
      </c>
      <c r="L34" s="12">
        <v>46147.086805555555</v>
      </c>
      <c r="M34" s="13">
        <v>46146.052083333336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8461" priority="4" operator="lessThan">
      <formula>0.8</formula>
    </cfRule>
  </conditionalFormatting>
  <conditionalFormatting sqref="J32:L32">
    <cfRule type="cellIs" dxfId="48460" priority="3" operator="lessThan">
      <formula>0.8</formula>
    </cfRule>
  </conditionalFormatting>
  <conditionalFormatting sqref="M32">
    <cfRule type="cellIs" dxfId="48459" priority="2" operator="lessThan">
      <formula>0.8</formula>
    </cfRule>
  </conditionalFormatting>
  <conditionalFormatting sqref="H32">
    <cfRule type="cellIs" dxfId="4845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  <pageSetUpPr fitToPage="1"/>
  </sheetPr>
  <dimension ref="A1:R126"/>
  <sheetViews>
    <sheetView zoomScale="70" zoomScaleNormal="70" workbookViewId="0">
      <selection activeCell="I23" sqref="I23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94807</v>
      </c>
      <c r="F1" s="285" t="s">
        <v>4</v>
      </c>
      <c r="G1" s="286">
        <f>SUM(H5:H124)</f>
        <v>1882420.5463636364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317</v>
      </c>
      <c r="B2" s="568"/>
      <c r="C2" s="290"/>
      <c r="D2" s="417" t="s">
        <v>83</v>
      </c>
      <c r="E2" s="291">
        <f>AVERAGE(L16,L24,L38,L51,L100,L111,L91)</f>
        <v>597.38620617957815</v>
      </c>
      <c r="F2" s="292" t="s">
        <v>84</v>
      </c>
      <c r="G2" s="293">
        <f>G1/E1</f>
        <v>19.855290710217982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2416</v>
      </c>
      <c r="H5" s="300">
        <f>F5*G5</f>
        <v>0</v>
      </c>
      <c r="I5" s="420"/>
      <c r="J5" s="301">
        <v>9</v>
      </c>
      <c r="K5" s="302">
        <f t="shared" ref="K5:K11" si="0">G5/P5*60</f>
        <v>1610.6666666666667</v>
      </c>
      <c r="L5" s="303">
        <f t="shared" ref="L5:L11" si="1">K5/J5</f>
        <v>178.96296296296296</v>
      </c>
      <c r="M5" s="304">
        <v>0.17361111111111113</v>
      </c>
      <c r="N5" s="304">
        <v>0.23611111111111113</v>
      </c>
      <c r="O5" s="296">
        <v>10</v>
      </c>
      <c r="P5" s="414">
        <f t="shared" ref="P5:P11" si="2">(N5-M5)*24*60</f>
        <v>90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2262</v>
      </c>
      <c r="H6" s="300">
        <f t="shared" ref="H6:H15" si="3">F6*G6</f>
        <v>0</v>
      </c>
      <c r="I6" s="420"/>
      <c r="J6" s="301">
        <v>9</v>
      </c>
      <c r="K6" s="302">
        <f t="shared" si="0"/>
        <v>1596.7058823529417</v>
      </c>
      <c r="L6" s="303">
        <f t="shared" si="1"/>
        <v>177.4117647058824</v>
      </c>
      <c r="M6" s="304">
        <v>0.23958333333333334</v>
      </c>
      <c r="N6" s="304">
        <v>0.2986111111111111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4873</v>
      </c>
      <c r="H7" s="300">
        <f t="shared" si="3"/>
        <v>177620.85</v>
      </c>
      <c r="I7" s="420"/>
      <c r="J7" s="301">
        <v>15</v>
      </c>
      <c r="K7" s="302">
        <f t="shared" si="0"/>
        <v>1499.3846153846152</v>
      </c>
      <c r="L7" s="303">
        <f t="shared" si="1"/>
        <v>99.958974358974345</v>
      </c>
      <c r="M7" s="304">
        <v>0.30208333333333331</v>
      </c>
      <c r="N7" s="304">
        <v>0.4375</v>
      </c>
      <c r="O7" s="296">
        <v>5</v>
      </c>
      <c r="P7" s="414">
        <f t="shared" si="2"/>
        <v>195.00000000000003</v>
      </c>
      <c r="Q7" s="305">
        <v>0.44444444444444442</v>
      </c>
      <c r="R7" s="305">
        <v>0.47569444444444442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2416</v>
      </c>
      <c r="H8" s="300">
        <f t="shared" si="3"/>
        <v>72117.600000000006</v>
      </c>
      <c r="I8" s="420"/>
      <c r="J8" s="301">
        <v>12</v>
      </c>
      <c r="K8" s="302">
        <f t="shared" si="0"/>
        <v>1812.0000000000009</v>
      </c>
      <c r="L8" s="303">
        <f t="shared" si="1"/>
        <v>151.00000000000009</v>
      </c>
      <c r="M8" s="304">
        <v>0.47916666666666669</v>
      </c>
      <c r="N8" s="304">
        <v>0.53472222222222221</v>
      </c>
      <c r="O8" s="296">
        <v>5</v>
      </c>
      <c r="P8" s="414">
        <f t="shared" si="2"/>
        <v>79.999999999999957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2262</v>
      </c>
      <c r="H9" s="300">
        <f t="shared" si="3"/>
        <v>66774.240000000005</v>
      </c>
      <c r="I9" s="420"/>
      <c r="J9" s="301">
        <v>12</v>
      </c>
      <c r="K9" s="302">
        <f t="shared" si="0"/>
        <v>1696.4999999999995</v>
      </c>
      <c r="L9" s="303">
        <f t="shared" si="1"/>
        <v>141.37499999999997</v>
      </c>
      <c r="M9" s="304">
        <v>0.53819444444444442</v>
      </c>
      <c r="N9" s="304">
        <v>0.59375</v>
      </c>
      <c r="O9" s="296">
        <v>5</v>
      </c>
      <c r="P9" s="414">
        <f t="shared" si="2"/>
        <v>80.000000000000028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706</v>
      </c>
      <c r="H10" s="300">
        <f t="shared" si="3"/>
        <v>16372.140000000001</v>
      </c>
      <c r="I10" s="420"/>
      <c r="J10" s="301">
        <v>15</v>
      </c>
      <c r="K10" s="302">
        <f t="shared" si="0"/>
        <v>1210.2857142857129</v>
      </c>
      <c r="L10" s="303">
        <f t="shared" si="1"/>
        <v>80.685714285714184</v>
      </c>
      <c r="M10" s="304">
        <v>0.59722222222222221</v>
      </c>
      <c r="N10" s="304">
        <v>0.62152777777777779</v>
      </c>
      <c r="O10" s="296">
        <v>5</v>
      </c>
      <c r="P10" s="414">
        <f t="shared" si="2"/>
        <v>35.000000000000036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962</v>
      </c>
      <c r="H11" s="300">
        <f t="shared" si="3"/>
        <v>22655.100000000002</v>
      </c>
      <c r="I11" s="420"/>
      <c r="J11" s="301">
        <v>15</v>
      </c>
      <c r="K11" s="302">
        <f t="shared" si="0"/>
        <v>1282.6666666666665</v>
      </c>
      <c r="L11" s="303">
        <f t="shared" si="1"/>
        <v>85.511111111111106</v>
      </c>
      <c r="M11" s="304">
        <v>0.625</v>
      </c>
      <c r="N11" s="304">
        <v>0.65625</v>
      </c>
      <c r="O11" s="296">
        <v>5</v>
      </c>
      <c r="P11" s="414">
        <f t="shared" si="2"/>
        <v>45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12.428571428571429</v>
      </c>
      <c r="K16" s="312">
        <f>AVERAGE(K5:K15)</f>
        <v>1529.7442207652289</v>
      </c>
      <c r="L16" s="313">
        <f>AVERAGE(L5:L15)</f>
        <v>130.70078963209215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371</v>
      </c>
      <c r="H17" s="314">
        <f t="shared" ref="H17:H23" si="4">F17*G17</f>
        <v>5205.13</v>
      </c>
      <c r="I17" s="315"/>
      <c r="J17" s="301">
        <v>6</v>
      </c>
      <c r="K17" s="302">
        <f>G17/P17*60</f>
        <v>1484.0000000000014</v>
      </c>
      <c r="L17" s="303">
        <f>K17/J17</f>
        <v>247.33333333333357</v>
      </c>
      <c r="M17" s="304">
        <v>0.18055555555555555</v>
      </c>
      <c r="N17" s="304">
        <v>0.19097222222222221</v>
      </c>
      <c r="O17" s="296">
        <v>20</v>
      </c>
      <c r="P17" s="414">
        <f>(N17-M17)*24*60</f>
        <v>14.999999999999986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614</v>
      </c>
      <c r="H18" s="300">
        <f t="shared" si="4"/>
        <v>8896.86</v>
      </c>
      <c r="I18" s="420"/>
      <c r="J18" s="301">
        <v>5</v>
      </c>
      <c r="K18" s="302">
        <f>G18/P18*60</f>
        <v>1473.6000000000029</v>
      </c>
      <c r="L18" s="303">
        <f>K18/J18</f>
        <v>294.7200000000006</v>
      </c>
      <c r="M18" s="304">
        <v>0.20486111111111113</v>
      </c>
      <c r="N18" s="304">
        <v>0.22222222222222221</v>
      </c>
      <c r="O18" s="296">
        <v>20</v>
      </c>
      <c r="P18" s="414">
        <f t="shared" ref="P18" si="5">(N18-M18)*24*60</f>
        <v>24.99999999999995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1478.800000000002</v>
      </c>
      <c r="L24" s="313">
        <f>AVERAGE(L17:L23)</f>
        <v>271.0266666666671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1581</v>
      </c>
      <c r="H25" s="300">
        <f t="shared" ref="H25:H37" si="6">F25*G25</f>
        <v>23762.43</v>
      </c>
      <c r="I25" s="420"/>
      <c r="J25" s="301">
        <v>4</v>
      </c>
      <c r="K25" s="302">
        <f t="shared" ref="K25:K27" si="7">G25/P25*60</f>
        <v>2789.9999999999964</v>
      </c>
      <c r="L25" s="303">
        <f t="shared" ref="L25:L27" si="8">K25/J25</f>
        <v>697.49999999999909</v>
      </c>
      <c r="M25" s="304">
        <v>0.18055555555555555</v>
      </c>
      <c r="N25" s="304">
        <v>0.20416666666666669</v>
      </c>
      <c r="O25" s="296">
        <v>20</v>
      </c>
      <c r="P25" s="414">
        <f t="shared" ref="P25:P27" si="9">(N25-M25)*24*60</f>
        <v>34.000000000000043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3164</v>
      </c>
      <c r="H26" s="300">
        <f t="shared" si="6"/>
        <v>57521.52</v>
      </c>
      <c r="I26" s="420"/>
      <c r="J26" s="301">
        <v>4</v>
      </c>
      <c r="K26" s="302">
        <f t="shared" si="7"/>
        <v>2791.7647058823532</v>
      </c>
      <c r="L26" s="303">
        <f t="shared" si="8"/>
        <v>697.94117647058829</v>
      </c>
      <c r="M26" s="304">
        <v>0.21805555555555556</v>
      </c>
      <c r="N26" s="304">
        <v>0.26527777777777778</v>
      </c>
      <c r="O26" s="296">
        <v>20</v>
      </c>
      <c r="P26" s="414">
        <f t="shared" si="9"/>
        <v>68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2029</v>
      </c>
      <c r="H27" s="300">
        <f t="shared" si="6"/>
        <v>37597.370000000003</v>
      </c>
      <c r="I27" s="420"/>
      <c r="J27" s="301">
        <v>3</v>
      </c>
      <c r="K27" s="302">
        <f t="shared" si="7"/>
        <v>2766.818181818182</v>
      </c>
      <c r="L27" s="303">
        <f t="shared" si="8"/>
        <v>922.27272727272737</v>
      </c>
      <c r="M27" s="304">
        <v>0.27916666666666667</v>
      </c>
      <c r="N27" s="304">
        <v>0.30972222222222223</v>
      </c>
      <c r="O27" s="296">
        <v>20</v>
      </c>
      <c r="P27" s="414">
        <f t="shared" si="9"/>
        <v>44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2782.8609625668437</v>
      </c>
      <c r="L38" s="313">
        <f>AVERAGE(L25:L37)</f>
        <v>772.57130124777166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898</v>
      </c>
      <c r="H52" s="300">
        <f>F52*G52</f>
        <v>16325.64</v>
      </c>
      <c r="I52" s="420"/>
      <c r="J52" s="301">
        <v>3</v>
      </c>
      <c r="K52" s="302">
        <f>G52/P52*60</f>
        <v>3169.4117647058638</v>
      </c>
      <c r="L52" s="303">
        <f>K52/J52</f>
        <v>1056.470588235288</v>
      </c>
      <c r="M52" s="304">
        <v>0.30555555555555552</v>
      </c>
      <c r="N52" s="304">
        <v>0.31736111111111115</v>
      </c>
      <c r="O52" s="302">
        <v>10</v>
      </c>
      <c r="P52" s="414">
        <f>(N52-M52)*24*60</f>
        <v>17.000000000000099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873</v>
      </c>
      <c r="H53" s="300">
        <f t="shared" ref="H53:H116" si="11">F53*G53</f>
        <v>21851.190000000002</v>
      </c>
      <c r="I53" s="420"/>
      <c r="J53" s="301">
        <v>4</v>
      </c>
      <c r="K53" s="302">
        <f t="shared" ref="K53:K57" si="12">G53/P53*60</f>
        <v>3081.1764705882465</v>
      </c>
      <c r="L53" s="303">
        <f t="shared" ref="L53:L57" si="13">K53/J53</f>
        <v>770.29411764706163</v>
      </c>
      <c r="M53" s="304">
        <v>0.33124999999999999</v>
      </c>
      <c r="N53" s="304">
        <v>0.3430555555555555</v>
      </c>
      <c r="O53" s="302">
        <v>20</v>
      </c>
      <c r="P53" s="414">
        <f t="shared" ref="P53:P57" si="14">(N53-M53)*24*60</f>
        <v>16.99999999999994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1142</v>
      </c>
      <c r="H54" s="300">
        <f t="shared" si="11"/>
        <v>28344.44</v>
      </c>
      <c r="I54" s="420"/>
      <c r="J54" s="301">
        <v>4</v>
      </c>
      <c r="K54" s="302">
        <f t="shared" si="12"/>
        <v>3114.5454545454545</v>
      </c>
      <c r="L54" s="303">
        <f t="shared" si="13"/>
        <v>778.63636363636363</v>
      </c>
      <c r="M54" s="304">
        <v>0.35694444444444445</v>
      </c>
      <c r="N54" s="304">
        <v>0.37222222222222223</v>
      </c>
      <c r="O54" s="302">
        <v>20</v>
      </c>
      <c r="P54" s="414">
        <f t="shared" si="14"/>
        <v>22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1670</v>
      </c>
      <c r="H55" s="300">
        <f t="shared" si="11"/>
        <v>50100</v>
      </c>
      <c r="I55" s="420"/>
      <c r="J55" s="301">
        <v>4</v>
      </c>
      <c r="K55" s="302">
        <f t="shared" si="12"/>
        <v>3131.2499999999959</v>
      </c>
      <c r="L55" s="303">
        <f t="shared" si="13"/>
        <v>782.81249999999898</v>
      </c>
      <c r="M55" s="304">
        <v>0.38611111111111113</v>
      </c>
      <c r="N55" s="304">
        <v>0.40833333333333338</v>
      </c>
      <c r="O55" s="302">
        <v>20</v>
      </c>
      <c r="P55" s="414">
        <f t="shared" si="14"/>
        <v>32.000000000000043</v>
      </c>
      <c r="Q55" s="305">
        <v>0.40833333333333338</v>
      </c>
      <c r="R55" s="305">
        <v>0.45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2419</v>
      </c>
      <c r="H56" s="300">
        <f t="shared" si="11"/>
        <v>57378.68</v>
      </c>
      <c r="I56" s="420"/>
      <c r="J56" s="301">
        <v>4</v>
      </c>
      <c r="K56" s="302">
        <f t="shared" si="12"/>
        <v>2962.0408163265315</v>
      </c>
      <c r="L56" s="303">
        <f t="shared" si="13"/>
        <v>740.51020408163288</v>
      </c>
      <c r="M56" s="304">
        <v>0.46736111111111112</v>
      </c>
      <c r="N56" s="304">
        <v>0.50138888888888888</v>
      </c>
      <c r="O56" s="302">
        <v>20</v>
      </c>
      <c r="P56" s="414">
        <f t="shared" si="14"/>
        <v>48.999999999999986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2997</v>
      </c>
      <c r="H57" s="300">
        <f t="shared" si="11"/>
        <v>82357.56</v>
      </c>
      <c r="I57" s="420"/>
      <c r="J57" s="301">
        <v>4</v>
      </c>
      <c r="K57" s="302">
        <f t="shared" si="12"/>
        <v>2997.0000000000027</v>
      </c>
      <c r="L57" s="303">
        <f t="shared" si="13"/>
        <v>749.25000000000068</v>
      </c>
      <c r="M57" s="304">
        <v>0.51527777777777783</v>
      </c>
      <c r="N57" s="304">
        <v>0.55694444444444446</v>
      </c>
      <c r="O57" s="302">
        <v>20</v>
      </c>
      <c r="P57" s="414">
        <f t="shared" si="14"/>
        <v>59.999999999999943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3075.904084361016</v>
      </c>
      <c r="L64" s="313">
        <f>AVERAGE(L52:L63)</f>
        <v>812.995628933391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670</v>
      </c>
      <c r="H65" s="300">
        <f>F65*G65</f>
        <v>14928.818181818182</v>
      </c>
      <c r="I65" s="420"/>
      <c r="J65" s="301">
        <v>4</v>
      </c>
      <c r="K65" s="302">
        <f t="shared" ref="K65:K71" si="15">G65/P65*60</f>
        <v>3092.3076923076942</v>
      </c>
      <c r="L65" s="303">
        <f t="shared" ref="L65:L71" si="16">K65/J65</f>
        <v>773.07692307692355</v>
      </c>
      <c r="M65" s="304">
        <v>0.18055555555555555</v>
      </c>
      <c r="N65" s="304">
        <v>0.18958333333333333</v>
      </c>
      <c r="O65" s="302">
        <v>20</v>
      </c>
      <c r="P65" s="414">
        <f>(N65-M65)*24*60</f>
        <v>12.999999999999993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1612</v>
      </c>
      <c r="H66" s="300">
        <f t="shared" ref="H66:H74" si="17">F66*G66</f>
        <v>29306.16</v>
      </c>
      <c r="I66" s="420"/>
      <c r="J66" s="301">
        <v>3</v>
      </c>
      <c r="K66" s="302">
        <f t="shared" si="15"/>
        <v>3119.999999999995</v>
      </c>
      <c r="L66" s="303">
        <f t="shared" si="16"/>
        <v>1039.9999999999984</v>
      </c>
      <c r="M66" s="304">
        <v>0.20347222222222219</v>
      </c>
      <c r="N66" s="304">
        <v>0.22500000000000001</v>
      </c>
      <c r="O66" s="302">
        <v>20</v>
      </c>
      <c r="P66" s="414">
        <f t="shared" ref="P66:P71" si="18">(N66-M66)*24*60</f>
        <v>31.00000000000005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1794</v>
      </c>
      <c r="H67" s="300">
        <f t="shared" si="17"/>
        <v>32096.290909090909</v>
      </c>
      <c r="I67" s="420"/>
      <c r="J67" s="301">
        <v>3</v>
      </c>
      <c r="K67" s="302">
        <f t="shared" si="15"/>
        <v>3165.8823529411766</v>
      </c>
      <c r="L67" s="303">
        <f t="shared" si="16"/>
        <v>1055.2941176470588</v>
      </c>
      <c r="M67" s="304">
        <v>0.2388888888888889</v>
      </c>
      <c r="N67" s="304">
        <v>0.26250000000000001</v>
      </c>
      <c r="O67" s="302">
        <v>20</v>
      </c>
      <c r="P67" s="414">
        <f t="shared" si="18"/>
        <v>34</v>
      </c>
      <c r="Q67" s="305">
        <v>0.26250000000000001</v>
      </c>
      <c r="R67" s="305">
        <v>0.30416666666666664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2764</v>
      </c>
      <c r="H68" s="300">
        <f t="shared" si="17"/>
        <v>39485.714285714275</v>
      </c>
      <c r="I68" s="420"/>
      <c r="J68" s="301">
        <v>3</v>
      </c>
      <c r="K68" s="302">
        <f t="shared" si="15"/>
        <v>1863.3707865168553</v>
      </c>
      <c r="L68" s="303">
        <f t="shared" si="16"/>
        <v>621.12359550561848</v>
      </c>
      <c r="M68" s="304">
        <v>0.3215277777777778</v>
      </c>
      <c r="N68" s="304">
        <v>0.3833333333333333</v>
      </c>
      <c r="O68" s="302">
        <v>20</v>
      </c>
      <c r="P68" s="414">
        <f t="shared" si="18"/>
        <v>88.999999999999929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3079</v>
      </c>
      <c r="H69" s="300">
        <f t="shared" si="17"/>
        <v>51296.14</v>
      </c>
      <c r="I69" s="420"/>
      <c r="J69" s="301">
        <v>4</v>
      </c>
      <c r="K69" s="302">
        <f t="shared" si="15"/>
        <v>3185.1724137931014</v>
      </c>
      <c r="L69" s="303">
        <f t="shared" si="16"/>
        <v>796.29310344827536</v>
      </c>
      <c r="M69" s="304">
        <v>0.3972222222222222</v>
      </c>
      <c r="N69" s="304">
        <v>0.4375</v>
      </c>
      <c r="O69" s="302">
        <v>20</v>
      </c>
      <c r="P69" s="414">
        <f t="shared" si="18"/>
        <v>58.000000000000036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3013</v>
      </c>
      <c r="H70" s="300">
        <f t="shared" si="17"/>
        <v>42272.39</v>
      </c>
      <c r="I70" s="420"/>
      <c r="J70" s="301">
        <v>3</v>
      </c>
      <c r="K70" s="302">
        <f t="shared" si="15"/>
        <v>3171.5789473684235</v>
      </c>
      <c r="L70" s="303">
        <f t="shared" si="16"/>
        <v>1057.1929824561412</v>
      </c>
      <c r="M70" s="304">
        <v>0.4513888888888889</v>
      </c>
      <c r="N70" s="304">
        <v>0.4909722222222222</v>
      </c>
      <c r="O70" s="302">
        <v>20</v>
      </c>
      <c r="P70" s="414">
        <f t="shared" si="18"/>
        <v>56.999999999999957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2701</v>
      </c>
      <c r="H71" s="300">
        <f t="shared" si="17"/>
        <v>68065.2</v>
      </c>
      <c r="I71" s="420"/>
      <c r="J71" s="301">
        <v>3</v>
      </c>
      <c r="K71" s="302">
        <f t="shared" si="15"/>
        <v>3177.6470588235306</v>
      </c>
      <c r="L71" s="303">
        <f t="shared" si="16"/>
        <v>1059.2156862745103</v>
      </c>
      <c r="M71" s="304">
        <v>0.50486111111111109</v>
      </c>
      <c r="N71" s="304">
        <v>0.54027777777777775</v>
      </c>
      <c r="O71" s="302">
        <v>20</v>
      </c>
      <c r="P71" s="414">
        <f t="shared" si="18"/>
        <v>50.999999999999979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2967.9941788215397</v>
      </c>
      <c r="L75" s="313">
        <f>AVERAGE(L65:L74)</f>
        <v>914.5994869155038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1611</v>
      </c>
      <c r="H82" s="345">
        <f t="shared" ref="H82:H90" si="19">F82*G82</f>
        <v>27741.42</v>
      </c>
      <c r="I82" s="420"/>
      <c r="J82" s="301">
        <v>3</v>
      </c>
      <c r="K82" s="302">
        <f t="shared" ref="K82" si="20">G82/P82*60</f>
        <v>2761.7142857142831</v>
      </c>
      <c r="L82" s="303">
        <f t="shared" ref="L82" si="21">K82/J82</f>
        <v>920.57142857142765</v>
      </c>
      <c r="M82" s="304">
        <v>0.72222222222222221</v>
      </c>
      <c r="N82" s="304">
        <v>0.74652777777777779</v>
      </c>
      <c r="O82" s="302">
        <v>20</v>
      </c>
      <c r="P82" s="414">
        <f t="shared" ref="P82" si="22">(N82-M82)*24*60</f>
        <v>35.000000000000036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2761.7142857142831</v>
      </c>
      <c r="L91" s="313">
        <f>AVERAGE(L82:L90)</f>
        <v>920.57142857142765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1643</v>
      </c>
      <c r="H92" s="300">
        <f t="shared" ref="H92:H99" si="23">F92*G92</f>
        <v>40319.22</v>
      </c>
      <c r="I92" s="420"/>
      <c r="J92" s="301">
        <v>3</v>
      </c>
      <c r="K92" s="302">
        <f>G92/P92*60</f>
        <v>2190.666666666667</v>
      </c>
      <c r="L92" s="303">
        <f t="shared" ref="L92:L93" si="24">K92/J92</f>
        <v>730.22222222222229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1726</v>
      </c>
      <c r="H93" s="300">
        <f t="shared" si="23"/>
        <v>40164.019999999997</v>
      </c>
      <c r="I93" s="420"/>
      <c r="J93" s="301">
        <v>4</v>
      </c>
      <c r="K93" s="302">
        <f t="shared" ref="K93" si="25">G93/P93*60</f>
        <v>2071.2000000000007</v>
      </c>
      <c r="L93" s="303">
        <f t="shared" si="24"/>
        <v>517.80000000000018</v>
      </c>
      <c r="M93" s="304">
        <v>0.76736111111111116</v>
      </c>
      <c r="N93" s="304">
        <v>0.80208333333333337</v>
      </c>
      <c r="O93" s="296">
        <v>20</v>
      </c>
      <c r="P93" s="414">
        <f>(N93-M93)*24*60</f>
        <v>49.999999999999986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2130.9333333333338</v>
      </c>
      <c r="L100" s="313">
        <f>AVERAGE(L92:L99)</f>
        <v>624.01111111111118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1367</v>
      </c>
      <c r="H101" s="300">
        <f t="shared" ref="H101:H110" si="26">F101*G101</f>
        <v>34216.01</v>
      </c>
      <c r="I101" s="420"/>
      <c r="J101" s="301">
        <v>4</v>
      </c>
      <c r="K101" s="302">
        <f>G101/P101*60</f>
        <v>2734.0000000000095</v>
      </c>
      <c r="L101" s="303">
        <f t="shared" ref="L101:L105" si="27">K101/J101</f>
        <v>683.50000000000239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2133</v>
      </c>
      <c r="H102" s="300">
        <f t="shared" si="26"/>
        <v>52941.06</v>
      </c>
      <c r="I102" s="420"/>
      <c r="J102" s="301">
        <v>4</v>
      </c>
      <c r="K102" s="302">
        <f t="shared" ref="K102:K105" si="29">G102/P102*60</f>
        <v>2844</v>
      </c>
      <c r="L102" s="303">
        <f t="shared" si="27"/>
        <v>711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2432</v>
      </c>
      <c r="H103" s="300">
        <f t="shared" si="26"/>
        <v>72960</v>
      </c>
      <c r="I103" s="420"/>
      <c r="J103" s="301">
        <v>3</v>
      </c>
      <c r="K103" s="302">
        <f t="shared" si="29"/>
        <v>2918.4000000000101</v>
      </c>
      <c r="L103" s="303">
        <f t="shared" si="27"/>
        <v>972.80000000000337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3357</v>
      </c>
      <c r="H104" s="300">
        <f t="shared" si="26"/>
        <v>95909.49</v>
      </c>
      <c r="I104" s="420"/>
      <c r="J104" s="301">
        <v>3</v>
      </c>
      <c r="K104" s="302">
        <f t="shared" si="29"/>
        <v>2877.428571428582</v>
      </c>
      <c r="L104" s="303">
        <f t="shared" si="27"/>
        <v>959.14285714286063</v>
      </c>
      <c r="M104" s="304">
        <v>0.85069444444444453</v>
      </c>
      <c r="N104" s="304">
        <v>0.89930555555555547</v>
      </c>
      <c r="O104" s="296">
        <v>20</v>
      </c>
      <c r="P104" s="302">
        <f>(N104-M104)*24*60</f>
        <v>69.999999999999744</v>
      </c>
      <c r="Q104" s="305">
        <v>0.89930555555555547</v>
      </c>
      <c r="R104" s="305">
        <v>0.94097222222222221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9507</v>
      </c>
      <c r="H105" s="300">
        <f t="shared" si="26"/>
        <v>135814.28571428568</v>
      </c>
      <c r="I105" s="420"/>
      <c r="J105" s="301">
        <v>3</v>
      </c>
      <c r="K105" s="302">
        <f t="shared" si="29"/>
        <v>3002.2105262973946</v>
      </c>
      <c r="L105" s="303">
        <f t="shared" si="27"/>
        <v>1000.7368420991315</v>
      </c>
      <c r="M105" s="304">
        <v>46146.954861111109</v>
      </c>
      <c r="N105" s="304">
        <v>46147.086805555555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2875.2078195451991</v>
      </c>
      <c r="L111" s="313">
        <f>AVERAGE(L101:L110)</f>
        <v>865.43593984839958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1170</v>
      </c>
      <c r="H112" s="345">
        <f t="shared" si="11"/>
        <v>19539</v>
      </c>
      <c r="I112" s="420"/>
      <c r="J112" s="301">
        <v>3</v>
      </c>
      <c r="K112" s="302">
        <f t="shared" ref="K112:K118" si="30">G112/P112*60</f>
        <v>2807.9999999999923</v>
      </c>
      <c r="L112" s="303">
        <f t="shared" ref="L112:L118" si="31">K112/J112</f>
        <v>935.99999999999739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2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1042</v>
      </c>
      <c r="H113" s="345">
        <f t="shared" si="11"/>
        <v>18943.560000000001</v>
      </c>
      <c r="I113" s="420"/>
      <c r="J113" s="301">
        <v>4</v>
      </c>
      <c r="K113" s="302">
        <f t="shared" si="30"/>
        <v>2500.8000000000247</v>
      </c>
      <c r="L113" s="303">
        <f t="shared" si="31"/>
        <v>625.20000000000618</v>
      </c>
      <c r="M113" s="304">
        <v>0.75694444444444453</v>
      </c>
      <c r="N113" s="304">
        <v>0.77430555555555547</v>
      </c>
      <c r="O113" s="296">
        <v>20</v>
      </c>
      <c r="P113" s="414">
        <f t="shared" si="32"/>
        <v>24.999999999999751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1185</v>
      </c>
      <c r="H114" s="345">
        <f t="shared" si="11"/>
        <v>21543.3</v>
      </c>
      <c r="I114" s="420"/>
      <c r="J114" s="301">
        <v>3</v>
      </c>
      <c r="K114" s="302">
        <f t="shared" si="30"/>
        <v>2843.9999999999918</v>
      </c>
      <c r="L114" s="303">
        <f t="shared" si="31"/>
        <v>947.99999999999727</v>
      </c>
      <c r="M114" s="304">
        <v>0.78472222222222221</v>
      </c>
      <c r="N114" s="304">
        <v>0.80208333333333337</v>
      </c>
      <c r="O114" s="296">
        <v>20</v>
      </c>
      <c r="P114" s="414">
        <f t="shared" si="32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6254</v>
      </c>
      <c r="H115" s="345">
        <f t="shared" si="11"/>
        <v>104191.64</v>
      </c>
      <c r="I115" s="420"/>
      <c r="J115" s="301">
        <v>4</v>
      </c>
      <c r="K115" s="302">
        <f t="shared" si="30"/>
        <v>3001.9199999999992</v>
      </c>
      <c r="L115" s="303">
        <f t="shared" si="31"/>
        <v>750.47999999999979</v>
      </c>
      <c r="M115" s="304">
        <v>0.81597222222222221</v>
      </c>
      <c r="N115" s="304">
        <v>0.90277777777777779</v>
      </c>
      <c r="O115" s="296">
        <v>20</v>
      </c>
      <c r="P115" s="414">
        <f t="shared" si="32"/>
        <v>125.00000000000003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1132</v>
      </c>
      <c r="H116" s="345">
        <f t="shared" si="11"/>
        <v>25223.018181818181</v>
      </c>
      <c r="I116" s="420"/>
      <c r="J116" s="301">
        <v>4</v>
      </c>
      <c r="K116" s="302">
        <f t="shared" si="30"/>
        <v>2716.7999999999925</v>
      </c>
      <c r="L116" s="303">
        <f t="shared" si="31"/>
        <v>679.19999999999811</v>
      </c>
      <c r="M116" s="304">
        <v>0.91666666666666663</v>
      </c>
      <c r="N116" s="347">
        <v>0.93402777777777779</v>
      </c>
      <c r="O116" s="296">
        <v>20</v>
      </c>
      <c r="P116" s="414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4355</v>
      </c>
      <c r="H117" s="345">
        <f t="shared" ref="H117:H123" si="33">F117*G117</f>
        <v>77914.909090909088</v>
      </c>
      <c r="I117" s="420"/>
      <c r="J117" s="301">
        <v>3</v>
      </c>
      <c r="K117" s="302">
        <f t="shared" si="30"/>
        <v>2903.333333333333</v>
      </c>
      <c r="L117" s="303">
        <f t="shared" si="31"/>
        <v>967.77777777777771</v>
      </c>
      <c r="M117" s="304">
        <v>46145.989583333336</v>
      </c>
      <c r="N117" s="304">
        <v>46146.052083333336</v>
      </c>
      <c r="O117" s="302">
        <v>20</v>
      </c>
      <c r="P117" s="414">
        <f t="shared" si="32"/>
        <v>90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6605</v>
      </c>
      <c r="H118" s="345">
        <f t="shared" si="33"/>
        <v>92668.15</v>
      </c>
      <c r="I118" s="420"/>
      <c r="J118" s="301">
        <v>3</v>
      </c>
      <c r="K118" s="302">
        <f t="shared" si="30"/>
        <v>2935.5555555555552</v>
      </c>
      <c r="L118" s="303">
        <f t="shared" si="31"/>
        <v>978.51851851851836</v>
      </c>
      <c r="M118" s="304">
        <v>6.5972222222222224E-2</v>
      </c>
      <c r="N118" s="304">
        <v>0.15972222222222224</v>
      </c>
      <c r="O118" s="302">
        <v>20</v>
      </c>
      <c r="P118" s="414">
        <f t="shared" si="32"/>
        <v>135.00000000000003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2815.772698412698</v>
      </c>
      <c r="L124" s="313">
        <f>AVERAGE(L112:L123)</f>
        <v>840.73947089947058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AB31" sqref="AB31:AC31"/>
      <selection activeCell="M103" sqref="M10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184959</v>
      </c>
      <c r="F1" s="425" t="s">
        <v>4</v>
      </c>
      <c r="G1" s="30">
        <f>SUM(H5:H173)</f>
        <v>7599819.7931058416</v>
      </c>
      <c r="H1" s="440" t="s">
        <v>165</v>
      </c>
      <c r="I1" s="31">
        <f>M17+M30+M43+M56+M69+M82+M95+M108+M121+M134+M147+M160+M173</f>
        <v>193.86190476190475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318</v>
      </c>
      <c r="B2" s="648"/>
      <c r="C2" s="441"/>
      <c r="D2" s="441" t="s">
        <v>83</v>
      </c>
      <c r="E2" s="34">
        <f>AVERAGE(O17,O30,O43,O56,O69,O82,O95,O108,O121,O134,O147,O160,O173)</f>
        <v>126.34701573905002</v>
      </c>
      <c r="F2" s="35" t="s">
        <v>84</v>
      </c>
      <c r="G2" s="36">
        <f>G1/E1</f>
        <v>41.089213247832447</v>
      </c>
      <c r="H2" s="440" t="s">
        <v>175</v>
      </c>
      <c r="I2" s="440">
        <f>COUNT(I5:I173)</f>
        <v>9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7507</v>
      </c>
      <c r="H5" s="45">
        <f t="shared" ref="H5:H16" si="0">F5*G5</f>
        <v>283989.81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2263.4170854271356</v>
      </c>
      <c r="O5" s="47">
        <f t="shared" ref="O5:O10" si="2">N5/M5</f>
        <v>113.17085427135677</v>
      </c>
      <c r="P5" s="48">
        <f t="shared" ref="P5:P10" si="3">M5-J5</f>
        <v>0</v>
      </c>
      <c r="Q5" s="49">
        <f t="shared" ref="Q5:Q10" si="4">O5-L5</f>
        <v>-6.8291457286432262</v>
      </c>
      <c r="R5" s="427">
        <f t="shared" ref="R5:R10" si="5">O5/L5</f>
        <v>0.9430904522613065</v>
      </c>
      <c r="S5" s="603">
        <f>R17</f>
        <v>0.90519615586615287</v>
      </c>
      <c r="T5" s="89">
        <v>0.25</v>
      </c>
      <c r="U5" s="89">
        <v>0.38819444444444445</v>
      </c>
      <c r="V5" s="425">
        <v>5</v>
      </c>
      <c r="W5" s="436">
        <f>(U5-T5)*24*60</f>
        <v>199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-136.58291457286441</v>
      </c>
      <c r="AG5" s="427">
        <f t="shared" ref="AG5:AG70" si="7">N5/K5</f>
        <v>0.9430904522613065</v>
      </c>
      <c r="AH5" s="603">
        <f>AG17</f>
        <v>0.92325471151078486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1547</v>
      </c>
      <c r="H6" s="45">
        <f t="shared" si="0"/>
        <v>60317.530000000006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2379.9999999999986</v>
      </c>
      <c r="O6" s="47">
        <f t="shared" si="2"/>
        <v>139.99999999999991</v>
      </c>
      <c r="P6" s="48">
        <f t="shared" si="3"/>
        <v>0</v>
      </c>
      <c r="Q6" s="49">
        <f t="shared" si="4"/>
        <v>-18.823529411764781</v>
      </c>
      <c r="R6" s="427">
        <f t="shared" si="5"/>
        <v>0.88148148148148098</v>
      </c>
      <c r="S6" s="603"/>
      <c r="T6" s="89">
        <v>0.40416666666666667</v>
      </c>
      <c r="U6" s="89">
        <v>0.43125000000000002</v>
      </c>
      <c r="V6" s="425">
        <v>23</v>
      </c>
      <c r="W6" s="436">
        <f t="shared" ref="W6:W17" si="8">(U6-T6)*24*60</f>
        <v>39.000000000000021</v>
      </c>
      <c r="X6" s="53">
        <v>0.39166666666666666</v>
      </c>
      <c r="Y6" s="53">
        <v>0.40138888888888885</v>
      </c>
      <c r="Z6" s="54"/>
      <c r="AA6" s="54"/>
      <c r="AB6" s="588"/>
      <c r="AC6" s="588"/>
      <c r="AD6" s="423"/>
      <c r="AE6" s="423"/>
      <c r="AF6" s="48">
        <f t="shared" si="6"/>
        <v>-320.00000000000136</v>
      </c>
      <c r="AG6" s="427">
        <f t="shared" si="7"/>
        <v>0.88148148148148098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1851</v>
      </c>
      <c r="H7" s="45">
        <f t="shared" si="0"/>
        <v>53419.86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2414.3478260869565</v>
      </c>
      <c r="O7" s="47">
        <f t="shared" si="2"/>
        <v>142.02046035805625</v>
      </c>
      <c r="P7" s="48">
        <f t="shared" si="3"/>
        <v>0</v>
      </c>
      <c r="Q7" s="49">
        <f t="shared" si="4"/>
        <v>-16.803069053708441</v>
      </c>
      <c r="R7" s="427">
        <f t="shared" si="5"/>
        <v>0.89420289855072466</v>
      </c>
      <c r="S7" s="603"/>
      <c r="T7" s="89">
        <v>0.43611111111111112</v>
      </c>
      <c r="U7" s="89">
        <v>0.46805555555555556</v>
      </c>
      <c r="V7" s="425">
        <v>7</v>
      </c>
      <c r="W7" s="436">
        <f t="shared" si="8"/>
        <v>46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-285.6521739130435</v>
      </c>
      <c r="AG7" s="427">
        <f t="shared" si="7"/>
        <v>0.89420289855072466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2607</v>
      </c>
      <c r="H8" s="45">
        <f t="shared" si="0"/>
        <v>81103.77</v>
      </c>
      <c r="I8" s="436"/>
      <c r="J8" s="46">
        <v>18</v>
      </c>
      <c r="K8" s="44">
        <v>2700</v>
      </c>
      <c r="L8" s="47">
        <v>150</v>
      </c>
      <c r="M8" s="437">
        <v>19</v>
      </c>
      <c r="N8" s="44">
        <f t="shared" si="1"/>
        <v>2522.903225806454</v>
      </c>
      <c r="O8" s="47">
        <f t="shared" si="2"/>
        <v>132.78438030560284</v>
      </c>
      <c r="P8" s="48">
        <f t="shared" si="3"/>
        <v>1</v>
      </c>
      <c r="Q8" s="49">
        <f t="shared" si="4"/>
        <v>-17.215619694397162</v>
      </c>
      <c r="R8" s="427">
        <f t="shared" si="5"/>
        <v>0.88522920203735223</v>
      </c>
      <c r="S8" s="603"/>
      <c r="T8" s="89">
        <v>0.5083333333333333</v>
      </c>
      <c r="U8" s="89">
        <v>0.55138888888888882</v>
      </c>
      <c r="V8" s="425">
        <v>5</v>
      </c>
      <c r="W8" s="436">
        <f t="shared" si="8"/>
        <v>61.999999999999943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-177.09677419354603</v>
      </c>
      <c r="AG8" s="427">
        <f t="shared" si="7"/>
        <v>0.93440860215053856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3367</v>
      </c>
      <c r="H9" s="45">
        <f t="shared" si="0"/>
        <v>129562.15999999999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2525.2499999999991</v>
      </c>
      <c r="O9" s="47">
        <f t="shared" si="2"/>
        <v>132.90789473684205</v>
      </c>
      <c r="P9" s="48">
        <f t="shared" si="3"/>
        <v>1</v>
      </c>
      <c r="Q9" s="49">
        <f t="shared" si="4"/>
        <v>-17.092105263157947</v>
      </c>
      <c r="R9" s="427">
        <f t="shared" si="5"/>
        <v>0.88605263157894698</v>
      </c>
      <c r="S9" s="603"/>
      <c r="T9" s="89">
        <v>0.55694444444444435</v>
      </c>
      <c r="U9" s="89">
        <v>0.61249999999999993</v>
      </c>
      <c r="V9" s="425">
        <v>8</v>
      </c>
      <c r="W9" s="436">
        <f t="shared" si="8"/>
        <v>80.000000000000028</v>
      </c>
      <c r="X9" s="53"/>
      <c r="Y9" s="53"/>
      <c r="Z9" s="54"/>
      <c r="AA9" s="54"/>
      <c r="AB9" s="588"/>
      <c r="AC9" s="588"/>
      <c r="AD9" s="423"/>
      <c r="AE9" s="423">
        <v>1</v>
      </c>
      <c r="AF9" s="48">
        <f t="shared" si="6"/>
        <v>-174.75000000000091</v>
      </c>
      <c r="AG9" s="427">
        <f t="shared" si="7"/>
        <v>0.93527777777777743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4590</v>
      </c>
      <c r="H10" s="45">
        <f t="shared" si="0"/>
        <v>173502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2573.8317757009363</v>
      </c>
      <c r="O10" s="47">
        <f t="shared" si="2"/>
        <v>135.46483030004927</v>
      </c>
      <c r="P10" s="48">
        <f t="shared" si="3"/>
        <v>0</v>
      </c>
      <c r="Q10" s="49">
        <f t="shared" si="4"/>
        <v>-6.6404328578454681</v>
      </c>
      <c r="R10" s="427">
        <f t="shared" si="5"/>
        <v>0.95327102803738373</v>
      </c>
      <c r="S10" s="604"/>
      <c r="T10" s="89">
        <v>0.62777777777777766</v>
      </c>
      <c r="U10" s="89">
        <v>0.70208333333333317</v>
      </c>
      <c r="V10" s="425">
        <v>22</v>
      </c>
      <c r="W10" s="436">
        <f t="shared" si="8"/>
        <v>106.99999999999994</v>
      </c>
      <c r="X10" s="53">
        <v>0.61597222222222225</v>
      </c>
      <c r="Y10" s="53">
        <v>0.625</v>
      </c>
      <c r="Z10" s="54"/>
      <c r="AA10" s="54"/>
      <c r="AB10" s="588"/>
      <c r="AC10" s="588"/>
      <c r="AD10" s="423"/>
      <c r="AE10" s="423"/>
      <c r="AF10" s="48">
        <f t="shared" si="6"/>
        <v>-126.1682242990637</v>
      </c>
      <c r="AG10" s="427">
        <f t="shared" si="7"/>
        <v>0.95327102803738384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2446.6249855035799</v>
      </c>
      <c r="O17" s="73">
        <f t="shared" si="9"/>
        <v>132.72473666198451</v>
      </c>
      <c r="P17" s="65">
        <f t="shared" ref="P17:P23" si="10">M17-J17</f>
        <v>0.33333333333333215</v>
      </c>
      <c r="Q17" s="74">
        <f t="shared" ref="Q17:Q23" si="11">O17-L17</f>
        <v>-13.900650334919504</v>
      </c>
      <c r="R17" s="75">
        <f>O17/L17</f>
        <v>0.90519615586615287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1</v>
      </c>
      <c r="AF17" s="65">
        <f t="shared" si="6"/>
        <v>-203.37501449642014</v>
      </c>
      <c r="AG17" s="428">
        <f t="shared" si="7"/>
        <v>0.92325471151078486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3333.85</v>
      </c>
      <c r="H18" s="84">
        <f t="shared" ref="H18:H29" si="12">F18*G18</f>
        <v>122885.711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2222.5666666666666</v>
      </c>
      <c r="O18" s="86">
        <f t="shared" ref="O18:O23" si="14">N18/M18</f>
        <v>123.47592592592592</v>
      </c>
      <c r="P18" s="54">
        <f t="shared" si="10"/>
        <v>1</v>
      </c>
      <c r="Q18" s="88">
        <f t="shared" si="11"/>
        <v>-8.8770152505446589</v>
      </c>
      <c r="R18" s="424">
        <f t="shared" ref="R18:R23" si="15">O18/L18</f>
        <v>0.93292921810699592</v>
      </c>
      <c r="S18" s="587">
        <f>R30</f>
        <v>0.92199400048261826</v>
      </c>
      <c r="T18" s="89">
        <v>0.16666666666666666</v>
      </c>
      <c r="U18" s="89">
        <v>0.22916666666666666</v>
      </c>
      <c r="V18" s="423">
        <v>5</v>
      </c>
      <c r="W18" s="90">
        <f>(U18-T18)*24*60</f>
        <v>90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-27.433333333333394</v>
      </c>
      <c r="AG18" s="92">
        <f t="shared" si="7"/>
        <v>0.98780740740740736</v>
      </c>
      <c r="AH18" s="628">
        <f>AG30</f>
        <v>0.95378132010011907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2368</v>
      </c>
      <c r="H19" s="84">
        <f t="shared" si="12"/>
        <v>90907.520000000004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1449.7959183673472</v>
      </c>
      <c r="O19" s="95">
        <f t="shared" si="14"/>
        <v>85.282112845138073</v>
      </c>
      <c r="P19" s="54">
        <f t="shared" si="10"/>
        <v>1</v>
      </c>
      <c r="Q19" s="88">
        <f t="shared" si="11"/>
        <v>-16.967887154861927</v>
      </c>
      <c r="R19" s="424">
        <f t="shared" si="15"/>
        <v>0.83405489335098359</v>
      </c>
      <c r="S19" s="587"/>
      <c r="T19" s="89">
        <v>0.23402777777777778</v>
      </c>
      <c r="U19" s="89">
        <v>0.30208333333333331</v>
      </c>
      <c r="V19" s="423">
        <v>7</v>
      </c>
      <c r="W19" s="90">
        <f>(U19-T19)*24*60</f>
        <v>97.999999999999972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-186.20408163265279</v>
      </c>
      <c r="AG19" s="427">
        <f t="shared" si="7"/>
        <v>0.88618332418542001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2793.6</v>
      </c>
      <c r="H20" s="84">
        <f t="shared" si="12"/>
        <v>139428.57599999997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1457.5304347826088</v>
      </c>
      <c r="O20" s="95">
        <f t="shared" si="14"/>
        <v>85.73708439897699</v>
      </c>
      <c r="P20" s="54">
        <f t="shared" si="10"/>
        <v>0</v>
      </c>
      <c r="Q20" s="88">
        <f t="shared" si="11"/>
        <v>-2.4982097186700685</v>
      </c>
      <c r="R20" s="424">
        <f t="shared" si="15"/>
        <v>0.9716869565217392</v>
      </c>
      <c r="S20" s="587"/>
      <c r="T20" s="89">
        <v>0.31736111111111109</v>
      </c>
      <c r="U20" s="89">
        <v>0.3972222222222222</v>
      </c>
      <c r="V20" s="423">
        <v>22</v>
      </c>
      <c r="W20" s="90">
        <f t="shared" ref="W20:W29" si="16">(U20-T20)*24*60</f>
        <v>114.99999999999999</v>
      </c>
      <c r="X20" s="96">
        <v>0.30624999999999997</v>
      </c>
      <c r="Y20" s="96">
        <v>0.31597222222222221</v>
      </c>
      <c r="Z20" s="54"/>
      <c r="AA20" s="54"/>
      <c r="AB20" s="588"/>
      <c r="AC20" s="588"/>
      <c r="AD20" s="423"/>
      <c r="AE20" s="423">
        <v>1</v>
      </c>
      <c r="AF20" s="91">
        <f t="shared" si="6"/>
        <v>-42.469565217391164</v>
      </c>
      <c r="AG20" s="92">
        <f t="shared" si="7"/>
        <v>0.9716869565217392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2680.7999999999997</v>
      </c>
      <c r="H21" s="84">
        <f t="shared" si="12"/>
        <v>151277.54399999999</v>
      </c>
      <c r="I21" s="425"/>
      <c r="J21" s="93">
        <v>17</v>
      </c>
      <c r="K21" s="44">
        <v>1636</v>
      </c>
      <c r="L21" s="47">
        <v>96.235294117647058</v>
      </c>
      <c r="M21" s="437">
        <v>17</v>
      </c>
      <c r="N21" s="94">
        <f t="shared" si="13"/>
        <v>1449.0810810810808</v>
      </c>
      <c r="O21" s="95">
        <f t="shared" si="14"/>
        <v>85.240063593004749</v>
      </c>
      <c r="P21" s="54">
        <f t="shared" si="10"/>
        <v>0</v>
      </c>
      <c r="Q21" s="88">
        <f t="shared" si="11"/>
        <v>-10.995230524642309</v>
      </c>
      <c r="R21" s="424">
        <f t="shared" si="15"/>
        <v>0.88574638207890022</v>
      </c>
      <c r="S21" s="587"/>
      <c r="T21" s="89">
        <v>0.41319444444444442</v>
      </c>
      <c r="U21" s="89">
        <v>0.49027777777777776</v>
      </c>
      <c r="V21" s="423">
        <v>23</v>
      </c>
      <c r="W21" s="90">
        <f t="shared" si="16"/>
        <v>111</v>
      </c>
      <c r="X21" s="96">
        <v>0.40138888888888885</v>
      </c>
      <c r="Y21" s="96">
        <v>0.41250000000000003</v>
      </c>
      <c r="Z21" s="54"/>
      <c r="AA21" s="54"/>
      <c r="AB21" s="588"/>
      <c r="AC21" s="588"/>
      <c r="AD21" s="423"/>
      <c r="AE21" s="423"/>
      <c r="AF21" s="48">
        <f t="shared" si="6"/>
        <v>-186.91891891891919</v>
      </c>
      <c r="AG21" s="427">
        <f t="shared" si="7"/>
        <v>0.88574638207890022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1862.4</v>
      </c>
      <c r="H22" s="84">
        <f t="shared" si="12"/>
        <v>92952.383999999991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1451.2207792207785</v>
      </c>
      <c r="O22" s="95">
        <f t="shared" si="14"/>
        <v>85.365928189457563</v>
      </c>
      <c r="P22" s="54">
        <f t="shared" si="10"/>
        <v>0</v>
      </c>
      <c r="Q22" s="88">
        <f t="shared" si="11"/>
        <v>-2.8693659281894952</v>
      </c>
      <c r="R22" s="424">
        <f t="shared" si="15"/>
        <v>0.96748051948051905</v>
      </c>
      <c r="S22" s="587"/>
      <c r="T22" s="89">
        <v>0.53055555555555556</v>
      </c>
      <c r="U22" s="89">
        <v>0.58402777777777781</v>
      </c>
      <c r="V22" s="423">
        <v>5</v>
      </c>
      <c r="W22" s="90">
        <f t="shared" si="16"/>
        <v>77.000000000000043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-48.779220779221532</v>
      </c>
      <c r="AG22" s="92">
        <f t="shared" si="7"/>
        <v>0.96748051948051894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1795.1499999999999</v>
      </c>
      <c r="H23" s="84">
        <f t="shared" si="12"/>
        <v>66169.228999999992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2243.9375000000005</v>
      </c>
      <c r="O23" s="95">
        <f t="shared" si="14"/>
        <v>124.66319444444447</v>
      </c>
      <c r="P23" s="54">
        <f t="shared" si="10"/>
        <v>1</v>
      </c>
      <c r="Q23" s="88">
        <f t="shared" si="11"/>
        <v>-7.6897467320261086</v>
      </c>
      <c r="R23" s="424">
        <f t="shared" si="15"/>
        <v>0.94189969135802498</v>
      </c>
      <c r="S23" s="587"/>
      <c r="T23" s="89">
        <v>0.58888888888888891</v>
      </c>
      <c r="U23" s="89">
        <v>0.62222222222222223</v>
      </c>
      <c r="V23" s="423">
        <v>7</v>
      </c>
      <c r="W23" s="90">
        <f t="shared" si="16"/>
        <v>47.999999999999986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-6.0624999999995453</v>
      </c>
      <c r="AG23" s="427">
        <f t="shared" si="7"/>
        <v>0.99730555555555578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423"/>
      <c r="Y24" s="423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17.333333333333332</v>
      </c>
      <c r="N30" s="101">
        <f t="shared" si="17"/>
        <v>1712.3553966864138</v>
      </c>
      <c r="O30" s="104">
        <f t="shared" si="17"/>
        <v>98.294051566157961</v>
      </c>
      <c r="P30" s="54">
        <f t="shared" ref="P30:P38" si="18">M30-J30</f>
        <v>0.5</v>
      </c>
      <c r="Q30" s="88">
        <f t="shared" ref="Q30:Q37" si="19">O30-L30</f>
        <v>-8.316242551489097</v>
      </c>
      <c r="R30" s="105">
        <f t="shared" ref="R30:R37" si="20">O30/L30</f>
        <v>0.92199400048261826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-82.977936646919488</v>
      </c>
      <c r="AG30" s="109">
        <f t="shared" ref="AG30" si="21">N30/K30</f>
        <v>0.95378132010011907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111" t="s">
        <v>208</v>
      </c>
      <c r="E31" s="112"/>
      <c r="F31" s="364">
        <v>35.33</v>
      </c>
      <c r="G31" s="94">
        <v>2381</v>
      </c>
      <c r="H31" s="113">
        <f t="shared" ref="H31:H40" si="22">F31*G31</f>
        <v>84120.73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1855.3246753246754</v>
      </c>
      <c r="O31" s="116">
        <f t="shared" ref="O31:O37" si="24">N31/M31</f>
        <v>154.6103896103896</v>
      </c>
      <c r="P31" s="117">
        <f t="shared" si="18"/>
        <v>0</v>
      </c>
      <c r="Q31" s="118">
        <f t="shared" si="19"/>
        <v>-21.889610389610397</v>
      </c>
      <c r="R31" s="426">
        <f t="shared" si="20"/>
        <v>0.87597954453478533</v>
      </c>
      <c r="S31" s="624">
        <f>R43</f>
        <v>0.84120156871090845</v>
      </c>
      <c r="T31" s="119">
        <v>0.16666666666666666</v>
      </c>
      <c r="U31" s="119">
        <v>0.22013888888888888</v>
      </c>
      <c r="V31" s="52">
        <v>5</v>
      </c>
      <c r="W31" s="120">
        <f t="shared" ref="W31:W42" si="25">(U31-T31)*24*60</f>
        <v>77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-262.67532467532465</v>
      </c>
      <c r="AG31" s="121">
        <f t="shared" si="7"/>
        <v>0.87597954453478533</v>
      </c>
      <c r="AH31" s="602">
        <f>AG43</f>
        <v>0.85671899978377664</v>
      </c>
    </row>
    <row r="32" spans="1:34" ht="19.149999999999999" customHeight="1">
      <c r="A32" s="623"/>
      <c r="B32" s="122" t="s">
        <v>117</v>
      </c>
      <c r="C32" s="123"/>
      <c r="D32" s="98" t="s">
        <v>209</v>
      </c>
      <c r="E32" s="43"/>
      <c r="F32" s="359">
        <v>34.229999999999997</v>
      </c>
      <c r="G32" s="44">
        <v>2089</v>
      </c>
      <c r="H32" s="84">
        <f t="shared" si="22"/>
        <v>71506.469999999987</v>
      </c>
      <c r="I32" s="43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1870.7462686567153</v>
      </c>
      <c r="O32" s="47">
        <f t="shared" si="24"/>
        <v>155.89552238805962</v>
      </c>
      <c r="P32" s="117">
        <f t="shared" si="18"/>
        <v>0</v>
      </c>
      <c r="Q32" s="49">
        <f t="shared" si="19"/>
        <v>-20.604477611940382</v>
      </c>
      <c r="R32" s="427">
        <f t="shared" si="20"/>
        <v>0.88326075007399218</v>
      </c>
      <c r="S32" s="587"/>
      <c r="T32" s="89">
        <v>0.22569444444444445</v>
      </c>
      <c r="U32" s="89">
        <v>0.27222222222222225</v>
      </c>
      <c r="V32" s="423">
        <v>8</v>
      </c>
      <c r="W32" s="90">
        <f t="shared" si="25"/>
        <v>67.000000000000043</v>
      </c>
      <c r="X32" s="124"/>
      <c r="Y32" s="124"/>
      <c r="Z32" s="125"/>
      <c r="AA32" s="125"/>
      <c r="AB32" s="588"/>
      <c r="AC32" s="588"/>
      <c r="AD32" s="423"/>
      <c r="AE32" s="423">
        <v>1</v>
      </c>
      <c r="AF32" s="48">
        <f t="shared" si="6"/>
        <v>-247.2537313432847</v>
      </c>
      <c r="AG32" s="427">
        <f t="shared" si="7"/>
        <v>0.88326075007399207</v>
      </c>
      <c r="AH32" s="603"/>
    </row>
    <row r="33" spans="1:34" ht="19.149999999999999" customHeight="1">
      <c r="A33" s="623"/>
      <c r="B33" s="122" t="s">
        <v>210</v>
      </c>
      <c r="C33" s="423"/>
      <c r="D33" s="82" t="s">
        <v>211</v>
      </c>
      <c r="E33" s="83"/>
      <c r="F33" s="359">
        <v>54.09</v>
      </c>
      <c r="G33" s="57">
        <v>1024.5</v>
      </c>
      <c r="H33" s="84">
        <f t="shared" si="22"/>
        <v>55415.205000000002</v>
      </c>
      <c r="I33" s="42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1254.4897959183677</v>
      </c>
      <c r="O33" s="47">
        <f t="shared" si="24"/>
        <v>69.693877551020421</v>
      </c>
      <c r="P33" s="117">
        <f t="shared" si="18"/>
        <v>0</v>
      </c>
      <c r="Q33" s="49">
        <f t="shared" si="19"/>
        <v>-13.639455782312908</v>
      </c>
      <c r="R33" s="427">
        <f t="shared" si="20"/>
        <v>0.83632653061224504</v>
      </c>
      <c r="S33" s="587"/>
      <c r="T33" s="89">
        <v>0.28750000000000003</v>
      </c>
      <c r="U33" s="89">
        <v>0.3215277777777778</v>
      </c>
      <c r="V33" s="423">
        <v>22</v>
      </c>
      <c r="W33" s="90">
        <f t="shared" si="25"/>
        <v>48.999999999999986</v>
      </c>
      <c r="X33" s="124">
        <v>0.27638888888888885</v>
      </c>
      <c r="Y33" s="124">
        <v>0.28680555555555554</v>
      </c>
      <c r="Z33" s="125"/>
      <c r="AA33" s="125"/>
      <c r="AB33" s="588"/>
      <c r="AC33" s="588"/>
      <c r="AD33" s="423"/>
      <c r="AE33" s="423"/>
      <c r="AF33" s="48">
        <f t="shared" si="6"/>
        <v>-245.51020408163231</v>
      </c>
      <c r="AG33" s="126">
        <f t="shared" si="7"/>
        <v>0.83632653061224516</v>
      </c>
      <c r="AH33" s="603"/>
    </row>
    <row r="34" spans="1:34" ht="19.149999999999999" customHeight="1">
      <c r="A34" s="623"/>
      <c r="B34" s="122" t="s">
        <v>202</v>
      </c>
      <c r="C34" s="127"/>
      <c r="D34" s="82" t="s">
        <v>212</v>
      </c>
      <c r="E34" s="83"/>
      <c r="F34" s="359">
        <v>49.91</v>
      </c>
      <c r="G34" s="57">
        <v>3147.9500000000003</v>
      </c>
      <c r="H34" s="84">
        <f t="shared" si="22"/>
        <v>157114.1845</v>
      </c>
      <c r="I34" s="423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1302.5999999999997</v>
      </c>
      <c r="O34" s="47">
        <f t="shared" si="24"/>
        <v>81.41249999999998</v>
      </c>
      <c r="P34" s="117">
        <f t="shared" si="18"/>
        <v>1</v>
      </c>
      <c r="Q34" s="49">
        <f t="shared" si="19"/>
        <v>-18.58750000000002</v>
      </c>
      <c r="R34" s="427">
        <f t="shared" si="20"/>
        <v>0.81412499999999977</v>
      </c>
      <c r="S34" s="587"/>
      <c r="T34" s="89">
        <v>0.32569444444444445</v>
      </c>
      <c r="U34" s="89">
        <v>0.42638888888888893</v>
      </c>
      <c r="V34" s="423">
        <v>6</v>
      </c>
      <c r="W34" s="90">
        <f t="shared" si="25"/>
        <v>145.00000000000006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-197.40000000000032</v>
      </c>
      <c r="AG34" s="126">
        <f t="shared" si="7"/>
        <v>0.86839999999999984</v>
      </c>
      <c r="AH34" s="603"/>
    </row>
    <row r="35" spans="1:34" ht="19.149999999999999" customHeight="1">
      <c r="A35" s="623"/>
      <c r="B35" s="122" t="s">
        <v>202</v>
      </c>
      <c r="C35" s="41"/>
      <c r="D35" s="42" t="s">
        <v>213</v>
      </c>
      <c r="E35" s="43"/>
      <c r="F35" s="359">
        <v>56.43</v>
      </c>
      <c r="G35" s="128">
        <v>2950</v>
      </c>
      <c r="H35" s="84">
        <f t="shared" si="22"/>
        <v>166468.5</v>
      </c>
      <c r="I35" s="425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1291.9708029197072</v>
      </c>
      <c r="O35" s="47">
        <f t="shared" si="24"/>
        <v>75.998282524688662</v>
      </c>
      <c r="P35" s="117">
        <f t="shared" si="18"/>
        <v>1</v>
      </c>
      <c r="Q35" s="49">
        <f t="shared" si="19"/>
        <v>-17.751717475311338</v>
      </c>
      <c r="R35" s="427">
        <f t="shared" si="20"/>
        <v>0.81064834693001242</v>
      </c>
      <c r="S35" s="587"/>
      <c r="T35" s="89">
        <v>0.44236111111111115</v>
      </c>
      <c r="U35" s="89">
        <v>0.53750000000000009</v>
      </c>
      <c r="V35" s="423">
        <v>23</v>
      </c>
      <c r="W35" s="90">
        <f t="shared" si="25"/>
        <v>137.00000000000009</v>
      </c>
      <c r="X35" s="124">
        <v>0.43055555555555558</v>
      </c>
      <c r="Y35" s="124">
        <v>0.44097222222222227</v>
      </c>
      <c r="Z35" s="125"/>
      <c r="AA35" s="125"/>
      <c r="AB35" s="588"/>
      <c r="AC35" s="588"/>
      <c r="AD35" s="423"/>
      <c r="AE35" s="423"/>
      <c r="AF35" s="117">
        <f t="shared" si="6"/>
        <v>-208.02919708029276</v>
      </c>
      <c r="AG35" s="121">
        <f t="shared" si="7"/>
        <v>0.86131386861313819</v>
      </c>
      <c r="AH35" s="604"/>
    </row>
    <row r="36" spans="1:34" ht="19.149999999999999" customHeight="1">
      <c r="A36" s="623"/>
      <c r="B36" s="122" t="s">
        <v>202</v>
      </c>
      <c r="C36" s="129"/>
      <c r="D36" s="42" t="s">
        <v>205</v>
      </c>
      <c r="E36" s="83"/>
      <c r="F36" s="359">
        <v>56.43</v>
      </c>
      <c r="G36" s="57">
        <v>1787.2</v>
      </c>
      <c r="H36" s="84">
        <f t="shared" si="22"/>
        <v>100851.696</v>
      </c>
      <c r="I36" s="423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1291.9518072289154</v>
      </c>
      <c r="O36" s="47">
        <f t="shared" si="24"/>
        <v>75.997165131112666</v>
      </c>
      <c r="P36" s="117">
        <f t="shared" si="18"/>
        <v>0</v>
      </c>
      <c r="Q36" s="49">
        <f t="shared" si="19"/>
        <v>-20.238128986534392</v>
      </c>
      <c r="R36" s="427">
        <f t="shared" si="20"/>
        <v>0.78970159366070625</v>
      </c>
      <c r="S36" s="587"/>
      <c r="T36" s="89">
        <v>0.57777777777777783</v>
      </c>
      <c r="U36" s="89">
        <v>0.63541666666666674</v>
      </c>
      <c r="V36" s="423">
        <v>5</v>
      </c>
      <c r="W36" s="90">
        <f t="shared" si="25"/>
        <v>83.000000000000028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-344.04819277108459</v>
      </c>
      <c r="AG36" s="427">
        <f t="shared" si="7"/>
        <v>0.78970159366070625</v>
      </c>
      <c r="AH36" s="604"/>
    </row>
    <row r="37" spans="1:34" ht="19.149999999999999" customHeight="1">
      <c r="A37" s="623"/>
      <c r="B37" s="122" t="s">
        <v>202</v>
      </c>
      <c r="C37" s="129"/>
      <c r="D37" s="82" t="s">
        <v>212</v>
      </c>
      <c r="E37" s="83"/>
      <c r="F37" s="359">
        <v>49.91</v>
      </c>
      <c r="G37" s="57">
        <v>1695.05</v>
      </c>
      <c r="H37" s="84">
        <f t="shared" si="22"/>
        <v>84599.945499999987</v>
      </c>
      <c r="I37" s="423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1303.8846153846146</v>
      </c>
      <c r="O37" s="47">
        <f t="shared" si="24"/>
        <v>81.49278846153841</v>
      </c>
      <c r="P37" s="117">
        <f t="shared" si="18"/>
        <v>1</v>
      </c>
      <c r="Q37" s="49">
        <f t="shared" si="19"/>
        <v>-18.50721153846159</v>
      </c>
      <c r="R37" s="427">
        <f t="shared" si="20"/>
        <v>0.81492788461538412</v>
      </c>
      <c r="S37" s="587"/>
      <c r="T37" s="89">
        <v>0.64027777777777783</v>
      </c>
      <c r="U37" s="89">
        <v>0.69444444444444453</v>
      </c>
      <c r="V37" s="423">
        <v>7</v>
      </c>
      <c r="W37" s="90">
        <f t="shared" si="25"/>
        <v>78.000000000000043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-196.11538461538544</v>
      </c>
      <c r="AG37" s="126">
        <f t="shared" si="7"/>
        <v>0.86925641025640976</v>
      </c>
      <c r="AH37" s="604"/>
    </row>
    <row r="38" spans="1:34" ht="19.149999999999999" customHeight="1">
      <c r="A38" s="623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23"/>
      <c r="J38" s="46"/>
      <c r="K38" s="44"/>
      <c r="L38" s="47"/>
      <c r="M38" s="434"/>
      <c r="N38" s="44"/>
      <c r="O38" s="47"/>
      <c r="P38" s="117">
        <f t="shared" si="18"/>
        <v>0</v>
      </c>
      <c r="Q38" s="49"/>
      <c r="R38" s="427"/>
      <c r="S38" s="587"/>
      <c r="T38" s="89"/>
      <c r="U38" s="89"/>
      <c r="V38" s="423" t="s">
        <v>49</v>
      </c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15.428571428571429</v>
      </c>
      <c r="N43" s="101">
        <f t="shared" si="26"/>
        <v>1452.9954236332851</v>
      </c>
      <c r="O43" s="104">
        <f t="shared" si="26"/>
        <v>99.300075095258492</v>
      </c>
      <c r="P43" s="54">
        <f>M43-J43</f>
        <v>0.42857142857142883</v>
      </c>
      <c r="Q43" s="88">
        <f>N43-K43</f>
        <v>-243.0045763667149</v>
      </c>
      <c r="R43" s="105">
        <f t="shared" ref="R43:R50" si="27">O43/L43</f>
        <v>0.84120156871090845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-243.0045763667149</v>
      </c>
      <c r="AG43" s="428">
        <f t="shared" si="7"/>
        <v>0.85671899978377664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42" t="s">
        <v>216</v>
      </c>
      <c r="E44" s="43"/>
      <c r="F44" s="366">
        <v>24.73</v>
      </c>
      <c r="G44" s="137">
        <v>2407</v>
      </c>
      <c r="H44" s="45">
        <f>F44*G44</f>
        <v>59525.11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2155.5223880597018</v>
      </c>
      <c r="O44" s="141">
        <f t="shared" ref="O44:O50" si="30">N44/M44</f>
        <v>431.10447761194035</v>
      </c>
      <c r="P44" s="51">
        <f t="shared" ref="P44:P50" si="31">M44-J44</f>
        <v>1</v>
      </c>
      <c r="Q44" s="142">
        <f t="shared" ref="Q44:Q50" si="32">O44-L44</f>
        <v>-68.895522388059646</v>
      </c>
      <c r="R44" s="143">
        <f t="shared" si="27"/>
        <v>0.86220895522388075</v>
      </c>
      <c r="S44" s="603">
        <f>R56</f>
        <v>0.89743978622028808</v>
      </c>
      <c r="T44" s="119">
        <v>0.16666666666666666</v>
      </c>
      <c r="U44" s="119">
        <v>0.21319444444444444</v>
      </c>
      <c r="V44" s="145">
        <v>5</v>
      </c>
      <c r="W44" s="146">
        <f t="shared" ref="W44:W56" si="33">(U44-T44)*24*60</f>
        <v>67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155.52238805970183</v>
      </c>
      <c r="AG44" s="431">
        <f t="shared" si="7"/>
        <v>1.0777611940298508</v>
      </c>
      <c r="AH44" s="619">
        <f>AG56</f>
        <v>1.0184144486391506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2325</v>
      </c>
      <c r="H45" s="45">
        <f>F45*G45</f>
        <v>57497.25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2179.6875000000009</v>
      </c>
      <c r="O45" s="141">
        <f t="shared" si="30"/>
        <v>435.93750000000017</v>
      </c>
      <c r="P45" s="51">
        <f t="shared" si="31"/>
        <v>1</v>
      </c>
      <c r="Q45" s="142">
        <f t="shared" si="32"/>
        <v>-64.062499999999829</v>
      </c>
      <c r="R45" s="143">
        <f t="shared" si="27"/>
        <v>0.87187500000000029</v>
      </c>
      <c r="S45" s="603"/>
      <c r="T45" s="89">
        <v>0.21666666666666665</v>
      </c>
      <c r="U45" s="89">
        <v>0.26111111111111107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179.68750000000091</v>
      </c>
      <c r="AG45" s="431">
        <f t="shared" si="7"/>
        <v>1.0898437500000004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491</v>
      </c>
      <c r="H46" s="45">
        <f t="shared" ref="H46:H50" si="34">F46*G46</f>
        <v>10762.720000000001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1963.9999999999966</v>
      </c>
      <c r="O46" s="141">
        <f t="shared" si="30"/>
        <v>392.79999999999933</v>
      </c>
      <c r="P46" s="51">
        <f t="shared" si="31"/>
        <v>1</v>
      </c>
      <c r="Q46" s="142">
        <f t="shared" si="32"/>
        <v>-107.20000000000067</v>
      </c>
      <c r="R46" s="143">
        <f t="shared" si="27"/>
        <v>0.78559999999999863</v>
      </c>
      <c r="S46" s="603"/>
      <c r="T46" s="89">
        <v>0.26458333333333328</v>
      </c>
      <c r="U46" s="89">
        <v>0.27499999999999997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588"/>
      <c r="AC46" s="588"/>
      <c r="AD46" s="423"/>
      <c r="AE46" s="423">
        <v>1</v>
      </c>
      <c r="AF46" s="147">
        <f t="shared" si="28"/>
        <v>-36.000000000003411</v>
      </c>
      <c r="AG46" s="431">
        <f t="shared" si="7"/>
        <v>0.98199999999999832</v>
      </c>
      <c r="AH46" s="619"/>
    </row>
    <row r="47" spans="1:34" s="148" customFormat="1" ht="19.149999999999999" customHeight="1">
      <c r="A47" s="626"/>
      <c r="B47" s="97">
        <v>0</v>
      </c>
      <c r="C47" s="136"/>
      <c r="D47" s="150" t="s">
        <v>219</v>
      </c>
      <c r="E47" s="151"/>
      <c r="F47" s="366">
        <v>31.43</v>
      </c>
      <c r="G47" s="140">
        <v>2147</v>
      </c>
      <c r="H47" s="45">
        <f t="shared" si="34"/>
        <v>67480.210000000006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1480.6896551724135</v>
      </c>
      <c r="O47" s="141">
        <f t="shared" si="30"/>
        <v>211.52709359605907</v>
      </c>
      <c r="P47" s="51">
        <f t="shared" si="31"/>
        <v>0</v>
      </c>
      <c r="Q47" s="142">
        <f t="shared" si="32"/>
        <v>-2.7586206896552028</v>
      </c>
      <c r="R47" s="143">
        <f t="shared" si="27"/>
        <v>0.98712643678160905</v>
      </c>
      <c r="S47" s="603"/>
      <c r="T47" s="89">
        <v>0.28888888888888886</v>
      </c>
      <c r="U47" s="89">
        <v>0.34930555555555554</v>
      </c>
      <c r="V47" s="140">
        <v>20</v>
      </c>
      <c r="W47" s="146">
        <f t="shared" si="33"/>
        <v>87.000000000000014</v>
      </c>
      <c r="X47" s="124">
        <v>0.27847222222222223</v>
      </c>
      <c r="Y47" s="124">
        <v>0.28819444444444448</v>
      </c>
      <c r="Z47" s="125"/>
      <c r="AA47" s="125"/>
      <c r="AB47" s="588"/>
      <c r="AC47" s="588"/>
      <c r="AD47" s="423"/>
      <c r="AE47" s="423"/>
      <c r="AF47" s="147">
        <f t="shared" si="28"/>
        <v>-19.310344827586505</v>
      </c>
      <c r="AG47" s="431">
        <f t="shared" si="7"/>
        <v>0.98712643678160905</v>
      </c>
      <c r="AH47" s="619"/>
    </row>
    <row r="48" spans="1:34" s="148" customFormat="1" ht="19.149999999999999" customHeight="1">
      <c r="A48" s="626"/>
      <c r="B48" s="97">
        <v>0</v>
      </c>
      <c r="C48" s="136"/>
      <c r="D48" s="153" t="s">
        <v>220</v>
      </c>
      <c r="E48" s="151"/>
      <c r="F48" s="366">
        <v>11.86</v>
      </c>
      <c r="G48" s="140">
        <v>2231</v>
      </c>
      <c r="H48" s="45">
        <f t="shared" si="34"/>
        <v>26459.66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1487.3333333333333</v>
      </c>
      <c r="O48" s="141">
        <f t="shared" si="30"/>
        <v>247.88888888888889</v>
      </c>
      <c r="P48" s="51">
        <f t="shared" si="31"/>
        <v>0</v>
      </c>
      <c r="Q48" s="142">
        <f t="shared" si="32"/>
        <v>-2.1111111111111143</v>
      </c>
      <c r="R48" s="143">
        <f t="shared" si="27"/>
        <v>0.99155555555555552</v>
      </c>
      <c r="S48" s="603"/>
      <c r="T48" s="89">
        <v>0.36666666666666664</v>
      </c>
      <c r="U48" s="89">
        <v>0.42916666666666664</v>
      </c>
      <c r="V48" s="137">
        <v>25</v>
      </c>
      <c r="W48" s="146">
        <f t="shared" si="33"/>
        <v>90</v>
      </c>
      <c r="X48" s="124">
        <v>0.3527777777777778</v>
      </c>
      <c r="Y48" s="124">
        <v>0.36527777777777781</v>
      </c>
      <c r="Z48" s="125"/>
      <c r="AA48" s="125"/>
      <c r="AB48" s="588"/>
      <c r="AC48" s="588"/>
      <c r="AD48" s="423"/>
      <c r="AE48" s="423"/>
      <c r="AF48" s="147">
        <f t="shared" si="28"/>
        <v>-12.666666666666742</v>
      </c>
      <c r="AG48" s="431">
        <f t="shared" si="7"/>
        <v>0.99155555555555552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153" t="s">
        <v>221</v>
      </c>
      <c r="E49" s="151"/>
      <c r="F49" s="366">
        <v>10.09</v>
      </c>
      <c r="G49" s="137">
        <v>2547.9299999999998</v>
      </c>
      <c r="H49" s="45">
        <f t="shared" si="34"/>
        <v>25708.613699999998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1469.9596153846162</v>
      </c>
      <c r="O49" s="141">
        <f t="shared" si="30"/>
        <v>244.99326923076936</v>
      </c>
      <c r="P49" s="51">
        <f t="shared" si="31"/>
        <v>0</v>
      </c>
      <c r="Q49" s="142">
        <f t="shared" si="32"/>
        <v>-5.0067307692306429</v>
      </c>
      <c r="R49" s="143">
        <f t="shared" si="27"/>
        <v>0.97997307692307745</v>
      </c>
      <c r="S49" s="603"/>
      <c r="T49" s="89">
        <v>0.44652777777777775</v>
      </c>
      <c r="U49" s="89">
        <v>0.51874999999999993</v>
      </c>
      <c r="V49" s="137">
        <v>25</v>
      </c>
      <c r="W49" s="146">
        <f t="shared" si="33"/>
        <v>103.99999999999994</v>
      </c>
      <c r="X49" s="155">
        <v>0.43263888888888885</v>
      </c>
      <c r="Y49" s="155">
        <v>0.44444444444444442</v>
      </c>
      <c r="Z49" s="156"/>
      <c r="AA49" s="125"/>
      <c r="AB49" s="588"/>
      <c r="AC49" s="588"/>
      <c r="AD49" s="423"/>
      <c r="AE49" s="423"/>
      <c r="AF49" s="147">
        <f t="shared" si="28"/>
        <v>-30.0403846153838</v>
      </c>
      <c r="AG49" s="431">
        <f t="shared" si="7"/>
        <v>0.97997307692307745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153" t="s">
        <v>221</v>
      </c>
      <c r="E50" s="151"/>
      <c r="F50" s="366">
        <v>10.09</v>
      </c>
      <c r="G50" s="137">
        <v>3882.56</v>
      </c>
      <c r="H50" s="45">
        <f t="shared" si="34"/>
        <v>39175.030399999996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1483.7808917197444</v>
      </c>
      <c r="O50" s="141">
        <f t="shared" si="30"/>
        <v>247.29681528662408</v>
      </c>
      <c r="P50" s="51">
        <f t="shared" si="31"/>
        <v>0</v>
      </c>
      <c r="Q50" s="142">
        <f t="shared" si="32"/>
        <v>-2.7031847133759186</v>
      </c>
      <c r="R50" s="143">
        <f t="shared" si="27"/>
        <v>0.98918726114649635</v>
      </c>
      <c r="S50" s="603"/>
      <c r="T50" s="89">
        <v>0.53611111111111109</v>
      </c>
      <c r="U50" s="89">
        <v>0.64513888888888893</v>
      </c>
      <c r="V50" s="137">
        <v>25</v>
      </c>
      <c r="W50" s="146">
        <f t="shared" si="33"/>
        <v>157.00000000000009</v>
      </c>
      <c r="X50" s="155">
        <v>0.52222222222222225</v>
      </c>
      <c r="Y50" s="155">
        <v>0.53472222222222221</v>
      </c>
      <c r="Z50" s="156"/>
      <c r="AA50" s="156"/>
      <c r="AB50" s="588"/>
      <c r="AC50" s="588"/>
      <c r="AD50" s="423"/>
      <c r="AE50" s="423"/>
      <c r="AF50" s="147">
        <f t="shared" si="28"/>
        <v>-16.219108280255568</v>
      </c>
      <c r="AG50" s="431">
        <f t="shared" si="7"/>
        <v>0.98918726114649624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100" t="s">
        <v>222</v>
      </c>
      <c r="D56" s="584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1745.8533405242581</v>
      </c>
      <c r="O56" s="104">
        <f t="shared" si="35"/>
        <v>315.93543494489734</v>
      </c>
      <c r="P56" s="161">
        <f>M56-J56</f>
        <v>0.42857142857142883</v>
      </c>
      <c r="Q56" s="118">
        <f>N56-K56</f>
        <v>31.56762623854388</v>
      </c>
      <c r="R56" s="162">
        <f t="shared" ref="R56:R61" si="36">O56/L56</f>
        <v>0.89743978622028808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5">
        <f>N56-K56</f>
        <v>31.56762623854388</v>
      </c>
      <c r="AG56" s="424">
        <f>N56/K56</f>
        <v>1.0184144486391506</v>
      </c>
      <c r="AH56" s="619"/>
    </row>
    <row r="57" spans="1:34" ht="19.149999999999999" customHeight="1">
      <c r="A57" s="615" t="s">
        <v>223</v>
      </c>
      <c r="B57" s="97" t="s">
        <v>224</v>
      </c>
      <c r="C57" s="166"/>
      <c r="D57" s="167" t="s">
        <v>225</v>
      </c>
      <c r="E57" s="112"/>
      <c r="F57" s="359">
        <v>28.26</v>
      </c>
      <c r="G57" s="137">
        <v>2186</v>
      </c>
      <c r="H57" s="84">
        <f t="shared" ref="H57:H66" si="37">F57*G57</f>
        <v>61776.36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1457.3333333333333</v>
      </c>
      <c r="O57" s="86">
        <f t="shared" ref="O57:O61" si="39">N57/M57</f>
        <v>208.19047619047618</v>
      </c>
      <c r="P57" s="168">
        <f t="shared" ref="P57:P61" si="40">M57-J57</f>
        <v>0</v>
      </c>
      <c r="Q57" s="49">
        <f t="shared" ref="Q57:Q61" si="41">O57-L57</f>
        <v>-6.095238095238102</v>
      </c>
      <c r="R57" s="427">
        <f t="shared" si="36"/>
        <v>0.97155555555555551</v>
      </c>
      <c r="S57" s="603">
        <f>R69</f>
        <v>0.97734605282289699</v>
      </c>
      <c r="T57" s="144">
        <v>0.16666666666666666</v>
      </c>
      <c r="U57" s="144">
        <v>0.22916666666666666</v>
      </c>
      <c r="V57" s="425">
        <v>5</v>
      </c>
      <c r="W57" s="436">
        <f>(U57-T57)*24*60</f>
        <v>90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-42.666666666666742</v>
      </c>
      <c r="AG57" s="426">
        <f t="shared" si="7"/>
        <v>0.97155555555555551</v>
      </c>
      <c r="AH57" s="602">
        <f>AG69</f>
        <v>0.97804010519938522</v>
      </c>
    </row>
    <row r="58" spans="1:34" ht="19.149999999999999" customHeight="1">
      <c r="A58" s="616"/>
      <c r="B58" s="97" t="s">
        <v>224</v>
      </c>
      <c r="C58" s="432"/>
      <c r="D58" s="42" t="s">
        <v>226</v>
      </c>
      <c r="E58" s="43"/>
      <c r="F58" s="359">
        <v>27.88</v>
      </c>
      <c r="G58" s="137">
        <v>3781</v>
      </c>
      <c r="H58" s="45">
        <f t="shared" si="37"/>
        <v>105414.28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1492.5</v>
      </c>
      <c r="O58" s="47">
        <f t="shared" si="39"/>
        <v>213.21428571428572</v>
      </c>
      <c r="P58" s="168">
        <f t="shared" si="40"/>
        <v>0</v>
      </c>
      <c r="Q58" s="49">
        <f t="shared" si="41"/>
        <v>-1.0714285714285552</v>
      </c>
      <c r="R58" s="427">
        <f t="shared" si="36"/>
        <v>0.99500000000000011</v>
      </c>
      <c r="S58" s="603"/>
      <c r="T58" s="169">
        <v>0.24652777777777776</v>
      </c>
      <c r="U58" s="169">
        <v>0.3520833333333333</v>
      </c>
      <c r="V58" s="425">
        <v>25</v>
      </c>
      <c r="W58" s="436">
        <f>(U58-T58)*24*60</f>
        <v>152</v>
      </c>
      <c r="X58" s="53">
        <v>0.23263888888888887</v>
      </c>
      <c r="Y58" s="53">
        <v>0.24374999999999999</v>
      </c>
      <c r="Z58" s="54"/>
      <c r="AA58" s="54"/>
      <c r="AB58" s="620"/>
      <c r="AC58" s="621"/>
      <c r="AD58" s="423"/>
      <c r="AE58" s="423"/>
      <c r="AF58" s="48">
        <f t="shared" si="6"/>
        <v>-7.5</v>
      </c>
      <c r="AG58" s="427">
        <f t="shared" si="7"/>
        <v>0.995</v>
      </c>
      <c r="AH58" s="603"/>
    </row>
    <row r="59" spans="1:34" ht="19.149999999999999" customHeight="1">
      <c r="A59" s="616"/>
      <c r="B59" s="97" t="s">
        <v>224</v>
      </c>
      <c r="C59" s="432"/>
      <c r="D59" s="42" t="s">
        <v>227</v>
      </c>
      <c r="E59" s="43"/>
      <c r="F59" s="359">
        <v>28</v>
      </c>
      <c r="G59" s="137">
        <v>3291</v>
      </c>
      <c r="H59" s="45">
        <f t="shared" si="37"/>
        <v>92148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1484.6616541353374</v>
      </c>
      <c r="O59" s="47">
        <f t="shared" si="39"/>
        <v>212.09452201933391</v>
      </c>
      <c r="P59" s="168">
        <f t="shared" si="40"/>
        <v>0</v>
      </c>
      <c r="Q59" s="49">
        <f t="shared" si="41"/>
        <v>-2.1911922663803693</v>
      </c>
      <c r="R59" s="427">
        <f t="shared" si="36"/>
        <v>0.98977443609022497</v>
      </c>
      <c r="S59" s="603"/>
      <c r="T59" s="169">
        <v>0.36944444444444441</v>
      </c>
      <c r="U59" s="169">
        <v>0.46180555555555558</v>
      </c>
      <c r="V59" s="145">
        <v>25</v>
      </c>
      <c r="W59" s="436">
        <f t="shared" ref="W59:W69" si="42">(U59-T59)*24*60</f>
        <v>133.00000000000009</v>
      </c>
      <c r="X59" s="53">
        <v>0.35555555555555557</v>
      </c>
      <c r="Y59" s="53">
        <v>0.3666666666666667</v>
      </c>
      <c r="Z59" s="54"/>
      <c r="AA59" s="54"/>
      <c r="AB59" s="588"/>
      <c r="AC59" s="588"/>
      <c r="AD59" s="423"/>
      <c r="AE59" s="423"/>
      <c r="AF59" s="48">
        <f t="shared" si="6"/>
        <v>-15.338345864662642</v>
      </c>
      <c r="AG59" s="427">
        <f t="shared" si="7"/>
        <v>0.98977443609022486</v>
      </c>
      <c r="AH59" s="603"/>
    </row>
    <row r="60" spans="1:34" ht="19.149999999999999" customHeight="1">
      <c r="A60" s="616"/>
      <c r="B60" s="97" t="s">
        <v>210</v>
      </c>
      <c r="C60" s="432"/>
      <c r="D60" s="42" t="s">
        <v>221</v>
      </c>
      <c r="E60" s="43"/>
      <c r="F60" s="359">
        <v>10.09</v>
      </c>
      <c r="G60" s="137">
        <v>2547.9299999999998</v>
      </c>
      <c r="H60" s="45">
        <f t="shared" si="37"/>
        <v>25708.613699999998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1455.9600000000016</v>
      </c>
      <c r="O60" s="47">
        <f t="shared" si="39"/>
        <v>242.66000000000028</v>
      </c>
      <c r="P60" s="168">
        <f t="shared" si="40"/>
        <v>0</v>
      </c>
      <c r="Q60" s="49">
        <f t="shared" si="41"/>
        <v>-7.3399999999997192</v>
      </c>
      <c r="R60" s="427">
        <f t="shared" si="36"/>
        <v>0.97064000000000117</v>
      </c>
      <c r="S60" s="603"/>
      <c r="T60" s="169">
        <v>0.47916666666666669</v>
      </c>
      <c r="U60" s="169">
        <v>0.55208333333333326</v>
      </c>
      <c r="V60" s="145">
        <v>25</v>
      </c>
      <c r="W60" s="436">
        <f t="shared" si="42"/>
        <v>104.99999999999987</v>
      </c>
      <c r="X60" s="53">
        <v>0.46388888888888885</v>
      </c>
      <c r="Y60" s="53">
        <v>0.47500000000000003</v>
      </c>
      <c r="Z60" s="54"/>
      <c r="AA60" s="54"/>
      <c r="AB60" s="588"/>
      <c r="AC60" s="588"/>
      <c r="AD60" s="423">
        <v>1</v>
      </c>
      <c r="AE60" s="423"/>
      <c r="AF60" s="48">
        <f t="shared" si="6"/>
        <v>-44.039999999998372</v>
      </c>
      <c r="AG60" s="426">
        <f t="shared" si="7"/>
        <v>0.97064000000000106</v>
      </c>
      <c r="AH60" s="603"/>
    </row>
    <row r="61" spans="1:34" ht="19.149999999999999" customHeight="1">
      <c r="A61" s="616"/>
      <c r="B61" s="97" t="s">
        <v>210</v>
      </c>
      <c r="C61" s="432"/>
      <c r="D61" s="42" t="s">
        <v>221</v>
      </c>
      <c r="E61" s="43"/>
      <c r="F61" s="359">
        <v>10.09</v>
      </c>
      <c r="G61" s="137">
        <v>3154.58</v>
      </c>
      <c r="H61" s="45">
        <f t="shared" si="37"/>
        <v>31829.712199999998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1444.8458015267174</v>
      </c>
      <c r="O61" s="47">
        <f t="shared" si="39"/>
        <v>240.80763358778623</v>
      </c>
      <c r="P61" s="168">
        <f t="shared" si="40"/>
        <v>0</v>
      </c>
      <c r="Q61" s="49">
        <f t="shared" si="41"/>
        <v>-9.1923664122137723</v>
      </c>
      <c r="R61" s="427">
        <f t="shared" si="36"/>
        <v>0.96323053435114492</v>
      </c>
      <c r="S61" s="603"/>
      <c r="T61" s="169">
        <v>0.56944444444444442</v>
      </c>
      <c r="U61" s="169">
        <v>0.66041666666666665</v>
      </c>
      <c r="V61" s="145">
        <v>25</v>
      </c>
      <c r="W61" s="436">
        <f t="shared" si="42"/>
        <v>131</v>
      </c>
      <c r="X61" s="53">
        <v>0.55555555555555558</v>
      </c>
      <c r="Y61" s="53">
        <v>0.56666666666666665</v>
      </c>
      <c r="Z61" s="54"/>
      <c r="AA61" s="54"/>
      <c r="AB61" s="588"/>
      <c r="AC61" s="588"/>
      <c r="AD61" s="423"/>
      <c r="AE61" s="423"/>
      <c r="AF61" s="48">
        <f t="shared" si="6"/>
        <v>-55.154198473282577</v>
      </c>
      <c r="AG61" s="427">
        <f t="shared" si="7"/>
        <v>0.96323053435114492</v>
      </c>
      <c r="AH61" s="603"/>
    </row>
    <row r="62" spans="1:34" ht="19.149999999999999" customHeight="1">
      <c r="A62" s="616"/>
      <c r="B62" s="97">
        <v>0</v>
      </c>
      <c r="C62" s="432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16"/>
      <c r="B63" s="97">
        <v>0</v>
      </c>
      <c r="C63" s="432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97">
        <v>0</v>
      </c>
      <c r="C64" s="43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1467.0601577990778</v>
      </c>
      <c r="O69" s="73">
        <f t="shared" si="43"/>
        <v>223.39338350237648</v>
      </c>
      <c r="P69" s="48">
        <f>M69-J69</f>
        <v>0</v>
      </c>
      <c r="Q69" s="49">
        <f>N69-K69</f>
        <v>-32.939842200922158</v>
      </c>
      <c r="R69" s="175">
        <f t="shared" ref="R69:R76" si="44">O69/L69</f>
        <v>0.97734605282289699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-32.939842200922158</v>
      </c>
      <c r="AG69" s="427">
        <f t="shared" si="7"/>
        <v>0.97804010519938522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230</v>
      </c>
      <c r="E70" s="43"/>
      <c r="F70" s="359">
        <v>62.13</v>
      </c>
      <c r="G70" s="57">
        <v>428</v>
      </c>
      <c r="H70" s="45">
        <f>F70*G70</f>
        <v>26591.64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6" si="45">G70/W70*60</f>
        <v>1222.8571428571424</v>
      </c>
      <c r="O70" s="47">
        <f t="shared" ref="O70:O76" si="46">N70/M70</f>
        <v>87.346938775510168</v>
      </c>
      <c r="P70" s="48">
        <f t="shared" ref="P70:P76" si="47">M70-J70</f>
        <v>0</v>
      </c>
      <c r="Q70" s="49">
        <f t="shared" ref="Q70:Q76" si="48">O70-L70</f>
        <v>-19.795918367346971</v>
      </c>
      <c r="R70" s="427">
        <f t="shared" si="44"/>
        <v>0.81523809523809498</v>
      </c>
      <c r="S70" s="603">
        <f>R82</f>
        <v>0.90665518862986627</v>
      </c>
      <c r="T70" s="50">
        <v>0.25</v>
      </c>
      <c r="U70" s="50">
        <v>0.26458333333333334</v>
      </c>
      <c r="V70" s="425">
        <v>5</v>
      </c>
      <c r="W70" s="436">
        <f>(U70-T70)*24*60</f>
        <v>21.000000000000007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-277.14285714285757</v>
      </c>
      <c r="AG70" s="427">
        <f t="shared" si="7"/>
        <v>0.81523809523809498</v>
      </c>
      <c r="AH70" s="603">
        <f>AG82</f>
        <v>0.91756808811761092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2446</v>
      </c>
      <c r="H71" s="45">
        <f>F71*G71</f>
        <v>116551.9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1371.5887850467288</v>
      </c>
      <c r="O71" s="47">
        <f t="shared" si="46"/>
        <v>76.199376947040491</v>
      </c>
      <c r="P71" s="48">
        <f t="shared" si="47"/>
        <v>0</v>
      </c>
      <c r="Q71" s="49">
        <f t="shared" si="48"/>
        <v>-3.8006230529595086</v>
      </c>
      <c r="R71" s="427">
        <f t="shared" si="44"/>
        <v>0.95249221183800614</v>
      </c>
      <c r="S71" s="603"/>
      <c r="T71" s="50">
        <v>0.26874999999999999</v>
      </c>
      <c r="U71" s="50">
        <v>0.34305555555555556</v>
      </c>
      <c r="V71" s="425">
        <v>6</v>
      </c>
      <c r="W71" s="436">
        <f t="shared" ref="W71:W81" si="49">(U71-T71)*24*60</f>
        <v>107.00000000000001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-68.411214953271156</v>
      </c>
      <c r="AG71" s="427">
        <f>N71/K71</f>
        <v>0.95249221183800614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2372</v>
      </c>
      <c r="H72" s="45">
        <f t="shared" ref="H72:H80" si="50">F72*G72</f>
        <v>134848.20000000001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1452.2448979591841</v>
      </c>
      <c r="O72" s="47">
        <f t="shared" si="46"/>
        <v>80.680272108843553</v>
      </c>
      <c r="P72" s="48">
        <f t="shared" si="47"/>
        <v>0</v>
      </c>
      <c r="Q72" s="49">
        <f t="shared" si="48"/>
        <v>-10.208616780045332</v>
      </c>
      <c r="R72" s="427">
        <f t="shared" si="44"/>
        <v>0.88768025547627383</v>
      </c>
      <c r="S72" s="603"/>
      <c r="T72" s="50">
        <v>0.35902777777777778</v>
      </c>
      <c r="U72" s="50">
        <v>0.42708333333333331</v>
      </c>
      <c r="V72" s="425">
        <v>23</v>
      </c>
      <c r="W72" s="436">
        <f t="shared" si="49"/>
        <v>97.999999999999972</v>
      </c>
      <c r="X72" s="53">
        <v>0.34652777777777777</v>
      </c>
      <c r="Y72" s="53">
        <v>0.3576388888888889</v>
      </c>
      <c r="Z72" s="54"/>
      <c r="AA72" s="54"/>
      <c r="AB72" s="588"/>
      <c r="AC72" s="588"/>
      <c r="AD72" s="423"/>
      <c r="AE72" s="423"/>
      <c r="AF72" s="48">
        <f>N72-K72</f>
        <v>-183.75510204081593</v>
      </c>
      <c r="AG72" s="427">
        <f>N72/K72</f>
        <v>0.88768025547627394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234</v>
      </c>
      <c r="E73" s="180"/>
      <c r="F73" s="359">
        <v>61.02</v>
      </c>
      <c r="G73" s="44">
        <v>3807</v>
      </c>
      <c r="H73" s="45">
        <f t="shared" si="50"/>
        <v>232303.14</v>
      </c>
      <c r="I73" s="423"/>
      <c r="J73" s="181">
        <v>15</v>
      </c>
      <c r="K73" s="182">
        <v>1440</v>
      </c>
      <c r="L73" s="86">
        <v>96</v>
      </c>
      <c r="M73" s="434">
        <v>16</v>
      </c>
      <c r="N73" s="44">
        <f t="shared" si="45"/>
        <v>1445.6962025316457</v>
      </c>
      <c r="O73" s="47">
        <f t="shared" si="46"/>
        <v>90.356012658227854</v>
      </c>
      <c r="P73" s="48">
        <f t="shared" si="47"/>
        <v>1</v>
      </c>
      <c r="Q73" s="49">
        <f t="shared" si="48"/>
        <v>-5.6439873417721458</v>
      </c>
      <c r="R73" s="427">
        <f t="shared" si="44"/>
        <v>0.94120846518987344</v>
      </c>
      <c r="S73" s="603"/>
      <c r="T73" s="50">
        <v>0.43194444444444441</v>
      </c>
      <c r="U73" s="50">
        <v>0.54166666666666663</v>
      </c>
      <c r="V73" s="425">
        <v>7</v>
      </c>
      <c r="W73" s="436">
        <f t="shared" si="49"/>
        <v>158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5.6962025316456675</v>
      </c>
      <c r="AG73" s="427">
        <f>N73/K73</f>
        <v>1.0039556962025318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1643.3999999999999</v>
      </c>
      <c r="H74" s="45">
        <f t="shared" si="50"/>
        <v>88349.183999999994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1332.4864864864853</v>
      </c>
      <c r="O74" s="47">
        <f t="shared" si="46"/>
        <v>83.280405405405332</v>
      </c>
      <c r="P74" s="48">
        <f t="shared" si="47"/>
        <v>0</v>
      </c>
      <c r="Q74" s="49">
        <f t="shared" si="48"/>
        <v>-6.7195945945946676</v>
      </c>
      <c r="R74" s="427">
        <f t="shared" si="44"/>
        <v>0.92533783783783707</v>
      </c>
      <c r="S74" s="603"/>
      <c r="T74" s="50">
        <v>0.54513888888888884</v>
      </c>
      <c r="U74" s="50">
        <v>0.59652777777777777</v>
      </c>
      <c r="V74" s="425">
        <v>5</v>
      </c>
      <c r="W74" s="436">
        <f t="shared" si="49"/>
        <v>74.000000000000057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-107.51351351351468</v>
      </c>
      <c r="AG74" s="427">
        <f t="shared" ref="AG74:AG80" si="52">N74/K74</f>
        <v>0.92533783783783707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2756</v>
      </c>
      <c r="H75" s="45">
        <f t="shared" si="50"/>
        <v>130937.56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1344.3902439024387</v>
      </c>
      <c r="O75" s="47">
        <f t="shared" si="46"/>
        <v>79.081779053084631</v>
      </c>
      <c r="P75" s="48">
        <f t="shared" si="47"/>
        <v>0</v>
      </c>
      <c r="Q75" s="49">
        <f t="shared" si="48"/>
        <v>-5.624103299856543</v>
      </c>
      <c r="R75" s="427">
        <f t="shared" si="44"/>
        <v>0.93360433604336024</v>
      </c>
      <c r="S75" s="603"/>
      <c r="T75" s="50">
        <v>0.6381944444444444</v>
      </c>
      <c r="U75" s="50">
        <v>0.72361111111111109</v>
      </c>
      <c r="V75" s="425">
        <v>7</v>
      </c>
      <c r="W75" s="436">
        <f t="shared" si="49"/>
        <v>123.00000000000004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-95.609756097561331</v>
      </c>
      <c r="AG75" s="427">
        <f t="shared" si="52"/>
        <v>0.93360433604336024</v>
      </c>
      <c r="AH75" s="603"/>
    </row>
    <row r="76" spans="1:34" ht="19.149999999999999" customHeight="1">
      <c r="A76" s="617"/>
      <c r="B76" s="425" t="s">
        <v>231</v>
      </c>
      <c r="C76" s="178"/>
      <c r="D76" s="179" t="s">
        <v>235</v>
      </c>
      <c r="E76" s="180"/>
      <c r="F76" s="359">
        <v>53.76</v>
      </c>
      <c r="G76" s="177">
        <v>1095.6000000000001</v>
      </c>
      <c r="H76" s="45">
        <f t="shared" si="50"/>
        <v>58899.456000000006</v>
      </c>
      <c r="I76" s="425">
        <v>1</v>
      </c>
      <c r="J76" s="181">
        <v>16</v>
      </c>
      <c r="K76" s="182">
        <v>1440</v>
      </c>
      <c r="L76" s="86">
        <v>90</v>
      </c>
      <c r="M76" s="434">
        <v>16</v>
      </c>
      <c r="N76" s="44">
        <f t="shared" si="45"/>
        <v>1314.7200000000005</v>
      </c>
      <c r="O76" s="47">
        <f t="shared" si="46"/>
        <v>82.17000000000003</v>
      </c>
      <c r="P76" s="48">
        <f t="shared" si="47"/>
        <v>0</v>
      </c>
      <c r="Q76" s="49">
        <f t="shared" si="48"/>
        <v>-7.8299999999999699</v>
      </c>
      <c r="R76" s="427">
        <f t="shared" si="44"/>
        <v>0.91300000000000037</v>
      </c>
      <c r="S76" s="603"/>
      <c r="T76" s="50">
        <v>0.72916666666666663</v>
      </c>
      <c r="U76" s="50">
        <v>0.76388888888888884</v>
      </c>
      <c r="V76" s="425">
        <v>8</v>
      </c>
      <c r="W76" s="436">
        <f t="shared" si="49"/>
        <v>49.999999999999986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-125.27999999999952</v>
      </c>
      <c r="AG76" s="427">
        <f t="shared" si="52"/>
        <v>0.91300000000000037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87"/>
      <c r="K77" s="57"/>
      <c r="L77" s="86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16.428571428571427</v>
      </c>
      <c r="N82" s="101">
        <f t="shared" si="53"/>
        <v>1354.8548226833752</v>
      </c>
      <c r="O82" s="187">
        <f t="shared" si="53"/>
        <v>82.730683564016005</v>
      </c>
      <c r="P82" s="117">
        <f>M82-J82</f>
        <v>0.14285714285714235</v>
      </c>
      <c r="Q82" s="118">
        <f>N82-K82</f>
        <v>-121.71660588805344</v>
      </c>
      <c r="R82" s="175">
        <f>O82/L82</f>
        <v>0.90665518862986627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-121.71660588805344</v>
      </c>
      <c r="AG82" s="427">
        <f>N82/K82</f>
        <v>0.91756808811761092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1649.6000000000001</v>
      </c>
      <c r="H83" s="84">
        <f t="shared" ref="H83:H94" si="54">F83*G83</f>
        <v>71163.744000000006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9" si="55">G83/W83*60</f>
        <v>1355.8356164383565</v>
      </c>
      <c r="O83" s="186">
        <f t="shared" ref="O83:O89" si="56">N83/M83</f>
        <v>84.739726027397282</v>
      </c>
      <c r="P83" s="54">
        <f t="shared" ref="P83:P89" si="57">M83-J83</f>
        <v>0</v>
      </c>
      <c r="Q83" s="88">
        <f t="shared" ref="Q83:Q89" si="58">O83-L83</f>
        <v>-5.2602739726027181</v>
      </c>
      <c r="R83" s="188">
        <f t="shared" ref="R83:R89" si="59">O83/L83</f>
        <v>0.94155251141552532</v>
      </c>
      <c r="S83" s="603">
        <f>R95</f>
        <v>0.89905218241392815</v>
      </c>
      <c r="T83" s="50">
        <v>0.33333333333333331</v>
      </c>
      <c r="U83" s="50">
        <v>0.38402777777777775</v>
      </c>
      <c r="V83" s="425">
        <v>5</v>
      </c>
      <c r="W83" s="436">
        <f t="shared" ref="W83:W93" si="60">(U83-T83)*24*60</f>
        <v>72.999999999999986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-84.16438356164349</v>
      </c>
      <c r="AG83" s="427">
        <f t="shared" ref="AG83:AG173" si="62">N83/K83</f>
        <v>0.94155251141552532</v>
      </c>
      <c r="AH83" s="603">
        <f>AG95</f>
        <v>0.89671964818325411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2870</v>
      </c>
      <c r="H84" s="84">
        <f t="shared" si="54"/>
        <v>153143.20000000001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1314.5038167938931</v>
      </c>
      <c r="O84" s="186">
        <f t="shared" si="56"/>
        <v>69.184411410204902</v>
      </c>
      <c r="P84" s="54">
        <f t="shared" si="57"/>
        <v>0</v>
      </c>
      <c r="Q84" s="88">
        <f t="shared" si="58"/>
        <v>-6.6050622740056184</v>
      </c>
      <c r="R84" s="188">
        <f t="shared" si="59"/>
        <v>0.91284987277353702</v>
      </c>
      <c r="S84" s="603"/>
      <c r="T84" s="50">
        <v>0.39930555555555552</v>
      </c>
      <c r="U84" s="50">
        <v>0.49027777777777776</v>
      </c>
      <c r="V84" s="425">
        <v>22</v>
      </c>
      <c r="W84" s="436">
        <f t="shared" si="60"/>
        <v>131</v>
      </c>
      <c r="X84" s="53">
        <v>0.3888888888888889</v>
      </c>
      <c r="Y84" s="53">
        <v>0.39861111111111108</v>
      </c>
      <c r="Z84" s="54"/>
      <c r="AA84" s="54"/>
      <c r="AB84" s="588"/>
      <c r="AC84" s="588"/>
      <c r="AD84" s="423">
        <v>1</v>
      </c>
      <c r="AE84" s="423"/>
      <c r="AF84" s="48">
        <f t="shared" si="61"/>
        <v>-125.49618320610693</v>
      </c>
      <c r="AG84" s="427">
        <f t="shared" si="62"/>
        <v>0.9128498727735368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240</v>
      </c>
      <c r="E85" s="43"/>
      <c r="F85" s="366">
        <v>53.36</v>
      </c>
      <c r="G85" s="44">
        <v>1470</v>
      </c>
      <c r="H85" s="84">
        <f t="shared" si="54"/>
        <v>78439.199999999997</v>
      </c>
      <c r="I85" s="425"/>
      <c r="J85" s="87">
        <v>19</v>
      </c>
      <c r="K85" s="57">
        <v>1440</v>
      </c>
      <c r="L85" s="86">
        <v>75.78947368421052</v>
      </c>
      <c r="M85" s="434">
        <v>19</v>
      </c>
      <c r="N85" s="57">
        <f t="shared" si="55"/>
        <v>1297.0588235294135</v>
      </c>
      <c r="O85" s="186">
        <f t="shared" si="56"/>
        <v>68.266253869969134</v>
      </c>
      <c r="P85" s="54">
        <f t="shared" si="57"/>
        <v>0</v>
      </c>
      <c r="Q85" s="88">
        <f t="shared" si="58"/>
        <v>-7.5232198142413864</v>
      </c>
      <c r="R85" s="188">
        <f t="shared" si="59"/>
        <v>0.90073529411764841</v>
      </c>
      <c r="S85" s="603"/>
      <c r="T85" s="50">
        <v>0.53055555555555556</v>
      </c>
      <c r="U85" s="50">
        <v>0.57777777777777772</v>
      </c>
      <c r="V85" s="425">
        <v>5</v>
      </c>
      <c r="W85" s="436">
        <f t="shared" si="60"/>
        <v>67.999999999999915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-142.94117647058647</v>
      </c>
      <c r="AG85" s="427">
        <f t="shared" si="62"/>
        <v>0.9007352941176483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1581</v>
      </c>
      <c r="H86" s="84">
        <f t="shared" si="54"/>
        <v>85516.290000000008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1129.285714285714</v>
      </c>
      <c r="O86" s="186">
        <f t="shared" si="56"/>
        <v>56.464285714285701</v>
      </c>
      <c r="P86" s="54">
        <f t="shared" si="57"/>
        <v>0</v>
      </c>
      <c r="Q86" s="88">
        <f t="shared" si="58"/>
        <v>-8.5357142857142989</v>
      </c>
      <c r="R86" s="188">
        <f t="shared" si="59"/>
        <v>0.86868131868131848</v>
      </c>
      <c r="S86" s="603"/>
      <c r="T86" s="50">
        <v>0.58263888888888882</v>
      </c>
      <c r="U86" s="50">
        <v>0.64097222222222217</v>
      </c>
      <c r="V86" s="425">
        <v>7</v>
      </c>
      <c r="W86" s="436">
        <f t="shared" si="60"/>
        <v>84.000000000000028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-170.71428571428601</v>
      </c>
      <c r="AG86" s="427">
        <f t="shared" si="62"/>
        <v>0.86868131868131848</v>
      </c>
      <c r="AH86" s="603"/>
    </row>
    <row r="87" spans="1:34" ht="19.149999999999999" customHeight="1">
      <c r="A87" s="612"/>
      <c r="B87" s="110" t="s">
        <v>210</v>
      </c>
      <c r="C87" s="97"/>
      <c r="D87" s="189" t="s">
        <v>254</v>
      </c>
      <c r="E87" s="43"/>
      <c r="F87" s="366">
        <v>51.75</v>
      </c>
      <c r="G87" s="44">
        <v>966</v>
      </c>
      <c r="H87" s="84">
        <f t="shared" si="54"/>
        <v>49990.5</v>
      </c>
      <c r="I87" s="425"/>
      <c r="J87" s="87">
        <v>21</v>
      </c>
      <c r="K87" s="57">
        <v>1500</v>
      </c>
      <c r="L87" s="86">
        <v>71.428571428571431</v>
      </c>
      <c r="M87" s="434">
        <v>21</v>
      </c>
      <c r="N87" s="57">
        <f t="shared" si="55"/>
        <v>1260</v>
      </c>
      <c r="O87" s="186">
        <f t="shared" si="56"/>
        <v>60</v>
      </c>
      <c r="P87" s="54">
        <f t="shared" si="57"/>
        <v>0</v>
      </c>
      <c r="Q87" s="88">
        <f t="shared" si="58"/>
        <v>-11.428571428571431</v>
      </c>
      <c r="R87" s="188">
        <f t="shared" si="59"/>
        <v>0.84</v>
      </c>
      <c r="S87" s="603"/>
      <c r="T87" s="50">
        <v>0.65694444444444433</v>
      </c>
      <c r="U87" s="50">
        <v>0.68888888888888877</v>
      </c>
      <c r="V87" s="425">
        <v>23</v>
      </c>
      <c r="W87" s="436">
        <f t="shared" si="60"/>
        <v>46</v>
      </c>
      <c r="X87" s="53">
        <v>0.64583333333333337</v>
      </c>
      <c r="Y87" s="53">
        <v>0.65625</v>
      </c>
      <c r="Z87" s="54"/>
      <c r="AA87" s="54"/>
      <c r="AB87" s="588"/>
      <c r="AC87" s="588"/>
      <c r="AD87" s="423"/>
      <c r="AE87" s="423"/>
      <c r="AF87" s="48">
        <f t="shared" si="61"/>
        <v>-240</v>
      </c>
      <c r="AG87" s="427">
        <f t="shared" si="62"/>
        <v>0.84</v>
      </c>
      <c r="AH87" s="603"/>
    </row>
    <row r="88" spans="1:34" ht="19.149999999999999" customHeight="1">
      <c r="A88" s="612"/>
      <c r="B88" s="110" t="s">
        <v>231</v>
      </c>
      <c r="C88" s="432"/>
      <c r="D88" s="189" t="s">
        <v>240</v>
      </c>
      <c r="E88" s="43"/>
      <c r="F88" s="366">
        <v>53.36</v>
      </c>
      <c r="G88" s="57">
        <v>2660</v>
      </c>
      <c r="H88" s="84">
        <f t="shared" si="54"/>
        <v>141937.60000000001</v>
      </c>
      <c r="I88" s="425">
        <v>1</v>
      </c>
      <c r="J88" s="87">
        <v>19</v>
      </c>
      <c r="K88" s="57">
        <v>1440</v>
      </c>
      <c r="L88" s="86">
        <v>75.78947368421052</v>
      </c>
      <c r="M88" s="434">
        <v>19</v>
      </c>
      <c r="N88" s="57">
        <f t="shared" si="55"/>
        <v>1308.1967213114749</v>
      </c>
      <c r="O88" s="186">
        <f t="shared" si="56"/>
        <v>68.852459016393411</v>
      </c>
      <c r="P88" s="54">
        <f t="shared" si="57"/>
        <v>0</v>
      </c>
      <c r="Q88" s="88">
        <f t="shared" si="58"/>
        <v>-6.9370146678171096</v>
      </c>
      <c r="R88" s="188">
        <f t="shared" si="59"/>
        <v>0.90846994535519088</v>
      </c>
      <c r="S88" s="603"/>
      <c r="T88" s="50">
        <v>0.69374999999999987</v>
      </c>
      <c r="U88" s="50">
        <v>0.77847222222222212</v>
      </c>
      <c r="V88" s="425">
        <v>7</v>
      </c>
      <c r="W88" s="436">
        <f t="shared" si="60"/>
        <v>122.00000000000004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-131.8032786885251</v>
      </c>
      <c r="AG88" s="427">
        <f t="shared" si="62"/>
        <v>0.90846994535519088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239</v>
      </c>
      <c r="E89" s="43"/>
      <c r="F89" s="366">
        <v>43.14</v>
      </c>
      <c r="G89" s="115">
        <v>412.40000000000003</v>
      </c>
      <c r="H89" s="84">
        <f t="shared" si="54"/>
        <v>17790.936000000002</v>
      </c>
      <c r="I89" s="425">
        <v>1</v>
      </c>
      <c r="J89" s="87">
        <v>16</v>
      </c>
      <c r="K89" s="57">
        <v>1440</v>
      </c>
      <c r="L89" s="86">
        <v>90</v>
      </c>
      <c r="M89" s="434">
        <v>16</v>
      </c>
      <c r="N89" s="57">
        <f t="shared" si="55"/>
        <v>1302.3157894736889</v>
      </c>
      <c r="O89" s="186">
        <f t="shared" si="56"/>
        <v>81.394736842105559</v>
      </c>
      <c r="P89" s="54">
        <f t="shared" si="57"/>
        <v>0</v>
      </c>
      <c r="Q89" s="88">
        <f t="shared" si="58"/>
        <v>-8.6052631578944414</v>
      </c>
      <c r="R89" s="188">
        <f t="shared" si="59"/>
        <v>0.90438596491228396</v>
      </c>
      <c r="S89" s="603"/>
      <c r="T89" s="50">
        <v>0.78402777777777766</v>
      </c>
      <c r="U89" s="50">
        <v>0.79722222222222205</v>
      </c>
      <c r="V89" s="425">
        <v>8</v>
      </c>
      <c r="W89" s="436">
        <f t="shared" si="60"/>
        <v>18.999999999999932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-137.68421052631106</v>
      </c>
      <c r="AG89" s="427">
        <f t="shared" si="62"/>
        <v>0.90438596491228396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18.571428571428573</v>
      </c>
      <c r="K95" s="205">
        <v>1428.5714285714287</v>
      </c>
      <c r="L95" s="206">
        <v>77.685284640171858</v>
      </c>
      <c r="M95" s="205">
        <f t="shared" ref="M95:O95" si="63">AVERAGE(M83:M94)</f>
        <v>18.571428571428573</v>
      </c>
      <c r="N95" s="205">
        <f t="shared" si="63"/>
        <v>1281.0280688332202</v>
      </c>
      <c r="O95" s="206">
        <f t="shared" si="63"/>
        <v>69.843124697193716</v>
      </c>
      <c r="P95" s="207">
        <f>M95-J95</f>
        <v>0</v>
      </c>
      <c r="Q95" s="208">
        <f t="shared" ref="Q95:Q102" si="64">O95-L95</f>
        <v>-7.8421599429781423</v>
      </c>
      <c r="R95" s="209">
        <f>O95/L95</f>
        <v>0.89905218241392815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-147.54335973820844</v>
      </c>
      <c r="AG95" s="428">
        <f t="shared" si="62"/>
        <v>0.89671964818325411</v>
      </c>
      <c r="AH95" s="604"/>
    </row>
    <row r="96" spans="1:34" ht="19.149999999999999" customHeight="1">
      <c r="A96" s="614" t="s">
        <v>244</v>
      </c>
      <c r="B96" s="425">
        <v>0</v>
      </c>
      <c r="C96" s="97"/>
      <c r="D96" s="42" t="s">
        <v>245</v>
      </c>
      <c r="E96" s="43"/>
      <c r="F96" s="359">
        <v>36.92</v>
      </c>
      <c r="G96" s="44">
        <v>3317</v>
      </c>
      <c r="H96" s="45">
        <f t="shared" ref="H96:H106" si="65">F96*G96</f>
        <v>122463.64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2" si="66">G96/W96*60</f>
        <v>1554.8437499999995</v>
      </c>
      <c r="O96" s="47">
        <f t="shared" ref="O96:O102" si="67">N96/M96</f>
        <v>259.14062499999994</v>
      </c>
      <c r="P96" s="48">
        <f t="shared" ref="P96:P102" si="68">M96-J96</f>
        <v>0</v>
      </c>
      <c r="Q96" s="49">
        <f t="shared" si="64"/>
        <v>-13.526041666666742</v>
      </c>
      <c r="R96" s="427">
        <f t="shared" ref="R96:R102" si="69">O96/L96</f>
        <v>0.9503934902200486</v>
      </c>
      <c r="S96" s="603">
        <f>R108</f>
        <v>0.92079245842856672</v>
      </c>
      <c r="T96" s="89">
        <v>0.33333333333333331</v>
      </c>
      <c r="U96" s="89">
        <v>0.42222222222222222</v>
      </c>
      <c r="V96" s="423">
        <v>5</v>
      </c>
      <c r="W96" s="90">
        <f t="shared" ref="W96:W133" si="70">(U96-T96)*24*60</f>
        <v>128.00000000000003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-81.156250000000455</v>
      </c>
      <c r="AG96" s="424">
        <f t="shared" si="62"/>
        <v>0.9503934902200486</v>
      </c>
      <c r="AH96" s="587">
        <f>AG108</f>
        <v>0.88478892953879373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2643.55</v>
      </c>
      <c r="H97" s="213">
        <f t="shared" si="65"/>
        <v>76962.067278287446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1289.5365853658532</v>
      </c>
      <c r="O97" s="47">
        <f t="shared" si="67"/>
        <v>71.640921409214059</v>
      </c>
      <c r="P97" s="48">
        <f t="shared" si="68"/>
        <v>-2</v>
      </c>
      <c r="Q97" s="49">
        <f t="shared" si="64"/>
        <v>-3.3590785907859413</v>
      </c>
      <c r="R97" s="427">
        <f t="shared" si="69"/>
        <v>0.95521228545618742</v>
      </c>
      <c r="S97" s="603"/>
      <c r="T97" s="214">
        <v>0.43819444444444444</v>
      </c>
      <c r="U97" s="214">
        <v>0.52361111111111114</v>
      </c>
      <c r="V97" s="215">
        <v>23</v>
      </c>
      <c r="W97" s="90">
        <f t="shared" si="70"/>
        <v>123.00000000000004</v>
      </c>
      <c r="X97" s="53">
        <v>0.42708333333333331</v>
      </c>
      <c r="Y97" s="53">
        <v>0.4375</v>
      </c>
      <c r="Z97" s="54"/>
      <c r="AA97" s="54"/>
      <c r="AB97" s="588"/>
      <c r="AC97" s="588"/>
      <c r="AD97" s="215">
        <v>1</v>
      </c>
      <c r="AE97" s="215"/>
      <c r="AF97" s="216">
        <f t="shared" si="61"/>
        <v>-210.46341463414683</v>
      </c>
      <c r="AG97" s="217">
        <f t="shared" si="62"/>
        <v>0.8596910569105688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718</v>
      </c>
      <c r="H98" s="213">
        <f t="shared" si="65"/>
        <v>55537.299999999996</v>
      </c>
      <c r="I98" s="42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1267.0588235294103</v>
      </c>
      <c r="O98" s="47">
        <f t="shared" si="67"/>
        <v>66.687306501547909</v>
      </c>
      <c r="P98" s="48">
        <f t="shared" si="68"/>
        <v>0</v>
      </c>
      <c r="Q98" s="49">
        <f t="shared" si="64"/>
        <v>-9.1021671826626118</v>
      </c>
      <c r="R98" s="427">
        <f t="shared" si="69"/>
        <v>0.87990196078431271</v>
      </c>
      <c r="S98" s="603"/>
      <c r="T98" s="89">
        <v>0.56388888888888888</v>
      </c>
      <c r="U98" s="89">
        <v>0.58750000000000002</v>
      </c>
      <c r="V98" s="423">
        <v>5</v>
      </c>
      <c r="W98" s="90">
        <f t="shared" si="70"/>
        <v>34.000000000000043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-172.94117647058965</v>
      </c>
      <c r="AG98" s="424">
        <f t="shared" si="62"/>
        <v>0.87990196078431271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1157</v>
      </c>
      <c r="H99" s="213">
        <f t="shared" si="65"/>
        <v>89482.38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1262.1818181818189</v>
      </c>
      <c r="O99" s="47">
        <f t="shared" si="67"/>
        <v>70.121212121212167</v>
      </c>
      <c r="P99" s="48">
        <f t="shared" si="68"/>
        <v>0</v>
      </c>
      <c r="Q99" s="49">
        <f t="shared" si="64"/>
        <v>-9.8787878787878327</v>
      </c>
      <c r="R99" s="427">
        <f t="shared" si="69"/>
        <v>0.87651515151515214</v>
      </c>
      <c r="S99" s="603"/>
      <c r="T99" s="89">
        <v>0.59236111111111112</v>
      </c>
      <c r="U99" s="89">
        <v>0.63055555555555554</v>
      </c>
      <c r="V99" s="423">
        <v>7</v>
      </c>
      <c r="W99" s="90">
        <f t="shared" si="70"/>
        <v>54.999999999999964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-177.81818181818107</v>
      </c>
      <c r="AG99" s="217">
        <f t="shared" si="62"/>
        <v>0.87651515151515202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924</v>
      </c>
      <c r="H100" s="213">
        <f t="shared" si="65"/>
        <v>54830.16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1260</v>
      </c>
      <c r="O100" s="47">
        <f t="shared" si="67"/>
        <v>74.117647058823536</v>
      </c>
      <c r="P100" s="48">
        <f t="shared" si="68"/>
        <v>0</v>
      </c>
      <c r="Q100" s="49">
        <f t="shared" si="64"/>
        <v>-10.588235294117638</v>
      </c>
      <c r="R100" s="427">
        <f t="shared" si="69"/>
        <v>0.87500000000000011</v>
      </c>
      <c r="S100" s="603"/>
      <c r="T100" s="214">
        <v>0.63611111111111107</v>
      </c>
      <c r="U100" s="214">
        <v>0.66666666666666663</v>
      </c>
      <c r="V100" s="215">
        <v>8</v>
      </c>
      <c r="W100" s="90">
        <f t="shared" si="70"/>
        <v>44</v>
      </c>
      <c r="X100" s="222"/>
      <c r="Y100" s="222"/>
      <c r="Z100" s="220"/>
      <c r="AA100" s="220"/>
      <c r="AB100" s="588"/>
      <c r="AC100" s="588"/>
      <c r="AD100" s="423">
        <v>1</v>
      </c>
      <c r="AE100" s="423"/>
      <c r="AF100" s="54">
        <f t="shared" si="61"/>
        <v>-180</v>
      </c>
      <c r="AG100" s="424">
        <f t="shared" si="62"/>
        <v>0.875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993</v>
      </c>
      <c r="H101" s="213">
        <f t="shared" si="65"/>
        <v>71049.149999999994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1241.2500000000005</v>
      </c>
      <c r="O101" s="47">
        <f t="shared" si="67"/>
        <v>68.958333333333357</v>
      </c>
      <c r="P101" s="48">
        <f t="shared" si="68"/>
        <v>0</v>
      </c>
      <c r="Q101" s="49">
        <f t="shared" si="64"/>
        <v>-7.9861111111110858</v>
      </c>
      <c r="R101" s="427">
        <f t="shared" si="69"/>
        <v>0.89620938628158875</v>
      </c>
      <c r="S101" s="603"/>
      <c r="T101" s="214">
        <v>0.68194444444444435</v>
      </c>
      <c r="U101" s="89">
        <v>0.71527777777777768</v>
      </c>
      <c r="V101" s="215">
        <v>22</v>
      </c>
      <c r="W101" s="90">
        <f t="shared" si="70"/>
        <v>47.999999999999986</v>
      </c>
      <c r="X101" s="223">
        <v>0.67152777777777783</v>
      </c>
      <c r="Y101" s="223">
        <v>0.68055555555555547</v>
      </c>
      <c r="Z101" s="220"/>
      <c r="AA101" s="220"/>
      <c r="AB101" s="588"/>
      <c r="AC101" s="588"/>
      <c r="AD101" s="423"/>
      <c r="AE101" s="423"/>
      <c r="AF101" s="216">
        <f t="shared" si="61"/>
        <v>-143.74999999999955</v>
      </c>
      <c r="AG101" s="217">
        <f t="shared" si="62"/>
        <v>0.89620938628158875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1423.4499999999998</v>
      </c>
      <c r="H102" s="213">
        <f t="shared" si="65"/>
        <v>41441.113149847079</v>
      </c>
      <c r="I102" s="425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1274.7313432835836</v>
      </c>
      <c r="O102" s="47">
        <f t="shared" si="67"/>
        <v>70.818407960199082</v>
      </c>
      <c r="P102" s="48">
        <f t="shared" si="68"/>
        <v>-2</v>
      </c>
      <c r="Q102" s="49">
        <f t="shared" si="64"/>
        <v>-4.1815920398009183</v>
      </c>
      <c r="R102" s="427">
        <f t="shared" si="69"/>
        <v>0.94424543946932105</v>
      </c>
      <c r="S102" s="603"/>
      <c r="T102" s="214">
        <v>0.72083333333333321</v>
      </c>
      <c r="U102" s="214">
        <v>0.76736111111111094</v>
      </c>
      <c r="V102" s="215">
        <v>8</v>
      </c>
      <c r="W102" s="90">
        <f t="shared" si="70"/>
        <v>66.999999999999915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-225.26865671641644</v>
      </c>
      <c r="AG102" s="424">
        <f t="shared" si="62"/>
        <v>0.84982089552238904</v>
      </c>
      <c r="AH102" s="587"/>
    </row>
    <row r="103" spans="1:34" s="221" customFormat="1" ht="19.149999999999999" customHeight="1">
      <c r="A103" s="614"/>
      <c r="B103" s="425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7"/>
      <c r="S103" s="60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0</v>
      </c>
      <c r="AG103" s="424" t="e">
        <f t="shared" si="62"/>
        <v>#DIV/0!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16.285714285714285</v>
      </c>
      <c r="N108" s="101">
        <f t="shared" si="71"/>
        <v>1307.0860457658093</v>
      </c>
      <c r="O108" s="104">
        <f t="shared" si="71"/>
        <v>97.354921912047175</v>
      </c>
      <c r="P108" s="54">
        <f t="shared" ref="P108:P116" si="72">M108-J108</f>
        <v>-0.57142857142857295</v>
      </c>
      <c r="Q108" s="88">
        <f t="shared" ref="Q108:Q116" si="73">O108-L108</f>
        <v>-8.3745733948475163</v>
      </c>
      <c r="R108" s="105">
        <f t="shared" ref="R108:R116" si="74">O108/L108</f>
        <v>0.92079245842856672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0</v>
      </c>
      <c r="AF108" s="54">
        <f t="shared" si="61"/>
        <v>-170.19966851990489</v>
      </c>
      <c r="AG108" s="424">
        <f t="shared" si="62"/>
        <v>0.88478892953879373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694</v>
      </c>
      <c r="H109" s="45">
        <f t="shared" ref="H109:H119" si="75">F109*G109</f>
        <v>17794.16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6" si="76">G109/W109*60</f>
        <v>1387.9999999999977</v>
      </c>
      <c r="O109" s="47">
        <f t="shared" ref="O109:O116" si="77">N109/M109</f>
        <v>138.79999999999978</v>
      </c>
      <c r="P109" s="48">
        <f t="shared" si="72"/>
        <v>0</v>
      </c>
      <c r="Q109" s="49">
        <f t="shared" si="73"/>
        <v>-11.200000000000216</v>
      </c>
      <c r="R109" s="427">
        <f t="shared" si="74"/>
        <v>0.9253333333333319</v>
      </c>
      <c r="S109" s="608">
        <f>R121</f>
        <v>0.88116437430564676</v>
      </c>
      <c r="T109" s="230">
        <v>0.5</v>
      </c>
      <c r="U109" s="230">
        <v>0.52083333333333337</v>
      </c>
      <c r="V109" s="231">
        <v>5</v>
      </c>
      <c r="W109" s="436">
        <f t="shared" si="70"/>
        <v>30.000000000000053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-112.00000000000227</v>
      </c>
      <c r="AG109" s="126">
        <f t="shared" si="62"/>
        <v>0.92533333333333179</v>
      </c>
      <c r="AH109" s="587">
        <f>AG121</f>
        <v>0.88197793674576974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2032</v>
      </c>
      <c r="H110" s="45">
        <f t="shared" si="75"/>
        <v>60889.882677708752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1108.3636363636356</v>
      </c>
      <c r="O110" s="47">
        <f t="shared" si="77"/>
        <v>61.575757575757535</v>
      </c>
      <c r="P110" s="48">
        <f t="shared" si="72"/>
        <v>0</v>
      </c>
      <c r="Q110" s="49">
        <f t="shared" si="73"/>
        <v>-5.0909090909091361</v>
      </c>
      <c r="R110" s="427">
        <f t="shared" si="74"/>
        <v>0.92363636363636292</v>
      </c>
      <c r="S110" s="594"/>
      <c r="T110" s="230">
        <v>0.53611111111111109</v>
      </c>
      <c r="U110" s="230">
        <v>0.61250000000000004</v>
      </c>
      <c r="V110" s="231">
        <v>22</v>
      </c>
      <c r="W110" s="436">
        <f t="shared" si="70"/>
        <v>110.00000000000009</v>
      </c>
      <c r="X110" s="191">
        <v>0.52569444444444446</v>
      </c>
      <c r="Y110" s="191">
        <v>0.53472222222222221</v>
      </c>
      <c r="Z110" s="54"/>
      <c r="AA110" s="54"/>
      <c r="AB110" s="588"/>
      <c r="AC110" s="588"/>
      <c r="AD110" s="423"/>
      <c r="AE110" s="423"/>
      <c r="AF110" s="48">
        <f t="shared" si="61"/>
        <v>-91.636363636364422</v>
      </c>
      <c r="AG110" s="126">
        <f t="shared" si="62"/>
        <v>0.92363636363636303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1545</v>
      </c>
      <c r="H111" s="45">
        <f t="shared" si="75"/>
        <v>91989.3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1203.8961038961031</v>
      </c>
      <c r="O111" s="47">
        <f t="shared" si="77"/>
        <v>66.883116883116841</v>
      </c>
      <c r="P111" s="48">
        <f t="shared" si="72"/>
        <v>0</v>
      </c>
      <c r="Q111" s="49">
        <f t="shared" si="73"/>
        <v>-10.061327561327602</v>
      </c>
      <c r="R111" s="427">
        <f t="shared" si="74"/>
        <v>0.86923906418491204</v>
      </c>
      <c r="S111" s="594"/>
      <c r="T111" s="230">
        <v>0.6166666666666667</v>
      </c>
      <c r="U111" s="230">
        <v>0.67013888888888895</v>
      </c>
      <c r="V111" s="231">
        <v>6</v>
      </c>
      <c r="W111" s="436">
        <f t="shared" si="70"/>
        <v>77.000000000000043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-181.10389610389689</v>
      </c>
      <c r="AG111" s="126">
        <f t="shared" si="62"/>
        <v>0.86923906418491204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256</v>
      </c>
      <c r="E112" s="83"/>
      <c r="F112" s="359">
        <v>28.57</v>
      </c>
      <c r="G112" s="57">
        <v>2268</v>
      </c>
      <c r="H112" s="45">
        <f t="shared" si="75"/>
        <v>64796.76</v>
      </c>
      <c r="I112" s="423"/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1479.1304347826085</v>
      </c>
      <c r="O112" s="47">
        <f t="shared" si="77"/>
        <v>123.26086956521738</v>
      </c>
      <c r="P112" s="48">
        <f t="shared" si="72"/>
        <v>0</v>
      </c>
      <c r="Q112" s="49">
        <f t="shared" si="73"/>
        <v>-1.7391304347826235</v>
      </c>
      <c r="R112" s="427">
        <f t="shared" si="74"/>
        <v>0.98608695652173906</v>
      </c>
      <c r="S112" s="594"/>
      <c r="T112" s="230">
        <v>0.7104166666666667</v>
      </c>
      <c r="U112" s="230">
        <v>0.77430555555555558</v>
      </c>
      <c r="V112" s="231">
        <v>5</v>
      </c>
      <c r="W112" s="436">
        <f t="shared" si="70"/>
        <v>92</v>
      </c>
      <c r="X112" s="219"/>
      <c r="Y112" s="219"/>
      <c r="Z112" s="54"/>
      <c r="AA112" s="54"/>
      <c r="AB112" s="588"/>
      <c r="AC112" s="588"/>
      <c r="AD112" s="423">
        <v>1</v>
      </c>
      <c r="AE112" s="423"/>
      <c r="AF112" s="48">
        <f t="shared" si="61"/>
        <v>-20.869565217391482</v>
      </c>
      <c r="AG112" s="126">
        <f t="shared" si="62"/>
        <v>0.98608695652173906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113</v>
      </c>
      <c r="H113" s="45">
        <f t="shared" si="75"/>
        <v>2279.21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968.57142857143197</v>
      </c>
      <c r="O113" s="47">
        <f t="shared" si="77"/>
        <v>80.714285714285992</v>
      </c>
      <c r="P113" s="48">
        <f t="shared" si="72"/>
        <v>0</v>
      </c>
      <c r="Q113" s="49">
        <f t="shared" si="73"/>
        <v>-44.285714285714008</v>
      </c>
      <c r="R113" s="427">
        <f t="shared" si="74"/>
        <v>0.64571428571428791</v>
      </c>
      <c r="S113" s="594"/>
      <c r="T113" s="230">
        <v>0.77986111111111112</v>
      </c>
      <c r="U113" s="230">
        <v>0.78472222222222221</v>
      </c>
      <c r="V113" s="231">
        <v>5</v>
      </c>
      <c r="W113" s="436">
        <f t="shared" si="70"/>
        <v>6.9999999999999751</v>
      </c>
      <c r="X113" s="219"/>
      <c r="Y113" s="219"/>
      <c r="Z113" s="220"/>
      <c r="AA113" s="220"/>
      <c r="AB113" s="588"/>
      <c r="AC113" s="588"/>
      <c r="AD113" s="224">
        <v>1</v>
      </c>
      <c r="AE113" s="224"/>
      <c r="AF113" s="48">
        <f t="shared" si="61"/>
        <v>-531.42857142856803</v>
      </c>
      <c r="AG113" s="126">
        <f t="shared" si="62"/>
        <v>0.64571428571428802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779</v>
      </c>
      <c r="H114" s="45">
        <f t="shared" si="75"/>
        <v>15907.180000000002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1374.7058823529394</v>
      </c>
      <c r="O114" s="47">
        <f t="shared" si="77"/>
        <v>114.55882352941161</v>
      </c>
      <c r="P114" s="48">
        <f t="shared" si="72"/>
        <v>0</v>
      </c>
      <c r="Q114" s="49">
        <f t="shared" si="73"/>
        <v>-10.441176470588388</v>
      </c>
      <c r="R114" s="427">
        <f t="shared" si="74"/>
        <v>0.91647058823529293</v>
      </c>
      <c r="S114" s="594"/>
      <c r="T114" s="230">
        <v>0.78819444444444442</v>
      </c>
      <c r="U114" s="230">
        <v>0.81180555555555556</v>
      </c>
      <c r="V114" s="231">
        <v>5</v>
      </c>
      <c r="W114" s="436">
        <f t="shared" si="70"/>
        <v>34.000000000000043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-125.2941176470606</v>
      </c>
      <c r="AG114" s="126">
        <f t="shared" si="62"/>
        <v>0.91647058823529293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259</v>
      </c>
      <c r="E115" s="83"/>
      <c r="F115" s="359">
        <v>38.39</v>
      </c>
      <c r="G115" s="233">
        <v>1431</v>
      </c>
      <c r="H115" s="45">
        <f t="shared" si="75"/>
        <v>54936.090000000004</v>
      </c>
      <c r="I115" s="423"/>
      <c r="J115" s="46">
        <v>16</v>
      </c>
      <c r="K115" s="44">
        <v>1440</v>
      </c>
      <c r="L115" s="47">
        <v>90</v>
      </c>
      <c r="M115" s="434">
        <v>16</v>
      </c>
      <c r="N115" s="44">
        <f t="shared" si="76"/>
        <v>1341.5625000000016</v>
      </c>
      <c r="O115" s="47">
        <f t="shared" si="77"/>
        <v>83.847656250000099</v>
      </c>
      <c r="P115" s="48">
        <f t="shared" si="72"/>
        <v>0</v>
      </c>
      <c r="Q115" s="49">
        <f t="shared" si="73"/>
        <v>-6.1523437499999005</v>
      </c>
      <c r="R115" s="427">
        <f t="shared" si="74"/>
        <v>0.93164062500000111</v>
      </c>
      <c r="S115" s="594"/>
      <c r="T115" s="230">
        <v>0.82777777777777772</v>
      </c>
      <c r="U115" s="230">
        <v>0.87222222222222212</v>
      </c>
      <c r="V115" s="231">
        <v>23</v>
      </c>
      <c r="W115" s="436">
        <f t="shared" si="70"/>
        <v>63.999999999999929</v>
      </c>
      <c r="X115" s="219">
        <v>0.81666666666666676</v>
      </c>
      <c r="Y115" s="219">
        <v>0.82638888888888884</v>
      </c>
      <c r="Z115" s="220"/>
      <c r="AA115" s="220"/>
      <c r="AB115" s="588"/>
      <c r="AC115" s="588"/>
      <c r="AD115" s="224"/>
      <c r="AE115" s="224"/>
      <c r="AF115" s="48">
        <f t="shared" si="61"/>
        <v>-98.437499999998408</v>
      </c>
      <c r="AG115" s="126">
        <f t="shared" si="62"/>
        <v>0.93164062500000111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1414</v>
      </c>
      <c r="H116" s="45">
        <f t="shared" si="75"/>
        <v>74744.039999999994</v>
      </c>
      <c r="I116" s="423"/>
      <c r="J116" s="46">
        <v>18</v>
      </c>
      <c r="K116" s="44">
        <v>1440</v>
      </c>
      <c r="L116" s="47">
        <v>80</v>
      </c>
      <c r="M116" s="434">
        <v>18</v>
      </c>
      <c r="N116" s="44">
        <f t="shared" si="76"/>
        <v>1247.6470588235311</v>
      </c>
      <c r="O116" s="47">
        <f t="shared" si="77"/>
        <v>69.313725490196177</v>
      </c>
      <c r="P116" s="48">
        <f t="shared" si="72"/>
        <v>0</v>
      </c>
      <c r="Q116" s="49">
        <f t="shared" si="73"/>
        <v>-10.686274509803823</v>
      </c>
      <c r="R116" s="427">
        <f t="shared" si="74"/>
        <v>0.86642156862745223</v>
      </c>
      <c r="S116" s="594"/>
      <c r="T116" s="230">
        <v>0.87777777777777766</v>
      </c>
      <c r="U116" s="230">
        <v>0.92499999999999982</v>
      </c>
      <c r="V116" s="231">
        <v>8</v>
      </c>
      <c r="W116" s="436">
        <f t="shared" si="70"/>
        <v>67.999999999999915</v>
      </c>
      <c r="X116" s="219"/>
      <c r="Y116" s="219"/>
      <c r="Z116" s="220"/>
      <c r="AA116" s="220"/>
      <c r="AB116" s="588"/>
      <c r="AC116" s="588"/>
      <c r="AD116" s="224"/>
      <c r="AE116" s="224"/>
      <c r="AF116" s="48">
        <f t="shared" si="61"/>
        <v>-192.3529411764689</v>
      </c>
      <c r="AG116" s="126">
        <f t="shared" si="62"/>
        <v>0.86642156862745212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14.5</v>
      </c>
      <c r="N121" s="205">
        <f t="shared" si="78"/>
        <v>1263.9846305987812</v>
      </c>
      <c r="O121" s="206">
        <f t="shared" si="78"/>
        <v>92.369279375998175</v>
      </c>
      <c r="P121" s="48">
        <f t="shared" ref="P121:P129" si="79">M121-J121</f>
        <v>0</v>
      </c>
      <c r="Q121" s="49">
        <f t="shared" ref="Q121:Q129" si="80">O121-L121</f>
        <v>-12.45710951289071</v>
      </c>
      <c r="R121" s="175">
        <f t="shared" ref="R121:R129" si="81">O121/L121</f>
        <v>0.88116437430564676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2</v>
      </c>
      <c r="AE121" s="107">
        <f>SUM(AE109:AE120)</f>
        <v>0</v>
      </c>
      <c r="AF121" s="48">
        <f>N121-K121</f>
        <v>-169.14036940121878</v>
      </c>
      <c r="AG121" s="126">
        <f>N121/K121</f>
        <v>0.88197793674576974</v>
      </c>
      <c r="AH121" s="587"/>
    </row>
    <row r="122" spans="1:34" ht="19.149999999999999" customHeight="1">
      <c r="A122" s="609" t="s">
        <v>262</v>
      </c>
      <c r="B122" s="131" t="s">
        <v>210</v>
      </c>
      <c r="C122" s="166"/>
      <c r="D122" s="179" t="s">
        <v>263</v>
      </c>
      <c r="E122" s="43"/>
      <c r="F122" s="359">
        <v>56.43</v>
      </c>
      <c r="G122" s="44">
        <v>986</v>
      </c>
      <c r="H122" s="45">
        <f t="shared" ref="H122:H132" si="82">F122*G122</f>
        <v>55639.98</v>
      </c>
      <c r="I122" s="425"/>
      <c r="J122" s="46">
        <v>18</v>
      </c>
      <c r="K122" s="44">
        <v>1500</v>
      </c>
      <c r="L122" s="47">
        <v>83.333333333333329</v>
      </c>
      <c r="M122" s="437">
        <v>18</v>
      </c>
      <c r="N122" s="177">
        <f t="shared" ref="N122:N129" si="83">G122/W122*60</f>
        <v>1344.5454545454545</v>
      </c>
      <c r="O122" s="241">
        <f t="shared" ref="O122:O129" si="84">N122/M122</f>
        <v>74.696969696969688</v>
      </c>
      <c r="P122" s="108">
        <f t="shared" si="79"/>
        <v>0</v>
      </c>
      <c r="Q122" s="185">
        <f t="shared" si="80"/>
        <v>-8.6363636363636402</v>
      </c>
      <c r="R122" s="109">
        <f t="shared" si="81"/>
        <v>0.89636363636363636</v>
      </c>
      <c r="S122" s="603">
        <f>R134</f>
        <v>0.91618280811521002</v>
      </c>
      <c r="T122" s="50">
        <v>0.5</v>
      </c>
      <c r="U122" s="50">
        <v>0.53055555555555556</v>
      </c>
      <c r="V122" s="231">
        <v>5</v>
      </c>
      <c r="W122" s="436">
        <f t="shared" si="70"/>
        <v>44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-155.4545454545455</v>
      </c>
      <c r="AG122" s="427">
        <f t="shared" si="62"/>
        <v>0.89636363636363636</v>
      </c>
      <c r="AH122" s="602">
        <f>AG134</f>
        <v>0.91705752354651193</v>
      </c>
    </row>
    <row r="123" spans="1:34" ht="19.149999999999999" customHeight="1">
      <c r="A123" s="609"/>
      <c r="B123" s="131" t="s">
        <v>231</v>
      </c>
      <c r="C123" s="97"/>
      <c r="D123" s="42" t="s">
        <v>264</v>
      </c>
      <c r="E123" s="180"/>
      <c r="F123" s="359">
        <v>58.67</v>
      </c>
      <c r="G123" s="44">
        <v>1905</v>
      </c>
      <c r="H123" s="45">
        <f t="shared" si="82"/>
        <v>111766.35</v>
      </c>
      <c r="I123" s="423"/>
      <c r="J123" s="87">
        <v>19</v>
      </c>
      <c r="K123" s="57">
        <v>1440</v>
      </c>
      <c r="L123" s="86">
        <v>75.78947368421052</v>
      </c>
      <c r="M123" s="434">
        <v>19</v>
      </c>
      <c r="N123" s="57">
        <f t="shared" si="83"/>
        <v>1344.705882352941</v>
      </c>
      <c r="O123" s="86">
        <f t="shared" si="84"/>
        <v>70.773993808049525</v>
      </c>
      <c r="P123" s="54">
        <f t="shared" si="79"/>
        <v>0</v>
      </c>
      <c r="Q123" s="88">
        <f t="shared" si="80"/>
        <v>-5.0154798761609953</v>
      </c>
      <c r="R123" s="424">
        <f t="shared" si="81"/>
        <v>0.93382352941176461</v>
      </c>
      <c r="S123" s="603"/>
      <c r="T123" s="50">
        <v>0.53541666666666665</v>
      </c>
      <c r="U123" s="50">
        <v>0.59444444444444444</v>
      </c>
      <c r="V123" s="231">
        <v>7</v>
      </c>
      <c r="W123" s="436">
        <f t="shared" si="70"/>
        <v>85.000000000000014</v>
      </c>
      <c r="X123" s="53"/>
      <c r="Y123" s="53"/>
      <c r="Z123" s="54"/>
      <c r="AA123" s="54"/>
      <c r="AB123" s="588"/>
      <c r="AC123" s="588"/>
      <c r="AD123" s="423"/>
      <c r="AE123" s="423"/>
      <c r="AF123" s="48">
        <f t="shared" si="61"/>
        <v>-95.294117647059011</v>
      </c>
      <c r="AG123" s="427">
        <f t="shared" si="62"/>
        <v>0.93382352941176461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265</v>
      </c>
      <c r="E124" s="180"/>
      <c r="F124" s="359">
        <v>59.52</v>
      </c>
      <c r="G124" s="177">
        <v>2544</v>
      </c>
      <c r="H124" s="45">
        <f t="shared" si="82"/>
        <v>151418.88</v>
      </c>
      <c r="I124" s="242"/>
      <c r="J124" s="87">
        <v>21</v>
      </c>
      <c r="K124" s="57">
        <v>1385</v>
      </c>
      <c r="L124" s="86">
        <v>65.952380952380949</v>
      </c>
      <c r="M124" s="437">
        <v>21</v>
      </c>
      <c r="N124" s="177">
        <f t="shared" si="83"/>
        <v>1304.6153846153841</v>
      </c>
      <c r="O124" s="241">
        <f t="shared" si="84"/>
        <v>62.124542124542096</v>
      </c>
      <c r="P124" s="108">
        <f t="shared" si="79"/>
        <v>0</v>
      </c>
      <c r="Q124" s="185">
        <f t="shared" si="80"/>
        <v>-3.8278388278388533</v>
      </c>
      <c r="R124" s="109">
        <f t="shared" si="81"/>
        <v>0.9419605665093026</v>
      </c>
      <c r="S124" s="610"/>
      <c r="T124" s="50">
        <v>0.60972222222222217</v>
      </c>
      <c r="U124" s="50">
        <v>0.69097222222222221</v>
      </c>
      <c r="V124" s="231">
        <v>22</v>
      </c>
      <c r="W124" s="436">
        <f t="shared" si="70"/>
        <v>117.00000000000006</v>
      </c>
      <c r="X124" s="191">
        <v>0.59791666666666665</v>
      </c>
      <c r="Y124" s="191">
        <v>0.6069444444444444</v>
      </c>
      <c r="Z124" s="54"/>
      <c r="AA124" s="54"/>
      <c r="AB124" s="588"/>
      <c r="AC124" s="588"/>
      <c r="AD124" s="423"/>
      <c r="AE124" s="423"/>
      <c r="AF124" s="108">
        <f t="shared" si="61"/>
        <v>-80.384615384615927</v>
      </c>
      <c r="AG124" s="109">
        <f t="shared" si="62"/>
        <v>0.9419605665093026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1494</v>
      </c>
      <c r="H125" s="45">
        <f t="shared" si="82"/>
        <v>84844.26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1469.5081967213127</v>
      </c>
      <c r="O125" s="86">
        <f t="shared" si="84"/>
        <v>81.639344262295154</v>
      </c>
      <c r="P125" s="54">
        <f t="shared" si="79"/>
        <v>0</v>
      </c>
      <c r="Q125" s="88">
        <f t="shared" si="80"/>
        <v>-9.2495446265937318</v>
      </c>
      <c r="R125" s="424">
        <f t="shared" si="81"/>
        <v>0.89823239408393207</v>
      </c>
      <c r="S125" s="610"/>
      <c r="T125" s="50">
        <v>0.73124999999999996</v>
      </c>
      <c r="U125" s="50">
        <v>0.77361111111111103</v>
      </c>
      <c r="V125" s="231">
        <v>5</v>
      </c>
      <c r="W125" s="436">
        <f t="shared" si="70"/>
        <v>60.999999999999943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-166.49180327868726</v>
      </c>
      <c r="AG125" s="427">
        <f t="shared" si="62"/>
        <v>0.89823239408393196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1121</v>
      </c>
      <c r="H126" s="45">
        <f t="shared" si="82"/>
        <v>63751.27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1462.1739130434783</v>
      </c>
      <c r="O126" s="86">
        <f t="shared" si="84"/>
        <v>81.231884057971016</v>
      </c>
      <c r="P126" s="54">
        <f t="shared" si="79"/>
        <v>0</v>
      </c>
      <c r="Q126" s="88">
        <f t="shared" si="80"/>
        <v>-9.6570048309178702</v>
      </c>
      <c r="R126" s="424">
        <f t="shared" si="81"/>
        <v>0.89374933560114811</v>
      </c>
      <c r="S126" s="610"/>
      <c r="T126" s="50">
        <v>0.77847222222222212</v>
      </c>
      <c r="U126" s="50">
        <v>0.81041666666666656</v>
      </c>
      <c r="V126" s="231">
        <v>7</v>
      </c>
      <c r="W126" s="436">
        <f t="shared" si="70"/>
        <v>46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-173.82608695652175</v>
      </c>
      <c r="AG126" s="109">
        <f t="shared" si="62"/>
        <v>0.89374933560114811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973</v>
      </c>
      <c r="H127" s="45">
        <f t="shared" si="82"/>
        <v>52629.57</v>
      </c>
      <c r="I127" s="224"/>
      <c r="J127" s="87">
        <v>17</v>
      </c>
      <c r="K127" s="57">
        <v>1565</v>
      </c>
      <c r="L127" s="86">
        <v>92.058823529411768</v>
      </c>
      <c r="M127" s="437">
        <v>17</v>
      </c>
      <c r="N127" s="177">
        <f t="shared" si="83"/>
        <v>1389.9999999999995</v>
      </c>
      <c r="O127" s="241">
        <f t="shared" si="84"/>
        <v>81.764705882352914</v>
      </c>
      <c r="P127" s="108">
        <f t="shared" si="79"/>
        <v>0</v>
      </c>
      <c r="Q127" s="185">
        <f t="shared" si="80"/>
        <v>-10.294117647058854</v>
      </c>
      <c r="R127" s="109">
        <f t="shared" si="81"/>
        <v>0.88817891373801883</v>
      </c>
      <c r="S127" s="610"/>
      <c r="T127" s="50">
        <v>0.81388888888888877</v>
      </c>
      <c r="U127" s="50">
        <v>0.84305555555555545</v>
      </c>
      <c r="V127" s="425">
        <v>5</v>
      </c>
      <c r="W127" s="436">
        <f t="shared" si="70"/>
        <v>42.000000000000014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-175.00000000000045</v>
      </c>
      <c r="AG127" s="109">
        <f t="shared" si="62"/>
        <v>0.88817891373801883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1574</v>
      </c>
      <c r="H128" s="45">
        <f t="shared" si="82"/>
        <v>74922.400000000009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1349.1428571428557</v>
      </c>
      <c r="O128" s="86">
        <f t="shared" si="84"/>
        <v>71.007518796992414</v>
      </c>
      <c r="P128" s="54">
        <f t="shared" si="79"/>
        <v>0</v>
      </c>
      <c r="Q128" s="88">
        <f t="shared" si="80"/>
        <v>-4.7819548872181059</v>
      </c>
      <c r="R128" s="424">
        <f t="shared" si="81"/>
        <v>0.93690476190476113</v>
      </c>
      <c r="S128" s="610"/>
      <c r="T128" s="50">
        <v>0.84861111111111098</v>
      </c>
      <c r="U128" s="50">
        <v>0.89722222222222214</v>
      </c>
      <c r="V128" s="425">
        <v>8</v>
      </c>
      <c r="W128" s="436">
        <f t="shared" si="70"/>
        <v>70.000000000000071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-90.857142857144254</v>
      </c>
      <c r="AG128" s="427">
        <f t="shared" si="62"/>
        <v>0.93690476190476091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1553</v>
      </c>
      <c r="H129" s="45">
        <f t="shared" si="82"/>
        <v>78690.510000000009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1433.538461538463</v>
      </c>
      <c r="O129" s="86">
        <f t="shared" si="84"/>
        <v>79.64102564102572</v>
      </c>
      <c r="P129" s="54">
        <f t="shared" si="79"/>
        <v>0</v>
      </c>
      <c r="Q129" s="88">
        <f t="shared" si="80"/>
        <v>-3.6923076923076081</v>
      </c>
      <c r="R129" s="424">
        <f t="shared" si="81"/>
        <v>0.95569230769230873</v>
      </c>
      <c r="S129" s="610"/>
      <c r="T129" s="50">
        <v>0.91319444444444442</v>
      </c>
      <c r="U129" s="50">
        <v>0.95833333333333326</v>
      </c>
      <c r="V129" s="425">
        <v>23</v>
      </c>
      <c r="W129" s="436">
        <f t="shared" si="70"/>
        <v>64.999999999999929</v>
      </c>
      <c r="X129" s="64">
        <v>0.90069444444444446</v>
      </c>
      <c r="Y129" s="64">
        <v>0.91041666666666676</v>
      </c>
      <c r="Z129" s="54"/>
      <c r="AA129" s="54"/>
      <c r="AB129" s="588"/>
      <c r="AC129" s="588"/>
      <c r="AD129" s="423"/>
      <c r="AE129" s="423"/>
      <c r="AF129" s="108">
        <f t="shared" si="61"/>
        <v>-66.461538461536975</v>
      </c>
      <c r="AG129" s="109">
        <f t="shared" si="62"/>
        <v>0.95569230769230873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1387.2787687449859</v>
      </c>
      <c r="O134" s="247">
        <f t="shared" si="85"/>
        <v>75.359998033774815</v>
      </c>
      <c r="P134" s="51">
        <f t="shared" ref="P134:P144" si="86">M134-J134</f>
        <v>0</v>
      </c>
      <c r="Q134" s="142">
        <f t="shared" ref="Q134:Q144" si="87">O134-L134</f>
        <v>-6.8943265030574565</v>
      </c>
      <c r="R134" s="248">
        <f t="shared" ref="R134:R144" si="88">O134/L134</f>
        <v>0.91618280811521002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-125.47123125501412</v>
      </c>
      <c r="AG134" s="427">
        <f t="shared" si="62"/>
        <v>0.91705752354651193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2390.5</v>
      </c>
      <c r="H135" s="249">
        <f t="shared" ref="H135:H146" si="89">F135*G135</f>
        <v>129302.145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1406.1764705882347</v>
      </c>
      <c r="O135" s="116">
        <f t="shared" ref="O135:O144" si="91">N135/M135</f>
        <v>78.120915032679704</v>
      </c>
      <c r="P135" s="54">
        <f t="shared" si="86"/>
        <v>0</v>
      </c>
      <c r="Q135" s="88">
        <f t="shared" si="87"/>
        <v>-5.2124183006536242</v>
      </c>
      <c r="R135" s="424">
        <f t="shared" si="88"/>
        <v>0.93745098039215646</v>
      </c>
      <c r="S135" s="594">
        <f>R147</f>
        <v>0.91904635516459321</v>
      </c>
      <c r="T135" s="250">
        <v>0.45833333333333331</v>
      </c>
      <c r="U135" s="50">
        <v>0.52916666666666667</v>
      </c>
      <c r="V135" s="145">
        <v>5</v>
      </c>
      <c r="W135" s="251">
        <f t="shared" ref="W135:W147" si="92">(U135-T135)*24*60</f>
        <v>102.00000000000004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-93.823529411765321</v>
      </c>
      <c r="AG135" s="121">
        <f t="shared" si="62"/>
        <v>0.93745098039215646</v>
      </c>
      <c r="AH135" s="587">
        <f>AG147</f>
        <v>0.9271951204595118</v>
      </c>
    </row>
    <row r="136" spans="1:34" ht="19.149999999999999" customHeight="1">
      <c r="A136" s="591"/>
      <c r="B136" s="425" t="s">
        <v>210</v>
      </c>
      <c r="C136" s="423"/>
      <c r="D136" s="82" t="s">
        <v>273</v>
      </c>
      <c r="E136" s="83"/>
      <c r="F136" s="359">
        <v>53.68</v>
      </c>
      <c r="G136" s="57">
        <v>911</v>
      </c>
      <c r="H136" s="84">
        <f t="shared" si="89"/>
        <v>48902.48</v>
      </c>
      <c r="I136" s="423"/>
      <c r="J136" s="46">
        <v>16</v>
      </c>
      <c r="K136" s="57">
        <v>1500</v>
      </c>
      <c r="L136" s="86">
        <v>93.75</v>
      </c>
      <c r="M136" s="434">
        <v>16</v>
      </c>
      <c r="N136" s="57">
        <f t="shared" si="90"/>
        <v>1333.1707317073167</v>
      </c>
      <c r="O136" s="86">
        <f t="shared" si="91"/>
        <v>83.323170731707293</v>
      </c>
      <c r="P136" s="54">
        <f t="shared" si="86"/>
        <v>0</v>
      </c>
      <c r="Q136" s="88">
        <f t="shared" si="87"/>
        <v>-10.426829268292707</v>
      </c>
      <c r="R136" s="424">
        <f t="shared" si="88"/>
        <v>0.88878048780487784</v>
      </c>
      <c r="S136" s="594"/>
      <c r="T136" s="250">
        <v>0.53402777777777777</v>
      </c>
      <c r="U136" s="50">
        <v>0.5625</v>
      </c>
      <c r="V136" s="145">
        <v>7</v>
      </c>
      <c r="W136" s="251">
        <f t="shared" si="92"/>
        <v>41.000000000000014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-166.82926829268331</v>
      </c>
      <c r="AG136" s="126">
        <f t="shared" si="62"/>
        <v>0.88878048780487784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274</v>
      </c>
      <c r="E137" s="83"/>
      <c r="F137" s="359">
        <v>57.734999999999999</v>
      </c>
      <c r="G137" s="212">
        <v>1684</v>
      </c>
      <c r="H137" s="84">
        <f t="shared" si="89"/>
        <v>97225.74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1384.1095890410948</v>
      </c>
      <c r="O137" s="86">
        <f t="shared" si="91"/>
        <v>86.506849315068422</v>
      </c>
      <c r="P137" s="54">
        <f t="shared" si="86"/>
        <v>0</v>
      </c>
      <c r="Q137" s="88">
        <f t="shared" si="87"/>
        <v>-11.305650684931578</v>
      </c>
      <c r="R137" s="424">
        <f t="shared" si="88"/>
        <v>0.88441507286970911</v>
      </c>
      <c r="S137" s="594"/>
      <c r="T137" s="50">
        <v>0.57847222222222228</v>
      </c>
      <c r="U137" s="50">
        <v>0.62916666666666676</v>
      </c>
      <c r="V137" s="253">
        <v>23</v>
      </c>
      <c r="W137" s="251">
        <f t="shared" si="92"/>
        <v>73.000000000000057</v>
      </c>
      <c r="X137" s="53">
        <v>0.56736111111111109</v>
      </c>
      <c r="Y137" s="53">
        <v>0.57638888888888895</v>
      </c>
      <c r="Z137" s="54"/>
      <c r="AA137" s="54"/>
      <c r="AB137" s="588"/>
      <c r="AC137" s="588"/>
      <c r="AD137" s="423"/>
      <c r="AE137" s="423"/>
      <c r="AF137" s="48">
        <f t="shared" si="61"/>
        <v>-180.89041095890525</v>
      </c>
      <c r="AG137" s="126">
        <f t="shared" si="62"/>
        <v>0.88441507286970911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275</v>
      </c>
      <c r="E138" s="83"/>
      <c r="F138" s="359">
        <v>50.67</v>
      </c>
      <c r="G138" s="57">
        <v>1823</v>
      </c>
      <c r="H138" s="84">
        <f t="shared" si="89"/>
        <v>92371.41</v>
      </c>
      <c r="I138" s="42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1384.5569620253157</v>
      </c>
      <c r="O138" s="86">
        <f t="shared" si="91"/>
        <v>76.919831223628648</v>
      </c>
      <c r="P138" s="54">
        <f t="shared" si="86"/>
        <v>0</v>
      </c>
      <c r="Q138" s="88">
        <f t="shared" si="87"/>
        <v>-6.4135021097046803</v>
      </c>
      <c r="R138" s="429">
        <f t="shared" si="88"/>
        <v>0.92303797468354387</v>
      </c>
      <c r="S138" s="594"/>
      <c r="T138" s="50">
        <v>0.63402777777777786</v>
      </c>
      <c r="U138" s="50">
        <v>0.68888888888888899</v>
      </c>
      <c r="V138" s="253">
        <v>7</v>
      </c>
      <c r="W138" s="251">
        <f t="shared" si="92"/>
        <v>79.000000000000043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-115.44303797468433</v>
      </c>
      <c r="AG138" s="126">
        <f t="shared" si="62"/>
        <v>0.92303797468354376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966</v>
      </c>
      <c r="H139" s="84">
        <f t="shared" si="89"/>
        <v>48947.22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1413.6585365853653</v>
      </c>
      <c r="O139" s="86">
        <f t="shared" si="91"/>
        <v>83.156384505021492</v>
      </c>
      <c r="P139" s="54">
        <f t="shared" si="86"/>
        <v>0</v>
      </c>
      <c r="Q139" s="88">
        <f t="shared" si="87"/>
        <v>-5.0789096126255657</v>
      </c>
      <c r="R139" s="424">
        <f t="shared" si="88"/>
        <v>0.94243902439024363</v>
      </c>
      <c r="S139" s="594"/>
      <c r="T139" s="50">
        <v>0.72916666666666674</v>
      </c>
      <c r="U139" s="50">
        <v>0.75763888888888897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-86.341463414634745</v>
      </c>
      <c r="AG139" s="126">
        <f t="shared" si="62"/>
        <v>0.94243902439024352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1622</v>
      </c>
      <c r="H140" s="84">
        <f t="shared" si="89"/>
        <v>82689.56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1351.6666666666656</v>
      </c>
      <c r="O140" s="86">
        <f t="shared" si="91"/>
        <v>67.583333333333286</v>
      </c>
      <c r="P140" s="54">
        <f t="shared" si="86"/>
        <v>0</v>
      </c>
      <c r="Q140" s="88">
        <f t="shared" si="87"/>
        <v>-4.416666666666714</v>
      </c>
      <c r="R140" s="424">
        <f t="shared" si="88"/>
        <v>0.93865740740740677</v>
      </c>
      <c r="S140" s="595"/>
      <c r="T140" s="63">
        <v>0.76250000000000007</v>
      </c>
      <c r="U140" s="256">
        <v>0.81250000000000011</v>
      </c>
      <c r="V140" s="257">
        <v>7</v>
      </c>
      <c r="W140" s="251">
        <f t="shared" si="92"/>
        <v>72.000000000000057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-88.333333333334394</v>
      </c>
      <c r="AG140" s="126">
        <f t="shared" si="62"/>
        <v>0.93865740740740666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859</v>
      </c>
      <c r="H141" s="84">
        <f t="shared" si="89"/>
        <v>46463.310000000005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1392.972972972972</v>
      </c>
      <c r="O141" s="86">
        <f t="shared" si="91"/>
        <v>73.314366998577469</v>
      </c>
      <c r="P141" s="54">
        <f t="shared" si="86"/>
        <v>0</v>
      </c>
      <c r="Q141" s="88">
        <f t="shared" si="87"/>
        <v>-5.6330014224751608</v>
      </c>
      <c r="R141" s="424">
        <f t="shared" si="88"/>
        <v>0.92864864864864793</v>
      </c>
      <c r="S141" s="595"/>
      <c r="T141" s="63">
        <v>0.81666666666666676</v>
      </c>
      <c r="U141" s="256">
        <v>0.84236111111111123</v>
      </c>
      <c r="V141" s="55">
        <v>6</v>
      </c>
      <c r="W141" s="251">
        <f t="shared" si="92"/>
        <v>37.000000000000028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-107.027027027028</v>
      </c>
      <c r="AG141" s="126">
        <f t="shared" si="62"/>
        <v>0.92864864864864805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2014</v>
      </c>
      <c r="H142" s="84">
        <f t="shared" si="89"/>
        <v>102552.88</v>
      </c>
      <c r="I142" s="42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1373.1818181818182</v>
      </c>
      <c r="O142" s="86">
        <f t="shared" si="91"/>
        <v>72.27272727272728</v>
      </c>
      <c r="P142" s="54">
        <f t="shared" si="86"/>
        <v>0</v>
      </c>
      <c r="Q142" s="88">
        <f t="shared" si="87"/>
        <v>-3.5167464114832399</v>
      </c>
      <c r="R142" s="424">
        <f t="shared" si="88"/>
        <v>0.95359848484848497</v>
      </c>
      <c r="S142" s="595"/>
      <c r="T142" s="63">
        <v>0.85763888888888895</v>
      </c>
      <c r="U142" s="256">
        <v>0.91875000000000007</v>
      </c>
      <c r="V142" s="55">
        <v>22</v>
      </c>
      <c r="W142" s="251">
        <f t="shared" si="92"/>
        <v>88</v>
      </c>
      <c r="X142" s="53">
        <v>0.84652777777777777</v>
      </c>
      <c r="Y142" s="53">
        <v>0.8569444444444444</v>
      </c>
      <c r="Z142" s="54"/>
      <c r="AA142" s="54"/>
      <c r="AB142" s="588"/>
      <c r="AC142" s="588"/>
      <c r="AD142" s="423"/>
      <c r="AE142" s="423"/>
      <c r="AF142" s="48">
        <f t="shared" si="61"/>
        <v>-66.818181818181756</v>
      </c>
      <c r="AG142" s="126">
        <f t="shared" si="62"/>
        <v>0.95359848484848486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1029</v>
      </c>
      <c r="H143" s="84">
        <f t="shared" si="89"/>
        <v>52139.43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1342.1739130434783</v>
      </c>
      <c r="O143" s="86">
        <f t="shared" si="91"/>
        <v>78.951406649616374</v>
      </c>
      <c r="P143" s="54">
        <f t="shared" si="86"/>
        <v>0</v>
      </c>
      <c r="Q143" s="88">
        <f t="shared" si="87"/>
        <v>-5.7544757033248004</v>
      </c>
      <c r="R143" s="424">
        <f t="shared" si="88"/>
        <v>0.93206521739130443</v>
      </c>
      <c r="S143" s="595"/>
      <c r="T143" s="63">
        <v>0.9243055555555556</v>
      </c>
      <c r="U143" s="256">
        <v>0.95625000000000004</v>
      </c>
      <c r="V143" s="55">
        <v>8</v>
      </c>
      <c r="W143" s="251">
        <f t="shared" si="92"/>
        <v>46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-97.826086956521749</v>
      </c>
      <c r="AG143" s="126">
        <f t="shared" si="62"/>
        <v>0.93206521739130432</v>
      </c>
      <c r="AH143" s="587"/>
    </row>
    <row r="144" spans="1:34" ht="19.149999999999999" customHeight="1">
      <c r="A144" s="592"/>
      <c r="B144" s="425" t="s">
        <v>210</v>
      </c>
      <c r="C144" s="432"/>
      <c r="D144" s="42" t="s">
        <v>281</v>
      </c>
      <c r="E144" s="258"/>
      <c r="F144" s="359">
        <v>50.49</v>
      </c>
      <c r="G144" s="57">
        <v>1364</v>
      </c>
      <c r="H144" s="84">
        <f t="shared" si="89"/>
        <v>68868.36</v>
      </c>
      <c r="I144" s="423"/>
      <c r="J144" s="87">
        <v>14</v>
      </c>
      <c r="K144" s="57">
        <v>1440</v>
      </c>
      <c r="L144" s="86">
        <v>102.85714285714286</v>
      </c>
      <c r="M144" s="434">
        <v>15</v>
      </c>
      <c r="N144" s="57">
        <f t="shared" si="90"/>
        <v>1364.0000000000014</v>
      </c>
      <c r="O144" s="86">
        <f t="shared" si="91"/>
        <v>90.933333333333422</v>
      </c>
      <c r="P144" s="54">
        <f t="shared" si="86"/>
        <v>1</v>
      </c>
      <c r="Q144" s="88">
        <f t="shared" si="87"/>
        <v>-11.923809523809439</v>
      </c>
      <c r="R144" s="424">
        <f t="shared" si="88"/>
        <v>0.8840740740740749</v>
      </c>
      <c r="S144" s="595"/>
      <c r="T144" s="63">
        <v>0.96111111111111114</v>
      </c>
      <c r="U144" s="256">
        <v>1.0027777777777778</v>
      </c>
      <c r="V144" s="55">
        <v>7</v>
      </c>
      <c r="W144" s="251">
        <f t="shared" si="92"/>
        <v>59.999999999999943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-75.999999999998636</v>
      </c>
      <c r="AG144" s="126">
        <f t="shared" si="62"/>
        <v>0.94722222222222319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1374.5667660812262</v>
      </c>
      <c r="O147" s="247">
        <f t="shared" si="93"/>
        <v>79.108231839569342</v>
      </c>
      <c r="P147" s="51">
        <f t="shared" ref="P147:P153" si="94">M147-J147</f>
        <v>0.10000000000000142</v>
      </c>
      <c r="Q147" s="142">
        <f t="shared" ref="Q147:Q153" si="95">O147-L147</f>
        <v>-6.9682009703967509</v>
      </c>
      <c r="R147" s="262">
        <f t="shared" ref="R147:R153" si="96">O147/L147</f>
        <v>0.91904635516459321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7">
        <f t="shared" si="61"/>
        <v>-107.93323391877379</v>
      </c>
      <c r="AG147" s="263">
        <f t="shared" si="62"/>
        <v>0.9271951204595118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1442</v>
      </c>
      <c r="H148" s="84">
        <f t="shared" ref="H148:H172" si="97">F148*G148</f>
        <v>64861.159999999996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1235.9999999999989</v>
      </c>
      <c r="O148" s="47">
        <f t="shared" ref="O148:O153" si="99">N148/M148</f>
        <v>65.052631578947313</v>
      </c>
      <c r="P148" s="48">
        <f t="shared" si="94"/>
        <v>0</v>
      </c>
      <c r="Q148" s="49">
        <f t="shared" si="95"/>
        <v>-13.894736842105317</v>
      </c>
      <c r="R148" s="427">
        <f t="shared" si="96"/>
        <v>0.82399999999999929</v>
      </c>
      <c r="S148" s="600">
        <f>R160</f>
        <v>0.8830315639273898</v>
      </c>
      <c r="T148" s="250">
        <v>0.70833333333333337</v>
      </c>
      <c r="U148" s="50">
        <v>0.75694444444444453</v>
      </c>
      <c r="V148" s="425">
        <v>5</v>
      </c>
      <c r="W148" s="436">
        <f>(U148-T148)*24*60</f>
        <v>70.000000000000071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-264.00000000000114</v>
      </c>
      <c r="AG148" s="126">
        <f t="shared" si="62"/>
        <v>0.82399999999999929</v>
      </c>
      <c r="AH148" s="587">
        <f>AG160</f>
        <v>0.89041641347519707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989</v>
      </c>
      <c r="H149" s="84">
        <f t="shared" si="97"/>
        <v>53089.52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1236.2500000000002</v>
      </c>
      <c r="O149" s="47">
        <f t="shared" si="99"/>
        <v>61.812500000000014</v>
      </c>
      <c r="P149" s="48">
        <f t="shared" si="94"/>
        <v>0</v>
      </c>
      <c r="Q149" s="49">
        <f t="shared" si="95"/>
        <v>-13.187499999999986</v>
      </c>
      <c r="R149" s="427">
        <f t="shared" si="96"/>
        <v>0.82416666666666683</v>
      </c>
      <c r="S149" s="601"/>
      <c r="T149" s="250">
        <v>0.76250000000000007</v>
      </c>
      <c r="U149" s="50">
        <v>0.79583333333333339</v>
      </c>
      <c r="V149" s="425">
        <v>8</v>
      </c>
      <c r="W149" s="436">
        <f t="shared" ref="W149:W159" si="100">(U149-T149)*24*60</f>
        <v>47.999999999999986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-263.74999999999977</v>
      </c>
      <c r="AG149" s="126">
        <f t="shared" si="62"/>
        <v>0.82416666666666683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643</v>
      </c>
      <c r="H150" s="84">
        <f t="shared" si="97"/>
        <v>35570.76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1330.3448275862042</v>
      </c>
      <c r="O150" s="47">
        <f t="shared" si="99"/>
        <v>88.689655172413623</v>
      </c>
      <c r="P150" s="48">
        <f t="shared" si="94"/>
        <v>1</v>
      </c>
      <c r="Q150" s="49">
        <f t="shared" si="95"/>
        <v>-14.167487684729238</v>
      </c>
      <c r="R150" s="427">
        <f t="shared" si="96"/>
        <v>0.86226053639846578</v>
      </c>
      <c r="S150" s="601"/>
      <c r="T150" s="250">
        <v>0.8</v>
      </c>
      <c r="U150" s="50">
        <v>0.82013888888888897</v>
      </c>
      <c r="V150" s="425">
        <v>6</v>
      </c>
      <c r="W150" s="436">
        <f t="shared" si="100"/>
        <v>29.000000000000057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-109.65517241379575</v>
      </c>
      <c r="AG150" s="126">
        <f t="shared" si="62"/>
        <v>0.92385057471264187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885</v>
      </c>
      <c r="H151" s="84">
        <f t="shared" si="97"/>
        <v>49170.6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1361.5384615384608</v>
      </c>
      <c r="O151" s="47">
        <f t="shared" si="99"/>
        <v>85.096153846153797</v>
      </c>
      <c r="P151" s="48">
        <f t="shared" si="94"/>
        <v>0</v>
      </c>
      <c r="Q151" s="49">
        <f t="shared" si="95"/>
        <v>-4.903846153846203</v>
      </c>
      <c r="R151" s="427">
        <f t="shared" si="96"/>
        <v>0.94551282051281993</v>
      </c>
      <c r="S151" s="601"/>
      <c r="T151" s="250">
        <v>0.82361111111111118</v>
      </c>
      <c r="U151" s="50">
        <v>0.85069444444444453</v>
      </c>
      <c r="V151" s="425">
        <v>5</v>
      </c>
      <c r="W151" s="436">
        <f t="shared" si="100"/>
        <v>39.000000000000021</v>
      </c>
      <c r="X151" s="219"/>
      <c r="Y151" s="219"/>
      <c r="Z151" s="220"/>
      <c r="AA151" s="220"/>
      <c r="AB151" s="588"/>
      <c r="AC151" s="588"/>
      <c r="AD151" s="224"/>
      <c r="AE151" s="224"/>
      <c r="AF151" s="48">
        <f t="shared" si="61"/>
        <v>-78.461538461539249</v>
      </c>
      <c r="AG151" s="126">
        <f t="shared" si="62"/>
        <v>0.94551282051281993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676</v>
      </c>
      <c r="H152" s="84">
        <f t="shared" si="97"/>
        <v>36700.04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1308.3870967741916</v>
      </c>
      <c r="O152" s="47">
        <f t="shared" si="99"/>
        <v>87.225806451612769</v>
      </c>
      <c r="P152" s="48">
        <f t="shared" si="94"/>
        <v>0</v>
      </c>
      <c r="Q152" s="49">
        <f t="shared" si="95"/>
        <v>-8.7741935483872311</v>
      </c>
      <c r="R152" s="427">
        <f t="shared" si="96"/>
        <v>0.90860215053763305</v>
      </c>
      <c r="S152" s="601"/>
      <c r="T152" s="265">
        <v>0.8666666666666667</v>
      </c>
      <c r="U152" s="63">
        <v>0.88819444444444451</v>
      </c>
      <c r="V152" s="438">
        <v>23</v>
      </c>
      <c r="W152" s="436">
        <f t="shared" si="100"/>
        <v>31.00000000000005</v>
      </c>
      <c r="X152" s="222">
        <v>0.85416666666666663</v>
      </c>
      <c r="Y152" s="222">
        <v>0.8652777777777777</v>
      </c>
      <c r="Z152" s="220"/>
      <c r="AA152" s="220"/>
      <c r="AB152" s="588"/>
      <c r="AC152" s="588"/>
      <c r="AD152" s="224"/>
      <c r="AE152" s="224"/>
      <c r="AF152" s="48">
        <f t="shared" si="61"/>
        <v>-131.6129032258084</v>
      </c>
      <c r="AG152" s="126">
        <f t="shared" si="62"/>
        <v>0.90860215053763305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289</v>
      </c>
      <c r="E153" s="60"/>
      <c r="F153" s="366">
        <v>57.3</v>
      </c>
      <c r="G153" s="57">
        <v>1450</v>
      </c>
      <c r="H153" s="84">
        <f t="shared" si="97"/>
        <v>83085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1380.9523809523826</v>
      </c>
      <c r="O153" s="47">
        <f t="shared" si="99"/>
        <v>76.719576719576807</v>
      </c>
      <c r="P153" s="48">
        <f t="shared" si="94"/>
        <v>0</v>
      </c>
      <c r="Q153" s="49">
        <f t="shared" si="95"/>
        <v>-6.6137566137565216</v>
      </c>
      <c r="R153" s="427">
        <f t="shared" si="96"/>
        <v>0.92063492063492169</v>
      </c>
      <c r="S153" s="601"/>
      <c r="T153" s="265">
        <v>0.8930555555555556</v>
      </c>
      <c r="U153" s="63">
        <v>0.93680555555555556</v>
      </c>
      <c r="V153" s="438">
        <v>7</v>
      </c>
      <c r="W153" s="436">
        <f t="shared" si="100"/>
        <v>62.999999999999936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-119.04761904761745</v>
      </c>
      <c r="AG153" s="126">
        <f t="shared" si="62"/>
        <v>0.92063492063492169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1308.9121278085397</v>
      </c>
      <c r="O160" s="274">
        <f t="shared" si="101"/>
        <v>77.432720628117394</v>
      </c>
      <c r="P160" s="65">
        <f t="shared" ref="P160:P166" si="102">M160-J160</f>
        <v>0.16666666666666785</v>
      </c>
      <c r="Q160" s="74">
        <f t="shared" ref="Q160:Q166" si="103">O160-L160</f>
        <v>-10.256920140470754</v>
      </c>
      <c r="R160" s="275">
        <f>O160/L160</f>
        <v>0.8830315639273898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-161.08787219146029</v>
      </c>
      <c r="AG160" s="130">
        <f t="shared" si="62"/>
        <v>0.89041641347519707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3743</v>
      </c>
      <c r="H161" s="84">
        <f t="shared" ref="H161:H170" si="104">F161*G161</f>
        <v>128122.88999999998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2118.6792452830191</v>
      </c>
      <c r="O161" s="86">
        <f t="shared" ref="O161:O166" si="106">N161/M161</f>
        <v>162.97532656023225</v>
      </c>
      <c r="P161" s="54">
        <f t="shared" si="102"/>
        <v>0</v>
      </c>
      <c r="Q161" s="88">
        <f t="shared" si="103"/>
        <v>-10.101596516690819</v>
      </c>
      <c r="R161" s="424">
        <f t="shared" ref="R161:R166" si="107">O161/L161</f>
        <v>0.94163522012578638</v>
      </c>
      <c r="S161" s="587">
        <f>R173</f>
        <v>0.91057801648247394</v>
      </c>
      <c r="T161" s="89">
        <v>0.16666666666666666</v>
      </c>
      <c r="U161" s="89">
        <v>0.24027777777777776</v>
      </c>
      <c r="V161" s="423">
        <v>5</v>
      </c>
      <c r="W161" s="90">
        <f t="shared" ref="W161:W172" si="108">(U161-T161)*24*60</f>
        <v>105.99999999999999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-131.3207547169809</v>
      </c>
      <c r="AG161" s="424">
        <f t="shared" si="62"/>
        <v>0.94163522012578627</v>
      </c>
      <c r="AH161" s="587">
        <f>AG173</f>
        <v>0.91448059071229404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4106</v>
      </c>
      <c r="H162" s="84">
        <f t="shared" si="104"/>
        <v>140548.37999999998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2161.0526315789484</v>
      </c>
      <c r="O162" s="86">
        <f t="shared" si="106"/>
        <v>166.23481781376526</v>
      </c>
      <c r="P162" s="54">
        <f t="shared" si="102"/>
        <v>0</v>
      </c>
      <c r="Q162" s="88">
        <f t="shared" si="103"/>
        <v>-6.842105263157805</v>
      </c>
      <c r="R162" s="424">
        <f t="shared" si="107"/>
        <v>0.96046783625731047</v>
      </c>
      <c r="S162" s="587"/>
      <c r="T162" s="89">
        <v>0.24444444444444444</v>
      </c>
      <c r="U162" s="89">
        <v>0.32361111111111107</v>
      </c>
      <c r="V162" s="423">
        <v>6</v>
      </c>
      <c r="W162" s="90">
        <f t="shared" si="108"/>
        <v>113.99999999999996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-88.947368421051578</v>
      </c>
      <c r="AG162" s="424">
        <f t="shared" si="62"/>
        <v>0.96046783625731036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4052.2999999999997</v>
      </c>
      <c r="H163" s="84">
        <f t="shared" si="104"/>
        <v>145193.90899999999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2132.7894736842104</v>
      </c>
      <c r="O163" s="86">
        <f t="shared" si="106"/>
        <v>193.88995215311004</v>
      </c>
      <c r="P163" s="54">
        <f t="shared" si="102"/>
        <v>0</v>
      </c>
      <c r="Q163" s="88">
        <f t="shared" si="103"/>
        <v>-10.655502392344488</v>
      </c>
      <c r="R163" s="424">
        <f t="shared" si="107"/>
        <v>0.94790643274853803</v>
      </c>
      <c r="S163" s="587"/>
      <c r="T163" s="89">
        <v>0.33888888888888885</v>
      </c>
      <c r="U163" s="89">
        <v>0.41805555555555551</v>
      </c>
      <c r="V163" s="423">
        <v>22</v>
      </c>
      <c r="W163" s="90">
        <f t="shared" si="108"/>
        <v>114</v>
      </c>
      <c r="X163" s="96">
        <v>0.32708333333333334</v>
      </c>
      <c r="Y163" s="96">
        <v>0.33749999999999997</v>
      </c>
      <c r="Z163" s="54"/>
      <c r="AA163" s="54"/>
      <c r="AB163" s="588"/>
      <c r="AC163" s="588"/>
      <c r="AD163" s="423"/>
      <c r="AE163" s="423"/>
      <c r="AF163" s="54">
        <f t="shared" si="61"/>
        <v>-117.21052631578959</v>
      </c>
      <c r="AG163" s="424">
        <f t="shared" si="62"/>
        <v>0.94790643274853792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5911.5</v>
      </c>
      <c r="H164" s="84">
        <f t="shared" si="104"/>
        <v>215237.71499999997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2380.4697986577189</v>
      </c>
      <c r="O164" s="86">
        <f t="shared" si="106"/>
        <v>238.0469798657719</v>
      </c>
      <c r="P164" s="54">
        <f t="shared" si="102"/>
        <v>0</v>
      </c>
      <c r="Q164" s="88">
        <f t="shared" si="103"/>
        <v>-38.853020134228075</v>
      </c>
      <c r="R164" s="424">
        <f t="shared" si="107"/>
        <v>0.85968573443760177</v>
      </c>
      <c r="S164" s="587"/>
      <c r="T164" s="89">
        <v>0.45972222222222214</v>
      </c>
      <c r="U164" s="89">
        <v>0.56319444444444433</v>
      </c>
      <c r="V164" s="423">
        <v>7</v>
      </c>
      <c r="W164" s="90">
        <f t="shared" si="108"/>
        <v>148.99999999999994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-388.53020134228109</v>
      </c>
      <c r="AG164" s="424">
        <f t="shared" si="62"/>
        <v>0.85968573443760166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1736.7</v>
      </c>
      <c r="H165" s="84">
        <f t="shared" si="104"/>
        <v>62225.960999999996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2126.5714285714294</v>
      </c>
      <c r="O165" s="86">
        <f t="shared" si="106"/>
        <v>193.32467532467538</v>
      </c>
      <c r="P165" s="54">
        <f t="shared" si="102"/>
        <v>0</v>
      </c>
      <c r="Q165" s="88">
        <f t="shared" si="103"/>
        <v>-11.22077922077915</v>
      </c>
      <c r="R165" s="424">
        <f t="shared" si="107"/>
        <v>0.94514285714285751</v>
      </c>
      <c r="S165" s="587"/>
      <c r="T165" s="89">
        <v>0.57916666666666661</v>
      </c>
      <c r="U165" s="89">
        <v>0.61319444444444438</v>
      </c>
      <c r="V165" s="423">
        <v>23</v>
      </c>
      <c r="W165" s="90">
        <f t="shared" si="108"/>
        <v>48.999999999999986</v>
      </c>
      <c r="X165" s="96">
        <v>0.56666666666666665</v>
      </c>
      <c r="Y165" s="96">
        <v>0.57777777777777783</v>
      </c>
      <c r="Z165" s="54"/>
      <c r="AA165" s="54"/>
      <c r="AB165" s="588"/>
      <c r="AC165" s="588"/>
      <c r="AD165" s="423"/>
      <c r="AE165" s="423"/>
      <c r="AF165" s="54">
        <f t="shared" si="61"/>
        <v>-123.42857142857065</v>
      </c>
      <c r="AG165" s="424">
        <f t="shared" si="62"/>
        <v>0.94514285714285751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2533.5</v>
      </c>
      <c r="H166" s="84">
        <f t="shared" si="104"/>
        <v>92244.734999999986</v>
      </c>
      <c r="I166" s="42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2375.1562500000027</v>
      </c>
      <c r="O166" s="86">
        <f t="shared" si="106"/>
        <v>237.51562500000028</v>
      </c>
      <c r="P166" s="54">
        <f t="shared" si="102"/>
        <v>0</v>
      </c>
      <c r="Q166" s="88">
        <f t="shared" si="103"/>
        <v>-39.384374999999693</v>
      </c>
      <c r="R166" s="424">
        <f t="shared" si="107"/>
        <v>0.85776679306608994</v>
      </c>
      <c r="S166" s="587"/>
      <c r="T166" s="89">
        <v>0.61666666666666659</v>
      </c>
      <c r="U166" s="89">
        <v>0.66111111111111098</v>
      </c>
      <c r="V166" s="423">
        <v>5</v>
      </c>
      <c r="W166" s="90">
        <f t="shared" si="108"/>
        <v>63.999999999999929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-393.84374999999727</v>
      </c>
      <c r="AG166" s="424">
        <f t="shared" si="62"/>
        <v>0.85776679306608983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2215.7864712958885</v>
      </c>
      <c r="O173" s="104">
        <f t="shared" si="109"/>
        <v>198.66456278625915</v>
      </c>
      <c r="P173" s="54">
        <f>M173-J173</f>
        <v>0</v>
      </c>
      <c r="Q173" s="88">
        <f>O173-L173</f>
        <v>-19.509563087866752</v>
      </c>
      <c r="R173" s="105">
        <f>O173/L173</f>
        <v>0.91057801648247394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-207.21352870411147</v>
      </c>
      <c r="AG173" s="424">
        <f t="shared" si="62"/>
        <v>0.91448059071229404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48457" priority="3242" operator="lessThan">
      <formula>0</formula>
    </cfRule>
  </conditionalFormatting>
  <conditionalFormatting sqref="AH57 AH70 S43 S123 S95 AH95 S5:S9 AH5:AH9 S134 AH17:AH18 S17:S18 S32 S82 AH82 S57:S70">
    <cfRule type="cellIs" dxfId="48456" priority="3241" operator="lessThan">
      <formula>0.8</formula>
    </cfRule>
  </conditionalFormatting>
  <conditionalFormatting sqref="R147 R173 R30 R121 R95 R43 R134 R82 R155:R159 R17:R18 R57:R70 R109:R118">
    <cfRule type="cellIs" dxfId="48455" priority="3239" operator="lessThan">
      <formula>0.8</formula>
    </cfRule>
    <cfRule type="cellIs" dxfId="48454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48453" priority="3237" operator="greaterThan">
      <formula>1</formula>
    </cfRule>
    <cfRule type="cellIs" dxfId="48452" priority="3238" operator="lessThan">
      <formula>0.8</formula>
    </cfRule>
  </conditionalFormatting>
  <conditionalFormatting sqref="P147 P30 P121 P95 P43 P134 P82 P155:P159 P17:P18 P57:P70 P109:P118">
    <cfRule type="cellIs" dxfId="48451" priority="3236" operator="greaterThan">
      <formula>0</formula>
    </cfRule>
  </conditionalFormatting>
  <conditionalFormatting sqref="S161">
    <cfRule type="cellIs" dxfId="48450" priority="3235" operator="lessThan">
      <formula>0.8</formula>
    </cfRule>
  </conditionalFormatting>
  <conditionalFormatting sqref="Q161:Q167">
    <cfRule type="cellIs" dxfId="48449" priority="3234" operator="lessThan">
      <formula>0</formula>
    </cfRule>
  </conditionalFormatting>
  <conditionalFormatting sqref="R161:R167">
    <cfRule type="cellIs" dxfId="48448" priority="3232" operator="lessThan">
      <formula>0.8</formula>
    </cfRule>
    <cfRule type="cellIs" dxfId="48447" priority="3233" operator="greaterThan">
      <formula>1</formula>
    </cfRule>
  </conditionalFormatting>
  <conditionalFormatting sqref="R161:R167">
    <cfRule type="cellIs" dxfId="48446" priority="3230" operator="greaterThan">
      <formula>1</formula>
    </cfRule>
    <cfRule type="cellIs" dxfId="48445" priority="3231" operator="lessThan">
      <formula>0.8</formula>
    </cfRule>
  </conditionalFormatting>
  <conditionalFormatting sqref="P161:P167">
    <cfRule type="cellIs" dxfId="48444" priority="3229" operator="greaterThan">
      <formula>0</formula>
    </cfRule>
  </conditionalFormatting>
  <conditionalFormatting sqref="Q169:Q172 AF161:AF172">
    <cfRule type="cellIs" dxfId="48443" priority="3228" operator="lessThan">
      <formula>0</formula>
    </cfRule>
  </conditionalFormatting>
  <conditionalFormatting sqref="R169:R172">
    <cfRule type="cellIs" dxfId="48442" priority="3226" operator="lessThan">
      <formula>0.8</formula>
    </cfRule>
    <cfRule type="cellIs" dxfId="48441" priority="3227" operator="greaterThan">
      <formula>1</formula>
    </cfRule>
  </conditionalFormatting>
  <conditionalFormatting sqref="R169:R172 AG161:AG172">
    <cfRule type="cellIs" dxfId="48440" priority="3224" operator="greaterThan">
      <formula>1</formula>
    </cfRule>
    <cfRule type="cellIs" dxfId="48439" priority="3225" operator="lessThan">
      <formula>0.8</formula>
    </cfRule>
  </conditionalFormatting>
  <conditionalFormatting sqref="P169:P172">
    <cfRule type="cellIs" dxfId="48438" priority="3223" operator="greaterThan">
      <formula>0</formula>
    </cfRule>
  </conditionalFormatting>
  <conditionalFormatting sqref="AF145">
    <cfRule type="cellIs" dxfId="48437" priority="3222" operator="lessThan">
      <formula>0</formula>
    </cfRule>
  </conditionalFormatting>
  <conditionalFormatting sqref="AG145">
    <cfRule type="cellIs" dxfId="48436" priority="3220" operator="greaterThan">
      <formula>1</formula>
    </cfRule>
    <cfRule type="cellIs" dxfId="48435" priority="3221" operator="lessThan">
      <formula>0.8</formula>
    </cfRule>
  </conditionalFormatting>
  <conditionalFormatting sqref="AF44:AF54">
    <cfRule type="cellIs" dxfId="48434" priority="3219" operator="lessThan">
      <formula>0</formula>
    </cfRule>
  </conditionalFormatting>
  <conditionalFormatting sqref="AG44:AG54">
    <cfRule type="cellIs" dxfId="48433" priority="3217" operator="greaterThan">
      <formula>1</formula>
    </cfRule>
    <cfRule type="cellIs" dxfId="48432" priority="3218" operator="lessThan">
      <formula>0.8</formula>
    </cfRule>
  </conditionalFormatting>
  <conditionalFormatting sqref="AF83:AF94">
    <cfRule type="cellIs" dxfId="48431" priority="3216" operator="lessThan">
      <formula>0</formula>
    </cfRule>
  </conditionalFormatting>
  <conditionalFormatting sqref="AH83">
    <cfRule type="cellIs" dxfId="48430" priority="3215" operator="lessThan">
      <formula>0.8</formula>
    </cfRule>
  </conditionalFormatting>
  <conditionalFormatting sqref="AG83:AG94">
    <cfRule type="cellIs" dxfId="48429" priority="3213" operator="greaterThan">
      <formula>1</formula>
    </cfRule>
    <cfRule type="cellIs" dxfId="48428" priority="3214" operator="lessThan">
      <formula>0.8</formula>
    </cfRule>
  </conditionalFormatting>
  <conditionalFormatting sqref="S83">
    <cfRule type="cellIs" dxfId="48427" priority="3212" operator="lessThan">
      <formula>0.8</formula>
    </cfRule>
  </conditionalFormatting>
  <conditionalFormatting sqref="AH84">
    <cfRule type="cellIs" dxfId="48426" priority="3211" operator="lessThan">
      <formula>0.8</formula>
    </cfRule>
  </conditionalFormatting>
  <conditionalFormatting sqref="S84">
    <cfRule type="cellIs" dxfId="48425" priority="3210" operator="lessThan">
      <formula>0.8</formula>
    </cfRule>
  </conditionalFormatting>
  <conditionalFormatting sqref="S90">
    <cfRule type="cellIs" dxfId="48424" priority="3209" operator="lessThan">
      <formula>0.8</formula>
    </cfRule>
  </conditionalFormatting>
  <conditionalFormatting sqref="AH90">
    <cfRule type="cellIs" dxfId="48423" priority="3208" operator="lessThan">
      <formula>0.8</formula>
    </cfRule>
  </conditionalFormatting>
  <conditionalFormatting sqref="AF122">
    <cfRule type="cellIs" dxfId="48422" priority="3207" operator="lessThan">
      <formula>0</formula>
    </cfRule>
  </conditionalFormatting>
  <conditionalFormatting sqref="S122">
    <cfRule type="cellIs" dxfId="48421" priority="3206" operator="lessThan">
      <formula>0.8</formula>
    </cfRule>
  </conditionalFormatting>
  <conditionalFormatting sqref="AG122">
    <cfRule type="cellIs" dxfId="48420" priority="3204" operator="greaterThan">
      <formula>1</formula>
    </cfRule>
    <cfRule type="cellIs" dxfId="48419" priority="3205" operator="lessThan">
      <formula>0.8</formula>
    </cfRule>
  </conditionalFormatting>
  <conditionalFormatting sqref="P162:P168">
    <cfRule type="cellIs" dxfId="48418" priority="3198" operator="greaterThan">
      <formula>0</formula>
    </cfRule>
  </conditionalFormatting>
  <conditionalFormatting sqref="R162:R168">
    <cfRule type="cellIs" dxfId="48417" priority="3201" operator="lessThan">
      <formula>0.8</formula>
    </cfRule>
    <cfRule type="cellIs" dxfId="48416" priority="3202" operator="greaterThan">
      <formula>1</formula>
    </cfRule>
  </conditionalFormatting>
  <conditionalFormatting sqref="R162:R168">
    <cfRule type="cellIs" dxfId="48415" priority="3199" operator="greaterThan">
      <formula>1</formula>
    </cfRule>
    <cfRule type="cellIs" dxfId="48414" priority="3200" operator="lessThan">
      <formula>0.8</formula>
    </cfRule>
  </conditionalFormatting>
  <conditionalFormatting sqref="Q162:Q168">
    <cfRule type="cellIs" dxfId="48413" priority="3203" operator="lessThan">
      <formula>0</formula>
    </cfRule>
  </conditionalFormatting>
  <conditionalFormatting sqref="P132:P133">
    <cfRule type="cellIs" dxfId="48412" priority="3191" operator="greaterThan">
      <formula>0</formula>
    </cfRule>
  </conditionalFormatting>
  <conditionalFormatting sqref="AF124 Q132:Q133 AF132:AF133 AF126:AF127 AF129:AF130">
    <cfRule type="cellIs" dxfId="48411" priority="3197" operator="lessThan">
      <formula>0</formula>
    </cfRule>
  </conditionalFormatting>
  <conditionalFormatting sqref="S124:S133">
    <cfRule type="cellIs" dxfId="48410" priority="3196" operator="lessThan">
      <formula>0.8</formula>
    </cfRule>
  </conditionalFormatting>
  <conditionalFormatting sqref="R132:R133">
    <cfRule type="cellIs" dxfId="48409" priority="3194" operator="lessThan">
      <formula>0.8</formula>
    </cfRule>
    <cfRule type="cellIs" dxfId="48408" priority="3195" operator="greaterThan">
      <formula>1</formula>
    </cfRule>
  </conditionalFormatting>
  <conditionalFormatting sqref="AG124 R132:R133 AG132:AG133 AG126:AG127 AG129:AG130">
    <cfRule type="cellIs" dxfId="48407" priority="3192" operator="greaterThan">
      <formula>1</formula>
    </cfRule>
    <cfRule type="cellIs" dxfId="48406" priority="3193" operator="lessThan">
      <formula>0.8</formula>
    </cfRule>
  </conditionalFormatting>
  <conditionalFormatting sqref="AH109">
    <cfRule type="cellIs" dxfId="48405" priority="3190" operator="lessThan">
      <formula>0.8</formula>
    </cfRule>
  </conditionalFormatting>
  <conditionalFormatting sqref="R160 AG160">
    <cfRule type="cellIs" dxfId="48404" priority="3185" operator="greaterThan">
      <formula>1</formula>
    </cfRule>
    <cfRule type="cellIs" dxfId="48403" priority="3186" operator="lessThan">
      <formula>0.8</formula>
    </cfRule>
  </conditionalFormatting>
  <conditionalFormatting sqref="R160">
    <cfRule type="cellIs" dxfId="48402" priority="3187" operator="lessThan">
      <formula>0.8</formula>
    </cfRule>
    <cfRule type="cellIs" dxfId="48401" priority="3188" operator="greaterThan">
      <formula>1</formula>
    </cfRule>
  </conditionalFormatting>
  <conditionalFormatting sqref="P160">
    <cfRule type="cellIs" dxfId="48400" priority="3184" operator="greaterThan">
      <formula>0</formula>
    </cfRule>
  </conditionalFormatting>
  <conditionalFormatting sqref="AH148">
    <cfRule type="cellIs" dxfId="48399" priority="3183" operator="lessThan">
      <formula>0.8</formula>
    </cfRule>
  </conditionalFormatting>
  <conditionalFormatting sqref="Q160 AF160">
    <cfRule type="cellIs" dxfId="48398" priority="3189" operator="lessThan">
      <formula>0</formula>
    </cfRule>
  </conditionalFormatting>
  <conditionalFormatting sqref="AF148:AF154">
    <cfRule type="cellIs" dxfId="48397" priority="3182" operator="lessThan">
      <formula>0</formula>
    </cfRule>
  </conditionalFormatting>
  <conditionalFormatting sqref="S148">
    <cfRule type="cellIs" dxfId="48396" priority="3181" operator="lessThan">
      <formula>0.8</formula>
    </cfRule>
  </conditionalFormatting>
  <conditionalFormatting sqref="AG148:AG154">
    <cfRule type="cellIs" dxfId="48395" priority="3179" operator="greaterThan">
      <formula>1</formula>
    </cfRule>
    <cfRule type="cellIs" dxfId="48394" priority="3180" operator="lessThan">
      <formula>0.8</formula>
    </cfRule>
  </conditionalFormatting>
  <conditionalFormatting sqref="S86">
    <cfRule type="cellIs" dxfId="48393" priority="3178" operator="lessThan">
      <formula>0.8</formula>
    </cfRule>
  </conditionalFormatting>
  <conditionalFormatting sqref="S88 AH88">
    <cfRule type="cellIs" dxfId="48392" priority="3173" operator="lessThan">
      <formula>0.8</formula>
    </cfRule>
  </conditionalFormatting>
  <conditionalFormatting sqref="AH86">
    <cfRule type="cellIs" dxfId="48391" priority="3177" operator="lessThan">
      <formula>0.8</formula>
    </cfRule>
  </conditionalFormatting>
  <conditionalFormatting sqref="S87">
    <cfRule type="cellIs" dxfId="48390" priority="3176" operator="lessThan">
      <formula>0.8</formula>
    </cfRule>
  </conditionalFormatting>
  <conditionalFormatting sqref="AH87">
    <cfRule type="cellIs" dxfId="48389" priority="3175" operator="lessThan">
      <formula>0.8</formula>
    </cfRule>
  </conditionalFormatting>
  <conditionalFormatting sqref="S89 AH89">
    <cfRule type="cellIs" dxfId="48388" priority="3174" operator="lessThan">
      <formula>0.8</formula>
    </cfRule>
  </conditionalFormatting>
  <conditionalFormatting sqref="AF31 AF35 AF39">
    <cfRule type="cellIs" dxfId="48387" priority="3172" operator="lessThan">
      <formula>0</formula>
    </cfRule>
  </conditionalFormatting>
  <conditionalFormatting sqref="AH31 S31">
    <cfRule type="cellIs" dxfId="48386" priority="3171" operator="lessThan">
      <formula>0.8</formula>
    </cfRule>
  </conditionalFormatting>
  <conditionalFormatting sqref="AG31 AG35 AG39">
    <cfRule type="cellIs" dxfId="48385" priority="3169" operator="greaterThan">
      <formula>1</formula>
    </cfRule>
    <cfRule type="cellIs" dxfId="48384" priority="3170" operator="lessThan">
      <formula>0.8</formula>
    </cfRule>
  </conditionalFormatting>
  <conditionalFormatting sqref="AF135">
    <cfRule type="cellIs" dxfId="48383" priority="3168" operator="lessThan">
      <formula>0</formula>
    </cfRule>
  </conditionalFormatting>
  <conditionalFormatting sqref="AH135 S135">
    <cfRule type="cellIs" dxfId="48382" priority="3167" operator="lessThan">
      <formula>0.8</formula>
    </cfRule>
  </conditionalFormatting>
  <conditionalFormatting sqref="AG135">
    <cfRule type="cellIs" dxfId="48381" priority="3165" operator="greaterThan">
      <formula>1</formula>
    </cfRule>
    <cfRule type="cellIs" dxfId="48380" priority="3166" operator="lessThan">
      <formula>0.8</formula>
    </cfRule>
  </conditionalFormatting>
  <conditionalFormatting sqref="AF108 Q108">
    <cfRule type="cellIs" dxfId="48379" priority="3164" operator="lessThan">
      <formula>0</formula>
    </cfRule>
  </conditionalFormatting>
  <conditionalFormatting sqref="R108">
    <cfRule type="cellIs" dxfId="48378" priority="3162" operator="lessThan">
      <formula>0.8</formula>
    </cfRule>
    <cfRule type="cellIs" dxfId="48377" priority="3163" operator="greaterThan">
      <formula>1</formula>
    </cfRule>
  </conditionalFormatting>
  <conditionalFormatting sqref="AG108 R108">
    <cfRule type="cellIs" dxfId="48376" priority="3160" operator="greaterThan">
      <formula>1</formula>
    </cfRule>
    <cfRule type="cellIs" dxfId="48375" priority="3161" operator="lessThan">
      <formula>0.8</formula>
    </cfRule>
  </conditionalFormatting>
  <conditionalFormatting sqref="P108">
    <cfRule type="cellIs" dxfId="48374" priority="3159" operator="greaterThan">
      <formula>0</formula>
    </cfRule>
  </conditionalFormatting>
  <conditionalFormatting sqref="AH97">
    <cfRule type="cellIs" dxfId="48373" priority="3154" operator="lessThan">
      <formula>0.8</formula>
    </cfRule>
  </conditionalFormatting>
  <conditionalFormatting sqref="AG96 AG98 AG100 AG102:AG103 AG105:AG106">
    <cfRule type="cellIs" dxfId="48372" priority="3156" operator="greaterThan">
      <formula>1</formula>
    </cfRule>
    <cfRule type="cellIs" dxfId="48371" priority="3157" operator="lessThan">
      <formula>0.8</formula>
    </cfRule>
  </conditionalFormatting>
  <conditionalFormatting sqref="AF96 AF98 AF100 AF102:AF103 AF105:AF106">
    <cfRule type="cellIs" dxfId="48370" priority="3158" operator="lessThan">
      <formula>0</formula>
    </cfRule>
  </conditionalFormatting>
  <conditionalFormatting sqref="AG97 AG99 AG101 AG104">
    <cfRule type="cellIs" dxfId="48369" priority="3152" operator="greaterThan">
      <formula>1</formula>
    </cfRule>
    <cfRule type="cellIs" dxfId="48368" priority="3153" operator="lessThan">
      <formula>0.8</formula>
    </cfRule>
  </conditionalFormatting>
  <conditionalFormatting sqref="AF97 AF99 AF101 AF104">
    <cfRule type="cellIs" dxfId="48367" priority="3155" operator="lessThan">
      <formula>0</formula>
    </cfRule>
  </conditionalFormatting>
  <conditionalFormatting sqref="AF71 AF73 AF75 AF79 AF77">
    <cfRule type="cellIs" dxfId="48366" priority="3149" operator="lessThan">
      <formula>0</formula>
    </cfRule>
  </conditionalFormatting>
  <conditionalFormatting sqref="S71 AH71">
    <cfRule type="cellIs" dxfId="48365" priority="3148" operator="lessThan">
      <formula>0.8</formula>
    </cfRule>
  </conditionalFormatting>
  <conditionalFormatting sqref="AG71 AG73 AG75 AG79 AG77">
    <cfRule type="cellIs" dxfId="48364" priority="3146" operator="greaterThan">
      <formula>1</formula>
    </cfRule>
    <cfRule type="cellIs" dxfId="48363" priority="3147" operator="lessThan">
      <formula>0.8</formula>
    </cfRule>
  </conditionalFormatting>
  <conditionalFormatting sqref="AF72 AF76 AF80">
    <cfRule type="cellIs" dxfId="48362" priority="3145" operator="lessThan">
      <formula>0</formula>
    </cfRule>
  </conditionalFormatting>
  <conditionalFormatting sqref="S72 AH72">
    <cfRule type="cellIs" dxfId="48361" priority="3144" operator="lessThan">
      <formula>0.8</formula>
    </cfRule>
  </conditionalFormatting>
  <conditionalFormatting sqref="S11">
    <cfRule type="cellIs" dxfId="48360" priority="3151" operator="lessThan">
      <formula>0.8</formula>
    </cfRule>
  </conditionalFormatting>
  <conditionalFormatting sqref="S10">
    <cfRule type="cellIs" dxfId="48359" priority="3150" operator="lessThan">
      <formula>0.8</formula>
    </cfRule>
  </conditionalFormatting>
  <conditionalFormatting sqref="AG72 AG76 AG80">
    <cfRule type="cellIs" dxfId="48358" priority="3142" operator="greaterThan">
      <formula>1</formula>
    </cfRule>
    <cfRule type="cellIs" dxfId="48357" priority="3143" operator="lessThan">
      <formula>0.8</formula>
    </cfRule>
  </conditionalFormatting>
  <conditionalFormatting sqref="AF14:AF16 Q15:Q16">
    <cfRule type="cellIs" dxfId="48356" priority="3141" operator="lessThan">
      <formula>0</formula>
    </cfRule>
  </conditionalFormatting>
  <conditionalFormatting sqref="R15:R16">
    <cfRule type="cellIs" dxfId="48355" priority="3139" operator="lessThan">
      <formula>0.8</formula>
    </cfRule>
    <cfRule type="cellIs" dxfId="48354" priority="3140" operator="greaterThan">
      <formula>1</formula>
    </cfRule>
  </conditionalFormatting>
  <conditionalFormatting sqref="R15:R16">
    <cfRule type="cellIs" dxfId="48353" priority="3137" operator="greaterThan">
      <formula>1</formula>
    </cfRule>
    <cfRule type="cellIs" dxfId="48352" priority="3138" operator="lessThan">
      <formula>0.8</formula>
    </cfRule>
  </conditionalFormatting>
  <conditionalFormatting sqref="P15:P16">
    <cfRule type="cellIs" dxfId="48351" priority="3136" operator="greaterThan">
      <formula>0</formula>
    </cfRule>
  </conditionalFormatting>
  <conditionalFormatting sqref="AH98">
    <cfRule type="cellIs" dxfId="48350" priority="3135" operator="lessThan">
      <formula>0.8</formula>
    </cfRule>
  </conditionalFormatting>
  <conditionalFormatting sqref="AF33 AF37">
    <cfRule type="cellIs" dxfId="48349" priority="3134" operator="lessThan">
      <formula>0</formula>
    </cfRule>
  </conditionalFormatting>
  <conditionalFormatting sqref="AG33 AG37">
    <cfRule type="cellIs" dxfId="48348" priority="3132" operator="greaterThan">
      <formula>1</formula>
    </cfRule>
    <cfRule type="cellIs" dxfId="48347" priority="3133" operator="lessThan">
      <formula>0.8</formula>
    </cfRule>
  </conditionalFormatting>
  <conditionalFormatting sqref="P41:P42">
    <cfRule type="cellIs" dxfId="48346" priority="3126" operator="greaterThan">
      <formula>0</formula>
    </cfRule>
  </conditionalFormatting>
  <conditionalFormatting sqref="Q41:Q42 AF34 AF41:AF42 AF38">
    <cfRule type="cellIs" dxfId="48345" priority="3131" operator="lessThan">
      <formula>0</formula>
    </cfRule>
  </conditionalFormatting>
  <conditionalFormatting sqref="R41:R42">
    <cfRule type="cellIs" dxfId="48344" priority="3129" operator="lessThan">
      <formula>0.8</formula>
    </cfRule>
    <cfRule type="cellIs" dxfId="48343" priority="3130" operator="greaterThan">
      <formula>1</formula>
    </cfRule>
  </conditionalFormatting>
  <conditionalFormatting sqref="R41:R42 AG34 AG41:AG42 AG38">
    <cfRule type="cellIs" dxfId="48342" priority="3127" operator="greaterThan">
      <formula>1</formula>
    </cfRule>
    <cfRule type="cellIs" dxfId="48341" priority="3128" operator="lessThan">
      <formula>0.8</formula>
    </cfRule>
  </conditionalFormatting>
  <conditionalFormatting sqref="AF137:AF144">
    <cfRule type="cellIs" dxfId="48340" priority="3125" operator="lessThan">
      <formula>0</formula>
    </cfRule>
  </conditionalFormatting>
  <conditionalFormatting sqref="AH137 S137">
    <cfRule type="cellIs" dxfId="48339" priority="3124" operator="lessThan">
      <formula>0.8</formula>
    </cfRule>
  </conditionalFormatting>
  <conditionalFormatting sqref="AG137:AG144">
    <cfRule type="cellIs" dxfId="48338" priority="3122" operator="greaterThan">
      <formula>1</formula>
    </cfRule>
    <cfRule type="cellIs" dxfId="48337" priority="3123" operator="lessThan">
      <formula>0.8</formula>
    </cfRule>
  </conditionalFormatting>
  <conditionalFormatting sqref="AF55">
    <cfRule type="cellIs" dxfId="48336" priority="3121" operator="lessThan">
      <formula>0</formula>
    </cfRule>
  </conditionalFormatting>
  <conditionalFormatting sqref="AG55">
    <cfRule type="cellIs" dxfId="48335" priority="3119" operator="greaterThan">
      <formula>1</formula>
    </cfRule>
    <cfRule type="cellIs" dxfId="48334" priority="3120" operator="lessThan">
      <formula>0.8</formula>
    </cfRule>
  </conditionalFormatting>
  <conditionalFormatting sqref="AF56 Q56">
    <cfRule type="cellIs" dxfId="48333" priority="3118" operator="lessThan">
      <formula>0</formula>
    </cfRule>
  </conditionalFormatting>
  <conditionalFormatting sqref="R56">
    <cfRule type="cellIs" dxfId="48332" priority="3116" operator="lessThan">
      <formula>0.8</formula>
    </cfRule>
    <cfRule type="cellIs" dxfId="48331" priority="3117" operator="greaterThan">
      <formula>1</formula>
    </cfRule>
  </conditionalFormatting>
  <conditionalFormatting sqref="AG56 R56">
    <cfRule type="cellIs" dxfId="48330" priority="3114" operator="greaterThan">
      <formula>1</formula>
    </cfRule>
    <cfRule type="cellIs" dxfId="48329" priority="3115" operator="lessThan">
      <formula>0.8</formula>
    </cfRule>
  </conditionalFormatting>
  <conditionalFormatting sqref="P56">
    <cfRule type="cellIs" dxfId="48328" priority="3113" operator="greaterThan">
      <formula>0</formula>
    </cfRule>
  </conditionalFormatting>
  <conditionalFormatting sqref="P52:P55">
    <cfRule type="cellIs" dxfId="48327" priority="3107" operator="greaterThan">
      <formula>0</formula>
    </cfRule>
  </conditionalFormatting>
  <conditionalFormatting sqref="Q52:Q55">
    <cfRule type="cellIs" dxfId="48326" priority="3112" operator="lessThan">
      <formula>0</formula>
    </cfRule>
  </conditionalFormatting>
  <conditionalFormatting sqref="R52:R55">
    <cfRule type="cellIs" dxfId="48325" priority="3110" operator="lessThan">
      <formula>0.8</formula>
    </cfRule>
    <cfRule type="cellIs" dxfId="48324" priority="3111" operator="greaterThan">
      <formula>1</formula>
    </cfRule>
  </conditionalFormatting>
  <conditionalFormatting sqref="R52:R55">
    <cfRule type="cellIs" dxfId="48323" priority="3108" operator="greaterThan">
      <formula>1</formula>
    </cfRule>
    <cfRule type="cellIs" dxfId="48322" priority="3109" operator="lessThan">
      <formula>0.8</formula>
    </cfRule>
  </conditionalFormatting>
  <conditionalFormatting sqref="P80:P81">
    <cfRule type="cellIs" dxfId="48321" priority="3101" operator="greaterThan">
      <formula>0</formula>
    </cfRule>
  </conditionalFormatting>
  <conditionalFormatting sqref="AF81 Q80:Q81">
    <cfRule type="cellIs" dxfId="48320" priority="3106" operator="lessThan">
      <formula>0</formula>
    </cfRule>
  </conditionalFormatting>
  <conditionalFormatting sqref="R80:R81">
    <cfRule type="cellIs" dxfId="48319" priority="3104" operator="lessThan">
      <formula>0.8</formula>
    </cfRule>
    <cfRule type="cellIs" dxfId="48318" priority="3105" operator="greaterThan">
      <formula>1</formula>
    </cfRule>
  </conditionalFormatting>
  <conditionalFormatting sqref="AG81 R80:R81">
    <cfRule type="cellIs" dxfId="48317" priority="3102" operator="greaterThan">
      <formula>1</formula>
    </cfRule>
    <cfRule type="cellIs" dxfId="48316" priority="3103" operator="lessThan">
      <formula>0.8</formula>
    </cfRule>
  </conditionalFormatting>
  <conditionalFormatting sqref="AH85">
    <cfRule type="cellIs" dxfId="48315" priority="3100" operator="lessThan">
      <formula>0.8</formula>
    </cfRule>
  </conditionalFormatting>
  <conditionalFormatting sqref="S85">
    <cfRule type="cellIs" dxfId="48314" priority="3099" operator="lessThan">
      <formula>0.8</formula>
    </cfRule>
  </conditionalFormatting>
  <conditionalFormatting sqref="AF107">
    <cfRule type="cellIs" dxfId="48313" priority="3098" operator="lessThan">
      <formula>0</formula>
    </cfRule>
  </conditionalFormatting>
  <conditionalFormatting sqref="AH100:AH107">
    <cfRule type="cellIs" dxfId="48312" priority="3097" operator="lessThan">
      <formula>0.8</formula>
    </cfRule>
  </conditionalFormatting>
  <conditionalFormatting sqref="AG107">
    <cfRule type="cellIs" dxfId="48311" priority="3095" operator="greaterThan">
      <formula>1</formula>
    </cfRule>
    <cfRule type="cellIs" dxfId="48310" priority="3096" operator="lessThan">
      <formula>0.8</formula>
    </cfRule>
  </conditionalFormatting>
  <conditionalFormatting sqref="P106:P107">
    <cfRule type="cellIs" dxfId="48309" priority="3089" operator="greaterThan">
      <formula>0</formula>
    </cfRule>
  </conditionalFormatting>
  <conditionalFormatting sqref="Q106:Q107">
    <cfRule type="cellIs" dxfId="48308" priority="3094" operator="lessThan">
      <formula>0</formula>
    </cfRule>
  </conditionalFormatting>
  <conditionalFormatting sqref="R106:R107">
    <cfRule type="cellIs" dxfId="48307" priority="3092" operator="lessThan">
      <formula>0.8</formula>
    </cfRule>
    <cfRule type="cellIs" dxfId="48306" priority="3093" operator="greaterThan">
      <formula>1</formula>
    </cfRule>
  </conditionalFormatting>
  <conditionalFormatting sqref="R106:R107">
    <cfRule type="cellIs" dxfId="48305" priority="3090" operator="greaterThan">
      <formula>1</formula>
    </cfRule>
    <cfRule type="cellIs" dxfId="48304" priority="3091" operator="lessThan">
      <formula>0.8</formula>
    </cfRule>
  </conditionalFormatting>
  <conditionalFormatting sqref="AF109:AF120">
    <cfRule type="cellIs" dxfId="48303" priority="3088" operator="lessThan">
      <formula>0</formula>
    </cfRule>
  </conditionalFormatting>
  <conditionalFormatting sqref="S109">
    <cfRule type="cellIs" dxfId="48302" priority="3087" operator="lessThan">
      <formula>0.8</formula>
    </cfRule>
  </conditionalFormatting>
  <conditionalFormatting sqref="AG109:AG120">
    <cfRule type="cellIs" dxfId="48301" priority="3085" operator="greaterThan">
      <formula>1</formula>
    </cfRule>
    <cfRule type="cellIs" dxfId="48300" priority="3086" operator="lessThan">
      <formula>0.8</formula>
    </cfRule>
  </conditionalFormatting>
  <conditionalFormatting sqref="S150">
    <cfRule type="cellIs" dxfId="48299" priority="3084" operator="lessThan">
      <formula>0.8</formula>
    </cfRule>
  </conditionalFormatting>
  <conditionalFormatting sqref="AH150">
    <cfRule type="cellIs" dxfId="48298" priority="3083" operator="lessThan">
      <formula>0.8</formula>
    </cfRule>
  </conditionalFormatting>
  <conditionalFormatting sqref="S149">
    <cfRule type="cellIs" dxfId="48297" priority="3082" operator="lessThan">
      <formula>0.8</formula>
    </cfRule>
  </conditionalFormatting>
  <conditionalFormatting sqref="Q26:Q29">
    <cfRule type="cellIs" dxfId="48296" priority="3081" operator="lessThan">
      <formula>0</formula>
    </cfRule>
  </conditionalFormatting>
  <conditionalFormatting sqref="S21:S29 AH21:AH29">
    <cfRule type="cellIs" dxfId="48295" priority="3080" operator="lessThan">
      <formula>0.8</formula>
    </cfRule>
  </conditionalFormatting>
  <conditionalFormatting sqref="R26:R29">
    <cfRule type="cellIs" dxfId="48294" priority="3078" operator="lessThan">
      <formula>0.8</formula>
    </cfRule>
    <cfRule type="cellIs" dxfId="48293" priority="3079" operator="greaterThan">
      <formula>1</formula>
    </cfRule>
  </conditionalFormatting>
  <conditionalFormatting sqref="R26:R29">
    <cfRule type="cellIs" dxfId="48292" priority="3076" operator="greaterThan">
      <formula>1</formula>
    </cfRule>
    <cfRule type="cellIs" dxfId="48291" priority="3077" operator="lessThan">
      <formula>0.8</formula>
    </cfRule>
  </conditionalFormatting>
  <conditionalFormatting sqref="P26:P29">
    <cfRule type="cellIs" dxfId="48290" priority="3075" operator="greaterThan">
      <formula>0</formula>
    </cfRule>
  </conditionalFormatting>
  <conditionalFormatting sqref="AH91 S91">
    <cfRule type="cellIs" dxfId="48289" priority="3074" operator="lessThan">
      <formula>0.8</formula>
    </cfRule>
  </conditionalFormatting>
  <conditionalFormatting sqref="P92:P94">
    <cfRule type="cellIs" dxfId="48288" priority="3068" operator="greaterThan">
      <formula>0</formula>
    </cfRule>
  </conditionalFormatting>
  <conditionalFormatting sqref="Q92:Q94">
    <cfRule type="cellIs" dxfId="48287" priority="3073" operator="lessThan">
      <formula>0</formula>
    </cfRule>
  </conditionalFormatting>
  <conditionalFormatting sqref="R92:R94">
    <cfRule type="cellIs" dxfId="48286" priority="3071" operator="lessThan">
      <formula>0.8</formula>
    </cfRule>
    <cfRule type="cellIs" dxfId="48285" priority="3072" operator="greaterThan">
      <formula>1</formula>
    </cfRule>
  </conditionalFormatting>
  <conditionalFormatting sqref="R92:R94">
    <cfRule type="cellIs" dxfId="48284" priority="3069" operator="greaterThan">
      <formula>1</formula>
    </cfRule>
    <cfRule type="cellIs" dxfId="48283" priority="3070" operator="lessThan">
      <formula>0.8</formula>
    </cfRule>
  </conditionalFormatting>
  <conditionalFormatting sqref="AF146 Q145:Q146">
    <cfRule type="cellIs" dxfId="48282" priority="3067" operator="lessThan">
      <formula>0</formula>
    </cfRule>
  </conditionalFormatting>
  <conditionalFormatting sqref="AH139:AH146 S139:S146">
    <cfRule type="cellIs" dxfId="48281" priority="3066" operator="lessThan">
      <formula>0.8</formula>
    </cfRule>
  </conditionalFormatting>
  <conditionalFormatting sqref="R145:R146">
    <cfRule type="cellIs" dxfId="48280" priority="3064" operator="lessThan">
      <formula>0.8</formula>
    </cfRule>
    <cfRule type="cellIs" dxfId="48279" priority="3065" operator="greaterThan">
      <formula>1</formula>
    </cfRule>
  </conditionalFormatting>
  <conditionalFormatting sqref="AG146 R145:R146">
    <cfRule type="cellIs" dxfId="48278" priority="3062" operator="greaterThan">
      <formula>1</formula>
    </cfRule>
    <cfRule type="cellIs" dxfId="48277" priority="3063" operator="lessThan">
      <formula>0.8</formula>
    </cfRule>
  </conditionalFormatting>
  <conditionalFormatting sqref="P145:P146">
    <cfRule type="cellIs" dxfId="48276" priority="3061" operator="greaterThan">
      <formula>0</formula>
    </cfRule>
  </conditionalFormatting>
  <conditionalFormatting sqref="Q119:Q120">
    <cfRule type="cellIs" dxfId="48275" priority="3060" operator="lessThan">
      <formula>0</formula>
    </cfRule>
  </conditionalFormatting>
  <conditionalFormatting sqref="R119:R120">
    <cfRule type="cellIs" dxfId="48274" priority="3058" operator="lessThan">
      <formula>0.8</formula>
    </cfRule>
    <cfRule type="cellIs" dxfId="48273" priority="3059" operator="greaterThan">
      <formula>1</formula>
    </cfRule>
  </conditionalFormatting>
  <conditionalFormatting sqref="R119:R120">
    <cfRule type="cellIs" dxfId="48272" priority="3056" operator="greaterThan">
      <formula>1</formula>
    </cfRule>
    <cfRule type="cellIs" dxfId="48271" priority="3057" operator="lessThan">
      <formula>0.8</formula>
    </cfRule>
  </conditionalFormatting>
  <conditionalFormatting sqref="P119:P120">
    <cfRule type="cellIs" dxfId="48270" priority="3055" operator="greaterThan">
      <formula>0</formula>
    </cfRule>
  </conditionalFormatting>
  <conditionalFormatting sqref="S44:S56">
    <cfRule type="cellIs" dxfId="48269" priority="3054" operator="lessThan">
      <formula>0.8</formula>
    </cfRule>
  </conditionalFormatting>
  <conditionalFormatting sqref="S108">
    <cfRule type="cellIs" dxfId="48268" priority="3053" operator="lessThan">
      <formula>0.8</formula>
    </cfRule>
  </conditionalFormatting>
  <conditionalFormatting sqref="S96">
    <cfRule type="cellIs" dxfId="48267" priority="3052" operator="lessThan">
      <formula>0.8</formula>
    </cfRule>
  </conditionalFormatting>
  <conditionalFormatting sqref="S97">
    <cfRule type="cellIs" dxfId="48266" priority="3051" operator="lessThan">
      <formula>0.8</formula>
    </cfRule>
  </conditionalFormatting>
  <conditionalFormatting sqref="S103">
    <cfRule type="cellIs" dxfId="48265" priority="3050" operator="lessThan">
      <formula>0.8</formula>
    </cfRule>
  </conditionalFormatting>
  <conditionalFormatting sqref="S99">
    <cfRule type="cellIs" dxfId="48264" priority="3049" operator="lessThan">
      <formula>0.8</formula>
    </cfRule>
  </conditionalFormatting>
  <conditionalFormatting sqref="S101">
    <cfRule type="cellIs" dxfId="48263" priority="3046" operator="lessThan">
      <formula>0.8</formula>
    </cfRule>
  </conditionalFormatting>
  <conditionalFormatting sqref="S100">
    <cfRule type="cellIs" dxfId="48262" priority="3048" operator="lessThan">
      <formula>0.8</formula>
    </cfRule>
  </conditionalFormatting>
  <conditionalFormatting sqref="S102">
    <cfRule type="cellIs" dxfId="48261" priority="3047" operator="lessThan">
      <formula>0.8</formula>
    </cfRule>
  </conditionalFormatting>
  <conditionalFormatting sqref="S98">
    <cfRule type="cellIs" dxfId="48260" priority="3045" operator="lessThan">
      <formula>0.8</formula>
    </cfRule>
  </conditionalFormatting>
  <conditionalFormatting sqref="S104">
    <cfRule type="cellIs" dxfId="48259" priority="3044" operator="lessThan">
      <formula>0.8</formula>
    </cfRule>
  </conditionalFormatting>
  <conditionalFormatting sqref="Q162:Q167">
    <cfRule type="cellIs" dxfId="48258" priority="3043" operator="lessThan">
      <formula>0</formula>
    </cfRule>
  </conditionalFormatting>
  <conditionalFormatting sqref="R162:R167">
    <cfRule type="cellIs" dxfId="48257" priority="3041" operator="lessThan">
      <formula>0.8</formula>
    </cfRule>
    <cfRule type="cellIs" dxfId="48256" priority="3042" operator="greaterThan">
      <formula>1</formula>
    </cfRule>
  </conditionalFormatting>
  <conditionalFormatting sqref="R162:R167">
    <cfRule type="cellIs" dxfId="48255" priority="3039" operator="greaterThan">
      <formula>1</formula>
    </cfRule>
    <cfRule type="cellIs" dxfId="48254" priority="3040" operator="lessThan">
      <formula>0.8</formula>
    </cfRule>
  </conditionalFormatting>
  <conditionalFormatting sqref="P162:P167">
    <cfRule type="cellIs" dxfId="48253" priority="3038" operator="greaterThan">
      <formula>0</formula>
    </cfRule>
  </conditionalFormatting>
  <conditionalFormatting sqref="P168">
    <cfRule type="cellIs" dxfId="48252" priority="3032" operator="greaterThan">
      <formula>0</formula>
    </cfRule>
  </conditionalFormatting>
  <conditionalFormatting sqref="R168">
    <cfRule type="cellIs" dxfId="48251" priority="3035" operator="lessThan">
      <formula>0.8</formula>
    </cfRule>
    <cfRule type="cellIs" dxfId="48250" priority="3036" operator="greaterThan">
      <formula>1</formula>
    </cfRule>
  </conditionalFormatting>
  <conditionalFormatting sqref="R168">
    <cfRule type="cellIs" dxfId="48249" priority="3033" operator="greaterThan">
      <formula>1</formula>
    </cfRule>
    <cfRule type="cellIs" dxfId="48248" priority="3034" operator="lessThan">
      <formula>0.8</formula>
    </cfRule>
  </conditionalFormatting>
  <conditionalFormatting sqref="Q168">
    <cfRule type="cellIs" dxfId="48247" priority="3037" operator="lessThan">
      <formula>0</formula>
    </cfRule>
  </conditionalFormatting>
  <conditionalFormatting sqref="Q83">
    <cfRule type="cellIs" dxfId="48246" priority="3031" operator="lessThan">
      <formula>0</formula>
    </cfRule>
  </conditionalFormatting>
  <conditionalFormatting sqref="R83">
    <cfRule type="cellIs" dxfId="48245" priority="3029" operator="lessThan">
      <formula>0.8</formula>
    </cfRule>
    <cfRule type="cellIs" dxfId="48244" priority="3030" operator="greaterThan">
      <formula>1</formula>
    </cfRule>
  </conditionalFormatting>
  <conditionalFormatting sqref="R83">
    <cfRule type="cellIs" dxfId="48243" priority="3027" operator="greaterThan">
      <formula>1</formula>
    </cfRule>
    <cfRule type="cellIs" dxfId="48242" priority="3028" operator="lessThan">
      <formula>0.8</formula>
    </cfRule>
  </conditionalFormatting>
  <conditionalFormatting sqref="P83">
    <cfRule type="cellIs" dxfId="48241" priority="3026" operator="greaterThan">
      <formula>0</formula>
    </cfRule>
  </conditionalFormatting>
  <conditionalFormatting sqref="Q83">
    <cfRule type="cellIs" dxfId="48240" priority="3025" operator="lessThan">
      <formula>0</formula>
    </cfRule>
  </conditionalFormatting>
  <conditionalFormatting sqref="R83">
    <cfRule type="cellIs" dxfId="48239" priority="3023" operator="lessThan">
      <formula>0.8</formula>
    </cfRule>
    <cfRule type="cellIs" dxfId="48238" priority="3024" operator="greaterThan">
      <formula>1</formula>
    </cfRule>
  </conditionalFormatting>
  <conditionalFormatting sqref="R83">
    <cfRule type="cellIs" dxfId="48237" priority="3021" operator="greaterThan">
      <formula>1</formula>
    </cfRule>
    <cfRule type="cellIs" dxfId="48236" priority="3022" operator="lessThan">
      <formula>0.8</formula>
    </cfRule>
  </conditionalFormatting>
  <conditionalFormatting sqref="P83">
    <cfRule type="cellIs" dxfId="48235" priority="3020" operator="greaterThan">
      <formula>0</formula>
    </cfRule>
  </conditionalFormatting>
  <conditionalFormatting sqref="Q83">
    <cfRule type="cellIs" dxfId="48234" priority="3019" operator="lessThan">
      <formula>0</formula>
    </cfRule>
  </conditionalFormatting>
  <conditionalFormatting sqref="R83">
    <cfRule type="cellIs" dxfId="48233" priority="3017" operator="lessThan">
      <formula>0.8</formula>
    </cfRule>
    <cfRule type="cellIs" dxfId="48232" priority="3018" operator="greaterThan">
      <formula>1</formula>
    </cfRule>
  </conditionalFormatting>
  <conditionalFormatting sqref="R83">
    <cfRule type="cellIs" dxfId="48231" priority="3015" operator="greaterThan">
      <formula>1</formula>
    </cfRule>
    <cfRule type="cellIs" dxfId="48230" priority="3016" operator="lessThan">
      <formula>0.8</formula>
    </cfRule>
  </conditionalFormatting>
  <conditionalFormatting sqref="P83">
    <cfRule type="cellIs" dxfId="48229" priority="3014" operator="greaterThan">
      <formula>0</formula>
    </cfRule>
  </conditionalFormatting>
  <conditionalFormatting sqref="Q83">
    <cfRule type="cellIs" dxfId="48228" priority="3013" operator="lessThan">
      <formula>0</formula>
    </cfRule>
  </conditionalFormatting>
  <conditionalFormatting sqref="R83">
    <cfRule type="cellIs" dxfId="48227" priority="3011" operator="lessThan">
      <formula>0.8</formula>
    </cfRule>
    <cfRule type="cellIs" dxfId="48226" priority="3012" operator="greaterThan">
      <formula>1</formula>
    </cfRule>
  </conditionalFormatting>
  <conditionalFormatting sqref="R83">
    <cfRule type="cellIs" dxfId="48225" priority="3009" operator="greaterThan">
      <formula>1</formula>
    </cfRule>
    <cfRule type="cellIs" dxfId="48224" priority="3010" operator="lessThan">
      <formula>0.8</formula>
    </cfRule>
  </conditionalFormatting>
  <conditionalFormatting sqref="P83">
    <cfRule type="cellIs" dxfId="48223" priority="3008" operator="greaterThan">
      <formula>0</formula>
    </cfRule>
  </conditionalFormatting>
  <conditionalFormatting sqref="P83">
    <cfRule type="cellIs" dxfId="48222" priority="3002" operator="greaterThan">
      <formula>0</formula>
    </cfRule>
  </conditionalFormatting>
  <conditionalFormatting sqref="Q83">
    <cfRule type="cellIs" dxfId="48221" priority="3007" operator="lessThan">
      <formula>0</formula>
    </cfRule>
  </conditionalFormatting>
  <conditionalFormatting sqref="R83">
    <cfRule type="cellIs" dxfId="48220" priority="3005" operator="lessThan">
      <formula>0.8</formula>
    </cfRule>
    <cfRule type="cellIs" dxfId="48219" priority="3006" operator="greaterThan">
      <formula>1</formula>
    </cfRule>
  </conditionalFormatting>
  <conditionalFormatting sqref="R83">
    <cfRule type="cellIs" dxfId="48218" priority="3003" operator="greaterThan">
      <formula>1</formula>
    </cfRule>
    <cfRule type="cellIs" dxfId="48217" priority="3004" operator="lessThan">
      <formula>0.8</formula>
    </cfRule>
  </conditionalFormatting>
  <conditionalFormatting sqref="P83">
    <cfRule type="cellIs" dxfId="48216" priority="2996" operator="greaterThan">
      <formula>0</formula>
    </cfRule>
  </conditionalFormatting>
  <conditionalFormatting sqref="Q83">
    <cfRule type="cellIs" dxfId="48215" priority="3001" operator="lessThan">
      <formula>0</formula>
    </cfRule>
  </conditionalFormatting>
  <conditionalFormatting sqref="R83">
    <cfRule type="cellIs" dxfId="48214" priority="2999" operator="lessThan">
      <formula>0.8</formula>
    </cfRule>
    <cfRule type="cellIs" dxfId="48213" priority="3000" operator="greaterThan">
      <formula>1</formula>
    </cfRule>
  </conditionalFormatting>
  <conditionalFormatting sqref="R83">
    <cfRule type="cellIs" dxfId="48212" priority="2997" operator="greaterThan">
      <formula>1</formula>
    </cfRule>
    <cfRule type="cellIs" dxfId="48211" priority="2998" operator="lessThan">
      <formula>0.8</formula>
    </cfRule>
  </conditionalFormatting>
  <conditionalFormatting sqref="R83">
    <cfRule type="cellIs" dxfId="48210" priority="2993" operator="lessThan">
      <formula>0.8</formula>
    </cfRule>
    <cfRule type="cellIs" dxfId="48209" priority="2994" operator="greaterThan">
      <formula>1</formula>
    </cfRule>
  </conditionalFormatting>
  <conditionalFormatting sqref="R83">
    <cfRule type="cellIs" dxfId="48208" priority="2991" operator="greaterThan">
      <formula>1</formula>
    </cfRule>
    <cfRule type="cellIs" dxfId="48207" priority="2992" operator="lessThan">
      <formula>0.8</formula>
    </cfRule>
  </conditionalFormatting>
  <conditionalFormatting sqref="P83">
    <cfRule type="cellIs" dxfId="48206" priority="2990" operator="greaterThan">
      <formula>0</formula>
    </cfRule>
  </conditionalFormatting>
  <conditionalFormatting sqref="Q83">
    <cfRule type="cellIs" dxfId="48205" priority="2995" operator="lessThan">
      <formula>0</formula>
    </cfRule>
  </conditionalFormatting>
  <conditionalFormatting sqref="Q83">
    <cfRule type="cellIs" dxfId="48204" priority="2989" operator="lessThan">
      <formula>0</formula>
    </cfRule>
  </conditionalFormatting>
  <conditionalFormatting sqref="R83">
    <cfRule type="cellIs" dxfId="48203" priority="2987" operator="lessThan">
      <formula>0.8</formula>
    </cfRule>
    <cfRule type="cellIs" dxfId="48202" priority="2988" operator="greaterThan">
      <formula>1</formula>
    </cfRule>
  </conditionalFormatting>
  <conditionalFormatting sqref="R83">
    <cfRule type="cellIs" dxfId="48201" priority="2985" operator="greaterThan">
      <formula>1</formula>
    </cfRule>
    <cfRule type="cellIs" dxfId="48200" priority="2986" operator="lessThan">
      <formula>0.8</formula>
    </cfRule>
  </conditionalFormatting>
  <conditionalFormatting sqref="P83">
    <cfRule type="cellIs" dxfId="48199" priority="2984" operator="greaterThan">
      <formula>0</formula>
    </cfRule>
  </conditionalFormatting>
  <conditionalFormatting sqref="P83">
    <cfRule type="cellIs" dxfId="48198" priority="2978" operator="greaterThan">
      <formula>0</formula>
    </cfRule>
  </conditionalFormatting>
  <conditionalFormatting sqref="Q83">
    <cfRule type="cellIs" dxfId="48197" priority="2983" operator="lessThan">
      <formula>0</formula>
    </cfRule>
  </conditionalFormatting>
  <conditionalFormatting sqref="R83">
    <cfRule type="cellIs" dxfId="48196" priority="2981" operator="lessThan">
      <formula>0.8</formula>
    </cfRule>
    <cfRule type="cellIs" dxfId="48195" priority="2982" operator="greaterThan">
      <formula>1</formula>
    </cfRule>
  </conditionalFormatting>
  <conditionalFormatting sqref="R83">
    <cfRule type="cellIs" dxfId="48194" priority="2979" operator="greaterThan">
      <formula>1</formula>
    </cfRule>
    <cfRule type="cellIs" dxfId="48193" priority="2980" operator="lessThan">
      <formula>0.8</formula>
    </cfRule>
  </conditionalFormatting>
  <conditionalFormatting sqref="P83">
    <cfRule type="cellIs" dxfId="48192" priority="2972" operator="greaterThan">
      <formula>0</formula>
    </cfRule>
  </conditionalFormatting>
  <conditionalFormatting sqref="Q83">
    <cfRule type="cellIs" dxfId="48191" priority="2977" operator="lessThan">
      <formula>0</formula>
    </cfRule>
  </conditionalFormatting>
  <conditionalFormatting sqref="R83">
    <cfRule type="cellIs" dxfId="48190" priority="2975" operator="lessThan">
      <formula>0.8</formula>
    </cfRule>
    <cfRule type="cellIs" dxfId="48189" priority="2976" operator="greaterThan">
      <formula>1</formula>
    </cfRule>
  </conditionalFormatting>
  <conditionalFormatting sqref="R83">
    <cfRule type="cellIs" dxfId="48188" priority="2973" operator="greaterThan">
      <formula>1</formula>
    </cfRule>
    <cfRule type="cellIs" dxfId="48187" priority="2974" operator="lessThan">
      <formula>0.8</formula>
    </cfRule>
  </conditionalFormatting>
  <conditionalFormatting sqref="R83">
    <cfRule type="cellIs" dxfId="48186" priority="2969" operator="lessThan">
      <formula>0.8</formula>
    </cfRule>
    <cfRule type="cellIs" dxfId="48185" priority="2970" operator="greaterThan">
      <formula>1</formula>
    </cfRule>
  </conditionalFormatting>
  <conditionalFormatting sqref="R83">
    <cfRule type="cellIs" dxfId="48184" priority="2967" operator="greaterThan">
      <formula>1</formula>
    </cfRule>
    <cfRule type="cellIs" dxfId="48183" priority="2968" operator="lessThan">
      <formula>0.8</formula>
    </cfRule>
  </conditionalFormatting>
  <conditionalFormatting sqref="P83">
    <cfRule type="cellIs" dxfId="48182" priority="2966" operator="greaterThan">
      <formula>0</formula>
    </cfRule>
  </conditionalFormatting>
  <conditionalFormatting sqref="Q83">
    <cfRule type="cellIs" dxfId="48181" priority="2971" operator="lessThan">
      <formula>0</formula>
    </cfRule>
  </conditionalFormatting>
  <conditionalFormatting sqref="P83">
    <cfRule type="cellIs" dxfId="48180" priority="2960" operator="greaterThan">
      <formula>0</formula>
    </cfRule>
  </conditionalFormatting>
  <conditionalFormatting sqref="Q83">
    <cfRule type="cellIs" dxfId="48179" priority="2965" operator="lessThan">
      <formula>0</formula>
    </cfRule>
  </conditionalFormatting>
  <conditionalFormatting sqref="R83">
    <cfRule type="cellIs" dxfId="48178" priority="2963" operator="lessThan">
      <formula>0.8</formula>
    </cfRule>
    <cfRule type="cellIs" dxfId="48177" priority="2964" operator="greaterThan">
      <formula>1</formula>
    </cfRule>
  </conditionalFormatting>
  <conditionalFormatting sqref="R83">
    <cfRule type="cellIs" dxfId="48176" priority="2961" operator="greaterThan">
      <formula>1</formula>
    </cfRule>
    <cfRule type="cellIs" dxfId="48175" priority="2962" operator="lessThan">
      <formula>0.8</formula>
    </cfRule>
  </conditionalFormatting>
  <conditionalFormatting sqref="R83">
    <cfRule type="cellIs" dxfId="48174" priority="2957" operator="lessThan">
      <formula>0.8</formula>
    </cfRule>
    <cfRule type="cellIs" dxfId="48173" priority="2958" operator="greaterThan">
      <formula>1</formula>
    </cfRule>
  </conditionalFormatting>
  <conditionalFormatting sqref="R83">
    <cfRule type="cellIs" dxfId="48172" priority="2955" operator="greaterThan">
      <formula>1</formula>
    </cfRule>
    <cfRule type="cellIs" dxfId="48171" priority="2956" operator="lessThan">
      <formula>0.8</formula>
    </cfRule>
  </conditionalFormatting>
  <conditionalFormatting sqref="P83">
    <cfRule type="cellIs" dxfId="48170" priority="2954" operator="greaterThan">
      <formula>0</formula>
    </cfRule>
  </conditionalFormatting>
  <conditionalFormatting sqref="Q83">
    <cfRule type="cellIs" dxfId="48169" priority="2959" operator="lessThan">
      <formula>0</formula>
    </cfRule>
  </conditionalFormatting>
  <conditionalFormatting sqref="R83">
    <cfRule type="cellIs" dxfId="48168" priority="2951" operator="lessThan">
      <formula>0.8</formula>
    </cfRule>
    <cfRule type="cellIs" dxfId="48167" priority="2952" operator="greaterThan">
      <formula>1</formula>
    </cfRule>
  </conditionalFormatting>
  <conditionalFormatting sqref="R83">
    <cfRule type="cellIs" dxfId="48166" priority="2949" operator="greaterThan">
      <formula>1</formula>
    </cfRule>
    <cfRule type="cellIs" dxfId="48165" priority="2950" operator="lessThan">
      <formula>0.8</formula>
    </cfRule>
  </conditionalFormatting>
  <conditionalFormatting sqref="P83">
    <cfRule type="cellIs" dxfId="48164" priority="2948" operator="greaterThan">
      <formula>0</formula>
    </cfRule>
  </conditionalFormatting>
  <conditionalFormatting sqref="Q83">
    <cfRule type="cellIs" dxfId="48163" priority="2953" operator="lessThan">
      <formula>0</formula>
    </cfRule>
  </conditionalFormatting>
  <conditionalFormatting sqref="Q83">
    <cfRule type="cellIs" dxfId="48162" priority="2947" operator="lessThan">
      <formula>0</formula>
    </cfRule>
  </conditionalFormatting>
  <conditionalFormatting sqref="R83">
    <cfRule type="cellIs" dxfId="48161" priority="2945" operator="lessThan">
      <formula>0.8</formula>
    </cfRule>
    <cfRule type="cellIs" dxfId="48160" priority="2946" operator="greaterThan">
      <formula>1</formula>
    </cfRule>
  </conditionalFormatting>
  <conditionalFormatting sqref="R83">
    <cfRule type="cellIs" dxfId="48159" priority="2943" operator="greaterThan">
      <formula>1</formula>
    </cfRule>
    <cfRule type="cellIs" dxfId="48158" priority="2944" operator="lessThan">
      <formula>0.8</formula>
    </cfRule>
  </conditionalFormatting>
  <conditionalFormatting sqref="P83">
    <cfRule type="cellIs" dxfId="48157" priority="2942" operator="greaterThan">
      <formula>0</formula>
    </cfRule>
  </conditionalFormatting>
  <conditionalFormatting sqref="Q83">
    <cfRule type="cellIs" dxfId="48156" priority="2936" operator="lessThan">
      <formula>0</formula>
    </cfRule>
  </conditionalFormatting>
  <conditionalFormatting sqref="R83">
    <cfRule type="cellIs" dxfId="48155" priority="2940" operator="lessThan">
      <formula>0.8</formula>
    </cfRule>
    <cfRule type="cellIs" dxfId="48154" priority="2941" operator="greaterThan">
      <formula>1</formula>
    </cfRule>
  </conditionalFormatting>
  <conditionalFormatting sqref="R83">
    <cfRule type="cellIs" dxfId="48153" priority="2938" operator="greaterThan">
      <formula>1</formula>
    </cfRule>
    <cfRule type="cellIs" dxfId="48152" priority="2939" operator="lessThan">
      <formula>0.8</formula>
    </cfRule>
  </conditionalFormatting>
  <conditionalFormatting sqref="P83">
    <cfRule type="cellIs" dxfId="48151" priority="2937" operator="greaterThan">
      <formula>0</formula>
    </cfRule>
  </conditionalFormatting>
  <conditionalFormatting sqref="Q83">
    <cfRule type="cellIs" dxfId="48150" priority="2935" operator="lessThan">
      <formula>0</formula>
    </cfRule>
  </conditionalFormatting>
  <conditionalFormatting sqref="R83">
    <cfRule type="cellIs" dxfId="48149" priority="2933" operator="lessThan">
      <formula>0.8</formula>
    </cfRule>
    <cfRule type="cellIs" dxfId="48148" priority="2934" operator="greaterThan">
      <formula>1</formula>
    </cfRule>
  </conditionalFormatting>
  <conditionalFormatting sqref="R83">
    <cfRule type="cellIs" dxfId="48147" priority="2931" operator="greaterThan">
      <formula>1</formula>
    </cfRule>
    <cfRule type="cellIs" dxfId="48146" priority="2932" operator="lessThan">
      <formula>0.8</formula>
    </cfRule>
  </conditionalFormatting>
  <conditionalFormatting sqref="P83">
    <cfRule type="cellIs" dxfId="48145" priority="2930" operator="greaterThan">
      <formula>0</formula>
    </cfRule>
  </conditionalFormatting>
  <conditionalFormatting sqref="Q83">
    <cfRule type="cellIs" dxfId="48144" priority="2929" operator="lessThan">
      <formula>0</formula>
    </cfRule>
  </conditionalFormatting>
  <conditionalFormatting sqref="R83">
    <cfRule type="cellIs" dxfId="48143" priority="2927" operator="lessThan">
      <formula>0.8</formula>
    </cfRule>
    <cfRule type="cellIs" dxfId="48142" priority="2928" operator="greaterThan">
      <formula>1</formula>
    </cfRule>
  </conditionalFormatting>
  <conditionalFormatting sqref="R83">
    <cfRule type="cellIs" dxfId="48141" priority="2925" operator="greaterThan">
      <formula>1</formula>
    </cfRule>
    <cfRule type="cellIs" dxfId="48140" priority="2926" operator="lessThan">
      <formula>0.8</formula>
    </cfRule>
  </conditionalFormatting>
  <conditionalFormatting sqref="P83">
    <cfRule type="cellIs" dxfId="48139" priority="2924" operator="greaterThan">
      <formula>0</formula>
    </cfRule>
  </conditionalFormatting>
  <conditionalFormatting sqref="Q83">
    <cfRule type="cellIs" dxfId="48138" priority="2923" operator="lessThan">
      <formula>0</formula>
    </cfRule>
  </conditionalFormatting>
  <conditionalFormatting sqref="R83">
    <cfRule type="cellIs" dxfId="48137" priority="2921" operator="lessThan">
      <formula>0.8</formula>
    </cfRule>
    <cfRule type="cellIs" dxfId="48136" priority="2922" operator="greaterThan">
      <formula>1</formula>
    </cfRule>
  </conditionalFormatting>
  <conditionalFormatting sqref="R83">
    <cfRule type="cellIs" dxfId="48135" priority="2919" operator="greaterThan">
      <formula>1</formula>
    </cfRule>
    <cfRule type="cellIs" dxfId="48134" priority="2920" operator="lessThan">
      <formula>0.8</formula>
    </cfRule>
  </conditionalFormatting>
  <conditionalFormatting sqref="P83">
    <cfRule type="cellIs" dxfId="48133" priority="2918" operator="greaterThan">
      <formula>0</formula>
    </cfRule>
  </conditionalFormatting>
  <conditionalFormatting sqref="Q83">
    <cfRule type="cellIs" dxfId="48132" priority="2917" operator="lessThan">
      <formula>0</formula>
    </cfRule>
  </conditionalFormatting>
  <conditionalFormatting sqref="R83">
    <cfRule type="cellIs" dxfId="48131" priority="2915" operator="lessThan">
      <formula>0.8</formula>
    </cfRule>
    <cfRule type="cellIs" dxfId="48130" priority="2916" operator="greaterThan">
      <formula>1</formula>
    </cfRule>
  </conditionalFormatting>
  <conditionalFormatting sqref="R83">
    <cfRule type="cellIs" dxfId="48129" priority="2913" operator="greaterThan">
      <formula>1</formula>
    </cfRule>
    <cfRule type="cellIs" dxfId="48128" priority="2914" operator="lessThan">
      <formula>0.8</formula>
    </cfRule>
  </conditionalFormatting>
  <conditionalFormatting sqref="P83">
    <cfRule type="cellIs" dxfId="48127" priority="2912" operator="greaterThan">
      <formula>0</formula>
    </cfRule>
  </conditionalFormatting>
  <conditionalFormatting sqref="Q83">
    <cfRule type="cellIs" dxfId="48126" priority="2911" operator="lessThan">
      <formula>0</formula>
    </cfRule>
  </conditionalFormatting>
  <conditionalFormatting sqref="R83">
    <cfRule type="cellIs" dxfId="48125" priority="2909" operator="lessThan">
      <formula>0.8</formula>
    </cfRule>
    <cfRule type="cellIs" dxfId="48124" priority="2910" operator="greaterThan">
      <formula>1</formula>
    </cfRule>
  </conditionalFormatting>
  <conditionalFormatting sqref="R83">
    <cfRule type="cellIs" dxfId="48123" priority="2907" operator="greaterThan">
      <formula>1</formula>
    </cfRule>
    <cfRule type="cellIs" dxfId="48122" priority="2908" operator="lessThan">
      <formula>0.8</formula>
    </cfRule>
  </conditionalFormatting>
  <conditionalFormatting sqref="P83">
    <cfRule type="cellIs" dxfId="48121" priority="2906" operator="greaterThan">
      <formula>0</formula>
    </cfRule>
  </conditionalFormatting>
  <conditionalFormatting sqref="P83">
    <cfRule type="cellIs" dxfId="48120" priority="2900" operator="greaterThan">
      <formula>0</formula>
    </cfRule>
  </conditionalFormatting>
  <conditionalFormatting sqref="Q83">
    <cfRule type="cellIs" dxfId="48119" priority="2905" operator="lessThan">
      <formula>0</formula>
    </cfRule>
  </conditionalFormatting>
  <conditionalFormatting sqref="R83">
    <cfRule type="cellIs" dxfId="48118" priority="2903" operator="lessThan">
      <formula>0.8</formula>
    </cfRule>
    <cfRule type="cellIs" dxfId="48117" priority="2904" operator="greaterThan">
      <formula>1</formula>
    </cfRule>
  </conditionalFormatting>
  <conditionalFormatting sqref="R83">
    <cfRule type="cellIs" dxfId="48116" priority="2901" operator="greaterThan">
      <formula>1</formula>
    </cfRule>
    <cfRule type="cellIs" dxfId="48115" priority="2902" operator="lessThan">
      <formula>0.8</formula>
    </cfRule>
  </conditionalFormatting>
  <conditionalFormatting sqref="P83">
    <cfRule type="cellIs" dxfId="48114" priority="2894" operator="greaterThan">
      <formula>0</formula>
    </cfRule>
  </conditionalFormatting>
  <conditionalFormatting sqref="Q83">
    <cfRule type="cellIs" dxfId="48113" priority="2899" operator="lessThan">
      <formula>0</formula>
    </cfRule>
  </conditionalFormatting>
  <conditionalFormatting sqref="R83">
    <cfRule type="cellIs" dxfId="48112" priority="2897" operator="lessThan">
      <formula>0.8</formula>
    </cfRule>
    <cfRule type="cellIs" dxfId="48111" priority="2898" operator="greaterThan">
      <formula>1</formula>
    </cfRule>
  </conditionalFormatting>
  <conditionalFormatting sqref="R83">
    <cfRule type="cellIs" dxfId="48110" priority="2895" operator="greaterThan">
      <formula>1</formula>
    </cfRule>
    <cfRule type="cellIs" dxfId="48109" priority="2896" operator="lessThan">
      <formula>0.8</formula>
    </cfRule>
  </conditionalFormatting>
  <conditionalFormatting sqref="R83">
    <cfRule type="cellIs" dxfId="48108" priority="2891" operator="lessThan">
      <formula>0.8</formula>
    </cfRule>
    <cfRule type="cellIs" dxfId="48107" priority="2892" operator="greaterThan">
      <formula>1</formula>
    </cfRule>
  </conditionalFormatting>
  <conditionalFormatting sqref="R83">
    <cfRule type="cellIs" dxfId="48106" priority="2889" operator="greaterThan">
      <formula>1</formula>
    </cfRule>
    <cfRule type="cellIs" dxfId="48105" priority="2890" operator="lessThan">
      <formula>0.8</formula>
    </cfRule>
  </conditionalFormatting>
  <conditionalFormatting sqref="P83">
    <cfRule type="cellIs" dxfId="48104" priority="2888" operator="greaterThan">
      <formula>0</formula>
    </cfRule>
  </conditionalFormatting>
  <conditionalFormatting sqref="Q83">
    <cfRule type="cellIs" dxfId="48103" priority="2893" operator="lessThan">
      <formula>0</formula>
    </cfRule>
  </conditionalFormatting>
  <conditionalFormatting sqref="Q83">
    <cfRule type="cellIs" dxfId="48102" priority="2887" operator="lessThan">
      <formula>0</formula>
    </cfRule>
  </conditionalFormatting>
  <conditionalFormatting sqref="R83">
    <cfRule type="cellIs" dxfId="48101" priority="2885" operator="lessThan">
      <formula>0.8</formula>
    </cfRule>
    <cfRule type="cellIs" dxfId="48100" priority="2886" operator="greaterThan">
      <formula>1</formula>
    </cfRule>
  </conditionalFormatting>
  <conditionalFormatting sqref="R83">
    <cfRule type="cellIs" dxfId="48099" priority="2883" operator="greaterThan">
      <formula>1</formula>
    </cfRule>
    <cfRule type="cellIs" dxfId="48098" priority="2884" operator="lessThan">
      <formula>0.8</formula>
    </cfRule>
  </conditionalFormatting>
  <conditionalFormatting sqref="P83">
    <cfRule type="cellIs" dxfId="48097" priority="2882" operator="greaterThan">
      <formula>0</formula>
    </cfRule>
  </conditionalFormatting>
  <conditionalFormatting sqref="Q83">
    <cfRule type="cellIs" dxfId="48096" priority="2881" operator="lessThan">
      <formula>0</formula>
    </cfRule>
  </conditionalFormatting>
  <conditionalFormatting sqref="R83">
    <cfRule type="cellIs" dxfId="48095" priority="2879" operator="lessThan">
      <formula>0.8</formula>
    </cfRule>
    <cfRule type="cellIs" dxfId="48094" priority="2880" operator="greaterThan">
      <formula>1</formula>
    </cfRule>
  </conditionalFormatting>
  <conditionalFormatting sqref="R83">
    <cfRule type="cellIs" dxfId="48093" priority="2877" operator="greaterThan">
      <formula>1</formula>
    </cfRule>
    <cfRule type="cellIs" dxfId="48092" priority="2878" operator="lessThan">
      <formula>0.8</formula>
    </cfRule>
  </conditionalFormatting>
  <conditionalFormatting sqref="P83">
    <cfRule type="cellIs" dxfId="48091" priority="2876" operator="greaterThan">
      <formula>0</formula>
    </cfRule>
  </conditionalFormatting>
  <conditionalFormatting sqref="Q83">
    <cfRule type="cellIs" dxfId="48090" priority="2875" operator="lessThan">
      <formula>0</formula>
    </cfRule>
  </conditionalFormatting>
  <conditionalFormatting sqref="R83">
    <cfRule type="cellIs" dxfId="48089" priority="2873" operator="lessThan">
      <formula>0.8</formula>
    </cfRule>
    <cfRule type="cellIs" dxfId="48088" priority="2874" operator="greaterThan">
      <formula>1</formula>
    </cfRule>
  </conditionalFormatting>
  <conditionalFormatting sqref="R83">
    <cfRule type="cellIs" dxfId="48087" priority="2871" operator="greaterThan">
      <formula>1</formula>
    </cfRule>
    <cfRule type="cellIs" dxfId="48086" priority="2872" operator="lessThan">
      <formula>0.8</formula>
    </cfRule>
  </conditionalFormatting>
  <conditionalFormatting sqref="P83">
    <cfRule type="cellIs" dxfId="48085" priority="2870" operator="greaterThan">
      <formula>0</formula>
    </cfRule>
  </conditionalFormatting>
  <conditionalFormatting sqref="Q83">
    <cfRule type="cellIs" dxfId="48084" priority="2869" operator="lessThan">
      <formula>0</formula>
    </cfRule>
  </conditionalFormatting>
  <conditionalFormatting sqref="R83">
    <cfRule type="cellIs" dxfId="48083" priority="2867" operator="lessThan">
      <formula>0.8</formula>
    </cfRule>
    <cfRule type="cellIs" dxfId="48082" priority="2868" operator="greaterThan">
      <formula>1</formula>
    </cfRule>
  </conditionalFormatting>
  <conditionalFormatting sqref="R83">
    <cfRule type="cellIs" dxfId="48081" priority="2865" operator="greaterThan">
      <formula>1</formula>
    </cfRule>
    <cfRule type="cellIs" dxfId="48080" priority="2866" operator="lessThan">
      <formula>0.8</formula>
    </cfRule>
  </conditionalFormatting>
  <conditionalFormatting sqref="P83">
    <cfRule type="cellIs" dxfId="48079" priority="2864" operator="greaterThan">
      <formula>0</formula>
    </cfRule>
  </conditionalFormatting>
  <conditionalFormatting sqref="P83">
    <cfRule type="cellIs" dxfId="48078" priority="2858" operator="greaterThan">
      <formula>0</formula>
    </cfRule>
  </conditionalFormatting>
  <conditionalFormatting sqref="Q83">
    <cfRule type="cellIs" dxfId="48077" priority="2863" operator="lessThan">
      <formula>0</formula>
    </cfRule>
  </conditionalFormatting>
  <conditionalFormatting sqref="R83">
    <cfRule type="cellIs" dxfId="48076" priority="2861" operator="lessThan">
      <formula>0.8</formula>
    </cfRule>
    <cfRule type="cellIs" dxfId="48075" priority="2862" operator="greaterThan">
      <formula>1</formula>
    </cfRule>
  </conditionalFormatting>
  <conditionalFormatting sqref="R83">
    <cfRule type="cellIs" dxfId="48074" priority="2859" operator="greaterThan">
      <formula>1</formula>
    </cfRule>
    <cfRule type="cellIs" dxfId="48073" priority="2860" operator="lessThan">
      <formula>0.8</formula>
    </cfRule>
  </conditionalFormatting>
  <conditionalFormatting sqref="P83">
    <cfRule type="cellIs" dxfId="48072" priority="2852" operator="greaterThan">
      <formula>0</formula>
    </cfRule>
  </conditionalFormatting>
  <conditionalFormatting sqref="Q83">
    <cfRule type="cellIs" dxfId="48071" priority="2857" operator="lessThan">
      <formula>0</formula>
    </cfRule>
  </conditionalFormatting>
  <conditionalFormatting sqref="R83">
    <cfRule type="cellIs" dxfId="48070" priority="2855" operator="lessThan">
      <formula>0.8</formula>
    </cfRule>
    <cfRule type="cellIs" dxfId="48069" priority="2856" operator="greaterThan">
      <formula>1</formula>
    </cfRule>
  </conditionalFormatting>
  <conditionalFormatting sqref="R83">
    <cfRule type="cellIs" dxfId="48068" priority="2853" operator="greaterThan">
      <formula>1</formula>
    </cfRule>
    <cfRule type="cellIs" dxfId="48067" priority="2854" operator="lessThan">
      <formula>0.8</formula>
    </cfRule>
  </conditionalFormatting>
  <conditionalFormatting sqref="R83">
    <cfRule type="cellIs" dxfId="48066" priority="2849" operator="lessThan">
      <formula>0.8</formula>
    </cfRule>
    <cfRule type="cellIs" dxfId="48065" priority="2850" operator="greaterThan">
      <formula>1</formula>
    </cfRule>
  </conditionalFormatting>
  <conditionalFormatting sqref="R83">
    <cfRule type="cellIs" dxfId="48064" priority="2847" operator="greaterThan">
      <formula>1</formula>
    </cfRule>
    <cfRule type="cellIs" dxfId="48063" priority="2848" operator="lessThan">
      <formula>0.8</formula>
    </cfRule>
  </conditionalFormatting>
  <conditionalFormatting sqref="P83">
    <cfRule type="cellIs" dxfId="48062" priority="2846" operator="greaterThan">
      <formula>0</formula>
    </cfRule>
  </conditionalFormatting>
  <conditionalFormatting sqref="Q83">
    <cfRule type="cellIs" dxfId="48061" priority="2851" operator="lessThan">
      <formula>0</formula>
    </cfRule>
  </conditionalFormatting>
  <conditionalFormatting sqref="Q83">
    <cfRule type="cellIs" dxfId="48060" priority="2845" operator="lessThan">
      <formula>0</formula>
    </cfRule>
  </conditionalFormatting>
  <conditionalFormatting sqref="R83">
    <cfRule type="cellIs" dxfId="48059" priority="2843" operator="lessThan">
      <formula>0.8</formula>
    </cfRule>
    <cfRule type="cellIs" dxfId="48058" priority="2844" operator="greaterThan">
      <formula>1</formula>
    </cfRule>
  </conditionalFormatting>
  <conditionalFormatting sqref="R83">
    <cfRule type="cellIs" dxfId="48057" priority="2841" operator="greaterThan">
      <formula>1</formula>
    </cfRule>
    <cfRule type="cellIs" dxfId="48056" priority="2842" operator="lessThan">
      <formula>0.8</formula>
    </cfRule>
  </conditionalFormatting>
  <conditionalFormatting sqref="P83">
    <cfRule type="cellIs" dxfId="48055" priority="2840" operator="greaterThan">
      <formula>0</formula>
    </cfRule>
  </conditionalFormatting>
  <conditionalFormatting sqref="P83">
    <cfRule type="cellIs" dxfId="48054" priority="2834" operator="greaterThan">
      <formula>0</formula>
    </cfRule>
  </conditionalFormatting>
  <conditionalFormatting sqref="Q83">
    <cfRule type="cellIs" dxfId="48053" priority="2839" operator="lessThan">
      <formula>0</formula>
    </cfRule>
  </conditionalFormatting>
  <conditionalFormatting sqref="R83">
    <cfRule type="cellIs" dxfId="48052" priority="2837" operator="lessThan">
      <formula>0.8</formula>
    </cfRule>
    <cfRule type="cellIs" dxfId="48051" priority="2838" operator="greaterThan">
      <formula>1</formula>
    </cfRule>
  </conditionalFormatting>
  <conditionalFormatting sqref="R83">
    <cfRule type="cellIs" dxfId="48050" priority="2835" operator="greaterThan">
      <formula>1</formula>
    </cfRule>
    <cfRule type="cellIs" dxfId="48049" priority="2836" operator="lessThan">
      <formula>0.8</formula>
    </cfRule>
  </conditionalFormatting>
  <conditionalFormatting sqref="P83">
    <cfRule type="cellIs" dxfId="48048" priority="2828" operator="greaterThan">
      <formula>0</formula>
    </cfRule>
  </conditionalFormatting>
  <conditionalFormatting sqref="Q83">
    <cfRule type="cellIs" dxfId="48047" priority="2833" operator="lessThan">
      <formula>0</formula>
    </cfRule>
  </conditionalFormatting>
  <conditionalFormatting sqref="R83">
    <cfRule type="cellIs" dxfId="48046" priority="2831" operator="lessThan">
      <formula>0.8</formula>
    </cfRule>
    <cfRule type="cellIs" dxfId="48045" priority="2832" operator="greaterThan">
      <formula>1</formula>
    </cfRule>
  </conditionalFormatting>
  <conditionalFormatting sqref="R83">
    <cfRule type="cellIs" dxfId="48044" priority="2829" operator="greaterThan">
      <formula>1</formula>
    </cfRule>
    <cfRule type="cellIs" dxfId="48043" priority="2830" operator="lessThan">
      <formula>0.8</formula>
    </cfRule>
  </conditionalFormatting>
  <conditionalFormatting sqref="R83">
    <cfRule type="cellIs" dxfId="48042" priority="2825" operator="lessThan">
      <formula>0.8</formula>
    </cfRule>
    <cfRule type="cellIs" dxfId="48041" priority="2826" operator="greaterThan">
      <formula>1</formula>
    </cfRule>
  </conditionalFormatting>
  <conditionalFormatting sqref="R83">
    <cfRule type="cellIs" dxfId="48040" priority="2823" operator="greaterThan">
      <formula>1</formula>
    </cfRule>
    <cfRule type="cellIs" dxfId="48039" priority="2824" operator="lessThan">
      <formula>0.8</formula>
    </cfRule>
  </conditionalFormatting>
  <conditionalFormatting sqref="P83">
    <cfRule type="cellIs" dxfId="48038" priority="2822" operator="greaterThan">
      <formula>0</formula>
    </cfRule>
  </conditionalFormatting>
  <conditionalFormatting sqref="Q83">
    <cfRule type="cellIs" dxfId="48037" priority="2827" operator="lessThan">
      <formula>0</formula>
    </cfRule>
  </conditionalFormatting>
  <conditionalFormatting sqref="P83">
    <cfRule type="cellIs" dxfId="48036" priority="2816" operator="greaterThan">
      <formula>0</formula>
    </cfRule>
  </conditionalFormatting>
  <conditionalFormatting sqref="Q83">
    <cfRule type="cellIs" dxfId="48035" priority="2821" operator="lessThan">
      <formula>0</formula>
    </cfRule>
  </conditionalFormatting>
  <conditionalFormatting sqref="R83">
    <cfRule type="cellIs" dxfId="48034" priority="2819" operator="lessThan">
      <formula>0.8</formula>
    </cfRule>
    <cfRule type="cellIs" dxfId="48033" priority="2820" operator="greaterThan">
      <formula>1</formula>
    </cfRule>
  </conditionalFormatting>
  <conditionalFormatting sqref="R83">
    <cfRule type="cellIs" dxfId="48032" priority="2817" operator="greaterThan">
      <formula>1</formula>
    </cfRule>
    <cfRule type="cellIs" dxfId="48031" priority="2818" operator="lessThan">
      <formula>0.8</formula>
    </cfRule>
  </conditionalFormatting>
  <conditionalFormatting sqref="R83">
    <cfRule type="cellIs" dxfId="48030" priority="2813" operator="lessThan">
      <formula>0.8</formula>
    </cfRule>
    <cfRule type="cellIs" dxfId="48029" priority="2814" operator="greaterThan">
      <formula>1</formula>
    </cfRule>
  </conditionalFormatting>
  <conditionalFormatting sqref="R83">
    <cfRule type="cellIs" dxfId="48028" priority="2811" operator="greaterThan">
      <formula>1</formula>
    </cfRule>
    <cfRule type="cellIs" dxfId="48027" priority="2812" operator="lessThan">
      <formula>0.8</formula>
    </cfRule>
  </conditionalFormatting>
  <conditionalFormatting sqref="P83">
    <cfRule type="cellIs" dxfId="48026" priority="2810" operator="greaterThan">
      <formula>0</formula>
    </cfRule>
  </conditionalFormatting>
  <conditionalFormatting sqref="Q83">
    <cfRule type="cellIs" dxfId="48025" priority="2815" operator="lessThan">
      <formula>0</formula>
    </cfRule>
  </conditionalFormatting>
  <conditionalFormatting sqref="R83">
    <cfRule type="cellIs" dxfId="48024" priority="2807" operator="lessThan">
      <formula>0.8</formula>
    </cfRule>
    <cfRule type="cellIs" dxfId="48023" priority="2808" operator="greaterThan">
      <formula>1</formula>
    </cfRule>
  </conditionalFormatting>
  <conditionalFormatting sqref="R83">
    <cfRule type="cellIs" dxfId="48022" priority="2805" operator="greaterThan">
      <formula>1</formula>
    </cfRule>
    <cfRule type="cellIs" dxfId="48021" priority="2806" operator="lessThan">
      <formula>0.8</formula>
    </cfRule>
  </conditionalFormatting>
  <conditionalFormatting sqref="P83">
    <cfRule type="cellIs" dxfId="48020" priority="2804" operator="greaterThan">
      <formula>0</formula>
    </cfRule>
  </conditionalFormatting>
  <conditionalFormatting sqref="Q83">
    <cfRule type="cellIs" dxfId="48019" priority="2809" operator="lessThan">
      <formula>0</formula>
    </cfRule>
  </conditionalFormatting>
  <conditionalFormatting sqref="Q83">
    <cfRule type="cellIs" dxfId="48018" priority="2803" operator="lessThan">
      <formula>0</formula>
    </cfRule>
  </conditionalFormatting>
  <conditionalFormatting sqref="R83">
    <cfRule type="cellIs" dxfId="48017" priority="2801" operator="lessThan">
      <formula>0.8</formula>
    </cfRule>
    <cfRule type="cellIs" dxfId="48016" priority="2802" operator="greaterThan">
      <formula>1</formula>
    </cfRule>
  </conditionalFormatting>
  <conditionalFormatting sqref="R83">
    <cfRule type="cellIs" dxfId="48015" priority="2799" operator="greaterThan">
      <formula>1</formula>
    </cfRule>
    <cfRule type="cellIs" dxfId="48014" priority="2800" operator="lessThan">
      <formula>0.8</formula>
    </cfRule>
  </conditionalFormatting>
  <conditionalFormatting sqref="P83">
    <cfRule type="cellIs" dxfId="48013" priority="2798" operator="greaterThan">
      <formula>0</formula>
    </cfRule>
  </conditionalFormatting>
  <conditionalFormatting sqref="Q83">
    <cfRule type="cellIs" dxfId="48012" priority="2792" operator="lessThan">
      <formula>0</formula>
    </cfRule>
  </conditionalFormatting>
  <conditionalFormatting sqref="R83">
    <cfRule type="cellIs" dxfId="48011" priority="2796" operator="lessThan">
      <formula>0.8</formula>
    </cfRule>
    <cfRule type="cellIs" dxfId="48010" priority="2797" operator="greaterThan">
      <formula>1</formula>
    </cfRule>
  </conditionalFormatting>
  <conditionalFormatting sqref="R83">
    <cfRule type="cellIs" dxfId="48009" priority="2794" operator="greaterThan">
      <formula>1</formula>
    </cfRule>
    <cfRule type="cellIs" dxfId="48008" priority="2795" operator="lessThan">
      <formula>0.8</formula>
    </cfRule>
  </conditionalFormatting>
  <conditionalFormatting sqref="P83">
    <cfRule type="cellIs" dxfId="48007" priority="2793" operator="greaterThan">
      <formula>0</formula>
    </cfRule>
  </conditionalFormatting>
  <conditionalFormatting sqref="Q83">
    <cfRule type="cellIs" dxfId="48006" priority="2791" operator="lessThan">
      <formula>0</formula>
    </cfRule>
  </conditionalFormatting>
  <conditionalFormatting sqref="R83">
    <cfRule type="cellIs" dxfId="48005" priority="2789" operator="lessThan">
      <formula>0.8</formula>
    </cfRule>
    <cfRule type="cellIs" dxfId="48004" priority="2790" operator="greaterThan">
      <formula>1</formula>
    </cfRule>
  </conditionalFormatting>
  <conditionalFormatting sqref="R83">
    <cfRule type="cellIs" dxfId="48003" priority="2787" operator="greaterThan">
      <formula>1</formula>
    </cfRule>
    <cfRule type="cellIs" dxfId="48002" priority="2788" operator="lessThan">
      <formula>0.8</formula>
    </cfRule>
  </conditionalFormatting>
  <conditionalFormatting sqref="P83">
    <cfRule type="cellIs" dxfId="48001" priority="2786" operator="greaterThan">
      <formula>0</formula>
    </cfRule>
  </conditionalFormatting>
  <conditionalFormatting sqref="Q83">
    <cfRule type="cellIs" dxfId="48000" priority="2785" operator="lessThan">
      <formula>0</formula>
    </cfRule>
  </conditionalFormatting>
  <conditionalFormatting sqref="R83">
    <cfRule type="cellIs" dxfId="47999" priority="2783" operator="lessThan">
      <formula>0.8</formula>
    </cfRule>
    <cfRule type="cellIs" dxfId="47998" priority="2784" operator="greaterThan">
      <formula>1</formula>
    </cfRule>
  </conditionalFormatting>
  <conditionalFormatting sqref="R83">
    <cfRule type="cellIs" dxfId="47997" priority="2781" operator="greaterThan">
      <formula>1</formula>
    </cfRule>
    <cfRule type="cellIs" dxfId="47996" priority="2782" operator="lessThan">
      <formula>0.8</formula>
    </cfRule>
  </conditionalFormatting>
  <conditionalFormatting sqref="P83">
    <cfRule type="cellIs" dxfId="47995" priority="2780" operator="greaterThan">
      <formula>0</formula>
    </cfRule>
  </conditionalFormatting>
  <conditionalFormatting sqref="Q83">
    <cfRule type="cellIs" dxfId="47994" priority="2779" operator="lessThan">
      <formula>0</formula>
    </cfRule>
  </conditionalFormatting>
  <conditionalFormatting sqref="R83">
    <cfRule type="cellIs" dxfId="47993" priority="2777" operator="lessThan">
      <formula>0.8</formula>
    </cfRule>
    <cfRule type="cellIs" dxfId="47992" priority="2778" operator="greaterThan">
      <formula>1</formula>
    </cfRule>
  </conditionalFormatting>
  <conditionalFormatting sqref="R83">
    <cfRule type="cellIs" dxfId="47991" priority="2775" operator="greaterThan">
      <formula>1</formula>
    </cfRule>
    <cfRule type="cellIs" dxfId="47990" priority="2776" operator="lessThan">
      <formula>0.8</formula>
    </cfRule>
  </conditionalFormatting>
  <conditionalFormatting sqref="P83">
    <cfRule type="cellIs" dxfId="47989" priority="2774" operator="greaterThan">
      <formula>0</formula>
    </cfRule>
  </conditionalFormatting>
  <conditionalFormatting sqref="Q83">
    <cfRule type="cellIs" dxfId="47988" priority="2773" operator="lessThan">
      <formula>0</formula>
    </cfRule>
  </conditionalFormatting>
  <conditionalFormatting sqref="R83">
    <cfRule type="cellIs" dxfId="47987" priority="2771" operator="lessThan">
      <formula>0.8</formula>
    </cfRule>
    <cfRule type="cellIs" dxfId="47986" priority="2772" operator="greaterThan">
      <formula>1</formula>
    </cfRule>
  </conditionalFormatting>
  <conditionalFormatting sqref="R83">
    <cfRule type="cellIs" dxfId="47985" priority="2769" operator="greaterThan">
      <formula>1</formula>
    </cfRule>
    <cfRule type="cellIs" dxfId="47984" priority="2770" operator="lessThan">
      <formula>0.8</formula>
    </cfRule>
  </conditionalFormatting>
  <conditionalFormatting sqref="P83">
    <cfRule type="cellIs" dxfId="47983" priority="2768" operator="greaterThan">
      <formula>0</formula>
    </cfRule>
  </conditionalFormatting>
  <conditionalFormatting sqref="Q83">
    <cfRule type="cellIs" dxfId="47982" priority="2767" operator="lessThan">
      <formula>0</formula>
    </cfRule>
  </conditionalFormatting>
  <conditionalFormatting sqref="R83">
    <cfRule type="cellIs" dxfId="47981" priority="2765" operator="lessThan">
      <formula>0.8</formula>
    </cfRule>
    <cfRule type="cellIs" dxfId="47980" priority="2766" operator="greaterThan">
      <formula>1</formula>
    </cfRule>
  </conditionalFormatting>
  <conditionalFormatting sqref="R83">
    <cfRule type="cellIs" dxfId="47979" priority="2763" operator="greaterThan">
      <formula>1</formula>
    </cfRule>
    <cfRule type="cellIs" dxfId="47978" priority="2764" operator="lessThan">
      <formula>0.8</formula>
    </cfRule>
  </conditionalFormatting>
  <conditionalFormatting sqref="P83">
    <cfRule type="cellIs" dxfId="47977" priority="2762" operator="greaterThan">
      <formula>0</formula>
    </cfRule>
  </conditionalFormatting>
  <conditionalFormatting sqref="P83">
    <cfRule type="cellIs" dxfId="47976" priority="2756" operator="greaterThan">
      <formula>0</formula>
    </cfRule>
  </conditionalFormatting>
  <conditionalFormatting sqref="Q83">
    <cfRule type="cellIs" dxfId="47975" priority="2761" operator="lessThan">
      <formula>0</formula>
    </cfRule>
  </conditionalFormatting>
  <conditionalFormatting sqref="R83">
    <cfRule type="cellIs" dxfId="47974" priority="2759" operator="lessThan">
      <formula>0.8</formula>
    </cfRule>
    <cfRule type="cellIs" dxfId="47973" priority="2760" operator="greaterThan">
      <formula>1</formula>
    </cfRule>
  </conditionalFormatting>
  <conditionalFormatting sqref="R83">
    <cfRule type="cellIs" dxfId="47972" priority="2757" operator="greaterThan">
      <formula>1</formula>
    </cfRule>
    <cfRule type="cellIs" dxfId="47971" priority="2758" operator="lessThan">
      <formula>0.8</formula>
    </cfRule>
  </conditionalFormatting>
  <conditionalFormatting sqref="P83">
    <cfRule type="cellIs" dxfId="47970" priority="2750" operator="greaterThan">
      <formula>0</formula>
    </cfRule>
  </conditionalFormatting>
  <conditionalFormatting sqref="Q83">
    <cfRule type="cellIs" dxfId="47969" priority="2755" operator="lessThan">
      <formula>0</formula>
    </cfRule>
  </conditionalFormatting>
  <conditionalFormatting sqref="R83">
    <cfRule type="cellIs" dxfId="47968" priority="2753" operator="lessThan">
      <formula>0.8</formula>
    </cfRule>
    <cfRule type="cellIs" dxfId="47967" priority="2754" operator="greaterThan">
      <formula>1</formula>
    </cfRule>
  </conditionalFormatting>
  <conditionalFormatting sqref="R83">
    <cfRule type="cellIs" dxfId="47966" priority="2751" operator="greaterThan">
      <formula>1</formula>
    </cfRule>
    <cfRule type="cellIs" dxfId="47965" priority="2752" operator="lessThan">
      <formula>0.8</formula>
    </cfRule>
  </conditionalFormatting>
  <conditionalFormatting sqref="R83">
    <cfRule type="cellIs" dxfId="47964" priority="2747" operator="lessThan">
      <formula>0.8</formula>
    </cfRule>
    <cfRule type="cellIs" dxfId="47963" priority="2748" operator="greaterThan">
      <formula>1</formula>
    </cfRule>
  </conditionalFormatting>
  <conditionalFormatting sqref="R83">
    <cfRule type="cellIs" dxfId="47962" priority="2745" operator="greaterThan">
      <formula>1</formula>
    </cfRule>
    <cfRule type="cellIs" dxfId="47961" priority="2746" operator="lessThan">
      <formula>0.8</formula>
    </cfRule>
  </conditionalFormatting>
  <conditionalFormatting sqref="P83">
    <cfRule type="cellIs" dxfId="47960" priority="2744" operator="greaterThan">
      <formula>0</formula>
    </cfRule>
  </conditionalFormatting>
  <conditionalFormatting sqref="Q83">
    <cfRule type="cellIs" dxfId="47959" priority="2749" operator="lessThan">
      <formula>0</formula>
    </cfRule>
  </conditionalFormatting>
  <conditionalFormatting sqref="Q83">
    <cfRule type="cellIs" dxfId="47958" priority="2738" operator="lessThan">
      <formula>0</formula>
    </cfRule>
  </conditionalFormatting>
  <conditionalFormatting sqref="P83">
    <cfRule type="cellIs" dxfId="47957" priority="2739" operator="greaterThan">
      <formula>0</formula>
    </cfRule>
  </conditionalFormatting>
  <conditionalFormatting sqref="R83">
    <cfRule type="cellIs" dxfId="47956" priority="2742" operator="lessThan">
      <formula>0.8</formula>
    </cfRule>
    <cfRule type="cellIs" dxfId="47955" priority="2743" operator="greaterThan">
      <formula>1</formula>
    </cfRule>
  </conditionalFormatting>
  <conditionalFormatting sqref="R83">
    <cfRule type="cellIs" dxfId="47954" priority="2740" operator="greaterThan">
      <formula>1</formula>
    </cfRule>
    <cfRule type="cellIs" dxfId="47953" priority="2741" operator="lessThan">
      <formula>0.8</formula>
    </cfRule>
  </conditionalFormatting>
  <conditionalFormatting sqref="Q83">
    <cfRule type="cellIs" dxfId="47952" priority="2732" operator="lessThan">
      <formula>0</formula>
    </cfRule>
  </conditionalFormatting>
  <conditionalFormatting sqref="R83">
    <cfRule type="cellIs" dxfId="47951" priority="2736" operator="lessThan">
      <formula>0.8</formula>
    </cfRule>
    <cfRule type="cellIs" dxfId="47950" priority="2737" operator="greaterThan">
      <formula>1</formula>
    </cfRule>
  </conditionalFormatting>
  <conditionalFormatting sqref="R83">
    <cfRule type="cellIs" dxfId="47949" priority="2734" operator="greaterThan">
      <formula>1</formula>
    </cfRule>
    <cfRule type="cellIs" dxfId="47948" priority="2735" operator="lessThan">
      <formula>0.8</formula>
    </cfRule>
  </conditionalFormatting>
  <conditionalFormatting sqref="P83">
    <cfRule type="cellIs" dxfId="47947" priority="2733" operator="greaterThan">
      <formula>0</formula>
    </cfRule>
  </conditionalFormatting>
  <conditionalFormatting sqref="Q83">
    <cfRule type="cellIs" dxfId="47946" priority="2731" operator="lessThan">
      <formula>0</formula>
    </cfRule>
  </conditionalFormatting>
  <conditionalFormatting sqref="R83">
    <cfRule type="cellIs" dxfId="47945" priority="2729" operator="lessThan">
      <formula>0.8</formula>
    </cfRule>
    <cfRule type="cellIs" dxfId="47944" priority="2730" operator="greaterThan">
      <formula>1</formula>
    </cfRule>
  </conditionalFormatting>
  <conditionalFormatting sqref="R83">
    <cfRule type="cellIs" dxfId="47943" priority="2727" operator="greaterThan">
      <formula>1</formula>
    </cfRule>
    <cfRule type="cellIs" dxfId="47942" priority="2728" operator="lessThan">
      <formula>0.8</formula>
    </cfRule>
  </conditionalFormatting>
  <conditionalFormatting sqref="P83">
    <cfRule type="cellIs" dxfId="47941" priority="2726" operator="greaterThan">
      <formula>0</formula>
    </cfRule>
  </conditionalFormatting>
  <conditionalFormatting sqref="Q83">
    <cfRule type="cellIs" dxfId="47940" priority="2725" operator="lessThan">
      <formula>0</formula>
    </cfRule>
  </conditionalFormatting>
  <conditionalFormatting sqref="R83">
    <cfRule type="cellIs" dxfId="47939" priority="2723" operator="lessThan">
      <formula>0.8</formula>
    </cfRule>
    <cfRule type="cellIs" dxfId="47938" priority="2724" operator="greaterThan">
      <formula>1</formula>
    </cfRule>
  </conditionalFormatting>
  <conditionalFormatting sqref="R83">
    <cfRule type="cellIs" dxfId="47937" priority="2721" operator="greaterThan">
      <formula>1</formula>
    </cfRule>
    <cfRule type="cellIs" dxfId="47936" priority="2722" operator="lessThan">
      <formula>0.8</formula>
    </cfRule>
  </conditionalFormatting>
  <conditionalFormatting sqref="P83">
    <cfRule type="cellIs" dxfId="47935" priority="2720" operator="greaterThan">
      <formula>0</formula>
    </cfRule>
  </conditionalFormatting>
  <conditionalFormatting sqref="Q83">
    <cfRule type="cellIs" dxfId="47934" priority="2719" operator="lessThan">
      <formula>0</formula>
    </cfRule>
  </conditionalFormatting>
  <conditionalFormatting sqref="R83">
    <cfRule type="cellIs" dxfId="47933" priority="2717" operator="lessThan">
      <formula>0.8</formula>
    </cfRule>
    <cfRule type="cellIs" dxfId="47932" priority="2718" operator="greaterThan">
      <formula>1</formula>
    </cfRule>
  </conditionalFormatting>
  <conditionalFormatting sqref="R83">
    <cfRule type="cellIs" dxfId="47931" priority="2715" operator="greaterThan">
      <formula>1</formula>
    </cfRule>
    <cfRule type="cellIs" dxfId="47930" priority="2716" operator="lessThan">
      <formula>0.8</formula>
    </cfRule>
  </conditionalFormatting>
  <conditionalFormatting sqref="P83">
    <cfRule type="cellIs" dxfId="47929" priority="2714" operator="greaterThan">
      <formula>0</formula>
    </cfRule>
  </conditionalFormatting>
  <conditionalFormatting sqref="Q83">
    <cfRule type="cellIs" dxfId="47928" priority="2713" operator="lessThan">
      <formula>0</formula>
    </cfRule>
  </conditionalFormatting>
  <conditionalFormatting sqref="R83">
    <cfRule type="cellIs" dxfId="47927" priority="2711" operator="lessThan">
      <formula>0.8</formula>
    </cfRule>
    <cfRule type="cellIs" dxfId="47926" priority="2712" operator="greaterThan">
      <formula>1</formula>
    </cfRule>
  </conditionalFormatting>
  <conditionalFormatting sqref="R83">
    <cfRule type="cellIs" dxfId="47925" priority="2709" operator="greaterThan">
      <formula>1</formula>
    </cfRule>
    <cfRule type="cellIs" dxfId="47924" priority="2710" operator="lessThan">
      <formula>0.8</formula>
    </cfRule>
  </conditionalFormatting>
  <conditionalFormatting sqref="P83">
    <cfRule type="cellIs" dxfId="47923" priority="2708" operator="greaterThan">
      <formula>0</formula>
    </cfRule>
  </conditionalFormatting>
  <conditionalFormatting sqref="Q83">
    <cfRule type="cellIs" dxfId="47922" priority="2707" operator="lessThan">
      <formula>0</formula>
    </cfRule>
  </conditionalFormatting>
  <conditionalFormatting sqref="R83">
    <cfRule type="cellIs" dxfId="47921" priority="2705" operator="lessThan">
      <formula>0.8</formula>
    </cfRule>
    <cfRule type="cellIs" dxfId="47920" priority="2706" operator="greaterThan">
      <formula>1</formula>
    </cfRule>
  </conditionalFormatting>
  <conditionalFormatting sqref="R83">
    <cfRule type="cellIs" dxfId="47919" priority="2703" operator="greaterThan">
      <formula>1</formula>
    </cfRule>
    <cfRule type="cellIs" dxfId="47918" priority="2704" operator="lessThan">
      <formula>0.8</formula>
    </cfRule>
  </conditionalFormatting>
  <conditionalFormatting sqref="P83">
    <cfRule type="cellIs" dxfId="47917" priority="2702" operator="greaterThan">
      <formula>0</formula>
    </cfRule>
  </conditionalFormatting>
  <conditionalFormatting sqref="Q83">
    <cfRule type="cellIs" dxfId="47916" priority="2701" operator="lessThan">
      <formula>0</formula>
    </cfRule>
  </conditionalFormatting>
  <conditionalFormatting sqref="R83">
    <cfRule type="cellIs" dxfId="47915" priority="2699" operator="lessThan">
      <formula>0.8</formula>
    </cfRule>
    <cfRule type="cellIs" dxfId="47914" priority="2700" operator="greaterThan">
      <formula>1</formula>
    </cfRule>
  </conditionalFormatting>
  <conditionalFormatting sqref="R83">
    <cfRule type="cellIs" dxfId="47913" priority="2697" operator="greaterThan">
      <formula>1</formula>
    </cfRule>
    <cfRule type="cellIs" dxfId="47912" priority="2698" operator="lessThan">
      <formula>0.8</formula>
    </cfRule>
  </conditionalFormatting>
  <conditionalFormatting sqref="P83">
    <cfRule type="cellIs" dxfId="47911" priority="2696" operator="greaterThan">
      <formula>0</formula>
    </cfRule>
  </conditionalFormatting>
  <conditionalFormatting sqref="Q83">
    <cfRule type="cellIs" dxfId="47910" priority="2695" operator="lessThan">
      <formula>0</formula>
    </cfRule>
  </conditionalFormatting>
  <conditionalFormatting sqref="R83">
    <cfRule type="cellIs" dxfId="47909" priority="2693" operator="lessThan">
      <formula>0.8</formula>
    </cfRule>
    <cfRule type="cellIs" dxfId="47908" priority="2694" operator="greaterThan">
      <formula>1</formula>
    </cfRule>
  </conditionalFormatting>
  <conditionalFormatting sqref="R83">
    <cfRule type="cellIs" dxfId="47907" priority="2691" operator="greaterThan">
      <formula>1</formula>
    </cfRule>
    <cfRule type="cellIs" dxfId="47906" priority="2692" operator="lessThan">
      <formula>0.8</formula>
    </cfRule>
  </conditionalFormatting>
  <conditionalFormatting sqref="P83">
    <cfRule type="cellIs" dxfId="47905" priority="2690" operator="greaterThan">
      <formula>0</formula>
    </cfRule>
  </conditionalFormatting>
  <conditionalFormatting sqref="P83">
    <cfRule type="cellIs" dxfId="47904" priority="2684" operator="greaterThan">
      <formula>0</formula>
    </cfRule>
  </conditionalFormatting>
  <conditionalFormatting sqref="Q83">
    <cfRule type="cellIs" dxfId="47903" priority="2689" operator="lessThan">
      <formula>0</formula>
    </cfRule>
  </conditionalFormatting>
  <conditionalFormatting sqref="R83">
    <cfRule type="cellIs" dxfId="47902" priority="2687" operator="lessThan">
      <formula>0.8</formula>
    </cfRule>
    <cfRule type="cellIs" dxfId="47901" priority="2688" operator="greaterThan">
      <formula>1</formula>
    </cfRule>
  </conditionalFormatting>
  <conditionalFormatting sqref="R83">
    <cfRule type="cellIs" dxfId="47900" priority="2685" operator="greaterThan">
      <formula>1</formula>
    </cfRule>
    <cfRule type="cellIs" dxfId="47899" priority="2686" operator="lessThan">
      <formula>0.8</formula>
    </cfRule>
  </conditionalFormatting>
  <conditionalFormatting sqref="P83">
    <cfRule type="cellIs" dxfId="47898" priority="2678" operator="greaterThan">
      <formula>0</formula>
    </cfRule>
  </conditionalFormatting>
  <conditionalFormatting sqref="Q83">
    <cfRule type="cellIs" dxfId="47897" priority="2683" operator="lessThan">
      <formula>0</formula>
    </cfRule>
  </conditionalFormatting>
  <conditionalFormatting sqref="R83">
    <cfRule type="cellIs" dxfId="47896" priority="2681" operator="lessThan">
      <formula>0.8</formula>
    </cfRule>
    <cfRule type="cellIs" dxfId="47895" priority="2682" operator="greaterThan">
      <formula>1</formula>
    </cfRule>
  </conditionalFormatting>
  <conditionalFormatting sqref="R83">
    <cfRule type="cellIs" dxfId="47894" priority="2679" operator="greaterThan">
      <formula>1</formula>
    </cfRule>
    <cfRule type="cellIs" dxfId="47893" priority="2680" operator="lessThan">
      <formula>0.8</formula>
    </cfRule>
  </conditionalFormatting>
  <conditionalFormatting sqref="R83">
    <cfRule type="cellIs" dxfId="47892" priority="2675" operator="lessThan">
      <formula>0.8</formula>
    </cfRule>
    <cfRule type="cellIs" dxfId="47891" priority="2676" operator="greaterThan">
      <formula>1</formula>
    </cfRule>
  </conditionalFormatting>
  <conditionalFormatting sqref="R83">
    <cfRule type="cellIs" dxfId="47890" priority="2673" operator="greaterThan">
      <formula>1</formula>
    </cfRule>
    <cfRule type="cellIs" dxfId="47889" priority="2674" operator="lessThan">
      <formula>0.8</formula>
    </cfRule>
  </conditionalFormatting>
  <conditionalFormatting sqref="P83">
    <cfRule type="cellIs" dxfId="47888" priority="2672" operator="greaterThan">
      <formula>0</formula>
    </cfRule>
  </conditionalFormatting>
  <conditionalFormatting sqref="Q83">
    <cfRule type="cellIs" dxfId="47887" priority="2677" operator="lessThan">
      <formula>0</formula>
    </cfRule>
  </conditionalFormatting>
  <conditionalFormatting sqref="Q83">
    <cfRule type="cellIs" dxfId="47886" priority="2671" operator="lessThan">
      <formula>0</formula>
    </cfRule>
  </conditionalFormatting>
  <conditionalFormatting sqref="R83">
    <cfRule type="cellIs" dxfId="47885" priority="2669" operator="lessThan">
      <formula>0.8</formula>
    </cfRule>
    <cfRule type="cellIs" dxfId="47884" priority="2670" operator="greaterThan">
      <formula>1</formula>
    </cfRule>
  </conditionalFormatting>
  <conditionalFormatting sqref="R83">
    <cfRule type="cellIs" dxfId="47883" priority="2667" operator="greaterThan">
      <formula>1</formula>
    </cfRule>
    <cfRule type="cellIs" dxfId="47882" priority="2668" operator="lessThan">
      <formula>0.8</formula>
    </cfRule>
  </conditionalFormatting>
  <conditionalFormatting sqref="P83">
    <cfRule type="cellIs" dxfId="47881" priority="2666" operator="greaterThan">
      <formula>0</formula>
    </cfRule>
  </conditionalFormatting>
  <conditionalFormatting sqref="P83">
    <cfRule type="cellIs" dxfId="47880" priority="2660" operator="greaterThan">
      <formula>0</formula>
    </cfRule>
  </conditionalFormatting>
  <conditionalFormatting sqref="Q83">
    <cfRule type="cellIs" dxfId="47879" priority="2665" operator="lessThan">
      <formula>0</formula>
    </cfRule>
  </conditionalFormatting>
  <conditionalFormatting sqref="R83">
    <cfRule type="cellIs" dxfId="47878" priority="2663" operator="lessThan">
      <formula>0.8</formula>
    </cfRule>
    <cfRule type="cellIs" dxfId="47877" priority="2664" operator="greaterThan">
      <formula>1</formula>
    </cfRule>
  </conditionalFormatting>
  <conditionalFormatting sqref="R83">
    <cfRule type="cellIs" dxfId="47876" priority="2661" operator="greaterThan">
      <formula>1</formula>
    </cfRule>
    <cfRule type="cellIs" dxfId="47875" priority="2662" operator="lessThan">
      <formula>0.8</formula>
    </cfRule>
  </conditionalFormatting>
  <conditionalFormatting sqref="P83">
    <cfRule type="cellIs" dxfId="47874" priority="2654" operator="greaterThan">
      <formula>0</formula>
    </cfRule>
  </conditionalFormatting>
  <conditionalFormatting sqref="Q83">
    <cfRule type="cellIs" dxfId="47873" priority="2659" operator="lessThan">
      <formula>0</formula>
    </cfRule>
  </conditionalFormatting>
  <conditionalFormatting sqref="R83">
    <cfRule type="cellIs" dxfId="47872" priority="2657" operator="lessThan">
      <formula>0.8</formula>
    </cfRule>
    <cfRule type="cellIs" dxfId="47871" priority="2658" operator="greaterThan">
      <formula>1</formula>
    </cfRule>
  </conditionalFormatting>
  <conditionalFormatting sqref="R83">
    <cfRule type="cellIs" dxfId="47870" priority="2655" operator="greaterThan">
      <formula>1</formula>
    </cfRule>
    <cfRule type="cellIs" dxfId="47869" priority="2656" operator="lessThan">
      <formula>0.8</formula>
    </cfRule>
  </conditionalFormatting>
  <conditionalFormatting sqref="R83">
    <cfRule type="cellIs" dxfId="47868" priority="2651" operator="lessThan">
      <formula>0.8</formula>
    </cfRule>
    <cfRule type="cellIs" dxfId="47867" priority="2652" operator="greaterThan">
      <formula>1</formula>
    </cfRule>
  </conditionalFormatting>
  <conditionalFormatting sqref="R83">
    <cfRule type="cellIs" dxfId="47866" priority="2649" operator="greaterThan">
      <formula>1</formula>
    </cfRule>
    <cfRule type="cellIs" dxfId="47865" priority="2650" operator="lessThan">
      <formula>0.8</formula>
    </cfRule>
  </conditionalFormatting>
  <conditionalFormatting sqref="P83">
    <cfRule type="cellIs" dxfId="47864" priority="2648" operator="greaterThan">
      <formula>0</formula>
    </cfRule>
  </conditionalFormatting>
  <conditionalFormatting sqref="Q83">
    <cfRule type="cellIs" dxfId="47863" priority="2653" operator="lessThan">
      <formula>0</formula>
    </cfRule>
  </conditionalFormatting>
  <conditionalFormatting sqref="P83">
    <cfRule type="cellIs" dxfId="47862" priority="2642" operator="greaterThan">
      <formula>0</formula>
    </cfRule>
  </conditionalFormatting>
  <conditionalFormatting sqref="Q83">
    <cfRule type="cellIs" dxfId="47861" priority="2647" operator="lessThan">
      <formula>0</formula>
    </cfRule>
  </conditionalFormatting>
  <conditionalFormatting sqref="R83">
    <cfRule type="cellIs" dxfId="47860" priority="2645" operator="lessThan">
      <formula>0.8</formula>
    </cfRule>
    <cfRule type="cellIs" dxfId="47859" priority="2646" operator="greaterThan">
      <formula>1</formula>
    </cfRule>
  </conditionalFormatting>
  <conditionalFormatting sqref="R83">
    <cfRule type="cellIs" dxfId="47858" priority="2643" operator="greaterThan">
      <formula>1</formula>
    </cfRule>
    <cfRule type="cellIs" dxfId="47857" priority="2644" operator="lessThan">
      <formula>0.8</formula>
    </cfRule>
  </conditionalFormatting>
  <conditionalFormatting sqref="R83">
    <cfRule type="cellIs" dxfId="47856" priority="2639" operator="lessThan">
      <formula>0.8</formula>
    </cfRule>
    <cfRule type="cellIs" dxfId="47855" priority="2640" operator="greaterThan">
      <formula>1</formula>
    </cfRule>
  </conditionalFormatting>
  <conditionalFormatting sqref="R83">
    <cfRule type="cellIs" dxfId="47854" priority="2637" operator="greaterThan">
      <formula>1</formula>
    </cfRule>
    <cfRule type="cellIs" dxfId="47853" priority="2638" operator="lessThan">
      <formula>0.8</formula>
    </cfRule>
  </conditionalFormatting>
  <conditionalFormatting sqref="P83">
    <cfRule type="cellIs" dxfId="47852" priority="2636" operator="greaterThan">
      <formula>0</formula>
    </cfRule>
  </conditionalFormatting>
  <conditionalFormatting sqref="Q83">
    <cfRule type="cellIs" dxfId="47851" priority="2641" operator="lessThan">
      <formula>0</formula>
    </cfRule>
  </conditionalFormatting>
  <conditionalFormatting sqref="R83">
    <cfRule type="cellIs" dxfId="47850" priority="2633" operator="lessThan">
      <formula>0.8</formula>
    </cfRule>
    <cfRule type="cellIs" dxfId="47849" priority="2634" operator="greaterThan">
      <formula>1</formula>
    </cfRule>
  </conditionalFormatting>
  <conditionalFormatting sqref="R83">
    <cfRule type="cellIs" dxfId="47848" priority="2631" operator="greaterThan">
      <formula>1</formula>
    </cfRule>
    <cfRule type="cellIs" dxfId="47847" priority="2632" operator="lessThan">
      <formula>0.8</formula>
    </cfRule>
  </conditionalFormatting>
  <conditionalFormatting sqref="P83">
    <cfRule type="cellIs" dxfId="47846" priority="2630" operator="greaterThan">
      <formula>0</formula>
    </cfRule>
  </conditionalFormatting>
  <conditionalFormatting sqref="Q83">
    <cfRule type="cellIs" dxfId="47845" priority="2635" operator="lessThan">
      <formula>0</formula>
    </cfRule>
  </conditionalFormatting>
  <conditionalFormatting sqref="Q83">
    <cfRule type="cellIs" dxfId="47844" priority="2629" operator="lessThan">
      <formula>0</formula>
    </cfRule>
  </conditionalFormatting>
  <conditionalFormatting sqref="R83">
    <cfRule type="cellIs" dxfId="47843" priority="2627" operator="lessThan">
      <formula>0.8</formula>
    </cfRule>
    <cfRule type="cellIs" dxfId="47842" priority="2628" operator="greaterThan">
      <formula>1</formula>
    </cfRule>
  </conditionalFormatting>
  <conditionalFormatting sqref="R83">
    <cfRule type="cellIs" dxfId="47841" priority="2625" operator="greaterThan">
      <formula>1</formula>
    </cfRule>
    <cfRule type="cellIs" dxfId="47840" priority="2626" operator="lessThan">
      <formula>0.8</formula>
    </cfRule>
  </conditionalFormatting>
  <conditionalFormatting sqref="P83">
    <cfRule type="cellIs" dxfId="47839" priority="2624" operator="greaterThan">
      <formula>0</formula>
    </cfRule>
  </conditionalFormatting>
  <conditionalFormatting sqref="Q83">
    <cfRule type="cellIs" dxfId="47838" priority="2618" operator="lessThan">
      <formula>0</formula>
    </cfRule>
  </conditionalFormatting>
  <conditionalFormatting sqref="R83">
    <cfRule type="cellIs" dxfId="47837" priority="2622" operator="lessThan">
      <formula>0.8</formula>
    </cfRule>
    <cfRule type="cellIs" dxfId="47836" priority="2623" operator="greaterThan">
      <formula>1</formula>
    </cfRule>
  </conditionalFormatting>
  <conditionalFormatting sqref="R83">
    <cfRule type="cellIs" dxfId="47835" priority="2620" operator="greaterThan">
      <formula>1</formula>
    </cfRule>
    <cfRule type="cellIs" dxfId="47834" priority="2621" operator="lessThan">
      <formula>0.8</formula>
    </cfRule>
  </conditionalFormatting>
  <conditionalFormatting sqref="P83">
    <cfRule type="cellIs" dxfId="47833" priority="2619" operator="greaterThan">
      <formula>0</formula>
    </cfRule>
  </conditionalFormatting>
  <conditionalFormatting sqref="Q83">
    <cfRule type="cellIs" dxfId="47832" priority="2617" operator="lessThan">
      <formula>0</formula>
    </cfRule>
  </conditionalFormatting>
  <conditionalFormatting sqref="R83">
    <cfRule type="cellIs" dxfId="47831" priority="2615" operator="lessThan">
      <formula>0.8</formula>
    </cfRule>
    <cfRule type="cellIs" dxfId="47830" priority="2616" operator="greaterThan">
      <formula>1</formula>
    </cfRule>
  </conditionalFormatting>
  <conditionalFormatting sqref="R83">
    <cfRule type="cellIs" dxfId="47829" priority="2613" operator="greaterThan">
      <formula>1</formula>
    </cfRule>
    <cfRule type="cellIs" dxfId="47828" priority="2614" operator="lessThan">
      <formula>0.8</formula>
    </cfRule>
  </conditionalFormatting>
  <conditionalFormatting sqref="P83">
    <cfRule type="cellIs" dxfId="47827" priority="2612" operator="greaterThan">
      <formula>0</formula>
    </cfRule>
  </conditionalFormatting>
  <conditionalFormatting sqref="Q83">
    <cfRule type="cellIs" dxfId="47826" priority="2611" operator="lessThan">
      <formula>0</formula>
    </cfRule>
  </conditionalFormatting>
  <conditionalFormatting sqref="R83">
    <cfRule type="cellIs" dxfId="47825" priority="2609" operator="lessThan">
      <formula>0.8</formula>
    </cfRule>
    <cfRule type="cellIs" dxfId="47824" priority="2610" operator="greaterThan">
      <formula>1</formula>
    </cfRule>
  </conditionalFormatting>
  <conditionalFormatting sqref="R83">
    <cfRule type="cellIs" dxfId="47823" priority="2607" operator="greaterThan">
      <formula>1</formula>
    </cfRule>
    <cfRule type="cellIs" dxfId="47822" priority="2608" operator="lessThan">
      <formula>0.8</formula>
    </cfRule>
  </conditionalFormatting>
  <conditionalFormatting sqref="P83">
    <cfRule type="cellIs" dxfId="47821" priority="2606" operator="greaterThan">
      <formula>0</formula>
    </cfRule>
  </conditionalFormatting>
  <conditionalFormatting sqref="Q83">
    <cfRule type="cellIs" dxfId="47820" priority="2605" operator="lessThan">
      <formula>0</formula>
    </cfRule>
  </conditionalFormatting>
  <conditionalFormatting sqref="R83">
    <cfRule type="cellIs" dxfId="47819" priority="2603" operator="lessThan">
      <formula>0.8</formula>
    </cfRule>
    <cfRule type="cellIs" dxfId="47818" priority="2604" operator="greaterThan">
      <formula>1</formula>
    </cfRule>
  </conditionalFormatting>
  <conditionalFormatting sqref="R83">
    <cfRule type="cellIs" dxfId="47817" priority="2601" operator="greaterThan">
      <formula>1</formula>
    </cfRule>
    <cfRule type="cellIs" dxfId="47816" priority="2602" operator="lessThan">
      <formula>0.8</formula>
    </cfRule>
  </conditionalFormatting>
  <conditionalFormatting sqref="P83">
    <cfRule type="cellIs" dxfId="47815" priority="2600" operator="greaterThan">
      <formula>0</formula>
    </cfRule>
  </conditionalFormatting>
  <conditionalFormatting sqref="Q83">
    <cfRule type="cellIs" dxfId="47814" priority="2599" operator="lessThan">
      <formula>0</formula>
    </cfRule>
  </conditionalFormatting>
  <conditionalFormatting sqref="R83">
    <cfRule type="cellIs" dxfId="47813" priority="2597" operator="lessThan">
      <formula>0.8</formula>
    </cfRule>
    <cfRule type="cellIs" dxfId="47812" priority="2598" operator="greaterThan">
      <formula>1</formula>
    </cfRule>
  </conditionalFormatting>
  <conditionalFormatting sqref="R83">
    <cfRule type="cellIs" dxfId="47811" priority="2595" operator="greaterThan">
      <formula>1</formula>
    </cfRule>
    <cfRule type="cellIs" dxfId="47810" priority="2596" operator="lessThan">
      <formula>0.8</formula>
    </cfRule>
  </conditionalFormatting>
  <conditionalFormatting sqref="P83">
    <cfRule type="cellIs" dxfId="47809" priority="2594" operator="greaterThan">
      <formula>0</formula>
    </cfRule>
  </conditionalFormatting>
  <conditionalFormatting sqref="Q83">
    <cfRule type="cellIs" dxfId="47808" priority="2593" operator="lessThan">
      <formula>0</formula>
    </cfRule>
  </conditionalFormatting>
  <conditionalFormatting sqref="R83">
    <cfRule type="cellIs" dxfId="47807" priority="2591" operator="lessThan">
      <formula>0.8</formula>
    </cfRule>
    <cfRule type="cellIs" dxfId="47806" priority="2592" operator="greaterThan">
      <formula>1</formula>
    </cfRule>
  </conditionalFormatting>
  <conditionalFormatting sqref="R83">
    <cfRule type="cellIs" dxfId="47805" priority="2589" operator="greaterThan">
      <formula>1</formula>
    </cfRule>
    <cfRule type="cellIs" dxfId="47804" priority="2590" operator="lessThan">
      <formula>0.8</formula>
    </cfRule>
  </conditionalFormatting>
  <conditionalFormatting sqref="P83">
    <cfRule type="cellIs" dxfId="47803" priority="2588" operator="greaterThan">
      <formula>0</formula>
    </cfRule>
  </conditionalFormatting>
  <conditionalFormatting sqref="P83">
    <cfRule type="cellIs" dxfId="47802" priority="2582" operator="greaterThan">
      <formula>0</formula>
    </cfRule>
  </conditionalFormatting>
  <conditionalFormatting sqref="Q83">
    <cfRule type="cellIs" dxfId="47801" priority="2587" operator="lessThan">
      <formula>0</formula>
    </cfRule>
  </conditionalFormatting>
  <conditionalFormatting sqref="R83">
    <cfRule type="cellIs" dxfId="47800" priority="2585" operator="lessThan">
      <formula>0.8</formula>
    </cfRule>
    <cfRule type="cellIs" dxfId="47799" priority="2586" operator="greaterThan">
      <formula>1</formula>
    </cfRule>
  </conditionalFormatting>
  <conditionalFormatting sqref="R83">
    <cfRule type="cellIs" dxfId="47798" priority="2583" operator="greaterThan">
      <formula>1</formula>
    </cfRule>
    <cfRule type="cellIs" dxfId="47797" priority="2584" operator="lessThan">
      <formula>0.8</formula>
    </cfRule>
  </conditionalFormatting>
  <conditionalFormatting sqref="P83">
    <cfRule type="cellIs" dxfId="47796" priority="2576" operator="greaterThan">
      <formula>0</formula>
    </cfRule>
  </conditionalFormatting>
  <conditionalFormatting sqref="Q83">
    <cfRule type="cellIs" dxfId="47795" priority="2581" operator="lessThan">
      <formula>0</formula>
    </cfRule>
  </conditionalFormatting>
  <conditionalFormatting sqref="R83">
    <cfRule type="cellIs" dxfId="47794" priority="2579" operator="lessThan">
      <formula>0.8</formula>
    </cfRule>
    <cfRule type="cellIs" dxfId="47793" priority="2580" operator="greaterThan">
      <formula>1</formula>
    </cfRule>
  </conditionalFormatting>
  <conditionalFormatting sqref="R83">
    <cfRule type="cellIs" dxfId="47792" priority="2577" operator="greaterThan">
      <formula>1</formula>
    </cfRule>
    <cfRule type="cellIs" dxfId="47791" priority="2578" operator="lessThan">
      <formula>0.8</formula>
    </cfRule>
  </conditionalFormatting>
  <conditionalFormatting sqref="R83">
    <cfRule type="cellIs" dxfId="47790" priority="2573" operator="lessThan">
      <formula>0.8</formula>
    </cfRule>
    <cfRule type="cellIs" dxfId="47789" priority="2574" operator="greaterThan">
      <formula>1</formula>
    </cfRule>
  </conditionalFormatting>
  <conditionalFormatting sqref="R83">
    <cfRule type="cellIs" dxfId="47788" priority="2571" operator="greaterThan">
      <formula>1</formula>
    </cfRule>
    <cfRule type="cellIs" dxfId="47787" priority="2572" operator="lessThan">
      <formula>0.8</formula>
    </cfRule>
  </conditionalFormatting>
  <conditionalFormatting sqref="P83">
    <cfRule type="cellIs" dxfId="47786" priority="2570" operator="greaterThan">
      <formula>0</formula>
    </cfRule>
  </conditionalFormatting>
  <conditionalFormatting sqref="Q83">
    <cfRule type="cellIs" dxfId="47785" priority="2575" operator="lessThan">
      <formula>0</formula>
    </cfRule>
  </conditionalFormatting>
  <conditionalFormatting sqref="P123 P125:P126 P131 P128:P129">
    <cfRule type="cellIs" dxfId="47784" priority="2564" operator="greaterThan">
      <formula>0</formula>
    </cfRule>
  </conditionalFormatting>
  <conditionalFormatting sqref="Q123 Q125:Q126 Q131 Q128:Q129">
    <cfRule type="cellIs" dxfId="47783" priority="2569" operator="lessThan">
      <formula>0</formula>
    </cfRule>
  </conditionalFormatting>
  <conditionalFormatting sqref="R123 R125:R126 R131 R128:R129">
    <cfRule type="cellIs" dxfId="47782" priority="2567" operator="lessThan">
      <formula>0.8</formula>
    </cfRule>
    <cfRule type="cellIs" dxfId="47781" priority="2568" operator="greaterThan">
      <formula>1</formula>
    </cfRule>
  </conditionalFormatting>
  <conditionalFormatting sqref="R123 R125:R126 R131 R128:R129">
    <cfRule type="cellIs" dxfId="47780" priority="2565" operator="greaterThan">
      <formula>1</formula>
    </cfRule>
    <cfRule type="cellIs" dxfId="47779" priority="2566" operator="lessThan">
      <formula>0.8</formula>
    </cfRule>
  </conditionalFormatting>
  <conditionalFormatting sqref="Q123 Q125:Q126 Q131 Q128:Q129">
    <cfRule type="cellIs" dxfId="47778" priority="2563" operator="lessThan">
      <formula>0</formula>
    </cfRule>
  </conditionalFormatting>
  <conditionalFormatting sqref="R123 R125:R126 R131 R128:R129">
    <cfRule type="cellIs" dxfId="47777" priority="2561" operator="lessThan">
      <formula>0.8</formula>
    </cfRule>
    <cfRule type="cellIs" dxfId="47776" priority="2562" operator="greaterThan">
      <formula>1</formula>
    </cfRule>
  </conditionalFormatting>
  <conditionalFormatting sqref="R123 R125:R126 R131 R128:R129">
    <cfRule type="cellIs" dxfId="47775" priority="2559" operator="greaterThan">
      <formula>1</formula>
    </cfRule>
    <cfRule type="cellIs" dxfId="47774" priority="2560" operator="lessThan">
      <formula>0.8</formula>
    </cfRule>
  </conditionalFormatting>
  <conditionalFormatting sqref="P123 P125:P126 P131 P128:P129">
    <cfRule type="cellIs" dxfId="47773" priority="2558" operator="greaterThan">
      <formula>0</formula>
    </cfRule>
  </conditionalFormatting>
  <conditionalFormatting sqref="Q31">
    <cfRule type="cellIs" dxfId="47772" priority="2557" operator="lessThan">
      <formula>0</formula>
    </cfRule>
  </conditionalFormatting>
  <conditionalFormatting sqref="R31">
    <cfRule type="cellIs" dxfId="47771" priority="2555" operator="lessThan">
      <formula>0.8</formula>
    </cfRule>
    <cfRule type="cellIs" dxfId="47770" priority="2556" operator="greaterThan">
      <formula>1</formula>
    </cfRule>
  </conditionalFormatting>
  <conditionalFormatting sqref="R31">
    <cfRule type="cellIs" dxfId="47769" priority="2553" operator="greaterThan">
      <formula>1</formula>
    </cfRule>
    <cfRule type="cellIs" dxfId="47768" priority="2554" operator="lessThan">
      <formula>0.8</formula>
    </cfRule>
  </conditionalFormatting>
  <conditionalFormatting sqref="P31:P38">
    <cfRule type="cellIs" dxfId="47767" priority="2552" operator="greaterThan">
      <formula>0</formula>
    </cfRule>
  </conditionalFormatting>
  <conditionalFormatting sqref="Q31">
    <cfRule type="cellIs" dxfId="47766" priority="2551" operator="lessThan">
      <formula>0</formula>
    </cfRule>
  </conditionalFormatting>
  <conditionalFormatting sqref="R31">
    <cfRule type="cellIs" dxfId="47765" priority="2549" operator="lessThan">
      <formula>0.8</formula>
    </cfRule>
    <cfRule type="cellIs" dxfId="47764" priority="2550" operator="greaterThan">
      <formula>1</formula>
    </cfRule>
  </conditionalFormatting>
  <conditionalFormatting sqref="R31">
    <cfRule type="cellIs" dxfId="47763" priority="2547" operator="greaterThan">
      <formula>1</formula>
    </cfRule>
    <cfRule type="cellIs" dxfId="47762" priority="2548" operator="lessThan">
      <formula>0.8</formula>
    </cfRule>
  </conditionalFormatting>
  <conditionalFormatting sqref="P31:P38">
    <cfRule type="cellIs" dxfId="47761" priority="2546" operator="greaterThan">
      <formula>0</formula>
    </cfRule>
  </conditionalFormatting>
  <conditionalFormatting sqref="Q31">
    <cfRule type="cellIs" dxfId="47760" priority="2545" operator="lessThan">
      <formula>0</formula>
    </cfRule>
  </conditionalFormatting>
  <conditionalFormatting sqref="R31">
    <cfRule type="cellIs" dxfId="47759" priority="2543" operator="lessThan">
      <formula>0.8</formula>
    </cfRule>
    <cfRule type="cellIs" dxfId="47758" priority="2544" operator="greaterThan">
      <formula>1</formula>
    </cfRule>
  </conditionalFormatting>
  <conditionalFormatting sqref="R31">
    <cfRule type="cellIs" dxfId="47757" priority="2541" operator="greaterThan">
      <formula>1</formula>
    </cfRule>
    <cfRule type="cellIs" dxfId="47756" priority="2542" operator="lessThan">
      <formula>0.8</formula>
    </cfRule>
  </conditionalFormatting>
  <conditionalFormatting sqref="P31:P38">
    <cfRule type="cellIs" dxfId="47755" priority="2540" operator="greaterThan">
      <formula>0</formula>
    </cfRule>
  </conditionalFormatting>
  <conditionalFormatting sqref="Q31">
    <cfRule type="cellIs" dxfId="47754" priority="2539" operator="lessThan">
      <formula>0</formula>
    </cfRule>
  </conditionalFormatting>
  <conditionalFormatting sqref="R31">
    <cfRule type="cellIs" dxfId="47753" priority="2537" operator="lessThan">
      <formula>0.8</formula>
    </cfRule>
    <cfRule type="cellIs" dxfId="47752" priority="2538" operator="greaterThan">
      <formula>1</formula>
    </cfRule>
  </conditionalFormatting>
  <conditionalFormatting sqref="R31">
    <cfRule type="cellIs" dxfId="47751" priority="2535" operator="greaterThan">
      <formula>1</formula>
    </cfRule>
    <cfRule type="cellIs" dxfId="47750" priority="2536" operator="lessThan">
      <formula>0.8</formula>
    </cfRule>
  </conditionalFormatting>
  <conditionalFormatting sqref="P31:P38">
    <cfRule type="cellIs" dxfId="47749" priority="2534" operator="greaterThan">
      <formula>0</formula>
    </cfRule>
  </conditionalFormatting>
  <conditionalFormatting sqref="P31:P38">
    <cfRule type="cellIs" dxfId="47748" priority="2528" operator="greaterThan">
      <formula>0</formula>
    </cfRule>
  </conditionalFormatting>
  <conditionalFormatting sqref="Q31">
    <cfRule type="cellIs" dxfId="47747" priority="2533" operator="lessThan">
      <formula>0</formula>
    </cfRule>
  </conditionalFormatting>
  <conditionalFormatting sqref="R31">
    <cfRule type="cellIs" dxfId="47746" priority="2531" operator="lessThan">
      <formula>0.8</formula>
    </cfRule>
    <cfRule type="cellIs" dxfId="47745" priority="2532" operator="greaterThan">
      <formula>1</formula>
    </cfRule>
  </conditionalFormatting>
  <conditionalFormatting sqref="R31">
    <cfRule type="cellIs" dxfId="47744" priority="2529" operator="greaterThan">
      <formula>1</formula>
    </cfRule>
    <cfRule type="cellIs" dxfId="47743" priority="2530" operator="lessThan">
      <formula>0.8</formula>
    </cfRule>
  </conditionalFormatting>
  <conditionalFormatting sqref="P31:P38">
    <cfRule type="cellIs" dxfId="47742" priority="2522" operator="greaterThan">
      <formula>0</formula>
    </cfRule>
  </conditionalFormatting>
  <conditionalFormatting sqref="Q31">
    <cfRule type="cellIs" dxfId="47741" priority="2527" operator="lessThan">
      <formula>0</formula>
    </cfRule>
  </conditionalFormatting>
  <conditionalFormatting sqref="R31">
    <cfRule type="cellIs" dxfId="47740" priority="2525" operator="lessThan">
      <formula>0.8</formula>
    </cfRule>
    <cfRule type="cellIs" dxfId="47739" priority="2526" operator="greaterThan">
      <formula>1</formula>
    </cfRule>
  </conditionalFormatting>
  <conditionalFormatting sqref="R31">
    <cfRule type="cellIs" dxfId="47738" priority="2523" operator="greaterThan">
      <formula>1</formula>
    </cfRule>
    <cfRule type="cellIs" dxfId="47737" priority="2524" operator="lessThan">
      <formula>0.8</formula>
    </cfRule>
  </conditionalFormatting>
  <conditionalFormatting sqref="R31">
    <cfRule type="cellIs" dxfId="47736" priority="2519" operator="lessThan">
      <formula>0.8</formula>
    </cfRule>
    <cfRule type="cellIs" dxfId="47735" priority="2520" operator="greaterThan">
      <formula>1</formula>
    </cfRule>
  </conditionalFormatting>
  <conditionalFormatting sqref="R31">
    <cfRule type="cellIs" dxfId="47734" priority="2517" operator="greaterThan">
      <formula>1</formula>
    </cfRule>
    <cfRule type="cellIs" dxfId="47733" priority="2518" operator="lessThan">
      <formula>0.8</formula>
    </cfRule>
  </conditionalFormatting>
  <conditionalFormatting sqref="P31:P38">
    <cfRule type="cellIs" dxfId="47732" priority="2516" operator="greaterThan">
      <formula>0</formula>
    </cfRule>
  </conditionalFormatting>
  <conditionalFormatting sqref="Q31">
    <cfRule type="cellIs" dxfId="47731" priority="2521" operator="lessThan">
      <formula>0</formula>
    </cfRule>
  </conditionalFormatting>
  <conditionalFormatting sqref="Q31">
    <cfRule type="cellIs" dxfId="47730" priority="2515" operator="lessThan">
      <formula>0</formula>
    </cfRule>
  </conditionalFormatting>
  <conditionalFormatting sqref="R31">
    <cfRule type="cellIs" dxfId="47729" priority="2513" operator="lessThan">
      <formula>0.8</formula>
    </cfRule>
    <cfRule type="cellIs" dxfId="47728" priority="2514" operator="greaterThan">
      <formula>1</formula>
    </cfRule>
  </conditionalFormatting>
  <conditionalFormatting sqref="R31">
    <cfRule type="cellIs" dxfId="47727" priority="2511" operator="greaterThan">
      <formula>1</formula>
    </cfRule>
    <cfRule type="cellIs" dxfId="47726" priority="2512" operator="lessThan">
      <formula>0.8</formula>
    </cfRule>
  </conditionalFormatting>
  <conditionalFormatting sqref="P31:P38">
    <cfRule type="cellIs" dxfId="47725" priority="2510" operator="greaterThan">
      <formula>0</formula>
    </cfRule>
  </conditionalFormatting>
  <conditionalFormatting sqref="P31:P38">
    <cfRule type="cellIs" dxfId="47724" priority="2504" operator="greaterThan">
      <formula>0</formula>
    </cfRule>
  </conditionalFormatting>
  <conditionalFormatting sqref="Q31">
    <cfRule type="cellIs" dxfId="47723" priority="2509" operator="lessThan">
      <formula>0</formula>
    </cfRule>
  </conditionalFormatting>
  <conditionalFormatting sqref="R31">
    <cfRule type="cellIs" dxfId="47722" priority="2507" operator="lessThan">
      <formula>0.8</formula>
    </cfRule>
    <cfRule type="cellIs" dxfId="47721" priority="2508" operator="greaterThan">
      <formula>1</formula>
    </cfRule>
  </conditionalFormatting>
  <conditionalFormatting sqref="R31">
    <cfRule type="cellIs" dxfId="47720" priority="2505" operator="greaterThan">
      <formula>1</formula>
    </cfRule>
    <cfRule type="cellIs" dxfId="47719" priority="2506" operator="lessThan">
      <formula>0.8</formula>
    </cfRule>
  </conditionalFormatting>
  <conditionalFormatting sqref="P31:P38">
    <cfRule type="cellIs" dxfId="47718" priority="2498" operator="greaterThan">
      <formula>0</formula>
    </cfRule>
  </conditionalFormatting>
  <conditionalFormatting sqref="Q31">
    <cfRule type="cellIs" dxfId="47717" priority="2503" operator="lessThan">
      <formula>0</formula>
    </cfRule>
  </conditionalFormatting>
  <conditionalFormatting sqref="R31">
    <cfRule type="cellIs" dxfId="47716" priority="2501" operator="lessThan">
      <formula>0.8</formula>
    </cfRule>
    <cfRule type="cellIs" dxfId="47715" priority="2502" operator="greaterThan">
      <formula>1</formula>
    </cfRule>
  </conditionalFormatting>
  <conditionalFormatting sqref="R31">
    <cfRule type="cellIs" dxfId="47714" priority="2499" operator="greaterThan">
      <formula>1</formula>
    </cfRule>
    <cfRule type="cellIs" dxfId="47713" priority="2500" operator="lessThan">
      <formula>0.8</formula>
    </cfRule>
  </conditionalFormatting>
  <conditionalFormatting sqref="R31">
    <cfRule type="cellIs" dxfId="47712" priority="2495" operator="lessThan">
      <formula>0.8</formula>
    </cfRule>
    <cfRule type="cellIs" dxfId="47711" priority="2496" operator="greaterThan">
      <formula>1</formula>
    </cfRule>
  </conditionalFormatting>
  <conditionalFormatting sqref="R31">
    <cfRule type="cellIs" dxfId="47710" priority="2493" operator="greaterThan">
      <formula>1</formula>
    </cfRule>
    <cfRule type="cellIs" dxfId="47709" priority="2494" operator="lessThan">
      <formula>0.8</formula>
    </cfRule>
  </conditionalFormatting>
  <conditionalFormatting sqref="P31:P38">
    <cfRule type="cellIs" dxfId="47708" priority="2492" operator="greaterThan">
      <formula>0</formula>
    </cfRule>
  </conditionalFormatting>
  <conditionalFormatting sqref="Q31">
    <cfRule type="cellIs" dxfId="47707" priority="2497" operator="lessThan">
      <formula>0</formula>
    </cfRule>
  </conditionalFormatting>
  <conditionalFormatting sqref="P31:P38">
    <cfRule type="cellIs" dxfId="47706" priority="2486" operator="greaterThan">
      <formula>0</formula>
    </cfRule>
  </conditionalFormatting>
  <conditionalFormatting sqref="Q31">
    <cfRule type="cellIs" dxfId="47705" priority="2491" operator="lessThan">
      <formula>0</formula>
    </cfRule>
  </conditionalFormatting>
  <conditionalFormatting sqref="R31">
    <cfRule type="cellIs" dxfId="47704" priority="2489" operator="lessThan">
      <formula>0.8</formula>
    </cfRule>
    <cfRule type="cellIs" dxfId="47703" priority="2490" operator="greaterThan">
      <formula>1</formula>
    </cfRule>
  </conditionalFormatting>
  <conditionalFormatting sqref="R31">
    <cfRule type="cellIs" dxfId="47702" priority="2487" operator="greaterThan">
      <formula>1</formula>
    </cfRule>
    <cfRule type="cellIs" dxfId="47701" priority="2488" operator="lessThan">
      <formula>0.8</formula>
    </cfRule>
  </conditionalFormatting>
  <conditionalFormatting sqref="R31">
    <cfRule type="cellIs" dxfId="47700" priority="2483" operator="lessThan">
      <formula>0.8</formula>
    </cfRule>
    <cfRule type="cellIs" dxfId="47699" priority="2484" operator="greaterThan">
      <formula>1</formula>
    </cfRule>
  </conditionalFormatting>
  <conditionalFormatting sqref="R31">
    <cfRule type="cellIs" dxfId="47698" priority="2481" operator="greaterThan">
      <formula>1</formula>
    </cfRule>
    <cfRule type="cellIs" dxfId="47697" priority="2482" operator="lessThan">
      <formula>0.8</formula>
    </cfRule>
  </conditionalFormatting>
  <conditionalFormatting sqref="P31:P38">
    <cfRule type="cellIs" dxfId="47696" priority="2480" operator="greaterThan">
      <formula>0</formula>
    </cfRule>
  </conditionalFormatting>
  <conditionalFormatting sqref="Q31">
    <cfRule type="cellIs" dxfId="47695" priority="2485" operator="lessThan">
      <formula>0</formula>
    </cfRule>
  </conditionalFormatting>
  <conditionalFormatting sqref="R31">
    <cfRule type="cellIs" dxfId="47694" priority="2477" operator="lessThan">
      <formula>0.8</formula>
    </cfRule>
    <cfRule type="cellIs" dxfId="47693" priority="2478" operator="greaterThan">
      <formula>1</formula>
    </cfRule>
  </conditionalFormatting>
  <conditionalFormatting sqref="R31">
    <cfRule type="cellIs" dxfId="47692" priority="2475" operator="greaterThan">
      <formula>1</formula>
    </cfRule>
    <cfRule type="cellIs" dxfId="47691" priority="2476" operator="lessThan">
      <formula>0.8</formula>
    </cfRule>
  </conditionalFormatting>
  <conditionalFormatting sqref="P31:P38">
    <cfRule type="cellIs" dxfId="47690" priority="2474" operator="greaterThan">
      <formula>0</formula>
    </cfRule>
  </conditionalFormatting>
  <conditionalFormatting sqref="Q31">
    <cfRule type="cellIs" dxfId="47689" priority="2479" operator="lessThan">
      <formula>0</formula>
    </cfRule>
  </conditionalFormatting>
  <conditionalFormatting sqref="Q31">
    <cfRule type="cellIs" dxfId="47688" priority="2473" operator="lessThan">
      <formula>0</formula>
    </cfRule>
  </conditionalFormatting>
  <conditionalFormatting sqref="R31">
    <cfRule type="cellIs" dxfId="47687" priority="2471" operator="lessThan">
      <formula>0.8</formula>
    </cfRule>
    <cfRule type="cellIs" dxfId="47686" priority="2472" operator="greaterThan">
      <formula>1</formula>
    </cfRule>
  </conditionalFormatting>
  <conditionalFormatting sqref="R31">
    <cfRule type="cellIs" dxfId="47685" priority="2469" operator="greaterThan">
      <formula>1</formula>
    </cfRule>
    <cfRule type="cellIs" dxfId="47684" priority="2470" operator="lessThan">
      <formula>0.8</formula>
    </cfRule>
  </conditionalFormatting>
  <conditionalFormatting sqref="P31:P38">
    <cfRule type="cellIs" dxfId="47683" priority="2468" operator="greaterThan">
      <formula>0</formula>
    </cfRule>
  </conditionalFormatting>
  <conditionalFormatting sqref="Q31">
    <cfRule type="cellIs" dxfId="47682" priority="2462" operator="lessThan">
      <formula>0</formula>
    </cfRule>
  </conditionalFormatting>
  <conditionalFormatting sqref="R31">
    <cfRule type="cellIs" dxfId="47681" priority="2466" operator="lessThan">
      <formula>0.8</formula>
    </cfRule>
    <cfRule type="cellIs" dxfId="47680" priority="2467" operator="greaterThan">
      <formula>1</formula>
    </cfRule>
  </conditionalFormatting>
  <conditionalFormatting sqref="R31">
    <cfRule type="cellIs" dxfId="47679" priority="2464" operator="greaterThan">
      <formula>1</formula>
    </cfRule>
    <cfRule type="cellIs" dxfId="47678" priority="2465" operator="lessThan">
      <formula>0.8</formula>
    </cfRule>
  </conditionalFormatting>
  <conditionalFormatting sqref="P31:P38">
    <cfRule type="cellIs" dxfId="47677" priority="2463" operator="greaterThan">
      <formula>0</formula>
    </cfRule>
  </conditionalFormatting>
  <conditionalFormatting sqref="Q31">
    <cfRule type="cellIs" dxfId="47676" priority="2461" operator="lessThan">
      <formula>0</formula>
    </cfRule>
  </conditionalFormatting>
  <conditionalFormatting sqref="R31">
    <cfRule type="cellIs" dxfId="47675" priority="2459" operator="lessThan">
      <formula>0.8</formula>
    </cfRule>
    <cfRule type="cellIs" dxfId="47674" priority="2460" operator="greaterThan">
      <formula>1</formula>
    </cfRule>
  </conditionalFormatting>
  <conditionalFormatting sqref="R31">
    <cfRule type="cellIs" dxfId="47673" priority="2457" operator="greaterThan">
      <formula>1</formula>
    </cfRule>
    <cfRule type="cellIs" dxfId="47672" priority="2458" operator="lessThan">
      <formula>0.8</formula>
    </cfRule>
  </conditionalFormatting>
  <conditionalFormatting sqref="P31:P38">
    <cfRule type="cellIs" dxfId="47671" priority="2456" operator="greaterThan">
      <formula>0</formula>
    </cfRule>
  </conditionalFormatting>
  <conditionalFormatting sqref="Q31">
    <cfRule type="cellIs" dxfId="47670" priority="2455" operator="lessThan">
      <formula>0</formula>
    </cfRule>
  </conditionalFormatting>
  <conditionalFormatting sqref="R31">
    <cfRule type="cellIs" dxfId="47669" priority="2453" operator="lessThan">
      <formula>0.8</formula>
    </cfRule>
    <cfRule type="cellIs" dxfId="47668" priority="2454" operator="greaterThan">
      <formula>1</formula>
    </cfRule>
  </conditionalFormatting>
  <conditionalFormatting sqref="R31">
    <cfRule type="cellIs" dxfId="47667" priority="2451" operator="greaterThan">
      <formula>1</formula>
    </cfRule>
    <cfRule type="cellIs" dxfId="47666" priority="2452" operator="lessThan">
      <formula>0.8</formula>
    </cfRule>
  </conditionalFormatting>
  <conditionalFormatting sqref="P31:P38">
    <cfRule type="cellIs" dxfId="47665" priority="2450" operator="greaterThan">
      <formula>0</formula>
    </cfRule>
  </conditionalFormatting>
  <conditionalFormatting sqref="Q31">
    <cfRule type="cellIs" dxfId="47664" priority="2449" operator="lessThan">
      <formula>0</formula>
    </cfRule>
  </conditionalFormatting>
  <conditionalFormatting sqref="R31">
    <cfRule type="cellIs" dxfId="47663" priority="2447" operator="lessThan">
      <formula>0.8</formula>
    </cfRule>
    <cfRule type="cellIs" dxfId="47662" priority="2448" operator="greaterThan">
      <formula>1</formula>
    </cfRule>
  </conditionalFormatting>
  <conditionalFormatting sqref="R31">
    <cfRule type="cellIs" dxfId="47661" priority="2445" operator="greaterThan">
      <formula>1</formula>
    </cfRule>
    <cfRule type="cellIs" dxfId="47660" priority="2446" operator="lessThan">
      <formula>0.8</formula>
    </cfRule>
  </conditionalFormatting>
  <conditionalFormatting sqref="P31:P38">
    <cfRule type="cellIs" dxfId="47659" priority="2444" operator="greaterThan">
      <formula>0</formula>
    </cfRule>
  </conditionalFormatting>
  <conditionalFormatting sqref="Q31">
    <cfRule type="cellIs" dxfId="47658" priority="2443" operator="lessThan">
      <formula>0</formula>
    </cfRule>
  </conditionalFormatting>
  <conditionalFormatting sqref="R31">
    <cfRule type="cellIs" dxfId="47657" priority="2441" operator="lessThan">
      <formula>0.8</formula>
    </cfRule>
    <cfRule type="cellIs" dxfId="47656" priority="2442" operator="greaterThan">
      <formula>1</formula>
    </cfRule>
  </conditionalFormatting>
  <conditionalFormatting sqref="R31">
    <cfRule type="cellIs" dxfId="47655" priority="2439" operator="greaterThan">
      <formula>1</formula>
    </cfRule>
    <cfRule type="cellIs" dxfId="47654" priority="2440" operator="lessThan">
      <formula>0.8</formula>
    </cfRule>
  </conditionalFormatting>
  <conditionalFormatting sqref="P31:P38">
    <cfRule type="cellIs" dxfId="47653" priority="2438" operator="greaterThan">
      <formula>0</formula>
    </cfRule>
  </conditionalFormatting>
  <conditionalFormatting sqref="Q31">
    <cfRule type="cellIs" dxfId="47652" priority="2437" operator="lessThan">
      <formula>0</formula>
    </cfRule>
  </conditionalFormatting>
  <conditionalFormatting sqref="R31">
    <cfRule type="cellIs" dxfId="47651" priority="2435" operator="lessThan">
      <formula>0.8</formula>
    </cfRule>
    <cfRule type="cellIs" dxfId="47650" priority="2436" operator="greaterThan">
      <formula>1</formula>
    </cfRule>
  </conditionalFormatting>
  <conditionalFormatting sqref="R31">
    <cfRule type="cellIs" dxfId="47649" priority="2433" operator="greaterThan">
      <formula>1</formula>
    </cfRule>
    <cfRule type="cellIs" dxfId="47648" priority="2434" operator="lessThan">
      <formula>0.8</formula>
    </cfRule>
  </conditionalFormatting>
  <conditionalFormatting sqref="P31:P38">
    <cfRule type="cellIs" dxfId="47647" priority="2432" operator="greaterThan">
      <formula>0</formula>
    </cfRule>
  </conditionalFormatting>
  <conditionalFormatting sqref="P31:P38">
    <cfRule type="cellIs" dxfId="47646" priority="2426" operator="greaterThan">
      <formula>0</formula>
    </cfRule>
  </conditionalFormatting>
  <conditionalFormatting sqref="Q31">
    <cfRule type="cellIs" dxfId="47645" priority="2431" operator="lessThan">
      <formula>0</formula>
    </cfRule>
  </conditionalFormatting>
  <conditionalFormatting sqref="R31">
    <cfRule type="cellIs" dxfId="47644" priority="2429" operator="lessThan">
      <formula>0.8</formula>
    </cfRule>
    <cfRule type="cellIs" dxfId="47643" priority="2430" operator="greaterThan">
      <formula>1</formula>
    </cfRule>
  </conditionalFormatting>
  <conditionalFormatting sqref="R31">
    <cfRule type="cellIs" dxfId="47642" priority="2427" operator="greaterThan">
      <formula>1</formula>
    </cfRule>
    <cfRule type="cellIs" dxfId="47641" priority="2428" operator="lessThan">
      <formula>0.8</formula>
    </cfRule>
  </conditionalFormatting>
  <conditionalFormatting sqref="P31:P38">
    <cfRule type="cellIs" dxfId="47640" priority="2420" operator="greaterThan">
      <formula>0</formula>
    </cfRule>
  </conditionalFormatting>
  <conditionalFormatting sqref="Q31">
    <cfRule type="cellIs" dxfId="47639" priority="2425" operator="lessThan">
      <formula>0</formula>
    </cfRule>
  </conditionalFormatting>
  <conditionalFormatting sqref="R31">
    <cfRule type="cellIs" dxfId="47638" priority="2423" operator="lessThan">
      <formula>0.8</formula>
    </cfRule>
    <cfRule type="cellIs" dxfId="47637" priority="2424" operator="greaterThan">
      <formula>1</formula>
    </cfRule>
  </conditionalFormatting>
  <conditionalFormatting sqref="R31">
    <cfRule type="cellIs" dxfId="47636" priority="2421" operator="greaterThan">
      <formula>1</formula>
    </cfRule>
    <cfRule type="cellIs" dxfId="47635" priority="2422" operator="lessThan">
      <formula>0.8</formula>
    </cfRule>
  </conditionalFormatting>
  <conditionalFormatting sqref="R31">
    <cfRule type="cellIs" dxfId="47634" priority="2417" operator="lessThan">
      <formula>0.8</formula>
    </cfRule>
    <cfRule type="cellIs" dxfId="47633" priority="2418" operator="greaterThan">
      <formula>1</formula>
    </cfRule>
  </conditionalFormatting>
  <conditionalFormatting sqref="R31">
    <cfRule type="cellIs" dxfId="47632" priority="2415" operator="greaterThan">
      <formula>1</formula>
    </cfRule>
    <cfRule type="cellIs" dxfId="47631" priority="2416" operator="lessThan">
      <formula>0.8</formula>
    </cfRule>
  </conditionalFormatting>
  <conditionalFormatting sqref="P31:P38">
    <cfRule type="cellIs" dxfId="47630" priority="2414" operator="greaterThan">
      <formula>0</formula>
    </cfRule>
  </conditionalFormatting>
  <conditionalFormatting sqref="Q31">
    <cfRule type="cellIs" dxfId="47629" priority="2419" operator="lessThan">
      <formula>0</formula>
    </cfRule>
  </conditionalFormatting>
  <conditionalFormatting sqref="Q31">
    <cfRule type="cellIs" dxfId="47628" priority="2413" operator="lessThan">
      <formula>0</formula>
    </cfRule>
  </conditionalFormatting>
  <conditionalFormatting sqref="R31">
    <cfRule type="cellIs" dxfId="47627" priority="2411" operator="lessThan">
      <formula>0.8</formula>
    </cfRule>
    <cfRule type="cellIs" dxfId="47626" priority="2412" operator="greaterThan">
      <formula>1</formula>
    </cfRule>
  </conditionalFormatting>
  <conditionalFormatting sqref="R31">
    <cfRule type="cellIs" dxfId="47625" priority="2409" operator="greaterThan">
      <formula>1</formula>
    </cfRule>
    <cfRule type="cellIs" dxfId="47624" priority="2410" operator="lessThan">
      <formula>0.8</formula>
    </cfRule>
  </conditionalFormatting>
  <conditionalFormatting sqref="P31:P38">
    <cfRule type="cellIs" dxfId="47623" priority="2408" operator="greaterThan">
      <formula>0</formula>
    </cfRule>
  </conditionalFormatting>
  <conditionalFormatting sqref="Q31">
    <cfRule type="cellIs" dxfId="47622" priority="2407" operator="lessThan">
      <formula>0</formula>
    </cfRule>
  </conditionalFormatting>
  <conditionalFormatting sqref="R31">
    <cfRule type="cellIs" dxfId="47621" priority="2405" operator="lessThan">
      <formula>0.8</formula>
    </cfRule>
    <cfRule type="cellIs" dxfId="47620" priority="2406" operator="greaterThan">
      <formula>1</formula>
    </cfRule>
  </conditionalFormatting>
  <conditionalFormatting sqref="R31">
    <cfRule type="cellIs" dxfId="47619" priority="2403" operator="greaterThan">
      <formula>1</formula>
    </cfRule>
    <cfRule type="cellIs" dxfId="47618" priority="2404" operator="lessThan">
      <formula>0.8</formula>
    </cfRule>
  </conditionalFormatting>
  <conditionalFormatting sqref="P31:P38">
    <cfRule type="cellIs" dxfId="47617" priority="2402" operator="greaterThan">
      <formula>0</formula>
    </cfRule>
  </conditionalFormatting>
  <conditionalFormatting sqref="Q31">
    <cfRule type="cellIs" dxfId="47616" priority="2401" operator="lessThan">
      <formula>0</formula>
    </cfRule>
  </conditionalFormatting>
  <conditionalFormatting sqref="R31">
    <cfRule type="cellIs" dxfId="47615" priority="2399" operator="lessThan">
      <formula>0.8</formula>
    </cfRule>
    <cfRule type="cellIs" dxfId="47614" priority="2400" operator="greaterThan">
      <formula>1</formula>
    </cfRule>
  </conditionalFormatting>
  <conditionalFormatting sqref="R31">
    <cfRule type="cellIs" dxfId="47613" priority="2397" operator="greaterThan">
      <formula>1</formula>
    </cfRule>
    <cfRule type="cellIs" dxfId="47612" priority="2398" operator="lessThan">
      <formula>0.8</formula>
    </cfRule>
  </conditionalFormatting>
  <conditionalFormatting sqref="P31:P38">
    <cfRule type="cellIs" dxfId="47611" priority="2396" operator="greaterThan">
      <formula>0</formula>
    </cfRule>
  </conditionalFormatting>
  <conditionalFormatting sqref="Q31">
    <cfRule type="cellIs" dxfId="47610" priority="2395" operator="lessThan">
      <formula>0</formula>
    </cfRule>
  </conditionalFormatting>
  <conditionalFormatting sqref="R31">
    <cfRule type="cellIs" dxfId="47609" priority="2393" operator="lessThan">
      <formula>0.8</formula>
    </cfRule>
    <cfRule type="cellIs" dxfId="47608" priority="2394" operator="greaterThan">
      <formula>1</formula>
    </cfRule>
  </conditionalFormatting>
  <conditionalFormatting sqref="R31">
    <cfRule type="cellIs" dxfId="47607" priority="2391" operator="greaterThan">
      <formula>1</formula>
    </cfRule>
    <cfRule type="cellIs" dxfId="47606" priority="2392" operator="lessThan">
      <formula>0.8</formula>
    </cfRule>
  </conditionalFormatting>
  <conditionalFormatting sqref="P31:P38">
    <cfRule type="cellIs" dxfId="47605" priority="2390" operator="greaterThan">
      <formula>0</formula>
    </cfRule>
  </conditionalFormatting>
  <conditionalFormatting sqref="P31:P38">
    <cfRule type="cellIs" dxfId="47604" priority="2384" operator="greaterThan">
      <formula>0</formula>
    </cfRule>
  </conditionalFormatting>
  <conditionalFormatting sqref="Q31">
    <cfRule type="cellIs" dxfId="47603" priority="2389" operator="lessThan">
      <formula>0</formula>
    </cfRule>
  </conditionalFormatting>
  <conditionalFormatting sqref="R31">
    <cfRule type="cellIs" dxfId="47602" priority="2387" operator="lessThan">
      <formula>0.8</formula>
    </cfRule>
    <cfRule type="cellIs" dxfId="47601" priority="2388" operator="greaterThan">
      <formula>1</formula>
    </cfRule>
  </conditionalFormatting>
  <conditionalFormatting sqref="R31">
    <cfRule type="cellIs" dxfId="47600" priority="2385" operator="greaterThan">
      <formula>1</formula>
    </cfRule>
    <cfRule type="cellIs" dxfId="47599" priority="2386" operator="lessThan">
      <formula>0.8</formula>
    </cfRule>
  </conditionalFormatting>
  <conditionalFormatting sqref="P31:P38">
    <cfRule type="cellIs" dxfId="47598" priority="2378" operator="greaterThan">
      <formula>0</formula>
    </cfRule>
  </conditionalFormatting>
  <conditionalFormatting sqref="Q31">
    <cfRule type="cellIs" dxfId="47597" priority="2383" operator="lessThan">
      <formula>0</formula>
    </cfRule>
  </conditionalFormatting>
  <conditionalFormatting sqref="R31">
    <cfRule type="cellIs" dxfId="47596" priority="2381" operator="lessThan">
      <formula>0.8</formula>
    </cfRule>
    <cfRule type="cellIs" dxfId="47595" priority="2382" operator="greaterThan">
      <formula>1</formula>
    </cfRule>
  </conditionalFormatting>
  <conditionalFormatting sqref="R31">
    <cfRule type="cellIs" dxfId="47594" priority="2379" operator="greaterThan">
      <formula>1</formula>
    </cfRule>
    <cfRule type="cellIs" dxfId="47593" priority="2380" operator="lessThan">
      <formula>0.8</formula>
    </cfRule>
  </conditionalFormatting>
  <conditionalFormatting sqref="R31">
    <cfRule type="cellIs" dxfId="47592" priority="2375" operator="lessThan">
      <formula>0.8</formula>
    </cfRule>
    <cfRule type="cellIs" dxfId="47591" priority="2376" operator="greaterThan">
      <formula>1</formula>
    </cfRule>
  </conditionalFormatting>
  <conditionalFormatting sqref="R31">
    <cfRule type="cellIs" dxfId="47590" priority="2373" operator="greaterThan">
      <formula>1</formula>
    </cfRule>
    <cfRule type="cellIs" dxfId="47589" priority="2374" operator="lessThan">
      <formula>0.8</formula>
    </cfRule>
  </conditionalFormatting>
  <conditionalFormatting sqref="P31:P38">
    <cfRule type="cellIs" dxfId="47588" priority="2372" operator="greaterThan">
      <formula>0</formula>
    </cfRule>
  </conditionalFormatting>
  <conditionalFormatting sqref="Q31">
    <cfRule type="cellIs" dxfId="47587" priority="2377" operator="lessThan">
      <formula>0</formula>
    </cfRule>
  </conditionalFormatting>
  <conditionalFormatting sqref="Q31">
    <cfRule type="cellIs" dxfId="47586" priority="2371" operator="lessThan">
      <formula>0</formula>
    </cfRule>
  </conditionalFormatting>
  <conditionalFormatting sqref="R31">
    <cfRule type="cellIs" dxfId="47585" priority="2369" operator="lessThan">
      <formula>0.8</formula>
    </cfRule>
    <cfRule type="cellIs" dxfId="47584" priority="2370" operator="greaterThan">
      <formula>1</formula>
    </cfRule>
  </conditionalFormatting>
  <conditionalFormatting sqref="R31">
    <cfRule type="cellIs" dxfId="47583" priority="2367" operator="greaterThan">
      <formula>1</formula>
    </cfRule>
    <cfRule type="cellIs" dxfId="47582" priority="2368" operator="lessThan">
      <formula>0.8</formula>
    </cfRule>
  </conditionalFormatting>
  <conditionalFormatting sqref="P31:P38">
    <cfRule type="cellIs" dxfId="47581" priority="2366" operator="greaterThan">
      <formula>0</formula>
    </cfRule>
  </conditionalFormatting>
  <conditionalFormatting sqref="P31:P38">
    <cfRule type="cellIs" dxfId="47580" priority="2360" operator="greaterThan">
      <formula>0</formula>
    </cfRule>
  </conditionalFormatting>
  <conditionalFormatting sqref="Q31">
    <cfRule type="cellIs" dxfId="47579" priority="2365" operator="lessThan">
      <formula>0</formula>
    </cfRule>
  </conditionalFormatting>
  <conditionalFormatting sqref="R31">
    <cfRule type="cellIs" dxfId="47578" priority="2363" operator="lessThan">
      <formula>0.8</formula>
    </cfRule>
    <cfRule type="cellIs" dxfId="47577" priority="2364" operator="greaterThan">
      <formula>1</formula>
    </cfRule>
  </conditionalFormatting>
  <conditionalFormatting sqref="R31">
    <cfRule type="cellIs" dxfId="47576" priority="2361" operator="greaterThan">
      <formula>1</formula>
    </cfRule>
    <cfRule type="cellIs" dxfId="47575" priority="2362" operator="lessThan">
      <formula>0.8</formula>
    </cfRule>
  </conditionalFormatting>
  <conditionalFormatting sqref="P31:P38">
    <cfRule type="cellIs" dxfId="47574" priority="2354" operator="greaterThan">
      <formula>0</formula>
    </cfRule>
  </conditionalFormatting>
  <conditionalFormatting sqref="Q31">
    <cfRule type="cellIs" dxfId="47573" priority="2359" operator="lessThan">
      <formula>0</formula>
    </cfRule>
  </conditionalFormatting>
  <conditionalFormatting sqref="R31">
    <cfRule type="cellIs" dxfId="47572" priority="2357" operator="lessThan">
      <formula>0.8</formula>
    </cfRule>
    <cfRule type="cellIs" dxfId="47571" priority="2358" operator="greaterThan">
      <formula>1</formula>
    </cfRule>
  </conditionalFormatting>
  <conditionalFormatting sqref="R31">
    <cfRule type="cellIs" dxfId="47570" priority="2355" operator="greaterThan">
      <formula>1</formula>
    </cfRule>
    <cfRule type="cellIs" dxfId="47569" priority="2356" operator="lessThan">
      <formula>0.8</formula>
    </cfRule>
  </conditionalFormatting>
  <conditionalFormatting sqref="R31">
    <cfRule type="cellIs" dxfId="47568" priority="2351" operator="lessThan">
      <formula>0.8</formula>
    </cfRule>
    <cfRule type="cellIs" dxfId="47567" priority="2352" operator="greaterThan">
      <formula>1</formula>
    </cfRule>
  </conditionalFormatting>
  <conditionalFormatting sqref="R31">
    <cfRule type="cellIs" dxfId="47566" priority="2349" operator="greaterThan">
      <formula>1</formula>
    </cfRule>
    <cfRule type="cellIs" dxfId="47565" priority="2350" operator="lessThan">
      <formula>0.8</formula>
    </cfRule>
  </conditionalFormatting>
  <conditionalFormatting sqref="P31:P38">
    <cfRule type="cellIs" dxfId="47564" priority="2348" operator="greaterThan">
      <formula>0</formula>
    </cfRule>
  </conditionalFormatting>
  <conditionalFormatting sqref="Q31">
    <cfRule type="cellIs" dxfId="47563" priority="2353" operator="lessThan">
      <formula>0</formula>
    </cfRule>
  </conditionalFormatting>
  <conditionalFormatting sqref="P31:P38">
    <cfRule type="cellIs" dxfId="47562" priority="2342" operator="greaterThan">
      <formula>0</formula>
    </cfRule>
  </conditionalFormatting>
  <conditionalFormatting sqref="Q31">
    <cfRule type="cellIs" dxfId="47561" priority="2347" operator="lessThan">
      <formula>0</formula>
    </cfRule>
  </conditionalFormatting>
  <conditionalFormatting sqref="R31">
    <cfRule type="cellIs" dxfId="47560" priority="2345" operator="lessThan">
      <formula>0.8</formula>
    </cfRule>
    <cfRule type="cellIs" dxfId="47559" priority="2346" operator="greaterThan">
      <formula>1</formula>
    </cfRule>
  </conditionalFormatting>
  <conditionalFormatting sqref="R31">
    <cfRule type="cellIs" dxfId="47558" priority="2343" operator="greaterThan">
      <formula>1</formula>
    </cfRule>
    <cfRule type="cellIs" dxfId="47557" priority="2344" operator="lessThan">
      <formula>0.8</formula>
    </cfRule>
  </conditionalFormatting>
  <conditionalFormatting sqref="R31">
    <cfRule type="cellIs" dxfId="47556" priority="2339" operator="lessThan">
      <formula>0.8</formula>
    </cfRule>
    <cfRule type="cellIs" dxfId="47555" priority="2340" operator="greaterThan">
      <formula>1</formula>
    </cfRule>
  </conditionalFormatting>
  <conditionalFormatting sqref="R31">
    <cfRule type="cellIs" dxfId="47554" priority="2337" operator="greaterThan">
      <formula>1</formula>
    </cfRule>
    <cfRule type="cellIs" dxfId="47553" priority="2338" operator="lessThan">
      <formula>0.8</formula>
    </cfRule>
  </conditionalFormatting>
  <conditionalFormatting sqref="P31:P38">
    <cfRule type="cellIs" dxfId="47552" priority="2336" operator="greaterThan">
      <formula>0</formula>
    </cfRule>
  </conditionalFormatting>
  <conditionalFormatting sqref="Q31">
    <cfRule type="cellIs" dxfId="47551" priority="2341" operator="lessThan">
      <formula>0</formula>
    </cfRule>
  </conditionalFormatting>
  <conditionalFormatting sqref="R31">
    <cfRule type="cellIs" dxfId="47550" priority="2333" operator="lessThan">
      <formula>0.8</formula>
    </cfRule>
    <cfRule type="cellIs" dxfId="47549" priority="2334" operator="greaterThan">
      <formula>1</formula>
    </cfRule>
  </conditionalFormatting>
  <conditionalFormatting sqref="R31">
    <cfRule type="cellIs" dxfId="47548" priority="2331" operator="greaterThan">
      <formula>1</formula>
    </cfRule>
    <cfRule type="cellIs" dxfId="47547" priority="2332" operator="lessThan">
      <formula>0.8</formula>
    </cfRule>
  </conditionalFormatting>
  <conditionalFormatting sqref="P31:P38">
    <cfRule type="cellIs" dxfId="47546" priority="2330" operator="greaterThan">
      <formula>0</formula>
    </cfRule>
  </conditionalFormatting>
  <conditionalFormatting sqref="Q31">
    <cfRule type="cellIs" dxfId="47545" priority="2335" operator="lessThan">
      <formula>0</formula>
    </cfRule>
  </conditionalFormatting>
  <conditionalFormatting sqref="Q31">
    <cfRule type="cellIs" dxfId="47544" priority="2329" operator="lessThan">
      <formula>0</formula>
    </cfRule>
  </conditionalFormatting>
  <conditionalFormatting sqref="R31">
    <cfRule type="cellIs" dxfId="47543" priority="2327" operator="lessThan">
      <formula>0.8</formula>
    </cfRule>
    <cfRule type="cellIs" dxfId="47542" priority="2328" operator="greaterThan">
      <formula>1</formula>
    </cfRule>
  </conditionalFormatting>
  <conditionalFormatting sqref="R31">
    <cfRule type="cellIs" dxfId="47541" priority="2325" operator="greaterThan">
      <formula>1</formula>
    </cfRule>
    <cfRule type="cellIs" dxfId="47540" priority="2326" operator="lessThan">
      <formula>0.8</formula>
    </cfRule>
  </conditionalFormatting>
  <conditionalFormatting sqref="P31:P38">
    <cfRule type="cellIs" dxfId="47539" priority="2324" operator="greaterThan">
      <formula>0</formula>
    </cfRule>
  </conditionalFormatting>
  <conditionalFormatting sqref="Q31">
    <cfRule type="cellIs" dxfId="47538" priority="2318" operator="lessThan">
      <formula>0</formula>
    </cfRule>
  </conditionalFormatting>
  <conditionalFormatting sqref="R31">
    <cfRule type="cellIs" dxfId="47537" priority="2322" operator="lessThan">
      <formula>0.8</formula>
    </cfRule>
    <cfRule type="cellIs" dxfId="47536" priority="2323" operator="greaterThan">
      <formula>1</formula>
    </cfRule>
  </conditionalFormatting>
  <conditionalFormatting sqref="R31">
    <cfRule type="cellIs" dxfId="47535" priority="2320" operator="greaterThan">
      <formula>1</formula>
    </cfRule>
    <cfRule type="cellIs" dxfId="47534" priority="2321" operator="lessThan">
      <formula>0.8</formula>
    </cfRule>
  </conditionalFormatting>
  <conditionalFormatting sqref="P31:P38">
    <cfRule type="cellIs" dxfId="47533" priority="2319" operator="greaterThan">
      <formula>0</formula>
    </cfRule>
  </conditionalFormatting>
  <conditionalFormatting sqref="Q31">
    <cfRule type="cellIs" dxfId="47532" priority="2317" operator="lessThan">
      <formula>0</formula>
    </cfRule>
  </conditionalFormatting>
  <conditionalFormatting sqref="R31">
    <cfRule type="cellIs" dxfId="47531" priority="2315" operator="lessThan">
      <formula>0.8</formula>
    </cfRule>
    <cfRule type="cellIs" dxfId="47530" priority="2316" operator="greaterThan">
      <formula>1</formula>
    </cfRule>
  </conditionalFormatting>
  <conditionalFormatting sqref="R31">
    <cfRule type="cellIs" dxfId="47529" priority="2313" operator="greaterThan">
      <formula>1</formula>
    </cfRule>
    <cfRule type="cellIs" dxfId="47528" priority="2314" operator="lessThan">
      <formula>0.8</formula>
    </cfRule>
  </conditionalFormatting>
  <conditionalFormatting sqref="P31:P38">
    <cfRule type="cellIs" dxfId="47527" priority="2312" operator="greaterThan">
      <formula>0</formula>
    </cfRule>
  </conditionalFormatting>
  <conditionalFormatting sqref="Q31">
    <cfRule type="cellIs" dxfId="47526" priority="2311" operator="lessThan">
      <formula>0</formula>
    </cfRule>
  </conditionalFormatting>
  <conditionalFormatting sqref="R31">
    <cfRule type="cellIs" dxfId="47525" priority="2309" operator="lessThan">
      <formula>0.8</formula>
    </cfRule>
    <cfRule type="cellIs" dxfId="47524" priority="2310" operator="greaterThan">
      <formula>1</formula>
    </cfRule>
  </conditionalFormatting>
  <conditionalFormatting sqref="R31">
    <cfRule type="cellIs" dxfId="47523" priority="2307" operator="greaterThan">
      <formula>1</formula>
    </cfRule>
    <cfRule type="cellIs" dxfId="47522" priority="2308" operator="lessThan">
      <formula>0.8</formula>
    </cfRule>
  </conditionalFormatting>
  <conditionalFormatting sqref="P31:P38">
    <cfRule type="cellIs" dxfId="47521" priority="2306" operator="greaterThan">
      <formula>0</formula>
    </cfRule>
  </conditionalFormatting>
  <conditionalFormatting sqref="Q31">
    <cfRule type="cellIs" dxfId="47520" priority="2305" operator="lessThan">
      <formula>0</formula>
    </cfRule>
  </conditionalFormatting>
  <conditionalFormatting sqref="R31">
    <cfRule type="cellIs" dxfId="47519" priority="2303" operator="lessThan">
      <formula>0.8</formula>
    </cfRule>
    <cfRule type="cellIs" dxfId="47518" priority="2304" operator="greaterThan">
      <formula>1</formula>
    </cfRule>
  </conditionalFormatting>
  <conditionalFormatting sqref="R31">
    <cfRule type="cellIs" dxfId="47517" priority="2301" operator="greaterThan">
      <formula>1</formula>
    </cfRule>
    <cfRule type="cellIs" dxfId="47516" priority="2302" operator="lessThan">
      <formula>0.8</formula>
    </cfRule>
  </conditionalFormatting>
  <conditionalFormatting sqref="P31:P38">
    <cfRule type="cellIs" dxfId="47515" priority="2300" operator="greaterThan">
      <formula>0</formula>
    </cfRule>
  </conditionalFormatting>
  <conditionalFormatting sqref="Q31">
    <cfRule type="cellIs" dxfId="47514" priority="2299" operator="lessThan">
      <formula>0</formula>
    </cfRule>
  </conditionalFormatting>
  <conditionalFormatting sqref="R31">
    <cfRule type="cellIs" dxfId="47513" priority="2297" operator="lessThan">
      <formula>0.8</formula>
    </cfRule>
    <cfRule type="cellIs" dxfId="47512" priority="2298" operator="greaterThan">
      <formula>1</formula>
    </cfRule>
  </conditionalFormatting>
  <conditionalFormatting sqref="R31">
    <cfRule type="cellIs" dxfId="47511" priority="2295" operator="greaterThan">
      <formula>1</formula>
    </cfRule>
    <cfRule type="cellIs" dxfId="47510" priority="2296" operator="lessThan">
      <formula>0.8</formula>
    </cfRule>
  </conditionalFormatting>
  <conditionalFormatting sqref="P31:P38">
    <cfRule type="cellIs" dxfId="47509" priority="2294" operator="greaterThan">
      <formula>0</formula>
    </cfRule>
  </conditionalFormatting>
  <conditionalFormatting sqref="Q31">
    <cfRule type="cellIs" dxfId="47508" priority="2293" operator="lessThan">
      <formula>0</formula>
    </cfRule>
  </conditionalFormatting>
  <conditionalFormatting sqref="R31">
    <cfRule type="cellIs" dxfId="47507" priority="2291" operator="lessThan">
      <formula>0.8</formula>
    </cfRule>
    <cfRule type="cellIs" dxfId="47506" priority="2292" operator="greaterThan">
      <formula>1</formula>
    </cfRule>
  </conditionalFormatting>
  <conditionalFormatting sqref="R31">
    <cfRule type="cellIs" dxfId="47505" priority="2289" operator="greaterThan">
      <formula>1</formula>
    </cfRule>
    <cfRule type="cellIs" dxfId="47504" priority="2290" operator="lessThan">
      <formula>0.8</formula>
    </cfRule>
  </conditionalFormatting>
  <conditionalFormatting sqref="P31:P38">
    <cfRule type="cellIs" dxfId="47503" priority="2288" operator="greaterThan">
      <formula>0</formula>
    </cfRule>
  </conditionalFormatting>
  <conditionalFormatting sqref="P31:P38">
    <cfRule type="cellIs" dxfId="47502" priority="2282" operator="greaterThan">
      <formula>0</formula>
    </cfRule>
  </conditionalFormatting>
  <conditionalFormatting sqref="Q31">
    <cfRule type="cellIs" dxfId="47501" priority="2287" operator="lessThan">
      <formula>0</formula>
    </cfRule>
  </conditionalFormatting>
  <conditionalFormatting sqref="R31">
    <cfRule type="cellIs" dxfId="47500" priority="2285" operator="lessThan">
      <formula>0.8</formula>
    </cfRule>
    <cfRule type="cellIs" dxfId="47499" priority="2286" operator="greaterThan">
      <formula>1</formula>
    </cfRule>
  </conditionalFormatting>
  <conditionalFormatting sqref="R31">
    <cfRule type="cellIs" dxfId="47498" priority="2283" operator="greaterThan">
      <formula>1</formula>
    </cfRule>
    <cfRule type="cellIs" dxfId="47497" priority="2284" operator="lessThan">
      <formula>0.8</formula>
    </cfRule>
  </conditionalFormatting>
  <conditionalFormatting sqref="P31:P38">
    <cfRule type="cellIs" dxfId="47496" priority="2276" operator="greaterThan">
      <formula>0</formula>
    </cfRule>
  </conditionalFormatting>
  <conditionalFormatting sqref="Q31">
    <cfRule type="cellIs" dxfId="47495" priority="2281" operator="lessThan">
      <formula>0</formula>
    </cfRule>
  </conditionalFormatting>
  <conditionalFormatting sqref="R31">
    <cfRule type="cellIs" dxfId="47494" priority="2279" operator="lessThan">
      <formula>0.8</formula>
    </cfRule>
    <cfRule type="cellIs" dxfId="47493" priority="2280" operator="greaterThan">
      <formula>1</formula>
    </cfRule>
  </conditionalFormatting>
  <conditionalFormatting sqref="R31">
    <cfRule type="cellIs" dxfId="47492" priority="2277" operator="greaterThan">
      <formula>1</formula>
    </cfRule>
    <cfRule type="cellIs" dxfId="47491" priority="2278" operator="lessThan">
      <formula>0.8</formula>
    </cfRule>
  </conditionalFormatting>
  <conditionalFormatting sqref="R31">
    <cfRule type="cellIs" dxfId="47490" priority="2273" operator="lessThan">
      <formula>0.8</formula>
    </cfRule>
    <cfRule type="cellIs" dxfId="47489" priority="2274" operator="greaterThan">
      <formula>1</formula>
    </cfRule>
  </conditionalFormatting>
  <conditionalFormatting sqref="R31">
    <cfRule type="cellIs" dxfId="47488" priority="2271" operator="greaterThan">
      <formula>1</formula>
    </cfRule>
    <cfRule type="cellIs" dxfId="47487" priority="2272" operator="lessThan">
      <formula>0.8</formula>
    </cfRule>
  </conditionalFormatting>
  <conditionalFormatting sqref="P31:P38">
    <cfRule type="cellIs" dxfId="47486" priority="2270" operator="greaterThan">
      <formula>0</formula>
    </cfRule>
  </conditionalFormatting>
  <conditionalFormatting sqref="Q31">
    <cfRule type="cellIs" dxfId="47485" priority="2275" operator="lessThan">
      <formula>0</formula>
    </cfRule>
  </conditionalFormatting>
  <conditionalFormatting sqref="P79">
    <cfRule type="cellIs" dxfId="47484" priority="2264" operator="greaterThan">
      <formula>0</formula>
    </cfRule>
  </conditionalFormatting>
  <conditionalFormatting sqref="Q79">
    <cfRule type="cellIs" dxfId="47483" priority="2269" operator="lessThan">
      <formula>0</formula>
    </cfRule>
  </conditionalFormatting>
  <conditionalFormatting sqref="R79">
    <cfRule type="cellIs" dxfId="47482" priority="2267" operator="lessThan">
      <formula>0.8</formula>
    </cfRule>
    <cfRule type="cellIs" dxfId="47481" priority="2268" operator="greaterThan">
      <formula>1</formula>
    </cfRule>
  </conditionalFormatting>
  <conditionalFormatting sqref="R79">
    <cfRule type="cellIs" dxfId="47480" priority="2265" operator="greaterThan">
      <formula>1</formula>
    </cfRule>
    <cfRule type="cellIs" dxfId="47479" priority="2266" operator="lessThan">
      <formula>0.8</formula>
    </cfRule>
  </conditionalFormatting>
  <conditionalFormatting sqref="Q79">
    <cfRule type="cellIs" dxfId="47478" priority="2263" operator="lessThan">
      <formula>0</formula>
    </cfRule>
  </conditionalFormatting>
  <conditionalFormatting sqref="R79">
    <cfRule type="cellIs" dxfId="47477" priority="2261" operator="lessThan">
      <formula>0.8</formula>
    </cfRule>
    <cfRule type="cellIs" dxfId="47476" priority="2262" operator="greaterThan">
      <formula>1</formula>
    </cfRule>
  </conditionalFormatting>
  <conditionalFormatting sqref="R79">
    <cfRule type="cellIs" dxfId="47475" priority="2259" operator="greaterThan">
      <formula>1</formula>
    </cfRule>
    <cfRule type="cellIs" dxfId="47474" priority="2260" operator="lessThan">
      <formula>0.8</formula>
    </cfRule>
  </conditionalFormatting>
  <conditionalFormatting sqref="P79">
    <cfRule type="cellIs" dxfId="47473" priority="2258" operator="greaterThan">
      <formula>0</formula>
    </cfRule>
  </conditionalFormatting>
  <conditionalFormatting sqref="P79">
    <cfRule type="cellIs" dxfId="47472" priority="2252" operator="greaterThan">
      <formula>0</formula>
    </cfRule>
  </conditionalFormatting>
  <conditionalFormatting sqref="Q79">
    <cfRule type="cellIs" dxfId="47471" priority="2257" operator="lessThan">
      <formula>0</formula>
    </cfRule>
  </conditionalFormatting>
  <conditionalFormatting sqref="R79">
    <cfRule type="cellIs" dxfId="47470" priority="2255" operator="lessThan">
      <formula>0.8</formula>
    </cfRule>
    <cfRule type="cellIs" dxfId="47469" priority="2256" operator="greaterThan">
      <formula>1</formula>
    </cfRule>
  </conditionalFormatting>
  <conditionalFormatting sqref="R79">
    <cfRule type="cellIs" dxfId="47468" priority="2253" operator="greaterThan">
      <formula>1</formula>
    </cfRule>
    <cfRule type="cellIs" dxfId="47467" priority="2254" operator="lessThan">
      <formula>0.8</formula>
    </cfRule>
  </conditionalFormatting>
  <conditionalFormatting sqref="Q79">
    <cfRule type="cellIs" dxfId="47466" priority="2246" operator="lessThan">
      <formula>0</formula>
    </cfRule>
  </conditionalFormatting>
  <conditionalFormatting sqref="P79">
    <cfRule type="cellIs" dxfId="47465" priority="2247" operator="greaterThan">
      <formula>0</formula>
    </cfRule>
  </conditionalFormatting>
  <conditionalFormatting sqref="R79">
    <cfRule type="cellIs" dxfId="47464" priority="2250" operator="lessThan">
      <formula>0.8</formula>
    </cfRule>
    <cfRule type="cellIs" dxfId="47463" priority="2251" operator="greaterThan">
      <formula>1</formula>
    </cfRule>
  </conditionalFormatting>
  <conditionalFormatting sqref="R79">
    <cfRule type="cellIs" dxfId="47462" priority="2248" operator="greaterThan">
      <formula>1</formula>
    </cfRule>
    <cfRule type="cellIs" dxfId="47461" priority="2249" operator="lessThan">
      <formula>0.8</formula>
    </cfRule>
  </conditionalFormatting>
  <conditionalFormatting sqref="Q79">
    <cfRule type="cellIs" dxfId="47460" priority="2240" operator="lessThan">
      <formula>0</formula>
    </cfRule>
  </conditionalFormatting>
  <conditionalFormatting sqref="R79">
    <cfRule type="cellIs" dxfId="47459" priority="2244" operator="lessThan">
      <formula>0.8</formula>
    </cfRule>
    <cfRule type="cellIs" dxfId="47458" priority="2245" operator="greaterThan">
      <formula>1</formula>
    </cfRule>
  </conditionalFormatting>
  <conditionalFormatting sqref="R79">
    <cfRule type="cellIs" dxfId="47457" priority="2242" operator="greaterThan">
      <formula>1</formula>
    </cfRule>
    <cfRule type="cellIs" dxfId="47456" priority="2243" operator="lessThan">
      <formula>0.8</formula>
    </cfRule>
  </conditionalFormatting>
  <conditionalFormatting sqref="P79">
    <cfRule type="cellIs" dxfId="47455" priority="2241" operator="greaterThan">
      <formula>0</formula>
    </cfRule>
  </conditionalFormatting>
  <conditionalFormatting sqref="Q79">
    <cfRule type="cellIs" dxfId="47454" priority="2239" operator="lessThan">
      <formula>0</formula>
    </cfRule>
  </conditionalFormatting>
  <conditionalFormatting sqref="R79">
    <cfRule type="cellIs" dxfId="47453" priority="2237" operator="lessThan">
      <formula>0.8</formula>
    </cfRule>
    <cfRule type="cellIs" dxfId="47452" priority="2238" operator="greaterThan">
      <formula>1</formula>
    </cfRule>
  </conditionalFormatting>
  <conditionalFormatting sqref="R79">
    <cfRule type="cellIs" dxfId="47451" priority="2235" operator="greaterThan">
      <formula>1</formula>
    </cfRule>
    <cfRule type="cellIs" dxfId="47450" priority="2236" operator="lessThan">
      <formula>0.8</formula>
    </cfRule>
  </conditionalFormatting>
  <conditionalFormatting sqref="P79">
    <cfRule type="cellIs" dxfId="47449" priority="2234" operator="greaterThan">
      <formula>0</formula>
    </cfRule>
  </conditionalFormatting>
  <conditionalFormatting sqref="Q79">
    <cfRule type="cellIs" dxfId="47448" priority="2233" operator="lessThan">
      <formula>0</formula>
    </cfRule>
  </conditionalFormatting>
  <conditionalFormatting sqref="R79">
    <cfRule type="cellIs" dxfId="47447" priority="2231" operator="lessThan">
      <formula>0.8</formula>
    </cfRule>
    <cfRule type="cellIs" dxfId="47446" priority="2232" operator="greaterThan">
      <formula>1</formula>
    </cfRule>
  </conditionalFormatting>
  <conditionalFormatting sqref="R79">
    <cfRule type="cellIs" dxfId="47445" priority="2229" operator="greaterThan">
      <formula>1</formula>
    </cfRule>
    <cfRule type="cellIs" dxfId="47444" priority="2230" operator="lessThan">
      <formula>0.8</formula>
    </cfRule>
  </conditionalFormatting>
  <conditionalFormatting sqref="P79">
    <cfRule type="cellIs" dxfId="47443" priority="2228" operator="greaterThan">
      <formula>0</formula>
    </cfRule>
  </conditionalFormatting>
  <conditionalFormatting sqref="P79">
    <cfRule type="cellIs" dxfId="47442" priority="2222" operator="greaterThan">
      <formula>0</formula>
    </cfRule>
  </conditionalFormatting>
  <conditionalFormatting sqref="Q79">
    <cfRule type="cellIs" dxfId="47441" priority="2227" operator="lessThan">
      <formula>0</formula>
    </cfRule>
  </conditionalFormatting>
  <conditionalFormatting sqref="R79">
    <cfRule type="cellIs" dxfId="47440" priority="2225" operator="lessThan">
      <formula>0.8</formula>
    </cfRule>
    <cfRule type="cellIs" dxfId="47439" priority="2226" operator="greaterThan">
      <formula>1</formula>
    </cfRule>
  </conditionalFormatting>
  <conditionalFormatting sqref="R79">
    <cfRule type="cellIs" dxfId="47438" priority="2223" operator="greaterThan">
      <formula>1</formula>
    </cfRule>
    <cfRule type="cellIs" dxfId="47437" priority="2224" operator="lessThan">
      <formula>0.8</formula>
    </cfRule>
  </conditionalFormatting>
  <conditionalFormatting sqref="P71:P78">
    <cfRule type="cellIs" dxfId="47436" priority="2216" operator="greaterThan">
      <formula>0</formula>
    </cfRule>
  </conditionalFormatting>
  <conditionalFormatting sqref="Q71:Q78">
    <cfRule type="cellIs" dxfId="47435" priority="2221" operator="lessThan">
      <formula>0</formula>
    </cfRule>
  </conditionalFormatting>
  <conditionalFormatting sqref="R71:R78">
    <cfRule type="cellIs" dxfId="47434" priority="2219" operator="lessThan">
      <formula>0.8</formula>
    </cfRule>
    <cfRule type="cellIs" dxfId="47433" priority="2220" operator="greaterThan">
      <formula>1</formula>
    </cfRule>
  </conditionalFormatting>
  <conditionalFormatting sqref="R71:R78">
    <cfRule type="cellIs" dxfId="47432" priority="2217" operator="greaterThan">
      <formula>1</formula>
    </cfRule>
    <cfRule type="cellIs" dxfId="47431" priority="2218" operator="lessThan">
      <formula>0.8</formula>
    </cfRule>
  </conditionalFormatting>
  <conditionalFormatting sqref="Q148:Q154">
    <cfRule type="cellIs" dxfId="47430" priority="2215" operator="lessThan">
      <formula>0</formula>
    </cfRule>
  </conditionalFormatting>
  <conditionalFormatting sqref="R148:R154">
    <cfRule type="cellIs" dxfId="47429" priority="2213" operator="lessThan">
      <formula>0.8</formula>
    </cfRule>
    <cfRule type="cellIs" dxfId="47428" priority="2214" operator="greaterThan">
      <formula>1</formula>
    </cfRule>
  </conditionalFormatting>
  <conditionalFormatting sqref="R148:R154">
    <cfRule type="cellIs" dxfId="47427" priority="2211" operator="greaterThan">
      <formula>1</formula>
    </cfRule>
    <cfRule type="cellIs" dxfId="47426" priority="2212" operator="lessThan">
      <formula>0.8</formula>
    </cfRule>
  </conditionalFormatting>
  <conditionalFormatting sqref="P148:P154">
    <cfRule type="cellIs" dxfId="47425" priority="2210" operator="greaterThan">
      <formula>0</formula>
    </cfRule>
  </conditionalFormatting>
  <conditionalFormatting sqref="Q148:Q154">
    <cfRule type="cellIs" dxfId="47424" priority="2209" operator="lessThan">
      <formula>0</formula>
    </cfRule>
  </conditionalFormatting>
  <conditionalFormatting sqref="R148:R154">
    <cfRule type="cellIs" dxfId="47423" priority="2207" operator="lessThan">
      <formula>0.8</formula>
    </cfRule>
    <cfRule type="cellIs" dxfId="47422" priority="2208" operator="greaterThan">
      <formula>1</formula>
    </cfRule>
  </conditionalFormatting>
  <conditionalFormatting sqref="R148:R154">
    <cfRule type="cellIs" dxfId="47421" priority="2205" operator="greaterThan">
      <formula>1</formula>
    </cfRule>
    <cfRule type="cellIs" dxfId="47420" priority="2206" operator="lessThan">
      <formula>0.8</formula>
    </cfRule>
  </conditionalFormatting>
  <conditionalFormatting sqref="P148:P154">
    <cfRule type="cellIs" dxfId="47419" priority="2204" operator="greaterThan">
      <formula>0</formula>
    </cfRule>
  </conditionalFormatting>
  <conditionalFormatting sqref="Q148:Q154">
    <cfRule type="cellIs" dxfId="47418" priority="2203" operator="lessThan">
      <formula>0</formula>
    </cfRule>
  </conditionalFormatting>
  <conditionalFormatting sqref="R148:R154">
    <cfRule type="cellIs" dxfId="47417" priority="2201" operator="lessThan">
      <formula>0.8</formula>
    </cfRule>
    <cfRule type="cellIs" dxfId="47416" priority="2202" operator="greaterThan">
      <formula>1</formula>
    </cfRule>
  </conditionalFormatting>
  <conditionalFormatting sqref="R148:R154">
    <cfRule type="cellIs" dxfId="47415" priority="2199" operator="greaterThan">
      <formula>1</formula>
    </cfRule>
    <cfRule type="cellIs" dxfId="47414" priority="2200" operator="lessThan">
      <formula>0.8</formula>
    </cfRule>
  </conditionalFormatting>
  <conditionalFormatting sqref="P148:P154">
    <cfRule type="cellIs" dxfId="47413" priority="2198" operator="greaterThan">
      <formula>0</formula>
    </cfRule>
  </conditionalFormatting>
  <conditionalFormatting sqref="Q148:Q154">
    <cfRule type="cellIs" dxfId="47412" priority="2197" operator="lessThan">
      <formula>0</formula>
    </cfRule>
  </conditionalFormatting>
  <conditionalFormatting sqref="R148:R154">
    <cfRule type="cellIs" dxfId="47411" priority="2195" operator="lessThan">
      <formula>0.8</formula>
    </cfRule>
    <cfRule type="cellIs" dxfId="47410" priority="2196" operator="greaterThan">
      <formula>1</formula>
    </cfRule>
  </conditionalFormatting>
  <conditionalFormatting sqref="R148:R154">
    <cfRule type="cellIs" dxfId="47409" priority="2193" operator="greaterThan">
      <formula>1</formula>
    </cfRule>
    <cfRule type="cellIs" dxfId="47408" priority="2194" operator="lessThan">
      <formula>0.8</formula>
    </cfRule>
  </conditionalFormatting>
  <conditionalFormatting sqref="P148:P154">
    <cfRule type="cellIs" dxfId="47407" priority="2192" operator="greaterThan">
      <formula>0</formula>
    </cfRule>
  </conditionalFormatting>
  <conditionalFormatting sqref="P148:P154">
    <cfRule type="cellIs" dxfId="47406" priority="2186" operator="greaterThan">
      <formula>0</formula>
    </cfRule>
  </conditionalFormatting>
  <conditionalFormatting sqref="Q148:Q154">
    <cfRule type="cellIs" dxfId="47405" priority="2191" operator="lessThan">
      <formula>0</formula>
    </cfRule>
  </conditionalFormatting>
  <conditionalFormatting sqref="R148:R154">
    <cfRule type="cellIs" dxfId="47404" priority="2189" operator="lessThan">
      <formula>0.8</formula>
    </cfRule>
    <cfRule type="cellIs" dxfId="47403" priority="2190" operator="greaterThan">
      <formula>1</formula>
    </cfRule>
  </conditionalFormatting>
  <conditionalFormatting sqref="R148:R154">
    <cfRule type="cellIs" dxfId="47402" priority="2187" operator="greaterThan">
      <formula>1</formula>
    </cfRule>
    <cfRule type="cellIs" dxfId="47401" priority="2188" operator="lessThan">
      <formula>0.8</formula>
    </cfRule>
  </conditionalFormatting>
  <conditionalFormatting sqref="P148:P154">
    <cfRule type="cellIs" dxfId="47400" priority="2180" operator="greaterThan">
      <formula>0</formula>
    </cfRule>
  </conditionalFormatting>
  <conditionalFormatting sqref="Q148:Q154">
    <cfRule type="cellIs" dxfId="47399" priority="2185" operator="lessThan">
      <formula>0</formula>
    </cfRule>
  </conditionalFormatting>
  <conditionalFormatting sqref="R148:R154">
    <cfRule type="cellIs" dxfId="47398" priority="2183" operator="lessThan">
      <formula>0.8</formula>
    </cfRule>
    <cfRule type="cellIs" dxfId="47397" priority="2184" operator="greaterThan">
      <formula>1</formula>
    </cfRule>
  </conditionalFormatting>
  <conditionalFormatting sqref="R148:R154">
    <cfRule type="cellIs" dxfId="47396" priority="2181" operator="greaterThan">
      <formula>1</formula>
    </cfRule>
    <cfRule type="cellIs" dxfId="47395" priority="2182" operator="lessThan">
      <formula>0.8</formula>
    </cfRule>
  </conditionalFormatting>
  <conditionalFormatting sqref="R148:R154">
    <cfRule type="cellIs" dxfId="47394" priority="2177" operator="lessThan">
      <formula>0.8</formula>
    </cfRule>
    <cfRule type="cellIs" dxfId="47393" priority="2178" operator="greaterThan">
      <formula>1</formula>
    </cfRule>
  </conditionalFormatting>
  <conditionalFormatting sqref="R148:R154">
    <cfRule type="cellIs" dxfId="47392" priority="2175" operator="greaterThan">
      <formula>1</formula>
    </cfRule>
    <cfRule type="cellIs" dxfId="47391" priority="2176" operator="lessThan">
      <formula>0.8</formula>
    </cfRule>
  </conditionalFormatting>
  <conditionalFormatting sqref="P148:P154">
    <cfRule type="cellIs" dxfId="47390" priority="2174" operator="greaterThan">
      <formula>0</formula>
    </cfRule>
  </conditionalFormatting>
  <conditionalFormatting sqref="Q148:Q154">
    <cfRule type="cellIs" dxfId="47389" priority="2179" operator="lessThan">
      <formula>0</formula>
    </cfRule>
  </conditionalFormatting>
  <conditionalFormatting sqref="Q148:Q154">
    <cfRule type="cellIs" dxfId="47388" priority="2173" operator="lessThan">
      <formula>0</formula>
    </cfRule>
  </conditionalFormatting>
  <conditionalFormatting sqref="R148:R154">
    <cfRule type="cellIs" dxfId="47387" priority="2171" operator="lessThan">
      <formula>0.8</formula>
    </cfRule>
    <cfRule type="cellIs" dxfId="47386" priority="2172" operator="greaterThan">
      <formula>1</formula>
    </cfRule>
  </conditionalFormatting>
  <conditionalFormatting sqref="R148:R154">
    <cfRule type="cellIs" dxfId="47385" priority="2169" operator="greaterThan">
      <formula>1</formula>
    </cfRule>
    <cfRule type="cellIs" dxfId="47384" priority="2170" operator="lessThan">
      <formula>0.8</formula>
    </cfRule>
  </conditionalFormatting>
  <conditionalFormatting sqref="P148:P154">
    <cfRule type="cellIs" dxfId="47383" priority="2168" operator="greaterThan">
      <formula>0</formula>
    </cfRule>
  </conditionalFormatting>
  <conditionalFormatting sqref="P148:P154">
    <cfRule type="cellIs" dxfId="47382" priority="2162" operator="greaterThan">
      <formula>0</formula>
    </cfRule>
  </conditionalFormatting>
  <conditionalFormatting sqref="Q148:Q154">
    <cfRule type="cellIs" dxfId="47381" priority="2167" operator="lessThan">
      <formula>0</formula>
    </cfRule>
  </conditionalFormatting>
  <conditionalFormatting sqref="R148:R154">
    <cfRule type="cellIs" dxfId="47380" priority="2165" operator="lessThan">
      <formula>0.8</formula>
    </cfRule>
    <cfRule type="cellIs" dxfId="47379" priority="2166" operator="greaterThan">
      <formula>1</formula>
    </cfRule>
  </conditionalFormatting>
  <conditionalFormatting sqref="R148:R154">
    <cfRule type="cellIs" dxfId="47378" priority="2163" operator="greaterThan">
      <formula>1</formula>
    </cfRule>
    <cfRule type="cellIs" dxfId="47377" priority="2164" operator="lessThan">
      <formula>0.8</formula>
    </cfRule>
  </conditionalFormatting>
  <conditionalFormatting sqref="P148:P154">
    <cfRule type="cellIs" dxfId="47376" priority="2156" operator="greaterThan">
      <formula>0</formula>
    </cfRule>
  </conditionalFormatting>
  <conditionalFormatting sqref="Q148:Q154">
    <cfRule type="cellIs" dxfId="47375" priority="2161" operator="lessThan">
      <formula>0</formula>
    </cfRule>
  </conditionalFormatting>
  <conditionalFormatting sqref="R148:R154">
    <cfRule type="cellIs" dxfId="47374" priority="2159" operator="lessThan">
      <formula>0.8</formula>
    </cfRule>
    <cfRule type="cellIs" dxfId="47373" priority="2160" operator="greaterThan">
      <formula>1</formula>
    </cfRule>
  </conditionalFormatting>
  <conditionalFormatting sqref="R148:R154">
    <cfRule type="cellIs" dxfId="47372" priority="2157" operator="greaterThan">
      <formula>1</formula>
    </cfRule>
    <cfRule type="cellIs" dxfId="47371" priority="2158" operator="lessThan">
      <formula>0.8</formula>
    </cfRule>
  </conditionalFormatting>
  <conditionalFormatting sqref="R148:R154">
    <cfRule type="cellIs" dxfId="47370" priority="2153" operator="lessThan">
      <formula>0.8</formula>
    </cfRule>
    <cfRule type="cellIs" dxfId="47369" priority="2154" operator="greaterThan">
      <formula>1</formula>
    </cfRule>
  </conditionalFormatting>
  <conditionalFormatting sqref="R148:R154">
    <cfRule type="cellIs" dxfId="47368" priority="2151" operator="greaterThan">
      <formula>1</formula>
    </cfRule>
    <cfRule type="cellIs" dxfId="47367" priority="2152" operator="lessThan">
      <formula>0.8</formula>
    </cfRule>
  </conditionalFormatting>
  <conditionalFormatting sqref="P148:P154">
    <cfRule type="cellIs" dxfId="47366" priority="2150" operator="greaterThan">
      <formula>0</formula>
    </cfRule>
  </conditionalFormatting>
  <conditionalFormatting sqref="Q148:Q154">
    <cfRule type="cellIs" dxfId="47365" priority="2155" operator="lessThan">
      <formula>0</formula>
    </cfRule>
  </conditionalFormatting>
  <conditionalFormatting sqref="P148:P154">
    <cfRule type="cellIs" dxfId="47364" priority="2144" operator="greaterThan">
      <formula>0</formula>
    </cfRule>
  </conditionalFormatting>
  <conditionalFormatting sqref="Q148:Q154">
    <cfRule type="cellIs" dxfId="47363" priority="2149" operator="lessThan">
      <formula>0</formula>
    </cfRule>
  </conditionalFormatting>
  <conditionalFormatting sqref="R148:R154">
    <cfRule type="cellIs" dxfId="47362" priority="2147" operator="lessThan">
      <formula>0.8</formula>
    </cfRule>
    <cfRule type="cellIs" dxfId="47361" priority="2148" operator="greaterThan">
      <formula>1</formula>
    </cfRule>
  </conditionalFormatting>
  <conditionalFormatting sqref="R148:R154">
    <cfRule type="cellIs" dxfId="47360" priority="2145" operator="greaterThan">
      <formula>1</formula>
    </cfRule>
    <cfRule type="cellIs" dxfId="47359" priority="2146" operator="lessThan">
      <formula>0.8</formula>
    </cfRule>
  </conditionalFormatting>
  <conditionalFormatting sqref="R148:R154">
    <cfRule type="cellIs" dxfId="47358" priority="2141" operator="lessThan">
      <formula>0.8</formula>
    </cfRule>
    <cfRule type="cellIs" dxfId="47357" priority="2142" operator="greaterThan">
      <formula>1</formula>
    </cfRule>
  </conditionalFormatting>
  <conditionalFormatting sqref="R148:R154">
    <cfRule type="cellIs" dxfId="47356" priority="2139" operator="greaterThan">
      <formula>1</formula>
    </cfRule>
    <cfRule type="cellIs" dxfId="47355" priority="2140" operator="lessThan">
      <formula>0.8</formula>
    </cfRule>
  </conditionalFormatting>
  <conditionalFormatting sqref="P148:P154">
    <cfRule type="cellIs" dxfId="47354" priority="2138" operator="greaterThan">
      <formula>0</formula>
    </cfRule>
  </conditionalFormatting>
  <conditionalFormatting sqref="Q148:Q154">
    <cfRule type="cellIs" dxfId="47353" priority="2143" operator="lessThan">
      <formula>0</formula>
    </cfRule>
  </conditionalFormatting>
  <conditionalFormatting sqref="R148:R154">
    <cfRule type="cellIs" dxfId="47352" priority="2135" operator="lessThan">
      <formula>0.8</formula>
    </cfRule>
    <cfRule type="cellIs" dxfId="47351" priority="2136" operator="greaterThan">
      <formula>1</formula>
    </cfRule>
  </conditionalFormatting>
  <conditionalFormatting sqref="R148:R154">
    <cfRule type="cellIs" dxfId="47350" priority="2133" operator="greaterThan">
      <formula>1</formula>
    </cfRule>
    <cfRule type="cellIs" dxfId="47349" priority="2134" operator="lessThan">
      <formula>0.8</formula>
    </cfRule>
  </conditionalFormatting>
  <conditionalFormatting sqref="P148:P154">
    <cfRule type="cellIs" dxfId="47348" priority="2132" operator="greaterThan">
      <formula>0</formula>
    </cfRule>
  </conditionalFormatting>
  <conditionalFormatting sqref="Q148:Q154">
    <cfRule type="cellIs" dxfId="47347" priority="2137" operator="lessThan">
      <formula>0</formula>
    </cfRule>
  </conditionalFormatting>
  <conditionalFormatting sqref="Q148:Q154">
    <cfRule type="cellIs" dxfId="47346" priority="2131" operator="lessThan">
      <formula>0</formula>
    </cfRule>
  </conditionalFormatting>
  <conditionalFormatting sqref="R148:R154">
    <cfRule type="cellIs" dxfId="47345" priority="2129" operator="lessThan">
      <formula>0.8</formula>
    </cfRule>
    <cfRule type="cellIs" dxfId="47344" priority="2130" operator="greaterThan">
      <formula>1</formula>
    </cfRule>
  </conditionalFormatting>
  <conditionalFormatting sqref="R148:R154">
    <cfRule type="cellIs" dxfId="47343" priority="2127" operator="greaterThan">
      <formula>1</formula>
    </cfRule>
    <cfRule type="cellIs" dxfId="47342" priority="2128" operator="lessThan">
      <formula>0.8</formula>
    </cfRule>
  </conditionalFormatting>
  <conditionalFormatting sqref="P148:P154">
    <cfRule type="cellIs" dxfId="47341" priority="2126" operator="greaterThan">
      <formula>0</formula>
    </cfRule>
  </conditionalFormatting>
  <conditionalFormatting sqref="Q148:Q154">
    <cfRule type="cellIs" dxfId="47340" priority="2120" operator="lessThan">
      <formula>0</formula>
    </cfRule>
  </conditionalFormatting>
  <conditionalFormatting sqref="R148:R154">
    <cfRule type="cellIs" dxfId="47339" priority="2124" operator="lessThan">
      <formula>0.8</formula>
    </cfRule>
    <cfRule type="cellIs" dxfId="47338" priority="2125" operator="greaterThan">
      <formula>1</formula>
    </cfRule>
  </conditionalFormatting>
  <conditionalFormatting sqref="R148:R154">
    <cfRule type="cellIs" dxfId="47337" priority="2122" operator="greaterThan">
      <formula>1</formula>
    </cfRule>
    <cfRule type="cellIs" dxfId="47336" priority="2123" operator="lessThan">
      <formula>0.8</formula>
    </cfRule>
  </conditionalFormatting>
  <conditionalFormatting sqref="P148:P154">
    <cfRule type="cellIs" dxfId="47335" priority="2121" operator="greaterThan">
      <formula>0</formula>
    </cfRule>
  </conditionalFormatting>
  <conditionalFormatting sqref="Q148:Q154">
    <cfRule type="cellIs" dxfId="47334" priority="2119" operator="lessThan">
      <formula>0</formula>
    </cfRule>
  </conditionalFormatting>
  <conditionalFormatting sqref="R148:R154">
    <cfRule type="cellIs" dxfId="47333" priority="2117" operator="lessThan">
      <formula>0.8</formula>
    </cfRule>
    <cfRule type="cellIs" dxfId="47332" priority="2118" operator="greaterThan">
      <formula>1</formula>
    </cfRule>
  </conditionalFormatting>
  <conditionalFormatting sqref="R148:R154">
    <cfRule type="cellIs" dxfId="47331" priority="2115" operator="greaterThan">
      <formula>1</formula>
    </cfRule>
    <cfRule type="cellIs" dxfId="47330" priority="2116" operator="lessThan">
      <formula>0.8</formula>
    </cfRule>
  </conditionalFormatting>
  <conditionalFormatting sqref="P148:P154">
    <cfRule type="cellIs" dxfId="47329" priority="2114" operator="greaterThan">
      <formula>0</formula>
    </cfRule>
  </conditionalFormatting>
  <conditionalFormatting sqref="Q148:Q154">
    <cfRule type="cellIs" dxfId="47328" priority="2113" operator="lessThan">
      <formula>0</formula>
    </cfRule>
  </conditionalFormatting>
  <conditionalFormatting sqref="R148:R154">
    <cfRule type="cellIs" dxfId="47327" priority="2111" operator="lessThan">
      <formula>0.8</formula>
    </cfRule>
    <cfRule type="cellIs" dxfId="47326" priority="2112" operator="greaterThan">
      <formula>1</formula>
    </cfRule>
  </conditionalFormatting>
  <conditionalFormatting sqref="R148:R154">
    <cfRule type="cellIs" dxfId="47325" priority="2109" operator="greaterThan">
      <formula>1</formula>
    </cfRule>
    <cfRule type="cellIs" dxfId="47324" priority="2110" operator="lessThan">
      <formula>0.8</formula>
    </cfRule>
  </conditionalFormatting>
  <conditionalFormatting sqref="P148:P154">
    <cfRule type="cellIs" dxfId="47323" priority="2108" operator="greaterThan">
      <formula>0</formula>
    </cfRule>
  </conditionalFormatting>
  <conditionalFormatting sqref="Q148:Q154">
    <cfRule type="cellIs" dxfId="47322" priority="2107" operator="lessThan">
      <formula>0</formula>
    </cfRule>
  </conditionalFormatting>
  <conditionalFormatting sqref="R148:R154">
    <cfRule type="cellIs" dxfId="47321" priority="2105" operator="lessThan">
      <formula>0.8</formula>
    </cfRule>
    <cfRule type="cellIs" dxfId="47320" priority="2106" operator="greaterThan">
      <formula>1</formula>
    </cfRule>
  </conditionalFormatting>
  <conditionalFormatting sqref="R148:R154">
    <cfRule type="cellIs" dxfId="47319" priority="2103" operator="greaterThan">
      <formula>1</formula>
    </cfRule>
    <cfRule type="cellIs" dxfId="47318" priority="2104" operator="lessThan">
      <formula>0.8</formula>
    </cfRule>
  </conditionalFormatting>
  <conditionalFormatting sqref="P148:P154">
    <cfRule type="cellIs" dxfId="47317" priority="2102" operator="greaterThan">
      <formula>0</formula>
    </cfRule>
  </conditionalFormatting>
  <conditionalFormatting sqref="Q148:Q154">
    <cfRule type="cellIs" dxfId="47316" priority="2101" operator="lessThan">
      <formula>0</formula>
    </cfRule>
  </conditionalFormatting>
  <conditionalFormatting sqref="R148:R154">
    <cfRule type="cellIs" dxfId="47315" priority="2099" operator="lessThan">
      <formula>0.8</formula>
    </cfRule>
    <cfRule type="cellIs" dxfId="47314" priority="2100" operator="greaterThan">
      <formula>1</formula>
    </cfRule>
  </conditionalFormatting>
  <conditionalFormatting sqref="R148:R154">
    <cfRule type="cellIs" dxfId="47313" priority="2097" operator="greaterThan">
      <formula>1</formula>
    </cfRule>
    <cfRule type="cellIs" dxfId="47312" priority="2098" operator="lessThan">
      <formula>0.8</formula>
    </cfRule>
  </conditionalFormatting>
  <conditionalFormatting sqref="P148:P154">
    <cfRule type="cellIs" dxfId="47311" priority="2096" operator="greaterThan">
      <formula>0</formula>
    </cfRule>
  </conditionalFormatting>
  <conditionalFormatting sqref="Q148:Q154">
    <cfRule type="cellIs" dxfId="47310" priority="2095" operator="lessThan">
      <formula>0</formula>
    </cfRule>
  </conditionalFormatting>
  <conditionalFormatting sqref="R148:R154">
    <cfRule type="cellIs" dxfId="47309" priority="2093" operator="lessThan">
      <formula>0.8</formula>
    </cfRule>
    <cfRule type="cellIs" dxfId="47308" priority="2094" operator="greaterThan">
      <formula>1</formula>
    </cfRule>
  </conditionalFormatting>
  <conditionalFormatting sqref="R148:R154">
    <cfRule type="cellIs" dxfId="47307" priority="2091" operator="greaterThan">
      <formula>1</formula>
    </cfRule>
    <cfRule type="cellIs" dxfId="47306" priority="2092" operator="lessThan">
      <formula>0.8</formula>
    </cfRule>
  </conditionalFormatting>
  <conditionalFormatting sqref="P148:P154">
    <cfRule type="cellIs" dxfId="47305" priority="2090" operator="greaterThan">
      <formula>0</formula>
    </cfRule>
  </conditionalFormatting>
  <conditionalFormatting sqref="P148:P154">
    <cfRule type="cellIs" dxfId="47304" priority="2084" operator="greaterThan">
      <formula>0</formula>
    </cfRule>
  </conditionalFormatting>
  <conditionalFormatting sqref="Q148:Q154">
    <cfRule type="cellIs" dxfId="47303" priority="2089" operator="lessThan">
      <formula>0</formula>
    </cfRule>
  </conditionalFormatting>
  <conditionalFormatting sqref="R148:R154">
    <cfRule type="cellIs" dxfId="47302" priority="2087" operator="lessThan">
      <formula>0.8</formula>
    </cfRule>
    <cfRule type="cellIs" dxfId="47301" priority="2088" operator="greaterThan">
      <formula>1</formula>
    </cfRule>
  </conditionalFormatting>
  <conditionalFormatting sqref="R148:R154">
    <cfRule type="cellIs" dxfId="47300" priority="2085" operator="greaterThan">
      <formula>1</formula>
    </cfRule>
    <cfRule type="cellIs" dxfId="47299" priority="2086" operator="lessThan">
      <formula>0.8</formula>
    </cfRule>
  </conditionalFormatting>
  <conditionalFormatting sqref="P148:P154">
    <cfRule type="cellIs" dxfId="47298" priority="2078" operator="greaterThan">
      <formula>0</formula>
    </cfRule>
  </conditionalFormatting>
  <conditionalFormatting sqref="Q148:Q154">
    <cfRule type="cellIs" dxfId="47297" priority="2083" operator="lessThan">
      <formula>0</formula>
    </cfRule>
  </conditionalFormatting>
  <conditionalFormatting sqref="R148:R154">
    <cfRule type="cellIs" dxfId="47296" priority="2081" operator="lessThan">
      <formula>0.8</formula>
    </cfRule>
    <cfRule type="cellIs" dxfId="47295" priority="2082" operator="greaterThan">
      <formula>1</formula>
    </cfRule>
  </conditionalFormatting>
  <conditionalFormatting sqref="R148:R154">
    <cfRule type="cellIs" dxfId="47294" priority="2079" operator="greaterThan">
      <formula>1</formula>
    </cfRule>
    <cfRule type="cellIs" dxfId="47293" priority="2080" operator="lessThan">
      <formula>0.8</formula>
    </cfRule>
  </conditionalFormatting>
  <conditionalFormatting sqref="R148:R154">
    <cfRule type="cellIs" dxfId="47292" priority="2075" operator="lessThan">
      <formula>0.8</formula>
    </cfRule>
    <cfRule type="cellIs" dxfId="47291" priority="2076" operator="greaterThan">
      <formula>1</formula>
    </cfRule>
  </conditionalFormatting>
  <conditionalFormatting sqref="R148:R154">
    <cfRule type="cellIs" dxfId="47290" priority="2073" operator="greaterThan">
      <formula>1</formula>
    </cfRule>
    <cfRule type="cellIs" dxfId="47289" priority="2074" operator="lessThan">
      <formula>0.8</formula>
    </cfRule>
  </conditionalFormatting>
  <conditionalFormatting sqref="P148:P154">
    <cfRule type="cellIs" dxfId="47288" priority="2072" operator="greaterThan">
      <formula>0</formula>
    </cfRule>
  </conditionalFormatting>
  <conditionalFormatting sqref="Q148:Q154">
    <cfRule type="cellIs" dxfId="47287" priority="2077" operator="lessThan">
      <formula>0</formula>
    </cfRule>
  </conditionalFormatting>
  <conditionalFormatting sqref="Q148:Q154">
    <cfRule type="cellIs" dxfId="47286" priority="2066" operator="lessThan">
      <formula>0</formula>
    </cfRule>
  </conditionalFormatting>
  <conditionalFormatting sqref="P148:P154">
    <cfRule type="cellIs" dxfId="47285" priority="2067" operator="greaterThan">
      <formula>0</formula>
    </cfRule>
  </conditionalFormatting>
  <conditionalFormatting sqref="R148:R154">
    <cfRule type="cellIs" dxfId="47284" priority="2070" operator="lessThan">
      <formula>0.8</formula>
    </cfRule>
    <cfRule type="cellIs" dxfId="47283" priority="2071" operator="greaterThan">
      <formula>1</formula>
    </cfRule>
  </conditionalFormatting>
  <conditionalFormatting sqref="R148:R154">
    <cfRule type="cellIs" dxfId="47282" priority="2068" operator="greaterThan">
      <formula>1</formula>
    </cfRule>
    <cfRule type="cellIs" dxfId="47281" priority="2069" operator="lessThan">
      <formula>0.8</formula>
    </cfRule>
  </conditionalFormatting>
  <conditionalFormatting sqref="Q148:Q154">
    <cfRule type="cellIs" dxfId="47280" priority="2060" operator="lessThan">
      <formula>0</formula>
    </cfRule>
  </conditionalFormatting>
  <conditionalFormatting sqref="R148:R154">
    <cfRule type="cellIs" dxfId="47279" priority="2064" operator="lessThan">
      <formula>0.8</formula>
    </cfRule>
    <cfRule type="cellIs" dxfId="47278" priority="2065" operator="greaterThan">
      <formula>1</formula>
    </cfRule>
  </conditionalFormatting>
  <conditionalFormatting sqref="R148:R154">
    <cfRule type="cellIs" dxfId="47277" priority="2062" operator="greaterThan">
      <formula>1</formula>
    </cfRule>
    <cfRule type="cellIs" dxfId="47276" priority="2063" operator="lessThan">
      <formula>0.8</formula>
    </cfRule>
  </conditionalFormatting>
  <conditionalFormatting sqref="P148:P154">
    <cfRule type="cellIs" dxfId="47275" priority="2061" operator="greaterThan">
      <formula>0</formula>
    </cfRule>
  </conditionalFormatting>
  <conditionalFormatting sqref="Q148:Q154">
    <cfRule type="cellIs" dxfId="47274" priority="2059" operator="lessThan">
      <formula>0</formula>
    </cfRule>
  </conditionalFormatting>
  <conditionalFormatting sqref="R148:R154">
    <cfRule type="cellIs" dxfId="47273" priority="2057" operator="lessThan">
      <formula>0.8</formula>
    </cfRule>
    <cfRule type="cellIs" dxfId="47272" priority="2058" operator="greaterThan">
      <formula>1</formula>
    </cfRule>
  </conditionalFormatting>
  <conditionalFormatting sqref="R148:R154">
    <cfRule type="cellIs" dxfId="47271" priority="2055" operator="greaterThan">
      <formula>1</formula>
    </cfRule>
    <cfRule type="cellIs" dxfId="47270" priority="2056" operator="lessThan">
      <formula>0.8</formula>
    </cfRule>
  </conditionalFormatting>
  <conditionalFormatting sqref="P148:P154">
    <cfRule type="cellIs" dxfId="47269" priority="2054" operator="greaterThan">
      <formula>0</formula>
    </cfRule>
  </conditionalFormatting>
  <conditionalFormatting sqref="Q148:Q154">
    <cfRule type="cellIs" dxfId="47268" priority="2053" operator="lessThan">
      <formula>0</formula>
    </cfRule>
  </conditionalFormatting>
  <conditionalFormatting sqref="R148:R154">
    <cfRule type="cellIs" dxfId="47267" priority="2051" operator="lessThan">
      <formula>0.8</formula>
    </cfRule>
    <cfRule type="cellIs" dxfId="47266" priority="2052" operator="greaterThan">
      <formula>1</formula>
    </cfRule>
  </conditionalFormatting>
  <conditionalFormatting sqref="R148:R154">
    <cfRule type="cellIs" dxfId="47265" priority="2049" operator="greaterThan">
      <formula>1</formula>
    </cfRule>
    <cfRule type="cellIs" dxfId="47264" priority="2050" operator="lessThan">
      <formula>0.8</formula>
    </cfRule>
  </conditionalFormatting>
  <conditionalFormatting sqref="P148:P154">
    <cfRule type="cellIs" dxfId="47263" priority="2048" operator="greaterThan">
      <formula>0</formula>
    </cfRule>
  </conditionalFormatting>
  <conditionalFormatting sqref="Q148:Q154">
    <cfRule type="cellIs" dxfId="47262" priority="2047" operator="lessThan">
      <formula>0</formula>
    </cfRule>
  </conditionalFormatting>
  <conditionalFormatting sqref="R148:R154">
    <cfRule type="cellIs" dxfId="47261" priority="2045" operator="lessThan">
      <formula>0.8</formula>
    </cfRule>
    <cfRule type="cellIs" dxfId="47260" priority="2046" operator="greaterThan">
      <formula>1</formula>
    </cfRule>
  </conditionalFormatting>
  <conditionalFormatting sqref="R148:R154">
    <cfRule type="cellIs" dxfId="47259" priority="2043" operator="greaterThan">
      <formula>1</formula>
    </cfRule>
    <cfRule type="cellIs" dxfId="47258" priority="2044" operator="lessThan">
      <formula>0.8</formula>
    </cfRule>
  </conditionalFormatting>
  <conditionalFormatting sqref="P148:P154">
    <cfRule type="cellIs" dxfId="47257" priority="2042" operator="greaterThan">
      <formula>0</formula>
    </cfRule>
  </conditionalFormatting>
  <conditionalFormatting sqref="Q148:Q154">
    <cfRule type="cellIs" dxfId="47256" priority="2041" operator="lessThan">
      <formula>0</formula>
    </cfRule>
  </conditionalFormatting>
  <conditionalFormatting sqref="R148:R154">
    <cfRule type="cellIs" dxfId="47255" priority="2039" operator="lessThan">
      <formula>0.8</formula>
    </cfRule>
    <cfRule type="cellIs" dxfId="47254" priority="2040" operator="greaterThan">
      <formula>1</formula>
    </cfRule>
  </conditionalFormatting>
  <conditionalFormatting sqref="R148:R154">
    <cfRule type="cellIs" dxfId="47253" priority="2037" operator="greaterThan">
      <formula>1</formula>
    </cfRule>
    <cfRule type="cellIs" dxfId="47252" priority="2038" operator="lessThan">
      <formula>0.8</formula>
    </cfRule>
  </conditionalFormatting>
  <conditionalFormatting sqref="P148:P154">
    <cfRule type="cellIs" dxfId="47251" priority="2036" operator="greaterThan">
      <formula>0</formula>
    </cfRule>
  </conditionalFormatting>
  <conditionalFormatting sqref="Q124 Q127 Q130">
    <cfRule type="cellIs" dxfId="47250" priority="2030" operator="lessThan">
      <formula>0</formula>
    </cfRule>
  </conditionalFormatting>
  <conditionalFormatting sqref="P124 P127 P130">
    <cfRule type="cellIs" dxfId="47249" priority="2031" operator="greaterThan">
      <formula>0</formula>
    </cfRule>
  </conditionalFormatting>
  <conditionalFormatting sqref="R124 R127 R130">
    <cfRule type="cellIs" dxfId="47248" priority="2034" operator="lessThan">
      <formula>0.8</formula>
    </cfRule>
    <cfRule type="cellIs" dxfId="47247" priority="2035" operator="greaterThan">
      <formula>1</formula>
    </cfRule>
  </conditionalFormatting>
  <conditionalFormatting sqref="R124 R127 R130">
    <cfRule type="cellIs" dxfId="47246" priority="2032" operator="greaterThan">
      <formula>1</formula>
    </cfRule>
    <cfRule type="cellIs" dxfId="47245" priority="2033" operator="lessThan">
      <formula>0.8</formula>
    </cfRule>
  </conditionalFormatting>
  <conditionalFormatting sqref="Q124 Q127 Q130">
    <cfRule type="cellIs" dxfId="47244" priority="2024" operator="lessThan">
      <formula>0</formula>
    </cfRule>
  </conditionalFormatting>
  <conditionalFormatting sqref="R124 R127 R130">
    <cfRule type="cellIs" dxfId="47243" priority="2028" operator="lessThan">
      <formula>0.8</formula>
    </cfRule>
    <cfRule type="cellIs" dxfId="47242" priority="2029" operator="greaterThan">
      <formula>1</formula>
    </cfRule>
  </conditionalFormatting>
  <conditionalFormatting sqref="R124 R127 R130">
    <cfRule type="cellIs" dxfId="47241" priority="2026" operator="greaterThan">
      <formula>1</formula>
    </cfRule>
    <cfRule type="cellIs" dxfId="47240" priority="2027" operator="lessThan">
      <formula>0.8</formula>
    </cfRule>
  </conditionalFormatting>
  <conditionalFormatting sqref="P124 P127 P130">
    <cfRule type="cellIs" dxfId="47239" priority="2025" operator="greaterThan">
      <formula>0</formula>
    </cfRule>
  </conditionalFormatting>
  <conditionalFormatting sqref="Q124 Q127 Q130">
    <cfRule type="cellIs" dxfId="47238" priority="2023" operator="lessThan">
      <formula>0</formula>
    </cfRule>
  </conditionalFormatting>
  <conditionalFormatting sqref="R124 R127 R130">
    <cfRule type="cellIs" dxfId="47237" priority="2021" operator="lessThan">
      <formula>0.8</formula>
    </cfRule>
    <cfRule type="cellIs" dxfId="47236" priority="2022" operator="greaterThan">
      <formula>1</formula>
    </cfRule>
  </conditionalFormatting>
  <conditionalFormatting sqref="R124 R127 R130">
    <cfRule type="cellIs" dxfId="47235" priority="2019" operator="greaterThan">
      <formula>1</formula>
    </cfRule>
    <cfRule type="cellIs" dxfId="47234" priority="2020" operator="lessThan">
      <formula>0.8</formula>
    </cfRule>
  </conditionalFormatting>
  <conditionalFormatting sqref="P124 P127 P130">
    <cfRule type="cellIs" dxfId="47233" priority="2018" operator="greaterThan">
      <formula>0</formula>
    </cfRule>
  </conditionalFormatting>
  <conditionalFormatting sqref="Q124 Q127 Q130">
    <cfRule type="cellIs" dxfId="47232" priority="2017" operator="lessThan">
      <formula>0</formula>
    </cfRule>
  </conditionalFormatting>
  <conditionalFormatting sqref="R124 R127 R130">
    <cfRule type="cellIs" dxfId="47231" priority="2015" operator="lessThan">
      <formula>0.8</formula>
    </cfRule>
    <cfRule type="cellIs" dxfId="47230" priority="2016" operator="greaterThan">
      <formula>1</formula>
    </cfRule>
  </conditionalFormatting>
  <conditionalFormatting sqref="R124 R127 R130">
    <cfRule type="cellIs" dxfId="47229" priority="2013" operator="greaterThan">
      <formula>1</formula>
    </cfRule>
    <cfRule type="cellIs" dxfId="47228" priority="2014" operator="lessThan">
      <formula>0.8</formula>
    </cfRule>
  </conditionalFormatting>
  <conditionalFormatting sqref="P124 P127 P130">
    <cfRule type="cellIs" dxfId="47227" priority="2012" operator="greaterThan">
      <formula>0</formula>
    </cfRule>
  </conditionalFormatting>
  <conditionalFormatting sqref="Q124 Q127 Q130">
    <cfRule type="cellIs" dxfId="47226" priority="2011" operator="lessThan">
      <formula>0</formula>
    </cfRule>
  </conditionalFormatting>
  <conditionalFormatting sqref="R124 R127 R130">
    <cfRule type="cellIs" dxfId="47225" priority="2009" operator="lessThan">
      <formula>0.8</formula>
    </cfRule>
    <cfRule type="cellIs" dxfId="47224" priority="2010" operator="greaterThan">
      <formula>1</formula>
    </cfRule>
  </conditionalFormatting>
  <conditionalFormatting sqref="R124 R127 R130">
    <cfRule type="cellIs" dxfId="47223" priority="2007" operator="greaterThan">
      <formula>1</formula>
    </cfRule>
    <cfRule type="cellIs" dxfId="47222" priority="2008" operator="lessThan">
      <formula>0.8</formula>
    </cfRule>
  </conditionalFormatting>
  <conditionalFormatting sqref="P124 P127 P130">
    <cfRule type="cellIs" dxfId="47221" priority="2006" operator="greaterThan">
      <formula>0</formula>
    </cfRule>
  </conditionalFormatting>
  <conditionalFormatting sqref="Q124 Q127 Q130">
    <cfRule type="cellIs" dxfId="47220" priority="2005" operator="lessThan">
      <formula>0</formula>
    </cfRule>
  </conditionalFormatting>
  <conditionalFormatting sqref="R124 R127 R130">
    <cfRule type="cellIs" dxfId="47219" priority="2003" operator="lessThan">
      <formula>0.8</formula>
    </cfRule>
    <cfRule type="cellIs" dxfId="47218" priority="2004" operator="greaterThan">
      <formula>1</formula>
    </cfRule>
  </conditionalFormatting>
  <conditionalFormatting sqref="R124 R127 R130">
    <cfRule type="cellIs" dxfId="47217" priority="2001" operator="greaterThan">
      <formula>1</formula>
    </cfRule>
    <cfRule type="cellIs" dxfId="47216" priority="2002" operator="lessThan">
      <formula>0.8</formula>
    </cfRule>
  </conditionalFormatting>
  <conditionalFormatting sqref="P124 P127 P130">
    <cfRule type="cellIs" dxfId="47215" priority="2000" operator="greaterThan">
      <formula>0</formula>
    </cfRule>
  </conditionalFormatting>
  <conditionalFormatting sqref="Q124 Q127 Q130">
    <cfRule type="cellIs" dxfId="47214" priority="1999" operator="lessThan">
      <formula>0</formula>
    </cfRule>
  </conditionalFormatting>
  <conditionalFormatting sqref="R124 R127 R130">
    <cfRule type="cellIs" dxfId="47213" priority="1997" operator="lessThan">
      <formula>0.8</formula>
    </cfRule>
    <cfRule type="cellIs" dxfId="47212" priority="1998" operator="greaterThan">
      <formula>1</formula>
    </cfRule>
  </conditionalFormatting>
  <conditionalFormatting sqref="R124 R127 R130">
    <cfRule type="cellIs" dxfId="47211" priority="1995" operator="greaterThan">
      <formula>1</formula>
    </cfRule>
    <cfRule type="cellIs" dxfId="47210" priority="1996" operator="lessThan">
      <formula>0.8</formula>
    </cfRule>
  </conditionalFormatting>
  <conditionalFormatting sqref="P124 P127 P130">
    <cfRule type="cellIs" dxfId="47209" priority="1994" operator="greaterThan">
      <formula>0</formula>
    </cfRule>
  </conditionalFormatting>
  <conditionalFormatting sqref="Q124 Q127 Q130">
    <cfRule type="cellIs" dxfId="47208" priority="1993" operator="lessThan">
      <formula>0</formula>
    </cfRule>
  </conditionalFormatting>
  <conditionalFormatting sqref="R124 R127 R130">
    <cfRule type="cellIs" dxfId="47207" priority="1991" operator="lessThan">
      <formula>0.8</formula>
    </cfRule>
    <cfRule type="cellIs" dxfId="47206" priority="1992" operator="greaterThan">
      <formula>1</formula>
    </cfRule>
  </conditionalFormatting>
  <conditionalFormatting sqref="R124 R127 R130">
    <cfRule type="cellIs" dxfId="47205" priority="1989" operator="greaterThan">
      <formula>1</formula>
    </cfRule>
    <cfRule type="cellIs" dxfId="47204" priority="1990" operator="lessThan">
      <formula>0.8</formula>
    </cfRule>
  </conditionalFormatting>
  <conditionalFormatting sqref="P124 P127 P130">
    <cfRule type="cellIs" dxfId="47203" priority="1988" operator="greaterThan">
      <formula>0</formula>
    </cfRule>
  </conditionalFormatting>
  <conditionalFormatting sqref="Q124 Q127 Q130">
    <cfRule type="cellIs" dxfId="47202" priority="1987" operator="lessThan">
      <formula>0</formula>
    </cfRule>
  </conditionalFormatting>
  <conditionalFormatting sqref="R124 R127 R130">
    <cfRule type="cellIs" dxfId="47201" priority="1985" operator="lessThan">
      <formula>0.8</formula>
    </cfRule>
    <cfRule type="cellIs" dxfId="47200" priority="1986" operator="greaterThan">
      <formula>1</formula>
    </cfRule>
  </conditionalFormatting>
  <conditionalFormatting sqref="R124 R127 R130">
    <cfRule type="cellIs" dxfId="47199" priority="1983" operator="greaterThan">
      <formula>1</formula>
    </cfRule>
    <cfRule type="cellIs" dxfId="47198" priority="1984" operator="lessThan">
      <formula>0.8</formula>
    </cfRule>
  </conditionalFormatting>
  <conditionalFormatting sqref="P124 P127 P130">
    <cfRule type="cellIs" dxfId="47197" priority="1982" operator="greaterThan">
      <formula>0</formula>
    </cfRule>
  </conditionalFormatting>
  <conditionalFormatting sqref="P124 P127 P130">
    <cfRule type="cellIs" dxfId="47196" priority="1976" operator="greaterThan">
      <formula>0</formula>
    </cfRule>
  </conditionalFormatting>
  <conditionalFormatting sqref="Q124 Q127 Q130">
    <cfRule type="cellIs" dxfId="47195" priority="1981" operator="lessThan">
      <formula>0</formula>
    </cfRule>
  </conditionalFormatting>
  <conditionalFormatting sqref="R124 R127 R130">
    <cfRule type="cellIs" dxfId="47194" priority="1979" operator="lessThan">
      <formula>0.8</formula>
    </cfRule>
    <cfRule type="cellIs" dxfId="47193" priority="1980" operator="greaterThan">
      <formula>1</formula>
    </cfRule>
  </conditionalFormatting>
  <conditionalFormatting sqref="R124 R127 R130">
    <cfRule type="cellIs" dxfId="47192" priority="1977" operator="greaterThan">
      <formula>1</formula>
    </cfRule>
    <cfRule type="cellIs" dxfId="47191" priority="1978" operator="lessThan">
      <formula>0.8</formula>
    </cfRule>
  </conditionalFormatting>
  <conditionalFormatting sqref="P124 P127 P130">
    <cfRule type="cellIs" dxfId="47190" priority="1970" operator="greaterThan">
      <formula>0</formula>
    </cfRule>
  </conditionalFormatting>
  <conditionalFormatting sqref="Q124 Q127 Q130">
    <cfRule type="cellIs" dxfId="47189" priority="1975" operator="lessThan">
      <formula>0</formula>
    </cfRule>
  </conditionalFormatting>
  <conditionalFormatting sqref="R124 R127 R130">
    <cfRule type="cellIs" dxfId="47188" priority="1973" operator="lessThan">
      <formula>0.8</formula>
    </cfRule>
    <cfRule type="cellIs" dxfId="47187" priority="1974" operator="greaterThan">
      <formula>1</formula>
    </cfRule>
  </conditionalFormatting>
  <conditionalFormatting sqref="R124 R127 R130">
    <cfRule type="cellIs" dxfId="47186" priority="1971" operator="greaterThan">
      <formula>1</formula>
    </cfRule>
    <cfRule type="cellIs" dxfId="47185" priority="1972" operator="lessThan">
      <formula>0.8</formula>
    </cfRule>
  </conditionalFormatting>
  <conditionalFormatting sqref="R124 R127 R130">
    <cfRule type="cellIs" dxfId="47184" priority="1967" operator="lessThan">
      <formula>0.8</formula>
    </cfRule>
    <cfRule type="cellIs" dxfId="47183" priority="1968" operator="greaterThan">
      <formula>1</formula>
    </cfRule>
  </conditionalFormatting>
  <conditionalFormatting sqref="R124 R127 R130">
    <cfRule type="cellIs" dxfId="47182" priority="1965" operator="greaterThan">
      <formula>1</formula>
    </cfRule>
    <cfRule type="cellIs" dxfId="47181" priority="1966" operator="lessThan">
      <formula>0.8</formula>
    </cfRule>
  </conditionalFormatting>
  <conditionalFormatting sqref="P124 P127 P130">
    <cfRule type="cellIs" dxfId="47180" priority="1964" operator="greaterThan">
      <formula>0</formula>
    </cfRule>
  </conditionalFormatting>
  <conditionalFormatting sqref="Q124 Q127 Q130">
    <cfRule type="cellIs" dxfId="47179" priority="1969" operator="lessThan">
      <formula>0</formula>
    </cfRule>
  </conditionalFormatting>
  <conditionalFormatting sqref="Q124 Q127 Q130">
    <cfRule type="cellIs" dxfId="47178" priority="1963" operator="lessThan">
      <formula>0</formula>
    </cfRule>
  </conditionalFormatting>
  <conditionalFormatting sqref="R124 R127 R130">
    <cfRule type="cellIs" dxfId="47177" priority="1961" operator="lessThan">
      <formula>0.8</formula>
    </cfRule>
    <cfRule type="cellIs" dxfId="47176" priority="1962" operator="greaterThan">
      <formula>1</formula>
    </cfRule>
  </conditionalFormatting>
  <conditionalFormatting sqref="R124 R127 R130">
    <cfRule type="cellIs" dxfId="47175" priority="1959" operator="greaterThan">
      <formula>1</formula>
    </cfRule>
    <cfRule type="cellIs" dxfId="47174" priority="1960" operator="lessThan">
      <formula>0.8</formula>
    </cfRule>
  </conditionalFormatting>
  <conditionalFormatting sqref="P124 P127 P130">
    <cfRule type="cellIs" dxfId="47173" priority="1958" operator="greaterThan">
      <formula>0</formula>
    </cfRule>
  </conditionalFormatting>
  <conditionalFormatting sqref="P124 P127 P130">
    <cfRule type="cellIs" dxfId="47172" priority="1952" operator="greaterThan">
      <formula>0</formula>
    </cfRule>
  </conditionalFormatting>
  <conditionalFormatting sqref="Q124 Q127 Q130">
    <cfRule type="cellIs" dxfId="47171" priority="1957" operator="lessThan">
      <formula>0</formula>
    </cfRule>
  </conditionalFormatting>
  <conditionalFormatting sqref="R124 R127 R130">
    <cfRule type="cellIs" dxfId="47170" priority="1955" operator="lessThan">
      <formula>0.8</formula>
    </cfRule>
    <cfRule type="cellIs" dxfId="47169" priority="1956" operator="greaterThan">
      <formula>1</formula>
    </cfRule>
  </conditionalFormatting>
  <conditionalFormatting sqref="R124 R127 R130">
    <cfRule type="cellIs" dxfId="47168" priority="1953" operator="greaterThan">
      <formula>1</formula>
    </cfRule>
    <cfRule type="cellIs" dxfId="47167" priority="1954" operator="lessThan">
      <formula>0.8</formula>
    </cfRule>
  </conditionalFormatting>
  <conditionalFormatting sqref="P124 P127 P130">
    <cfRule type="cellIs" dxfId="47166" priority="1946" operator="greaterThan">
      <formula>0</formula>
    </cfRule>
  </conditionalFormatting>
  <conditionalFormatting sqref="Q124 Q127 Q130">
    <cfRule type="cellIs" dxfId="47165" priority="1951" operator="lessThan">
      <formula>0</formula>
    </cfRule>
  </conditionalFormatting>
  <conditionalFormatting sqref="R124 R127 R130">
    <cfRule type="cellIs" dxfId="47164" priority="1949" operator="lessThan">
      <formula>0.8</formula>
    </cfRule>
    <cfRule type="cellIs" dxfId="47163" priority="1950" operator="greaterThan">
      <formula>1</formula>
    </cfRule>
  </conditionalFormatting>
  <conditionalFormatting sqref="R124 R127 R130">
    <cfRule type="cellIs" dxfId="47162" priority="1947" operator="greaterThan">
      <formula>1</formula>
    </cfRule>
    <cfRule type="cellIs" dxfId="47161" priority="1948" operator="lessThan">
      <formula>0.8</formula>
    </cfRule>
  </conditionalFormatting>
  <conditionalFormatting sqref="R124 R127 R130">
    <cfRule type="cellIs" dxfId="47160" priority="1943" operator="lessThan">
      <formula>0.8</formula>
    </cfRule>
    <cfRule type="cellIs" dxfId="47159" priority="1944" operator="greaterThan">
      <formula>1</formula>
    </cfRule>
  </conditionalFormatting>
  <conditionalFormatting sqref="R124 R127 R130">
    <cfRule type="cellIs" dxfId="47158" priority="1941" operator="greaterThan">
      <formula>1</formula>
    </cfRule>
    <cfRule type="cellIs" dxfId="47157" priority="1942" operator="lessThan">
      <formula>0.8</formula>
    </cfRule>
  </conditionalFormatting>
  <conditionalFormatting sqref="P124 P127 P130">
    <cfRule type="cellIs" dxfId="47156" priority="1940" operator="greaterThan">
      <formula>0</formula>
    </cfRule>
  </conditionalFormatting>
  <conditionalFormatting sqref="Q124 Q127 Q130">
    <cfRule type="cellIs" dxfId="47155" priority="1945" operator="lessThan">
      <formula>0</formula>
    </cfRule>
  </conditionalFormatting>
  <conditionalFormatting sqref="P124 P127 P130">
    <cfRule type="cellIs" dxfId="47154" priority="1934" operator="greaterThan">
      <formula>0</formula>
    </cfRule>
  </conditionalFormatting>
  <conditionalFormatting sqref="Q124 Q127 Q130">
    <cfRule type="cellIs" dxfId="47153" priority="1939" operator="lessThan">
      <formula>0</formula>
    </cfRule>
  </conditionalFormatting>
  <conditionalFormatting sqref="R124 R127 R130">
    <cfRule type="cellIs" dxfId="47152" priority="1937" operator="lessThan">
      <formula>0.8</formula>
    </cfRule>
    <cfRule type="cellIs" dxfId="47151" priority="1938" operator="greaterThan">
      <formula>1</formula>
    </cfRule>
  </conditionalFormatting>
  <conditionalFormatting sqref="R124 R127 R130">
    <cfRule type="cellIs" dxfId="47150" priority="1935" operator="greaterThan">
      <formula>1</formula>
    </cfRule>
    <cfRule type="cellIs" dxfId="47149" priority="1936" operator="lessThan">
      <formula>0.8</formula>
    </cfRule>
  </conditionalFormatting>
  <conditionalFormatting sqref="R124 R127 R130">
    <cfRule type="cellIs" dxfId="47148" priority="1931" operator="lessThan">
      <formula>0.8</formula>
    </cfRule>
    <cfRule type="cellIs" dxfId="47147" priority="1932" operator="greaterThan">
      <formula>1</formula>
    </cfRule>
  </conditionalFormatting>
  <conditionalFormatting sqref="R124 R127 R130">
    <cfRule type="cellIs" dxfId="47146" priority="1929" operator="greaterThan">
      <formula>1</formula>
    </cfRule>
    <cfRule type="cellIs" dxfId="47145" priority="1930" operator="lessThan">
      <formula>0.8</formula>
    </cfRule>
  </conditionalFormatting>
  <conditionalFormatting sqref="P124 P127 P130">
    <cfRule type="cellIs" dxfId="47144" priority="1928" operator="greaterThan">
      <formula>0</formula>
    </cfRule>
  </conditionalFormatting>
  <conditionalFormatting sqref="Q124 Q127 Q130">
    <cfRule type="cellIs" dxfId="47143" priority="1933" operator="lessThan">
      <formula>0</formula>
    </cfRule>
  </conditionalFormatting>
  <conditionalFormatting sqref="R124 R127 R130">
    <cfRule type="cellIs" dxfId="47142" priority="1925" operator="lessThan">
      <formula>0.8</formula>
    </cfRule>
    <cfRule type="cellIs" dxfId="47141" priority="1926" operator="greaterThan">
      <formula>1</formula>
    </cfRule>
  </conditionalFormatting>
  <conditionalFormatting sqref="R124 R127 R130">
    <cfRule type="cellIs" dxfId="47140" priority="1923" operator="greaterThan">
      <formula>1</formula>
    </cfRule>
    <cfRule type="cellIs" dxfId="47139" priority="1924" operator="lessThan">
      <formula>0.8</formula>
    </cfRule>
  </conditionalFormatting>
  <conditionalFormatting sqref="P124 P127 P130">
    <cfRule type="cellIs" dxfId="47138" priority="1922" operator="greaterThan">
      <formula>0</formula>
    </cfRule>
  </conditionalFormatting>
  <conditionalFormatting sqref="Q124 Q127 Q130">
    <cfRule type="cellIs" dxfId="47137" priority="1927" operator="lessThan">
      <formula>0</formula>
    </cfRule>
  </conditionalFormatting>
  <conditionalFormatting sqref="Q124 Q127 Q130">
    <cfRule type="cellIs" dxfId="47136" priority="1921" operator="lessThan">
      <formula>0</formula>
    </cfRule>
  </conditionalFormatting>
  <conditionalFormatting sqref="R124 R127 R130">
    <cfRule type="cellIs" dxfId="47135" priority="1919" operator="lessThan">
      <formula>0.8</formula>
    </cfRule>
    <cfRule type="cellIs" dxfId="47134" priority="1920" operator="greaterThan">
      <formula>1</formula>
    </cfRule>
  </conditionalFormatting>
  <conditionalFormatting sqref="R124 R127 R130">
    <cfRule type="cellIs" dxfId="47133" priority="1917" operator="greaterThan">
      <formula>1</formula>
    </cfRule>
    <cfRule type="cellIs" dxfId="47132" priority="1918" operator="lessThan">
      <formula>0.8</formula>
    </cfRule>
  </conditionalFormatting>
  <conditionalFormatting sqref="P124 P127 P130">
    <cfRule type="cellIs" dxfId="47131" priority="1916" operator="greaterThan">
      <formula>0</formula>
    </cfRule>
  </conditionalFormatting>
  <conditionalFormatting sqref="Q124 Q127 Q130">
    <cfRule type="cellIs" dxfId="47130" priority="1910" operator="lessThan">
      <formula>0</formula>
    </cfRule>
  </conditionalFormatting>
  <conditionalFormatting sqref="R124 R127 R130">
    <cfRule type="cellIs" dxfId="47129" priority="1914" operator="lessThan">
      <formula>0.8</formula>
    </cfRule>
    <cfRule type="cellIs" dxfId="47128" priority="1915" operator="greaterThan">
      <formula>1</formula>
    </cfRule>
  </conditionalFormatting>
  <conditionalFormatting sqref="R124 R127 R130">
    <cfRule type="cellIs" dxfId="47127" priority="1912" operator="greaterThan">
      <formula>1</formula>
    </cfRule>
    <cfRule type="cellIs" dxfId="47126" priority="1913" operator="lessThan">
      <formula>0.8</formula>
    </cfRule>
  </conditionalFormatting>
  <conditionalFormatting sqref="P124 P127 P130">
    <cfRule type="cellIs" dxfId="47125" priority="1911" operator="greaterThan">
      <formula>0</formula>
    </cfRule>
  </conditionalFormatting>
  <conditionalFormatting sqref="Q124 Q127 Q130">
    <cfRule type="cellIs" dxfId="47124" priority="1909" operator="lessThan">
      <formula>0</formula>
    </cfRule>
  </conditionalFormatting>
  <conditionalFormatting sqref="R124 R127 R130">
    <cfRule type="cellIs" dxfId="47123" priority="1907" operator="lessThan">
      <formula>0.8</formula>
    </cfRule>
    <cfRule type="cellIs" dxfId="47122" priority="1908" operator="greaterThan">
      <formula>1</formula>
    </cfRule>
  </conditionalFormatting>
  <conditionalFormatting sqref="R124 R127 R130">
    <cfRule type="cellIs" dxfId="47121" priority="1905" operator="greaterThan">
      <formula>1</formula>
    </cfRule>
    <cfRule type="cellIs" dxfId="47120" priority="1906" operator="lessThan">
      <formula>0.8</formula>
    </cfRule>
  </conditionalFormatting>
  <conditionalFormatting sqref="P124 P127 P130">
    <cfRule type="cellIs" dxfId="47119" priority="1904" operator="greaterThan">
      <formula>0</formula>
    </cfRule>
  </conditionalFormatting>
  <conditionalFormatting sqref="Q124 Q127 Q130">
    <cfRule type="cellIs" dxfId="47118" priority="1903" operator="lessThan">
      <formula>0</formula>
    </cfRule>
  </conditionalFormatting>
  <conditionalFormatting sqref="R124 R127 R130">
    <cfRule type="cellIs" dxfId="47117" priority="1901" operator="lessThan">
      <formula>0.8</formula>
    </cfRule>
    <cfRule type="cellIs" dxfId="47116" priority="1902" operator="greaterThan">
      <formula>1</formula>
    </cfRule>
  </conditionalFormatting>
  <conditionalFormatting sqref="R124 R127 R130">
    <cfRule type="cellIs" dxfId="47115" priority="1899" operator="greaterThan">
      <formula>1</formula>
    </cfRule>
    <cfRule type="cellIs" dxfId="47114" priority="1900" operator="lessThan">
      <formula>0.8</formula>
    </cfRule>
  </conditionalFormatting>
  <conditionalFormatting sqref="P124 P127 P130">
    <cfRule type="cellIs" dxfId="47113" priority="1898" operator="greaterThan">
      <formula>0</formula>
    </cfRule>
  </conditionalFormatting>
  <conditionalFormatting sqref="Q124 Q127 Q130">
    <cfRule type="cellIs" dxfId="47112" priority="1897" operator="lessThan">
      <formula>0</formula>
    </cfRule>
  </conditionalFormatting>
  <conditionalFormatting sqref="R124 R127 R130">
    <cfRule type="cellIs" dxfId="47111" priority="1895" operator="lessThan">
      <formula>0.8</formula>
    </cfRule>
    <cfRule type="cellIs" dxfId="47110" priority="1896" operator="greaterThan">
      <formula>1</formula>
    </cfRule>
  </conditionalFormatting>
  <conditionalFormatting sqref="R124 R127 R130">
    <cfRule type="cellIs" dxfId="47109" priority="1893" operator="greaterThan">
      <formula>1</formula>
    </cfRule>
    <cfRule type="cellIs" dxfId="47108" priority="1894" operator="lessThan">
      <formula>0.8</formula>
    </cfRule>
  </conditionalFormatting>
  <conditionalFormatting sqref="P124 P127 P130">
    <cfRule type="cellIs" dxfId="47107" priority="1892" operator="greaterThan">
      <formula>0</formula>
    </cfRule>
  </conditionalFormatting>
  <conditionalFormatting sqref="Q124 Q127 Q130">
    <cfRule type="cellIs" dxfId="47106" priority="1891" operator="lessThan">
      <formula>0</formula>
    </cfRule>
  </conditionalFormatting>
  <conditionalFormatting sqref="R124 R127 R130">
    <cfRule type="cellIs" dxfId="47105" priority="1889" operator="lessThan">
      <formula>0.8</formula>
    </cfRule>
    <cfRule type="cellIs" dxfId="47104" priority="1890" operator="greaterThan">
      <formula>1</formula>
    </cfRule>
  </conditionalFormatting>
  <conditionalFormatting sqref="R124 R127 R130">
    <cfRule type="cellIs" dxfId="47103" priority="1887" operator="greaterThan">
      <formula>1</formula>
    </cfRule>
    <cfRule type="cellIs" dxfId="47102" priority="1888" operator="lessThan">
      <formula>0.8</formula>
    </cfRule>
  </conditionalFormatting>
  <conditionalFormatting sqref="P124 P127 P130">
    <cfRule type="cellIs" dxfId="47101" priority="1886" operator="greaterThan">
      <formula>0</formula>
    </cfRule>
  </conditionalFormatting>
  <conditionalFormatting sqref="Q124 Q127 Q130">
    <cfRule type="cellIs" dxfId="47100" priority="1885" operator="lessThan">
      <formula>0</formula>
    </cfRule>
  </conditionalFormatting>
  <conditionalFormatting sqref="R124 R127 R130">
    <cfRule type="cellIs" dxfId="47099" priority="1883" operator="lessThan">
      <formula>0.8</formula>
    </cfRule>
    <cfRule type="cellIs" dxfId="47098" priority="1884" operator="greaterThan">
      <formula>1</formula>
    </cfRule>
  </conditionalFormatting>
  <conditionalFormatting sqref="R124 R127 R130">
    <cfRule type="cellIs" dxfId="47097" priority="1881" operator="greaterThan">
      <formula>1</formula>
    </cfRule>
    <cfRule type="cellIs" dxfId="47096" priority="1882" operator="lessThan">
      <formula>0.8</formula>
    </cfRule>
  </conditionalFormatting>
  <conditionalFormatting sqref="P124 P127 P130">
    <cfRule type="cellIs" dxfId="47095" priority="1880" operator="greaterThan">
      <formula>0</formula>
    </cfRule>
  </conditionalFormatting>
  <conditionalFormatting sqref="P124 P127 P130">
    <cfRule type="cellIs" dxfId="47094" priority="1874" operator="greaterThan">
      <formula>0</formula>
    </cfRule>
  </conditionalFormatting>
  <conditionalFormatting sqref="Q124 Q127 Q130">
    <cfRule type="cellIs" dxfId="47093" priority="1879" operator="lessThan">
      <formula>0</formula>
    </cfRule>
  </conditionalFormatting>
  <conditionalFormatting sqref="R124 R127 R130">
    <cfRule type="cellIs" dxfId="47092" priority="1877" operator="lessThan">
      <formula>0.8</formula>
    </cfRule>
    <cfRule type="cellIs" dxfId="47091" priority="1878" operator="greaterThan">
      <formula>1</formula>
    </cfRule>
  </conditionalFormatting>
  <conditionalFormatting sqref="R124 R127 R130">
    <cfRule type="cellIs" dxfId="47090" priority="1875" operator="greaterThan">
      <formula>1</formula>
    </cfRule>
    <cfRule type="cellIs" dxfId="47089" priority="1876" operator="lessThan">
      <formula>0.8</formula>
    </cfRule>
  </conditionalFormatting>
  <conditionalFormatting sqref="P124 P127 P130">
    <cfRule type="cellIs" dxfId="47088" priority="1868" operator="greaterThan">
      <formula>0</formula>
    </cfRule>
  </conditionalFormatting>
  <conditionalFormatting sqref="Q124 Q127 Q130">
    <cfRule type="cellIs" dxfId="47087" priority="1873" operator="lessThan">
      <formula>0</formula>
    </cfRule>
  </conditionalFormatting>
  <conditionalFormatting sqref="R124 R127 R130">
    <cfRule type="cellIs" dxfId="47086" priority="1871" operator="lessThan">
      <formula>0.8</formula>
    </cfRule>
    <cfRule type="cellIs" dxfId="47085" priority="1872" operator="greaterThan">
      <formula>1</formula>
    </cfRule>
  </conditionalFormatting>
  <conditionalFormatting sqref="R124 R127 R130">
    <cfRule type="cellIs" dxfId="47084" priority="1869" operator="greaterThan">
      <formula>1</formula>
    </cfRule>
    <cfRule type="cellIs" dxfId="47083" priority="1870" operator="lessThan">
      <formula>0.8</formula>
    </cfRule>
  </conditionalFormatting>
  <conditionalFormatting sqref="R124 R127 R130">
    <cfRule type="cellIs" dxfId="47082" priority="1865" operator="lessThan">
      <formula>0.8</formula>
    </cfRule>
    <cfRule type="cellIs" dxfId="47081" priority="1866" operator="greaterThan">
      <formula>1</formula>
    </cfRule>
  </conditionalFormatting>
  <conditionalFormatting sqref="R124 R127 R130">
    <cfRule type="cellIs" dxfId="47080" priority="1863" operator="greaterThan">
      <formula>1</formula>
    </cfRule>
    <cfRule type="cellIs" dxfId="47079" priority="1864" operator="lessThan">
      <formula>0.8</formula>
    </cfRule>
  </conditionalFormatting>
  <conditionalFormatting sqref="P124 P127 P130">
    <cfRule type="cellIs" dxfId="47078" priority="1862" operator="greaterThan">
      <formula>0</formula>
    </cfRule>
  </conditionalFormatting>
  <conditionalFormatting sqref="Q124 Q127 Q130">
    <cfRule type="cellIs" dxfId="47077" priority="1867" operator="lessThan">
      <formula>0</formula>
    </cfRule>
  </conditionalFormatting>
  <conditionalFormatting sqref="Q5:Q14">
    <cfRule type="cellIs" dxfId="47076" priority="1861" operator="lessThan">
      <formula>0</formula>
    </cfRule>
  </conditionalFormatting>
  <conditionalFormatting sqref="R5:R14">
    <cfRule type="cellIs" dxfId="47075" priority="1859" operator="lessThan">
      <formula>0.8</formula>
    </cfRule>
    <cfRule type="cellIs" dxfId="47074" priority="1860" operator="greaterThan">
      <formula>1</formula>
    </cfRule>
  </conditionalFormatting>
  <conditionalFormatting sqref="R5:R14">
    <cfRule type="cellIs" dxfId="47073" priority="1857" operator="greaterThan">
      <formula>1</formula>
    </cfRule>
    <cfRule type="cellIs" dxfId="47072" priority="1858" operator="lessThan">
      <formula>0.8</formula>
    </cfRule>
  </conditionalFormatting>
  <conditionalFormatting sqref="P5:P14">
    <cfRule type="cellIs" dxfId="47071" priority="1856" operator="greaterThan">
      <formula>0</formula>
    </cfRule>
  </conditionalFormatting>
  <conditionalFormatting sqref="Q83">
    <cfRule type="cellIs" dxfId="47070" priority="1855" operator="lessThan">
      <formula>0</formula>
    </cfRule>
  </conditionalFormatting>
  <conditionalFormatting sqref="R83">
    <cfRule type="cellIs" dxfId="47069" priority="1853" operator="lessThan">
      <formula>0.8</formula>
    </cfRule>
    <cfRule type="cellIs" dxfId="47068" priority="1854" operator="greaterThan">
      <formula>1</formula>
    </cfRule>
  </conditionalFormatting>
  <conditionalFormatting sqref="R83">
    <cfRule type="cellIs" dxfId="47067" priority="1851" operator="greaterThan">
      <formula>1</formula>
    </cfRule>
    <cfRule type="cellIs" dxfId="47066" priority="1852" operator="lessThan">
      <formula>0.8</formula>
    </cfRule>
  </conditionalFormatting>
  <conditionalFormatting sqref="P83">
    <cfRule type="cellIs" dxfId="47065" priority="1850" operator="greaterThan">
      <formula>0</formula>
    </cfRule>
  </conditionalFormatting>
  <conditionalFormatting sqref="Q83">
    <cfRule type="cellIs" dxfId="47064" priority="1849" operator="lessThan">
      <formula>0</formula>
    </cfRule>
  </conditionalFormatting>
  <conditionalFormatting sqref="R83">
    <cfRule type="cellIs" dxfId="47063" priority="1847" operator="lessThan">
      <formula>0.8</formula>
    </cfRule>
    <cfRule type="cellIs" dxfId="47062" priority="1848" operator="greaterThan">
      <formula>1</formula>
    </cfRule>
  </conditionalFormatting>
  <conditionalFormatting sqref="R83">
    <cfRule type="cellIs" dxfId="47061" priority="1845" operator="greaterThan">
      <formula>1</formula>
    </cfRule>
    <cfRule type="cellIs" dxfId="47060" priority="1846" operator="lessThan">
      <formula>0.8</formula>
    </cfRule>
  </conditionalFormatting>
  <conditionalFormatting sqref="P83">
    <cfRule type="cellIs" dxfId="47059" priority="1844" operator="greaterThan">
      <formula>0</formula>
    </cfRule>
  </conditionalFormatting>
  <conditionalFormatting sqref="Q83">
    <cfRule type="cellIs" dxfId="47058" priority="1843" operator="lessThan">
      <formula>0</formula>
    </cfRule>
  </conditionalFormatting>
  <conditionalFormatting sqref="R83">
    <cfRule type="cellIs" dxfId="47057" priority="1841" operator="lessThan">
      <formula>0.8</formula>
    </cfRule>
    <cfRule type="cellIs" dxfId="47056" priority="1842" operator="greaterThan">
      <formula>1</formula>
    </cfRule>
  </conditionalFormatting>
  <conditionalFormatting sqref="R83">
    <cfRule type="cellIs" dxfId="47055" priority="1839" operator="greaterThan">
      <formula>1</formula>
    </cfRule>
    <cfRule type="cellIs" dxfId="47054" priority="1840" operator="lessThan">
      <formula>0.8</formula>
    </cfRule>
  </conditionalFormatting>
  <conditionalFormatting sqref="P83">
    <cfRule type="cellIs" dxfId="47053" priority="1838" operator="greaterThan">
      <formula>0</formula>
    </cfRule>
  </conditionalFormatting>
  <conditionalFormatting sqref="Q83">
    <cfRule type="cellIs" dxfId="47052" priority="1837" operator="lessThan">
      <formula>0</formula>
    </cfRule>
  </conditionalFormatting>
  <conditionalFormatting sqref="R83">
    <cfRule type="cellIs" dxfId="47051" priority="1835" operator="lessThan">
      <formula>0.8</formula>
    </cfRule>
    <cfRule type="cellIs" dxfId="47050" priority="1836" operator="greaterThan">
      <formula>1</formula>
    </cfRule>
  </conditionalFormatting>
  <conditionalFormatting sqref="R83">
    <cfRule type="cellIs" dxfId="47049" priority="1833" operator="greaterThan">
      <formula>1</formula>
    </cfRule>
    <cfRule type="cellIs" dxfId="47048" priority="1834" operator="lessThan">
      <formula>0.8</formula>
    </cfRule>
  </conditionalFormatting>
  <conditionalFormatting sqref="P83">
    <cfRule type="cellIs" dxfId="47047" priority="1832" operator="greaterThan">
      <formula>0</formula>
    </cfRule>
  </conditionalFormatting>
  <conditionalFormatting sqref="P83">
    <cfRule type="cellIs" dxfId="47046" priority="1826" operator="greaterThan">
      <formula>0</formula>
    </cfRule>
  </conditionalFormatting>
  <conditionalFormatting sqref="Q83">
    <cfRule type="cellIs" dxfId="47045" priority="1831" operator="lessThan">
      <formula>0</formula>
    </cfRule>
  </conditionalFormatting>
  <conditionalFormatting sqref="R83">
    <cfRule type="cellIs" dxfId="47044" priority="1829" operator="lessThan">
      <formula>0.8</formula>
    </cfRule>
    <cfRule type="cellIs" dxfId="47043" priority="1830" operator="greaterThan">
      <formula>1</formula>
    </cfRule>
  </conditionalFormatting>
  <conditionalFormatting sqref="R83">
    <cfRule type="cellIs" dxfId="47042" priority="1827" operator="greaterThan">
      <formula>1</formula>
    </cfRule>
    <cfRule type="cellIs" dxfId="47041" priority="1828" operator="lessThan">
      <formula>0.8</formula>
    </cfRule>
  </conditionalFormatting>
  <conditionalFormatting sqref="P83">
    <cfRule type="cellIs" dxfId="47040" priority="1820" operator="greaterThan">
      <formula>0</formula>
    </cfRule>
  </conditionalFormatting>
  <conditionalFormatting sqref="Q83">
    <cfRule type="cellIs" dxfId="47039" priority="1825" operator="lessThan">
      <formula>0</formula>
    </cfRule>
  </conditionalFormatting>
  <conditionalFormatting sqref="R83">
    <cfRule type="cellIs" dxfId="47038" priority="1823" operator="lessThan">
      <formula>0.8</formula>
    </cfRule>
    <cfRule type="cellIs" dxfId="47037" priority="1824" operator="greaterThan">
      <formula>1</formula>
    </cfRule>
  </conditionalFormatting>
  <conditionalFormatting sqref="R83">
    <cfRule type="cellIs" dxfId="47036" priority="1821" operator="greaterThan">
      <formula>1</formula>
    </cfRule>
    <cfRule type="cellIs" dxfId="47035" priority="1822" operator="lessThan">
      <formula>0.8</formula>
    </cfRule>
  </conditionalFormatting>
  <conditionalFormatting sqref="R83">
    <cfRule type="cellIs" dxfId="47034" priority="1817" operator="lessThan">
      <formula>0.8</formula>
    </cfRule>
    <cfRule type="cellIs" dxfId="47033" priority="1818" operator="greaterThan">
      <formula>1</formula>
    </cfRule>
  </conditionalFormatting>
  <conditionalFormatting sqref="R83">
    <cfRule type="cellIs" dxfId="47032" priority="1815" operator="greaterThan">
      <formula>1</formula>
    </cfRule>
    <cfRule type="cellIs" dxfId="47031" priority="1816" operator="lessThan">
      <formula>0.8</formula>
    </cfRule>
  </conditionalFormatting>
  <conditionalFormatting sqref="P83">
    <cfRule type="cellIs" dxfId="47030" priority="1814" operator="greaterThan">
      <formula>0</formula>
    </cfRule>
  </conditionalFormatting>
  <conditionalFormatting sqref="Q83">
    <cfRule type="cellIs" dxfId="47029" priority="1819" operator="lessThan">
      <formula>0</formula>
    </cfRule>
  </conditionalFormatting>
  <conditionalFormatting sqref="Q83">
    <cfRule type="cellIs" dxfId="47028" priority="1813" operator="lessThan">
      <formula>0</formula>
    </cfRule>
  </conditionalFormatting>
  <conditionalFormatting sqref="R83">
    <cfRule type="cellIs" dxfId="47027" priority="1811" operator="lessThan">
      <formula>0.8</formula>
    </cfRule>
    <cfRule type="cellIs" dxfId="47026" priority="1812" operator="greaterThan">
      <formula>1</formula>
    </cfRule>
  </conditionalFormatting>
  <conditionalFormatting sqref="R83">
    <cfRule type="cellIs" dxfId="47025" priority="1809" operator="greaterThan">
      <formula>1</formula>
    </cfRule>
    <cfRule type="cellIs" dxfId="47024" priority="1810" operator="lessThan">
      <formula>0.8</formula>
    </cfRule>
  </conditionalFormatting>
  <conditionalFormatting sqref="P83">
    <cfRule type="cellIs" dxfId="47023" priority="1808" operator="greaterThan">
      <formula>0</formula>
    </cfRule>
  </conditionalFormatting>
  <conditionalFormatting sqref="P83">
    <cfRule type="cellIs" dxfId="47022" priority="1802" operator="greaterThan">
      <formula>0</formula>
    </cfRule>
  </conditionalFormatting>
  <conditionalFormatting sqref="Q83">
    <cfRule type="cellIs" dxfId="47021" priority="1807" operator="lessThan">
      <formula>0</formula>
    </cfRule>
  </conditionalFormatting>
  <conditionalFormatting sqref="R83">
    <cfRule type="cellIs" dxfId="47020" priority="1805" operator="lessThan">
      <formula>0.8</formula>
    </cfRule>
    <cfRule type="cellIs" dxfId="47019" priority="1806" operator="greaterThan">
      <formula>1</formula>
    </cfRule>
  </conditionalFormatting>
  <conditionalFormatting sqref="R83">
    <cfRule type="cellIs" dxfId="47018" priority="1803" operator="greaterThan">
      <formula>1</formula>
    </cfRule>
    <cfRule type="cellIs" dxfId="47017" priority="1804" operator="lessThan">
      <formula>0.8</formula>
    </cfRule>
  </conditionalFormatting>
  <conditionalFormatting sqref="P83">
    <cfRule type="cellIs" dxfId="47016" priority="1796" operator="greaterThan">
      <formula>0</formula>
    </cfRule>
  </conditionalFormatting>
  <conditionalFormatting sqref="Q83">
    <cfRule type="cellIs" dxfId="47015" priority="1801" operator="lessThan">
      <formula>0</formula>
    </cfRule>
  </conditionalFormatting>
  <conditionalFormatting sqref="R83">
    <cfRule type="cellIs" dxfId="47014" priority="1799" operator="lessThan">
      <formula>0.8</formula>
    </cfRule>
    <cfRule type="cellIs" dxfId="47013" priority="1800" operator="greaterThan">
      <formula>1</formula>
    </cfRule>
  </conditionalFormatting>
  <conditionalFormatting sqref="R83">
    <cfRule type="cellIs" dxfId="47012" priority="1797" operator="greaterThan">
      <formula>1</formula>
    </cfRule>
    <cfRule type="cellIs" dxfId="47011" priority="1798" operator="lessThan">
      <formula>0.8</formula>
    </cfRule>
  </conditionalFormatting>
  <conditionalFormatting sqref="R83">
    <cfRule type="cellIs" dxfId="47010" priority="1793" operator="lessThan">
      <formula>0.8</formula>
    </cfRule>
    <cfRule type="cellIs" dxfId="47009" priority="1794" operator="greaterThan">
      <formula>1</formula>
    </cfRule>
  </conditionalFormatting>
  <conditionalFormatting sqref="R83">
    <cfRule type="cellIs" dxfId="47008" priority="1791" operator="greaterThan">
      <formula>1</formula>
    </cfRule>
    <cfRule type="cellIs" dxfId="47007" priority="1792" operator="lessThan">
      <formula>0.8</formula>
    </cfRule>
  </conditionalFormatting>
  <conditionalFormatting sqref="P83">
    <cfRule type="cellIs" dxfId="47006" priority="1790" operator="greaterThan">
      <formula>0</formula>
    </cfRule>
  </conditionalFormatting>
  <conditionalFormatting sqref="Q83">
    <cfRule type="cellIs" dxfId="47005" priority="1795" operator="lessThan">
      <formula>0</formula>
    </cfRule>
  </conditionalFormatting>
  <conditionalFormatting sqref="P83">
    <cfRule type="cellIs" dxfId="47004" priority="1784" operator="greaterThan">
      <formula>0</formula>
    </cfRule>
  </conditionalFormatting>
  <conditionalFormatting sqref="Q83">
    <cfRule type="cellIs" dxfId="47003" priority="1789" operator="lessThan">
      <formula>0</formula>
    </cfRule>
  </conditionalFormatting>
  <conditionalFormatting sqref="R83">
    <cfRule type="cellIs" dxfId="47002" priority="1787" operator="lessThan">
      <formula>0.8</formula>
    </cfRule>
    <cfRule type="cellIs" dxfId="47001" priority="1788" operator="greaterThan">
      <formula>1</formula>
    </cfRule>
  </conditionalFormatting>
  <conditionalFormatting sqref="R83">
    <cfRule type="cellIs" dxfId="47000" priority="1785" operator="greaterThan">
      <formula>1</formula>
    </cfRule>
    <cfRule type="cellIs" dxfId="46999" priority="1786" operator="lessThan">
      <formula>0.8</formula>
    </cfRule>
  </conditionalFormatting>
  <conditionalFormatting sqref="R83">
    <cfRule type="cellIs" dxfId="46998" priority="1781" operator="lessThan">
      <formula>0.8</formula>
    </cfRule>
    <cfRule type="cellIs" dxfId="46997" priority="1782" operator="greaterThan">
      <formula>1</formula>
    </cfRule>
  </conditionalFormatting>
  <conditionalFormatting sqref="R83">
    <cfRule type="cellIs" dxfId="46996" priority="1779" operator="greaterThan">
      <formula>1</formula>
    </cfRule>
    <cfRule type="cellIs" dxfId="46995" priority="1780" operator="lessThan">
      <formula>0.8</formula>
    </cfRule>
  </conditionalFormatting>
  <conditionalFormatting sqref="P83">
    <cfRule type="cellIs" dxfId="46994" priority="1778" operator="greaterThan">
      <formula>0</formula>
    </cfRule>
  </conditionalFormatting>
  <conditionalFormatting sqref="Q83">
    <cfRule type="cellIs" dxfId="46993" priority="1783" operator="lessThan">
      <formula>0</formula>
    </cfRule>
  </conditionalFormatting>
  <conditionalFormatting sqref="R83">
    <cfRule type="cellIs" dxfId="46992" priority="1775" operator="lessThan">
      <formula>0.8</formula>
    </cfRule>
    <cfRule type="cellIs" dxfId="46991" priority="1776" operator="greaterThan">
      <formula>1</formula>
    </cfRule>
  </conditionalFormatting>
  <conditionalFormatting sqref="R83">
    <cfRule type="cellIs" dxfId="46990" priority="1773" operator="greaterThan">
      <formula>1</formula>
    </cfRule>
    <cfRule type="cellIs" dxfId="46989" priority="1774" operator="lessThan">
      <formula>0.8</formula>
    </cfRule>
  </conditionalFormatting>
  <conditionalFormatting sqref="P83">
    <cfRule type="cellIs" dxfId="46988" priority="1772" operator="greaterThan">
      <formula>0</formula>
    </cfRule>
  </conditionalFormatting>
  <conditionalFormatting sqref="Q83">
    <cfRule type="cellIs" dxfId="46987" priority="1777" operator="lessThan">
      <formula>0</formula>
    </cfRule>
  </conditionalFormatting>
  <conditionalFormatting sqref="Q83">
    <cfRule type="cellIs" dxfId="46986" priority="1771" operator="lessThan">
      <formula>0</formula>
    </cfRule>
  </conditionalFormatting>
  <conditionalFormatting sqref="R83">
    <cfRule type="cellIs" dxfId="46985" priority="1769" operator="lessThan">
      <formula>0.8</formula>
    </cfRule>
    <cfRule type="cellIs" dxfId="46984" priority="1770" operator="greaterThan">
      <formula>1</formula>
    </cfRule>
  </conditionalFormatting>
  <conditionalFormatting sqref="R83">
    <cfRule type="cellIs" dxfId="46983" priority="1767" operator="greaterThan">
      <formula>1</formula>
    </cfRule>
    <cfRule type="cellIs" dxfId="46982" priority="1768" operator="lessThan">
      <formula>0.8</formula>
    </cfRule>
  </conditionalFormatting>
  <conditionalFormatting sqref="P83">
    <cfRule type="cellIs" dxfId="46981" priority="1766" operator="greaterThan">
      <formula>0</formula>
    </cfRule>
  </conditionalFormatting>
  <conditionalFormatting sqref="Q83">
    <cfRule type="cellIs" dxfId="46980" priority="1760" operator="lessThan">
      <formula>0</formula>
    </cfRule>
  </conditionalFormatting>
  <conditionalFormatting sqref="R83">
    <cfRule type="cellIs" dxfId="46979" priority="1764" operator="lessThan">
      <formula>0.8</formula>
    </cfRule>
    <cfRule type="cellIs" dxfId="46978" priority="1765" operator="greaterThan">
      <formula>1</formula>
    </cfRule>
  </conditionalFormatting>
  <conditionalFormatting sqref="R83">
    <cfRule type="cellIs" dxfId="46977" priority="1762" operator="greaterThan">
      <formula>1</formula>
    </cfRule>
    <cfRule type="cellIs" dxfId="46976" priority="1763" operator="lessThan">
      <formula>0.8</formula>
    </cfRule>
  </conditionalFormatting>
  <conditionalFormatting sqref="P83">
    <cfRule type="cellIs" dxfId="46975" priority="1761" operator="greaterThan">
      <formula>0</formula>
    </cfRule>
  </conditionalFormatting>
  <conditionalFormatting sqref="Q83">
    <cfRule type="cellIs" dxfId="46974" priority="1759" operator="lessThan">
      <formula>0</formula>
    </cfRule>
  </conditionalFormatting>
  <conditionalFormatting sqref="R83">
    <cfRule type="cellIs" dxfId="46973" priority="1757" operator="lessThan">
      <formula>0.8</formula>
    </cfRule>
    <cfRule type="cellIs" dxfId="46972" priority="1758" operator="greaterThan">
      <formula>1</formula>
    </cfRule>
  </conditionalFormatting>
  <conditionalFormatting sqref="R83">
    <cfRule type="cellIs" dxfId="46971" priority="1755" operator="greaterThan">
      <formula>1</formula>
    </cfRule>
    <cfRule type="cellIs" dxfId="46970" priority="1756" operator="lessThan">
      <formula>0.8</formula>
    </cfRule>
  </conditionalFormatting>
  <conditionalFormatting sqref="P83">
    <cfRule type="cellIs" dxfId="46969" priority="1754" operator="greaterThan">
      <formula>0</formula>
    </cfRule>
  </conditionalFormatting>
  <conditionalFormatting sqref="Q83">
    <cfRule type="cellIs" dxfId="46968" priority="1753" operator="lessThan">
      <formula>0</formula>
    </cfRule>
  </conditionalFormatting>
  <conditionalFormatting sqref="R83">
    <cfRule type="cellIs" dxfId="46967" priority="1751" operator="lessThan">
      <formula>0.8</formula>
    </cfRule>
    <cfRule type="cellIs" dxfId="46966" priority="1752" operator="greaterThan">
      <formula>1</formula>
    </cfRule>
  </conditionalFormatting>
  <conditionalFormatting sqref="R83">
    <cfRule type="cellIs" dxfId="46965" priority="1749" operator="greaterThan">
      <formula>1</formula>
    </cfRule>
    <cfRule type="cellIs" dxfId="46964" priority="1750" operator="lessThan">
      <formula>0.8</formula>
    </cfRule>
  </conditionalFormatting>
  <conditionalFormatting sqref="P83">
    <cfRule type="cellIs" dxfId="46963" priority="1748" operator="greaterThan">
      <formula>0</formula>
    </cfRule>
  </conditionalFormatting>
  <conditionalFormatting sqref="Q83">
    <cfRule type="cellIs" dxfId="46962" priority="1747" operator="lessThan">
      <formula>0</formula>
    </cfRule>
  </conditionalFormatting>
  <conditionalFormatting sqref="R83">
    <cfRule type="cellIs" dxfId="46961" priority="1745" operator="lessThan">
      <formula>0.8</formula>
    </cfRule>
    <cfRule type="cellIs" dxfId="46960" priority="1746" operator="greaterThan">
      <formula>1</formula>
    </cfRule>
  </conditionalFormatting>
  <conditionalFormatting sqref="R83">
    <cfRule type="cellIs" dxfId="46959" priority="1743" operator="greaterThan">
      <formula>1</formula>
    </cfRule>
    <cfRule type="cellIs" dxfId="46958" priority="1744" operator="lessThan">
      <formula>0.8</formula>
    </cfRule>
  </conditionalFormatting>
  <conditionalFormatting sqref="P83">
    <cfRule type="cellIs" dxfId="46957" priority="1742" operator="greaterThan">
      <formula>0</formula>
    </cfRule>
  </conditionalFormatting>
  <conditionalFormatting sqref="Q83">
    <cfRule type="cellIs" dxfId="46956" priority="1741" operator="lessThan">
      <formula>0</formula>
    </cfRule>
  </conditionalFormatting>
  <conditionalFormatting sqref="R83">
    <cfRule type="cellIs" dxfId="46955" priority="1739" operator="lessThan">
      <formula>0.8</formula>
    </cfRule>
    <cfRule type="cellIs" dxfId="46954" priority="1740" operator="greaterThan">
      <formula>1</formula>
    </cfRule>
  </conditionalFormatting>
  <conditionalFormatting sqref="R83">
    <cfRule type="cellIs" dxfId="46953" priority="1737" operator="greaterThan">
      <formula>1</formula>
    </cfRule>
    <cfRule type="cellIs" dxfId="46952" priority="1738" operator="lessThan">
      <formula>0.8</formula>
    </cfRule>
  </conditionalFormatting>
  <conditionalFormatting sqref="P83">
    <cfRule type="cellIs" dxfId="46951" priority="1736" operator="greaterThan">
      <formula>0</formula>
    </cfRule>
  </conditionalFormatting>
  <conditionalFormatting sqref="Q83">
    <cfRule type="cellIs" dxfId="46950" priority="1735" operator="lessThan">
      <formula>0</formula>
    </cfRule>
  </conditionalFormatting>
  <conditionalFormatting sqref="R83">
    <cfRule type="cellIs" dxfId="46949" priority="1733" operator="lessThan">
      <formula>0.8</formula>
    </cfRule>
    <cfRule type="cellIs" dxfId="46948" priority="1734" operator="greaterThan">
      <formula>1</formula>
    </cfRule>
  </conditionalFormatting>
  <conditionalFormatting sqref="R83">
    <cfRule type="cellIs" dxfId="46947" priority="1731" operator="greaterThan">
      <formula>1</formula>
    </cfRule>
    <cfRule type="cellIs" dxfId="46946" priority="1732" operator="lessThan">
      <formula>0.8</formula>
    </cfRule>
  </conditionalFormatting>
  <conditionalFormatting sqref="P83">
    <cfRule type="cellIs" dxfId="46945" priority="1730" operator="greaterThan">
      <formula>0</formula>
    </cfRule>
  </conditionalFormatting>
  <conditionalFormatting sqref="P83">
    <cfRule type="cellIs" dxfId="46944" priority="1724" operator="greaterThan">
      <formula>0</formula>
    </cfRule>
  </conditionalFormatting>
  <conditionalFormatting sqref="Q83">
    <cfRule type="cellIs" dxfId="46943" priority="1729" operator="lessThan">
      <formula>0</formula>
    </cfRule>
  </conditionalFormatting>
  <conditionalFormatting sqref="R83">
    <cfRule type="cellIs" dxfId="46942" priority="1727" operator="lessThan">
      <formula>0.8</formula>
    </cfRule>
    <cfRule type="cellIs" dxfId="46941" priority="1728" operator="greaterThan">
      <formula>1</formula>
    </cfRule>
  </conditionalFormatting>
  <conditionalFormatting sqref="R83">
    <cfRule type="cellIs" dxfId="46940" priority="1725" operator="greaterThan">
      <formula>1</formula>
    </cfRule>
    <cfRule type="cellIs" dxfId="46939" priority="1726" operator="lessThan">
      <formula>0.8</formula>
    </cfRule>
  </conditionalFormatting>
  <conditionalFormatting sqref="P83">
    <cfRule type="cellIs" dxfId="46938" priority="1718" operator="greaterThan">
      <formula>0</formula>
    </cfRule>
  </conditionalFormatting>
  <conditionalFormatting sqref="Q83">
    <cfRule type="cellIs" dxfId="46937" priority="1723" operator="lessThan">
      <formula>0</formula>
    </cfRule>
  </conditionalFormatting>
  <conditionalFormatting sqref="R83">
    <cfRule type="cellIs" dxfId="46936" priority="1721" operator="lessThan">
      <formula>0.8</formula>
    </cfRule>
    <cfRule type="cellIs" dxfId="46935" priority="1722" operator="greaterThan">
      <formula>1</formula>
    </cfRule>
  </conditionalFormatting>
  <conditionalFormatting sqref="R83">
    <cfRule type="cellIs" dxfId="46934" priority="1719" operator="greaterThan">
      <formula>1</formula>
    </cfRule>
    <cfRule type="cellIs" dxfId="46933" priority="1720" operator="lessThan">
      <formula>0.8</formula>
    </cfRule>
  </conditionalFormatting>
  <conditionalFormatting sqref="R83">
    <cfRule type="cellIs" dxfId="46932" priority="1715" operator="lessThan">
      <formula>0.8</formula>
    </cfRule>
    <cfRule type="cellIs" dxfId="46931" priority="1716" operator="greaterThan">
      <formula>1</formula>
    </cfRule>
  </conditionalFormatting>
  <conditionalFormatting sqref="R83">
    <cfRule type="cellIs" dxfId="46930" priority="1713" operator="greaterThan">
      <formula>1</formula>
    </cfRule>
    <cfRule type="cellIs" dxfId="46929" priority="1714" operator="lessThan">
      <formula>0.8</formula>
    </cfRule>
  </conditionalFormatting>
  <conditionalFormatting sqref="P83">
    <cfRule type="cellIs" dxfId="46928" priority="1712" operator="greaterThan">
      <formula>0</formula>
    </cfRule>
  </conditionalFormatting>
  <conditionalFormatting sqref="Q83">
    <cfRule type="cellIs" dxfId="46927" priority="1717" operator="lessThan">
      <formula>0</formula>
    </cfRule>
  </conditionalFormatting>
  <conditionalFormatting sqref="Q83">
    <cfRule type="cellIs" dxfId="46926" priority="1706" operator="lessThan">
      <formula>0</formula>
    </cfRule>
  </conditionalFormatting>
  <conditionalFormatting sqref="P83">
    <cfRule type="cellIs" dxfId="46925" priority="1707" operator="greaterThan">
      <formula>0</formula>
    </cfRule>
  </conditionalFormatting>
  <conditionalFormatting sqref="R83">
    <cfRule type="cellIs" dxfId="46924" priority="1710" operator="lessThan">
      <formula>0.8</formula>
    </cfRule>
    <cfRule type="cellIs" dxfId="46923" priority="1711" operator="greaterThan">
      <formula>1</formula>
    </cfRule>
  </conditionalFormatting>
  <conditionalFormatting sqref="R83">
    <cfRule type="cellIs" dxfId="46922" priority="1708" operator="greaterThan">
      <formula>1</formula>
    </cfRule>
    <cfRule type="cellIs" dxfId="46921" priority="1709" operator="lessThan">
      <formula>0.8</formula>
    </cfRule>
  </conditionalFormatting>
  <conditionalFormatting sqref="Q83">
    <cfRule type="cellIs" dxfId="46920" priority="1700" operator="lessThan">
      <formula>0</formula>
    </cfRule>
  </conditionalFormatting>
  <conditionalFormatting sqref="R83">
    <cfRule type="cellIs" dxfId="46919" priority="1704" operator="lessThan">
      <formula>0.8</formula>
    </cfRule>
    <cfRule type="cellIs" dxfId="46918" priority="1705" operator="greaterThan">
      <formula>1</formula>
    </cfRule>
  </conditionalFormatting>
  <conditionalFormatting sqref="R83">
    <cfRule type="cellIs" dxfId="46917" priority="1702" operator="greaterThan">
      <formula>1</formula>
    </cfRule>
    <cfRule type="cellIs" dxfId="46916" priority="1703" operator="lessThan">
      <formula>0.8</formula>
    </cfRule>
  </conditionalFormatting>
  <conditionalFormatting sqref="P83">
    <cfRule type="cellIs" dxfId="46915" priority="1701" operator="greaterThan">
      <formula>0</formula>
    </cfRule>
  </conditionalFormatting>
  <conditionalFormatting sqref="Q83">
    <cfRule type="cellIs" dxfId="46914" priority="1699" operator="lessThan">
      <formula>0</formula>
    </cfRule>
  </conditionalFormatting>
  <conditionalFormatting sqref="R83">
    <cfRule type="cellIs" dxfId="46913" priority="1697" operator="lessThan">
      <formula>0.8</formula>
    </cfRule>
    <cfRule type="cellIs" dxfId="46912" priority="1698" operator="greaterThan">
      <formula>1</formula>
    </cfRule>
  </conditionalFormatting>
  <conditionalFormatting sqref="R83">
    <cfRule type="cellIs" dxfId="46911" priority="1695" operator="greaterThan">
      <formula>1</formula>
    </cfRule>
    <cfRule type="cellIs" dxfId="46910" priority="1696" operator="lessThan">
      <formula>0.8</formula>
    </cfRule>
  </conditionalFormatting>
  <conditionalFormatting sqref="P83">
    <cfRule type="cellIs" dxfId="46909" priority="1694" operator="greaterThan">
      <formula>0</formula>
    </cfRule>
  </conditionalFormatting>
  <conditionalFormatting sqref="Q83">
    <cfRule type="cellIs" dxfId="46908" priority="1693" operator="lessThan">
      <formula>0</formula>
    </cfRule>
  </conditionalFormatting>
  <conditionalFormatting sqref="R83">
    <cfRule type="cellIs" dxfId="46907" priority="1691" operator="lessThan">
      <formula>0.8</formula>
    </cfRule>
    <cfRule type="cellIs" dxfId="46906" priority="1692" operator="greaterThan">
      <formula>1</formula>
    </cfRule>
  </conditionalFormatting>
  <conditionalFormatting sqref="R83">
    <cfRule type="cellIs" dxfId="46905" priority="1689" operator="greaterThan">
      <formula>1</formula>
    </cfRule>
    <cfRule type="cellIs" dxfId="46904" priority="1690" operator="lessThan">
      <formula>0.8</formula>
    </cfRule>
  </conditionalFormatting>
  <conditionalFormatting sqref="P83">
    <cfRule type="cellIs" dxfId="46903" priority="1688" operator="greaterThan">
      <formula>0</formula>
    </cfRule>
  </conditionalFormatting>
  <conditionalFormatting sqref="Q83">
    <cfRule type="cellIs" dxfId="46902" priority="1687" operator="lessThan">
      <formula>0</formula>
    </cfRule>
  </conditionalFormatting>
  <conditionalFormatting sqref="R83">
    <cfRule type="cellIs" dxfId="46901" priority="1685" operator="lessThan">
      <formula>0.8</formula>
    </cfRule>
    <cfRule type="cellIs" dxfId="46900" priority="1686" operator="greaterThan">
      <formula>1</formula>
    </cfRule>
  </conditionalFormatting>
  <conditionalFormatting sqref="R83">
    <cfRule type="cellIs" dxfId="46899" priority="1683" operator="greaterThan">
      <formula>1</formula>
    </cfRule>
    <cfRule type="cellIs" dxfId="46898" priority="1684" operator="lessThan">
      <formula>0.8</formula>
    </cfRule>
  </conditionalFormatting>
  <conditionalFormatting sqref="P83">
    <cfRule type="cellIs" dxfId="46897" priority="1682" operator="greaterThan">
      <formula>0</formula>
    </cfRule>
  </conditionalFormatting>
  <conditionalFormatting sqref="Q32:Q39">
    <cfRule type="cellIs" dxfId="46896" priority="1676" operator="lessThan">
      <formula>0</formula>
    </cfRule>
  </conditionalFormatting>
  <conditionalFormatting sqref="P39">
    <cfRule type="cellIs" dxfId="46895" priority="1677" operator="greaterThan">
      <formula>0</formula>
    </cfRule>
  </conditionalFormatting>
  <conditionalFormatting sqref="R32:R39">
    <cfRule type="cellIs" dxfId="46894" priority="1680" operator="lessThan">
      <formula>0.8</formula>
    </cfRule>
    <cfRule type="cellIs" dxfId="46893" priority="1681" operator="greaterThan">
      <formula>1</formula>
    </cfRule>
  </conditionalFormatting>
  <conditionalFormatting sqref="R32:R39">
    <cfRule type="cellIs" dxfId="46892" priority="1678" operator="greaterThan">
      <formula>1</formula>
    </cfRule>
    <cfRule type="cellIs" dxfId="46891" priority="1679" operator="lessThan">
      <formula>0.8</formula>
    </cfRule>
  </conditionalFormatting>
  <conditionalFormatting sqref="Q32:Q39">
    <cfRule type="cellIs" dxfId="46890" priority="1670" operator="lessThan">
      <formula>0</formula>
    </cfRule>
  </conditionalFormatting>
  <conditionalFormatting sqref="R32:R39">
    <cfRule type="cellIs" dxfId="46889" priority="1674" operator="lessThan">
      <formula>0.8</formula>
    </cfRule>
    <cfRule type="cellIs" dxfId="46888" priority="1675" operator="greaterThan">
      <formula>1</formula>
    </cfRule>
  </conditionalFormatting>
  <conditionalFormatting sqref="R32:R39">
    <cfRule type="cellIs" dxfId="46887" priority="1672" operator="greaterThan">
      <formula>1</formula>
    </cfRule>
    <cfRule type="cellIs" dxfId="46886" priority="1673" operator="lessThan">
      <formula>0.8</formula>
    </cfRule>
  </conditionalFormatting>
  <conditionalFormatting sqref="P39">
    <cfRule type="cellIs" dxfId="46885" priority="1671" operator="greaterThan">
      <formula>0</formula>
    </cfRule>
  </conditionalFormatting>
  <conditionalFormatting sqref="Q32:Q39">
    <cfRule type="cellIs" dxfId="46884" priority="1669" operator="lessThan">
      <formula>0</formula>
    </cfRule>
  </conditionalFormatting>
  <conditionalFormatting sqref="R32:R39">
    <cfRule type="cellIs" dxfId="46883" priority="1667" operator="lessThan">
      <formula>0.8</formula>
    </cfRule>
    <cfRule type="cellIs" dxfId="46882" priority="1668" operator="greaterThan">
      <formula>1</formula>
    </cfRule>
  </conditionalFormatting>
  <conditionalFormatting sqref="R32:R39">
    <cfRule type="cellIs" dxfId="46881" priority="1665" operator="greaterThan">
      <formula>1</formula>
    </cfRule>
    <cfRule type="cellIs" dxfId="46880" priority="1666" operator="lessThan">
      <formula>0.8</formula>
    </cfRule>
  </conditionalFormatting>
  <conditionalFormatting sqref="P39">
    <cfRule type="cellIs" dxfId="46879" priority="1664" operator="greaterThan">
      <formula>0</formula>
    </cfRule>
  </conditionalFormatting>
  <conditionalFormatting sqref="Q32:Q39">
    <cfRule type="cellIs" dxfId="46878" priority="1663" operator="lessThan">
      <formula>0</formula>
    </cfRule>
  </conditionalFormatting>
  <conditionalFormatting sqref="R32:R39">
    <cfRule type="cellIs" dxfId="46877" priority="1661" operator="lessThan">
      <formula>0.8</formula>
    </cfRule>
    <cfRule type="cellIs" dxfId="46876" priority="1662" operator="greaterThan">
      <formula>1</formula>
    </cfRule>
  </conditionalFormatting>
  <conditionalFormatting sqref="R32:R39">
    <cfRule type="cellIs" dxfId="46875" priority="1659" operator="greaterThan">
      <formula>1</formula>
    </cfRule>
    <cfRule type="cellIs" dxfId="46874" priority="1660" operator="lessThan">
      <formula>0.8</formula>
    </cfRule>
  </conditionalFormatting>
  <conditionalFormatting sqref="P39">
    <cfRule type="cellIs" dxfId="46873" priority="1658" operator="greaterThan">
      <formula>0</formula>
    </cfRule>
  </conditionalFormatting>
  <conditionalFormatting sqref="Q32:Q39">
    <cfRule type="cellIs" dxfId="46872" priority="1652" operator="lessThan">
      <formula>0</formula>
    </cfRule>
  </conditionalFormatting>
  <conditionalFormatting sqref="R32:R39">
    <cfRule type="cellIs" dxfId="46871" priority="1656" operator="lessThan">
      <formula>0.8</formula>
    </cfRule>
    <cfRule type="cellIs" dxfId="46870" priority="1657" operator="greaterThan">
      <formula>1</formula>
    </cfRule>
  </conditionalFormatting>
  <conditionalFormatting sqref="R32:R39">
    <cfRule type="cellIs" dxfId="46869" priority="1654" operator="greaterThan">
      <formula>1</formula>
    </cfRule>
    <cfRule type="cellIs" dxfId="46868" priority="1655" operator="lessThan">
      <formula>0.8</formula>
    </cfRule>
  </conditionalFormatting>
  <conditionalFormatting sqref="P39">
    <cfRule type="cellIs" dxfId="46867" priority="1653" operator="greaterThan">
      <formula>0</formula>
    </cfRule>
  </conditionalFormatting>
  <conditionalFormatting sqref="Q32:Q39">
    <cfRule type="cellIs" dxfId="46866" priority="1651" operator="lessThan">
      <formula>0</formula>
    </cfRule>
  </conditionalFormatting>
  <conditionalFormatting sqref="R32:R39">
    <cfRule type="cellIs" dxfId="46865" priority="1649" operator="lessThan">
      <formula>0.8</formula>
    </cfRule>
    <cfRule type="cellIs" dxfId="46864" priority="1650" operator="greaterThan">
      <formula>1</formula>
    </cfRule>
  </conditionalFormatting>
  <conditionalFormatting sqref="R32:R39">
    <cfRule type="cellIs" dxfId="46863" priority="1647" operator="greaterThan">
      <formula>1</formula>
    </cfRule>
    <cfRule type="cellIs" dxfId="46862" priority="1648" operator="lessThan">
      <formula>0.8</formula>
    </cfRule>
  </conditionalFormatting>
  <conditionalFormatting sqref="P39">
    <cfRule type="cellIs" dxfId="46861" priority="1646" operator="greaterThan">
      <formula>0</formula>
    </cfRule>
  </conditionalFormatting>
  <conditionalFormatting sqref="Q32:Q39">
    <cfRule type="cellIs" dxfId="46860" priority="1645" operator="lessThan">
      <formula>0</formula>
    </cfRule>
  </conditionalFormatting>
  <conditionalFormatting sqref="R32:R39">
    <cfRule type="cellIs" dxfId="46859" priority="1643" operator="lessThan">
      <formula>0.8</formula>
    </cfRule>
    <cfRule type="cellIs" dxfId="46858" priority="1644" operator="greaterThan">
      <formula>1</formula>
    </cfRule>
  </conditionalFormatting>
  <conditionalFormatting sqref="R32:R39">
    <cfRule type="cellIs" dxfId="46857" priority="1641" operator="greaterThan">
      <formula>1</formula>
    </cfRule>
    <cfRule type="cellIs" dxfId="46856" priority="1642" operator="lessThan">
      <formula>0.8</formula>
    </cfRule>
  </conditionalFormatting>
  <conditionalFormatting sqref="P39">
    <cfRule type="cellIs" dxfId="46855" priority="1640" operator="greaterThan">
      <formula>0</formula>
    </cfRule>
  </conditionalFormatting>
  <conditionalFormatting sqref="Q32:Q39">
    <cfRule type="cellIs" dxfId="46854" priority="1639" operator="lessThan">
      <formula>0</formula>
    </cfRule>
  </conditionalFormatting>
  <conditionalFormatting sqref="R32:R39">
    <cfRule type="cellIs" dxfId="46853" priority="1637" operator="lessThan">
      <formula>0.8</formula>
    </cfRule>
    <cfRule type="cellIs" dxfId="46852" priority="1638" operator="greaterThan">
      <formula>1</formula>
    </cfRule>
  </conditionalFormatting>
  <conditionalFormatting sqref="R32:R39">
    <cfRule type="cellIs" dxfId="46851" priority="1635" operator="greaterThan">
      <formula>1</formula>
    </cfRule>
    <cfRule type="cellIs" dxfId="46850" priority="1636" operator="lessThan">
      <formula>0.8</formula>
    </cfRule>
  </conditionalFormatting>
  <conditionalFormatting sqref="P39">
    <cfRule type="cellIs" dxfId="46849" priority="1634" operator="greaterThan">
      <formula>0</formula>
    </cfRule>
  </conditionalFormatting>
  <conditionalFormatting sqref="Q32:Q39">
    <cfRule type="cellIs" dxfId="46848" priority="1633" operator="lessThan">
      <formula>0</formula>
    </cfRule>
  </conditionalFormatting>
  <conditionalFormatting sqref="R32:R39">
    <cfRule type="cellIs" dxfId="46847" priority="1631" operator="lessThan">
      <formula>0.8</formula>
    </cfRule>
    <cfRule type="cellIs" dxfId="46846" priority="1632" operator="greaterThan">
      <formula>1</formula>
    </cfRule>
  </conditionalFormatting>
  <conditionalFormatting sqref="R32:R39">
    <cfRule type="cellIs" dxfId="46845" priority="1629" operator="greaterThan">
      <formula>1</formula>
    </cfRule>
    <cfRule type="cellIs" dxfId="46844" priority="1630" operator="lessThan">
      <formula>0.8</formula>
    </cfRule>
  </conditionalFormatting>
  <conditionalFormatting sqref="P39">
    <cfRule type="cellIs" dxfId="46843" priority="1628" operator="greaterThan">
      <formula>0</formula>
    </cfRule>
  </conditionalFormatting>
  <conditionalFormatting sqref="Q32:Q39">
    <cfRule type="cellIs" dxfId="46842" priority="1627" operator="lessThan">
      <formula>0</formula>
    </cfRule>
  </conditionalFormatting>
  <conditionalFormatting sqref="R32:R39">
    <cfRule type="cellIs" dxfId="46841" priority="1625" operator="lessThan">
      <formula>0.8</formula>
    </cfRule>
    <cfRule type="cellIs" dxfId="46840" priority="1626" operator="greaterThan">
      <formula>1</formula>
    </cfRule>
  </conditionalFormatting>
  <conditionalFormatting sqref="R32:R39">
    <cfRule type="cellIs" dxfId="46839" priority="1623" operator="greaterThan">
      <formula>1</formula>
    </cfRule>
    <cfRule type="cellIs" dxfId="46838" priority="1624" operator="lessThan">
      <formula>0.8</formula>
    </cfRule>
  </conditionalFormatting>
  <conditionalFormatting sqref="P39">
    <cfRule type="cellIs" dxfId="46837" priority="1622" operator="greaterThan">
      <formula>0</formula>
    </cfRule>
  </conditionalFormatting>
  <conditionalFormatting sqref="P39">
    <cfRule type="cellIs" dxfId="46836" priority="1616" operator="greaterThan">
      <formula>0</formula>
    </cfRule>
  </conditionalFormatting>
  <conditionalFormatting sqref="Q32:Q39">
    <cfRule type="cellIs" dxfId="46835" priority="1621" operator="lessThan">
      <formula>0</formula>
    </cfRule>
  </conditionalFormatting>
  <conditionalFormatting sqref="R32:R39">
    <cfRule type="cellIs" dxfId="46834" priority="1619" operator="lessThan">
      <formula>0.8</formula>
    </cfRule>
    <cfRule type="cellIs" dxfId="46833" priority="1620" operator="greaterThan">
      <formula>1</formula>
    </cfRule>
  </conditionalFormatting>
  <conditionalFormatting sqref="R32:R39">
    <cfRule type="cellIs" dxfId="46832" priority="1617" operator="greaterThan">
      <formula>1</formula>
    </cfRule>
    <cfRule type="cellIs" dxfId="46831" priority="1618" operator="lessThan">
      <formula>0.8</formula>
    </cfRule>
  </conditionalFormatting>
  <conditionalFormatting sqref="P39">
    <cfRule type="cellIs" dxfId="46830" priority="1610" operator="greaterThan">
      <formula>0</formula>
    </cfRule>
  </conditionalFormatting>
  <conditionalFormatting sqref="Q32:Q39">
    <cfRule type="cellIs" dxfId="46829" priority="1615" operator="lessThan">
      <formula>0</formula>
    </cfRule>
  </conditionalFormatting>
  <conditionalFormatting sqref="R32:R39">
    <cfRule type="cellIs" dxfId="46828" priority="1613" operator="lessThan">
      <formula>0.8</formula>
    </cfRule>
    <cfRule type="cellIs" dxfId="46827" priority="1614" operator="greaterThan">
      <formula>1</formula>
    </cfRule>
  </conditionalFormatting>
  <conditionalFormatting sqref="R32:R39">
    <cfRule type="cellIs" dxfId="46826" priority="1611" operator="greaterThan">
      <formula>1</formula>
    </cfRule>
    <cfRule type="cellIs" dxfId="46825" priority="1612" operator="lessThan">
      <formula>0.8</formula>
    </cfRule>
  </conditionalFormatting>
  <conditionalFormatting sqref="R32:R39">
    <cfRule type="cellIs" dxfId="46824" priority="1607" operator="lessThan">
      <formula>0.8</formula>
    </cfRule>
    <cfRule type="cellIs" dxfId="46823" priority="1608" operator="greaterThan">
      <formula>1</formula>
    </cfRule>
  </conditionalFormatting>
  <conditionalFormatting sqref="R32:R39">
    <cfRule type="cellIs" dxfId="46822" priority="1605" operator="greaterThan">
      <formula>1</formula>
    </cfRule>
    <cfRule type="cellIs" dxfId="46821" priority="1606" operator="lessThan">
      <formula>0.8</formula>
    </cfRule>
  </conditionalFormatting>
  <conditionalFormatting sqref="P39">
    <cfRule type="cellIs" dxfId="46820" priority="1604" operator="greaterThan">
      <formula>0</formula>
    </cfRule>
  </conditionalFormatting>
  <conditionalFormatting sqref="Q32:Q39">
    <cfRule type="cellIs" dxfId="46819" priority="1609" operator="lessThan">
      <formula>0</formula>
    </cfRule>
  </conditionalFormatting>
  <conditionalFormatting sqref="Q32:Q39">
    <cfRule type="cellIs" dxfId="46818" priority="1598" operator="lessThan">
      <formula>0</formula>
    </cfRule>
  </conditionalFormatting>
  <conditionalFormatting sqref="P39">
    <cfRule type="cellIs" dxfId="46817" priority="1599" operator="greaterThan">
      <formula>0</formula>
    </cfRule>
  </conditionalFormatting>
  <conditionalFormatting sqref="R32:R39">
    <cfRule type="cellIs" dxfId="46816" priority="1602" operator="lessThan">
      <formula>0.8</formula>
    </cfRule>
    <cfRule type="cellIs" dxfId="46815" priority="1603" operator="greaterThan">
      <formula>1</formula>
    </cfRule>
  </conditionalFormatting>
  <conditionalFormatting sqref="R32:R39">
    <cfRule type="cellIs" dxfId="46814" priority="1600" operator="greaterThan">
      <formula>1</formula>
    </cfRule>
    <cfRule type="cellIs" dxfId="46813" priority="1601" operator="lessThan">
      <formula>0.8</formula>
    </cfRule>
  </conditionalFormatting>
  <conditionalFormatting sqref="Q32:Q39">
    <cfRule type="cellIs" dxfId="46812" priority="1592" operator="lessThan">
      <formula>0</formula>
    </cfRule>
  </conditionalFormatting>
  <conditionalFormatting sqref="R32:R39">
    <cfRule type="cellIs" dxfId="46811" priority="1596" operator="lessThan">
      <formula>0.8</formula>
    </cfRule>
    <cfRule type="cellIs" dxfId="46810" priority="1597" operator="greaterThan">
      <formula>1</formula>
    </cfRule>
  </conditionalFormatting>
  <conditionalFormatting sqref="R32:R39">
    <cfRule type="cellIs" dxfId="46809" priority="1594" operator="greaterThan">
      <formula>1</formula>
    </cfRule>
    <cfRule type="cellIs" dxfId="46808" priority="1595" operator="lessThan">
      <formula>0.8</formula>
    </cfRule>
  </conditionalFormatting>
  <conditionalFormatting sqref="P39">
    <cfRule type="cellIs" dxfId="46807" priority="1593" operator="greaterThan">
      <formula>0</formula>
    </cfRule>
  </conditionalFormatting>
  <conditionalFormatting sqref="Q32:Q39">
    <cfRule type="cellIs" dxfId="46806" priority="1591" operator="lessThan">
      <formula>0</formula>
    </cfRule>
  </conditionalFormatting>
  <conditionalFormatting sqref="R32:R39">
    <cfRule type="cellIs" dxfId="46805" priority="1589" operator="lessThan">
      <formula>0.8</formula>
    </cfRule>
    <cfRule type="cellIs" dxfId="46804" priority="1590" operator="greaterThan">
      <formula>1</formula>
    </cfRule>
  </conditionalFormatting>
  <conditionalFormatting sqref="R32:R39">
    <cfRule type="cellIs" dxfId="46803" priority="1587" operator="greaterThan">
      <formula>1</formula>
    </cfRule>
    <cfRule type="cellIs" dxfId="46802" priority="1588" operator="lessThan">
      <formula>0.8</formula>
    </cfRule>
  </conditionalFormatting>
  <conditionalFormatting sqref="P39">
    <cfRule type="cellIs" dxfId="46801" priority="1586" operator="greaterThan">
      <formula>0</formula>
    </cfRule>
  </conditionalFormatting>
  <conditionalFormatting sqref="Q32:Q39">
    <cfRule type="cellIs" dxfId="46800" priority="1585" operator="lessThan">
      <formula>0</formula>
    </cfRule>
  </conditionalFormatting>
  <conditionalFormatting sqref="R32:R39">
    <cfRule type="cellIs" dxfId="46799" priority="1583" operator="lessThan">
      <formula>0.8</formula>
    </cfRule>
    <cfRule type="cellIs" dxfId="46798" priority="1584" operator="greaterThan">
      <formula>1</formula>
    </cfRule>
  </conditionalFormatting>
  <conditionalFormatting sqref="R32:R39">
    <cfRule type="cellIs" dxfId="46797" priority="1581" operator="greaterThan">
      <formula>1</formula>
    </cfRule>
    <cfRule type="cellIs" dxfId="46796" priority="1582" operator="lessThan">
      <formula>0.8</formula>
    </cfRule>
  </conditionalFormatting>
  <conditionalFormatting sqref="P39">
    <cfRule type="cellIs" dxfId="46795" priority="1580" operator="greaterThan">
      <formula>0</formula>
    </cfRule>
  </conditionalFormatting>
  <conditionalFormatting sqref="Q32:Q39">
    <cfRule type="cellIs" dxfId="46794" priority="1574" operator="lessThan">
      <formula>0</formula>
    </cfRule>
  </conditionalFormatting>
  <conditionalFormatting sqref="P39">
    <cfRule type="cellIs" dxfId="46793" priority="1575" operator="greaterThan">
      <formula>0</formula>
    </cfRule>
  </conditionalFormatting>
  <conditionalFormatting sqref="R32:R39">
    <cfRule type="cellIs" dxfId="46792" priority="1578" operator="lessThan">
      <formula>0.8</formula>
    </cfRule>
    <cfRule type="cellIs" dxfId="46791" priority="1579" operator="greaterThan">
      <formula>1</formula>
    </cfRule>
  </conditionalFormatting>
  <conditionalFormatting sqref="R32:R39">
    <cfRule type="cellIs" dxfId="46790" priority="1576" operator="greaterThan">
      <formula>1</formula>
    </cfRule>
    <cfRule type="cellIs" dxfId="46789" priority="1577" operator="lessThan">
      <formula>0.8</formula>
    </cfRule>
  </conditionalFormatting>
  <conditionalFormatting sqref="Q32:Q39">
    <cfRule type="cellIs" dxfId="46788" priority="1568" operator="lessThan">
      <formula>0</formula>
    </cfRule>
  </conditionalFormatting>
  <conditionalFormatting sqref="R32:R39">
    <cfRule type="cellIs" dxfId="46787" priority="1572" operator="lessThan">
      <formula>0.8</formula>
    </cfRule>
    <cfRule type="cellIs" dxfId="46786" priority="1573" operator="greaterThan">
      <formula>1</formula>
    </cfRule>
  </conditionalFormatting>
  <conditionalFormatting sqref="R32:R39">
    <cfRule type="cellIs" dxfId="46785" priority="1570" operator="greaterThan">
      <formula>1</formula>
    </cfRule>
    <cfRule type="cellIs" dxfId="46784" priority="1571" operator="lessThan">
      <formula>0.8</formula>
    </cfRule>
  </conditionalFormatting>
  <conditionalFormatting sqref="P39">
    <cfRule type="cellIs" dxfId="46783" priority="1569" operator="greaterThan">
      <formula>0</formula>
    </cfRule>
  </conditionalFormatting>
  <conditionalFormatting sqref="Q32:Q39">
    <cfRule type="cellIs" dxfId="46782" priority="1567" operator="lessThan">
      <formula>0</formula>
    </cfRule>
  </conditionalFormatting>
  <conditionalFormatting sqref="R32:R39">
    <cfRule type="cellIs" dxfId="46781" priority="1565" operator="lessThan">
      <formula>0.8</formula>
    </cfRule>
    <cfRule type="cellIs" dxfId="46780" priority="1566" operator="greaterThan">
      <formula>1</formula>
    </cfRule>
  </conditionalFormatting>
  <conditionalFormatting sqref="R32:R39">
    <cfRule type="cellIs" dxfId="46779" priority="1563" operator="greaterThan">
      <formula>1</formula>
    </cfRule>
    <cfRule type="cellIs" dxfId="46778" priority="1564" operator="lessThan">
      <formula>0.8</formula>
    </cfRule>
  </conditionalFormatting>
  <conditionalFormatting sqref="P39">
    <cfRule type="cellIs" dxfId="46777" priority="1562" operator="greaterThan">
      <formula>0</formula>
    </cfRule>
  </conditionalFormatting>
  <conditionalFormatting sqref="Q32:Q39">
    <cfRule type="cellIs" dxfId="46776" priority="1561" operator="lessThan">
      <formula>0</formula>
    </cfRule>
  </conditionalFormatting>
  <conditionalFormatting sqref="R32:R39">
    <cfRule type="cellIs" dxfId="46775" priority="1559" operator="lessThan">
      <formula>0.8</formula>
    </cfRule>
    <cfRule type="cellIs" dxfId="46774" priority="1560" operator="greaterThan">
      <formula>1</formula>
    </cfRule>
  </conditionalFormatting>
  <conditionalFormatting sqref="R32:R39">
    <cfRule type="cellIs" dxfId="46773" priority="1557" operator="greaterThan">
      <formula>1</formula>
    </cfRule>
    <cfRule type="cellIs" dxfId="46772" priority="1558" operator="lessThan">
      <formula>0.8</formula>
    </cfRule>
  </conditionalFormatting>
  <conditionalFormatting sqref="P39">
    <cfRule type="cellIs" dxfId="46771" priority="1556" operator="greaterThan">
      <formula>0</formula>
    </cfRule>
  </conditionalFormatting>
  <conditionalFormatting sqref="Q19:Q25">
    <cfRule type="cellIs" dxfId="46770" priority="1555" operator="lessThan">
      <formula>0</formula>
    </cfRule>
  </conditionalFormatting>
  <conditionalFormatting sqref="R19:R25">
    <cfRule type="cellIs" dxfId="46769" priority="1553" operator="lessThan">
      <formula>0.8</formula>
    </cfRule>
    <cfRule type="cellIs" dxfId="46768" priority="1554" operator="greaterThan">
      <formula>1</formula>
    </cfRule>
  </conditionalFormatting>
  <conditionalFormatting sqref="R19:R25">
    <cfRule type="cellIs" dxfId="46767" priority="1551" operator="greaterThan">
      <formula>1</formula>
    </cfRule>
    <cfRule type="cellIs" dxfId="46766" priority="1552" operator="lessThan">
      <formula>0.8</formula>
    </cfRule>
  </conditionalFormatting>
  <conditionalFormatting sqref="P19:P25">
    <cfRule type="cellIs" dxfId="46765" priority="1550" operator="greaterThan">
      <formula>0</formula>
    </cfRule>
  </conditionalFormatting>
  <conditionalFormatting sqref="R19:R25">
    <cfRule type="cellIs" dxfId="46764" priority="1547" operator="lessThan">
      <formula>0.8</formula>
    </cfRule>
    <cfRule type="cellIs" dxfId="46763" priority="1548" operator="greaterThan">
      <formula>1</formula>
    </cfRule>
  </conditionalFormatting>
  <conditionalFormatting sqref="R19:R25">
    <cfRule type="cellIs" dxfId="46762" priority="1545" operator="greaterThan">
      <formula>1</formula>
    </cfRule>
    <cfRule type="cellIs" dxfId="46761" priority="1546" operator="lessThan">
      <formula>0.8</formula>
    </cfRule>
  </conditionalFormatting>
  <conditionalFormatting sqref="P19:P25">
    <cfRule type="cellIs" dxfId="46760" priority="1544" operator="greaterThan">
      <formula>0</formula>
    </cfRule>
  </conditionalFormatting>
  <conditionalFormatting sqref="Q19:Q25">
    <cfRule type="cellIs" dxfId="46759" priority="1549" operator="lessThan">
      <formula>0</formula>
    </cfRule>
  </conditionalFormatting>
  <conditionalFormatting sqref="R19:R25">
    <cfRule type="cellIs" dxfId="46758" priority="1541" operator="lessThan">
      <formula>0.8</formula>
    </cfRule>
    <cfRule type="cellIs" dxfId="46757" priority="1542" operator="greaterThan">
      <formula>1</formula>
    </cfRule>
  </conditionalFormatting>
  <conditionalFormatting sqref="R19:R25">
    <cfRule type="cellIs" dxfId="46756" priority="1539" operator="greaterThan">
      <formula>1</formula>
    </cfRule>
    <cfRule type="cellIs" dxfId="46755" priority="1540" operator="lessThan">
      <formula>0.8</formula>
    </cfRule>
  </conditionalFormatting>
  <conditionalFormatting sqref="P19:P25">
    <cfRule type="cellIs" dxfId="46754" priority="1538" operator="greaterThan">
      <formula>0</formula>
    </cfRule>
  </conditionalFormatting>
  <conditionalFormatting sqref="Q19:Q25">
    <cfRule type="cellIs" dxfId="46753" priority="1543" operator="lessThan">
      <formula>0</formula>
    </cfRule>
  </conditionalFormatting>
  <conditionalFormatting sqref="Q19:Q25">
    <cfRule type="cellIs" dxfId="46752" priority="1537" operator="lessThan">
      <formula>0</formula>
    </cfRule>
  </conditionalFormatting>
  <conditionalFormatting sqref="R19:R25">
    <cfRule type="cellIs" dxfId="46751" priority="1535" operator="lessThan">
      <formula>0.8</formula>
    </cfRule>
    <cfRule type="cellIs" dxfId="46750" priority="1536" operator="greaterThan">
      <formula>1</formula>
    </cfRule>
  </conditionalFormatting>
  <conditionalFormatting sqref="R19:R25">
    <cfRule type="cellIs" dxfId="46749" priority="1533" operator="greaterThan">
      <formula>1</formula>
    </cfRule>
    <cfRule type="cellIs" dxfId="46748" priority="1534" operator="lessThan">
      <formula>0.8</formula>
    </cfRule>
  </conditionalFormatting>
  <conditionalFormatting sqref="P19:P25">
    <cfRule type="cellIs" dxfId="46747" priority="1532" operator="greaterThan">
      <formula>0</formula>
    </cfRule>
  </conditionalFormatting>
  <conditionalFormatting sqref="Q135:Q136">
    <cfRule type="cellIs" dxfId="46746" priority="1531" operator="lessThan">
      <formula>0</formula>
    </cfRule>
  </conditionalFormatting>
  <conditionalFormatting sqref="R135:R136 R139:R144">
    <cfRule type="cellIs" dxfId="46745" priority="1529" operator="lessThan">
      <formula>0.8</formula>
    </cfRule>
    <cfRule type="cellIs" dxfId="46744" priority="1530" operator="greaterThan">
      <formula>1</formula>
    </cfRule>
  </conditionalFormatting>
  <conditionalFormatting sqref="R135:R136 R139:R144">
    <cfRule type="cellIs" dxfId="46743" priority="1527" operator="greaterThan">
      <formula>1</formula>
    </cfRule>
    <cfRule type="cellIs" dxfId="46742" priority="1528" operator="lessThan">
      <formula>0.8</formula>
    </cfRule>
  </conditionalFormatting>
  <conditionalFormatting sqref="P135:P136 P139">
    <cfRule type="cellIs" dxfId="46741" priority="1526" operator="greaterThan">
      <formula>0</formula>
    </cfRule>
  </conditionalFormatting>
  <conditionalFormatting sqref="P135:P136 P139">
    <cfRule type="cellIs" dxfId="46740" priority="1520" operator="greaterThan">
      <formula>0</formula>
    </cfRule>
  </conditionalFormatting>
  <conditionalFormatting sqref="Q135:Q136">
    <cfRule type="cellIs" dxfId="46739" priority="1525" operator="lessThan">
      <formula>0</formula>
    </cfRule>
  </conditionalFormatting>
  <conditionalFormatting sqref="R135:R136 R139:R144">
    <cfRule type="cellIs" dxfId="46738" priority="1523" operator="lessThan">
      <formula>0.8</formula>
    </cfRule>
    <cfRule type="cellIs" dxfId="46737" priority="1524" operator="greaterThan">
      <formula>1</formula>
    </cfRule>
  </conditionalFormatting>
  <conditionalFormatting sqref="R135:R136 R139:R144">
    <cfRule type="cellIs" dxfId="46736" priority="1521" operator="greaterThan">
      <formula>1</formula>
    </cfRule>
    <cfRule type="cellIs" dxfId="46735" priority="1522" operator="lessThan">
      <formula>0.8</formula>
    </cfRule>
  </conditionalFormatting>
  <conditionalFormatting sqref="P19:P25">
    <cfRule type="cellIs" dxfId="46734" priority="1514" operator="greaterThan">
      <formula>0</formula>
    </cfRule>
  </conditionalFormatting>
  <conditionalFormatting sqref="Q19:Q25">
    <cfRule type="cellIs" dxfId="46733" priority="1519" operator="lessThan">
      <formula>0</formula>
    </cfRule>
  </conditionalFormatting>
  <conditionalFormatting sqref="R19:R25">
    <cfRule type="cellIs" dxfId="46732" priority="1517" operator="lessThan">
      <formula>0.8</formula>
    </cfRule>
    <cfRule type="cellIs" dxfId="46731" priority="1518" operator="greaterThan">
      <formula>1</formula>
    </cfRule>
  </conditionalFormatting>
  <conditionalFormatting sqref="R19:R25">
    <cfRule type="cellIs" dxfId="46730" priority="1515" operator="greaterThan">
      <formula>1</formula>
    </cfRule>
    <cfRule type="cellIs" dxfId="46729" priority="1516" operator="lessThan">
      <formula>0.8</formula>
    </cfRule>
  </conditionalFormatting>
  <conditionalFormatting sqref="Q19:Q25">
    <cfRule type="cellIs" dxfId="46728" priority="1513" operator="lessThan">
      <formula>0</formula>
    </cfRule>
  </conditionalFormatting>
  <conditionalFormatting sqref="R19:R25">
    <cfRule type="cellIs" dxfId="46727" priority="1511" operator="lessThan">
      <formula>0.8</formula>
    </cfRule>
    <cfRule type="cellIs" dxfId="46726" priority="1512" operator="greaterThan">
      <formula>1</formula>
    </cfRule>
  </conditionalFormatting>
  <conditionalFormatting sqref="R19:R25">
    <cfRule type="cellIs" dxfId="46725" priority="1509" operator="greaterThan">
      <formula>1</formula>
    </cfRule>
    <cfRule type="cellIs" dxfId="46724" priority="1510" operator="lessThan">
      <formula>0.8</formula>
    </cfRule>
  </conditionalFormatting>
  <conditionalFormatting sqref="P19:P25">
    <cfRule type="cellIs" dxfId="46723" priority="1508" operator="greaterThan">
      <formula>0</formula>
    </cfRule>
  </conditionalFormatting>
  <conditionalFormatting sqref="Q19:Q25">
    <cfRule type="cellIs" dxfId="46722" priority="1507" operator="lessThan">
      <formula>0</formula>
    </cfRule>
  </conditionalFormatting>
  <conditionalFormatting sqref="R19:R25">
    <cfRule type="cellIs" dxfId="46721" priority="1505" operator="lessThan">
      <formula>0.8</formula>
    </cfRule>
    <cfRule type="cellIs" dxfId="46720" priority="1506" operator="greaterThan">
      <formula>1</formula>
    </cfRule>
  </conditionalFormatting>
  <conditionalFormatting sqref="R19:R25">
    <cfRule type="cellIs" dxfId="46719" priority="1503" operator="greaterThan">
      <formula>1</formula>
    </cfRule>
    <cfRule type="cellIs" dxfId="46718" priority="1504" operator="lessThan">
      <formula>0.8</formula>
    </cfRule>
  </conditionalFormatting>
  <conditionalFormatting sqref="P19:P25">
    <cfRule type="cellIs" dxfId="46717" priority="1502" operator="greaterThan">
      <formula>0</formula>
    </cfRule>
  </conditionalFormatting>
  <conditionalFormatting sqref="Q19:Q25">
    <cfRule type="cellIs" dxfId="46716" priority="1501" operator="lessThan">
      <formula>0</formula>
    </cfRule>
  </conditionalFormatting>
  <conditionalFormatting sqref="R19:R25">
    <cfRule type="cellIs" dxfId="46715" priority="1499" operator="lessThan">
      <formula>0.8</formula>
    </cfRule>
    <cfRule type="cellIs" dxfId="46714" priority="1500" operator="greaterThan">
      <formula>1</formula>
    </cfRule>
  </conditionalFormatting>
  <conditionalFormatting sqref="R19:R25">
    <cfRule type="cellIs" dxfId="46713" priority="1497" operator="greaterThan">
      <formula>1</formula>
    </cfRule>
    <cfRule type="cellIs" dxfId="46712" priority="1498" operator="lessThan">
      <formula>0.8</formula>
    </cfRule>
  </conditionalFormatting>
  <conditionalFormatting sqref="P19:P25">
    <cfRule type="cellIs" dxfId="46711" priority="1496" operator="greaterThan">
      <formula>0</formula>
    </cfRule>
  </conditionalFormatting>
  <conditionalFormatting sqref="R19:R25">
    <cfRule type="cellIs" dxfId="46710" priority="1493" operator="lessThan">
      <formula>0.8</formula>
    </cfRule>
    <cfRule type="cellIs" dxfId="46709" priority="1494" operator="greaterThan">
      <formula>1</formula>
    </cfRule>
  </conditionalFormatting>
  <conditionalFormatting sqref="R19:R25">
    <cfRule type="cellIs" dxfId="46708" priority="1491" operator="greaterThan">
      <formula>1</formula>
    </cfRule>
    <cfRule type="cellIs" dxfId="46707" priority="1492" operator="lessThan">
      <formula>0.8</formula>
    </cfRule>
  </conditionalFormatting>
  <conditionalFormatting sqref="P19:P25">
    <cfRule type="cellIs" dxfId="46706" priority="1490" operator="greaterThan">
      <formula>0</formula>
    </cfRule>
  </conditionalFormatting>
  <conditionalFormatting sqref="Q19:Q25">
    <cfRule type="cellIs" dxfId="46705" priority="1495" operator="lessThan">
      <formula>0</formula>
    </cfRule>
  </conditionalFormatting>
  <conditionalFormatting sqref="Q19:Q25">
    <cfRule type="cellIs" dxfId="46704" priority="1489" operator="lessThan">
      <formula>0</formula>
    </cfRule>
  </conditionalFormatting>
  <conditionalFormatting sqref="R19:R25">
    <cfRule type="cellIs" dxfId="46703" priority="1487" operator="lessThan">
      <formula>0.8</formula>
    </cfRule>
    <cfRule type="cellIs" dxfId="46702" priority="1488" operator="greaterThan">
      <formula>1</formula>
    </cfRule>
  </conditionalFormatting>
  <conditionalFormatting sqref="R19:R25">
    <cfRule type="cellIs" dxfId="46701" priority="1485" operator="greaterThan">
      <formula>1</formula>
    </cfRule>
    <cfRule type="cellIs" dxfId="46700" priority="1486" operator="lessThan">
      <formula>0.8</formula>
    </cfRule>
  </conditionalFormatting>
  <conditionalFormatting sqref="P19:P25">
    <cfRule type="cellIs" dxfId="46699" priority="1484" operator="greaterThan">
      <formula>0</formula>
    </cfRule>
  </conditionalFormatting>
  <conditionalFormatting sqref="P19:P25">
    <cfRule type="cellIs" dxfId="46698" priority="1478" operator="greaterThan">
      <formula>0</formula>
    </cfRule>
  </conditionalFormatting>
  <conditionalFormatting sqref="Q19:Q25">
    <cfRule type="cellIs" dxfId="46697" priority="1483" operator="lessThan">
      <formula>0</formula>
    </cfRule>
  </conditionalFormatting>
  <conditionalFormatting sqref="R19:R25">
    <cfRule type="cellIs" dxfId="46696" priority="1481" operator="lessThan">
      <formula>0.8</formula>
    </cfRule>
    <cfRule type="cellIs" dxfId="46695" priority="1482" operator="greaterThan">
      <formula>1</formula>
    </cfRule>
  </conditionalFormatting>
  <conditionalFormatting sqref="R19:R25">
    <cfRule type="cellIs" dxfId="46694" priority="1479" operator="greaterThan">
      <formula>1</formula>
    </cfRule>
    <cfRule type="cellIs" dxfId="46693" priority="1480" operator="lessThan">
      <formula>0.8</formula>
    </cfRule>
  </conditionalFormatting>
  <conditionalFormatting sqref="P19:P25">
    <cfRule type="cellIs" dxfId="46692" priority="1472" operator="greaterThan">
      <formula>0</formula>
    </cfRule>
  </conditionalFormatting>
  <conditionalFormatting sqref="Q19:Q25">
    <cfRule type="cellIs" dxfId="46691" priority="1477" operator="lessThan">
      <formula>0</formula>
    </cfRule>
  </conditionalFormatting>
  <conditionalFormatting sqref="R19:R25">
    <cfRule type="cellIs" dxfId="46690" priority="1475" operator="lessThan">
      <formula>0.8</formula>
    </cfRule>
    <cfRule type="cellIs" dxfId="46689" priority="1476" operator="greaterThan">
      <formula>1</formula>
    </cfRule>
  </conditionalFormatting>
  <conditionalFormatting sqref="R19:R25">
    <cfRule type="cellIs" dxfId="46688" priority="1473" operator="greaterThan">
      <formula>1</formula>
    </cfRule>
    <cfRule type="cellIs" dxfId="46687" priority="1474" operator="lessThan">
      <formula>0.8</formula>
    </cfRule>
  </conditionalFormatting>
  <conditionalFormatting sqref="Q19:Q25">
    <cfRule type="cellIs" dxfId="46686" priority="1471" operator="lessThan">
      <formula>0</formula>
    </cfRule>
  </conditionalFormatting>
  <conditionalFormatting sqref="R19:R25">
    <cfRule type="cellIs" dxfId="46685" priority="1469" operator="lessThan">
      <formula>0.8</formula>
    </cfRule>
    <cfRule type="cellIs" dxfId="46684" priority="1470" operator="greaterThan">
      <formula>1</formula>
    </cfRule>
  </conditionalFormatting>
  <conditionalFormatting sqref="R19:R25">
    <cfRule type="cellIs" dxfId="46683" priority="1467" operator="greaterThan">
      <formula>1</formula>
    </cfRule>
    <cfRule type="cellIs" dxfId="46682" priority="1468" operator="lessThan">
      <formula>0.8</formula>
    </cfRule>
  </conditionalFormatting>
  <conditionalFormatting sqref="P19:P25">
    <cfRule type="cellIs" dxfId="46681" priority="1466" operator="greaterThan">
      <formula>0</formula>
    </cfRule>
  </conditionalFormatting>
  <conditionalFormatting sqref="Q19:Q25">
    <cfRule type="cellIs" dxfId="46680" priority="1465" operator="lessThan">
      <formula>0</formula>
    </cfRule>
  </conditionalFormatting>
  <conditionalFormatting sqref="R19:R25">
    <cfRule type="cellIs" dxfId="46679" priority="1463" operator="lessThan">
      <formula>0.8</formula>
    </cfRule>
    <cfRule type="cellIs" dxfId="46678" priority="1464" operator="greaterThan">
      <formula>1</formula>
    </cfRule>
  </conditionalFormatting>
  <conditionalFormatting sqref="R19:R25">
    <cfRule type="cellIs" dxfId="46677" priority="1461" operator="greaterThan">
      <formula>1</formula>
    </cfRule>
    <cfRule type="cellIs" dxfId="46676" priority="1462" operator="lessThan">
      <formula>0.8</formula>
    </cfRule>
  </conditionalFormatting>
  <conditionalFormatting sqref="P19:P25">
    <cfRule type="cellIs" dxfId="46675" priority="1460" operator="greaterThan">
      <formula>0</formula>
    </cfRule>
  </conditionalFormatting>
  <conditionalFormatting sqref="P19:P25">
    <cfRule type="cellIs" dxfId="46674" priority="1454" operator="greaterThan">
      <formula>0</formula>
    </cfRule>
  </conditionalFormatting>
  <conditionalFormatting sqref="Q19:Q25">
    <cfRule type="cellIs" dxfId="46673" priority="1459" operator="lessThan">
      <formula>0</formula>
    </cfRule>
  </conditionalFormatting>
  <conditionalFormatting sqref="R19:R25">
    <cfRule type="cellIs" dxfId="46672" priority="1457" operator="lessThan">
      <formula>0.8</formula>
    </cfRule>
    <cfRule type="cellIs" dxfId="46671" priority="1458" operator="greaterThan">
      <formula>1</formula>
    </cfRule>
  </conditionalFormatting>
  <conditionalFormatting sqref="R19:R25">
    <cfRule type="cellIs" dxfId="46670" priority="1455" operator="greaterThan">
      <formula>1</formula>
    </cfRule>
    <cfRule type="cellIs" dxfId="46669" priority="1456" operator="lessThan">
      <formula>0.8</formula>
    </cfRule>
  </conditionalFormatting>
  <conditionalFormatting sqref="Q19:Q25">
    <cfRule type="cellIs" dxfId="46668" priority="1453" operator="lessThan">
      <formula>0</formula>
    </cfRule>
  </conditionalFormatting>
  <conditionalFormatting sqref="R19:R25">
    <cfRule type="cellIs" dxfId="46667" priority="1451" operator="lessThan">
      <formula>0.8</formula>
    </cfRule>
    <cfRule type="cellIs" dxfId="46666" priority="1452" operator="greaterThan">
      <formula>1</formula>
    </cfRule>
  </conditionalFormatting>
  <conditionalFormatting sqref="R19:R25">
    <cfRule type="cellIs" dxfId="46665" priority="1449" operator="greaterThan">
      <formula>1</formula>
    </cfRule>
    <cfRule type="cellIs" dxfId="46664" priority="1450" operator="lessThan">
      <formula>0.8</formula>
    </cfRule>
  </conditionalFormatting>
  <conditionalFormatting sqref="P19:P25">
    <cfRule type="cellIs" dxfId="46663" priority="1448" operator="greaterThan">
      <formula>0</formula>
    </cfRule>
  </conditionalFormatting>
  <conditionalFormatting sqref="Q19:Q25">
    <cfRule type="cellIs" dxfId="46662" priority="1447" operator="lessThan">
      <formula>0</formula>
    </cfRule>
  </conditionalFormatting>
  <conditionalFormatting sqref="R19:R25">
    <cfRule type="cellIs" dxfId="46661" priority="1445" operator="lessThan">
      <formula>0.8</formula>
    </cfRule>
    <cfRule type="cellIs" dxfId="46660" priority="1446" operator="greaterThan">
      <formula>1</formula>
    </cfRule>
  </conditionalFormatting>
  <conditionalFormatting sqref="R19:R25">
    <cfRule type="cellIs" dxfId="46659" priority="1443" operator="greaterThan">
      <formula>1</formula>
    </cfRule>
    <cfRule type="cellIs" dxfId="46658" priority="1444" operator="lessThan">
      <formula>0.8</formula>
    </cfRule>
  </conditionalFormatting>
  <conditionalFormatting sqref="P19:P25">
    <cfRule type="cellIs" dxfId="46657" priority="1442" operator="greaterThan">
      <formula>0</formula>
    </cfRule>
  </conditionalFormatting>
  <conditionalFormatting sqref="Q19:Q25">
    <cfRule type="cellIs" dxfId="46656" priority="1441" operator="lessThan">
      <formula>0</formula>
    </cfRule>
  </conditionalFormatting>
  <conditionalFormatting sqref="R19:R25">
    <cfRule type="cellIs" dxfId="46655" priority="1439" operator="lessThan">
      <formula>0.8</formula>
    </cfRule>
    <cfRule type="cellIs" dxfId="46654" priority="1440" operator="greaterThan">
      <formula>1</formula>
    </cfRule>
  </conditionalFormatting>
  <conditionalFormatting sqref="R19:R25">
    <cfRule type="cellIs" dxfId="46653" priority="1437" operator="greaterThan">
      <formula>1</formula>
    </cfRule>
    <cfRule type="cellIs" dxfId="46652" priority="1438" operator="lessThan">
      <formula>0.8</formula>
    </cfRule>
  </conditionalFormatting>
  <conditionalFormatting sqref="P19:P25">
    <cfRule type="cellIs" dxfId="46651" priority="1436" operator="greaterThan">
      <formula>0</formula>
    </cfRule>
  </conditionalFormatting>
  <conditionalFormatting sqref="R19:R25">
    <cfRule type="cellIs" dxfId="46650" priority="1433" operator="lessThan">
      <formula>0.8</formula>
    </cfRule>
    <cfRule type="cellIs" dxfId="46649" priority="1434" operator="greaterThan">
      <formula>1</formula>
    </cfRule>
  </conditionalFormatting>
  <conditionalFormatting sqref="R19:R25">
    <cfRule type="cellIs" dxfId="46648" priority="1431" operator="greaterThan">
      <formula>1</formula>
    </cfRule>
    <cfRule type="cellIs" dxfId="46647" priority="1432" operator="lessThan">
      <formula>0.8</formula>
    </cfRule>
  </conditionalFormatting>
  <conditionalFormatting sqref="P19:P25">
    <cfRule type="cellIs" dxfId="46646" priority="1430" operator="greaterThan">
      <formula>0</formula>
    </cfRule>
  </conditionalFormatting>
  <conditionalFormatting sqref="Q19:Q25">
    <cfRule type="cellIs" dxfId="46645" priority="1435" operator="lessThan">
      <formula>0</formula>
    </cfRule>
  </conditionalFormatting>
  <conditionalFormatting sqref="Q40">
    <cfRule type="cellIs" dxfId="46644" priority="1429" operator="lessThan">
      <formula>0</formula>
    </cfRule>
  </conditionalFormatting>
  <conditionalFormatting sqref="R40">
    <cfRule type="cellIs" dxfId="46643" priority="1427" operator="lessThan">
      <formula>0.8</formula>
    </cfRule>
    <cfRule type="cellIs" dxfId="46642" priority="1428" operator="greaterThan">
      <formula>1</formula>
    </cfRule>
  </conditionalFormatting>
  <conditionalFormatting sqref="R40">
    <cfRule type="cellIs" dxfId="46641" priority="1425" operator="greaterThan">
      <formula>1</formula>
    </cfRule>
    <cfRule type="cellIs" dxfId="46640" priority="1426" operator="lessThan">
      <formula>0.8</formula>
    </cfRule>
  </conditionalFormatting>
  <conditionalFormatting sqref="P40">
    <cfRule type="cellIs" dxfId="46639" priority="1424" operator="greaterThan">
      <formula>0</formula>
    </cfRule>
  </conditionalFormatting>
  <conditionalFormatting sqref="P40">
    <cfRule type="cellIs" dxfId="46638" priority="1418" operator="greaterThan">
      <formula>0</formula>
    </cfRule>
  </conditionalFormatting>
  <conditionalFormatting sqref="Q40">
    <cfRule type="cellIs" dxfId="46637" priority="1423" operator="lessThan">
      <formula>0</formula>
    </cfRule>
  </conditionalFormatting>
  <conditionalFormatting sqref="R40">
    <cfRule type="cellIs" dxfId="46636" priority="1421" operator="lessThan">
      <formula>0.8</formula>
    </cfRule>
    <cfRule type="cellIs" dxfId="46635" priority="1422" operator="greaterThan">
      <formula>1</formula>
    </cfRule>
  </conditionalFormatting>
  <conditionalFormatting sqref="R40">
    <cfRule type="cellIs" dxfId="46634" priority="1419" operator="greaterThan">
      <formula>1</formula>
    </cfRule>
    <cfRule type="cellIs" dxfId="46633" priority="1420" operator="lessThan">
      <formula>0.8</formula>
    </cfRule>
  </conditionalFormatting>
  <conditionalFormatting sqref="P40">
    <cfRule type="cellIs" dxfId="46632" priority="1412" operator="greaterThan">
      <formula>0</formula>
    </cfRule>
  </conditionalFormatting>
  <conditionalFormatting sqref="Q40">
    <cfRule type="cellIs" dxfId="46631" priority="1417" operator="lessThan">
      <formula>0</formula>
    </cfRule>
  </conditionalFormatting>
  <conditionalFormatting sqref="R40">
    <cfRule type="cellIs" dxfId="46630" priority="1415" operator="lessThan">
      <formula>0.8</formula>
    </cfRule>
    <cfRule type="cellIs" dxfId="46629" priority="1416" operator="greaterThan">
      <formula>1</formula>
    </cfRule>
  </conditionalFormatting>
  <conditionalFormatting sqref="R40">
    <cfRule type="cellIs" dxfId="46628" priority="1413" operator="greaterThan">
      <formula>1</formula>
    </cfRule>
    <cfRule type="cellIs" dxfId="46627" priority="1414" operator="lessThan">
      <formula>0.8</formula>
    </cfRule>
  </conditionalFormatting>
  <conditionalFormatting sqref="Q40">
    <cfRule type="cellIs" dxfId="46626" priority="1411" operator="lessThan">
      <formula>0</formula>
    </cfRule>
  </conditionalFormatting>
  <conditionalFormatting sqref="R40">
    <cfRule type="cellIs" dxfId="46625" priority="1409" operator="lessThan">
      <formula>0.8</formula>
    </cfRule>
    <cfRule type="cellIs" dxfId="46624" priority="1410" operator="greaterThan">
      <formula>1</formula>
    </cfRule>
  </conditionalFormatting>
  <conditionalFormatting sqref="R40">
    <cfRule type="cellIs" dxfId="46623" priority="1407" operator="greaterThan">
      <formula>1</formula>
    </cfRule>
    <cfRule type="cellIs" dxfId="46622" priority="1408" operator="lessThan">
      <formula>0.8</formula>
    </cfRule>
  </conditionalFormatting>
  <conditionalFormatting sqref="P40">
    <cfRule type="cellIs" dxfId="46621" priority="1406" operator="greaterThan">
      <formula>0</formula>
    </cfRule>
  </conditionalFormatting>
  <conditionalFormatting sqref="P40">
    <cfRule type="cellIs" dxfId="46620" priority="1400" operator="greaterThan">
      <formula>0</formula>
    </cfRule>
  </conditionalFormatting>
  <conditionalFormatting sqref="Q40">
    <cfRule type="cellIs" dxfId="46619" priority="1405" operator="lessThan">
      <formula>0</formula>
    </cfRule>
  </conditionalFormatting>
  <conditionalFormatting sqref="R40">
    <cfRule type="cellIs" dxfId="46618" priority="1403" operator="lessThan">
      <formula>0.8</formula>
    </cfRule>
    <cfRule type="cellIs" dxfId="46617" priority="1404" operator="greaterThan">
      <formula>1</formula>
    </cfRule>
  </conditionalFormatting>
  <conditionalFormatting sqref="R40">
    <cfRule type="cellIs" dxfId="46616" priority="1401" operator="greaterThan">
      <formula>1</formula>
    </cfRule>
    <cfRule type="cellIs" dxfId="46615" priority="1402" operator="lessThan">
      <formula>0.8</formula>
    </cfRule>
  </conditionalFormatting>
  <conditionalFormatting sqref="P40">
    <cfRule type="cellIs" dxfId="46614" priority="1394" operator="greaterThan">
      <formula>0</formula>
    </cfRule>
  </conditionalFormatting>
  <conditionalFormatting sqref="Q40">
    <cfRule type="cellIs" dxfId="46613" priority="1399" operator="lessThan">
      <formula>0</formula>
    </cfRule>
  </conditionalFormatting>
  <conditionalFormatting sqref="R40">
    <cfRule type="cellIs" dxfId="46612" priority="1397" operator="lessThan">
      <formula>0.8</formula>
    </cfRule>
    <cfRule type="cellIs" dxfId="46611" priority="1398" operator="greaterThan">
      <formula>1</formula>
    </cfRule>
  </conditionalFormatting>
  <conditionalFormatting sqref="R40">
    <cfRule type="cellIs" dxfId="46610" priority="1395" operator="greaterThan">
      <formula>1</formula>
    </cfRule>
    <cfRule type="cellIs" dxfId="46609" priority="1396" operator="lessThan">
      <formula>0.8</formula>
    </cfRule>
  </conditionalFormatting>
  <conditionalFormatting sqref="P40">
    <cfRule type="cellIs" dxfId="46608" priority="1388" operator="greaterThan">
      <formula>0</formula>
    </cfRule>
  </conditionalFormatting>
  <conditionalFormatting sqref="Q40">
    <cfRule type="cellIs" dxfId="46607" priority="1393" operator="lessThan">
      <formula>0</formula>
    </cfRule>
  </conditionalFormatting>
  <conditionalFormatting sqref="R40">
    <cfRule type="cellIs" dxfId="46606" priority="1391" operator="lessThan">
      <formula>0.8</formula>
    </cfRule>
    <cfRule type="cellIs" dxfId="46605" priority="1392" operator="greaterThan">
      <formula>1</formula>
    </cfRule>
  </conditionalFormatting>
  <conditionalFormatting sqref="R40">
    <cfRule type="cellIs" dxfId="46604" priority="1389" operator="greaterThan">
      <formula>1</formula>
    </cfRule>
    <cfRule type="cellIs" dxfId="46603" priority="1390" operator="lessThan">
      <formula>0.8</formula>
    </cfRule>
  </conditionalFormatting>
  <conditionalFormatting sqref="Q40">
    <cfRule type="cellIs" dxfId="46602" priority="1382" operator="lessThan">
      <formula>0</formula>
    </cfRule>
  </conditionalFormatting>
  <conditionalFormatting sqref="P40">
    <cfRule type="cellIs" dxfId="46601" priority="1383" operator="greaterThan">
      <formula>0</formula>
    </cfRule>
  </conditionalFormatting>
  <conditionalFormatting sqref="R40">
    <cfRule type="cellIs" dxfId="46600" priority="1386" operator="lessThan">
      <formula>0.8</formula>
    </cfRule>
    <cfRule type="cellIs" dxfId="46599" priority="1387" operator="greaterThan">
      <formula>1</formula>
    </cfRule>
  </conditionalFormatting>
  <conditionalFormatting sqref="R40">
    <cfRule type="cellIs" dxfId="46598" priority="1384" operator="greaterThan">
      <formula>1</formula>
    </cfRule>
    <cfRule type="cellIs" dxfId="46597" priority="1385" operator="lessThan">
      <formula>0.8</formula>
    </cfRule>
  </conditionalFormatting>
  <conditionalFormatting sqref="Q40">
    <cfRule type="cellIs" dxfId="46596" priority="1376" operator="lessThan">
      <formula>0</formula>
    </cfRule>
  </conditionalFormatting>
  <conditionalFormatting sqref="R40">
    <cfRule type="cellIs" dxfId="46595" priority="1380" operator="lessThan">
      <formula>0.8</formula>
    </cfRule>
    <cfRule type="cellIs" dxfId="46594" priority="1381" operator="greaterThan">
      <formula>1</formula>
    </cfRule>
  </conditionalFormatting>
  <conditionalFormatting sqref="R40">
    <cfRule type="cellIs" dxfId="46593" priority="1378" operator="greaterThan">
      <formula>1</formula>
    </cfRule>
    <cfRule type="cellIs" dxfId="46592" priority="1379" operator="lessThan">
      <formula>0.8</formula>
    </cfRule>
  </conditionalFormatting>
  <conditionalFormatting sqref="P40">
    <cfRule type="cellIs" dxfId="46591" priority="1377" operator="greaterThan">
      <formula>0</formula>
    </cfRule>
  </conditionalFormatting>
  <conditionalFormatting sqref="Q40">
    <cfRule type="cellIs" dxfId="46590" priority="1375" operator="lessThan">
      <formula>0</formula>
    </cfRule>
  </conditionalFormatting>
  <conditionalFormatting sqref="R40">
    <cfRule type="cellIs" dxfId="46589" priority="1373" operator="lessThan">
      <formula>0.8</formula>
    </cfRule>
    <cfRule type="cellIs" dxfId="46588" priority="1374" operator="greaterThan">
      <formula>1</formula>
    </cfRule>
  </conditionalFormatting>
  <conditionalFormatting sqref="R40">
    <cfRule type="cellIs" dxfId="46587" priority="1371" operator="greaterThan">
      <formula>1</formula>
    </cfRule>
    <cfRule type="cellIs" dxfId="46586" priority="1372" operator="lessThan">
      <formula>0.8</formula>
    </cfRule>
  </conditionalFormatting>
  <conditionalFormatting sqref="P40">
    <cfRule type="cellIs" dxfId="46585" priority="1370" operator="greaterThan">
      <formula>0</formula>
    </cfRule>
  </conditionalFormatting>
  <conditionalFormatting sqref="Q40">
    <cfRule type="cellIs" dxfId="46584" priority="1369" operator="lessThan">
      <formula>0</formula>
    </cfRule>
  </conditionalFormatting>
  <conditionalFormatting sqref="R40">
    <cfRule type="cellIs" dxfId="46583" priority="1367" operator="lessThan">
      <formula>0.8</formula>
    </cfRule>
    <cfRule type="cellIs" dxfId="46582" priority="1368" operator="greaterThan">
      <formula>1</formula>
    </cfRule>
  </conditionalFormatting>
  <conditionalFormatting sqref="R40">
    <cfRule type="cellIs" dxfId="46581" priority="1365" operator="greaterThan">
      <formula>1</formula>
    </cfRule>
    <cfRule type="cellIs" dxfId="46580" priority="1366" operator="lessThan">
      <formula>0.8</formula>
    </cfRule>
  </conditionalFormatting>
  <conditionalFormatting sqref="P40">
    <cfRule type="cellIs" dxfId="46579" priority="1364" operator="greaterThan">
      <formula>0</formula>
    </cfRule>
  </conditionalFormatting>
  <conditionalFormatting sqref="Q32:Q39">
    <cfRule type="cellIs" dxfId="46578" priority="1363" operator="lessThan">
      <formula>0</formula>
    </cfRule>
  </conditionalFormatting>
  <conditionalFormatting sqref="R32:R39">
    <cfRule type="cellIs" dxfId="46577" priority="1361" operator="lessThan">
      <formula>0.8</formula>
    </cfRule>
    <cfRule type="cellIs" dxfId="46576" priority="1362" operator="greaterThan">
      <formula>1</formula>
    </cfRule>
  </conditionalFormatting>
  <conditionalFormatting sqref="R32:R39">
    <cfRule type="cellIs" dxfId="46575" priority="1359" operator="greaterThan">
      <formula>1</formula>
    </cfRule>
    <cfRule type="cellIs" dxfId="46574" priority="1360" operator="lessThan">
      <formula>0.8</formula>
    </cfRule>
  </conditionalFormatting>
  <conditionalFormatting sqref="P39">
    <cfRule type="cellIs" dxfId="46573" priority="1358" operator="greaterThan">
      <formula>0</formula>
    </cfRule>
  </conditionalFormatting>
  <conditionalFormatting sqref="Q32:Q39">
    <cfRule type="cellIs" dxfId="46572" priority="1357" operator="lessThan">
      <formula>0</formula>
    </cfRule>
  </conditionalFormatting>
  <conditionalFormatting sqref="R32:R39">
    <cfRule type="cellIs" dxfId="46571" priority="1355" operator="lessThan">
      <formula>0.8</formula>
    </cfRule>
    <cfRule type="cellIs" dxfId="46570" priority="1356" operator="greaterThan">
      <formula>1</formula>
    </cfRule>
  </conditionalFormatting>
  <conditionalFormatting sqref="R32:R39">
    <cfRule type="cellIs" dxfId="46569" priority="1353" operator="greaterThan">
      <formula>1</formula>
    </cfRule>
    <cfRule type="cellIs" dxfId="46568" priority="1354" operator="lessThan">
      <formula>0.8</formula>
    </cfRule>
  </conditionalFormatting>
  <conditionalFormatting sqref="P39">
    <cfRule type="cellIs" dxfId="46567" priority="1352" operator="greaterThan">
      <formula>0</formula>
    </cfRule>
  </conditionalFormatting>
  <conditionalFormatting sqref="Q32:Q39">
    <cfRule type="cellIs" dxfId="46566" priority="1351" operator="lessThan">
      <formula>0</formula>
    </cfRule>
  </conditionalFormatting>
  <conditionalFormatting sqref="R32:R39">
    <cfRule type="cellIs" dxfId="46565" priority="1349" operator="lessThan">
      <formula>0.8</formula>
    </cfRule>
    <cfRule type="cellIs" dxfId="46564" priority="1350" operator="greaterThan">
      <formula>1</formula>
    </cfRule>
  </conditionalFormatting>
  <conditionalFormatting sqref="R32:R39">
    <cfRule type="cellIs" dxfId="46563" priority="1347" operator="greaterThan">
      <formula>1</formula>
    </cfRule>
    <cfRule type="cellIs" dxfId="46562" priority="1348" operator="lessThan">
      <formula>0.8</formula>
    </cfRule>
  </conditionalFormatting>
  <conditionalFormatting sqref="P39">
    <cfRule type="cellIs" dxfId="46561" priority="1346" operator="greaterThan">
      <formula>0</formula>
    </cfRule>
  </conditionalFormatting>
  <conditionalFormatting sqref="Q32:Q39">
    <cfRule type="cellIs" dxfId="46560" priority="1345" operator="lessThan">
      <formula>0</formula>
    </cfRule>
  </conditionalFormatting>
  <conditionalFormatting sqref="R32:R39">
    <cfRule type="cellIs" dxfId="46559" priority="1343" operator="lessThan">
      <formula>0.8</formula>
    </cfRule>
    <cfRule type="cellIs" dxfId="46558" priority="1344" operator="greaterThan">
      <formula>1</formula>
    </cfRule>
  </conditionalFormatting>
  <conditionalFormatting sqref="R32:R39">
    <cfRule type="cellIs" dxfId="46557" priority="1341" operator="greaterThan">
      <formula>1</formula>
    </cfRule>
    <cfRule type="cellIs" dxfId="46556" priority="1342" operator="lessThan">
      <formula>0.8</formula>
    </cfRule>
  </conditionalFormatting>
  <conditionalFormatting sqref="P39">
    <cfRule type="cellIs" dxfId="46555" priority="1340" operator="greaterThan">
      <formula>0</formula>
    </cfRule>
  </conditionalFormatting>
  <conditionalFormatting sqref="P39">
    <cfRule type="cellIs" dxfId="46554" priority="1334" operator="greaterThan">
      <formula>0</formula>
    </cfRule>
  </conditionalFormatting>
  <conditionalFormatting sqref="Q32:Q39">
    <cfRule type="cellIs" dxfId="46553" priority="1339" operator="lessThan">
      <formula>0</formula>
    </cfRule>
  </conditionalFormatting>
  <conditionalFormatting sqref="R32:R39">
    <cfRule type="cellIs" dxfId="46552" priority="1337" operator="lessThan">
      <formula>0.8</formula>
    </cfRule>
    <cfRule type="cellIs" dxfId="46551" priority="1338" operator="greaterThan">
      <formula>1</formula>
    </cfRule>
  </conditionalFormatting>
  <conditionalFormatting sqref="R32:R39">
    <cfRule type="cellIs" dxfId="46550" priority="1335" operator="greaterThan">
      <formula>1</formula>
    </cfRule>
    <cfRule type="cellIs" dxfId="46549" priority="1336" operator="lessThan">
      <formula>0.8</formula>
    </cfRule>
  </conditionalFormatting>
  <conditionalFormatting sqref="P39">
    <cfRule type="cellIs" dxfId="46548" priority="1328" operator="greaterThan">
      <formula>0</formula>
    </cfRule>
  </conditionalFormatting>
  <conditionalFormatting sqref="Q32:Q39">
    <cfRule type="cellIs" dxfId="46547" priority="1333" operator="lessThan">
      <formula>0</formula>
    </cfRule>
  </conditionalFormatting>
  <conditionalFormatting sqref="R32:R39">
    <cfRule type="cellIs" dxfId="46546" priority="1331" operator="lessThan">
      <formula>0.8</formula>
    </cfRule>
    <cfRule type="cellIs" dxfId="46545" priority="1332" operator="greaterThan">
      <formula>1</formula>
    </cfRule>
  </conditionalFormatting>
  <conditionalFormatting sqref="R32:R39">
    <cfRule type="cellIs" dxfId="46544" priority="1329" operator="greaterThan">
      <formula>1</formula>
    </cfRule>
    <cfRule type="cellIs" dxfId="46543" priority="1330" operator="lessThan">
      <formula>0.8</formula>
    </cfRule>
  </conditionalFormatting>
  <conditionalFormatting sqref="R32:R39">
    <cfRule type="cellIs" dxfId="46542" priority="1325" operator="lessThan">
      <formula>0.8</formula>
    </cfRule>
    <cfRule type="cellIs" dxfId="46541" priority="1326" operator="greaterThan">
      <formula>1</formula>
    </cfRule>
  </conditionalFormatting>
  <conditionalFormatting sqref="R32:R39">
    <cfRule type="cellIs" dxfId="46540" priority="1323" operator="greaterThan">
      <formula>1</formula>
    </cfRule>
    <cfRule type="cellIs" dxfId="46539" priority="1324" operator="lessThan">
      <formula>0.8</formula>
    </cfRule>
  </conditionalFormatting>
  <conditionalFormatting sqref="P39">
    <cfRule type="cellIs" dxfId="46538" priority="1322" operator="greaterThan">
      <formula>0</formula>
    </cfRule>
  </conditionalFormatting>
  <conditionalFormatting sqref="Q32:Q39">
    <cfRule type="cellIs" dxfId="46537" priority="1327" operator="lessThan">
      <formula>0</formula>
    </cfRule>
  </conditionalFormatting>
  <conditionalFormatting sqref="Q32:Q39">
    <cfRule type="cellIs" dxfId="46536" priority="1321" operator="lessThan">
      <formula>0</formula>
    </cfRule>
  </conditionalFormatting>
  <conditionalFormatting sqref="R32:R39">
    <cfRule type="cellIs" dxfId="46535" priority="1319" operator="lessThan">
      <formula>0.8</formula>
    </cfRule>
    <cfRule type="cellIs" dxfId="46534" priority="1320" operator="greaterThan">
      <formula>1</formula>
    </cfRule>
  </conditionalFormatting>
  <conditionalFormatting sqref="R32:R39">
    <cfRule type="cellIs" dxfId="46533" priority="1317" operator="greaterThan">
      <formula>1</formula>
    </cfRule>
    <cfRule type="cellIs" dxfId="46532" priority="1318" operator="lessThan">
      <formula>0.8</formula>
    </cfRule>
  </conditionalFormatting>
  <conditionalFormatting sqref="P39">
    <cfRule type="cellIs" dxfId="46531" priority="1316" operator="greaterThan">
      <formula>0</formula>
    </cfRule>
  </conditionalFormatting>
  <conditionalFormatting sqref="P39">
    <cfRule type="cellIs" dxfId="46530" priority="1310" operator="greaterThan">
      <formula>0</formula>
    </cfRule>
  </conditionalFormatting>
  <conditionalFormatting sqref="Q32:Q39">
    <cfRule type="cellIs" dxfId="46529" priority="1315" operator="lessThan">
      <formula>0</formula>
    </cfRule>
  </conditionalFormatting>
  <conditionalFormatting sqref="R32:R39">
    <cfRule type="cellIs" dxfId="46528" priority="1313" operator="lessThan">
      <formula>0.8</formula>
    </cfRule>
    <cfRule type="cellIs" dxfId="46527" priority="1314" operator="greaterThan">
      <formula>1</formula>
    </cfRule>
  </conditionalFormatting>
  <conditionalFormatting sqref="R32:R39">
    <cfRule type="cellIs" dxfId="46526" priority="1311" operator="greaterThan">
      <formula>1</formula>
    </cfRule>
    <cfRule type="cellIs" dxfId="46525" priority="1312" operator="lessThan">
      <formula>0.8</formula>
    </cfRule>
  </conditionalFormatting>
  <conditionalFormatting sqref="P39">
    <cfRule type="cellIs" dxfId="46524" priority="1304" operator="greaterThan">
      <formula>0</formula>
    </cfRule>
  </conditionalFormatting>
  <conditionalFormatting sqref="Q32:Q39">
    <cfRule type="cellIs" dxfId="46523" priority="1309" operator="lessThan">
      <formula>0</formula>
    </cfRule>
  </conditionalFormatting>
  <conditionalFormatting sqref="R32:R39">
    <cfRule type="cellIs" dxfId="46522" priority="1307" operator="lessThan">
      <formula>0.8</formula>
    </cfRule>
    <cfRule type="cellIs" dxfId="46521" priority="1308" operator="greaterThan">
      <formula>1</formula>
    </cfRule>
  </conditionalFormatting>
  <conditionalFormatting sqref="R32:R39">
    <cfRule type="cellIs" dxfId="46520" priority="1305" operator="greaterThan">
      <formula>1</formula>
    </cfRule>
    <cfRule type="cellIs" dxfId="46519" priority="1306" operator="lessThan">
      <formula>0.8</formula>
    </cfRule>
  </conditionalFormatting>
  <conditionalFormatting sqref="R32:R39">
    <cfRule type="cellIs" dxfId="46518" priority="1301" operator="lessThan">
      <formula>0.8</formula>
    </cfRule>
    <cfRule type="cellIs" dxfId="46517" priority="1302" operator="greaterThan">
      <formula>1</formula>
    </cfRule>
  </conditionalFormatting>
  <conditionalFormatting sqref="R32:R39">
    <cfRule type="cellIs" dxfId="46516" priority="1299" operator="greaterThan">
      <formula>1</formula>
    </cfRule>
    <cfRule type="cellIs" dxfId="46515" priority="1300" operator="lessThan">
      <formula>0.8</formula>
    </cfRule>
  </conditionalFormatting>
  <conditionalFormatting sqref="P39">
    <cfRule type="cellIs" dxfId="46514" priority="1298" operator="greaterThan">
      <formula>0</formula>
    </cfRule>
  </conditionalFormatting>
  <conditionalFormatting sqref="Q32:Q39">
    <cfRule type="cellIs" dxfId="46513" priority="1303" operator="lessThan">
      <formula>0</formula>
    </cfRule>
  </conditionalFormatting>
  <conditionalFormatting sqref="P39">
    <cfRule type="cellIs" dxfId="46512" priority="1292" operator="greaterThan">
      <formula>0</formula>
    </cfRule>
  </conditionalFormatting>
  <conditionalFormatting sqref="Q32:Q39">
    <cfRule type="cellIs" dxfId="46511" priority="1297" operator="lessThan">
      <formula>0</formula>
    </cfRule>
  </conditionalFormatting>
  <conditionalFormatting sqref="R32:R39">
    <cfRule type="cellIs" dxfId="46510" priority="1295" operator="lessThan">
      <formula>0.8</formula>
    </cfRule>
    <cfRule type="cellIs" dxfId="46509" priority="1296" operator="greaterThan">
      <formula>1</formula>
    </cfRule>
  </conditionalFormatting>
  <conditionalFormatting sqref="R32:R39">
    <cfRule type="cellIs" dxfId="46508" priority="1293" operator="greaterThan">
      <formula>1</formula>
    </cfRule>
    <cfRule type="cellIs" dxfId="46507" priority="1294" operator="lessThan">
      <formula>0.8</formula>
    </cfRule>
  </conditionalFormatting>
  <conditionalFormatting sqref="R32:R39">
    <cfRule type="cellIs" dxfId="46506" priority="1289" operator="lessThan">
      <formula>0.8</formula>
    </cfRule>
    <cfRule type="cellIs" dxfId="46505" priority="1290" operator="greaterThan">
      <formula>1</formula>
    </cfRule>
  </conditionalFormatting>
  <conditionalFormatting sqref="R32:R39">
    <cfRule type="cellIs" dxfId="46504" priority="1287" operator="greaterThan">
      <formula>1</formula>
    </cfRule>
    <cfRule type="cellIs" dxfId="46503" priority="1288" operator="lessThan">
      <formula>0.8</formula>
    </cfRule>
  </conditionalFormatting>
  <conditionalFormatting sqref="P39">
    <cfRule type="cellIs" dxfId="46502" priority="1286" operator="greaterThan">
      <formula>0</formula>
    </cfRule>
  </conditionalFormatting>
  <conditionalFormatting sqref="Q32:Q39">
    <cfRule type="cellIs" dxfId="46501" priority="1291" operator="lessThan">
      <formula>0</formula>
    </cfRule>
  </conditionalFormatting>
  <conditionalFormatting sqref="R32:R39">
    <cfRule type="cellIs" dxfId="46500" priority="1283" operator="lessThan">
      <formula>0.8</formula>
    </cfRule>
    <cfRule type="cellIs" dxfId="46499" priority="1284" operator="greaterThan">
      <formula>1</formula>
    </cfRule>
  </conditionalFormatting>
  <conditionalFormatting sqref="R32:R39">
    <cfRule type="cellIs" dxfId="46498" priority="1281" operator="greaterThan">
      <formula>1</formula>
    </cfRule>
    <cfRule type="cellIs" dxfId="46497" priority="1282" operator="lessThan">
      <formula>0.8</formula>
    </cfRule>
  </conditionalFormatting>
  <conditionalFormatting sqref="P39">
    <cfRule type="cellIs" dxfId="46496" priority="1280" operator="greaterThan">
      <formula>0</formula>
    </cfRule>
  </conditionalFormatting>
  <conditionalFormatting sqref="Q32:Q39">
    <cfRule type="cellIs" dxfId="46495" priority="1285" operator="lessThan">
      <formula>0</formula>
    </cfRule>
  </conditionalFormatting>
  <conditionalFormatting sqref="Q32:Q39">
    <cfRule type="cellIs" dxfId="46494" priority="1279" operator="lessThan">
      <formula>0</formula>
    </cfRule>
  </conditionalFormatting>
  <conditionalFormatting sqref="R32:R39">
    <cfRule type="cellIs" dxfId="46493" priority="1277" operator="lessThan">
      <formula>0.8</formula>
    </cfRule>
    <cfRule type="cellIs" dxfId="46492" priority="1278" operator="greaterThan">
      <formula>1</formula>
    </cfRule>
  </conditionalFormatting>
  <conditionalFormatting sqref="R32:R39">
    <cfRule type="cellIs" dxfId="46491" priority="1275" operator="greaterThan">
      <formula>1</formula>
    </cfRule>
    <cfRule type="cellIs" dxfId="46490" priority="1276" operator="lessThan">
      <formula>0.8</formula>
    </cfRule>
  </conditionalFormatting>
  <conditionalFormatting sqref="P39">
    <cfRule type="cellIs" dxfId="46489" priority="1274" operator="greaterThan">
      <formula>0</formula>
    </cfRule>
  </conditionalFormatting>
  <conditionalFormatting sqref="Q32:Q39">
    <cfRule type="cellIs" dxfId="46488" priority="1268" operator="lessThan">
      <formula>0</formula>
    </cfRule>
  </conditionalFormatting>
  <conditionalFormatting sqref="R32:R39">
    <cfRule type="cellIs" dxfId="46487" priority="1272" operator="lessThan">
      <formula>0.8</formula>
    </cfRule>
    <cfRule type="cellIs" dxfId="46486" priority="1273" operator="greaterThan">
      <formula>1</formula>
    </cfRule>
  </conditionalFormatting>
  <conditionalFormatting sqref="R32:R39">
    <cfRule type="cellIs" dxfId="46485" priority="1270" operator="greaterThan">
      <formula>1</formula>
    </cfRule>
    <cfRule type="cellIs" dxfId="46484" priority="1271" operator="lessThan">
      <formula>0.8</formula>
    </cfRule>
  </conditionalFormatting>
  <conditionalFormatting sqref="P39">
    <cfRule type="cellIs" dxfId="46483" priority="1269" operator="greaterThan">
      <formula>0</formula>
    </cfRule>
  </conditionalFormatting>
  <conditionalFormatting sqref="Q32:Q39">
    <cfRule type="cellIs" dxfId="46482" priority="1267" operator="lessThan">
      <formula>0</formula>
    </cfRule>
  </conditionalFormatting>
  <conditionalFormatting sqref="R32:R39">
    <cfRule type="cellIs" dxfId="46481" priority="1265" operator="lessThan">
      <formula>0.8</formula>
    </cfRule>
    <cfRule type="cellIs" dxfId="46480" priority="1266" operator="greaterThan">
      <formula>1</formula>
    </cfRule>
  </conditionalFormatting>
  <conditionalFormatting sqref="R32:R39">
    <cfRule type="cellIs" dxfId="46479" priority="1263" operator="greaterThan">
      <formula>1</formula>
    </cfRule>
    <cfRule type="cellIs" dxfId="46478" priority="1264" operator="lessThan">
      <formula>0.8</formula>
    </cfRule>
  </conditionalFormatting>
  <conditionalFormatting sqref="P39">
    <cfRule type="cellIs" dxfId="46477" priority="1262" operator="greaterThan">
      <formula>0</formula>
    </cfRule>
  </conditionalFormatting>
  <conditionalFormatting sqref="Q32:Q39">
    <cfRule type="cellIs" dxfId="46476" priority="1261" operator="lessThan">
      <formula>0</formula>
    </cfRule>
  </conditionalFormatting>
  <conditionalFormatting sqref="R32:R39">
    <cfRule type="cellIs" dxfId="46475" priority="1259" operator="lessThan">
      <formula>0.8</formula>
    </cfRule>
    <cfRule type="cellIs" dxfId="46474" priority="1260" operator="greaterThan">
      <formula>1</formula>
    </cfRule>
  </conditionalFormatting>
  <conditionalFormatting sqref="R32:R39">
    <cfRule type="cellIs" dxfId="46473" priority="1257" operator="greaterThan">
      <formula>1</formula>
    </cfRule>
    <cfRule type="cellIs" dxfId="46472" priority="1258" operator="lessThan">
      <formula>0.8</formula>
    </cfRule>
  </conditionalFormatting>
  <conditionalFormatting sqref="P39">
    <cfRule type="cellIs" dxfId="46471" priority="1256" operator="greaterThan">
      <formula>0</formula>
    </cfRule>
  </conditionalFormatting>
  <conditionalFormatting sqref="Q32:Q39">
    <cfRule type="cellIs" dxfId="46470" priority="1255" operator="lessThan">
      <formula>0</formula>
    </cfRule>
  </conditionalFormatting>
  <conditionalFormatting sqref="R32:R39">
    <cfRule type="cellIs" dxfId="46469" priority="1253" operator="lessThan">
      <formula>0.8</formula>
    </cfRule>
    <cfRule type="cellIs" dxfId="46468" priority="1254" operator="greaterThan">
      <formula>1</formula>
    </cfRule>
  </conditionalFormatting>
  <conditionalFormatting sqref="R32:R39">
    <cfRule type="cellIs" dxfId="46467" priority="1251" operator="greaterThan">
      <formula>1</formula>
    </cfRule>
    <cfRule type="cellIs" dxfId="46466" priority="1252" operator="lessThan">
      <formula>0.8</formula>
    </cfRule>
  </conditionalFormatting>
  <conditionalFormatting sqref="P39">
    <cfRule type="cellIs" dxfId="46465" priority="1250" operator="greaterThan">
      <formula>0</formula>
    </cfRule>
  </conditionalFormatting>
  <conditionalFormatting sqref="Q32:Q39">
    <cfRule type="cellIs" dxfId="46464" priority="1249" operator="lessThan">
      <formula>0</formula>
    </cfRule>
  </conditionalFormatting>
  <conditionalFormatting sqref="R32:R39">
    <cfRule type="cellIs" dxfId="46463" priority="1247" operator="lessThan">
      <formula>0.8</formula>
    </cfRule>
    <cfRule type="cellIs" dxfId="46462" priority="1248" operator="greaterThan">
      <formula>1</formula>
    </cfRule>
  </conditionalFormatting>
  <conditionalFormatting sqref="R32:R39">
    <cfRule type="cellIs" dxfId="46461" priority="1245" operator="greaterThan">
      <formula>1</formula>
    </cfRule>
    <cfRule type="cellIs" dxfId="46460" priority="1246" operator="lessThan">
      <formula>0.8</formula>
    </cfRule>
  </conditionalFormatting>
  <conditionalFormatting sqref="P39">
    <cfRule type="cellIs" dxfId="46459" priority="1244" operator="greaterThan">
      <formula>0</formula>
    </cfRule>
  </conditionalFormatting>
  <conditionalFormatting sqref="Q32:Q39">
    <cfRule type="cellIs" dxfId="46458" priority="1243" operator="lessThan">
      <formula>0</formula>
    </cfRule>
  </conditionalFormatting>
  <conditionalFormatting sqref="R32:R39">
    <cfRule type="cellIs" dxfId="46457" priority="1241" operator="lessThan">
      <formula>0.8</formula>
    </cfRule>
    <cfRule type="cellIs" dxfId="46456" priority="1242" operator="greaterThan">
      <formula>1</formula>
    </cfRule>
  </conditionalFormatting>
  <conditionalFormatting sqref="R32:R39">
    <cfRule type="cellIs" dxfId="46455" priority="1239" operator="greaterThan">
      <formula>1</formula>
    </cfRule>
    <cfRule type="cellIs" dxfId="46454" priority="1240" operator="lessThan">
      <formula>0.8</formula>
    </cfRule>
  </conditionalFormatting>
  <conditionalFormatting sqref="P39">
    <cfRule type="cellIs" dxfId="46453" priority="1238" operator="greaterThan">
      <formula>0</formula>
    </cfRule>
  </conditionalFormatting>
  <conditionalFormatting sqref="P39">
    <cfRule type="cellIs" dxfId="46452" priority="1232" operator="greaterThan">
      <formula>0</formula>
    </cfRule>
  </conditionalFormatting>
  <conditionalFormatting sqref="Q32:Q39">
    <cfRule type="cellIs" dxfId="46451" priority="1237" operator="lessThan">
      <formula>0</formula>
    </cfRule>
  </conditionalFormatting>
  <conditionalFormatting sqref="R32:R39">
    <cfRule type="cellIs" dxfId="46450" priority="1235" operator="lessThan">
      <formula>0.8</formula>
    </cfRule>
    <cfRule type="cellIs" dxfId="46449" priority="1236" operator="greaterThan">
      <formula>1</formula>
    </cfRule>
  </conditionalFormatting>
  <conditionalFormatting sqref="R32:R39">
    <cfRule type="cellIs" dxfId="46448" priority="1233" operator="greaterThan">
      <formula>1</formula>
    </cfRule>
    <cfRule type="cellIs" dxfId="46447" priority="1234" operator="lessThan">
      <formula>0.8</formula>
    </cfRule>
  </conditionalFormatting>
  <conditionalFormatting sqref="P39">
    <cfRule type="cellIs" dxfId="46446" priority="1226" operator="greaterThan">
      <formula>0</formula>
    </cfRule>
  </conditionalFormatting>
  <conditionalFormatting sqref="Q32:Q39">
    <cfRule type="cellIs" dxfId="46445" priority="1231" operator="lessThan">
      <formula>0</formula>
    </cfRule>
  </conditionalFormatting>
  <conditionalFormatting sqref="R32:R39">
    <cfRule type="cellIs" dxfId="46444" priority="1229" operator="lessThan">
      <formula>0.8</formula>
    </cfRule>
    <cfRule type="cellIs" dxfId="46443" priority="1230" operator="greaterThan">
      <formula>1</formula>
    </cfRule>
  </conditionalFormatting>
  <conditionalFormatting sqref="R32:R39">
    <cfRule type="cellIs" dxfId="46442" priority="1227" operator="greaterThan">
      <formula>1</formula>
    </cfRule>
    <cfRule type="cellIs" dxfId="46441" priority="1228" operator="lessThan">
      <formula>0.8</formula>
    </cfRule>
  </conditionalFormatting>
  <conditionalFormatting sqref="R32:R39">
    <cfRule type="cellIs" dxfId="46440" priority="1223" operator="lessThan">
      <formula>0.8</formula>
    </cfRule>
    <cfRule type="cellIs" dxfId="46439" priority="1224" operator="greaterThan">
      <formula>1</formula>
    </cfRule>
  </conditionalFormatting>
  <conditionalFormatting sqref="R32:R39">
    <cfRule type="cellIs" dxfId="46438" priority="1221" operator="greaterThan">
      <formula>1</formula>
    </cfRule>
    <cfRule type="cellIs" dxfId="46437" priority="1222" operator="lessThan">
      <formula>0.8</formula>
    </cfRule>
  </conditionalFormatting>
  <conditionalFormatting sqref="P39">
    <cfRule type="cellIs" dxfId="46436" priority="1220" operator="greaterThan">
      <formula>0</formula>
    </cfRule>
  </conditionalFormatting>
  <conditionalFormatting sqref="Q32:Q39">
    <cfRule type="cellIs" dxfId="46435" priority="1225" operator="lessThan">
      <formula>0</formula>
    </cfRule>
  </conditionalFormatting>
  <conditionalFormatting sqref="Q32:Q39">
    <cfRule type="cellIs" dxfId="46434" priority="1214" operator="lessThan">
      <formula>0</formula>
    </cfRule>
  </conditionalFormatting>
  <conditionalFormatting sqref="P39">
    <cfRule type="cellIs" dxfId="46433" priority="1215" operator="greaterThan">
      <formula>0</formula>
    </cfRule>
  </conditionalFormatting>
  <conditionalFormatting sqref="R32:R39">
    <cfRule type="cellIs" dxfId="46432" priority="1218" operator="lessThan">
      <formula>0.8</formula>
    </cfRule>
    <cfRule type="cellIs" dxfId="46431" priority="1219" operator="greaterThan">
      <formula>1</formula>
    </cfRule>
  </conditionalFormatting>
  <conditionalFormatting sqref="R32:R39">
    <cfRule type="cellIs" dxfId="46430" priority="1216" operator="greaterThan">
      <formula>1</formula>
    </cfRule>
    <cfRule type="cellIs" dxfId="46429" priority="1217" operator="lessThan">
      <formula>0.8</formula>
    </cfRule>
  </conditionalFormatting>
  <conditionalFormatting sqref="Q32:Q39">
    <cfRule type="cellIs" dxfId="46428" priority="1208" operator="lessThan">
      <formula>0</formula>
    </cfRule>
  </conditionalFormatting>
  <conditionalFormatting sqref="R32:R39">
    <cfRule type="cellIs" dxfId="46427" priority="1212" operator="lessThan">
      <formula>0.8</formula>
    </cfRule>
    <cfRule type="cellIs" dxfId="46426" priority="1213" operator="greaterThan">
      <formula>1</formula>
    </cfRule>
  </conditionalFormatting>
  <conditionalFormatting sqref="R32:R39">
    <cfRule type="cellIs" dxfId="46425" priority="1210" operator="greaterThan">
      <formula>1</formula>
    </cfRule>
    <cfRule type="cellIs" dxfId="46424" priority="1211" operator="lessThan">
      <formula>0.8</formula>
    </cfRule>
  </conditionalFormatting>
  <conditionalFormatting sqref="P39">
    <cfRule type="cellIs" dxfId="46423" priority="1209" operator="greaterThan">
      <formula>0</formula>
    </cfRule>
  </conditionalFormatting>
  <conditionalFormatting sqref="Q32:Q39">
    <cfRule type="cellIs" dxfId="46422" priority="1207" operator="lessThan">
      <formula>0</formula>
    </cfRule>
  </conditionalFormatting>
  <conditionalFormatting sqref="R32:R39">
    <cfRule type="cellIs" dxfId="46421" priority="1205" operator="lessThan">
      <formula>0.8</formula>
    </cfRule>
    <cfRule type="cellIs" dxfId="46420" priority="1206" operator="greaterThan">
      <formula>1</formula>
    </cfRule>
  </conditionalFormatting>
  <conditionalFormatting sqref="R32:R39">
    <cfRule type="cellIs" dxfId="46419" priority="1203" operator="greaterThan">
      <formula>1</formula>
    </cfRule>
    <cfRule type="cellIs" dxfId="46418" priority="1204" operator="lessThan">
      <formula>0.8</formula>
    </cfRule>
  </conditionalFormatting>
  <conditionalFormatting sqref="P39">
    <cfRule type="cellIs" dxfId="46417" priority="1202" operator="greaterThan">
      <formula>0</formula>
    </cfRule>
  </conditionalFormatting>
  <conditionalFormatting sqref="Q32:Q39">
    <cfRule type="cellIs" dxfId="46416" priority="1201" operator="lessThan">
      <formula>0</formula>
    </cfRule>
  </conditionalFormatting>
  <conditionalFormatting sqref="R32:R39">
    <cfRule type="cellIs" dxfId="46415" priority="1199" operator="lessThan">
      <formula>0.8</formula>
    </cfRule>
    <cfRule type="cellIs" dxfId="46414" priority="1200" operator="greaterThan">
      <formula>1</formula>
    </cfRule>
  </conditionalFormatting>
  <conditionalFormatting sqref="R32:R39">
    <cfRule type="cellIs" dxfId="46413" priority="1197" operator="greaterThan">
      <formula>1</formula>
    </cfRule>
    <cfRule type="cellIs" dxfId="46412" priority="1198" operator="lessThan">
      <formula>0.8</formula>
    </cfRule>
  </conditionalFormatting>
  <conditionalFormatting sqref="P39">
    <cfRule type="cellIs" dxfId="46411" priority="1196" operator="greaterThan">
      <formula>0</formula>
    </cfRule>
  </conditionalFormatting>
  <conditionalFormatting sqref="Q32:Q39">
    <cfRule type="cellIs" dxfId="46410" priority="1195" operator="lessThan">
      <formula>0</formula>
    </cfRule>
  </conditionalFormatting>
  <conditionalFormatting sqref="R32:R39">
    <cfRule type="cellIs" dxfId="46409" priority="1193" operator="lessThan">
      <formula>0.8</formula>
    </cfRule>
    <cfRule type="cellIs" dxfId="46408" priority="1194" operator="greaterThan">
      <formula>1</formula>
    </cfRule>
  </conditionalFormatting>
  <conditionalFormatting sqref="R32:R39">
    <cfRule type="cellIs" dxfId="46407" priority="1191" operator="greaterThan">
      <formula>1</formula>
    </cfRule>
    <cfRule type="cellIs" dxfId="46406" priority="1192" operator="lessThan">
      <formula>0.8</formula>
    </cfRule>
  </conditionalFormatting>
  <conditionalFormatting sqref="P39">
    <cfRule type="cellIs" dxfId="46405" priority="1190" operator="greaterThan">
      <formula>0</formula>
    </cfRule>
  </conditionalFormatting>
  <conditionalFormatting sqref="Q32:Q39">
    <cfRule type="cellIs" dxfId="46404" priority="1189" operator="lessThan">
      <formula>0</formula>
    </cfRule>
  </conditionalFormatting>
  <conditionalFormatting sqref="R32:R39">
    <cfRule type="cellIs" dxfId="46403" priority="1187" operator="lessThan">
      <formula>0.8</formula>
    </cfRule>
    <cfRule type="cellIs" dxfId="46402" priority="1188" operator="greaterThan">
      <formula>1</formula>
    </cfRule>
  </conditionalFormatting>
  <conditionalFormatting sqref="R32:R39">
    <cfRule type="cellIs" dxfId="46401" priority="1185" operator="greaterThan">
      <formula>1</formula>
    </cfRule>
    <cfRule type="cellIs" dxfId="46400" priority="1186" operator="lessThan">
      <formula>0.8</formula>
    </cfRule>
  </conditionalFormatting>
  <conditionalFormatting sqref="P39">
    <cfRule type="cellIs" dxfId="46399" priority="1184" operator="greaterThan">
      <formula>0</formula>
    </cfRule>
  </conditionalFormatting>
  <conditionalFormatting sqref="Q96:Q105">
    <cfRule type="cellIs" dxfId="46398" priority="1178" operator="lessThan">
      <formula>0</formula>
    </cfRule>
  </conditionalFormatting>
  <conditionalFormatting sqref="P96:P105">
    <cfRule type="cellIs" dxfId="46397" priority="1179" operator="greaterThan">
      <formula>0</formula>
    </cfRule>
  </conditionalFormatting>
  <conditionalFormatting sqref="R96:R105">
    <cfRule type="cellIs" dxfId="46396" priority="1182" operator="lessThan">
      <formula>0.8</formula>
    </cfRule>
    <cfRule type="cellIs" dxfId="46395" priority="1183" operator="greaterThan">
      <formula>1</formula>
    </cfRule>
  </conditionalFormatting>
  <conditionalFormatting sqref="R96:R105">
    <cfRule type="cellIs" dxfId="46394" priority="1180" operator="greaterThan">
      <formula>1</formula>
    </cfRule>
    <cfRule type="cellIs" dxfId="46393" priority="1181" operator="lessThan">
      <formula>0.8</formula>
    </cfRule>
  </conditionalFormatting>
  <conditionalFormatting sqref="Q96:Q105">
    <cfRule type="cellIs" dxfId="46392" priority="1172" operator="lessThan">
      <formula>0</formula>
    </cfRule>
  </conditionalFormatting>
  <conditionalFormatting sqref="R96:R105">
    <cfRule type="cellIs" dxfId="46391" priority="1176" operator="lessThan">
      <formula>0.8</formula>
    </cfRule>
    <cfRule type="cellIs" dxfId="46390" priority="1177" operator="greaterThan">
      <formula>1</formula>
    </cfRule>
  </conditionalFormatting>
  <conditionalFormatting sqref="R96:R105">
    <cfRule type="cellIs" dxfId="46389" priority="1174" operator="greaterThan">
      <formula>1</formula>
    </cfRule>
    <cfRule type="cellIs" dxfId="46388" priority="1175" operator="lessThan">
      <formula>0.8</formula>
    </cfRule>
  </conditionalFormatting>
  <conditionalFormatting sqref="P96:P105">
    <cfRule type="cellIs" dxfId="46387" priority="1173" operator="greaterThan">
      <formula>0</formula>
    </cfRule>
  </conditionalFormatting>
  <conditionalFormatting sqref="Q96:Q105">
    <cfRule type="cellIs" dxfId="46386" priority="1171" operator="lessThan">
      <formula>0</formula>
    </cfRule>
  </conditionalFormatting>
  <conditionalFormatting sqref="R96:R105">
    <cfRule type="cellIs" dxfId="46385" priority="1169" operator="lessThan">
      <formula>0.8</formula>
    </cfRule>
    <cfRule type="cellIs" dxfId="46384" priority="1170" operator="greaterThan">
      <formula>1</formula>
    </cfRule>
  </conditionalFormatting>
  <conditionalFormatting sqref="R96:R105">
    <cfRule type="cellIs" dxfId="46383" priority="1167" operator="greaterThan">
      <formula>1</formula>
    </cfRule>
    <cfRule type="cellIs" dxfId="46382" priority="1168" operator="lessThan">
      <formula>0.8</formula>
    </cfRule>
  </conditionalFormatting>
  <conditionalFormatting sqref="P96:P105">
    <cfRule type="cellIs" dxfId="46381" priority="1166" operator="greaterThan">
      <formula>0</formula>
    </cfRule>
  </conditionalFormatting>
  <conditionalFormatting sqref="Q96:Q105">
    <cfRule type="cellIs" dxfId="46380" priority="1165" operator="lessThan">
      <formula>0</formula>
    </cfRule>
  </conditionalFormatting>
  <conditionalFormatting sqref="R96:R105">
    <cfRule type="cellIs" dxfId="46379" priority="1163" operator="lessThan">
      <formula>0.8</formula>
    </cfRule>
    <cfRule type="cellIs" dxfId="46378" priority="1164" operator="greaterThan">
      <formula>1</formula>
    </cfRule>
  </conditionalFormatting>
  <conditionalFormatting sqref="R96:R105">
    <cfRule type="cellIs" dxfId="46377" priority="1161" operator="greaterThan">
      <formula>1</formula>
    </cfRule>
    <cfRule type="cellIs" dxfId="46376" priority="1162" operator="lessThan">
      <formula>0.8</formula>
    </cfRule>
  </conditionalFormatting>
  <conditionalFormatting sqref="P96:P105">
    <cfRule type="cellIs" dxfId="46375" priority="1160" operator="greaterThan">
      <formula>0</formula>
    </cfRule>
  </conditionalFormatting>
  <conditionalFormatting sqref="Q96:Q105">
    <cfRule type="cellIs" dxfId="46374" priority="1154" operator="lessThan">
      <formula>0</formula>
    </cfRule>
  </conditionalFormatting>
  <conditionalFormatting sqref="R96:R105">
    <cfRule type="cellIs" dxfId="46373" priority="1158" operator="lessThan">
      <formula>0.8</formula>
    </cfRule>
    <cfRule type="cellIs" dxfId="46372" priority="1159" operator="greaterThan">
      <formula>1</formula>
    </cfRule>
  </conditionalFormatting>
  <conditionalFormatting sqref="R96:R105">
    <cfRule type="cellIs" dxfId="46371" priority="1156" operator="greaterThan">
      <formula>1</formula>
    </cfRule>
    <cfRule type="cellIs" dxfId="46370" priority="1157" operator="lessThan">
      <formula>0.8</formula>
    </cfRule>
  </conditionalFormatting>
  <conditionalFormatting sqref="P96:P105">
    <cfRule type="cellIs" dxfId="46369" priority="1155" operator="greaterThan">
      <formula>0</formula>
    </cfRule>
  </conditionalFormatting>
  <conditionalFormatting sqref="Q96:Q105">
    <cfRule type="cellIs" dxfId="46368" priority="1153" operator="lessThan">
      <formula>0</formula>
    </cfRule>
  </conditionalFormatting>
  <conditionalFormatting sqref="R96:R105">
    <cfRule type="cellIs" dxfId="46367" priority="1151" operator="lessThan">
      <formula>0.8</formula>
    </cfRule>
    <cfRule type="cellIs" dxfId="46366" priority="1152" operator="greaterThan">
      <formula>1</formula>
    </cfRule>
  </conditionalFormatting>
  <conditionalFormatting sqref="R96:R105">
    <cfRule type="cellIs" dxfId="46365" priority="1149" operator="greaterThan">
      <formula>1</formula>
    </cfRule>
    <cfRule type="cellIs" dxfId="46364" priority="1150" operator="lessThan">
      <formula>0.8</formula>
    </cfRule>
  </conditionalFormatting>
  <conditionalFormatting sqref="P96:P105">
    <cfRule type="cellIs" dxfId="46363" priority="1148" operator="greaterThan">
      <formula>0</formula>
    </cfRule>
  </conditionalFormatting>
  <conditionalFormatting sqref="Q96:Q105">
    <cfRule type="cellIs" dxfId="46362" priority="1147" operator="lessThan">
      <formula>0</formula>
    </cfRule>
  </conditionalFormatting>
  <conditionalFormatting sqref="R96:R105">
    <cfRule type="cellIs" dxfId="46361" priority="1145" operator="lessThan">
      <formula>0.8</formula>
    </cfRule>
    <cfRule type="cellIs" dxfId="46360" priority="1146" operator="greaterThan">
      <formula>1</formula>
    </cfRule>
  </conditionalFormatting>
  <conditionalFormatting sqref="R96:R105">
    <cfRule type="cellIs" dxfId="46359" priority="1143" operator="greaterThan">
      <formula>1</formula>
    </cfRule>
    <cfRule type="cellIs" dxfId="46358" priority="1144" operator="lessThan">
      <formula>0.8</formula>
    </cfRule>
  </conditionalFormatting>
  <conditionalFormatting sqref="P96:P105">
    <cfRule type="cellIs" dxfId="46357" priority="1142" operator="greaterThan">
      <formula>0</formula>
    </cfRule>
  </conditionalFormatting>
  <conditionalFormatting sqref="Q96:Q105">
    <cfRule type="cellIs" dxfId="46356" priority="1141" operator="lessThan">
      <formula>0</formula>
    </cfRule>
  </conditionalFormatting>
  <conditionalFormatting sqref="R96:R105">
    <cfRule type="cellIs" dxfId="46355" priority="1139" operator="lessThan">
      <formula>0.8</formula>
    </cfRule>
    <cfRule type="cellIs" dxfId="46354" priority="1140" operator="greaterThan">
      <formula>1</formula>
    </cfRule>
  </conditionalFormatting>
  <conditionalFormatting sqref="R96:R105">
    <cfRule type="cellIs" dxfId="46353" priority="1137" operator="greaterThan">
      <formula>1</formula>
    </cfRule>
    <cfRule type="cellIs" dxfId="46352" priority="1138" operator="lessThan">
      <formula>0.8</formula>
    </cfRule>
  </conditionalFormatting>
  <conditionalFormatting sqref="P96:P105">
    <cfRule type="cellIs" dxfId="46351" priority="1136" operator="greaterThan">
      <formula>0</formula>
    </cfRule>
  </conditionalFormatting>
  <conditionalFormatting sqref="Q96:Q105">
    <cfRule type="cellIs" dxfId="46350" priority="1135" operator="lessThan">
      <formula>0</formula>
    </cfRule>
  </conditionalFormatting>
  <conditionalFormatting sqref="R96:R105">
    <cfRule type="cellIs" dxfId="46349" priority="1133" operator="lessThan">
      <formula>0.8</formula>
    </cfRule>
    <cfRule type="cellIs" dxfId="46348" priority="1134" operator="greaterThan">
      <formula>1</formula>
    </cfRule>
  </conditionalFormatting>
  <conditionalFormatting sqref="R96:R105">
    <cfRule type="cellIs" dxfId="46347" priority="1131" operator="greaterThan">
      <formula>1</formula>
    </cfRule>
    <cfRule type="cellIs" dxfId="46346" priority="1132" operator="lessThan">
      <formula>0.8</formula>
    </cfRule>
  </conditionalFormatting>
  <conditionalFormatting sqref="P96:P105">
    <cfRule type="cellIs" dxfId="46345" priority="1130" operator="greaterThan">
      <formula>0</formula>
    </cfRule>
  </conditionalFormatting>
  <conditionalFormatting sqref="Q96:Q105">
    <cfRule type="cellIs" dxfId="46344" priority="1129" operator="lessThan">
      <formula>0</formula>
    </cfRule>
  </conditionalFormatting>
  <conditionalFormatting sqref="R96:R105">
    <cfRule type="cellIs" dxfId="46343" priority="1127" operator="lessThan">
      <formula>0.8</formula>
    </cfRule>
    <cfRule type="cellIs" dxfId="46342" priority="1128" operator="greaterThan">
      <formula>1</formula>
    </cfRule>
  </conditionalFormatting>
  <conditionalFormatting sqref="R96:R105">
    <cfRule type="cellIs" dxfId="46341" priority="1125" operator="greaterThan">
      <formula>1</formula>
    </cfRule>
    <cfRule type="cellIs" dxfId="46340" priority="1126" operator="lessThan">
      <formula>0.8</formula>
    </cfRule>
  </conditionalFormatting>
  <conditionalFormatting sqref="P96:P105">
    <cfRule type="cellIs" dxfId="46339" priority="1124" operator="greaterThan">
      <formula>0</formula>
    </cfRule>
  </conditionalFormatting>
  <conditionalFormatting sqref="P96:P105">
    <cfRule type="cellIs" dxfId="46338" priority="1118" operator="greaterThan">
      <formula>0</formula>
    </cfRule>
  </conditionalFormatting>
  <conditionalFormatting sqref="Q96:Q105">
    <cfRule type="cellIs" dxfId="46337" priority="1123" operator="lessThan">
      <formula>0</formula>
    </cfRule>
  </conditionalFormatting>
  <conditionalFormatting sqref="R96:R105">
    <cfRule type="cellIs" dxfId="46336" priority="1121" operator="lessThan">
      <formula>0.8</formula>
    </cfRule>
    <cfRule type="cellIs" dxfId="46335" priority="1122" operator="greaterThan">
      <formula>1</formula>
    </cfRule>
  </conditionalFormatting>
  <conditionalFormatting sqref="R96:R105">
    <cfRule type="cellIs" dxfId="46334" priority="1119" operator="greaterThan">
      <formula>1</formula>
    </cfRule>
    <cfRule type="cellIs" dxfId="46333" priority="1120" operator="lessThan">
      <formula>0.8</formula>
    </cfRule>
  </conditionalFormatting>
  <conditionalFormatting sqref="P96:P105">
    <cfRule type="cellIs" dxfId="46332" priority="1112" operator="greaterThan">
      <formula>0</formula>
    </cfRule>
  </conditionalFormatting>
  <conditionalFormatting sqref="Q96:Q105">
    <cfRule type="cellIs" dxfId="46331" priority="1117" operator="lessThan">
      <formula>0</formula>
    </cfRule>
  </conditionalFormatting>
  <conditionalFormatting sqref="R96:R105">
    <cfRule type="cellIs" dxfId="46330" priority="1115" operator="lessThan">
      <formula>0.8</formula>
    </cfRule>
    <cfRule type="cellIs" dxfId="46329" priority="1116" operator="greaterThan">
      <formula>1</formula>
    </cfRule>
  </conditionalFormatting>
  <conditionalFormatting sqref="R96:R105">
    <cfRule type="cellIs" dxfId="46328" priority="1113" operator="greaterThan">
      <formula>1</formula>
    </cfRule>
    <cfRule type="cellIs" dxfId="46327" priority="1114" operator="lessThan">
      <formula>0.8</formula>
    </cfRule>
  </conditionalFormatting>
  <conditionalFormatting sqref="R96:R105">
    <cfRule type="cellIs" dxfId="46326" priority="1109" operator="lessThan">
      <formula>0.8</formula>
    </cfRule>
    <cfRule type="cellIs" dxfId="46325" priority="1110" operator="greaterThan">
      <formula>1</formula>
    </cfRule>
  </conditionalFormatting>
  <conditionalFormatting sqref="R96:R105">
    <cfRule type="cellIs" dxfId="46324" priority="1107" operator="greaterThan">
      <formula>1</formula>
    </cfRule>
    <cfRule type="cellIs" dxfId="46323" priority="1108" operator="lessThan">
      <formula>0.8</formula>
    </cfRule>
  </conditionalFormatting>
  <conditionalFormatting sqref="P96:P105">
    <cfRule type="cellIs" dxfId="46322" priority="1106" operator="greaterThan">
      <formula>0</formula>
    </cfRule>
  </conditionalFormatting>
  <conditionalFormatting sqref="Q96:Q105">
    <cfRule type="cellIs" dxfId="46321" priority="1111" operator="lessThan">
      <formula>0</formula>
    </cfRule>
  </conditionalFormatting>
  <conditionalFormatting sqref="Q96:Q105">
    <cfRule type="cellIs" dxfId="46320" priority="1100" operator="lessThan">
      <formula>0</formula>
    </cfRule>
  </conditionalFormatting>
  <conditionalFormatting sqref="P96:P105">
    <cfRule type="cellIs" dxfId="46319" priority="1101" operator="greaterThan">
      <formula>0</formula>
    </cfRule>
  </conditionalFormatting>
  <conditionalFormatting sqref="R96:R105">
    <cfRule type="cellIs" dxfId="46318" priority="1104" operator="lessThan">
      <formula>0.8</formula>
    </cfRule>
    <cfRule type="cellIs" dxfId="46317" priority="1105" operator="greaterThan">
      <formula>1</formula>
    </cfRule>
  </conditionalFormatting>
  <conditionalFormatting sqref="R96:R105">
    <cfRule type="cellIs" dxfId="46316" priority="1102" operator="greaterThan">
      <formula>1</formula>
    </cfRule>
    <cfRule type="cellIs" dxfId="46315" priority="1103" operator="lessThan">
      <formula>0.8</formula>
    </cfRule>
  </conditionalFormatting>
  <conditionalFormatting sqref="Q96:Q105">
    <cfRule type="cellIs" dxfId="46314" priority="1094" operator="lessThan">
      <formula>0</formula>
    </cfRule>
  </conditionalFormatting>
  <conditionalFormatting sqref="R96:R105">
    <cfRule type="cellIs" dxfId="46313" priority="1098" operator="lessThan">
      <formula>0.8</formula>
    </cfRule>
    <cfRule type="cellIs" dxfId="46312" priority="1099" operator="greaterThan">
      <formula>1</formula>
    </cfRule>
  </conditionalFormatting>
  <conditionalFormatting sqref="R96:R105">
    <cfRule type="cellIs" dxfId="46311" priority="1096" operator="greaterThan">
      <formula>1</formula>
    </cfRule>
    <cfRule type="cellIs" dxfId="46310" priority="1097" operator="lessThan">
      <formula>0.8</formula>
    </cfRule>
  </conditionalFormatting>
  <conditionalFormatting sqref="P96:P105">
    <cfRule type="cellIs" dxfId="46309" priority="1095" operator="greaterThan">
      <formula>0</formula>
    </cfRule>
  </conditionalFormatting>
  <conditionalFormatting sqref="Q96:Q105">
    <cfRule type="cellIs" dxfId="46308" priority="1093" operator="lessThan">
      <formula>0</formula>
    </cfRule>
  </conditionalFormatting>
  <conditionalFormatting sqref="R96:R105">
    <cfRule type="cellIs" dxfId="46307" priority="1091" operator="lessThan">
      <formula>0.8</formula>
    </cfRule>
    <cfRule type="cellIs" dxfId="46306" priority="1092" operator="greaterThan">
      <formula>1</formula>
    </cfRule>
  </conditionalFormatting>
  <conditionalFormatting sqref="R96:R105">
    <cfRule type="cellIs" dxfId="46305" priority="1089" operator="greaterThan">
      <formula>1</formula>
    </cfRule>
    <cfRule type="cellIs" dxfId="46304" priority="1090" operator="lessThan">
      <formula>0.8</formula>
    </cfRule>
  </conditionalFormatting>
  <conditionalFormatting sqref="P96:P105">
    <cfRule type="cellIs" dxfId="46303" priority="1088" operator="greaterThan">
      <formula>0</formula>
    </cfRule>
  </conditionalFormatting>
  <conditionalFormatting sqref="Q96:Q105">
    <cfRule type="cellIs" dxfId="46302" priority="1087" operator="lessThan">
      <formula>0</formula>
    </cfRule>
  </conditionalFormatting>
  <conditionalFormatting sqref="R96:R105">
    <cfRule type="cellIs" dxfId="46301" priority="1085" operator="lessThan">
      <formula>0.8</formula>
    </cfRule>
    <cfRule type="cellIs" dxfId="46300" priority="1086" operator="greaterThan">
      <formula>1</formula>
    </cfRule>
  </conditionalFormatting>
  <conditionalFormatting sqref="R96:R105">
    <cfRule type="cellIs" dxfId="46299" priority="1083" operator="greaterThan">
      <formula>1</formula>
    </cfRule>
    <cfRule type="cellIs" dxfId="46298" priority="1084" operator="lessThan">
      <formula>0.8</formula>
    </cfRule>
  </conditionalFormatting>
  <conditionalFormatting sqref="P96:P105">
    <cfRule type="cellIs" dxfId="46297" priority="1082" operator="greaterThan">
      <formula>0</formula>
    </cfRule>
  </conditionalFormatting>
  <conditionalFormatting sqref="Q96:Q105">
    <cfRule type="cellIs" dxfId="46296" priority="1076" operator="lessThan">
      <formula>0</formula>
    </cfRule>
  </conditionalFormatting>
  <conditionalFormatting sqref="P96:P105">
    <cfRule type="cellIs" dxfId="46295" priority="1077" operator="greaterThan">
      <formula>0</formula>
    </cfRule>
  </conditionalFormatting>
  <conditionalFormatting sqref="R96:R105">
    <cfRule type="cellIs" dxfId="46294" priority="1080" operator="lessThan">
      <formula>0.8</formula>
    </cfRule>
    <cfRule type="cellIs" dxfId="46293" priority="1081" operator="greaterThan">
      <formula>1</formula>
    </cfRule>
  </conditionalFormatting>
  <conditionalFormatting sqref="R96:R105">
    <cfRule type="cellIs" dxfId="46292" priority="1078" operator="greaterThan">
      <formula>1</formula>
    </cfRule>
    <cfRule type="cellIs" dxfId="46291" priority="1079" operator="lessThan">
      <formula>0.8</formula>
    </cfRule>
  </conditionalFormatting>
  <conditionalFormatting sqref="Q96:Q105">
    <cfRule type="cellIs" dxfId="46290" priority="1070" operator="lessThan">
      <formula>0</formula>
    </cfRule>
  </conditionalFormatting>
  <conditionalFormatting sqref="R96:R105">
    <cfRule type="cellIs" dxfId="46289" priority="1074" operator="lessThan">
      <formula>0.8</formula>
    </cfRule>
    <cfRule type="cellIs" dxfId="46288" priority="1075" operator="greaterThan">
      <formula>1</formula>
    </cfRule>
  </conditionalFormatting>
  <conditionalFormatting sqref="R96:R105">
    <cfRule type="cellIs" dxfId="46287" priority="1072" operator="greaterThan">
      <formula>1</formula>
    </cfRule>
    <cfRule type="cellIs" dxfId="46286" priority="1073" operator="lessThan">
      <formula>0.8</formula>
    </cfRule>
  </conditionalFormatting>
  <conditionalFormatting sqref="P96:P105">
    <cfRule type="cellIs" dxfId="46285" priority="1071" operator="greaterThan">
      <formula>0</formula>
    </cfRule>
  </conditionalFormatting>
  <conditionalFormatting sqref="Q96:Q105">
    <cfRule type="cellIs" dxfId="46284" priority="1069" operator="lessThan">
      <formula>0</formula>
    </cfRule>
  </conditionalFormatting>
  <conditionalFormatting sqref="R96:R105">
    <cfRule type="cellIs" dxfId="46283" priority="1067" operator="lessThan">
      <formula>0.8</formula>
    </cfRule>
    <cfRule type="cellIs" dxfId="46282" priority="1068" operator="greaterThan">
      <formula>1</formula>
    </cfRule>
  </conditionalFormatting>
  <conditionalFormatting sqref="R96:R105">
    <cfRule type="cellIs" dxfId="46281" priority="1065" operator="greaterThan">
      <formula>1</formula>
    </cfRule>
    <cfRule type="cellIs" dxfId="46280" priority="1066" operator="lessThan">
      <formula>0.8</formula>
    </cfRule>
  </conditionalFormatting>
  <conditionalFormatting sqref="P96:P105">
    <cfRule type="cellIs" dxfId="46279" priority="1064" operator="greaterThan">
      <formula>0</formula>
    </cfRule>
  </conditionalFormatting>
  <conditionalFormatting sqref="Q96:Q105">
    <cfRule type="cellIs" dxfId="46278" priority="1063" operator="lessThan">
      <formula>0</formula>
    </cfRule>
  </conditionalFormatting>
  <conditionalFormatting sqref="R96:R105">
    <cfRule type="cellIs" dxfId="46277" priority="1061" operator="lessThan">
      <formula>0.8</formula>
    </cfRule>
    <cfRule type="cellIs" dxfId="46276" priority="1062" operator="greaterThan">
      <formula>1</formula>
    </cfRule>
  </conditionalFormatting>
  <conditionalFormatting sqref="R96:R105">
    <cfRule type="cellIs" dxfId="46275" priority="1059" operator="greaterThan">
      <formula>1</formula>
    </cfRule>
    <cfRule type="cellIs" dxfId="46274" priority="1060" operator="lessThan">
      <formula>0.8</formula>
    </cfRule>
  </conditionalFormatting>
  <conditionalFormatting sqref="P96:P105">
    <cfRule type="cellIs" dxfId="46273" priority="1058" operator="greaterThan">
      <formula>0</formula>
    </cfRule>
  </conditionalFormatting>
  <conditionalFormatting sqref="P124 P127 P130">
    <cfRule type="cellIs" dxfId="46272" priority="1052" operator="greaterThan">
      <formula>0</formula>
    </cfRule>
  </conditionalFormatting>
  <conditionalFormatting sqref="Q124 Q127 Q130">
    <cfRule type="cellIs" dxfId="46271" priority="1057" operator="lessThan">
      <formula>0</formula>
    </cfRule>
  </conditionalFormatting>
  <conditionalFormatting sqref="R124 R127 R130">
    <cfRule type="cellIs" dxfId="46270" priority="1055" operator="lessThan">
      <formula>0.8</formula>
    </cfRule>
    <cfRule type="cellIs" dxfId="46269" priority="1056" operator="greaterThan">
      <formula>1</formula>
    </cfRule>
  </conditionalFormatting>
  <conditionalFormatting sqref="R124 R127 R130">
    <cfRule type="cellIs" dxfId="46268" priority="1053" operator="greaterThan">
      <formula>1</formula>
    </cfRule>
    <cfRule type="cellIs" dxfId="46267" priority="1054" operator="lessThan">
      <formula>0.8</formula>
    </cfRule>
  </conditionalFormatting>
  <conditionalFormatting sqref="Q124 Q127 Q130">
    <cfRule type="cellIs" dxfId="46266" priority="1051" operator="lessThan">
      <formula>0</formula>
    </cfRule>
  </conditionalFormatting>
  <conditionalFormatting sqref="R124 R127 R130">
    <cfRule type="cellIs" dxfId="46265" priority="1049" operator="lessThan">
      <formula>0.8</formula>
    </cfRule>
    <cfRule type="cellIs" dxfId="46264" priority="1050" operator="greaterThan">
      <formula>1</formula>
    </cfRule>
  </conditionalFormatting>
  <conditionalFormatting sqref="R124 R127 R130">
    <cfRule type="cellIs" dxfId="46263" priority="1047" operator="greaterThan">
      <formula>1</formula>
    </cfRule>
    <cfRule type="cellIs" dxfId="46262" priority="1048" operator="lessThan">
      <formula>0.8</formula>
    </cfRule>
  </conditionalFormatting>
  <conditionalFormatting sqref="P124 P127 P130">
    <cfRule type="cellIs" dxfId="46261" priority="1046" operator="greaterThan">
      <formula>0</formula>
    </cfRule>
  </conditionalFormatting>
  <conditionalFormatting sqref="Q123 Q125:Q126 Q131 Q128:Q129">
    <cfRule type="cellIs" dxfId="46260" priority="1045" operator="lessThan">
      <formula>0</formula>
    </cfRule>
  </conditionalFormatting>
  <conditionalFormatting sqref="R123 R125:R126 R131 R128:R129">
    <cfRule type="cellIs" dxfId="46259" priority="1043" operator="lessThan">
      <formula>0.8</formula>
    </cfRule>
    <cfRule type="cellIs" dxfId="46258" priority="1044" operator="greaterThan">
      <formula>1</formula>
    </cfRule>
  </conditionalFormatting>
  <conditionalFormatting sqref="R123 R125:R126 R131 R128:R129">
    <cfRule type="cellIs" dxfId="46257" priority="1041" operator="greaterThan">
      <formula>1</formula>
    </cfRule>
    <cfRule type="cellIs" dxfId="46256" priority="1042" operator="lessThan">
      <formula>0.8</formula>
    </cfRule>
  </conditionalFormatting>
  <conditionalFormatting sqref="P123 P125:P126 P131 P128:P129">
    <cfRule type="cellIs" dxfId="46255" priority="1040" operator="greaterThan">
      <formula>0</formula>
    </cfRule>
  </conditionalFormatting>
  <conditionalFormatting sqref="P123 P125:P126 P131 P128:P129">
    <cfRule type="cellIs" dxfId="46254" priority="1034" operator="greaterThan">
      <formula>0</formula>
    </cfRule>
  </conditionalFormatting>
  <conditionalFormatting sqref="Q123 Q125:Q126 Q131 Q128:Q129">
    <cfRule type="cellIs" dxfId="46253" priority="1039" operator="lessThan">
      <formula>0</formula>
    </cfRule>
  </conditionalFormatting>
  <conditionalFormatting sqref="R123 R125:R126 R131 R128:R129">
    <cfRule type="cellIs" dxfId="46252" priority="1037" operator="lessThan">
      <formula>0.8</formula>
    </cfRule>
    <cfRule type="cellIs" dxfId="46251" priority="1038" operator="greaterThan">
      <formula>1</formula>
    </cfRule>
  </conditionalFormatting>
  <conditionalFormatting sqref="R123 R125:R126 R131 R128:R129">
    <cfRule type="cellIs" dxfId="46250" priority="1035" operator="greaterThan">
      <formula>1</formula>
    </cfRule>
    <cfRule type="cellIs" dxfId="46249" priority="1036" operator="lessThan">
      <formula>0.8</formula>
    </cfRule>
  </conditionalFormatting>
  <conditionalFormatting sqref="P122">
    <cfRule type="cellIs" dxfId="46248" priority="1028" operator="greaterThan">
      <formula>0</formula>
    </cfRule>
  </conditionalFormatting>
  <conditionalFormatting sqref="Q122">
    <cfRule type="cellIs" dxfId="46247" priority="1033" operator="lessThan">
      <formula>0</formula>
    </cfRule>
  </conditionalFormatting>
  <conditionalFormatting sqref="R122">
    <cfRule type="cellIs" dxfId="46246" priority="1031" operator="lessThan">
      <formula>0.8</formula>
    </cfRule>
    <cfRule type="cellIs" dxfId="46245" priority="1032" operator="greaterThan">
      <formula>1</formula>
    </cfRule>
  </conditionalFormatting>
  <conditionalFormatting sqref="R122">
    <cfRule type="cellIs" dxfId="46244" priority="1029" operator="greaterThan">
      <formula>1</formula>
    </cfRule>
    <cfRule type="cellIs" dxfId="46243" priority="1030" operator="lessThan">
      <formula>0.8</formula>
    </cfRule>
  </conditionalFormatting>
  <conditionalFormatting sqref="P137 P140 P142 P144">
    <cfRule type="cellIs" dxfId="46242" priority="1027" operator="greaterThan">
      <formula>0</formula>
    </cfRule>
  </conditionalFormatting>
  <conditionalFormatting sqref="Q137:Q144">
    <cfRule type="cellIs" dxfId="46241" priority="1026" operator="lessThan">
      <formula>0</formula>
    </cfRule>
  </conditionalFormatting>
  <conditionalFormatting sqref="R137">
    <cfRule type="cellIs" dxfId="46240" priority="1024" operator="lessThan">
      <formula>0.8</formula>
    </cfRule>
    <cfRule type="cellIs" dxfId="46239" priority="1025" operator="greaterThan">
      <formula>1</formula>
    </cfRule>
  </conditionalFormatting>
  <conditionalFormatting sqref="R137">
    <cfRule type="cellIs" dxfId="46238" priority="1022" operator="greaterThan">
      <formula>1</formula>
    </cfRule>
    <cfRule type="cellIs" dxfId="46237" priority="1023" operator="lessThan">
      <formula>0.8</formula>
    </cfRule>
  </conditionalFormatting>
  <conditionalFormatting sqref="P137 P140 P142 P144">
    <cfRule type="cellIs" dxfId="46236" priority="1021" operator="greaterThan">
      <formula>0</formula>
    </cfRule>
  </conditionalFormatting>
  <conditionalFormatting sqref="Q137:Q144">
    <cfRule type="cellIs" dxfId="46235" priority="1020" operator="lessThan">
      <formula>0</formula>
    </cfRule>
  </conditionalFormatting>
  <conditionalFormatting sqref="R137">
    <cfRule type="cellIs" dxfId="46234" priority="1018" operator="lessThan">
      <formula>0.8</formula>
    </cfRule>
    <cfRule type="cellIs" dxfId="46233" priority="1019" operator="greaterThan">
      <formula>1</formula>
    </cfRule>
  </conditionalFormatting>
  <conditionalFormatting sqref="R137">
    <cfRule type="cellIs" dxfId="46232" priority="1016" operator="greaterThan">
      <formula>1</formula>
    </cfRule>
    <cfRule type="cellIs" dxfId="46231" priority="1017" operator="lessThan">
      <formula>0.8</formula>
    </cfRule>
  </conditionalFormatting>
  <conditionalFormatting sqref="P137 P140 P142 P144">
    <cfRule type="cellIs" dxfId="46230" priority="1015" operator="greaterThan">
      <formula>0</formula>
    </cfRule>
  </conditionalFormatting>
  <conditionalFormatting sqref="P137 P140 P142 P144">
    <cfRule type="cellIs" dxfId="46229" priority="1009" operator="greaterThan">
      <formula>0</formula>
    </cfRule>
  </conditionalFormatting>
  <conditionalFormatting sqref="Q137:Q144">
    <cfRule type="cellIs" dxfId="46228" priority="1014" operator="lessThan">
      <formula>0</formula>
    </cfRule>
  </conditionalFormatting>
  <conditionalFormatting sqref="R137">
    <cfRule type="cellIs" dxfId="46227" priority="1012" operator="lessThan">
      <formula>0.8</formula>
    </cfRule>
    <cfRule type="cellIs" dxfId="46226" priority="1013" operator="greaterThan">
      <formula>1</formula>
    </cfRule>
  </conditionalFormatting>
  <conditionalFormatting sqref="R137">
    <cfRule type="cellIs" dxfId="46225" priority="1010" operator="greaterThan">
      <formula>1</formula>
    </cfRule>
    <cfRule type="cellIs" dxfId="46224" priority="1011" operator="lessThan">
      <formula>0.8</formula>
    </cfRule>
  </conditionalFormatting>
  <conditionalFormatting sqref="Q137:Q144">
    <cfRule type="cellIs" dxfId="46223" priority="1008" operator="lessThan">
      <formula>0</formula>
    </cfRule>
  </conditionalFormatting>
  <conditionalFormatting sqref="R137">
    <cfRule type="cellIs" dxfId="46222" priority="1006" operator="lessThan">
      <formula>0.8</formula>
    </cfRule>
    <cfRule type="cellIs" dxfId="46221" priority="1007" operator="greaterThan">
      <formula>1</formula>
    </cfRule>
  </conditionalFormatting>
  <conditionalFormatting sqref="R137">
    <cfRule type="cellIs" dxfId="46220" priority="1004" operator="greaterThan">
      <formula>1</formula>
    </cfRule>
    <cfRule type="cellIs" dxfId="46219" priority="1005" operator="lessThan">
      <formula>0.8</formula>
    </cfRule>
  </conditionalFormatting>
  <conditionalFormatting sqref="P137 P140 P142 P144">
    <cfRule type="cellIs" dxfId="46218" priority="1003" operator="greaterThan">
      <formula>0</formula>
    </cfRule>
  </conditionalFormatting>
  <conditionalFormatting sqref="Q137:Q144">
    <cfRule type="cellIs" dxfId="46217" priority="1002" operator="lessThan">
      <formula>0</formula>
    </cfRule>
  </conditionalFormatting>
  <conditionalFormatting sqref="R137">
    <cfRule type="cellIs" dxfId="46216" priority="1000" operator="lessThan">
      <formula>0.8</formula>
    </cfRule>
    <cfRule type="cellIs" dxfId="46215" priority="1001" operator="greaterThan">
      <formula>1</formula>
    </cfRule>
  </conditionalFormatting>
  <conditionalFormatting sqref="R137">
    <cfRule type="cellIs" dxfId="46214" priority="998" operator="greaterThan">
      <formula>1</formula>
    </cfRule>
    <cfRule type="cellIs" dxfId="46213" priority="999" operator="lessThan">
      <formula>0.8</formula>
    </cfRule>
  </conditionalFormatting>
  <conditionalFormatting sqref="P137 P140 P142 P144">
    <cfRule type="cellIs" dxfId="46212" priority="997" operator="greaterThan">
      <formula>0</formula>
    </cfRule>
  </conditionalFormatting>
  <conditionalFormatting sqref="P137 P140 P142 P144">
    <cfRule type="cellIs" dxfId="46211" priority="991" operator="greaterThan">
      <formula>0</formula>
    </cfRule>
  </conditionalFormatting>
  <conditionalFormatting sqref="Q137:Q144">
    <cfRule type="cellIs" dxfId="46210" priority="996" operator="lessThan">
      <formula>0</formula>
    </cfRule>
  </conditionalFormatting>
  <conditionalFormatting sqref="R137">
    <cfRule type="cellIs" dxfId="46209" priority="994" operator="lessThan">
      <formula>0.8</formula>
    </cfRule>
    <cfRule type="cellIs" dxfId="46208" priority="995" operator="greaterThan">
      <formula>1</formula>
    </cfRule>
  </conditionalFormatting>
  <conditionalFormatting sqref="R137">
    <cfRule type="cellIs" dxfId="46207" priority="992" operator="greaterThan">
      <formula>1</formula>
    </cfRule>
    <cfRule type="cellIs" dxfId="46206" priority="993" operator="lessThan">
      <formula>0.8</formula>
    </cfRule>
  </conditionalFormatting>
  <conditionalFormatting sqref="Q137:Q144">
    <cfRule type="cellIs" dxfId="46205" priority="990" operator="lessThan">
      <formula>0</formula>
    </cfRule>
  </conditionalFormatting>
  <conditionalFormatting sqref="R137">
    <cfRule type="cellIs" dxfId="46204" priority="988" operator="lessThan">
      <formula>0.8</formula>
    </cfRule>
    <cfRule type="cellIs" dxfId="46203" priority="989" operator="greaterThan">
      <formula>1</formula>
    </cfRule>
  </conditionalFormatting>
  <conditionalFormatting sqref="R137">
    <cfRule type="cellIs" dxfId="46202" priority="986" operator="greaterThan">
      <formula>1</formula>
    </cfRule>
    <cfRule type="cellIs" dxfId="46201" priority="987" operator="lessThan">
      <formula>0.8</formula>
    </cfRule>
  </conditionalFormatting>
  <conditionalFormatting sqref="P137 P140 P142 P144">
    <cfRule type="cellIs" dxfId="46200" priority="985" operator="greaterThan">
      <formula>0</formula>
    </cfRule>
  </conditionalFormatting>
  <conditionalFormatting sqref="Q137:Q144">
    <cfRule type="cellIs" dxfId="46199" priority="984" operator="lessThan">
      <formula>0</formula>
    </cfRule>
  </conditionalFormatting>
  <conditionalFormatting sqref="R137">
    <cfRule type="cellIs" dxfId="46198" priority="982" operator="lessThan">
      <formula>0.8</formula>
    </cfRule>
    <cfRule type="cellIs" dxfId="46197" priority="983" operator="greaterThan">
      <formula>1</formula>
    </cfRule>
  </conditionalFormatting>
  <conditionalFormatting sqref="R137">
    <cfRule type="cellIs" dxfId="46196" priority="980" operator="greaterThan">
      <formula>1</formula>
    </cfRule>
    <cfRule type="cellIs" dxfId="46195" priority="981" operator="lessThan">
      <formula>0.8</formula>
    </cfRule>
  </conditionalFormatting>
  <conditionalFormatting sqref="P137 P140 P142 P144">
    <cfRule type="cellIs" dxfId="46194" priority="979" operator="greaterThan">
      <formula>0</formula>
    </cfRule>
  </conditionalFormatting>
  <conditionalFormatting sqref="P137 P140 P142 P144">
    <cfRule type="cellIs" dxfId="46193" priority="973" operator="greaterThan">
      <formula>0</formula>
    </cfRule>
  </conditionalFormatting>
  <conditionalFormatting sqref="Q137:Q144">
    <cfRule type="cellIs" dxfId="46192" priority="978" operator="lessThan">
      <formula>0</formula>
    </cfRule>
  </conditionalFormatting>
  <conditionalFormatting sqref="R137">
    <cfRule type="cellIs" dxfId="46191" priority="976" operator="lessThan">
      <formula>0.8</formula>
    </cfRule>
    <cfRule type="cellIs" dxfId="46190" priority="977" operator="greaterThan">
      <formula>1</formula>
    </cfRule>
  </conditionalFormatting>
  <conditionalFormatting sqref="R137">
    <cfRule type="cellIs" dxfId="46189" priority="974" operator="greaterThan">
      <formula>1</formula>
    </cfRule>
    <cfRule type="cellIs" dxfId="46188" priority="975" operator="lessThan">
      <formula>0.8</formula>
    </cfRule>
  </conditionalFormatting>
  <conditionalFormatting sqref="Q137:Q144">
    <cfRule type="cellIs" dxfId="46187" priority="972" operator="lessThan">
      <formula>0</formula>
    </cfRule>
  </conditionalFormatting>
  <conditionalFormatting sqref="R137">
    <cfRule type="cellIs" dxfId="46186" priority="970" operator="lessThan">
      <formula>0.8</formula>
    </cfRule>
    <cfRule type="cellIs" dxfId="46185" priority="971" operator="greaterThan">
      <formula>1</formula>
    </cfRule>
  </conditionalFormatting>
  <conditionalFormatting sqref="R137">
    <cfRule type="cellIs" dxfId="46184" priority="968" operator="greaterThan">
      <formula>1</formula>
    </cfRule>
    <cfRule type="cellIs" dxfId="46183" priority="969" operator="lessThan">
      <formula>0.8</formula>
    </cfRule>
  </conditionalFormatting>
  <conditionalFormatting sqref="P137 P140 P142 P144">
    <cfRule type="cellIs" dxfId="46182" priority="967" operator="greaterThan">
      <formula>0</formula>
    </cfRule>
  </conditionalFormatting>
  <conditionalFormatting sqref="P138 P141 P143">
    <cfRule type="cellIs" dxfId="46181" priority="962" operator="greaterThan">
      <formula>0</formula>
    </cfRule>
  </conditionalFormatting>
  <conditionalFormatting sqref="R138">
    <cfRule type="cellIs" dxfId="46180" priority="965" operator="lessThan">
      <formula>0.8</formula>
    </cfRule>
    <cfRule type="cellIs" dxfId="46179" priority="966" operator="greaterThan">
      <formula>1</formula>
    </cfRule>
  </conditionalFormatting>
  <conditionalFormatting sqref="R138">
    <cfRule type="cellIs" dxfId="46178" priority="963" operator="greaterThan">
      <formula>1</formula>
    </cfRule>
    <cfRule type="cellIs" dxfId="46177" priority="964" operator="lessThan">
      <formula>0.8</formula>
    </cfRule>
  </conditionalFormatting>
  <conditionalFormatting sqref="R138">
    <cfRule type="cellIs" dxfId="46176" priority="960" operator="lessThan">
      <formula>0.8</formula>
    </cfRule>
    <cfRule type="cellIs" dxfId="46175" priority="961" operator="greaterThan">
      <formula>1</formula>
    </cfRule>
  </conditionalFormatting>
  <conditionalFormatting sqref="R138">
    <cfRule type="cellIs" dxfId="46174" priority="958" operator="greaterThan">
      <formula>1</formula>
    </cfRule>
    <cfRule type="cellIs" dxfId="46173" priority="959" operator="lessThan">
      <formula>0.8</formula>
    </cfRule>
  </conditionalFormatting>
  <conditionalFormatting sqref="P138 P141 P143">
    <cfRule type="cellIs" dxfId="46172" priority="957" operator="greaterThan">
      <formula>0</formula>
    </cfRule>
  </conditionalFormatting>
  <conditionalFormatting sqref="R138">
    <cfRule type="cellIs" dxfId="46171" priority="955" operator="lessThan">
      <formula>0.8</formula>
    </cfRule>
    <cfRule type="cellIs" dxfId="46170" priority="956" operator="greaterThan">
      <formula>1</formula>
    </cfRule>
  </conditionalFormatting>
  <conditionalFormatting sqref="R138">
    <cfRule type="cellIs" dxfId="46169" priority="953" operator="greaterThan">
      <formula>1</formula>
    </cfRule>
    <cfRule type="cellIs" dxfId="46168" priority="954" operator="lessThan">
      <formula>0.8</formula>
    </cfRule>
  </conditionalFormatting>
  <conditionalFormatting sqref="P138 P141 P143">
    <cfRule type="cellIs" dxfId="46167" priority="952" operator="greaterThan">
      <formula>0</formula>
    </cfRule>
  </conditionalFormatting>
  <conditionalFormatting sqref="R138">
    <cfRule type="cellIs" dxfId="46166" priority="950" operator="lessThan">
      <formula>0.8</formula>
    </cfRule>
    <cfRule type="cellIs" dxfId="46165" priority="951" operator="greaterThan">
      <formula>1</formula>
    </cfRule>
  </conditionalFormatting>
  <conditionalFormatting sqref="R138">
    <cfRule type="cellIs" dxfId="46164" priority="948" operator="greaterThan">
      <formula>1</formula>
    </cfRule>
    <cfRule type="cellIs" dxfId="46163" priority="949" operator="lessThan">
      <formula>0.8</formula>
    </cfRule>
  </conditionalFormatting>
  <conditionalFormatting sqref="P138 P141 P143">
    <cfRule type="cellIs" dxfId="46162" priority="947" operator="greaterThan">
      <formula>0</formula>
    </cfRule>
  </conditionalFormatting>
  <conditionalFormatting sqref="R138">
    <cfRule type="cellIs" dxfId="46161" priority="945" operator="lessThan">
      <formula>0.8</formula>
    </cfRule>
    <cfRule type="cellIs" dxfId="46160" priority="946" operator="greaterThan">
      <formula>1</formula>
    </cfRule>
  </conditionalFormatting>
  <conditionalFormatting sqref="R138">
    <cfRule type="cellIs" dxfId="46159" priority="943" operator="greaterThan">
      <formula>1</formula>
    </cfRule>
    <cfRule type="cellIs" dxfId="46158" priority="944" operator="lessThan">
      <formula>0.8</formula>
    </cfRule>
  </conditionalFormatting>
  <conditionalFormatting sqref="R138">
    <cfRule type="cellIs" dxfId="46157" priority="941" operator="lessThan">
      <formula>0.8</formula>
    </cfRule>
    <cfRule type="cellIs" dxfId="46156" priority="942" operator="greaterThan">
      <formula>1</formula>
    </cfRule>
  </conditionalFormatting>
  <conditionalFormatting sqref="R138">
    <cfRule type="cellIs" dxfId="46155" priority="939" operator="greaterThan">
      <formula>1</formula>
    </cfRule>
    <cfRule type="cellIs" dxfId="46154" priority="940" operator="lessThan">
      <formula>0.8</formula>
    </cfRule>
  </conditionalFormatting>
  <conditionalFormatting sqref="P138 P141 P143">
    <cfRule type="cellIs" dxfId="46153" priority="938" operator="greaterThan">
      <formula>0</formula>
    </cfRule>
  </conditionalFormatting>
  <conditionalFormatting sqref="P138 P141 P143">
    <cfRule type="cellIs" dxfId="46152" priority="933" operator="greaterThan">
      <formula>0</formula>
    </cfRule>
  </conditionalFormatting>
  <conditionalFormatting sqref="R138">
    <cfRule type="cellIs" dxfId="46151" priority="936" operator="lessThan">
      <formula>0.8</formula>
    </cfRule>
    <cfRule type="cellIs" dxfId="46150" priority="937" operator="greaterThan">
      <formula>1</formula>
    </cfRule>
  </conditionalFormatting>
  <conditionalFormatting sqref="R138">
    <cfRule type="cellIs" dxfId="46149" priority="934" operator="greaterThan">
      <formula>1</formula>
    </cfRule>
    <cfRule type="cellIs" dxfId="46148" priority="935" operator="lessThan">
      <formula>0.8</formula>
    </cfRule>
  </conditionalFormatting>
  <conditionalFormatting sqref="R138">
    <cfRule type="cellIs" dxfId="46147" priority="931" operator="lessThan">
      <formula>0.8</formula>
    </cfRule>
    <cfRule type="cellIs" dxfId="46146" priority="932" operator="greaterThan">
      <formula>1</formula>
    </cfRule>
  </conditionalFormatting>
  <conditionalFormatting sqref="R138">
    <cfRule type="cellIs" dxfId="46145" priority="929" operator="greaterThan">
      <formula>1</formula>
    </cfRule>
    <cfRule type="cellIs" dxfId="46144" priority="930" operator="lessThan">
      <formula>0.8</formula>
    </cfRule>
  </conditionalFormatting>
  <conditionalFormatting sqref="P138 P141 P143">
    <cfRule type="cellIs" dxfId="46143" priority="928" operator="greaterThan">
      <formula>0</formula>
    </cfRule>
  </conditionalFormatting>
  <conditionalFormatting sqref="Q148:Q154">
    <cfRule type="cellIs" dxfId="46142" priority="927" operator="lessThan">
      <formula>0</formula>
    </cfRule>
  </conditionalFormatting>
  <conditionalFormatting sqref="R148:R154">
    <cfRule type="cellIs" dxfId="46141" priority="925" operator="lessThan">
      <formula>0.8</formula>
    </cfRule>
    <cfRule type="cellIs" dxfId="46140" priority="926" operator="greaterThan">
      <formula>1</formula>
    </cfRule>
  </conditionalFormatting>
  <conditionalFormatting sqref="R148:R154">
    <cfRule type="cellIs" dxfId="46139" priority="923" operator="greaterThan">
      <formula>1</formula>
    </cfRule>
    <cfRule type="cellIs" dxfId="46138" priority="924" operator="lessThan">
      <formula>0.8</formula>
    </cfRule>
  </conditionalFormatting>
  <conditionalFormatting sqref="P148:P154">
    <cfRule type="cellIs" dxfId="46137" priority="922" operator="greaterThan">
      <formula>0</formula>
    </cfRule>
  </conditionalFormatting>
  <conditionalFormatting sqref="P148:P154">
    <cfRule type="cellIs" dxfId="46136" priority="916" operator="greaterThan">
      <formula>0</formula>
    </cfRule>
  </conditionalFormatting>
  <conditionalFormatting sqref="Q148:Q154">
    <cfRule type="cellIs" dxfId="46135" priority="921" operator="lessThan">
      <formula>0</formula>
    </cfRule>
  </conditionalFormatting>
  <conditionalFormatting sqref="R148:R154">
    <cfRule type="cellIs" dxfId="46134" priority="919" operator="lessThan">
      <formula>0.8</formula>
    </cfRule>
    <cfRule type="cellIs" dxfId="46133" priority="920" operator="greaterThan">
      <formula>1</formula>
    </cfRule>
  </conditionalFormatting>
  <conditionalFormatting sqref="R148:R154">
    <cfRule type="cellIs" dxfId="46132" priority="917" operator="greaterThan">
      <formula>1</formula>
    </cfRule>
    <cfRule type="cellIs" dxfId="46131" priority="918" operator="lessThan">
      <formula>0.8</formula>
    </cfRule>
  </conditionalFormatting>
  <conditionalFormatting sqref="Q148:Q154">
    <cfRule type="cellIs" dxfId="46130" priority="915" operator="lessThan">
      <formula>0</formula>
    </cfRule>
  </conditionalFormatting>
  <conditionalFormatting sqref="R148:R154">
    <cfRule type="cellIs" dxfId="46129" priority="913" operator="lessThan">
      <formula>0.8</formula>
    </cfRule>
    <cfRule type="cellIs" dxfId="46128" priority="914" operator="greaterThan">
      <formula>1</formula>
    </cfRule>
  </conditionalFormatting>
  <conditionalFormatting sqref="R148:R154">
    <cfRule type="cellIs" dxfId="46127" priority="911" operator="greaterThan">
      <formula>1</formula>
    </cfRule>
    <cfRule type="cellIs" dxfId="46126" priority="912" operator="lessThan">
      <formula>0.8</formula>
    </cfRule>
  </conditionalFormatting>
  <conditionalFormatting sqref="P148:P154">
    <cfRule type="cellIs" dxfId="46125" priority="910" operator="greaterThan">
      <formula>0</formula>
    </cfRule>
  </conditionalFormatting>
  <conditionalFormatting sqref="Q148:Q154">
    <cfRule type="cellIs" dxfId="46124" priority="909" operator="lessThan">
      <formula>0</formula>
    </cfRule>
  </conditionalFormatting>
  <conditionalFormatting sqref="R148:R154">
    <cfRule type="cellIs" dxfId="46123" priority="907" operator="lessThan">
      <formula>0.8</formula>
    </cfRule>
    <cfRule type="cellIs" dxfId="46122" priority="908" operator="greaterThan">
      <formula>1</formula>
    </cfRule>
  </conditionalFormatting>
  <conditionalFormatting sqref="R148:R154">
    <cfRule type="cellIs" dxfId="46121" priority="905" operator="greaterThan">
      <formula>1</formula>
    </cfRule>
    <cfRule type="cellIs" dxfId="46120" priority="906" operator="lessThan">
      <formula>0.8</formula>
    </cfRule>
  </conditionalFormatting>
  <conditionalFormatting sqref="P148:P154">
    <cfRule type="cellIs" dxfId="46119" priority="904" operator="greaterThan">
      <formula>0</formula>
    </cfRule>
  </conditionalFormatting>
  <conditionalFormatting sqref="P148:P154">
    <cfRule type="cellIs" dxfId="46118" priority="898" operator="greaterThan">
      <formula>0</formula>
    </cfRule>
  </conditionalFormatting>
  <conditionalFormatting sqref="Q148:Q154">
    <cfRule type="cellIs" dxfId="46117" priority="903" operator="lessThan">
      <formula>0</formula>
    </cfRule>
  </conditionalFormatting>
  <conditionalFormatting sqref="R148:R154">
    <cfRule type="cellIs" dxfId="46116" priority="901" operator="lessThan">
      <formula>0.8</formula>
    </cfRule>
    <cfRule type="cellIs" dxfId="46115" priority="902" operator="greaterThan">
      <formula>1</formula>
    </cfRule>
  </conditionalFormatting>
  <conditionalFormatting sqref="R148:R154">
    <cfRule type="cellIs" dxfId="46114" priority="899" operator="greaterThan">
      <formula>1</formula>
    </cfRule>
    <cfRule type="cellIs" dxfId="46113" priority="900" operator="lessThan">
      <formula>0.8</formula>
    </cfRule>
  </conditionalFormatting>
  <conditionalFormatting sqref="Q148:Q154">
    <cfRule type="cellIs" dxfId="46112" priority="897" operator="lessThan">
      <formula>0</formula>
    </cfRule>
  </conditionalFormatting>
  <conditionalFormatting sqref="R148:R154">
    <cfRule type="cellIs" dxfId="46111" priority="895" operator="lessThan">
      <formula>0.8</formula>
    </cfRule>
    <cfRule type="cellIs" dxfId="46110" priority="896" operator="greaterThan">
      <formula>1</formula>
    </cfRule>
  </conditionalFormatting>
  <conditionalFormatting sqref="R148:R154">
    <cfRule type="cellIs" dxfId="46109" priority="893" operator="greaterThan">
      <formula>1</formula>
    </cfRule>
    <cfRule type="cellIs" dxfId="46108" priority="894" operator="lessThan">
      <formula>0.8</formula>
    </cfRule>
  </conditionalFormatting>
  <conditionalFormatting sqref="P148:P154">
    <cfRule type="cellIs" dxfId="46107" priority="892" operator="greaterThan">
      <formula>0</formula>
    </cfRule>
  </conditionalFormatting>
  <conditionalFormatting sqref="Q148:Q154">
    <cfRule type="cellIs" dxfId="46106" priority="886" operator="lessThan">
      <formula>0</formula>
    </cfRule>
  </conditionalFormatting>
  <conditionalFormatting sqref="P148:P154">
    <cfRule type="cellIs" dxfId="46105" priority="887" operator="greaterThan">
      <formula>0</formula>
    </cfRule>
  </conditionalFormatting>
  <conditionalFormatting sqref="R148:R154">
    <cfRule type="cellIs" dxfId="46104" priority="890" operator="lessThan">
      <formula>0.8</formula>
    </cfRule>
    <cfRule type="cellIs" dxfId="46103" priority="891" operator="greaterThan">
      <formula>1</formula>
    </cfRule>
  </conditionalFormatting>
  <conditionalFormatting sqref="R148:R154">
    <cfRule type="cellIs" dxfId="46102" priority="888" operator="greaterThan">
      <formula>1</formula>
    </cfRule>
    <cfRule type="cellIs" dxfId="46101" priority="889" operator="lessThan">
      <formula>0.8</formula>
    </cfRule>
  </conditionalFormatting>
  <conditionalFormatting sqref="Q148:Q154">
    <cfRule type="cellIs" dxfId="46100" priority="880" operator="lessThan">
      <formula>0</formula>
    </cfRule>
  </conditionalFormatting>
  <conditionalFormatting sqref="R148:R154">
    <cfRule type="cellIs" dxfId="46099" priority="884" operator="lessThan">
      <formula>0.8</formula>
    </cfRule>
    <cfRule type="cellIs" dxfId="46098" priority="885" operator="greaterThan">
      <formula>1</formula>
    </cfRule>
  </conditionalFormatting>
  <conditionalFormatting sqref="R148:R154">
    <cfRule type="cellIs" dxfId="46097" priority="882" operator="greaterThan">
      <formula>1</formula>
    </cfRule>
    <cfRule type="cellIs" dxfId="46096" priority="883" operator="lessThan">
      <formula>0.8</formula>
    </cfRule>
  </conditionalFormatting>
  <conditionalFormatting sqref="P148:P154">
    <cfRule type="cellIs" dxfId="46095" priority="881" operator="greaterThan">
      <formula>0</formula>
    </cfRule>
  </conditionalFormatting>
  <conditionalFormatting sqref="Q148:Q154">
    <cfRule type="cellIs" dxfId="46094" priority="879" operator="lessThan">
      <formula>0</formula>
    </cfRule>
  </conditionalFormatting>
  <conditionalFormatting sqref="R148:R154">
    <cfRule type="cellIs" dxfId="46093" priority="877" operator="lessThan">
      <formula>0.8</formula>
    </cfRule>
    <cfRule type="cellIs" dxfId="46092" priority="878" operator="greaterThan">
      <formula>1</formula>
    </cfRule>
  </conditionalFormatting>
  <conditionalFormatting sqref="R148:R154">
    <cfRule type="cellIs" dxfId="46091" priority="875" operator="greaterThan">
      <formula>1</formula>
    </cfRule>
    <cfRule type="cellIs" dxfId="46090" priority="876" operator="lessThan">
      <formula>0.8</formula>
    </cfRule>
  </conditionalFormatting>
  <conditionalFormatting sqref="P148:P154">
    <cfRule type="cellIs" dxfId="46089" priority="874" operator="greaterThan">
      <formula>0</formula>
    </cfRule>
  </conditionalFormatting>
  <conditionalFormatting sqref="Q148:Q154">
    <cfRule type="cellIs" dxfId="46088" priority="873" operator="lessThan">
      <formula>0</formula>
    </cfRule>
  </conditionalFormatting>
  <conditionalFormatting sqref="R148:R154">
    <cfRule type="cellIs" dxfId="46087" priority="871" operator="lessThan">
      <formula>0.8</formula>
    </cfRule>
    <cfRule type="cellIs" dxfId="46086" priority="872" operator="greaterThan">
      <formula>1</formula>
    </cfRule>
  </conditionalFormatting>
  <conditionalFormatting sqref="R148:R154">
    <cfRule type="cellIs" dxfId="46085" priority="869" operator="greaterThan">
      <formula>1</formula>
    </cfRule>
    <cfRule type="cellIs" dxfId="46084" priority="870" operator="lessThan">
      <formula>0.8</formula>
    </cfRule>
  </conditionalFormatting>
  <conditionalFormatting sqref="P148:P154">
    <cfRule type="cellIs" dxfId="46083" priority="868" operator="greaterThan">
      <formula>0</formula>
    </cfRule>
  </conditionalFormatting>
  <conditionalFormatting sqref="Q148:Q154">
    <cfRule type="cellIs" dxfId="46082" priority="867" operator="lessThan">
      <formula>0</formula>
    </cfRule>
  </conditionalFormatting>
  <conditionalFormatting sqref="R148:R154">
    <cfRule type="cellIs" dxfId="46081" priority="865" operator="lessThan">
      <formula>0.8</formula>
    </cfRule>
    <cfRule type="cellIs" dxfId="46080" priority="866" operator="greaterThan">
      <formula>1</formula>
    </cfRule>
  </conditionalFormatting>
  <conditionalFormatting sqref="R148:R154">
    <cfRule type="cellIs" dxfId="46079" priority="863" operator="greaterThan">
      <formula>1</formula>
    </cfRule>
    <cfRule type="cellIs" dxfId="46078" priority="864" operator="lessThan">
      <formula>0.8</formula>
    </cfRule>
  </conditionalFormatting>
  <conditionalFormatting sqref="P148:P154">
    <cfRule type="cellIs" dxfId="46077" priority="862" operator="greaterThan">
      <formula>0</formula>
    </cfRule>
  </conditionalFormatting>
  <conditionalFormatting sqref="Q148:Q154">
    <cfRule type="cellIs" dxfId="46076" priority="861" operator="lessThan">
      <formula>0</formula>
    </cfRule>
  </conditionalFormatting>
  <conditionalFormatting sqref="R148:R154">
    <cfRule type="cellIs" dxfId="46075" priority="859" operator="lessThan">
      <formula>0.8</formula>
    </cfRule>
    <cfRule type="cellIs" dxfId="46074" priority="860" operator="greaterThan">
      <formula>1</formula>
    </cfRule>
  </conditionalFormatting>
  <conditionalFormatting sqref="R148:R154">
    <cfRule type="cellIs" dxfId="46073" priority="857" operator="greaterThan">
      <formula>1</formula>
    </cfRule>
    <cfRule type="cellIs" dxfId="46072" priority="858" operator="lessThan">
      <formula>0.8</formula>
    </cfRule>
  </conditionalFormatting>
  <conditionalFormatting sqref="P148:P154">
    <cfRule type="cellIs" dxfId="46071" priority="856" operator="greaterThan">
      <formula>0</formula>
    </cfRule>
  </conditionalFormatting>
  <conditionalFormatting sqref="Q148:Q154">
    <cfRule type="cellIs" dxfId="46070" priority="855" operator="lessThan">
      <formula>0</formula>
    </cfRule>
  </conditionalFormatting>
  <conditionalFormatting sqref="R148:R154">
    <cfRule type="cellIs" dxfId="46069" priority="853" operator="lessThan">
      <formula>0.8</formula>
    </cfRule>
    <cfRule type="cellIs" dxfId="46068" priority="854" operator="greaterThan">
      <formula>1</formula>
    </cfRule>
  </conditionalFormatting>
  <conditionalFormatting sqref="R148:R154">
    <cfRule type="cellIs" dxfId="46067" priority="851" operator="greaterThan">
      <formula>1</formula>
    </cfRule>
    <cfRule type="cellIs" dxfId="46066" priority="852" operator="lessThan">
      <formula>0.8</formula>
    </cfRule>
  </conditionalFormatting>
  <conditionalFormatting sqref="P148:P154">
    <cfRule type="cellIs" dxfId="46065" priority="850" operator="greaterThan">
      <formula>0</formula>
    </cfRule>
  </conditionalFormatting>
  <conditionalFormatting sqref="Q148:Q154">
    <cfRule type="cellIs" dxfId="46064" priority="849" operator="lessThan">
      <formula>0</formula>
    </cfRule>
  </conditionalFormatting>
  <conditionalFormatting sqref="R148:R154">
    <cfRule type="cellIs" dxfId="46063" priority="847" operator="lessThan">
      <formula>0.8</formula>
    </cfRule>
    <cfRule type="cellIs" dxfId="46062" priority="848" operator="greaterThan">
      <formula>1</formula>
    </cfRule>
  </conditionalFormatting>
  <conditionalFormatting sqref="R148:R154">
    <cfRule type="cellIs" dxfId="46061" priority="845" operator="greaterThan">
      <formula>1</formula>
    </cfRule>
    <cfRule type="cellIs" dxfId="46060" priority="846" operator="lessThan">
      <formula>0.8</formula>
    </cfRule>
  </conditionalFormatting>
  <conditionalFormatting sqref="P148:P154">
    <cfRule type="cellIs" dxfId="46059" priority="844" operator="greaterThan">
      <formula>0</formula>
    </cfRule>
  </conditionalFormatting>
  <conditionalFormatting sqref="Q148:Q154">
    <cfRule type="cellIs" dxfId="46058" priority="843" operator="lessThan">
      <formula>0</formula>
    </cfRule>
  </conditionalFormatting>
  <conditionalFormatting sqref="R148:R154">
    <cfRule type="cellIs" dxfId="46057" priority="841" operator="lessThan">
      <formula>0.8</formula>
    </cfRule>
    <cfRule type="cellIs" dxfId="46056" priority="842" operator="greaterThan">
      <formula>1</formula>
    </cfRule>
  </conditionalFormatting>
  <conditionalFormatting sqref="R148:R154">
    <cfRule type="cellIs" dxfId="46055" priority="839" operator="greaterThan">
      <formula>1</formula>
    </cfRule>
    <cfRule type="cellIs" dxfId="46054" priority="840" operator="lessThan">
      <formula>0.8</formula>
    </cfRule>
  </conditionalFormatting>
  <conditionalFormatting sqref="P148:P154">
    <cfRule type="cellIs" dxfId="46053" priority="838" operator="greaterThan">
      <formula>0</formula>
    </cfRule>
  </conditionalFormatting>
  <conditionalFormatting sqref="P148:P154">
    <cfRule type="cellIs" dxfId="46052" priority="832" operator="greaterThan">
      <formula>0</formula>
    </cfRule>
  </conditionalFormatting>
  <conditionalFormatting sqref="Q148:Q154">
    <cfRule type="cellIs" dxfId="46051" priority="837" operator="lessThan">
      <formula>0</formula>
    </cfRule>
  </conditionalFormatting>
  <conditionalFormatting sqref="R148:R154">
    <cfRule type="cellIs" dxfId="46050" priority="835" operator="lessThan">
      <formula>0.8</formula>
    </cfRule>
    <cfRule type="cellIs" dxfId="46049" priority="836" operator="greaterThan">
      <formula>1</formula>
    </cfRule>
  </conditionalFormatting>
  <conditionalFormatting sqref="R148:R154">
    <cfRule type="cellIs" dxfId="46048" priority="833" operator="greaterThan">
      <formula>1</formula>
    </cfRule>
    <cfRule type="cellIs" dxfId="46047" priority="834" operator="lessThan">
      <formula>0.8</formula>
    </cfRule>
  </conditionalFormatting>
  <conditionalFormatting sqref="P148:P154">
    <cfRule type="cellIs" dxfId="46046" priority="826" operator="greaterThan">
      <formula>0</formula>
    </cfRule>
  </conditionalFormatting>
  <conditionalFormatting sqref="Q148:Q154">
    <cfRule type="cellIs" dxfId="46045" priority="831" operator="lessThan">
      <formula>0</formula>
    </cfRule>
  </conditionalFormatting>
  <conditionalFormatting sqref="R148:R154">
    <cfRule type="cellIs" dxfId="46044" priority="829" operator="lessThan">
      <formula>0.8</formula>
    </cfRule>
    <cfRule type="cellIs" dxfId="46043" priority="830" operator="greaterThan">
      <formula>1</formula>
    </cfRule>
  </conditionalFormatting>
  <conditionalFormatting sqref="R148:R154">
    <cfRule type="cellIs" dxfId="46042" priority="827" operator="greaterThan">
      <formula>1</formula>
    </cfRule>
    <cfRule type="cellIs" dxfId="46041" priority="828" operator="lessThan">
      <formula>0.8</formula>
    </cfRule>
  </conditionalFormatting>
  <conditionalFormatting sqref="R148:R154">
    <cfRule type="cellIs" dxfId="46040" priority="823" operator="lessThan">
      <formula>0.8</formula>
    </cfRule>
    <cfRule type="cellIs" dxfId="46039" priority="824" operator="greaterThan">
      <formula>1</formula>
    </cfRule>
  </conditionalFormatting>
  <conditionalFormatting sqref="R148:R154">
    <cfRule type="cellIs" dxfId="46038" priority="821" operator="greaterThan">
      <formula>1</formula>
    </cfRule>
    <cfRule type="cellIs" dxfId="46037" priority="822" operator="lessThan">
      <formula>0.8</formula>
    </cfRule>
  </conditionalFormatting>
  <conditionalFormatting sqref="P148:P154">
    <cfRule type="cellIs" dxfId="46036" priority="820" operator="greaterThan">
      <formula>0</formula>
    </cfRule>
  </conditionalFormatting>
  <conditionalFormatting sqref="Q148:Q154">
    <cfRule type="cellIs" dxfId="46035" priority="825" operator="lessThan">
      <formula>0</formula>
    </cfRule>
  </conditionalFormatting>
  <conditionalFormatting sqref="Q148:Q154">
    <cfRule type="cellIs" dxfId="46034" priority="819" operator="lessThan">
      <formula>0</formula>
    </cfRule>
  </conditionalFormatting>
  <conditionalFormatting sqref="R148:R154">
    <cfRule type="cellIs" dxfId="46033" priority="817" operator="lessThan">
      <formula>0.8</formula>
    </cfRule>
    <cfRule type="cellIs" dxfId="46032" priority="818" operator="greaterThan">
      <formula>1</formula>
    </cfRule>
  </conditionalFormatting>
  <conditionalFormatting sqref="R148:R154">
    <cfRule type="cellIs" dxfId="46031" priority="815" operator="greaterThan">
      <formula>1</formula>
    </cfRule>
    <cfRule type="cellIs" dxfId="46030" priority="816" operator="lessThan">
      <formula>0.8</formula>
    </cfRule>
  </conditionalFormatting>
  <conditionalFormatting sqref="P148:P154">
    <cfRule type="cellIs" dxfId="46029" priority="814" operator="greaterThan">
      <formula>0</formula>
    </cfRule>
  </conditionalFormatting>
  <conditionalFormatting sqref="P148:P154">
    <cfRule type="cellIs" dxfId="46028" priority="808" operator="greaterThan">
      <formula>0</formula>
    </cfRule>
  </conditionalFormatting>
  <conditionalFormatting sqref="Q148:Q154">
    <cfRule type="cellIs" dxfId="46027" priority="813" operator="lessThan">
      <formula>0</formula>
    </cfRule>
  </conditionalFormatting>
  <conditionalFormatting sqref="R148:R154">
    <cfRule type="cellIs" dxfId="46026" priority="811" operator="lessThan">
      <formula>0.8</formula>
    </cfRule>
    <cfRule type="cellIs" dxfId="46025" priority="812" operator="greaterThan">
      <formula>1</formula>
    </cfRule>
  </conditionalFormatting>
  <conditionalFormatting sqref="R148:R154">
    <cfRule type="cellIs" dxfId="46024" priority="809" operator="greaterThan">
      <formula>1</formula>
    </cfRule>
    <cfRule type="cellIs" dxfId="46023" priority="810" operator="lessThan">
      <formula>0.8</formula>
    </cfRule>
  </conditionalFormatting>
  <conditionalFormatting sqref="P148:P154">
    <cfRule type="cellIs" dxfId="46022" priority="802" operator="greaterThan">
      <formula>0</formula>
    </cfRule>
  </conditionalFormatting>
  <conditionalFormatting sqref="Q148:Q154">
    <cfRule type="cellIs" dxfId="46021" priority="807" operator="lessThan">
      <formula>0</formula>
    </cfRule>
  </conditionalFormatting>
  <conditionalFormatting sqref="R148:R154">
    <cfRule type="cellIs" dxfId="46020" priority="805" operator="lessThan">
      <formula>0.8</formula>
    </cfRule>
    <cfRule type="cellIs" dxfId="46019" priority="806" operator="greaterThan">
      <formula>1</formula>
    </cfRule>
  </conditionalFormatting>
  <conditionalFormatting sqref="R148:R154">
    <cfRule type="cellIs" dxfId="46018" priority="803" operator="greaterThan">
      <formula>1</formula>
    </cfRule>
    <cfRule type="cellIs" dxfId="46017" priority="804" operator="lessThan">
      <formula>0.8</formula>
    </cfRule>
  </conditionalFormatting>
  <conditionalFormatting sqref="R148:R154">
    <cfRule type="cellIs" dxfId="46016" priority="799" operator="lessThan">
      <formula>0.8</formula>
    </cfRule>
    <cfRule type="cellIs" dxfId="46015" priority="800" operator="greaterThan">
      <formula>1</formula>
    </cfRule>
  </conditionalFormatting>
  <conditionalFormatting sqref="R148:R154">
    <cfRule type="cellIs" dxfId="46014" priority="797" operator="greaterThan">
      <formula>1</formula>
    </cfRule>
    <cfRule type="cellIs" dxfId="46013" priority="798" operator="lessThan">
      <formula>0.8</formula>
    </cfRule>
  </conditionalFormatting>
  <conditionalFormatting sqref="P148:P154">
    <cfRule type="cellIs" dxfId="46012" priority="796" operator="greaterThan">
      <formula>0</formula>
    </cfRule>
  </conditionalFormatting>
  <conditionalFormatting sqref="Q148:Q154">
    <cfRule type="cellIs" dxfId="46011" priority="801" operator="lessThan">
      <formula>0</formula>
    </cfRule>
  </conditionalFormatting>
  <conditionalFormatting sqref="P148:P154">
    <cfRule type="cellIs" dxfId="46010" priority="790" operator="greaterThan">
      <formula>0</formula>
    </cfRule>
  </conditionalFormatting>
  <conditionalFormatting sqref="Q148:Q154">
    <cfRule type="cellIs" dxfId="46009" priority="795" operator="lessThan">
      <formula>0</formula>
    </cfRule>
  </conditionalFormatting>
  <conditionalFormatting sqref="R148:R154">
    <cfRule type="cellIs" dxfId="46008" priority="793" operator="lessThan">
      <formula>0.8</formula>
    </cfRule>
    <cfRule type="cellIs" dxfId="46007" priority="794" operator="greaterThan">
      <formula>1</formula>
    </cfRule>
  </conditionalFormatting>
  <conditionalFormatting sqref="R148:R154">
    <cfRule type="cellIs" dxfId="46006" priority="791" operator="greaterThan">
      <formula>1</formula>
    </cfRule>
    <cfRule type="cellIs" dxfId="46005" priority="792" operator="lessThan">
      <formula>0.8</formula>
    </cfRule>
  </conditionalFormatting>
  <conditionalFormatting sqref="R148:R154">
    <cfRule type="cellIs" dxfId="46004" priority="787" operator="lessThan">
      <formula>0.8</formula>
    </cfRule>
    <cfRule type="cellIs" dxfId="46003" priority="788" operator="greaterThan">
      <formula>1</formula>
    </cfRule>
  </conditionalFormatting>
  <conditionalFormatting sqref="R148:R154">
    <cfRule type="cellIs" dxfId="46002" priority="785" operator="greaterThan">
      <formula>1</formula>
    </cfRule>
    <cfRule type="cellIs" dxfId="46001" priority="786" operator="lessThan">
      <formula>0.8</formula>
    </cfRule>
  </conditionalFormatting>
  <conditionalFormatting sqref="P148:P154">
    <cfRule type="cellIs" dxfId="46000" priority="784" operator="greaterThan">
      <formula>0</formula>
    </cfRule>
  </conditionalFormatting>
  <conditionalFormatting sqref="Q148:Q154">
    <cfRule type="cellIs" dxfId="45999" priority="789" operator="lessThan">
      <formula>0</formula>
    </cfRule>
  </conditionalFormatting>
  <conditionalFormatting sqref="R148:R154">
    <cfRule type="cellIs" dxfId="45998" priority="781" operator="lessThan">
      <formula>0.8</formula>
    </cfRule>
    <cfRule type="cellIs" dxfId="45997" priority="782" operator="greaterThan">
      <formula>1</formula>
    </cfRule>
  </conditionalFormatting>
  <conditionalFormatting sqref="R148:R154">
    <cfRule type="cellIs" dxfId="45996" priority="779" operator="greaterThan">
      <formula>1</formula>
    </cfRule>
    <cfRule type="cellIs" dxfId="45995" priority="780" operator="lessThan">
      <formula>0.8</formula>
    </cfRule>
  </conditionalFormatting>
  <conditionalFormatting sqref="P148:P154">
    <cfRule type="cellIs" dxfId="45994" priority="778" operator="greaterThan">
      <formula>0</formula>
    </cfRule>
  </conditionalFormatting>
  <conditionalFormatting sqref="Q148:Q154">
    <cfRule type="cellIs" dxfId="45993" priority="783" operator="lessThan">
      <formula>0</formula>
    </cfRule>
  </conditionalFormatting>
  <conditionalFormatting sqref="Q148:Q154">
    <cfRule type="cellIs" dxfId="45992" priority="777" operator="lessThan">
      <formula>0</formula>
    </cfRule>
  </conditionalFormatting>
  <conditionalFormatting sqref="R148:R154">
    <cfRule type="cellIs" dxfId="45991" priority="775" operator="lessThan">
      <formula>0.8</formula>
    </cfRule>
    <cfRule type="cellIs" dxfId="45990" priority="776" operator="greaterThan">
      <formula>1</formula>
    </cfRule>
  </conditionalFormatting>
  <conditionalFormatting sqref="R148:R154">
    <cfRule type="cellIs" dxfId="45989" priority="773" operator="greaterThan">
      <formula>1</formula>
    </cfRule>
    <cfRule type="cellIs" dxfId="45988" priority="774" operator="lessThan">
      <formula>0.8</formula>
    </cfRule>
  </conditionalFormatting>
  <conditionalFormatting sqref="P148:P154">
    <cfRule type="cellIs" dxfId="45987" priority="772" operator="greaterThan">
      <formula>0</formula>
    </cfRule>
  </conditionalFormatting>
  <conditionalFormatting sqref="Q148:Q154">
    <cfRule type="cellIs" dxfId="45986" priority="766" operator="lessThan">
      <formula>0</formula>
    </cfRule>
  </conditionalFormatting>
  <conditionalFormatting sqref="R148:R154">
    <cfRule type="cellIs" dxfId="45985" priority="770" operator="lessThan">
      <formula>0.8</formula>
    </cfRule>
    <cfRule type="cellIs" dxfId="45984" priority="771" operator="greaterThan">
      <formula>1</formula>
    </cfRule>
  </conditionalFormatting>
  <conditionalFormatting sqref="R148:R154">
    <cfRule type="cellIs" dxfId="45983" priority="768" operator="greaterThan">
      <formula>1</formula>
    </cfRule>
    <cfRule type="cellIs" dxfId="45982" priority="769" operator="lessThan">
      <formula>0.8</formula>
    </cfRule>
  </conditionalFormatting>
  <conditionalFormatting sqref="P148:P154">
    <cfRule type="cellIs" dxfId="45981" priority="767" operator="greaterThan">
      <formula>0</formula>
    </cfRule>
  </conditionalFormatting>
  <conditionalFormatting sqref="Q148:Q154">
    <cfRule type="cellIs" dxfId="45980" priority="765" operator="lessThan">
      <formula>0</formula>
    </cfRule>
  </conditionalFormatting>
  <conditionalFormatting sqref="R148:R154">
    <cfRule type="cellIs" dxfId="45979" priority="763" operator="lessThan">
      <formula>0.8</formula>
    </cfRule>
    <cfRule type="cellIs" dxfId="45978" priority="764" operator="greaterThan">
      <formula>1</formula>
    </cfRule>
  </conditionalFormatting>
  <conditionalFormatting sqref="R148:R154">
    <cfRule type="cellIs" dxfId="45977" priority="761" operator="greaterThan">
      <formula>1</formula>
    </cfRule>
    <cfRule type="cellIs" dxfId="45976" priority="762" operator="lessThan">
      <formula>0.8</formula>
    </cfRule>
  </conditionalFormatting>
  <conditionalFormatting sqref="P148:P154">
    <cfRule type="cellIs" dxfId="45975" priority="760" operator="greaterThan">
      <formula>0</formula>
    </cfRule>
  </conditionalFormatting>
  <conditionalFormatting sqref="Q148:Q154">
    <cfRule type="cellIs" dxfId="45974" priority="759" operator="lessThan">
      <formula>0</formula>
    </cfRule>
  </conditionalFormatting>
  <conditionalFormatting sqref="R148:R154">
    <cfRule type="cellIs" dxfId="45973" priority="757" operator="lessThan">
      <formula>0.8</formula>
    </cfRule>
    <cfRule type="cellIs" dxfId="45972" priority="758" operator="greaterThan">
      <formula>1</formula>
    </cfRule>
  </conditionalFormatting>
  <conditionalFormatting sqref="R148:R154">
    <cfRule type="cellIs" dxfId="45971" priority="755" operator="greaterThan">
      <formula>1</formula>
    </cfRule>
    <cfRule type="cellIs" dxfId="45970" priority="756" operator="lessThan">
      <formula>0.8</formula>
    </cfRule>
  </conditionalFormatting>
  <conditionalFormatting sqref="P148:P154">
    <cfRule type="cellIs" dxfId="45969" priority="754" operator="greaterThan">
      <formula>0</formula>
    </cfRule>
  </conditionalFormatting>
  <conditionalFormatting sqref="Q148:Q154">
    <cfRule type="cellIs" dxfId="45968" priority="753" operator="lessThan">
      <formula>0</formula>
    </cfRule>
  </conditionalFormatting>
  <conditionalFormatting sqref="R148:R154">
    <cfRule type="cellIs" dxfId="45967" priority="751" operator="lessThan">
      <formula>0.8</formula>
    </cfRule>
    <cfRule type="cellIs" dxfId="45966" priority="752" operator="greaterThan">
      <formula>1</formula>
    </cfRule>
  </conditionalFormatting>
  <conditionalFormatting sqref="R148:R154">
    <cfRule type="cellIs" dxfId="45965" priority="749" operator="greaterThan">
      <formula>1</formula>
    </cfRule>
    <cfRule type="cellIs" dxfId="45964" priority="750" operator="lessThan">
      <formula>0.8</formula>
    </cfRule>
  </conditionalFormatting>
  <conditionalFormatting sqref="P148:P154">
    <cfRule type="cellIs" dxfId="45963" priority="748" operator="greaterThan">
      <formula>0</formula>
    </cfRule>
  </conditionalFormatting>
  <conditionalFormatting sqref="Q148:Q154">
    <cfRule type="cellIs" dxfId="45962" priority="747" operator="lessThan">
      <formula>0</formula>
    </cfRule>
  </conditionalFormatting>
  <conditionalFormatting sqref="R148:R154">
    <cfRule type="cellIs" dxfId="45961" priority="745" operator="lessThan">
      <formula>0.8</formula>
    </cfRule>
    <cfRule type="cellIs" dxfId="45960" priority="746" operator="greaterThan">
      <formula>1</formula>
    </cfRule>
  </conditionalFormatting>
  <conditionalFormatting sqref="R148:R154">
    <cfRule type="cellIs" dxfId="45959" priority="743" operator="greaterThan">
      <formula>1</formula>
    </cfRule>
    <cfRule type="cellIs" dxfId="45958" priority="744" operator="lessThan">
      <formula>0.8</formula>
    </cfRule>
  </conditionalFormatting>
  <conditionalFormatting sqref="P148:P154">
    <cfRule type="cellIs" dxfId="45957" priority="742" operator="greaterThan">
      <formula>0</formula>
    </cfRule>
  </conditionalFormatting>
  <conditionalFormatting sqref="Q148:Q154">
    <cfRule type="cellIs" dxfId="45956" priority="741" operator="lessThan">
      <formula>0</formula>
    </cfRule>
  </conditionalFormatting>
  <conditionalFormatting sqref="R148:R154">
    <cfRule type="cellIs" dxfId="45955" priority="739" operator="lessThan">
      <formula>0.8</formula>
    </cfRule>
    <cfRule type="cellIs" dxfId="45954" priority="740" operator="greaterThan">
      <formula>1</formula>
    </cfRule>
  </conditionalFormatting>
  <conditionalFormatting sqref="R148:R154">
    <cfRule type="cellIs" dxfId="45953" priority="737" operator="greaterThan">
      <formula>1</formula>
    </cfRule>
    <cfRule type="cellIs" dxfId="45952" priority="738" operator="lessThan">
      <formula>0.8</formula>
    </cfRule>
  </conditionalFormatting>
  <conditionalFormatting sqref="P148:P154">
    <cfRule type="cellIs" dxfId="45951" priority="736" operator="greaterThan">
      <formula>0</formula>
    </cfRule>
  </conditionalFormatting>
  <conditionalFormatting sqref="P148:P154">
    <cfRule type="cellIs" dxfId="45950" priority="730" operator="greaterThan">
      <formula>0</formula>
    </cfRule>
  </conditionalFormatting>
  <conditionalFormatting sqref="Q148:Q154">
    <cfRule type="cellIs" dxfId="45949" priority="735" operator="lessThan">
      <formula>0</formula>
    </cfRule>
  </conditionalFormatting>
  <conditionalFormatting sqref="R148:R154">
    <cfRule type="cellIs" dxfId="45948" priority="733" operator="lessThan">
      <formula>0.8</formula>
    </cfRule>
    <cfRule type="cellIs" dxfId="45947" priority="734" operator="greaterThan">
      <formula>1</formula>
    </cfRule>
  </conditionalFormatting>
  <conditionalFormatting sqref="R148:R154">
    <cfRule type="cellIs" dxfId="45946" priority="731" operator="greaterThan">
      <formula>1</formula>
    </cfRule>
    <cfRule type="cellIs" dxfId="45945" priority="732" operator="lessThan">
      <formula>0.8</formula>
    </cfRule>
  </conditionalFormatting>
  <conditionalFormatting sqref="P148:P154">
    <cfRule type="cellIs" dxfId="45944" priority="724" operator="greaterThan">
      <formula>0</formula>
    </cfRule>
  </conditionalFormatting>
  <conditionalFormatting sqref="Q148:Q154">
    <cfRule type="cellIs" dxfId="45943" priority="729" operator="lessThan">
      <formula>0</formula>
    </cfRule>
  </conditionalFormatting>
  <conditionalFormatting sqref="R148:R154">
    <cfRule type="cellIs" dxfId="45942" priority="727" operator="lessThan">
      <formula>0.8</formula>
    </cfRule>
    <cfRule type="cellIs" dxfId="45941" priority="728" operator="greaterThan">
      <formula>1</formula>
    </cfRule>
  </conditionalFormatting>
  <conditionalFormatting sqref="R148:R154">
    <cfRule type="cellIs" dxfId="45940" priority="725" operator="greaterThan">
      <formula>1</formula>
    </cfRule>
    <cfRule type="cellIs" dxfId="45939" priority="726" operator="lessThan">
      <formula>0.8</formula>
    </cfRule>
  </conditionalFormatting>
  <conditionalFormatting sqref="R148:R154">
    <cfRule type="cellIs" dxfId="45938" priority="721" operator="lessThan">
      <formula>0.8</formula>
    </cfRule>
    <cfRule type="cellIs" dxfId="45937" priority="722" operator="greaterThan">
      <formula>1</formula>
    </cfRule>
  </conditionalFormatting>
  <conditionalFormatting sqref="R148:R154">
    <cfRule type="cellIs" dxfId="45936" priority="719" operator="greaterThan">
      <formula>1</formula>
    </cfRule>
    <cfRule type="cellIs" dxfId="45935" priority="720" operator="lessThan">
      <formula>0.8</formula>
    </cfRule>
  </conditionalFormatting>
  <conditionalFormatting sqref="P148:P154">
    <cfRule type="cellIs" dxfId="45934" priority="718" operator="greaterThan">
      <formula>0</formula>
    </cfRule>
  </conditionalFormatting>
  <conditionalFormatting sqref="Q148:Q154">
    <cfRule type="cellIs" dxfId="45933" priority="723" operator="lessThan">
      <formula>0</formula>
    </cfRule>
  </conditionalFormatting>
  <conditionalFormatting sqref="P44:P51">
    <cfRule type="cellIs" dxfId="45932" priority="712" operator="greaterThan">
      <formula>0</formula>
    </cfRule>
  </conditionalFormatting>
  <conditionalFormatting sqref="Q44:Q51">
    <cfRule type="cellIs" dxfId="45931" priority="717" operator="lessThan">
      <formula>0</formula>
    </cfRule>
  </conditionalFormatting>
  <conditionalFormatting sqref="R44:R51">
    <cfRule type="cellIs" dxfId="45930" priority="715" operator="lessThan">
      <formula>0.8</formula>
    </cfRule>
    <cfRule type="cellIs" dxfId="45929" priority="716" operator="greaterThan">
      <formula>1</formula>
    </cfRule>
  </conditionalFormatting>
  <conditionalFormatting sqref="R44:R51">
    <cfRule type="cellIs" dxfId="45928" priority="713" operator="greaterThan">
      <formula>1</formula>
    </cfRule>
    <cfRule type="cellIs" dxfId="45927" priority="714" operator="lessThan">
      <formula>0.8</formula>
    </cfRule>
  </conditionalFormatting>
  <conditionalFormatting sqref="Q84:Q91">
    <cfRule type="cellIs" dxfId="45926" priority="711" operator="lessThan">
      <formula>0</formula>
    </cfRule>
  </conditionalFormatting>
  <conditionalFormatting sqref="R84:R91">
    <cfRule type="cellIs" dxfId="45925" priority="709" operator="lessThan">
      <formula>0.8</formula>
    </cfRule>
    <cfRule type="cellIs" dxfId="45924" priority="710" operator="greaterThan">
      <formula>1</formula>
    </cfRule>
  </conditionalFormatting>
  <conditionalFormatting sqref="R84:R91">
    <cfRule type="cellIs" dxfId="45923" priority="707" operator="greaterThan">
      <formula>1</formula>
    </cfRule>
    <cfRule type="cellIs" dxfId="45922" priority="708" operator="lessThan">
      <formula>0.8</formula>
    </cfRule>
  </conditionalFormatting>
  <conditionalFormatting sqref="P84:P91">
    <cfRule type="cellIs" dxfId="45921" priority="706" operator="greaterThan">
      <formula>0</formula>
    </cfRule>
  </conditionalFormatting>
  <conditionalFormatting sqref="Q84:Q91">
    <cfRule type="cellIs" dxfId="45920" priority="705" operator="lessThan">
      <formula>0</formula>
    </cfRule>
  </conditionalFormatting>
  <conditionalFormatting sqref="R84:R91">
    <cfRule type="cellIs" dxfId="45919" priority="703" operator="lessThan">
      <formula>0.8</formula>
    </cfRule>
    <cfRule type="cellIs" dxfId="45918" priority="704" operator="greaterThan">
      <formula>1</formula>
    </cfRule>
  </conditionalFormatting>
  <conditionalFormatting sqref="R84:R91">
    <cfRule type="cellIs" dxfId="45917" priority="701" operator="greaterThan">
      <formula>1</formula>
    </cfRule>
    <cfRule type="cellIs" dxfId="45916" priority="702" operator="lessThan">
      <formula>0.8</formula>
    </cfRule>
  </conditionalFormatting>
  <conditionalFormatting sqref="P84:P91">
    <cfRule type="cellIs" dxfId="45915" priority="700" operator="greaterThan">
      <formula>0</formula>
    </cfRule>
  </conditionalFormatting>
  <conditionalFormatting sqref="Q84:Q91">
    <cfRule type="cellIs" dxfId="45914" priority="699" operator="lessThan">
      <formula>0</formula>
    </cfRule>
  </conditionalFormatting>
  <conditionalFormatting sqref="R84:R91">
    <cfRule type="cellIs" dxfId="45913" priority="697" operator="lessThan">
      <formula>0.8</formula>
    </cfRule>
    <cfRule type="cellIs" dxfId="45912" priority="698" operator="greaterThan">
      <formula>1</formula>
    </cfRule>
  </conditionalFormatting>
  <conditionalFormatting sqref="R84:R91">
    <cfRule type="cellIs" dxfId="45911" priority="695" operator="greaterThan">
      <formula>1</formula>
    </cfRule>
    <cfRule type="cellIs" dxfId="45910" priority="696" operator="lessThan">
      <formula>0.8</formula>
    </cfRule>
  </conditionalFormatting>
  <conditionalFormatting sqref="P84:P91">
    <cfRule type="cellIs" dxfId="45909" priority="694" operator="greaterThan">
      <formula>0</formula>
    </cfRule>
  </conditionalFormatting>
  <conditionalFormatting sqref="Q84:Q91">
    <cfRule type="cellIs" dxfId="45908" priority="693" operator="lessThan">
      <formula>0</formula>
    </cfRule>
  </conditionalFormatting>
  <conditionalFormatting sqref="R84:R91">
    <cfRule type="cellIs" dxfId="45907" priority="691" operator="lessThan">
      <formula>0.8</formula>
    </cfRule>
    <cfRule type="cellIs" dxfId="45906" priority="692" operator="greaterThan">
      <formula>1</formula>
    </cfRule>
  </conditionalFormatting>
  <conditionalFormatting sqref="R84:R91">
    <cfRule type="cellIs" dxfId="45905" priority="689" operator="greaterThan">
      <formula>1</formula>
    </cfRule>
    <cfRule type="cellIs" dxfId="45904" priority="690" operator="lessThan">
      <formula>0.8</formula>
    </cfRule>
  </conditionalFormatting>
  <conditionalFormatting sqref="P84:P91">
    <cfRule type="cellIs" dxfId="45903" priority="688" operator="greaterThan">
      <formula>0</formula>
    </cfRule>
  </conditionalFormatting>
  <conditionalFormatting sqref="P84:P91">
    <cfRule type="cellIs" dxfId="45902" priority="682" operator="greaterThan">
      <formula>0</formula>
    </cfRule>
  </conditionalFormatting>
  <conditionalFormatting sqref="Q84:Q91">
    <cfRule type="cellIs" dxfId="45901" priority="687" operator="lessThan">
      <formula>0</formula>
    </cfRule>
  </conditionalFormatting>
  <conditionalFormatting sqref="R84:R91">
    <cfRule type="cellIs" dxfId="45900" priority="685" operator="lessThan">
      <formula>0.8</formula>
    </cfRule>
    <cfRule type="cellIs" dxfId="45899" priority="686" operator="greaterThan">
      <formula>1</formula>
    </cfRule>
  </conditionalFormatting>
  <conditionalFormatting sqref="R84:R91">
    <cfRule type="cellIs" dxfId="45898" priority="683" operator="greaterThan">
      <formula>1</formula>
    </cfRule>
    <cfRule type="cellIs" dxfId="45897" priority="684" operator="lessThan">
      <formula>0.8</formula>
    </cfRule>
  </conditionalFormatting>
  <conditionalFormatting sqref="P84:P91">
    <cfRule type="cellIs" dxfId="45896" priority="676" operator="greaterThan">
      <formula>0</formula>
    </cfRule>
  </conditionalFormatting>
  <conditionalFormatting sqref="Q84:Q91">
    <cfRule type="cellIs" dxfId="45895" priority="681" operator="lessThan">
      <formula>0</formula>
    </cfRule>
  </conditionalFormatting>
  <conditionalFormatting sqref="R84:R91">
    <cfRule type="cellIs" dxfId="45894" priority="679" operator="lessThan">
      <formula>0.8</formula>
    </cfRule>
    <cfRule type="cellIs" dxfId="45893" priority="680" operator="greaterThan">
      <formula>1</formula>
    </cfRule>
  </conditionalFormatting>
  <conditionalFormatting sqref="R84:R91">
    <cfRule type="cellIs" dxfId="45892" priority="677" operator="greaterThan">
      <formula>1</formula>
    </cfRule>
    <cfRule type="cellIs" dxfId="45891" priority="678" operator="lessThan">
      <formula>0.8</formula>
    </cfRule>
  </conditionalFormatting>
  <conditionalFormatting sqref="R84:R91">
    <cfRule type="cellIs" dxfId="45890" priority="673" operator="lessThan">
      <formula>0.8</formula>
    </cfRule>
    <cfRule type="cellIs" dxfId="45889" priority="674" operator="greaterThan">
      <formula>1</formula>
    </cfRule>
  </conditionalFormatting>
  <conditionalFormatting sqref="R84:R91">
    <cfRule type="cellIs" dxfId="45888" priority="671" operator="greaterThan">
      <formula>1</formula>
    </cfRule>
    <cfRule type="cellIs" dxfId="45887" priority="672" operator="lessThan">
      <formula>0.8</formula>
    </cfRule>
  </conditionalFormatting>
  <conditionalFormatting sqref="P84:P91">
    <cfRule type="cellIs" dxfId="45886" priority="670" operator="greaterThan">
      <formula>0</formula>
    </cfRule>
  </conditionalFormatting>
  <conditionalFormatting sqref="Q84:Q91">
    <cfRule type="cellIs" dxfId="45885" priority="675" operator="lessThan">
      <formula>0</formula>
    </cfRule>
  </conditionalFormatting>
  <conditionalFormatting sqref="Q84:Q91">
    <cfRule type="cellIs" dxfId="45884" priority="669" operator="lessThan">
      <formula>0</formula>
    </cfRule>
  </conditionalFormatting>
  <conditionalFormatting sqref="R84:R91">
    <cfRule type="cellIs" dxfId="45883" priority="667" operator="lessThan">
      <formula>0.8</formula>
    </cfRule>
    <cfRule type="cellIs" dxfId="45882" priority="668" operator="greaterThan">
      <formula>1</formula>
    </cfRule>
  </conditionalFormatting>
  <conditionalFormatting sqref="R84:R91">
    <cfRule type="cellIs" dxfId="45881" priority="665" operator="greaterThan">
      <formula>1</formula>
    </cfRule>
    <cfRule type="cellIs" dxfId="45880" priority="666" operator="lessThan">
      <formula>0.8</formula>
    </cfRule>
  </conditionalFormatting>
  <conditionalFormatting sqref="P84:P91">
    <cfRule type="cellIs" dxfId="45879" priority="664" operator="greaterThan">
      <formula>0</formula>
    </cfRule>
  </conditionalFormatting>
  <conditionalFormatting sqref="P84:P91">
    <cfRule type="cellIs" dxfId="45878" priority="658" operator="greaterThan">
      <formula>0</formula>
    </cfRule>
  </conditionalFormatting>
  <conditionalFormatting sqref="Q84:Q91">
    <cfRule type="cellIs" dxfId="45877" priority="663" operator="lessThan">
      <formula>0</formula>
    </cfRule>
  </conditionalFormatting>
  <conditionalFormatting sqref="R84:R91">
    <cfRule type="cellIs" dxfId="45876" priority="661" operator="lessThan">
      <formula>0.8</formula>
    </cfRule>
    <cfRule type="cellIs" dxfId="45875" priority="662" operator="greaterThan">
      <formula>1</formula>
    </cfRule>
  </conditionalFormatting>
  <conditionalFormatting sqref="R84:R91">
    <cfRule type="cellIs" dxfId="45874" priority="659" operator="greaterThan">
      <formula>1</formula>
    </cfRule>
    <cfRule type="cellIs" dxfId="45873" priority="660" operator="lessThan">
      <formula>0.8</formula>
    </cfRule>
  </conditionalFormatting>
  <conditionalFormatting sqref="P84:P91">
    <cfRule type="cellIs" dxfId="45872" priority="652" operator="greaterThan">
      <formula>0</formula>
    </cfRule>
  </conditionalFormatting>
  <conditionalFormatting sqref="Q84:Q91">
    <cfRule type="cellIs" dxfId="45871" priority="657" operator="lessThan">
      <formula>0</formula>
    </cfRule>
  </conditionalFormatting>
  <conditionalFormatting sqref="R84:R91">
    <cfRule type="cellIs" dxfId="45870" priority="655" operator="lessThan">
      <formula>0.8</formula>
    </cfRule>
    <cfRule type="cellIs" dxfId="45869" priority="656" operator="greaterThan">
      <formula>1</formula>
    </cfRule>
  </conditionalFormatting>
  <conditionalFormatting sqref="R84:R91">
    <cfRule type="cellIs" dxfId="45868" priority="653" operator="greaterThan">
      <formula>1</formula>
    </cfRule>
    <cfRule type="cellIs" dxfId="45867" priority="654" operator="lessThan">
      <formula>0.8</formula>
    </cfRule>
  </conditionalFormatting>
  <conditionalFormatting sqref="R84:R91">
    <cfRule type="cellIs" dxfId="45866" priority="649" operator="lessThan">
      <formula>0.8</formula>
    </cfRule>
    <cfRule type="cellIs" dxfId="45865" priority="650" operator="greaterThan">
      <formula>1</formula>
    </cfRule>
  </conditionalFormatting>
  <conditionalFormatting sqref="R84:R91">
    <cfRule type="cellIs" dxfId="45864" priority="647" operator="greaterThan">
      <formula>1</formula>
    </cfRule>
    <cfRule type="cellIs" dxfId="45863" priority="648" operator="lessThan">
      <formula>0.8</formula>
    </cfRule>
  </conditionalFormatting>
  <conditionalFormatting sqref="P84:P91">
    <cfRule type="cellIs" dxfId="45862" priority="646" operator="greaterThan">
      <formula>0</formula>
    </cfRule>
  </conditionalFormatting>
  <conditionalFormatting sqref="Q84:Q91">
    <cfRule type="cellIs" dxfId="45861" priority="651" operator="lessThan">
      <formula>0</formula>
    </cfRule>
  </conditionalFormatting>
  <conditionalFormatting sqref="P84:P91">
    <cfRule type="cellIs" dxfId="45860" priority="640" operator="greaterThan">
      <formula>0</formula>
    </cfRule>
  </conditionalFormatting>
  <conditionalFormatting sqref="Q84:Q91">
    <cfRule type="cellIs" dxfId="45859" priority="645" operator="lessThan">
      <formula>0</formula>
    </cfRule>
  </conditionalFormatting>
  <conditionalFormatting sqref="R84:R91">
    <cfRule type="cellIs" dxfId="45858" priority="643" operator="lessThan">
      <formula>0.8</formula>
    </cfRule>
    <cfRule type="cellIs" dxfId="45857" priority="644" operator="greaterThan">
      <formula>1</formula>
    </cfRule>
  </conditionalFormatting>
  <conditionalFormatting sqref="R84:R91">
    <cfRule type="cellIs" dxfId="45856" priority="641" operator="greaterThan">
      <formula>1</formula>
    </cfRule>
    <cfRule type="cellIs" dxfId="45855" priority="642" operator="lessThan">
      <formula>0.8</formula>
    </cfRule>
  </conditionalFormatting>
  <conditionalFormatting sqref="R84:R91">
    <cfRule type="cellIs" dxfId="45854" priority="637" operator="lessThan">
      <formula>0.8</formula>
    </cfRule>
    <cfRule type="cellIs" dxfId="45853" priority="638" operator="greaterThan">
      <formula>1</formula>
    </cfRule>
  </conditionalFormatting>
  <conditionalFormatting sqref="R84:R91">
    <cfRule type="cellIs" dxfId="45852" priority="635" operator="greaterThan">
      <formula>1</formula>
    </cfRule>
    <cfRule type="cellIs" dxfId="45851" priority="636" operator="lessThan">
      <formula>0.8</formula>
    </cfRule>
  </conditionalFormatting>
  <conditionalFormatting sqref="P84:P91">
    <cfRule type="cellIs" dxfId="45850" priority="634" operator="greaterThan">
      <formula>0</formula>
    </cfRule>
  </conditionalFormatting>
  <conditionalFormatting sqref="Q84:Q91">
    <cfRule type="cellIs" dxfId="45849" priority="639" operator="lessThan">
      <formula>0</formula>
    </cfRule>
  </conditionalFormatting>
  <conditionalFormatting sqref="R84:R91">
    <cfRule type="cellIs" dxfId="45848" priority="631" operator="lessThan">
      <formula>0.8</formula>
    </cfRule>
    <cfRule type="cellIs" dxfId="45847" priority="632" operator="greaterThan">
      <formula>1</formula>
    </cfRule>
  </conditionalFormatting>
  <conditionalFormatting sqref="R84:R91">
    <cfRule type="cellIs" dxfId="45846" priority="629" operator="greaterThan">
      <formula>1</formula>
    </cfRule>
    <cfRule type="cellIs" dxfId="45845" priority="630" operator="lessThan">
      <formula>0.8</formula>
    </cfRule>
  </conditionalFormatting>
  <conditionalFormatting sqref="P84:P91">
    <cfRule type="cellIs" dxfId="45844" priority="628" operator="greaterThan">
      <formula>0</formula>
    </cfRule>
  </conditionalFormatting>
  <conditionalFormatting sqref="Q84:Q91">
    <cfRule type="cellIs" dxfId="45843" priority="633" operator="lessThan">
      <formula>0</formula>
    </cfRule>
  </conditionalFormatting>
  <conditionalFormatting sqref="Q84:Q91">
    <cfRule type="cellIs" dxfId="45842" priority="627" operator="lessThan">
      <formula>0</formula>
    </cfRule>
  </conditionalFormatting>
  <conditionalFormatting sqref="R84:R91">
    <cfRule type="cellIs" dxfId="45841" priority="625" operator="lessThan">
      <formula>0.8</formula>
    </cfRule>
    <cfRule type="cellIs" dxfId="45840" priority="626" operator="greaterThan">
      <formula>1</formula>
    </cfRule>
  </conditionalFormatting>
  <conditionalFormatting sqref="R84:R91">
    <cfRule type="cellIs" dxfId="45839" priority="623" operator="greaterThan">
      <formula>1</formula>
    </cfRule>
    <cfRule type="cellIs" dxfId="45838" priority="624" operator="lessThan">
      <formula>0.8</formula>
    </cfRule>
  </conditionalFormatting>
  <conditionalFormatting sqref="P84:P91">
    <cfRule type="cellIs" dxfId="45837" priority="622" operator="greaterThan">
      <formula>0</formula>
    </cfRule>
  </conditionalFormatting>
  <conditionalFormatting sqref="Q84:Q91">
    <cfRule type="cellIs" dxfId="45836" priority="616" operator="lessThan">
      <formula>0</formula>
    </cfRule>
  </conditionalFormatting>
  <conditionalFormatting sqref="R84:R91">
    <cfRule type="cellIs" dxfId="45835" priority="620" operator="lessThan">
      <formula>0.8</formula>
    </cfRule>
    <cfRule type="cellIs" dxfId="45834" priority="621" operator="greaterThan">
      <formula>1</formula>
    </cfRule>
  </conditionalFormatting>
  <conditionalFormatting sqref="R84:R91">
    <cfRule type="cellIs" dxfId="45833" priority="618" operator="greaterThan">
      <formula>1</formula>
    </cfRule>
    <cfRule type="cellIs" dxfId="45832" priority="619" operator="lessThan">
      <formula>0.8</formula>
    </cfRule>
  </conditionalFormatting>
  <conditionalFormatting sqref="P84:P91">
    <cfRule type="cellIs" dxfId="45831" priority="617" operator="greaterThan">
      <formula>0</formula>
    </cfRule>
  </conditionalFormatting>
  <conditionalFormatting sqref="Q84:Q91">
    <cfRule type="cellIs" dxfId="45830" priority="615" operator="lessThan">
      <formula>0</formula>
    </cfRule>
  </conditionalFormatting>
  <conditionalFormatting sqref="R84:R91">
    <cfRule type="cellIs" dxfId="45829" priority="613" operator="lessThan">
      <formula>0.8</formula>
    </cfRule>
    <cfRule type="cellIs" dxfId="45828" priority="614" operator="greaterThan">
      <formula>1</formula>
    </cfRule>
  </conditionalFormatting>
  <conditionalFormatting sqref="R84:R91">
    <cfRule type="cellIs" dxfId="45827" priority="611" operator="greaterThan">
      <formula>1</formula>
    </cfRule>
    <cfRule type="cellIs" dxfId="45826" priority="612" operator="lessThan">
      <formula>0.8</formula>
    </cfRule>
  </conditionalFormatting>
  <conditionalFormatting sqref="P84:P91">
    <cfRule type="cellIs" dxfId="45825" priority="610" operator="greaterThan">
      <formula>0</formula>
    </cfRule>
  </conditionalFormatting>
  <conditionalFormatting sqref="Q84:Q91">
    <cfRule type="cellIs" dxfId="45824" priority="609" operator="lessThan">
      <formula>0</formula>
    </cfRule>
  </conditionalFormatting>
  <conditionalFormatting sqref="R84:R91">
    <cfRule type="cellIs" dxfId="45823" priority="607" operator="lessThan">
      <formula>0.8</formula>
    </cfRule>
    <cfRule type="cellIs" dxfId="45822" priority="608" operator="greaterThan">
      <formula>1</formula>
    </cfRule>
  </conditionalFormatting>
  <conditionalFormatting sqref="R84:R91">
    <cfRule type="cellIs" dxfId="45821" priority="605" operator="greaterThan">
      <formula>1</formula>
    </cfRule>
    <cfRule type="cellIs" dxfId="45820" priority="606" operator="lessThan">
      <formula>0.8</formula>
    </cfRule>
  </conditionalFormatting>
  <conditionalFormatting sqref="P84:P91">
    <cfRule type="cellIs" dxfId="45819" priority="604" operator="greaterThan">
      <formula>0</formula>
    </cfRule>
  </conditionalFormatting>
  <conditionalFormatting sqref="Q84:Q91">
    <cfRule type="cellIs" dxfId="45818" priority="603" operator="lessThan">
      <formula>0</formula>
    </cfRule>
  </conditionalFormatting>
  <conditionalFormatting sqref="R84:R91">
    <cfRule type="cellIs" dxfId="45817" priority="601" operator="lessThan">
      <formula>0.8</formula>
    </cfRule>
    <cfRule type="cellIs" dxfId="45816" priority="602" operator="greaterThan">
      <formula>1</formula>
    </cfRule>
  </conditionalFormatting>
  <conditionalFormatting sqref="R84:R91">
    <cfRule type="cellIs" dxfId="45815" priority="599" operator="greaterThan">
      <formula>1</formula>
    </cfRule>
    <cfRule type="cellIs" dxfId="45814" priority="600" operator="lessThan">
      <formula>0.8</formula>
    </cfRule>
  </conditionalFormatting>
  <conditionalFormatting sqref="P84:P91">
    <cfRule type="cellIs" dxfId="45813" priority="598" operator="greaterThan">
      <formula>0</formula>
    </cfRule>
  </conditionalFormatting>
  <conditionalFormatting sqref="Q84:Q91">
    <cfRule type="cellIs" dxfId="45812" priority="597" operator="lessThan">
      <formula>0</formula>
    </cfRule>
  </conditionalFormatting>
  <conditionalFormatting sqref="R84:R91">
    <cfRule type="cellIs" dxfId="45811" priority="595" operator="lessThan">
      <formula>0.8</formula>
    </cfRule>
    <cfRule type="cellIs" dxfId="45810" priority="596" operator="greaterThan">
      <formula>1</formula>
    </cfRule>
  </conditionalFormatting>
  <conditionalFormatting sqref="R84:R91">
    <cfRule type="cellIs" dxfId="45809" priority="593" operator="greaterThan">
      <formula>1</formula>
    </cfRule>
    <cfRule type="cellIs" dxfId="45808" priority="594" operator="lessThan">
      <formula>0.8</formula>
    </cfRule>
  </conditionalFormatting>
  <conditionalFormatting sqref="P84:P91">
    <cfRule type="cellIs" dxfId="45807" priority="592" operator="greaterThan">
      <formula>0</formula>
    </cfRule>
  </conditionalFormatting>
  <conditionalFormatting sqref="Q84:Q91">
    <cfRule type="cellIs" dxfId="45806" priority="591" operator="lessThan">
      <formula>0</formula>
    </cfRule>
  </conditionalFormatting>
  <conditionalFormatting sqref="R84:R91">
    <cfRule type="cellIs" dxfId="45805" priority="589" operator="lessThan">
      <formula>0.8</formula>
    </cfRule>
    <cfRule type="cellIs" dxfId="45804" priority="590" operator="greaterThan">
      <formula>1</formula>
    </cfRule>
  </conditionalFormatting>
  <conditionalFormatting sqref="R84:R91">
    <cfRule type="cellIs" dxfId="45803" priority="587" operator="greaterThan">
      <formula>1</formula>
    </cfRule>
    <cfRule type="cellIs" dxfId="45802" priority="588" operator="lessThan">
      <formula>0.8</formula>
    </cfRule>
  </conditionalFormatting>
  <conditionalFormatting sqref="P84:P91">
    <cfRule type="cellIs" dxfId="45801" priority="586" operator="greaterThan">
      <formula>0</formula>
    </cfRule>
  </conditionalFormatting>
  <conditionalFormatting sqref="P84:P91">
    <cfRule type="cellIs" dxfId="45800" priority="580" operator="greaterThan">
      <formula>0</formula>
    </cfRule>
  </conditionalFormatting>
  <conditionalFormatting sqref="Q84:Q91">
    <cfRule type="cellIs" dxfId="45799" priority="585" operator="lessThan">
      <formula>0</formula>
    </cfRule>
  </conditionalFormatting>
  <conditionalFormatting sqref="R84:R91">
    <cfRule type="cellIs" dxfId="45798" priority="583" operator="lessThan">
      <formula>0.8</formula>
    </cfRule>
    <cfRule type="cellIs" dxfId="45797" priority="584" operator="greaterThan">
      <formula>1</formula>
    </cfRule>
  </conditionalFormatting>
  <conditionalFormatting sqref="R84:R91">
    <cfRule type="cellIs" dxfId="45796" priority="581" operator="greaterThan">
      <formula>1</formula>
    </cfRule>
    <cfRule type="cellIs" dxfId="45795" priority="582" operator="lessThan">
      <formula>0.8</formula>
    </cfRule>
  </conditionalFormatting>
  <conditionalFormatting sqref="P84:P91">
    <cfRule type="cellIs" dxfId="45794" priority="574" operator="greaterThan">
      <formula>0</formula>
    </cfRule>
  </conditionalFormatting>
  <conditionalFormatting sqref="Q84:Q91">
    <cfRule type="cellIs" dxfId="45793" priority="579" operator="lessThan">
      <formula>0</formula>
    </cfRule>
  </conditionalFormatting>
  <conditionalFormatting sqref="R84:R91">
    <cfRule type="cellIs" dxfId="45792" priority="577" operator="lessThan">
      <formula>0.8</formula>
    </cfRule>
    <cfRule type="cellIs" dxfId="45791" priority="578" operator="greaterThan">
      <formula>1</formula>
    </cfRule>
  </conditionalFormatting>
  <conditionalFormatting sqref="R84:R91">
    <cfRule type="cellIs" dxfId="45790" priority="575" operator="greaterThan">
      <formula>1</formula>
    </cfRule>
    <cfRule type="cellIs" dxfId="45789" priority="576" operator="lessThan">
      <formula>0.8</formula>
    </cfRule>
  </conditionalFormatting>
  <conditionalFormatting sqref="R84:R91">
    <cfRule type="cellIs" dxfId="45788" priority="571" operator="lessThan">
      <formula>0.8</formula>
    </cfRule>
    <cfRule type="cellIs" dxfId="45787" priority="572" operator="greaterThan">
      <formula>1</formula>
    </cfRule>
  </conditionalFormatting>
  <conditionalFormatting sqref="R84:R91">
    <cfRule type="cellIs" dxfId="45786" priority="569" operator="greaterThan">
      <formula>1</formula>
    </cfRule>
    <cfRule type="cellIs" dxfId="45785" priority="570" operator="lessThan">
      <formula>0.8</formula>
    </cfRule>
  </conditionalFormatting>
  <conditionalFormatting sqref="P84:P91">
    <cfRule type="cellIs" dxfId="45784" priority="568" operator="greaterThan">
      <formula>0</formula>
    </cfRule>
  </conditionalFormatting>
  <conditionalFormatting sqref="Q84:Q91">
    <cfRule type="cellIs" dxfId="45783" priority="573" operator="lessThan">
      <formula>0</formula>
    </cfRule>
  </conditionalFormatting>
  <conditionalFormatting sqref="Q84:Q91">
    <cfRule type="cellIs" dxfId="45782" priority="567" operator="lessThan">
      <formula>0</formula>
    </cfRule>
  </conditionalFormatting>
  <conditionalFormatting sqref="R84:R91">
    <cfRule type="cellIs" dxfId="45781" priority="565" operator="lessThan">
      <formula>0.8</formula>
    </cfRule>
    <cfRule type="cellIs" dxfId="45780" priority="566" operator="greaterThan">
      <formula>1</formula>
    </cfRule>
  </conditionalFormatting>
  <conditionalFormatting sqref="R84:R91">
    <cfRule type="cellIs" dxfId="45779" priority="563" operator="greaterThan">
      <formula>1</formula>
    </cfRule>
    <cfRule type="cellIs" dxfId="45778" priority="564" operator="lessThan">
      <formula>0.8</formula>
    </cfRule>
  </conditionalFormatting>
  <conditionalFormatting sqref="P84:P91">
    <cfRule type="cellIs" dxfId="45777" priority="562" operator="greaterThan">
      <formula>0</formula>
    </cfRule>
  </conditionalFormatting>
  <conditionalFormatting sqref="Q84:Q91">
    <cfRule type="cellIs" dxfId="45776" priority="561" operator="lessThan">
      <formula>0</formula>
    </cfRule>
  </conditionalFormatting>
  <conditionalFormatting sqref="R84:R91">
    <cfRule type="cellIs" dxfId="45775" priority="559" operator="lessThan">
      <formula>0.8</formula>
    </cfRule>
    <cfRule type="cellIs" dxfId="45774" priority="560" operator="greaterThan">
      <formula>1</formula>
    </cfRule>
  </conditionalFormatting>
  <conditionalFormatting sqref="R84:R91">
    <cfRule type="cellIs" dxfId="45773" priority="557" operator="greaterThan">
      <formula>1</formula>
    </cfRule>
    <cfRule type="cellIs" dxfId="45772" priority="558" operator="lessThan">
      <formula>0.8</formula>
    </cfRule>
  </conditionalFormatting>
  <conditionalFormatting sqref="P84:P91">
    <cfRule type="cellIs" dxfId="45771" priority="556" operator="greaterThan">
      <formula>0</formula>
    </cfRule>
  </conditionalFormatting>
  <conditionalFormatting sqref="Q84:Q91">
    <cfRule type="cellIs" dxfId="45770" priority="555" operator="lessThan">
      <formula>0</formula>
    </cfRule>
  </conditionalFormatting>
  <conditionalFormatting sqref="R84:R91">
    <cfRule type="cellIs" dxfId="45769" priority="553" operator="lessThan">
      <formula>0.8</formula>
    </cfRule>
    <cfRule type="cellIs" dxfId="45768" priority="554" operator="greaterThan">
      <formula>1</formula>
    </cfRule>
  </conditionalFormatting>
  <conditionalFormatting sqref="R84:R91">
    <cfRule type="cellIs" dxfId="45767" priority="551" operator="greaterThan">
      <formula>1</formula>
    </cfRule>
    <cfRule type="cellIs" dxfId="45766" priority="552" operator="lessThan">
      <formula>0.8</formula>
    </cfRule>
  </conditionalFormatting>
  <conditionalFormatting sqref="P84:P91">
    <cfRule type="cellIs" dxfId="45765" priority="550" operator="greaterThan">
      <formula>0</formula>
    </cfRule>
  </conditionalFormatting>
  <conditionalFormatting sqref="Q84:Q91">
    <cfRule type="cellIs" dxfId="45764" priority="549" operator="lessThan">
      <formula>0</formula>
    </cfRule>
  </conditionalFormatting>
  <conditionalFormatting sqref="R84:R91">
    <cfRule type="cellIs" dxfId="45763" priority="547" operator="lessThan">
      <formula>0.8</formula>
    </cfRule>
    <cfRule type="cellIs" dxfId="45762" priority="548" operator="greaterThan">
      <formula>1</formula>
    </cfRule>
  </conditionalFormatting>
  <conditionalFormatting sqref="R84:R91">
    <cfRule type="cellIs" dxfId="45761" priority="545" operator="greaterThan">
      <formula>1</formula>
    </cfRule>
    <cfRule type="cellIs" dxfId="45760" priority="546" operator="lessThan">
      <formula>0.8</formula>
    </cfRule>
  </conditionalFormatting>
  <conditionalFormatting sqref="P84:P91">
    <cfRule type="cellIs" dxfId="45759" priority="544" operator="greaterThan">
      <formula>0</formula>
    </cfRule>
  </conditionalFormatting>
  <conditionalFormatting sqref="P84:P91">
    <cfRule type="cellIs" dxfId="45758" priority="538" operator="greaterThan">
      <formula>0</formula>
    </cfRule>
  </conditionalFormatting>
  <conditionalFormatting sqref="Q84:Q91">
    <cfRule type="cellIs" dxfId="45757" priority="543" operator="lessThan">
      <formula>0</formula>
    </cfRule>
  </conditionalFormatting>
  <conditionalFormatting sqref="R84:R91">
    <cfRule type="cellIs" dxfId="45756" priority="541" operator="lessThan">
      <formula>0.8</formula>
    </cfRule>
    <cfRule type="cellIs" dxfId="45755" priority="542" operator="greaterThan">
      <formula>1</formula>
    </cfRule>
  </conditionalFormatting>
  <conditionalFormatting sqref="R84:R91">
    <cfRule type="cellIs" dxfId="45754" priority="539" operator="greaterThan">
      <formula>1</formula>
    </cfRule>
    <cfRule type="cellIs" dxfId="45753" priority="540" operator="lessThan">
      <formula>0.8</formula>
    </cfRule>
  </conditionalFormatting>
  <conditionalFormatting sqref="P84:P91">
    <cfRule type="cellIs" dxfId="45752" priority="532" operator="greaterThan">
      <formula>0</formula>
    </cfRule>
  </conditionalFormatting>
  <conditionalFormatting sqref="Q84:Q91">
    <cfRule type="cellIs" dxfId="45751" priority="537" operator="lessThan">
      <formula>0</formula>
    </cfRule>
  </conditionalFormatting>
  <conditionalFormatting sqref="R84:R91">
    <cfRule type="cellIs" dxfId="45750" priority="535" operator="lessThan">
      <formula>0.8</formula>
    </cfRule>
    <cfRule type="cellIs" dxfId="45749" priority="536" operator="greaterThan">
      <formula>1</formula>
    </cfRule>
  </conditionalFormatting>
  <conditionalFormatting sqref="R84:R91">
    <cfRule type="cellIs" dxfId="45748" priority="533" operator="greaterThan">
      <formula>1</formula>
    </cfRule>
    <cfRule type="cellIs" dxfId="45747" priority="534" operator="lessThan">
      <formula>0.8</formula>
    </cfRule>
  </conditionalFormatting>
  <conditionalFormatting sqref="R84:R91">
    <cfRule type="cellIs" dxfId="45746" priority="529" operator="lessThan">
      <formula>0.8</formula>
    </cfRule>
    <cfRule type="cellIs" dxfId="45745" priority="530" operator="greaterThan">
      <formula>1</formula>
    </cfRule>
  </conditionalFormatting>
  <conditionalFormatting sqref="R84:R91">
    <cfRule type="cellIs" dxfId="45744" priority="527" operator="greaterThan">
      <formula>1</formula>
    </cfRule>
    <cfRule type="cellIs" dxfId="45743" priority="528" operator="lessThan">
      <formula>0.8</formula>
    </cfRule>
  </conditionalFormatting>
  <conditionalFormatting sqref="P84:P91">
    <cfRule type="cellIs" dxfId="45742" priority="526" operator="greaterThan">
      <formula>0</formula>
    </cfRule>
  </conditionalFormatting>
  <conditionalFormatting sqref="Q84:Q91">
    <cfRule type="cellIs" dxfId="45741" priority="531" operator="lessThan">
      <formula>0</formula>
    </cfRule>
  </conditionalFormatting>
  <conditionalFormatting sqref="Q84:Q91">
    <cfRule type="cellIs" dxfId="45740" priority="525" operator="lessThan">
      <formula>0</formula>
    </cfRule>
  </conditionalFormatting>
  <conditionalFormatting sqref="R84:R91">
    <cfRule type="cellIs" dxfId="45739" priority="523" operator="lessThan">
      <formula>0.8</formula>
    </cfRule>
    <cfRule type="cellIs" dxfId="45738" priority="524" operator="greaterThan">
      <formula>1</formula>
    </cfRule>
  </conditionalFormatting>
  <conditionalFormatting sqref="R84:R91">
    <cfRule type="cellIs" dxfId="45737" priority="521" operator="greaterThan">
      <formula>1</formula>
    </cfRule>
    <cfRule type="cellIs" dxfId="45736" priority="522" operator="lessThan">
      <formula>0.8</formula>
    </cfRule>
  </conditionalFormatting>
  <conditionalFormatting sqref="P84:P91">
    <cfRule type="cellIs" dxfId="45735" priority="520" operator="greaterThan">
      <formula>0</formula>
    </cfRule>
  </conditionalFormatting>
  <conditionalFormatting sqref="P84:P91">
    <cfRule type="cellIs" dxfId="45734" priority="514" operator="greaterThan">
      <formula>0</formula>
    </cfRule>
  </conditionalFormatting>
  <conditionalFormatting sqref="Q84:Q91">
    <cfRule type="cellIs" dxfId="45733" priority="519" operator="lessThan">
      <formula>0</formula>
    </cfRule>
  </conditionalFormatting>
  <conditionalFormatting sqref="R84:R91">
    <cfRule type="cellIs" dxfId="45732" priority="517" operator="lessThan">
      <formula>0.8</formula>
    </cfRule>
    <cfRule type="cellIs" dxfId="45731" priority="518" operator="greaterThan">
      <formula>1</formula>
    </cfRule>
  </conditionalFormatting>
  <conditionalFormatting sqref="R84:R91">
    <cfRule type="cellIs" dxfId="45730" priority="515" operator="greaterThan">
      <formula>1</formula>
    </cfRule>
    <cfRule type="cellIs" dxfId="45729" priority="516" operator="lessThan">
      <formula>0.8</formula>
    </cfRule>
  </conditionalFormatting>
  <conditionalFormatting sqref="P84:P91">
    <cfRule type="cellIs" dxfId="45728" priority="508" operator="greaterThan">
      <formula>0</formula>
    </cfRule>
  </conditionalFormatting>
  <conditionalFormatting sqref="Q84:Q91">
    <cfRule type="cellIs" dxfId="45727" priority="513" operator="lessThan">
      <formula>0</formula>
    </cfRule>
  </conditionalFormatting>
  <conditionalFormatting sqref="R84:R91">
    <cfRule type="cellIs" dxfId="45726" priority="511" operator="lessThan">
      <formula>0.8</formula>
    </cfRule>
    <cfRule type="cellIs" dxfId="45725" priority="512" operator="greaterThan">
      <formula>1</formula>
    </cfRule>
  </conditionalFormatting>
  <conditionalFormatting sqref="R84:R91">
    <cfRule type="cellIs" dxfId="45724" priority="509" operator="greaterThan">
      <formula>1</formula>
    </cfRule>
    <cfRule type="cellIs" dxfId="45723" priority="510" operator="lessThan">
      <formula>0.8</formula>
    </cfRule>
  </conditionalFormatting>
  <conditionalFormatting sqref="R84:R91">
    <cfRule type="cellIs" dxfId="45722" priority="505" operator="lessThan">
      <formula>0.8</formula>
    </cfRule>
    <cfRule type="cellIs" dxfId="45721" priority="506" operator="greaterThan">
      <formula>1</formula>
    </cfRule>
  </conditionalFormatting>
  <conditionalFormatting sqref="R84:R91">
    <cfRule type="cellIs" dxfId="45720" priority="503" operator="greaterThan">
      <formula>1</formula>
    </cfRule>
    <cfRule type="cellIs" dxfId="45719" priority="504" operator="lessThan">
      <formula>0.8</formula>
    </cfRule>
  </conditionalFormatting>
  <conditionalFormatting sqref="P84:P91">
    <cfRule type="cellIs" dxfId="45718" priority="502" operator="greaterThan">
      <formula>0</formula>
    </cfRule>
  </conditionalFormatting>
  <conditionalFormatting sqref="Q84:Q91">
    <cfRule type="cellIs" dxfId="45717" priority="507" operator="lessThan">
      <formula>0</formula>
    </cfRule>
  </conditionalFormatting>
  <conditionalFormatting sqref="P84:P91">
    <cfRule type="cellIs" dxfId="45716" priority="496" operator="greaterThan">
      <formula>0</formula>
    </cfRule>
  </conditionalFormatting>
  <conditionalFormatting sqref="Q84:Q91">
    <cfRule type="cellIs" dxfId="45715" priority="501" operator="lessThan">
      <formula>0</formula>
    </cfRule>
  </conditionalFormatting>
  <conditionalFormatting sqref="R84:R91">
    <cfRule type="cellIs" dxfId="45714" priority="499" operator="lessThan">
      <formula>0.8</formula>
    </cfRule>
    <cfRule type="cellIs" dxfId="45713" priority="500" operator="greaterThan">
      <formula>1</formula>
    </cfRule>
  </conditionalFormatting>
  <conditionalFormatting sqref="R84:R91">
    <cfRule type="cellIs" dxfId="45712" priority="497" operator="greaterThan">
      <formula>1</formula>
    </cfRule>
    <cfRule type="cellIs" dxfId="45711" priority="498" operator="lessThan">
      <formula>0.8</formula>
    </cfRule>
  </conditionalFormatting>
  <conditionalFormatting sqref="R84:R91">
    <cfRule type="cellIs" dxfId="45710" priority="493" operator="lessThan">
      <formula>0.8</formula>
    </cfRule>
    <cfRule type="cellIs" dxfId="45709" priority="494" operator="greaterThan">
      <formula>1</formula>
    </cfRule>
  </conditionalFormatting>
  <conditionalFormatting sqref="R84:R91">
    <cfRule type="cellIs" dxfId="45708" priority="491" operator="greaterThan">
      <formula>1</formula>
    </cfRule>
    <cfRule type="cellIs" dxfId="45707" priority="492" operator="lessThan">
      <formula>0.8</formula>
    </cfRule>
  </conditionalFormatting>
  <conditionalFormatting sqref="P84:P91">
    <cfRule type="cellIs" dxfId="45706" priority="490" operator="greaterThan">
      <formula>0</formula>
    </cfRule>
  </conditionalFormatting>
  <conditionalFormatting sqref="Q84:Q91">
    <cfRule type="cellIs" dxfId="45705" priority="495" operator="lessThan">
      <formula>0</formula>
    </cfRule>
  </conditionalFormatting>
  <conditionalFormatting sqref="R84:R91">
    <cfRule type="cellIs" dxfId="45704" priority="487" operator="lessThan">
      <formula>0.8</formula>
    </cfRule>
    <cfRule type="cellIs" dxfId="45703" priority="488" operator="greaterThan">
      <formula>1</formula>
    </cfRule>
  </conditionalFormatting>
  <conditionalFormatting sqref="R84:R91">
    <cfRule type="cellIs" dxfId="45702" priority="485" operator="greaterThan">
      <formula>1</formula>
    </cfRule>
    <cfRule type="cellIs" dxfId="45701" priority="486" operator="lessThan">
      <formula>0.8</formula>
    </cfRule>
  </conditionalFormatting>
  <conditionalFormatting sqref="P84:P91">
    <cfRule type="cellIs" dxfId="45700" priority="484" operator="greaterThan">
      <formula>0</formula>
    </cfRule>
  </conditionalFormatting>
  <conditionalFormatting sqref="Q84:Q91">
    <cfRule type="cellIs" dxfId="45699" priority="489" operator="lessThan">
      <formula>0</formula>
    </cfRule>
  </conditionalFormatting>
  <conditionalFormatting sqref="Q84:Q91">
    <cfRule type="cellIs" dxfId="45698" priority="483" operator="lessThan">
      <formula>0</formula>
    </cfRule>
  </conditionalFormatting>
  <conditionalFormatting sqref="R84:R91">
    <cfRule type="cellIs" dxfId="45697" priority="481" operator="lessThan">
      <formula>0.8</formula>
    </cfRule>
    <cfRule type="cellIs" dxfId="45696" priority="482" operator="greaterThan">
      <formula>1</formula>
    </cfRule>
  </conditionalFormatting>
  <conditionalFormatting sqref="R84:R91">
    <cfRule type="cellIs" dxfId="45695" priority="479" operator="greaterThan">
      <formula>1</formula>
    </cfRule>
    <cfRule type="cellIs" dxfId="45694" priority="480" operator="lessThan">
      <formula>0.8</formula>
    </cfRule>
  </conditionalFormatting>
  <conditionalFormatting sqref="P84:P91">
    <cfRule type="cellIs" dxfId="45693" priority="478" operator="greaterThan">
      <formula>0</formula>
    </cfRule>
  </conditionalFormatting>
  <conditionalFormatting sqref="Q84:Q91">
    <cfRule type="cellIs" dxfId="45692" priority="472" operator="lessThan">
      <formula>0</formula>
    </cfRule>
  </conditionalFormatting>
  <conditionalFormatting sqref="R84:R91">
    <cfRule type="cellIs" dxfId="45691" priority="476" operator="lessThan">
      <formula>0.8</formula>
    </cfRule>
    <cfRule type="cellIs" dxfId="45690" priority="477" operator="greaterThan">
      <formula>1</formula>
    </cfRule>
  </conditionalFormatting>
  <conditionalFormatting sqref="R84:R91">
    <cfRule type="cellIs" dxfId="45689" priority="474" operator="greaterThan">
      <formula>1</formula>
    </cfRule>
    <cfRule type="cellIs" dxfId="45688" priority="475" operator="lessThan">
      <formula>0.8</formula>
    </cfRule>
  </conditionalFormatting>
  <conditionalFormatting sqref="P84:P91">
    <cfRule type="cellIs" dxfId="45687" priority="473" operator="greaterThan">
      <formula>0</formula>
    </cfRule>
  </conditionalFormatting>
  <conditionalFormatting sqref="Q84:Q91">
    <cfRule type="cellIs" dxfId="45686" priority="471" operator="lessThan">
      <formula>0</formula>
    </cfRule>
  </conditionalFormatting>
  <conditionalFormatting sqref="R84:R91">
    <cfRule type="cellIs" dxfId="45685" priority="469" operator="lessThan">
      <formula>0.8</formula>
    </cfRule>
    <cfRule type="cellIs" dxfId="45684" priority="470" operator="greaterThan">
      <formula>1</formula>
    </cfRule>
  </conditionalFormatting>
  <conditionalFormatting sqref="R84:R91">
    <cfRule type="cellIs" dxfId="45683" priority="467" operator="greaterThan">
      <formula>1</formula>
    </cfRule>
    <cfRule type="cellIs" dxfId="45682" priority="468" operator="lessThan">
      <formula>0.8</formula>
    </cfRule>
  </conditionalFormatting>
  <conditionalFormatting sqref="P84:P91">
    <cfRule type="cellIs" dxfId="45681" priority="466" operator="greaterThan">
      <formula>0</formula>
    </cfRule>
  </conditionalFormatting>
  <conditionalFormatting sqref="Q84:Q91">
    <cfRule type="cellIs" dxfId="45680" priority="465" operator="lessThan">
      <formula>0</formula>
    </cfRule>
  </conditionalFormatting>
  <conditionalFormatting sqref="R84:R91">
    <cfRule type="cellIs" dxfId="45679" priority="463" operator="lessThan">
      <formula>0.8</formula>
    </cfRule>
    <cfRule type="cellIs" dxfId="45678" priority="464" operator="greaterThan">
      <formula>1</formula>
    </cfRule>
  </conditionalFormatting>
  <conditionalFormatting sqref="R84:R91">
    <cfRule type="cellIs" dxfId="45677" priority="461" operator="greaterThan">
      <formula>1</formula>
    </cfRule>
    <cfRule type="cellIs" dxfId="45676" priority="462" operator="lessThan">
      <formula>0.8</formula>
    </cfRule>
  </conditionalFormatting>
  <conditionalFormatting sqref="P84:P91">
    <cfRule type="cellIs" dxfId="45675" priority="460" operator="greaterThan">
      <formula>0</formula>
    </cfRule>
  </conditionalFormatting>
  <conditionalFormatting sqref="Q84:Q91">
    <cfRule type="cellIs" dxfId="45674" priority="459" operator="lessThan">
      <formula>0</formula>
    </cfRule>
  </conditionalFormatting>
  <conditionalFormatting sqref="R84:R91">
    <cfRule type="cellIs" dxfId="45673" priority="457" operator="lessThan">
      <formula>0.8</formula>
    </cfRule>
    <cfRule type="cellIs" dxfId="45672" priority="458" operator="greaterThan">
      <formula>1</formula>
    </cfRule>
  </conditionalFormatting>
  <conditionalFormatting sqref="R84:R91">
    <cfRule type="cellIs" dxfId="45671" priority="455" operator="greaterThan">
      <formula>1</formula>
    </cfRule>
    <cfRule type="cellIs" dxfId="45670" priority="456" operator="lessThan">
      <formula>0.8</formula>
    </cfRule>
  </conditionalFormatting>
  <conditionalFormatting sqref="P84:P91">
    <cfRule type="cellIs" dxfId="45669" priority="454" operator="greaterThan">
      <formula>0</formula>
    </cfRule>
  </conditionalFormatting>
  <conditionalFormatting sqref="Q84:Q91">
    <cfRule type="cellIs" dxfId="45668" priority="453" operator="lessThan">
      <formula>0</formula>
    </cfRule>
  </conditionalFormatting>
  <conditionalFormatting sqref="R84:R91">
    <cfRule type="cellIs" dxfId="45667" priority="451" operator="lessThan">
      <formula>0.8</formula>
    </cfRule>
    <cfRule type="cellIs" dxfId="45666" priority="452" operator="greaterThan">
      <formula>1</formula>
    </cfRule>
  </conditionalFormatting>
  <conditionalFormatting sqref="R84:R91">
    <cfRule type="cellIs" dxfId="45665" priority="449" operator="greaterThan">
      <formula>1</formula>
    </cfRule>
    <cfRule type="cellIs" dxfId="45664" priority="450" operator="lessThan">
      <formula>0.8</formula>
    </cfRule>
  </conditionalFormatting>
  <conditionalFormatting sqref="P84:P91">
    <cfRule type="cellIs" dxfId="45663" priority="448" operator="greaterThan">
      <formula>0</formula>
    </cfRule>
  </conditionalFormatting>
  <conditionalFormatting sqref="Q84:Q91">
    <cfRule type="cellIs" dxfId="45662" priority="447" operator="lessThan">
      <formula>0</formula>
    </cfRule>
  </conditionalFormatting>
  <conditionalFormatting sqref="R84:R91">
    <cfRule type="cellIs" dxfId="45661" priority="445" operator="lessThan">
      <formula>0.8</formula>
    </cfRule>
    <cfRule type="cellIs" dxfId="45660" priority="446" operator="greaterThan">
      <formula>1</formula>
    </cfRule>
  </conditionalFormatting>
  <conditionalFormatting sqref="R84:R91">
    <cfRule type="cellIs" dxfId="45659" priority="443" operator="greaterThan">
      <formula>1</formula>
    </cfRule>
    <cfRule type="cellIs" dxfId="45658" priority="444" operator="lessThan">
      <formula>0.8</formula>
    </cfRule>
  </conditionalFormatting>
  <conditionalFormatting sqref="P84:P91">
    <cfRule type="cellIs" dxfId="45657" priority="442" operator="greaterThan">
      <formula>0</formula>
    </cfRule>
  </conditionalFormatting>
  <conditionalFormatting sqref="P84:P91">
    <cfRule type="cellIs" dxfId="45656" priority="436" operator="greaterThan">
      <formula>0</formula>
    </cfRule>
  </conditionalFormatting>
  <conditionalFormatting sqref="Q84:Q91">
    <cfRule type="cellIs" dxfId="45655" priority="441" operator="lessThan">
      <formula>0</formula>
    </cfRule>
  </conditionalFormatting>
  <conditionalFormatting sqref="R84:R91">
    <cfRule type="cellIs" dxfId="45654" priority="439" operator="lessThan">
      <formula>0.8</formula>
    </cfRule>
    <cfRule type="cellIs" dxfId="45653" priority="440" operator="greaterThan">
      <formula>1</formula>
    </cfRule>
  </conditionalFormatting>
  <conditionalFormatting sqref="R84:R91">
    <cfRule type="cellIs" dxfId="45652" priority="437" operator="greaterThan">
      <formula>1</formula>
    </cfRule>
    <cfRule type="cellIs" dxfId="45651" priority="438" operator="lessThan">
      <formula>0.8</formula>
    </cfRule>
  </conditionalFormatting>
  <conditionalFormatting sqref="P84:P91">
    <cfRule type="cellIs" dxfId="45650" priority="430" operator="greaterThan">
      <formula>0</formula>
    </cfRule>
  </conditionalFormatting>
  <conditionalFormatting sqref="Q84:Q91">
    <cfRule type="cellIs" dxfId="45649" priority="435" operator="lessThan">
      <formula>0</formula>
    </cfRule>
  </conditionalFormatting>
  <conditionalFormatting sqref="R84:R91">
    <cfRule type="cellIs" dxfId="45648" priority="433" operator="lessThan">
      <formula>0.8</formula>
    </cfRule>
    <cfRule type="cellIs" dxfId="45647" priority="434" operator="greaterThan">
      <formula>1</formula>
    </cfRule>
  </conditionalFormatting>
  <conditionalFormatting sqref="R84:R91">
    <cfRule type="cellIs" dxfId="45646" priority="431" operator="greaterThan">
      <formula>1</formula>
    </cfRule>
    <cfRule type="cellIs" dxfId="45645" priority="432" operator="lessThan">
      <formula>0.8</formula>
    </cfRule>
  </conditionalFormatting>
  <conditionalFormatting sqref="R84:R91">
    <cfRule type="cellIs" dxfId="45644" priority="427" operator="lessThan">
      <formula>0.8</formula>
    </cfRule>
    <cfRule type="cellIs" dxfId="45643" priority="428" operator="greaterThan">
      <formula>1</formula>
    </cfRule>
  </conditionalFormatting>
  <conditionalFormatting sqref="R84:R91">
    <cfRule type="cellIs" dxfId="45642" priority="425" operator="greaterThan">
      <formula>1</formula>
    </cfRule>
    <cfRule type="cellIs" dxfId="45641" priority="426" operator="lessThan">
      <formula>0.8</formula>
    </cfRule>
  </conditionalFormatting>
  <conditionalFormatting sqref="P84:P91">
    <cfRule type="cellIs" dxfId="45640" priority="424" operator="greaterThan">
      <formula>0</formula>
    </cfRule>
  </conditionalFormatting>
  <conditionalFormatting sqref="Q84:Q91">
    <cfRule type="cellIs" dxfId="45639" priority="429" operator="lessThan">
      <formula>0</formula>
    </cfRule>
  </conditionalFormatting>
  <conditionalFormatting sqref="Q84:Q91">
    <cfRule type="cellIs" dxfId="45638" priority="418" operator="lessThan">
      <formula>0</formula>
    </cfRule>
  </conditionalFormatting>
  <conditionalFormatting sqref="P84:P91">
    <cfRule type="cellIs" dxfId="45637" priority="419" operator="greaterThan">
      <formula>0</formula>
    </cfRule>
  </conditionalFormatting>
  <conditionalFormatting sqref="R84:R91">
    <cfRule type="cellIs" dxfId="45636" priority="422" operator="lessThan">
      <formula>0.8</formula>
    </cfRule>
    <cfRule type="cellIs" dxfId="45635" priority="423" operator="greaterThan">
      <formula>1</formula>
    </cfRule>
  </conditionalFormatting>
  <conditionalFormatting sqref="R84:R91">
    <cfRule type="cellIs" dxfId="45634" priority="420" operator="greaterThan">
      <formula>1</formula>
    </cfRule>
    <cfRule type="cellIs" dxfId="45633" priority="421" operator="lessThan">
      <formula>0.8</formula>
    </cfRule>
  </conditionalFormatting>
  <conditionalFormatting sqref="Q84:Q91">
    <cfRule type="cellIs" dxfId="45632" priority="412" operator="lessThan">
      <formula>0</formula>
    </cfRule>
  </conditionalFormatting>
  <conditionalFormatting sqref="R84:R91">
    <cfRule type="cellIs" dxfId="45631" priority="416" operator="lessThan">
      <formula>0.8</formula>
    </cfRule>
    <cfRule type="cellIs" dxfId="45630" priority="417" operator="greaterThan">
      <formula>1</formula>
    </cfRule>
  </conditionalFormatting>
  <conditionalFormatting sqref="R84:R91">
    <cfRule type="cellIs" dxfId="45629" priority="414" operator="greaterThan">
      <formula>1</formula>
    </cfRule>
    <cfRule type="cellIs" dxfId="45628" priority="415" operator="lessThan">
      <formula>0.8</formula>
    </cfRule>
  </conditionalFormatting>
  <conditionalFormatting sqref="P84:P91">
    <cfRule type="cellIs" dxfId="45627" priority="413" operator="greaterThan">
      <formula>0</formula>
    </cfRule>
  </conditionalFormatting>
  <conditionalFormatting sqref="Q84:Q91">
    <cfRule type="cellIs" dxfId="45626" priority="411" operator="lessThan">
      <formula>0</formula>
    </cfRule>
  </conditionalFormatting>
  <conditionalFormatting sqref="R84:R91">
    <cfRule type="cellIs" dxfId="45625" priority="409" operator="lessThan">
      <formula>0.8</formula>
    </cfRule>
    <cfRule type="cellIs" dxfId="45624" priority="410" operator="greaterThan">
      <formula>1</formula>
    </cfRule>
  </conditionalFormatting>
  <conditionalFormatting sqref="R84:R91">
    <cfRule type="cellIs" dxfId="45623" priority="407" operator="greaterThan">
      <formula>1</formula>
    </cfRule>
    <cfRule type="cellIs" dxfId="45622" priority="408" operator="lessThan">
      <formula>0.8</formula>
    </cfRule>
  </conditionalFormatting>
  <conditionalFormatting sqref="P84:P91">
    <cfRule type="cellIs" dxfId="45621" priority="406" operator="greaterThan">
      <formula>0</formula>
    </cfRule>
  </conditionalFormatting>
  <conditionalFormatting sqref="Q84:Q91">
    <cfRule type="cellIs" dxfId="45620" priority="405" operator="lessThan">
      <formula>0</formula>
    </cfRule>
  </conditionalFormatting>
  <conditionalFormatting sqref="R84:R91">
    <cfRule type="cellIs" dxfId="45619" priority="403" operator="lessThan">
      <formula>0.8</formula>
    </cfRule>
    <cfRule type="cellIs" dxfId="45618" priority="404" operator="greaterThan">
      <formula>1</formula>
    </cfRule>
  </conditionalFormatting>
  <conditionalFormatting sqref="R84:R91">
    <cfRule type="cellIs" dxfId="45617" priority="401" operator="greaterThan">
      <formula>1</formula>
    </cfRule>
    <cfRule type="cellIs" dxfId="45616" priority="402" operator="lessThan">
      <formula>0.8</formula>
    </cfRule>
  </conditionalFormatting>
  <conditionalFormatting sqref="P84:P91">
    <cfRule type="cellIs" dxfId="45615" priority="400" operator="greaterThan">
      <formula>0</formula>
    </cfRule>
  </conditionalFormatting>
  <conditionalFormatting sqref="Q84:Q91">
    <cfRule type="cellIs" dxfId="45614" priority="399" operator="lessThan">
      <formula>0</formula>
    </cfRule>
  </conditionalFormatting>
  <conditionalFormatting sqref="R84:R91">
    <cfRule type="cellIs" dxfId="45613" priority="397" operator="lessThan">
      <formula>0.8</formula>
    </cfRule>
    <cfRule type="cellIs" dxfId="45612" priority="398" operator="greaterThan">
      <formula>1</formula>
    </cfRule>
  </conditionalFormatting>
  <conditionalFormatting sqref="R84:R91">
    <cfRule type="cellIs" dxfId="45611" priority="395" operator="greaterThan">
      <formula>1</formula>
    </cfRule>
    <cfRule type="cellIs" dxfId="45610" priority="396" operator="lessThan">
      <formula>0.8</formula>
    </cfRule>
  </conditionalFormatting>
  <conditionalFormatting sqref="P84:P91">
    <cfRule type="cellIs" dxfId="45609" priority="394" operator="greaterThan">
      <formula>0</formula>
    </cfRule>
  </conditionalFormatting>
  <conditionalFormatting sqref="Q84:Q91">
    <cfRule type="cellIs" dxfId="45608" priority="393" operator="lessThan">
      <formula>0</formula>
    </cfRule>
  </conditionalFormatting>
  <conditionalFormatting sqref="R84:R91">
    <cfRule type="cellIs" dxfId="45607" priority="391" operator="lessThan">
      <formula>0.8</formula>
    </cfRule>
    <cfRule type="cellIs" dxfId="45606" priority="392" operator="greaterThan">
      <formula>1</formula>
    </cfRule>
  </conditionalFormatting>
  <conditionalFormatting sqref="R84:R91">
    <cfRule type="cellIs" dxfId="45605" priority="389" operator="greaterThan">
      <formula>1</formula>
    </cfRule>
    <cfRule type="cellIs" dxfId="45604" priority="390" operator="lessThan">
      <formula>0.8</formula>
    </cfRule>
  </conditionalFormatting>
  <conditionalFormatting sqref="P84:P91">
    <cfRule type="cellIs" dxfId="45603" priority="388" operator="greaterThan">
      <formula>0</formula>
    </cfRule>
  </conditionalFormatting>
  <conditionalFormatting sqref="Q84:Q91">
    <cfRule type="cellIs" dxfId="45602" priority="387" operator="lessThan">
      <formula>0</formula>
    </cfRule>
  </conditionalFormatting>
  <conditionalFormatting sqref="R84:R91">
    <cfRule type="cellIs" dxfId="45601" priority="385" operator="lessThan">
      <formula>0.8</formula>
    </cfRule>
    <cfRule type="cellIs" dxfId="45600" priority="386" operator="greaterThan">
      <formula>1</formula>
    </cfRule>
  </conditionalFormatting>
  <conditionalFormatting sqref="R84:R91">
    <cfRule type="cellIs" dxfId="45599" priority="383" operator="greaterThan">
      <formula>1</formula>
    </cfRule>
    <cfRule type="cellIs" dxfId="45598" priority="384" operator="lessThan">
      <formula>0.8</formula>
    </cfRule>
  </conditionalFormatting>
  <conditionalFormatting sqref="P84:P91">
    <cfRule type="cellIs" dxfId="45597" priority="382" operator="greaterThan">
      <formula>0</formula>
    </cfRule>
  </conditionalFormatting>
  <conditionalFormatting sqref="Q84:Q91">
    <cfRule type="cellIs" dxfId="45596" priority="381" operator="lessThan">
      <formula>0</formula>
    </cfRule>
  </conditionalFormatting>
  <conditionalFormatting sqref="R84:R91">
    <cfRule type="cellIs" dxfId="45595" priority="379" operator="lessThan">
      <formula>0.8</formula>
    </cfRule>
    <cfRule type="cellIs" dxfId="45594" priority="380" operator="greaterThan">
      <formula>1</formula>
    </cfRule>
  </conditionalFormatting>
  <conditionalFormatting sqref="R84:R91">
    <cfRule type="cellIs" dxfId="45593" priority="377" operator="greaterThan">
      <formula>1</formula>
    </cfRule>
    <cfRule type="cellIs" dxfId="45592" priority="378" operator="lessThan">
      <formula>0.8</formula>
    </cfRule>
  </conditionalFormatting>
  <conditionalFormatting sqref="P84:P91">
    <cfRule type="cellIs" dxfId="45591" priority="376" operator="greaterThan">
      <formula>0</formula>
    </cfRule>
  </conditionalFormatting>
  <conditionalFormatting sqref="Q84:Q91">
    <cfRule type="cellIs" dxfId="45590" priority="375" operator="lessThan">
      <formula>0</formula>
    </cfRule>
  </conditionalFormatting>
  <conditionalFormatting sqref="R84:R91">
    <cfRule type="cellIs" dxfId="45589" priority="373" operator="lessThan">
      <formula>0.8</formula>
    </cfRule>
    <cfRule type="cellIs" dxfId="45588" priority="374" operator="greaterThan">
      <formula>1</formula>
    </cfRule>
  </conditionalFormatting>
  <conditionalFormatting sqref="R84:R91">
    <cfRule type="cellIs" dxfId="45587" priority="371" operator="greaterThan">
      <formula>1</formula>
    </cfRule>
    <cfRule type="cellIs" dxfId="45586" priority="372" operator="lessThan">
      <formula>0.8</formula>
    </cfRule>
  </conditionalFormatting>
  <conditionalFormatting sqref="P84:P91">
    <cfRule type="cellIs" dxfId="45585" priority="370" operator="greaterThan">
      <formula>0</formula>
    </cfRule>
  </conditionalFormatting>
  <conditionalFormatting sqref="P84:P91">
    <cfRule type="cellIs" dxfId="45584" priority="364" operator="greaterThan">
      <formula>0</formula>
    </cfRule>
  </conditionalFormatting>
  <conditionalFormatting sqref="Q84:Q91">
    <cfRule type="cellIs" dxfId="45583" priority="369" operator="lessThan">
      <formula>0</formula>
    </cfRule>
  </conditionalFormatting>
  <conditionalFormatting sqref="R84:R91">
    <cfRule type="cellIs" dxfId="45582" priority="367" operator="lessThan">
      <formula>0.8</formula>
    </cfRule>
    <cfRule type="cellIs" dxfId="45581" priority="368" operator="greaterThan">
      <formula>1</formula>
    </cfRule>
  </conditionalFormatting>
  <conditionalFormatting sqref="R84:R91">
    <cfRule type="cellIs" dxfId="45580" priority="365" operator="greaterThan">
      <formula>1</formula>
    </cfRule>
    <cfRule type="cellIs" dxfId="45579" priority="366" operator="lessThan">
      <formula>0.8</formula>
    </cfRule>
  </conditionalFormatting>
  <conditionalFormatting sqref="P84:P91">
    <cfRule type="cellIs" dxfId="45578" priority="358" operator="greaterThan">
      <formula>0</formula>
    </cfRule>
  </conditionalFormatting>
  <conditionalFormatting sqref="Q84:Q91">
    <cfRule type="cellIs" dxfId="45577" priority="363" operator="lessThan">
      <formula>0</formula>
    </cfRule>
  </conditionalFormatting>
  <conditionalFormatting sqref="R84:R91">
    <cfRule type="cellIs" dxfId="45576" priority="361" operator="lessThan">
      <formula>0.8</formula>
    </cfRule>
    <cfRule type="cellIs" dxfId="45575" priority="362" operator="greaterThan">
      <formula>1</formula>
    </cfRule>
  </conditionalFormatting>
  <conditionalFormatting sqref="R84:R91">
    <cfRule type="cellIs" dxfId="45574" priority="359" operator="greaterThan">
      <formula>1</formula>
    </cfRule>
    <cfRule type="cellIs" dxfId="45573" priority="360" operator="lessThan">
      <formula>0.8</formula>
    </cfRule>
  </conditionalFormatting>
  <conditionalFormatting sqref="R84:R91">
    <cfRule type="cellIs" dxfId="45572" priority="355" operator="lessThan">
      <formula>0.8</formula>
    </cfRule>
    <cfRule type="cellIs" dxfId="45571" priority="356" operator="greaterThan">
      <formula>1</formula>
    </cfRule>
  </conditionalFormatting>
  <conditionalFormatting sqref="R84:R91">
    <cfRule type="cellIs" dxfId="45570" priority="353" operator="greaterThan">
      <formula>1</formula>
    </cfRule>
    <cfRule type="cellIs" dxfId="45569" priority="354" operator="lessThan">
      <formula>0.8</formula>
    </cfRule>
  </conditionalFormatting>
  <conditionalFormatting sqref="P84:P91">
    <cfRule type="cellIs" dxfId="45568" priority="352" operator="greaterThan">
      <formula>0</formula>
    </cfRule>
  </conditionalFormatting>
  <conditionalFormatting sqref="Q84:Q91">
    <cfRule type="cellIs" dxfId="45567" priority="357" operator="lessThan">
      <formula>0</formula>
    </cfRule>
  </conditionalFormatting>
  <conditionalFormatting sqref="Q84:Q91">
    <cfRule type="cellIs" dxfId="45566" priority="351" operator="lessThan">
      <formula>0</formula>
    </cfRule>
  </conditionalFormatting>
  <conditionalFormatting sqref="R84:R91">
    <cfRule type="cellIs" dxfId="45565" priority="349" operator="lessThan">
      <formula>0.8</formula>
    </cfRule>
    <cfRule type="cellIs" dxfId="45564" priority="350" operator="greaterThan">
      <formula>1</formula>
    </cfRule>
  </conditionalFormatting>
  <conditionalFormatting sqref="R84:R91">
    <cfRule type="cellIs" dxfId="45563" priority="347" operator="greaterThan">
      <formula>1</formula>
    </cfRule>
    <cfRule type="cellIs" dxfId="45562" priority="348" operator="lessThan">
      <formula>0.8</formula>
    </cfRule>
  </conditionalFormatting>
  <conditionalFormatting sqref="P84:P91">
    <cfRule type="cellIs" dxfId="45561" priority="346" operator="greaterThan">
      <formula>0</formula>
    </cfRule>
  </conditionalFormatting>
  <conditionalFormatting sqref="P84:P91">
    <cfRule type="cellIs" dxfId="45560" priority="340" operator="greaterThan">
      <formula>0</formula>
    </cfRule>
  </conditionalFormatting>
  <conditionalFormatting sqref="Q84:Q91">
    <cfRule type="cellIs" dxfId="45559" priority="345" operator="lessThan">
      <formula>0</formula>
    </cfRule>
  </conditionalFormatting>
  <conditionalFormatting sqref="R84:R91">
    <cfRule type="cellIs" dxfId="45558" priority="343" operator="lessThan">
      <formula>0.8</formula>
    </cfRule>
    <cfRule type="cellIs" dxfId="45557" priority="344" operator="greaterThan">
      <formula>1</formula>
    </cfRule>
  </conditionalFormatting>
  <conditionalFormatting sqref="R84:R91">
    <cfRule type="cellIs" dxfId="45556" priority="341" operator="greaterThan">
      <formula>1</formula>
    </cfRule>
    <cfRule type="cellIs" dxfId="45555" priority="342" operator="lessThan">
      <formula>0.8</formula>
    </cfRule>
  </conditionalFormatting>
  <conditionalFormatting sqref="P84:P91">
    <cfRule type="cellIs" dxfId="45554" priority="334" operator="greaterThan">
      <formula>0</formula>
    </cfRule>
  </conditionalFormatting>
  <conditionalFormatting sqref="Q84:Q91">
    <cfRule type="cellIs" dxfId="45553" priority="339" operator="lessThan">
      <formula>0</formula>
    </cfRule>
  </conditionalFormatting>
  <conditionalFormatting sqref="R84:R91">
    <cfRule type="cellIs" dxfId="45552" priority="337" operator="lessThan">
      <formula>0.8</formula>
    </cfRule>
    <cfRule type="cellIs" dxfId="45551" priority="338" operator="greaterThan">
      <formula>1</formula>
    </cfRule>
  </conditionalFormatting>
  <conditionalFormatting sqref="R84:R91">
    <cfRule type="cellIs" dxfId="45550" priority="335" operator="greaterThan">
      <formula>1</formula>
    </cfRule>
    <cfRule type="cellIs" dxfId="45549" priority="336" operator="lessThan">
      <formula>0.8</formula>
    </cfRule>
  </conditionalFormatting>
  <conditionalFormatting sqref="R84:R91">
    <cfRule type="cellIs" dxfId="45548" priority="331" operator="lessThan">
      <formula>0.8</formula>
    </cfRule>
    <cfRule type="cellIs" dxfId="45547" priority="332" operator="greaterThan">
      <formula>1</formula>
    </cfRule>
  </conditionalFormatting>
  <conditionalFormatting sqref="R84:R91">
    <cfRule type="cellIs" dxfId="45546" priority="329" operator="greaterThan">
      <formula>1</formula>
    </cfRule>
    <cfRule type="cellIs" dxfId="45545" priority="330" operator="lessThan">
      <formula>0.8</formula>
    </cfRule>
  </conditionalFormatting>
  <conditionalFormatting sqref="P84:P91">
    <cfRule type="cellIs" dxfId="45544" priority="328" operator="greaterThan">
      <formula>0</formula>
    </cfRule>
  </conditionalFormatting>
  <conditionalFormatting sqref="Q84:Q91">
    <cfRule type="cellIs" dxfId="45543" priority="333" operator="lessThan">
      <formula>0</formula>
    </cfRule>
  </conditionalFormatting>
  <conditionalFormatting sqref="P84:P91">
    <cfRule type="cellIs" dxfId="45542" priority="322" operator="greaterThan">
      <formula>0</formula>
    </cfRule>
  </conditionalFormatting>
  <conditionalFormatting sqref="Q84:Q91">
    <cfRule type="cellIs" dxfId="45541" priority="327" operator="lessThan">
      <formula>0</formula>
    </cfRule>
  </conditionalFormatting>
  <conditionalFormatting sqref="R84:R91">
    <cfRule type="cellIs" dxfId="45540" priority="325" operator="lessThan">
      <formula>0.8</formula>
    </cfRule>
    <cfRule type="cellIs" dxfId="45539" priority="326" operator="greaterThan">
      <formula>1</formula>
    </cfRule>
  </conditionalFormatting>
  <conditionalFormatting sqref="R84:R91">
    <cfRule type="cellIs" dxfId="45538" priority="323" operator="greaterThan">
      <formula>1</formula>
    </cfRule>
    <cfRule type="cellIs" dxfId="45537" priority="324" operator="lessThan">
      <formula>0.8</formula>
    </cfRule>
  </conditionalFormatting>
  <conditionalFormatting sqref="R84:R91">
    <cfRule type="cellIs" dxfId="45536" priority="319" operator="lessThan">
      <formula>0.8</formula>
    </cfRule>
    <cfRule type="cellIs" dxfId="45535" priority="320" operator="greaterThan">
      <formula>1</formula>
    </cfRule>
  </conditionalFormatting>
  <conditionalFormatting sqref="R84:R91">
    <cfRule type="cellIs" dxfId="45534" priority="317" operator="greaterThan">
      <formula>1</formula>
    </cfRule>
    <cfRule type="cellIs" dxfId="45533" priority="318" operator="lessThan">
      <formula>0.8</formula>
    </cfRule>
  </conditionalFormatting>
  <conditionalFormatting sqref="P84:P91">
    <cfRule type="cellIs" dxfId="45532" priority="316" operator="greaterThan">
      <formula>0</formula>
    </cfRule>
  </conditionalFormatting>
  <conditionalFormatting sqref="Q84:Q91">
    <cfRule type="cellIs" dxfId="45531" priority="321" operator="lessThan">
      <formula>0</formula>
    </cfRule>
  </conditionalFormatting>
  <conditionalFormatting sqref="R84:R91">
    <cfRule type="cellIs" dxfId="45530" priority="313" operator="lessThan">
      <formula>0.8</formula>
    </cfRule>
    <cfRule type="cellIs" dxfId="45529" priority="314" operator="greaterThan">
      <formula>1</formula>
    </cfRule>
  </conditionalFormatting>
  <conditionalFormatting sqref="R84:R91">
    <cfRule type="cellIs" dxfId="45528" priority="311" operator="greaterThan">
      <formula>1</formula>
    </cfRule>
    <cfRule type="cellIs" dxfId="45527" priority="312" operator="lessThan">
      <formula>0.8</formula>
    </cfRule>
  </conditionalFormatting>
  <conditionalFormatting sqref="P84:P91">
    <cfRule type="cellIs" dxfId="45526" priority="310" operator="greaterThan">
      <formula>0</formula>
    </cfRule>
  </conditionalFormatting>
  <conditionalFormatting sqref="Q84:Q91">
    <cfRule type="cellIs" dxfId="45525" priority="315" operator="lessThan">
      <formula>0</formula>
    </cfRule>
  </conditionalFormatting>
  <conditionalFormatting sqref="Q84:Q91">
    <cfRule type="cellIs" dxfId="45524" priority="309" operator="lessThan">
      <formula>0</formula>
    </cfRule>
  </conditionalFormatting>
  <conditionalFormatting sqref="R84:R91">
    <cfRule type="cellIs" dxfId="45523" priority="307" operator="lessThan">
      <formula>0.8</formula>
    </cfRule>
    <cfRule type="cellIs" dxfId="45522" priority="308" operator="greaterThan">
      <formula>1</formula>
    </cfRule>
  </conditionalFormatting>
  <conditionalFormatting sqref="R84:R91">
    <cfRule type="cellIs" dxfId="45521" priority="305" operator="greaterThan">
      <formula>1</formula>
    </cfRule>
    <cfRule type="cellIs" dxfId="45520" priority="306" operator="lessThan">
      <formula>0.8</formula>
    </cfRule>
  </conditionalFormatting>
  <conditionalFormatting sqref="P84:P91">
    <cfRule type="cellIs" dxfId="45519" priority="304" operator="greaterThan">
      <formula>0</formula>
    </cfRule>
  </conditionalFormatting>
  <conditionalFormatting sqref="Q84:Q91">
    <cfRule type="cellIs" dxfId="45518" priority="298" operator="lessThan">
      <formula>0</formula>
    </cfRule>
  </conditionalFormatting>
  <conditionalFormatting sqref="R84:R91">
    <cfRule type="cellIs" dxfId="45517" priority="302" operator="lessThan">
      <formula>0.8</formula>
    </cfRule>
    <cfRule type="cellIs" dxfId="45516" priority="303" operator="greaterThan">
      <formula>1</formula>
    </cfRule>
  </conditionalFormatting>
  <conditionalFormatting sqref="R84:R91">
    <cfRule type="cellIs" dxfId="45515" priority="300" operator="greaterThan">
      <formula>1</formula>
    </cfRule>
    <cfRule type="cellIs" dxfId="45514" priority="301" operator="lessThan">
      <formula>0.8</formula>
    </cfRule>
  </conditionalFormatting>
  <conditionalFormatting sqref="P84:P91">
    <cfRule type="cellIs" dxfId="45513" priority="299" operator="greaterThan">
      <formula>0</formula>
    </cfRule>
  </conditionalFormatting>
  <conditionalFormatting sqref="Q84:Q91">
    <cfRule type="cellIs" dxfId="45512" priority="297" operator="lessThan">
      <formula>0</formula>
    </cfRule>
  </conditionalFormatting>
  <conditionalFormatting sqref="R84:R91">
    <cfRule type="cellIs" dxfId="45511" priority="295" operator="lessThan">
      <formula>0.8</formula>
    </cfRule>
    <cfRule type="cellIs" dxfId="45510" priority="296" operator="greaterThan">
      <formula>1</formula>
    </cfRule>
  </conditionalFormatting>
  <conditionalFormatting sqref="R84:R91">
    <cfRule type="cellIs" dxfId="45509" priority="293" operator="greaterThan">
      <formula>1</formula>
    </cfRule>
    <cfRule type="cellIs" dxfId="45508" priority="294" operator="lessThan">
      <formula>0.8</formula>
    </cfRule>
  </conditionalFormatting>
  <conditionalFormatting sqref="P84:P91">
    <cfRule type="cellIs" dxfId="45507" priority="292" operator="greaterThan">
      <formula>0</formula>
    </cfRule>
  </conditionalFormatting>
  <conditionalFormatting sqref="Q84:Q91">
    <cfRule type="cellIs" dxfId="45506" priority="291" operator="lessThan">
      <formula>0</formula>
    </cfRule>
  </conditionalFormatting>
  <conditionalFormatting sqref="R84:R91">
    <cfRule type="cellIs" dxfId="45505" priority="289" operator="lessThan">
      <formula>0.8</formula>
    </cfRule>
    <cfRule type="cellIs" dxfId="45504" priority="290" operator="greaterThan">
      <formula>1</formula>
    </cfRule>
  </conditionalFormatting>
  <conditionalFormatting sqref="R84:R91">
    <cfRule type="cellIs" dxfId="45503" priority="287" operator="greaterThan">
      <formula>1</formula>
    </cfRule>
    <cfRule type="cellIs" dxfId="45502" priority="288" operator="lessThan">
      <formula>0.8</formula>
    </cfRule>
  </conditionalFormatting>
  <conditionalFormatting sqref="P84:P91">
    <cfRule type="cellIs" dxfId="45501" priority="286" operator="greaterThan">
      <formula>0</formula>
    </cfRule>
  </conditionalFormatting>
  <conditionalFormatting sqref="Q84:Q91">
    <cfRule type="cellIs" dxfId="45500" priority="285" operator="lessThan">
      <formula>0</formula>
    </cfRule>
  </conditionalFormatting>
  <conditionalFormatting sqref="R84:R91">
    <cfRule type="cellIs" dxfId="45499" priority="283" operator="lessThan">
      <formula>0.8</formula>
    </cfRule>
    <cfRule type="cellIs" dxfId="45498" priority="284" operator="greaterThan">
      <formula>1</formula>
    </cfRule>
  </conditionalFormatting>
  <conditionalFormatting sqref="R84:R91">
    <cfRule type="cellIs" dxfId="45497" priority="281" operator="greaterThan">
      <formula>1</formula>
    </cfRule>
    <cfRule type="cellIs" dxfId="45496" priority="282" operator="lessThan">
      <formula>0.8</formula>
    </cfRule>
  </conditionalFormatting>
  <conditionalFormatting sqref="P84:P91">
    <cfRule type="cellIs" dxfId="45495" priority="280" operator="greaterThan">
      <formula>0</formula>
    </cfRule>
  </conditionalFormatting>
  <conditionalFormatting sqref="Q84:Q91">
    <cfRule type="cellIs" dxfId="45494" priority="279" operator="lessThan">
      <formula>0</formula>
    </cfRule>
  </conditionalFormatting>
  <conditionalFormatting sqref="R84:R91">
    <cfRule type="cellIs" dxfId="45493" priority="277" operator="lessThan">
      <formula>0.8</formula>
    </cfRule>
    <cfRule type="cellIs" dxfId="45492" priority="278" operator="greaterThan">
      <formula>1</formula>
    </cfRule>
  </conditionalFormatting>
  <conditionalFormatting sqref="R84:R91">
    <cfRule type="cellIs" dxfId="45491" priority="275" operator="greaterThan">
      <formula>1</formula>
    </cfRule>
    <cfRule type="cellIs" dxfId="45490" priority="276" operator="lessThan">
      <formula>0.8</formula>
    </cfRule>
  </conditionalFormatting>
  <conditionalFormatting sqref="P84:P91">
    <cfRule type="cellIs" dxfId="45489" priority="274" operator="greaterThan">
      <formula>0</formula>
    </cfRule>
  </conditionalFormatting>
  <conditionalFormatting sqref="Q84:Q91">
    <cfRule type="cellIs" dxfId="45488" priority="273" operator="lessThan">
      <formula>0</formula>
    </cfRule>
  </conditionalFormatting>
  <conditionalFormatting sqref="R84:R91">
    <cfRule type="cellIs" dxfId="45487" priority="271" operator="lessThan">
      <formula>0.8</formula>
    </cfRule>
    <cfRule type="cellIs" dxfId="45486" priority="272" operator="greaterThan">
      <formula>1</formula>
    </cfRule>
  </conditionalFormatting>
  <conditionalFormatting sqref="R84:R91">
    <cfRule type="cellIs" dxfId="45485" priority="269" operator="greaterThan">
      <formula>1</formula>
    </cfRule>
    <cfRule type="cellIs" dxfId="45484" priority="270" operator="lessThan">
      <formula>0.8</formula>
    </cfRule>
  </conditionalFormatting>
  <conditionalFormatting sqref="P84:P91">
    <cfRule type="cellIs" dxfId="45483" priority="268" operator="greaterThan">
      <formula>0</formula>
    </cfRule>
  </conditionalFormatting>
  <conditionalFormatting sqref="P84:P91">
    <cfRule type="cellIs" dxfId="45482" priority="262" operator="greaterThan">
      <formula>0</formula>
    </cfRule>
  </conditionalFormatting>
  <conditionalFormatting sqref="Q84:Q91">
    <cfRule type="cellIs" dxfId="45481" priority="267" operator="lessThan">
      <formula>0</formula>
    </cfRule>
  </conditionalFormatting>
  <conditionalFormatting sqref="R84:R91">
    <cfRule type="cellIs" dxfId="45480" priority="265" operator="lessThan">
      <formula>0.8</formula>
    </cfRule>
    <cfRule type="cellIs" dxfId="45479" priority="266" operator="greaterThan">
      <formula>1</formula>
    </cfRule>
  </conditionalFormatting>
  <conditionalFormatting sqref="R84:R91">
    <cfRule type="cellIs" dxfId="45478" priority="263" operator="greaterThan">
      <formula>1</formula>
    </cfRule>
    <cfRule type="cellIs" dxfId="45477" priority="264" operator="lessThan">
      <formula>0.8</formula>
    </cfRule>
  </conditionalFormatting>
  <conditionalFormatting sqref="P84:P91">
    <cfRule type="cellIs" dxfId="45476" priority="256" operator="greaterThan">
      <formula>0</formula>
    </cfRule>
  </conditionalFormatting>
  <conditionalFormatting sqref="Q84:Q91">
    <cfRule type="cellIs" dxfId="45475" priority="261" operator="lessThan">
      <formula>0</formula>
    </cfRule>
  </conditionalFormatting>
  <conditionalFormatting sqref="R84:R91">
    <cfRule type="cellIs" dxfId="45474" priority="259" operator="lessThan">
      <formula>0.8</formula>
    </cfRule>
    <cfRule type="cellIs" dxfId="45473" priority="260" operator="greaterThan">
      <formula>1</formula>
    </cfRule>
  </conditionalFormatting>
  <conditionalFormatting sqref="R84:R91">
    <cfRule type="cellIs" dxfId="45472" priority="257" operator="greaterThan">
      <formula>1</formula>
    </cfRule>
    <cfRule type="cellIs" dxfId="45471" priority="258" operator="lessThan">
      <formula>0.8</formula>
    </cfRule>
  </conditionalFormatting>
  <conditionalFormatting sqref="R84:R91">
    <cfRule type="cellIs" dxfId="45470" priority="253" operator="lessThan">
      <formula>0.8</formula>
    </cfRule>
    <cfRule type="cellIs" dxfId="45469" priority="254" operator="greaterThan">
      <formula>1</formula>
    </cfRule>
  </conditionalFormatting>
  <conditionalFormatting sqref="R84:R91">
    <cfRule type="cellIs" dxfId="45468" priority="251" operator="greaterThan">
      <formula>1</formula>
    </cfRule>
    <cfRule type="cellIs" dxfId="45467" priority="252" operator="lessThan">
      <formula>0.8</formula>
    </cfRule>
  </conditionalFormatting>
  <conditionalFormatting sqref="P84:P91">
    <cfRule type="cellIs" dxfId="45466" priority="250" operator="greaterThan">
      <formula>0</formula>
    </cfRule>
  </conditionalFormatting>
  <conditionalFormatting sqref="Q84:Q91">
    <cfRule type="cellIs" dxfId="45465" priority="255" operator="lessThan">
      <formula>0</formula>
    </cfRule>
  </conditionalFormatting>
  <conditionalFormatting sqref="Q84:Q91">
    <cfRule type="cellIs" dxfId="45464" priority="249" operator="lessThan">
      <formula>0</formula>
    </cfRule>
  </conditionalFormatting>
  <conditionalFormatting sqref="R84:R91">
    <cfRule type="cellIs" dxfId="45463" priority="247" operator="lessThan">
      <formula>0.8</formula>
    </cfRule>
    <cfRule type="cellIs" dxfId="45462" priority="248" operator="greaterThan">
      <formula>1</formula>
    </cfRule>
  </conditionalFormatting>
  <conditionalFormatting sqref="R84:R91">
    <cfRule type="cellIs" dxfId="45461" priority="245" operator="greaterThan">
      <formula>1</formula>
    </cfRule>
    <cfRule type="cellIs" dxfId="45460" priority="246" operator="lessThan">
      <formula>0.8</formula>
    </cfRule>
  </conditionalFormatting>
  <conditionalFormatting sqref="P84:P91">
    <cfRule type="cellIs" dxfId="45459" priority="244" operator="greaterThan">
      <formula>0</formula>
    </cfRule>
  </conditionalFormatting>
  <conditionalFormatting sqref="Q84:Q91">
    <cfRule type="cellIs" dxfId="45458" priority="243" operator="lessThan">
      <formula>0</formula>
    </cfRule>
  </conditionalFormatting>
  <conditionalFormatting sqref="R84:R91">
    <cfRule type="cellIs" dxfId="45457" priority="241" operator="lessThan">
      <formula>0.8</formula>
    </cfRule>
    <cfRule type="cellIs" dxfId="45456" priority="242" operator="greaterThan">
      <formula>1</formula>
    </cfRule>
  </conditionalFormatting>
  <conditionalFormatting sqref="R84:R91">
    <cfRule type="cellIs" dxfId="45455" priority="239" operator="greaterThan">
      <formula>1</formula>
    </cfRule>
    <cfRule type="cellIs" dxfId="45454" priority="240" operator="lessThan">
      <formula>0.8</formula>
    </cfRule>
  </conditionalFormatting>
  <conditionalFormatting sqref="P84:P91">
    <cfRule type="cellIs" dxfId="45453" priority="238" operator="greaterThan">
      <formula>0</formula>
    </cfRule>
  </conditionalFormatting>
  <conditionalFormatting sqref="Q84:Q91">
    <cfRule type="cellIs" dxfId="45452" priority="237" operator="lessThan">
      <formula>0</formula>
    </cfRule>
  </conditionalFormatting>
  <conditionalFormatting sqref="R84:R91">
    <cfRule type="cellIs" dxfId="45451" priority="235" operator="lessThan">
      <formula>0.8</formula>
    </cfRule>
    <cfRule type="cellIs" dxfId="45450" priority="236" operator="greaterThan">
      <formula>1</formula>
    </cfRule>
  </conditionalFormatting>
  <conditionalFormatting sqref="R84:R91">
    <cfRule type="cellIs" dxfId="45449" priority="233" operator="greaterThan">
      <formula>1</formula>
    </cfRule>
    <cfRule type="cellIs" dxfId="45448" priority="234" operator="lessThan">
      <formula>0.8</formula>
    </cfRule>
  </conditionalFormatting>
  <conditionalFormatting sqref="P84:P91">
    <cfRule type="cellIs" dxfId="45447" priority="232" operator="greaterThan">
      <formula>0</formula>
    </cfRule>
  </conditionalFormatting>
  <conditionalFormatting sqref="Q84:Q91">
    <cfRule type="cellIs" dxfId="45446" priority="231" operator="lessThan">
      <formula>0</formula>
    </cfRule>
  </conditionalFormatting>
  <conditionalFormatting sqref="R84:R91">
    <cfRule type="cellIs" dxfId="45445" priority="229" operator="lessThan">
      <formula>0.8</formula>
    </cfRule>
    <cfRule type="cellIs" dxfId="45444" priority="230" operator="greaterThan">
      <formula>1</formula>
    </cfRule>
  </conditionalFormatting>
  <conditionalFormatting sqref="R84:R91">
    <cfRule type="cellIs" dxfId="45443" priority="227" operator="greaterThan">
      <formula>1</formula>
    </cfRule>
    <cfRule type="cellIs" dxfId="45442" priority="228" operator="lessThan">
      <formula>0.8</formula>
    </cfRule>
  </conditionalFormatting>
  <conditionalFormatting sqref="P84:P91">
    <cfRule type="cellIs" dxfId="45441" priority="226" operator="greaterThan">
      <formula>0</formula>
    </cfRule>
  </conditionalFormatting>
  <conditionalFormatting sqref="P84:P91">
    <cfRule type="cellIs" dxfId="45440" priority="220" operator="greaterThan">
      <formula>0</formula>
    </cfRule>
  </conditionalFormatting>
  <conditionalFormatting sqref="Q84:Q91">
    <cfRule type="cellIs" dxfId="45439" priority="225" operator="lessThan">
      <formula>0</formula>
    </cfRule>
  </conditionalFormatting>
  <conditionalFormatting sqref="R84:R91">
    <cfRule type="cellIs" dxfId="45438" priority="223" operator="lessThan">
      <formula>0.8</formula>
    </cfRule>
    <cfRule type="cellIs" dxfId="45437" priority="224" operator="greaterThan">
      <formula>1</formula>
    </cfRule>
  </conditionalFormatting>
  <conditionalFormatting sqref="R84:R91">
    <cfRule type="cellIs" dxfId="45436" priority="221" operator="greaterThan">
      <formula>1</formula>
    </cfRule>
    <cfRule type="cellIs" dxfId="45435" priority="222" operator="lessThan">
      <formula>0.8</formula>
    </cfRule>
  </conditionalFormatting>
  <conditionalFormatting sqref="P84:P91">
    <cfRule type="cellIs" dxfId="45434" priority="214" operator="greaterThan">
      <formula>0</formula>
    </cfRule>
  </conditionalFormatting>
  <conditionalFormatting sqref="Q84:Q91">
    <cfRule type="cellIs" dxfId="45433" priority="219" operator="lessThan">
      <formula>0</formula>
    </cfRule>
  </conditionalFormatting>
  <conditionalFormatting sqref="R84:R91">
    <cfRule type="cellIs" dxfId="45432" priority="217" operator="lessThan">
      <formula>0.8</formula>
    </cfRule>
    <cfRule type="cellIs" dxfId="45431" priority="218" operator="greaterThan">
      <formula>1</formula>
    </cfRule>
  </conditionalFormatting>
  <conditionalFormatting sqref="R84:R91">
    <cfRule type="cellIs" dxfId="45430" priority="215" operator="greaterThan">
      <formula>1</formula>
    </cfRule>
    <cfRule type="cellIs" dxfId="45429" priority="216" operator="lessThan">
      <formula>0.8</formula>
    </cfRule>
  </conditionalFormatting>
  <conditionalFormatting sqref="R84:R91">
    <cfRule type="cellIs" dxfId="45428" priority="211" operator="lessThan">
      <formula>0.8</formula>
    </cfRule>
    <cfRule type="cellIs" dxfId="45427" priority="212" operator="greaterThan">
      <formula>1</formula>
    </cfRule>
  </conditionalFormatting>
  <conditionalFormatting sqref="R84:R91">
    <cfRule type="cellIs" dxfId="45426" priority="209" operator="greaterThan">
      <formula>1</formula>
    </cfRule>
    <cfRule type="cellIs" dxfId="45425" priority="210" operator="lessThan">
      <formula>0.8</formula>
    </cfRule>
  </conditionalFormatting>
  <conditionalFormatting sqref="P84:P91">
    <cfRule type="cellIs" dxfId="45424" priority="208" operator="greaterThan">
      <formula>0</formula>
    </cfRule>
  </conditionalFormatting>
  <conditionalFormatting sqref="Q84:Q91">
    <cfRule type="cellIs" dxfId="45423" priority="213" operator="lessThan">
      <formula>0</formula>
    </cfRule>
  </conditionalFormatting>
  <conditionalFormatting sqref="Q84:Q91">
    <cfRule type="cellIs" dxfId="45422" priority="207" operator="lessThan">
      <formula>0</formula>
    </cfRule>
  </conditionalFormatting>
  <conditionalFormatting sqref="R84:R91">
    <cfRule type="cellIs" dxfId="45421" priority="205" operator="lessThan">
      <formula>0.8</formula>
    </cfRule>
    <cfRule type="cellIs" dxfId="45420" priority="206" operator="greaterThan">
      <formula>1</formula>
    </cfRule>
  </conditionalFormatting>
  <conditionalFormatting sqref="R84:R91">
    <cfRule type="cellIs" dxfId="45419" priority="203" operator="greaterThan">
      <formula>1</formula>
    </cfRule>
    <cfRule type="cellIs" dxfId="45418" priority="204" operator="lessThan">
      <formula>0.8</formula>
    </cfRule>
  </conditionalFormatting>
  <conditionalFormatting sqref="P84:P91">
    <cfRule type="cellIs" dxfId="45417" priority="202" operator="greaterThan">
      <formula>0</formula>
    </cfRule>
  </conditionalFormatting>
  <conditionalFormatting sqref="P84:P91">
    <cfRule type="cellIs" dxfId="45416" priority="196" operator="greaterThan">
      <formula>0</formula>
    </cfRule>
  </conditionalFormatting>
  <conditionalFormatting sqref="Q84:Q91">
    <cfRule type="cellIs" dxfId="45415" priority="201" operator="lessThan">
      <formula>0</formula>
    </cfRule>
  </conditionalFormatting>
  <conditionalFormatting sqref="R84:R91">
    <cfRule type="cellIs" dxfId="45414" priority="199" operator="lessThan">
      <formula>0.8</formula>
    </cfRule>
    <cfRule type="cellIs" dxfId="45413" priority="200" operator="greaterThan">
      <formula>1</formula>
    </cfRule>
  </conditionalFormatting>
  <conditionalFormatting sqref="R84:R91">
    <cfRule type="cellIs" dxfId="45412" priority="197" operator="greaterThan">
      <formula>1</formula>
    </cfRule>
    <cfRule type="cellIs" dxfId="45411" priority="198" operator="lessThan">
      <formula>0.8</formula>
    </cfRule>
  </conditionalFormatting>
  <conditionalFormatting sqref="P84:P91">
    <cfRule type="cellIs" dxfId="45410" priority="190" operator="greaterThan">
      <formula>0</formula>
    </cfRule>
  </conditionalFormatting>
  <conditionalFormatting sqref="Q84:Q91">
    <cfRule type="cellIs" dxfId="45409" priority="195" operator="lessThan">
      <formula>0</formula>
    </cfRule>
  </conditionalFormatting>
  <conditionalFormatting sqref="R84:R91">
    <cfRule type="cellIs" dxfId="45408" priority="193" operator="lessThan">
      <formula>0.8</formula>
    </cfRule>
    <cfRule type="cellIs" dxfId="45407" priority="194" operator="greaterThan">
      <formula>1</formula>
    </cfRule>
  </conditionalFormatting>
  <conditionalFormatting sqref="R84:R91">
    <cfRule type="cellIs" dxfId="45406" priority="191" operator="greaterThan">
      <formula>1</formula>
    </cfRule>
    <cfRule type="cellIs" dxfId="45405" priority="192" operator="lessThan">
      <formula>0.8</formula>
    </cfRule>
  </conditionalFormatting>
  <conditionalFormatting sqref="R84:R91">
    <cfRule type="cellIs" dxfId="45404" priority="187" operator="lessThan">
      <formula>0.8</formula>
    </cfRule>
    <cfRule type="cellIs" dxfId="45403" priority="188" operator="greaterThan">
      <formula>1</formula>
    </cfRule>
  </conditionalFormatting>
  <conditionalFormatting sqref="R84:R91">
    <cfRule type="cellIs" dxfId="45402" priority="185" operator="greaterThan">
      <formula>1</formula>
    </cfRule>
    <cfRule type="cellIs" dxfId="45401" priority="186" operator="lessThan">
      <formula>0.8</formula>
    </cfRule>
  </conditionalFormatting>
  <conditionalFormatting sqref="P84:P91">
    <cfRule type="cellIs" dxfId="45400" priority="184" operator="greaterThan">
      <formula>0</formula>
    </cfRule>
  </conditionalFormatting>
  <conditionalFormatting sqref="Q84:Q91">
    <cfRule type="cellIs" dxfId="45399" priority="189" operator="lessThan">
      <formula>0</formula>
    </cfRule>
  </conditionalFormatting>
  <conditionalFormatting sqref="P84:P91">
    <cfRule type="cellIs" dxfId="45398" priority="178" operator="greaterThan">
      <formula>0</formula>
    </cfRule>
  </conditionalFormatting>
  <conditionalFormatting sqref="Q84:Q91">
    <cfRule type="cellIs" dxfId="45397" priority="183" operator="lessThan">
      <formula>0</formula>
    </cfRule>
  </conditionalFormatting>
  <conditionalFormatting sqref="R84:R91">
    <cfRule type="cellIs" dxfId="45396" priority="181" operator="lessThan">
      <formula>0.8</formula>
    </cfRule>
    <cfRule type="cellIs" dxfId="45395" priority="182" operator="greaterThan">
      <formula>1</formula>
    </cfRule>
  </conditionalFormatting>
  <conditionalFormatting sqref="R84:R91">
    <cfRule type="cellIs" dxfId="45394" priority="179" operator="greaterThan">
      <formula>1</formula>
    </cfRule>
    <cfRule type="cellIs" dxfId="45393" priority="180" operator="lessThan">
      <formula>0.8</formula>
    </cfRule>
  </conditionalFormatting>
  <conditionalFormatting sqref="R84:R91">
    <cfRule type="cellIs" dxfId="45392" priority="175" operator="lessThan">
      <formula>0.8</formula>
    </cfRule>
    <cfRule type="cellIs" dxfId="45391" priority="176" operator="greaterThan">
      <formula>1</formula>
    </cfRule>
  </conditionalFormatting>
  <conditionalFormatting sqref="R84:R91">
    <cfRule type="cellIs" dxfId="45390" priority="173" operator="greaterThan">
      <formula>1</formula>
    </cfRule>
    <cfRule type="cellIs" dxfId="45389" priority="174" operator="lessThan">
      <formula>0.8</formula>
    </cfRule>
  </conditionalFormatting>
  <conditionalFormatting sqref="P84:P91">
    <cfRule type="cellIs" dxfId="45388" priority="172" operator="greaterThan">
      <formula>0</formula>
    </cfRule>
  </conditionalFormatting>
  <conditionalFormatting sqref="Q84:Q91">
    <cfRule type="cellIs" dxfId="45387" priority="177" operator="lessThan">
      <formula>0</formula>
    </cfRule>
  </conditionalFormatting>
  <conditionalFormatting sqref="R84:R91">
    <cfRule type="cellIs" dxfId="45386" priority="169" operator="lessThan">
      <formula>0.8</formula>
    </cfRule>
    <cfRule type="cellIs" dxfId="45385" priority="170" operator="greaterThan">
      <formula>1</formula>
    </cfRule>
  </conditionalFormatting>
  <conditionalFormatting sqref="R84:R91">
    <cfRule type="cellIs" dxfId="45384" priority="167" operator="greaterThan">
      <formula>1</formula>
    </cfRule>
    <cfRule type="cellIs" dxfId="45383" priority="168" operator="lessThan">
      <formula>0.8</formula>
    </cfRule>
  </conditionalFormatting>
  <conditionalFormatting sqref="P84:P91">
    <cfRule type="cellIs" dxfId="45382" priority="166" operator="greaterThan">
      <formula>0</formula>
    </cfRule>
  </conditionalFormatting>
  <conditionalFormatting sqref="Q84:Q91">
    <cfRule type="cellIs" dxfId="45381" priority="171" operator="lessThan">
      <formula>0</formula>
    </cfRule>
  </conditionalFormatting>
  <conditionalFormatting sqref="Q84:Q91">
    <cfRule type="cellIs" dxfId="45380" priority="165" operator="lessThan">
      <formula>0</formula>
    </cfRule>
  </conditionalFormatting>
  <conditionalFormatting sqref="R84:R91">
    <cfRule type="cellIs" dxfId="45379" priority="163" operator="lessThan">
      <formula>0.8</formula>
    </cfRule>
    <cfRule type="cellIs" dxfId="45378" priority="164" operator="greaterThan">
      <formula>1</formula>
    </cfRule>
  </conditionalFormatting>
  <conditionalFormatting sqref="R84:R91">
    <cfRule type="cellIs" dxfId="45377" priority="161" operator="greaterThan">
      <formula>1</formula>
    </cfRule>
    <cfRule type="cellIs" dxfId="45376" priority="162" operator="lessThan">
      <formula>0.8</formula>
    </cfRule>
  </conditionalFormatting>
  <conditionalFormatting sqref="P84:P91">
    <cfRule type="cellIs" dxfId="45375" priority="160" operator="greaterThan">
      <formula>0</formula>
    </cfRule>
  </conditionalFormatting>
  <conditionalFormatting sqref="Q84:Q91">
    <cfRule type="cellIs" dxfId="45374" priority="154" operator="lessThan">
      <formula>0</formula>
    </cfRule>
  </conditionalFormatting>
  <conditionalFormatting sqref="R84:R91">
    <cfRule type="cellIs" dxfId="45373" priority="158" operator="lessThan">
      <formula>0.8</formula>
    </cfRule>
    <cfRule type="cellIs" dxfId="45372" priority="159" operator="greaterThan">
      <formula>1</formula>
    </cfRule>
  </conditionalFormatting>
  <conditionalFormatting sqref="R84:R91">
    <cfRule type="cellIs" dxfId="45371" priority="156" operator="greaterThan">
      <formula>1</formula>
    </cfRule>
    <cfRule type="cellIs" dxfId="45370" priority="157" operator="lessThan">
      <formula>0.8</formula>
    </cfRule>
  </conditionalFormatting>
  <conditionalFormatting sqref="P84:P91">
    <cfRule type="cellIs" dxfId="45369" priority="155" operator="greaterThan">
      <formula>0</formula>
    </cfRule>
  </conditionalFormatting>
  <conditionalFormatting sqref="Q84:Q91">
    <cfRule type="cellIs" dxfId="45368" priority="153" operator="lessThan">
      <formula>0</formula>
    </cfRule>
  </conditionalFormatting>
  <conditionalFormatting sqref="R84:R91">
    <cfRule type="cellIs" dxfId="45367" priority="151" operator="lessThan">
      <formula>0.8</formula>
    </cfRule>
    <cfRule type="cellIs" dxfId="45366" priority="152" operator="greaterThan">
      <formula>1</formula>
    </cfRule>
  </conditionalFormatting>
  <conditionalFormatting sqref="R84:R91">
    <cfRule type="cellIs" dxfId="45365" priority="149" operator="greaterThan">
      <formula>1</formula>
    </cfRule>
    <cfRule type="cellIs" dxfId="45364" priority="150" operator="lessThan">
      <formula>0.8</formula>
    </cfRule>
  </conditionalFormatting>
  <conditionalFormatting sqref="P84:P91">
    <cfRule type="cellIs" dxfId="45363" priority="148" operator="greaterThan">
      <formula>0</formula>
    </cfRule>
  </conditionalFormatting>
  <conditionalFormatting sqref="Q84:Q91">
    <cfRule type="cellIs" dxfId="45362" priority="147" operator="lessThan">
      <formula>0</formula>
    </cfRule>
  </conditionalFormatting>
  <conditionalFormatting sqref="R84:R91">
    <cfRule type="cellIs" dxfId="45361" priority="145" operator="lessThan">
      <formula>0.8</formula>
    </cfRule>
    <cfRule type="cellIs" dxfId="45360" priority="146" operator="greaterThan">
      <formula>1</formula>
    </cfRule>
  </conditionalFormatting>
  <conditionalFormatting sqref="R84:R91">
    <cfRule type="cellIs" dxfId="45359" priority="143" operator="greaterThan">
      <formula>1</formula>
    </cfRule>
    <cfRule type="cellIs" dxfId="45358" priority="144" operator="lessThan">
      <formula>0.8</formula>
    </cfRule>
  </conditionalFormatting>
  <conditionalFormatting sqref="P84:P91">
    <cfRule type="cellIs" dxfId="45357" priority="142" operator="greaterThan">
      <formula>0</formula>
    </cfRule>
  </conditionalFormatting>
  <conditionalFormatting sqref="Q84:Q91">
    <cfRule type="cellIs" dxfId="45356" priority="141" operator="lessThan">
      <formula>0</formula>
    </cfRule>
  </conditionalFormatting>
  <conditionalFormatting sqref="R84:R91">
    <cfRule type="cellIs" dxfId="45355" priority="139" operator="lessThan">
      <formula>0.8</formula>
    </cfRule>
    <cfRule type="cellIs" dxfId="45354" priority="140" operator="greaterThan">
      <formula>1</formula>
    </cfRule>
  </conditionalFormatting>
  <conditionalFormatting sqref="R84:R91">
    <cfRule type="cellIs" dxfId="45353" priority="137" operator="greaterThan">
      <formula>1</formula>
    </cfRule>
    <cfRule type="cellIs" dxfId="45352" priority="138" operator="lessThan">
      <formula>0.8</formula>
    </cfRule>
  </conditionalFormatting>
  <conditionalFormatting sqref="P84:P91">
    <cfRule type="cellIs" dxfId="45351" priority="136" operator="greaterThan">
      <formula>0</formula>
    </cfRule>
  </conditionalFormatting>
  <conditionalFormatting sqref="Q84:Q91">
    <cfRule type="cellIs" dxfId="45350" priority="135" operator="lessThan">
      <formula>0</formula>
    </cfRule>
  </conditionalFormatting>
  <conditionalFormatting sqref="R84:R91">
    <cfRule type="cellIs" dxfId="45349" priority="133" operator="lessThan">
      <formula>0.8</formula>
    </cfRule>
    <cfRule type="cellIs" dxfId="45348" priority="134" operator="greaterThan">
      <formula>1</formula>
    </cfRule>
  </conditionalFormatting>
  <conditionalFormatting sqref="R84:R91">
    <cfRule type="cellIs" dxfId="45347" priority="131" operator="greaterThan">
      <formula>1</formula>
    </cfRule>
    <cfRule type="cellIs" dxfId="45346" priority="132" operator="lessThan">
      <formula>0.8</formula>
    </cfRule>
  </conditionalFormatting>
  <conditionalFormatting sqref="P84:P91">
    <cfRule type="cellIs" dxfId="45345" priority="130" operator="greaterThan">
      <formula>0</formula>
    </cfRule>
  </conditionalFormatting>
  <conditionalFormatting sqref="Q84:Q91">
    <cfRule type="cellIs" dxfId="45344" priority="129" operator="lessThan">
      <formula>0</formula>
    </cfRule>
  </conditionalFormatting>
  <conditionalFormatting sqref="R84:R91">
    <cfRule type="cellIs" dxfId="45343" priority="127" operator="lessThan">
      <formula>0.8</formula>
    </cfRule>
    <cfRule type="cellIs" dxfId="45342" priority="128" operator="greaterThan">
      <formula>1</formula>
    </cfRule>
  </conditionalFormatting>
  <conditionalFormatting sqref="R84:R91">
    <cfRule type="cellIs" dxfId="45341" priority="125" operator="greaterThan">
      <formula>1</formula>
    </cfRule>
    <cfRule type="cellIs" dxfId="45340" priority="126" operator="lessThan">
      <formula>0.8</formula>
    </cfRule>
  </conditionalFormatting>
  <conditionalFormatting sqref="P84:P91">
    <cfRule type="cellIs" dxfId="45339" priority="124" operator="greaterThan">
      <formula>0</formula>
    </cfRule>
  </conditionalFormatting>
  <conditionalFormatting sqref="P84:P91">
    <cfRule type="cellIs" dxfId="45338" priority="118" operator="greaterThan">
      <formula>0</formula>
    </cfRule>
  </conditionalFormatting>
  <conditionalFormatting sqref="Q84:Q91">
    <cfRule type="cellIs" dxfId="45337" priority="123" operator="lessThan">
      <formula>0</formula>
    </cfRule>
  </conditionalFormatting>
  <conditionalFormatting sqref="R84:R91">
    <cfRule type="cellIs" dxfId="45336" priority="121" operator="lessThan">
      <formula>0.8</formula>
    </cfRule>
    <cfRule type="cellIs" dxfId="45335" priority="122" operator="greaterThan">
      <formula>1</formula>
    </cfRule>
  </conditionalFormatting>
  <conditionalFormatting sqref="R84:R91">
    <cfRule type="cellIs" dxfId="45334" priority="119" operator="greaterThan">
      <formula>1</formula>
    </cfRule>
    <cfRule type="cellIs" dxfId="45333" priority="120" operator="lessThan">
      <formula>0.8</formula>
    </cfRule>
  </conditionalFormatting>
  <conditionalFormatting sqref="P84:P91">
    <cfRule type="cellIs" dxfId="45332" priority="112" operator="greaterThan">
      <formula>0</formula>
    </cfRule>
  </conditionalFormatting>
  <conditionalFormatting sqref="Q84:Q91">
    <cfRule type="cellIs" dxfId="45331" priority="117" operator="lessThan">
      <formula>0</formula>
    </cfRule>
  </conditionalFormatting>
  <conditionalFormatting sqref="R84:R91">
    <cfRule type="cellIs" dxfId="45330" priority="115" operator="lessThan">
      <formula>0.8</formula>
    </cfRule>
    <cfRule type="cellIs" dxfId="45329" priority="116" operator="greaterThan">
      <formula>1</formula>
    </cfRule>
  </conditionalFormatting>
  <conditionalFormatting sqref="R84:R91">
    <cfRule type="cellIs" dxfId="45328" priority="113" operator="greaterThan">
      <formula>1</formula>
    </cfRule>
    <cfRule type="cellIs" dxfId="45327" priority="114" operator="lessThan">
      <formula>0.8</formula>
    </cfRule>
  </conditionalFormatting>
  <conditionalFormatting sqref="R84:R91">
    <cfRule type="cellIs" dxfId="45326" priority="109" operator="lessThan">
      <formula>0.8</formula>
    </cfRule>
    <cfRule type="cellIs" dxfId="45325" priority="110" operator="greaterThan">
      <formula>1</formula>
    </cfRule>
  </conditionalFormatting>
  <conditionalFormatting sqref="R84:R91">
    <cfRule type="cellIs" dxfId="45324" priority="107" operator="greaterThan">
      <formula>1</formula>
    </cfRule>
    <cfRule type="cellIs" dxfId="45323" priority="108" operator="lessThan">
      <formula>0.8</formula>
    </cfRule>
  </conditionalFormatting>
  <conditionalFormatting sqref="P84:P91">
    <cfRule type="cellIs" dxfId="45322" priority="106" operator="greaterThan">
      <formula>0</formula>
    </cfRule>
  </conditionalFormatting>
  <conditionalFormatting sqref="Q84:Q91">
    <cfRule type="cellIs" dxfId="45321" priority="111" operator="lessThan">
      <formula>0</formula>
    </cfRule>
  </conditionalFormatting>
  <conditionalFormatting sqref="Q84:Q91">
    <cfRule type="cellIs" dxfId="45320" priority="100" operator="lessThan">
      <formula>0</formula>
    </cfRule>
  </conditionalFormatting>
  <conditionalFormatting sqref="P84:P91">
    <cfRule type="cellIs" dxfId="45319" priority="101" operator="greaterThan">
      <formula>0</formula>
    </cfRule>
  </conditionalFormatting>
  <conditionalFormatting sqref="R84:R91">
    <cfRule type="cellIs" dxfId="45318" priority="104" operator="lessThan">
      <formula>0.8</formula>
    </cfRule>
    <cfRule type="cellIs" dxfId="45317" priority="105" operator="greaterThan">
      <formula>1</formula>
    </cfRule>
  </conditionalFormatting>
  <conditionalFormatting sqref="R84:R91">
    <cfRule type="cellIs" dxfId="45316" priority="102" operator="greaterThan">
      <formula>1</formula>
    </cfRule>
    <cfRule type="cellIs" dxfId="45315" priority="103" operator="lessThan">
      <formula>0.8</formula>
    </cfRule>
  </conditionalFormatting>
  <conditionalFormatting sqref="Q84:Q91">
    <cfRule type="cellIs" dxfId="45314" priority="94" operator="lessThan">
      <formula>0</formula>
    </cfRule>
  </conditionalFormatting>
  <conditionalFormatting sqref="R84:R91">
    <cfRule type="cellIs" dxfId="45313" priority="98" operator="lessThan">
      <formula>0.8</formula>
    </cfRule>
    <cfRule type="cellIs" dxfId="45312" priority="99" operator="greaterThan">
      <formula>1</formula>
    </cfRule>
  </conditionalFormatting>
  <conditionalFormatting sqref="R84:R91">
    <cfRule type="cellIs" dxfId="45311" priority="96" operator="greaterThan">
      <formula>1</formula>
    </cfRule>
    <cfRule type="cellIs" dxfId="45310" priority="97" operator="lessThan">
      <formula>0.8</formula>
    </cfRule>
  </conditionalFormatting>
  <conditionalFormatting sqref="P84:P91">
    <cfRule type="cellIs" dxfId="45309" priority="95" operator="greaterThan">
      <formula>0</formula>
    </cfRule>
  </conditionalFormatting>
  <conditionalFormatting sqref="Q84:Q91">
    <cfRule type="cellIs" dxfId="45308" priority="93" operator="lessThan">
      <formula>0</formula>
    </cfRule>
  </conditionalFormatting>
  <conditionalFormatting sqref="R84:R91">
    <cfRule type="cellIs" dxfId="45307" priority="91" operator="lessThan">
      <formula>0.8</formula>
    </cfRule>
    <cfRule type="cellIs" dxfId="45306" priority="92" operator="greaterThan">
      <formula>1</formula>
    </cfRule>
  </conditionalFormatting>
  <conditionalFormatting sqref="R84:R91">
    <cfRule type="cellIs" dxfId="45305" priority="89" operator="greaterThan">
      <formula>1</formula>
    </cfRule>
    <cfRule type="cellIs" dxfId="45304" priority="90" operator="lessThan">
      <formula>0.8</formula>
    </cfRule>
  </conditionalFormatting>
  <conditionalFormatting sqref="P84:P91">
    <cfRule type="cellIs" dxfId="45303" priority="88" operator="greaterThan">
      <formula>0</formula>
    </cfRule>
  </conditionalFormatting>
  <conditionalFormatting sqref="Q84:Q91">
    <cfRule type="cellIs" dxfId="45302" priority="87" operator="lessThan">
      <formula>0</formula>
    </cfRule>
  </conditionalFormatting>
  <conditionalFormatting sqref="R84:R91">
    <cfRule type="cellIs" dxfId="45301" priority="85" operator="lessThan">
      <formula>0.8</formula>
    </cfRule>
    <cfRule type="cellIs" dxfId="45300" priority="86" operator="greaterThan">
      <formula>1</formula>
    </cfRule>
  </conditionalFormatting>
  <conditionalFormatting sqref="R84:R91">
    <cfRule type="cellIs" dxfId="45299" priority="83" operator="greaterThan">
      <formula>1</formula>
    </cfRule>
    <cfRule type="cellIs" dxfId="45298" priority="84" operator="lessThan">
      <formula>0.8</formula>
    </cfRule>
  </conditionalFormatting>
  <conditionalFormatting sqref="P84:P91">
    <cfRule type="cellIs" dxfId="45297" priority="82" operator="greaterThan">
      <formula>0</formula>
    </cfRule>
  </conditionalFormatting>
  <conditionalFormatting sqref="Q84:Q91">
    <cfRule type="cellIs" dxfId="45296" priority="81" operator="lessThan">
      <formula>0</formula>
    </cfRule>
  </conditionalFormatting>
  <conditionalFormatting sqref="R84:R91">
    <cfRule type="cellIs" dxfId="45295" priority="79" operator="lessThan">
      <formula>0.8</formula>
    </cfRule>
    <cfRule type="cellIs" dxfId="45294" priority="80" operator="greaterThan">
      <formula>1</formula>
    </cfRule>
  </conditionalFormatting>
  <conditionalFormatting sqref="R84:R91">
    <cfRule type="cellIs" dxfId="45293" priority="77" operator="greaterThan">
      <formula>1</formula>
    </cfRule>
    <cfRule type="cellIs" dxfId="45292" priority="78" operator="lessThan">
      <formula>0.8</formula>
    </cfRule>
  </conditionalFormatting>
  <conditionalFormatting sqref="P84:P91">
    <cfRule type="cellIs" dxfId="45291" priority="76" operator="greaterThan">
      <formula>0</formula>
    </cfRule>
  </conditionalFormatting>
  <conditionalFormatting sqref="Q162:Q167">
    <cfRule type="cellIs" dxfId="45290" priority="75" operator="lessThan">
      <formula>0</formula>
    </cfRule>
  </conditionalFormatting>
  <conditionalFormatting sqref="R162:R167">
    <cfRule type="cellIs" dxfId="45289" priority="73" operator="lessThan">
      <formula>0.8</formula>
    </cfRule>
    <cfRule type="cellIs" dxfId="45288" priority="74" operator="greaterThan">
      <formula>1</formula>
    </cfRule>
  </conditionalFormatting>
  <conditionalFormatting sqref="R162:R167">
    <cfRule type="cellIs" dxfId="45287" priority="71" operator="greaterThan">
      <formula>1</formula>
    </cfRule>
    <cfRule type="cellIs" dxfId="45286" priority="72" operator="lessThan">
      <formula>0.8</formula>
    </cfRule>
  </conditionalFormatting>
  <conditionalFormatting sqref="P162:P167">
    <cfRule type="cellIs" dxfId="45285" priority="70" operator="greaterThan">
      <formula>0</formula>
    </cfRule>
  </conditionalFormatting>
  <conditionalFormatting sqref="P168">
    <cfRule type="cellIs" dxfId="45284" priority="64" operator="greaterThan">
      <formula>0</formula>
    </cfRule>
  </conditionalFormatting>
  <conditionalFormatting sqref="R168">
    <cfRule type="cellIs" dxfId="45283" priority="67" operator="lessThan">
      <formula>0.8</formula>
    </cfRule>
    <cfRule type="cellIs" dxfId="45282" priority="68" operator="greaterThan">
      <formula>1</formula>
    </cfRule>
  </conditionalFormatting>
  <conditionalFormatting sqref="R168">
    <cfRule type="cellIs" dxfId="45281" priority="65" operator="greaterThan">
      <formula>1</formula>
    </cfRule>
    <cfRule type="cellIs" dxfId="45280" priority="66" operator="lessThan">
      <formula>0.8</formula>
    </cfRule>
  </conditionalFormatting>
  <conditionalFormatting sqref="Q168">
    <cfRule type="cellIs" dxfId="45279" priority="69" operator="lessThan">
      <formula>0</formula>
    </cfRule>
  </conditionalFormatting>
  <conditionalFormatting sqref="Q161">
    <cfRule type="cellIs" dxfId="45278" priority="63" operator="lessThan">
      <formula>0</formula>
    </cfRule>
  </conditionalFormatting>
  <conditionalFormatting sqref="R161">
    <cfRule type="cellIs" dxfId="45277" priority="61" operator="lessThan">
      <formula>0.8</formula>
    </cfRule>
    <cfRule type="cellIs" dxfId="45276" priority="62" operator="greaterThan">
      <formula>1</formula>
    </cfRule>
  </conditionalFormatting>
  <conditionalFormatting sqref="R161">
    <cfRule type="cellIs" dxfId="45275" priority="59" operator="greaterThan">
      <formula>1</formula>
    </cfRule>
    <cfRule type="cellIs" dxfId="45274" priority="60" operator="lessThan">
      <formula>0.8</formula>
    </cfRule>
  </conditionalFormatting>
  <conditionalFormatting sqref="P161">
    <cfRule type="cellIs" dxfId="45273" priority="58" operator="greaterThan">
      <formula>0</formula>
    </cfRule>
  </conditionalFormatting>
  <conditionalFormatting sqref="Q162:Q167">
    <cfRule type="cellIs" dxfId="45272" priority="57" operator="lessThan">
      <formula>0</formula>
    </cfRule>
  </conditionalFormatting>
  <conditionalFormatting sqref="R162:R167">
    <cfRule type="cellIs" dxfId="45271" priority="55" operator="lessThan">
      <formula>0.8</formula>
    </cfRule>
    <cfRule type="cellIs" dxfId="45270" priority="56" operator="greaterThan">
      <formula>1</formula>
    </cfRule>
  </conditionalFormatting>
  <conditionalFormatting sqref="R162:R167">
    <cfRule type="cellIs" dxfId="45269" priority="53" operator="greaterThan">
      <formula>1</formula>
    </cfRule>
    <cfRule type="cellIs" dxfId="45268" priority="54" operator="lessThan">
      <formula>0.8</formula>
    </cfRule>
  </conditionalFormatting>
  <conditionalFormatting sqref="P162:P167">
    <cfRule type="cellIs" dxfId="45267" priority="52" operator="greaterThan">
      <formula>0</formula>
    </cfRule>
  </conditionalFormatting>
  <conditionalFormatting sqref="Q162:Q167">
    <cfRule type="cellIs" dxfId="45266" priority="51" operator="lessThan">
      <formula>0</formula>
    </cfRule>
  </conditionalFormatting>
  <conditionalFormatting sqref="R162:R167">
    <cfRule type="cellIs" dxfId="45265" priority="49" operator="lessThan">
      <formula>0.8</formula>
    </cfRule>
    <cfRule type="cellIs" dxfId="45264" priority="50" operator="greaterThan">
      <formula>1</formula>
    </cfRule>
  </conditionalFormatting>
  <conditionalFormatting sqref="R162:R167">
    <cfRule type="cellIs" dxfId="45263" priority="47" operator="greaterThan">
      <formula>1</formula>
    </cfRule>
    <cfRule type="cellIs" dxfId="45262" priority="48" operator="lessThan">
      <formula>0.8</formula>
    </cfRule>
  </conditionalFormatting>
  <conditionalFormatting sqref="P162:P167">
    <cfRule type="cellIs" dxfId="45261" priority="46" operator="greaterThan">
      <formula>0</formula>
    </cfRule>
  </conditionalFormatting>
  <conditionalFormatting sqref="Q168">
    <cfRule type="cellIs" dxfId="45260" priority="45" operator="lessThan">
      <formula>0</formula>
    </cfRule>
  </conditionalFormatting>
  <conditionalFormatting sqref="R168">
    <cfRule type="cellIs" dxfId="45259" priority="43" operator="lessThan">
      <formula>0.8</formula>
    </cfRule>
    <cfRule type="cellIs" dxfId="45258" priority="44" operator="greaterThan">
      <formula>1</formula>
    </cfRule>
  </conditionalFormatting>
  <conditionalFormatting sqref="R168">
    <cfRule type="cellIs" dxfId="45257" priority="41" operator="greaterThan">
      <formula>1</formula>
    </cfRule>
    <cfRule type="cellIs" dxfId="45256" priority="42" operator="lessThan">
      <formula>0.8</formula>
    </cfRule>
  </conditionalFormatting>
  <conditionalFormatting sqref="P168">
    <cfRule type="cellIs" dxfId="45255" priority="40" operator="greaterThan">
      <formula>0</formula>
    </cfRule>
  </conditionalFormatting>
  <conditionalFormatting sqref="Q161">
    <cfRule type="cellIs" dxfId="45254" priority="39" operator="lessThan">
      <formula>0</formula>
    </cfRule>
  </conditionalFormatting>
  <conditionalFormatting sqref="R161">
    <cfRule type="cellIs" dxfId="45253" priority="37" operator="lessThan">
      <formula>0.8</formula>
    </cfRule>
    <cfRule type="cellIs" dxfId="45252" priority="38" operator="greaterThan">
      <formula>1</formula>
    </cfRule>
  </conditionalFormatting>
  <conditionalFormatting sqref="R161">
    <cfRule type="cellIs" dxfId="45251" priority="35" operator="greaterThan">
      <formula>1</formula>
    </cfRule>
    <cfRule type="cellIs" dxfId="45250" priority="36" operator="lessThan">
      <formula>0.8</formula>
    </cfRule>
  </conditionalFormatting>
  <conditionalFormatting sqref="P161">
    <cfRule type="cellIs" dxfId="45249" priority="34" operator="greaterThan">
      <formula>0</formula>
    </cfRule>
  </conditionalFormatting>
  <conditionalFormatting sqref="Q162:Q167">
    <cfRule type="cellIs" dxfId="45248" priority="33" operator="lessThan">
      <formula>0</formula>
    </cfRule>
  </conditionalFormatting>
  <conditionalFormatting sqref="R162:R167">
    <cfRule type="cellIs" dxfId="45247" priority="31" operator="lessThan">
      <formula>0.8</formula>
    </cfRule>
    <cfRule type="cellIs" dxfId="45246" priority="32" operator="greaterThan">
      <formula>1</formula>
    </cfRule>
  </conditionalFormatting>
  <conditionalFormatting sqref="R162:R167">
    <cfRule type="cellIs" dxfId="45245" priority="29" operator="greaterThan">
      <formula>1</formula>
    </cfRule>
    <cfRule type="cellIs" dxfId="45244" priority="30" operator="lessThan">
      <formula>0.8</formula>
    </cfRule>
  </conditionalFormatting>
  <conditionalFormatting sqref="P162:P167">
    <cfRule type="cellIs" dxfId="45243" priority="28" operator="greaterThan">
      <formula>0</formula>
    </cfRule>
  </conditionalFormatting>
  <conditionalFormatting sqref="Q161">
    <cfRule type="cellIs" dxfId="45242" priority="27" operator="lessThan">
      <formula>0</formula>
    </cfRule>
  </conditionalFormatting>
  <conditionalFormatting sqref="R161">
    <cfRule type="cellIs" dxfId="45241" priority="25" operator="lessThan">
      <formula>0.8</formula>
    </cfRule>
    <cfRule type="cellIs" dxfId="45240" priority="26" operator="greaterThan">
      <formula>1</formula>
    </cfRule>
  </conditionalFormatting>
  <conditionalFormatting sqref="R161">
    <cfRule type="cellIs" dxfId="45239" priority="23" operator="greaterThan">
      <formula>1</formula>
    </cfRule>
    <cfRule type="cellIs" dxfId="45238" priority="24" operator="lessThan">
      <formula>0.8</formula>
    </cfRule>
  </conditionalFormatting>
  <conditionalFormatting sqref="P161">
    <cfRule type="cellIs" dxfId="45237" priority="22" operator="greaterThan">
      <formula>0</formula>
    </cfRule>
  </conditionalFormatting>
  <conditionalFormatting sqref="Q162:Q167">
    <cfRule type="cellIs" dxfId="45236" priority="21" operator="lessThan">
      <formula>0</formula>
    </cfRule>
  </conditionalFormatting>
  <conditionalFormatting sqref="R162:R167">
    <cfRule type="cellIs" dxfId="45235" priority="19" operator="lessThan">
      <formula>0.8</formula>
    </cfRule>
    <cfRule type="cellIs" dxfId="45234" priority="20" operator="greaterThan">
      <formula>1</formula>
    </cfRule>
  </conditionalFormatting>
  <conditionalFormatting sqref="R162:R167">
    <cfRule type="cellIs" dxfId="45233" priority="17" operator="greaterThan">
      <formula>1</formula>
    </cfRule>
    <cfRule type="cellIs" dxfId="45232" priority="18" operator="lessThan">
      <formula>0.8</formula>
    </cfRule>
  </conditionalFormatting>
  <conditionalFormatting sqref="P162:P167">
    <cfRule type="cellIs" dxfId="45231" priority="16" operator="greaterThan">
      <formula>0</formula>
    </cfRule>
  </conditionalFormatting>
  <conditionalFormatting sqref="Q161">
    <cfRule type="cellIs" dxfId="45230" priority="15" operator="lessThan">
      <formula>0</formula>
    </cfRule>
  </conditionalFormatting>
  <conditionalFormatting sqref="R161">
    <cfRule type="cellIs" dxfId="45229" priority="13" operator="lessThan">
      <formula>0.8</formula>
    </cfRule>
    <cfRule type="cellIs" dxfId="45228" priority="14" operator="greaterThan">
      <formula>1</formula>
    </cfRule>
  </conditionalFormatting>
  <conditionalFormatting sqref="R161">
    <cfRule type="cellIs" dxfId="45227" priority="11" operator="greaterThan">
      <formula>1</formula>
    </cfRule>
    <cfRule type="cellIs" dxfId="45226" priority="12" operator="lessThan">
      <formula>0.8</formula>
    </cfRule>
  </conditionalFormatting>
  <conditionalFormatting sqref="P161">
    <cfRule type="cellIs" dxfId="45225" priority="10" operator="greaterThan">
      <formula>0</formula>
    </cfRule>
  </conditionalFormatting>
  <conditionalFormatting sqref="P168">
    <cfRule type="cellIs" dxfId="45224" priority="4" operator="greaterThan">
      <formula>0</formula>
    </cfRule>
  </conditionalFormatting>
  <conditionalFormatting sqref="R168">
    <cfRule type="cellIs" dxfId="45223" priority="7" operator="lessThan">
      <formula>0.8</formula>
    </cfRule>
    <cfRule type="cellIs" dxfId="45222" priority="8" operator="greaterThan">
      <formula>1</formula>
    </cfRule>
  </conditionalFormatting>
  <conditionalFormatting sqref="R168">
    <cfRule type="cellIs" dxfId="45221" priority="5" operator="greaterThan">
      <formula>1</formula>
    </cfRule>
    <cfRule type="cellIs" dxfId="45220" priority="6" operator="lessThan">
      <formula>0.8</formula>
    </cfRule>
  </conditionalFormatting>
  <conditionalFormatting sqref="Q168">
    <cfRule type="cellIs" dxfId="45219" priority="9" operator="lessThan">
      <formula>0</formula>
    </cfRule>
  </conditionalFormatting>
  <conditionalFormatting sqref="AF30">
    <cfRule type="cellIs" dxfId="45218" priority="3" operator="lessThan">
      <formula>0</formula>
    </cfRule>
  </conditionalFormatting>
  <conditionalFormatting sqref="AG30">
    <cfRule type="cellIs" dxfId="45217" priority="1" operator="greaterThan">
      <formula>1</formula>
    </cfRule>
    <cfRule type="cellIs" dxfId="45216" priority="2" operator="lessThan">
      <formula>0.8</formula>
    </cfRule>
  </conditionalFormatting>
  <dataValidations count="1">
    <dataValidation type="list" allowBlank="1" showInputMessage="1" showErrorMessage="1" sqref="AB5:AC173" xr:uid="{00000000-0002-0000-0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Q38"/>
  <sheetViews>
    <sheetView topLeftCell="A13" zoomScale="50" zoomScaleNormal="50" workbookViewId="0">
      <selection activeCell="P32" sqref="P32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319</v>
      </c>
      <c r="E3" s="517"/>
      <c r="F3" s="506" t="s">
        <v>3</v>
      </c>
      <c r="G3" s="467"/>
      <c r="H3" s="518">
        <v>288024</v>
      </c>
      <c r="I3" s="519"/>
      <c r="J3" s="506" t="s">
        <v>4</v>
      </c>
      <c r="K3" s="467"/>
      <c r="L3" s="511">
        <v>9906234.8254993744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382.4727501329964</v>
      </c>
      <c r="G6" s="508"/>
      <c r="H6" s="486">
        <f>AVERAGE(D13:P13,Q13)</f>
        <v>138.88575020899435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9</v>
      </c>
      <c r="Q6" s="475">
        <v>5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370.20968052028508</v>
      </c>
      <c r="G7" s="479"/>
      <c r="H7" s="480">
        <f>AVERAGE(D14:P14,Q14)</f>
        <v>125.85737123065051</v>
      </c>
      <c r="I7" s="481"/>
      <c r="J7" s="480">
        <f>AVERAGE(D31:E31,G31:H31)</f>
        <v>733.13288497217104</v>
      </c>
      <c r="K7" s="481"/>
      <c r="L7" s="482">
        <f>AVERAGE(J31:M31)</f>
        <v>862.51955858212011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0.9315577594197112</v>
      </c>
      <c r="G8" s="485"/>
      <c r="H8" s="484">
        <f>AVERAGE(D15:O15,P15:Q15)</f>
        <v>0.90292822233633385</v>
      </c>
      <c r="I8" s="485"/>
      <c r="J8" s="484">
        <f>AVERAGE(D32:E32,G32:H32)</f>
        <v>0.97950928808545212</v>
      </c>
      <c r="K8" s="485"/>
      <c r="L8" s="484">
        <f>AVERAGE(J32:M32)</f>
        <v>0.98380961054579019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138.36189739053515</v>
      </c>
      <c r="E13" s="19">
        <v>105.1281512605042</v>
      </c>
      <c r="F13" s="19">
        <v>116.3720238095238</v>
      </c>
      <c r="G13" s="19">
        <v>352.0408163265306</v>
      </c>
      <c r="H13" s="19">
        <v>228.57142857142858</v>
      </c>
      <c r="I13" s="19">
        <v>91.985060690943044</v>
      </c>
      <c r="J13" s="19">
        <v>80.572502685284647</v>
      </c>
      <c r="K13" s="19">
        <v>105.90616553638999</v>
      </c>
      <c r="L13" s="19">
        <v>99.831349206349202</v>
      </c>
      <c r="M13" s="19">
        <v>84.543526572422337</v>
      </c>
      <c r="N13" s="19">
        <v>85.223814233295656</v>
      </c>
      <c r="O13" s="19">
        <v>87.689640768588148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125.69451579162681</v>
      </c>
      <c r="E14" s="19">
        <v>91.011370579014653</v>
      </c>
      <c r="F14" s="19">
        <v>100.87832605867189</v>
      </c>
      <c r="G14" s="19">
        <v>311.71484375480651</v>
      </c>
      <c r="H14" s="19">
        <v>225.01578074907903</v>
      </c>
      <c r="I14" s="19">
        <v>87.175630321456282</v>
      </c>
      <c r="J14" s="19">
        <v>73.537005548597406</v>
      </c>
      <c r="K14" s="19">
        <v>92.854493780948019</v>
      </c>
      <c r="L14" s="19">
        <v>86.539776547829746</v>
      </c>
      <c r="M14" s="19">
        <v>76.005433049798029</v>
      </c>
      <c r="N14" s="19">
        <v>77.699449228727744</v>
      </c>
      <c r="O14" s="19">
        <v>78.73322327192291</v>
      </c>
      <c r="P14" s="19">
        <v>200.08695654538315</v>
      </c>
      <c r="Q14" s="9">
        <v>135.05639200124494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0.90844747117659241</v>
      </c>
      <c r="E15" s="10">
        <f t="shared" si="0"/>
        <v>0.86571835885795601</v>
      </c>
      <c r="F15" s="10">
        <f t="shared" si="0"/>
        <v>0.86686063158777926</v>
      </c>
      <c r="G15" s="10">
        <f t="shared" si="0"/>
        <v>0.88545086052089972</v>
      </c>
      <c r="H15" s="10">
        <f t="shared" si="0"/>
        <v>0.9844440407772207</v>
      </c>
      <c r="I15" s="10">
        <f t="shared" si="0"/>
        <v>0.94771509271874288</v>
      </c>
      <c r="J15" s="10">
        <f t="shared" si="0"/>
        <v>0.91268116414147116</v>
      </c>
      <c r="K15" s="10">
        <f t="shared" si="0"/>
        <v>0.87676192703854106</v>
      </c>
      <c r="L15" s="10">
        <f t="shared" si="0"/>
        <v>0.86685973129496563</v>
      </c>
      <c r="M15" s="10">
        <f t="shared" si="0"/>
        <v>0.89900949405853869</v>
      </c>
      <c r="N15" s="10">
        <f t="shared" si="0"/>
        <v>0.91171053452301065</v>
      </c>
      <c r="O15" s="10">
        <f t="shared" si="0"/>
        <v>0.89786230827081259</v>
      </c>
      <c r="P15" s="379">
        <f t="shared" si="0"/>
        <v>0.91709755106717816</v>
      </c>
      <c r="Q15" s="11">
        <f t="shared" si="0"/>
        <v>0.90037594667496634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0.77361111111111103</v>
      </c>
      <c r="E17" s="12">
        <v>0.68611111111111101</v>
      </c>
      <c r="F17" s="12">
        <v>0.69166666666666654</v>
      </c>
      <c r="G17" s="12">
        <v>0.67499999999999993</v>
      </c>
      <c r="H17" s="12">
        <v>0.69166666666666665</v>
      </c>
      <c r="I17" s="12">
        <v>0.80069444444444438</v>
      </c>
      <c r="J17" s="12">
        <v>0.83263888888888882</v>
      </c>
      <c r="K17" s="12">
        <v>0.79861111111111094</v>
      </c>
      <c r="L17" s="12">
        <v>0.96597222222222201</v>
      </c>
      <c r="M17" s="12">
        <v>0.99166666666666647</v>
      </c>
      <c r="N17" s="12">
        <v>1.0006944444444443</v>
      </c>
      <c r="O17" s="22">
        <v>0.92916666666666659</v>
      </c>
      <c r="P17" s="12">
        <v>0.66874999999999996</v>
      </c>
      <c r="Q17" s="380">
        <v>0.62152777777777779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>
        <v>1</v>
      </c>
      <c r="E20" s="382">
        <v>1</v>
      </c>
      <c r="F20" s="382">
        <v>1</v>
      </c>
      <c r="G20" s="382">
        <v>1</v>
      </c>
      <c r="H20" s="382" t="s">
        <v>49</v>
      </c>
      <c r="I20" s="382">
        <v>2</v>
      </c>
      <c r="J20" s="382" t="s">
        <v>49</v>
      </c>
      <c r="K20" s="382" t="s">
        <v>49</v>
      </c>
      <c r="L20" s="382" t="s">
        <v>49</v>
      </c>
      <c r="M20" s="382">
        <v>1</v>
      </c>
      <c r="N20" s="382">
        <v>1</v>
      </c>
      <c r="O20" s="382" t="s">
        <v>49</v>
      </c>
      <c r="P20" s="382">
        <v>1</v>
      </c>
      <c r="Q20" s="383"/>
    </row>
    <row r="21" spans="2:17" ht="22.9" customHeight="1">
      <c r="B21" s="466"/>
      <c r="C21" s="381" t="s">
        <v>52</v>
      </c>
      <c r="D21" s="382">
        <v>1</v>
      </c>
      <c r="E21" s="382">
        <v>1</v>
      </c>
      <c r="F21" s="382">
        <v>2</v>
      </c>
      <c r="G21" s="382" t="s">
        <v>49</v>
      </c>
      <c r="H21" s="382" t="s">
        <v>49</v>
      </c>
      <c r="I21" s="382" t="s">
        <v>49</v>
      </c>
      <c r="J21" s="382">
        <v>1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18.375</v>
      </c>
      <c r="E22" s="384">
        <v>17.571428571428573</v>
      </c>
      <c r="F22" s="384">
        <v>14.875</v>
      </c>
      <c r="G22" s="384">
        <v>5.7142857142857144</v>
      </c>
      <c r="H22" s="384">
        <v>6.6</v>
      </c>
      <c r="I22" s="384">
        <v>16.25</v>
      </c>
      <c r="J22" s="384">
        <v>18</v>
      </c>
      <c r="K22" s="384">
        <v>16.375</v>
      </c>
      <c r="L22" s="384">
        <v>15.3</v>
      </c>
      <c r="M22" s="384">
        <v>18.222222222222221</v>
      </c>
      <c r="N22" s="384">
        <v>17.555555555555557</v>
      </c>
      <c r="O22" s="384">
        <v>17.166666666666668</v>
      </c>
      <c r="P22" s="384">
        <v>11.333333333333334</v>
      </c>
      <c r="Q22" s="385">
        <v>12.428571428571429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288.09090909090946</v>
      </c>
      <c r="E31" s="8">
        <v>786.90836940836937</v>
      </c>
      <c r="F31" s="8">
        <v>0</v>
      </c>
      <c r="G31" s="8">
        <v>854.8914887794208</v>
      </c>
      <c r="H31" s="393">
        <v>1002.6407726099845</v>
      </c>
      <c r="I31" s="392">
        <v>0</v>
      </c>
      <c r="J31" s="8">
        <v>1008.0000000000035</v>
      </c>
      <c r="K31" s="8">
        <v>633.11111111111109</v>
      </c>
      <c r="L31" s="8">
        <v>897.61956341453856</v>
      </c>
      <c r="M31" s="393">
        <v>911.34755980282773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0.90028409090909212</v>
      </c>
      <c r="E32" s="10">
        <f t="shared" si="1"/>
        <v>0.95382832655559924</v>
      </c>
      <c r="F32" s="10">
        <f t="shared" si="1"/>
        <v>0</v>
      </c>
      <c r="G32" s="10">
        <f t="shared" si="1"/>
        <v>0.9498794319771342</v>
      </c>
      <c r="H32" s="10">
        <f t="shared" si="1"/>
        <v>1.1140453028999828</v>
      </c>
      <c r="I32" s="392">
        <f t="shared" si="1"/>
        <v>0</v>
      </c>
      <c r="J32" s="10">
        <f t="shared" si="1"/>
        <v>1.2218181818181861</v>
      </c>
      <c r="K32" s="10">
        <f t="shared" si="1"/>
        <v>0.70345679012345674</v>
      </c>
      <c r="L32" s="10">
        <f t="shared" si="1"/>
        <v>0.99735507046059835</v>
      </c>
      <c r="M32" s="11">
        <f t="shared" si="1"/>
        <v>1.0126083997809197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0.1875</v>
      </c>
      <c r="F33" s="12">
        <v>0</v>
      </c>
      <c r="G33" s="12">
        <v>3047.5862068965539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0.22013888888888888</v>
      </c>
      <c r="E34" s="12">
        <v>0.31319444444444444</v>
      </c>
      <c r="F34" s="12">
        <v>0</v>
      </c>
      <c r="G34" s="12">
        <v>1099.9999999999986</v>
      </c>
      <c r="H34" s="380">
        <v>0.52916666666666667</v>
      </c>
      <c r="I34" s="23">
        <v>0</v>
      </c>
      <c r="J34" s="12">
        <v>0.74305555555555547</v>
      </c>
      <c r="K34" s="12">
        <v>0.79861111111111116</v>
      </c>
      <c r="L34" s="12">
        <v>46148.072916666664</v>
      </c>
      <c r="M34" s="13">
        <v>46148.034722222219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5215" priority="4" operator="lessThan">
      <formula>0.8</formula>
    </cfRule>
  </conditionalFormatting>
  <conditionalFormatting sqref="J32:L32">
    <cfRule type="cellIs" dxfId="45214" priority="3" operator="lessThan">
      <formula>0.8</formula>
    </cfRule>
  </conditionalFormatting>
  <conditionalFormatting sqref="M32">
    <cfRule type="cellIs" dxfId="45213" priority="2" operator="lessThan">
      <formula>0.8</formula>
    </cfRule>
  </conditionalFormatting>
  <conditionalFormatting sqref="H32">
    <cfRule type="cellIs" dxfId="4521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pageSetUpPr fitToPage="1"/>
  </sheetPr>
  <dimension ref="A1:R126"/>
  <sheetViews>
    <sheetView zoomScale="70" zoomScaleNormal="70" workbookViewId="0">
      <selection activeCell="M8" sqref="M8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93912</v>
      </c>
      <c r="F1" s="285" t="s">
        <v>4</v>
      </c>
      <c r="G1" s="286">
        <f>SUM(H5:H124)</f>
        <v>1836841.0244155838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320</v>
      </c>
      <c r="B2" s="568"/>
      <c r="C2" s="290"/>
      <c r="D2" s="417" t="s">
        <v>83</v>
      </c>
      <c r="E2" s="291">
        <f>AVERAGE(L16,L24,L38,L51,L100,L111,L91)</f>
        <v>624.79772417102947</v>
      </c>
      <c r="F2" s="292" t="s">
        <v>84</v>
      </c>
      <c r="G2" s="293">
        <f>G1/E1</f>
        <v>19.559172676714198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2488</v>
      </c>
      <c r="H5" s="300">
        <f>F5*G5</f>
        <v>0</v>
      </c>
      <c r="I5" s="420"/>
      <c r="J5" s="301">
        <v>9</v>
      </c>
      <c r="K5" s="302">
        <f t="shared" ref="K5:K11" si="0">G5/P5*60</f>
        <v>1658.6666666666667</v>
      </c>
      <c r="L5" s="303">
        <f t="shared" ref="L5:L11" si="1">K5/J5</f>
        <v>184.2962962962963</v>
      </c>
      <c r="M5" s="304">
        <v>0.17361111111111113</v>
      </c>
      <c r="N5" s="304">
        <v>0.23611111111111113</v>
      </c>
      <c r="O5" s="296">
        <v>10</v>
      </c>
      <c r="P5" s="414">
        <f t="shared" ref="P5:P11" si="2">(N5-M5)*24*60</f>
        <v>90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2333</v>
      </c>
      <c r="H6" s="300">
        <f t="shared" ref="H6:H15" si="3">F6*G6</f>
        <v>0</v>
      </c>
      <c r="I6" s="420"/>
      <c r="J6" s="301">
        <v>9</v>
      </c>
      <c r="K6" s="302">
        <f t="shared" si="0"/>
        <v>1646.8235294117653</v>
      </c>
      <c r="L6" s="303">
        <f t="shared" si="1"/>
        <v>182.98039215686282</v>
      </c>
      <c r="M6" s="304">
        <v>0.23958333333333334</v>
      </c>
      <c r="N6" s="304">
        <v>0.2986111111111111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4074</v>
      </c>
      <c r="H7" s="300">
        <f t="shared" si="3"/>
        <v>148497.30000000002</v>
      </c>
      <c r="I7" s="420"/>
      <c r="J7" s="301">
        <v>15</v>
      </c>
      <c r="K7" s="302">
        <f t="shared" si="0"/>
        <v>1527.75</v>
      </c>
      <c r="L7" s="303">
        <f t="shared" si="1"/>
        <v>101.85</v>
      </c>
      <c r="M7" s="304">
        <v>0.30208333333333331</v>
      </c>
      <c r="N7" s="304">
        <v>0.41319444444444442</v>
      </c>
      <c r="O7" s="296">
        <v>5</v>
      </c>
      <c r="P7" s="414">
        <f t="shared" si="2"/>
        <v>160</v>
      </c>
      <c r="Q7" s="305">
        <v>0.4201388888888889</v>
      </c>
      <c r="R7" s="305">
        <v>0.4513888888888889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2488</v>
      </c>
      <c r="H8" s="300">
        <f t="shared" si="3"/>
        <v>74266.8</v>
      </c>
      <c r="I8" s="420"/>
      <c r="J8" s="301">
        <v>12</v>
      </c>
      <c r="K8" s="302">
        <f t="shared" si="0"/>
        <v>1866.0000000000009</v>
      </c>
      <c r="L8" s="303">
        <f t="shared" si="1"/>
        <v>155.50000000000009</v>
      </c>
      <c r="M8" s="304">
        <v>0.4548611111111111</v>
      </c>
      <c r="N8" s="304">
        <v>0.51041666666666663</v>
      </c>
      <c r="O8" s="296">
        <v>5</v>
      </c>
      <c r="P8" s="414">
        <f t="shared" si="2"/>
        <v>79.999999999999957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2333</v>
      </c>
      <c r="H9" s="300">
        <f t="shared" si="3"/>
        <v>68870.16</v>
      </c>
      <c r="I9" s="420"/>
      <c r="J9" s="301">
        <v>12</v>
      </c>
      <c r="K9" s="302">
        <f t="shared" si="0"/>
        <v>1749.750000000003</v>
      </c>
      <c r="L9" s="303">
        <f t="shared" si="1"/>
        <v>145.81250000000026</v>
      </c>
      <c r="M9" s="304">
        <v>0.51388888888888895</v>
      </c>
      <c r="N9" s="304">
        <v>0.56944444444444442</v>
      </c>
      <c r="O9" s="296">
        <v>5</v>
      </c>
      <c r="P9" s="414">
        <f t="shared" si="2"/>
        <v>79.999999999999872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457</v>
      </c>
      <c r="H10" s="300">
        <f t="shared" si="3"/>
        <v>10597.83</v>
      </c>
      <c r="I10" s="420"/>
      <c r="J10" s="301">
        <v>15</v>
      </c>
      <c r="K10" s="302">
        <f t="shared" si="0"/>
        <v>1370.9999999999939</v>
      </c>
      <c r="L10" s="303">
        <f t="shared" si="1"/>
        <v>91.399999999999594</v>
      </c>
      <c r="M10" s="304">
        <v>0.57291666666666663</v>
      </c>
      <c r="N10" s="304">
        <v>0.58680555555555558</v>
      </c>
      <c r="O10" s="296">
        <v>5</v>
      </c>
      <c r="P10" s="414">
        <f t="shared" si="2"/>
        <v>20.000000000000089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940</v>
      </c>
      <c r="H11" s="300">
        <f t="shared" si="3"/>
        <v>22137</v>
      </c>
      <c r="I11" s="420"/>
      <c r="J11" s="301">
        <v>15</v>
      </c>
      <c r="K11" s="302">
        <f t="shared" si="0"/>
        <v>1253.3333333333333</v>
      </c>
      <c r="L11" s="303">
        <f t="shared" si="1"/>
        <v>83.555555555555557</v>
      </c>
      <c r="M11" s="304">
        <v>0.59027777777777779</v>
      </c>
      <c r="N11" s="304">
        <v>0.62152777777777779</v>
      </c>
      <c r="O11" s="296">
        <v>5</v>
      </c>
      <c r="P11" s="414">
        <f t="shared" si="2"/>
        <v>45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12.428571428571429</v>
      </c>
      <c r="K16" s="312">
        <f>AVERAGE(K5:K15)</f>
        <v>1581.9033613445376</v>
      </c>
      <c r="L16" s="313">
        <f>AVERAGE(L5:L15)</f>
        <v>135.05639200124494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393</v>
      </c>
      <c r="H17" s="314">
        <f t="shared" ref="H17:H23" si="4">F17*G17</f>
        <v>5513.79</v>
      </c>
      <c r="I17" s="315"/>
      <c r="J17" s="301">
        <v>6</v>
      </c>
      <c r="K17" s="302">
        <f>G17/P17*60</f>
        <v>1572.0000000000014</v>
      </c>
      <c r="L17" s="303">
        <f>K17/J17</f>
        <v>262.00000000000023</v>
      </c>
      <c r="M17" s="304">
        <v>0.18055555555555555</v>
      </c>
      <c r="N17" s="304">
        <v>0.19097222222222221</v>
      </c>
      <c r="O17" s="296">
        <v>20</v>
      </c>
      <c r="P17" s="414">
        <f>(N17-M17)*24*60</f>
        <v>14.999999999999986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576</v>
      </c>
      <c r="H18" s="300">
        <f t="shared" si="4"/>
        <v>8346.24</v>
      </c>
      <c r="I18" s="420"/>
      <c r="J18" s="301">
        <v>5</v>
      </c>
      <c r="K18" s="302">
        <f>G18/P18*60</f>
        <v>1570.9090909090937</v>
      </c>
      <c r="L18" s="303">
        <f>K18/J18</f>
        <v>314.18181818181876</v>
      </c>
      <c r="M18" s="304">
        <v>0.20486111111111113</v>
      </c>
      <c r="N18" s="304">
        <v>0.22013888888888888</v>
      </c>
      <c r="O18" s="296">
        <v>20</v>
      </c>
      <c r="P18" s="414">
        <f t="shared" ref="P18" si="5">(N18-M18)*24*60</f>
        <v>21.999999999999961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1571.4545454545475</v>
      </c>
      <c r="L24" s="313">
        <f>AVERAGE(L17:L23)</f>
        <v>288.09090909090946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1549</v>
      </c>
      <c r="H25" s="300">
        <f t="shared" ref="H25:H37" si="6">F25*G25</f>
        <v>23281.469999999998</v>
      </c>
      <c r="I25" s="420"/>
      <c r="J25" s="301">
        <v>4</v>
      </c>
      <c r="K25" s="302">
        <f t="shared" ref="K25:K27" si="7">G25/P25*60</f>
        <v>2816.363636363636</v>
      </c>
      <c r="L25" s="303">
        <f t="shared" ref="L25:L27" si="8">K25/J25</f>
        <v>704.09090909090901</v>
      </c>
      <c r="M25" s="304">
        <v>0.1875</v>
      </c>
      <c r="N25" s="304">
        <v>0.21041666666666667</v>
      </c>
      <c r="O25" s="296">
        <v>30</v>
      </c>
      <c r="P25" s="414">
        <f t="shared" ref="P25:P27" si="9">(N25-M25)*24*60</f>
        <v>33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3105</v>
      </c>
      <c r="H26" s="300">
        <f t="shared" si="6"/>
        <v>56448.9</v>
      </c>
      <c r="I26" s="420"/>
      <c r="J26" s="301">
        <v>4</v>
      </c>
      <c r="K26" s="302">
        <f t="shared" si="7"/>
        <v>2822.7272727272739</v>
      </c>
      <c r="L26" s="303">
        <f t="shared" si="8"/>
        <v>705.68181818181847</v>
      </c>
      <c r="M26" s="304">
        <v>0.22430555555555556</v>
      </c>
      <c r="N26" s="304">
        <v>0.27013888888888887</v>
      </c>
      <c r="O26" s="296">
        <v>20</v>
      </c>
      <c r="P26" s="414">
        <f t="shared" si="9"/>
        <v>65.999999999999972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1997</v>
      </c>
      <c r="H27" s="300">
        <f t="shared" si="6"/>
        <v>37004.410000000003</v>
      </c>
      <c r="I27" s="420"/>
      <c r="J27" s="301">
        <v>3</v>
      </c>
      <c r="K27" s="302">
        <f t="shared" si="7"/>
        <v>2852.8571428571418</v>
      </c>
      <c r="L27" s="303">
        <f t="shared" si="8"/>
        <v>950.95238095238062</v>
      </c>
      <c r="M27" s="304">
        <v>0.28402777777777777</v>
      </c>
      <c r="N27" s="304">
        <v>0.31319444444444444</v>
      </c>
      <c r="O27" s="296">
        <v>20</v>
      </c>
      <c r="P27" s="414">
        <f t="shared" si="9"/>
        <v>42.000000000000014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2830.6493506493503</v>
      </c>
      <c r="L38" s="313">
        <f>AVERAGE(L25:L37)</f>
        <v>786.90836940836937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935</v>
      </c>
      <c r="H52" s="300">
        <f>F52*G52</f>
        <v>16998.3</v>
      </c>
      <c r="I52" s="420"/>
      <c r="J52" s="301">
        <v>3</v>
      </c>
      <c r="K52" s="302">
        <f>G52/P52*60</f>
        <v>3299.9999999999959</v>
      </c>
      <c r="L52" s="303">
        <f>K52/J52</f>
        <v>1099.9999999999986</v>
      </c>
      <c r="M52" s="304">
        <v>0.2986111111111111</v>
      </c>
      <c r="N52" s="304">
        <v>0.31041666666666667</v>
      </c>
      <c r="O52" s="302">
        <v>10</v>
      </c>
      <c r="P52" s="414">
        <f>(N52-M52)*24*60</f>
        <v>17.000000000000021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843</v>
      </c>
      <c r="H53" s="300">
        <f t="shared" ref="H53:H116" si="11">F53*G53</f>
        <v>21100.29</v>
      </c>
      <c r="I53" s="420"/>
      <c r="J53" s="301">
        <v>4</v>
      </c>
      <c r="K53" s="302">
        <f t="shared" ref="K53:K57" si="12">G53/P53*60</f>
        <v>3372.0000000000123</v>
      </c>
      <c r="L53" s="303">
        <f t="shared" ref="L53:L57" si="13">K53/J53</f>
        <v>843.00000000000307</v>
      </c>
      <c r="M53" s="304">
        <v>0.32430555555555557</v>
      </c>
      <c r="N53" s="304">
        <v>0.3347222222222222</v>
      </c>
      <c r="O53" s="302">
        <v>20</v>
      </c>
      <c r="P53" s="414">
        <f t="shared" ref="P53:P57" si="14">(N53-M53)*24*60</f>
        <v>14.999999999999947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1123</v>
      </c>
      <c r="H54" s="300">
        <f t="shared" si="11"/>
        <v>27872.86</v>
      </c>
      <c r="I54" s="420"/>
      <c r="J54" s="301">
        <v>4</v>
      </c>
      <c r="K54" s="302">
        <f t="shared" si="12"/>
        <v>3208.5714285714398</v>
      </c>
      <c r="L54" s="303">
        <f t="shared" si="13"/>
        <v>802.14285714285995</v>
      </c>
      <c r="M54" s="304">
        <v>0.34861111111111115</v>
      </c>
      <c r="N54" s="304">
        <v>0.36319444444444443</v>
      </c>
      <c r="O54" s="302">
        <v>20</v>
      </c>
      <c r="P54" s="414">
        <f t="shared" si="14"/>
        <v>20.999999999999925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1586</v>
      </c>
      <c r="H55" s="300">
        <f t="shared" si="11"/>
        <v>47580</v>
      </c>
      <c r="I55" s="420"/>
      <c r="J55" s="301">
        <v>4</v>
      </c>
      <c r="K55" s="302">
        <f t="shared" si="12"/>
        <v>3398.5714285714312</v>
      </c>
      <c r="L55" s="303">
        <f t="shared" si="13"/>
        <v>849.64285714285779</v>
      </c>
      <c r="M55" s="304">
        <v>0.37708333333333338</v>
      </c>
      <c r="N55" s="304">
        <v>0.39652777777777781</v>
      </c>
      <c r="O55" s="302">
        <v>20</v>
      </c>
      <c r="P55" s="414">
        <f t="shared" si="14"/>
        <v>27.999999999999979</v>
      </c>
      <c r="Q55" s="305">
        <v>0.39652777777777781</v>
      </c>
      <c r="R55" s="305">
        <v>0.4381944444444445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2318</v>
      </c>
      <c r="H56" s="300">
        <f t="shared" si="11"/>
        <v>54982.96</v>
      </c>
      <c r="I56" s="420"/>
      <c r="J56" s="301">
        <v>4</v>
      </c>
      <c r="K56" s="302">
        <f t="shared" si="12"/>
        <v>3090.666666666667</v>
      </c>
      <c r="L56" s="303">
        <f t="shared" si="13"/>
        <v>772.66666666666674</v>
      </c>
      <c r="M56" s="304">
        <v>0.45208333333333334</v>
      </c>
      <c r="N56" s="304">
        <v>0.48333333333333334</v>
      </c>
      <c r="O56" s="302">
        <v>20</v>
      </c>
      <c r="P56" s="414">
        <f t="shared" si="14"/>
        <v>45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2946</v>
      </c>
      <c r="H57" s="300">
        <f t="shared" si="11"/>
        <v>80956.08</v>
      </c>
      <c r="I57" s="420"/>
      <c r="J57" s="301">
        <v>4</v>
      </c>
      <c r="K57" s="302">
        <f t="shared" si="12"/>
        <v>3047.5862068965539</v>
      </c>
      <c r="L57" s="303">
        <f t="shared" si="13"/>
        <v>761.89655172413848</v>
      </c>
      <c r="M57" s="304">
        <v>0.49722222222222223</v>
      </c>
      <c r="N57" s="304">
        <v>0.53749999999999998</v>
      </c>
      <c r="O57" s="302">
        <v>20</v>
      </c>
      <c r="P57" s="414">
        <f t="shared" si="14"/>
        <v>57.999999999999957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3236.2326217843497</v>
      </c>
      <c r="L64" s="313">
        <f>AVERAGE(L52:L63)</f>
        <v>854.8914887794208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654</v>
      </c>
      <c r="H65" s="300">
        <f>F65*G65</f>
        <v>14572.30909090909</v>
      </c>
      <c r="I65" s="420"/>
      <c r="J65" s="301">
        <v>4</v>
      </c>
      <c r="K65" s="302">
        <f t="shared" ref="K65:K71" si="15">G65/P65*60</f>
        <v>3270.0000000000009</v>
      </c>
      <c r="L65" s="303">
        <f t="shared" ref="L65:L71" si="16">K65/J65</f>
        <v>817.50000000000023</v>
      </c>
      <c r="M65" s="304">
        <v>0.18055555555555555</v>
      </c>
      <c r="N65" s="304">
        <v>0.18888888888888888</v>
      </c>
      <c r="O65" s="302">
        <v>20</v>
      </c>
      <c r="P65" s="414">
        <f>(N65-M65)*24*60</f>
        <v>11.999999999999996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1610</v>
      </c>
      <c r="H66" s="300">
        <f t="shared" ref="H66:H74" si="17">F66*G66</f>
        <v>29269.8</v>
      </c>
      <c r="I66" s="420"/>
      <c r="J66" s="301">
        <v>3</v>
      </c>
      <c r="K66" s="302">
        <f t="shared" si="15"/>
        <v>3220.0000000000073</v>
      </c>
      <c r="L66" s="303">
        <f t="shared" si="16"/>
        <v>1073.3333333333358</v>
      </c>
      <c r="M66" s="304">
        <v>0.20277777777777781</v>
      </c>
      <c r="N66" s="304">
        <v>0.22361111111111109</v>
      </c>
      <c r="O66" s="302">
        <v>20</v>
      </c>
      <c r="P66" s="414">
        <f t="shared" ref="P66:P71" si="18">(N66-M66)*24*60</f>
        <v>29.999999999999932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1786</v>
      </c>
      <c r="H67" s="300">
        <f t="shared" si="17"/>
        <v>31953.163636363635</v>
      </c>
      <c r="I67" s="420"/>
      <c r="J67" s="301">
        <v>3</v>
      </c>
      <c r="K67" s="302">
        <f t="shared" si="15"/>
        <v>3247.2727272727275</v>
      </c>
      <c r="L67" s="303">
        <f t="shared" si="16"/>
        <v>1082.4242424242425</v>
      </c>
      <c r="M67" s="304">
        <v>0.23750000000000002</v>
      </c>
      <c r="N67" s="304">
        <v>0.26041666666666669</v>
      </c>
      <c r="O67" s="302">
        <v>20</v>
      </c>
      <c r="P67" s="414">
        <f t="shared" si="18"/>
        <v>33</v>
      </c>
      <c r="Q67" s="305">
        <v>0.26041666666666669</v>
      </c>
      <c r="R67" s="305">
        <v>0.30208333333333331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4692</v>
      </c>
      <c r="H68" s="300">
        <f t="shared" si="17"/>
        <v>67028.57142857142</v>
      </c>
      <c r="I68" s="420"/>
      <c r="J68" s="301">
        <v>3</v>
      </c>
      <c r="K68" s="302">
        <f t="shared" si="15"/>
        <v>3235.8620689655168</v>
      </c>
      <c r="L68" s="303">
        <f t="shared" si="16"/>
        <v>1078.6206896551723</v>
      </c>
      <c r="M68" s="304">
        <v>0.31597222222222221</v>
      </c>
      <c r="N68" s="304">
        <v>0.37638888888888888</v>
      </c>
      <c r="O68" s="302">
        <v>20</v>
      </c>
      <c r="P68" s="414">
        <f t="shared" si="18"/>
        <v>87.000000000000014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3038</v>
      </c>
      <c r="H69" s="300">
        <f t="shared" si="17"/>
        <v>50613.08</v>
      </c>
      <c r="I69" s="420"/>
      <c r="J69" s="301">
        <v>4</v>
      </c>
      <c r="K69" s="302">
        <f t="shared" si="15"/>
        <v>3254.9999999999973</v>
      </c>
      <c r="L69" s="303">
        <f t="shared" si="16"/>
        <v>813.74999999999932</v>
      </c>
      <c r="M69" s="304">
        <v>0.39027777777777778</v>
      </c>
      <c r="N69" s="304">
        <v>0.4291666666666667</v>
      </c>
      <c r="O69" s="302">
        <v>20</v>
      </c>
      <c r="P69" s="414">
        <f t="shared" si="18"/>
        <v>56.000000000000043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3025</v>
      </c>
      <c r="H70" s="300">
        <f t="shared" si="17"/>
        <v>42440.75</v>
      </c>
      <c r="I70" s="420"/>
      <c r="J70" s="301">
        <v>3</v>
      </c>
      <c r="K70" s="302">
        <f t="shared" si="15"/>
        <v>3241.0714285714262</v>
      </c>
      <c r="L70" s="303">
        <f t="shared" si="16"/>
        <v>1080.357142857142</v>
      </c>
      <c r="M70" s="304">
        <v>0.44305555555555554</v>
      </c>
      <c r="N70" s="304">
        <v>0.48194444444444445</v>
      </c>
      <c r="O70" s="302">
        <v>20</v>
      </c>
      <c r="P70" s="414">
        <f t="shared" si="18"/>
        <v>56.000000000000043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2574</v>
      </c>
      <c r="H71" s="300">
        <f t="shared" si="17"/>
        <v>64864.799999999996</v>
      </c>
      <c r="I71" s="420"/>
      <c r="J71" s="301">
        <v>3</v>
      </c>
      <c r="K71" s="302">
        <f t="shared" si="15"/>
        <v>3217.5000000000009</v>
      </c>
      <c r="L71" s="303">
        <f t="shared" si="16"/>
        <v>1072.5000000000002</v>
      </c>
      <c r="M71" s="304">
        <v>0.49583333333333335</v>
      </c>
      <c r="N71" s="304">
        <v>0.52916666666666667</v>
      </c>
      <c r="O71" s="302">
        <v>20</v>
      </c>
      <c r="P71" s="414">
        <f t="shared" si="18"/>
        <v>47.999999999999986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3240.9580321156682</v>
      </c>
      <c r="L75" s="313">
        <f>AVERAGE(L65:L74)</f>
        <v>1002.6407726099845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1512</v>
      </c>
      <c r="H82" s="345">
        <f t="shared" ref="H82:H90" si="19">F82*G82</f>
        <v>26036.639999999999</v>
      </c>
      <c r="I82" s="420"/>
      <c r="J82" s="301">
        <v>3</v>
      </c>
      <c r="K82" s="302">
        <f t="shared" ref="K82" si="20">G82/P82*60</f>
        <v>3024.0000000000105</v>
      </c>
      <c r="L82" s="303">
        <f t="shared" ref="L82" si="21">K82/J82</f>
        <v>1008.0000000000035</v>
      </c>
      <c r="M82" s="304">
        <v>0.72222222222222221</v>
      </c>
      <c r="N82" s="304">
        <v>0.74305555555555547</v>
      </c>
      <c r="O82" s="302">
        <v>20</v>
      </c>
      <c r="P82" s="414">
        <f t="shared" ref="P82" si="2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3024.0000000000105</v>
      </c>
      <c r="L91" s="313">
        <f>AVERAGE(L82:L90)</f>
        <v>1008.0000000000035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1619</v>
      </c>
      <c r="H92" s="300">
        <f t="shared" ref="H92:H99" si="23">F92*G92</f>
        <v>39730.26</v>
      </c>
      <c r="I92" s="420"/>
      <c r="J92" s="301">
        <v>3</v>
      </c>
      <c r="K92" s="302">
        <f>G92/P92*60</f>
        <v>2158.6666666666665</v>
      </c>
      <c r="L92" s="303">
        <f t="shared" ref="L92:L93" si="24">K92/J92</f>
        <v>719.55555555555554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1640</v>
      </c>
      <c r="H93" s="300">
        <f t="shared" si="23"/>
        <v>38162.800000000003</v>
      </c>
      <c r="I93" s="420"/>
      <c r="J93" s="301">
        <v>4</v>
      </c>
      <c r="K93" s="302">
        <f t="shared" ref="K93" si="25">G93/P93*60</f>
        <v>2186.6666666666665</v>
      </c>
      <c r="L93" s="303">
        <f t="shared" si="24"/>
        <v>546.66666666666663</v>
      </c>
      <c r="M93" s="304">
        <v>0.76736111111111116</v>
      </c>
      <c r="N93" s="304">
        <v>0.79861111111111116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2172.6666666666665</v>
      </c>
      <c r="L100" s="313">
        <f>AVERAGE(L92:L99)</f>
        <v>633.11111111111109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1332</v>
      </c>
      <c r="H101" s="300">
        <f t="shared" ref="H101:H110" si="26">F101*G101</f>
        <v>33339.96</v>
      </c>
      <c r="I101" s="420"/>
      <c r="J101" s="301">
        <v>4</v>
      </c>
      <c r="K101" s="302">
        <f>G101/P101*60</f>
        <v>3196.7999999999911</v>
      </c>
      <c r="L101" s="303">
        <f t="shared" ref="L101:L105" si="27">K101/J101</f>
        <v>799.19999999999777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2070</v>
      </c>
      <c r="H102" s="300">
        <f t="shared" si="26"/>
        <v>51377.4</v>
      </c>
      <c r="I102" s="420"/>
      <c r="J102" s="301">
        <v>4</v>
      </c>
      <c r="K102" s="302">
        <f t="shared" ref="K102:K105" si="29">G102/P102*60</f>
        <v>3104.9999999999986</v>
      </c>
      <c r="L102" s="303">
        <f t="shared" si="27"/>
        <v>776.24999999999966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2309</v>
      </c>
      <c r="H103" s="300">
        <f t="shared" si="26"/>
        <v>69270</v>
      </c>
      <c r="I103" s="420"/>
      <c r="J103" s="301">
        <v>3</v>
      </c>
      <c r="K103" s="302">
        <f t="shared" si="29"/>
        <v>2770.7999999999925</v>
      </c>
      <c r="L103" s="303">
        <f t="shared" si="27"/>
        <v>923.59999999999752</v>
      </c>
      <c r="M103" s="304">
        <v>0.79513888888888884</v>
      </c>
      <c r="N103" s="304">
        <v>0.82986111111111116</v>
      </c>
      <c r="O103" s="296">
        <v>20</v>
      </c>
      <c r="P103" s="302">
        <f t="shared" si="28"/>
        <v>50.000000000000142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3252</v>
      </c>
      <c r="H104" s="300">
        <f t="shared" si="26"/>
        <v>92909.64</v>
      </c>
      <c r="I104" s="420"/>
      <c r="J104" s="301">
        <v>3</v>
      </c>
      <c r="K104" s="302">
        <f t="shared" si="29"/>
        <v>3001.8461538461574</v>
      </c>
      <c r="L104" s="303">
        <f t="shared" si="27"/>
        <v>1000.6153846153858</v>
      </c>
      <c r="M104" s="304">
        <v>0.84375</v>
      </c>
      <c r="N104" s="304">
        <v>0.88888888888888884</v>
      </c>
      <c r="O104" s="296">
        <v>20</v>
      </c>
      <c r="P104" s="302">
        <f>(N104-M104)*24*60</f>
        <v>64.999999999999929</v>
      </c>
      <c r="Q104" s="305">
        <v>0.88888888888888884</v>
      </c>
      <c r="R104" s="305">
        <v>0.93055555555555547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9143</v>
      </c>
      <c r="H105" s="300">
        <f t="shared" si="26"/>
        <v>130614.2857142857</v>
      </c>
      <c r="I105" s="420"/>
      <c r="J105" s="301">
        <v>3</v>
      </c>
      <c r="K105" s="302">
        <f t="shared" si="29"/>
        <v>2965.2972973719366</v>
      </c>
      <c r="L105" s="303">
        <f t="shared" si="27"/>
        <v>988.43243245731219</v>
      </c>
      <c r="M105" s="304">
        <v>46147.944444444445</v>
      </c>
      <c r="N105" s="304">
        <v>46148.072916666664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3007.9486902436156</v>
      </c>
      <c r="L111" s="313">
        <f>AVERAGE(L101:L110)</f>
        <v>897.61956341453856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1115</v>
      </c>
      <c r="H112" s="345">
        <f t="shared" si="11"/>
        <v>18620.5</v>
      </c>
      <c r="I112" s="420"/>
      <c r="J112" s="301">
        <v>3</v>
      </c>
      <c r="K112" s="302">
        <f t="shared" ref="K112:K118" si="30">G112/P112*60</f>
        <v>3344.999999999985</v>
      </c>
      <c r="L112" s="303">
        <f t="shared" ref="L112:L118" si="31">K112/J112</f>
        <v>1114.999999999995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1051</v>
      </c>
      <c r="H113" s="345">
        <f t="shared" si="11"/>
        <v>19107.18</v>
      </c>
      <c r="I113" s="420"/>
      <c r="J113" s="301">
        <v>4</v>
      </c>
      <c r="K113" s="302">
        <f t="shared" si="30"/>
        <v>3153.0000000000114</v>
      </c>
      <c r="L113" s="303">
        <f t="shared" si="31"/>
        <v>788.25000000000284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1136</v>
      </c>
      <c r="H114" s="345">
        <f t="shared" si="11"/>
        <v>20652.48</v>
      </c>
      <c r="I114" s="420"/>
      <c r="J114" s="301">
        <v>3</v>
      </c>
      <c r="K114" s="302">
        <f t="shared" si="30"/>
        <v>2726.4000000000096</v>
      </c>
      <c r="L114" s="303">
        <f t="shared" si="31"/>
        <v>908.80000000000325</v>
      </c>
      <c r="M114" s="304">
        <v>0.77777777777777779</v>
      </c>
      <c r="N114" s="304">
        <v>0.79513888888888884</v>
      </c>
      <c r="O114" s="296">
        <v>20</v>
      </c>
      <c r="P114" s="414">
        <f t="shared" si="32"/>
        <v>24.999999999999911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6037</v>
      </c>
      <c r="H115" s="345">
        <f t="shared" si="11"/>
        <v>100576.42</v>
      </c>
      <c r="I115" s="420"/>
      <c r="J115" s="301">
        <v>4</v>
      </c>
      <c r="K115" s="302">
        <f t="shared" si="30"/>
        <v>3018.4999999999986</v>
      </c>
      <c r="L115" s="303">
        <f t="shared" si="31"/>
        <v>754.62499999999966</v>
      </c>
      <c r="M115" s="304">
        <v>0.80902777777777779</v>
      </c>
      <c r="N115" s="304">
        <v>0.89236111111111116</v>
      </c>
      <c r="O115" s="296">
        <v>20</v>
      </c>
      <c r="P115" s="414">
        <f t="shared" si="32"/>
        <v>120.00000000000006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1090</v>
      </c>
      <c r="H116" s="345">
        <f t="shared" si="11"/>
        <v>24287.181818181816</v>
      </c>
      <c r="I116" s="420"/>
      <c r="J116" s="301">
        <v>4</v>
      </c>
      <c r="K116" s="302">
        <f t="shared" si="30"/>
        <v>3270.0000000000114</v>
      </c>
      <c r="L116" s="303">
        <f t="shared" si="31"/>
        <v>817.50000000000284</v>
      </c>
      <c r="M116" s="304">
        <v>0.90625</v>
      </c>
      <c r="N116" s="347">
        <v>0.92013888888888884</v>
      </c>
      <c r="O116" s="296">
        <v>20</v>
      </c>
      <c r="P116" s="414">
        <f t="shared" si="32"/>
        <v>19.999999999999929</v>
      </c>
      <c r="Q116" s="305">
        <v>0.92013888888888884</v>
      </c>
      <c r="R116" s="305">
        <v>0.96180555555555547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4205</v>
      </c>
      <c r="H117" s="345">
        <f t="shared" ref="H117:H123" si="33">F117*G117</f>
        <v>75231.272727272721</v>
      </c>
      <c r="I117" s="420"/>
      <c r="J117" s="301">
        <v>3</v>
      </c>
      <c r="K117" s="302">
        <f t="shared" si="30"/>
        <v>2968.2352943209107</v>
      </c>
      <c r="L117" s="303">
        <f t="shared" si="31"/>
        <v>989.41176477363695</v>
      </c>
      <c r="M117" s="304">
        <v>46147.975694444445</v>
      </c>
      <c r="N117" s="304">
        <v>46148.034722222219</v>
      </c>
      <c r="O117" s="302">
        <v>20</v>
      </c>
      <c r="P117" s="414">
        <f t="shared" si="32"/>
        <v>84.999999994179234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6538</v>
      </c>
      <c r="H118" s="345">
        <f t="shared" si="33"/>
        <v>91728.14</v>
      </c>
      <c r="I118" s="420"/>
      <c r="J118" s="301">
        <v>3</v>
      </c>
      <c r="K118" s="302">
        <f t="shared" si="30"/>
        <v>3017.538461538461</v>
      </c>
      <c r="L118" s="303">
        <f t="shared" si="31"/>
        <v>1005.8461538461537</v>
      </c>
      <c r="M118" s="304">
        <v>4.8611111111111112E-2</v>
      </c>
      <c r="N118" s="304">
        <v>0.1388888888888889</v>
      </c>
      <c r="O118" s="302">
        <v>20</v>
      </c>
      <c r="P118" s="414">
        <f t="shared" si="32"/>
        <v>130.00000000000003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3071.2391079799122</v>
      </c>
      <c r="L124" s="313">
        <f>AVERAGE(L112:L123)</f>
        <v>911.34755980282773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92" activePane="bottomLeft" state="frozen"/>
      <selection pane="bottomLeft" activeCell="B8" sqref="B8"/>
      <selection activeCell="M103" sqref="M10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194112</v>
      </c>
      <c r="F1" s="425" t="s">
        <v>4</v>
      </c>
      <c r="G1" s="30">
        <f>SUM(H5:H173)</f>
        <v>8069393.8010837901</v>
      </c>
      <c r="H1" s="440" t="s">
        <v>165</v>
      </c>
      <c r="I1" s="31">
        <f>M17+M30+M43+M56+M69+M82+M95+M108+M121+M134+M147+M160+M173</f>
        <v>193.33849206349208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321</v>
      </c>
      <c r="B2" s="648"/>
      <c r="C2" s="441"/>
      <c r="D2" s="441" t="s">
        <v>83</v>
      </c>
      <c r="E2" s="34">
        <f>AVERAGE(O17,O30,O43,O56,O69,O82,O95,O108,O121,O134,O147,O160,O173)</f>
        <v>125.14975424829709</v>
      </c>
      <c r="F2" s="35" t="s">
        <v>84</v>
      </c>
      <c r="G2" s="36">
        <f>G1/E1</f>
        <v>41.570813762589587</v>
      </c>
      <c r="H2" s="440" t="s">
        <v>175</v>
      </c>
      <c r="I2" s="440">
        <f>COUNT(I5:I173)</f>
        <v>15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9</v>
      </c>
      <c r="AE2" s="38">
        <f>AE17+AE30+AE43+AE56+AE69+AE82+AE95+AE108+AE121+AE134+AE147+AE160+AE173</f>
        <v>5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4357.92</v>
      </c>
      <c r="H5" s="45">
        <f t="shared" ref="H5:H16" si="0">F5*G5</f>
        <v>164860.11359999998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2" si="1">G5/W5*60</f>
        <v>2293.6421052631576</v>
      </c>
      <c r="O5" s="47">
        <f t="shared" ref="O5:O12" si="2">N5/M5</f>
        <v>114.68210526315788</v>
      </c>
      <c r="P5" s="48">
        <f t="shared" ref="P5:P12" si="3">M5-J5</f>
        <v>0</v>
      </c>
      <c r="Q5" s="49">
        <f t="shared" ref="Q5:Q12" si="4">O5-L5</f>
        <v>-5.3178947368421206</v>
      </c>
      <c r="R5" s="427">
        <f t="shared" ref="R5:R12" si="5">O5/L5</f>
        <v>0.95568421052631569</v>
      </c>
      <c r="S5" s="603">
        <f>R17</f>
        <v>0.90844747117659241</v>
      </c>
      <c r="T5" s="89">
        <v>0.25</v>
      </c>
      <c r="U5" s="89">
        <v>0.32916666666666666</v>
      </c>
      <c r="V5" s="425">
        <v>5</v>
      </c>
      <c r="W5" s="436">
        <f>(U5-T5)*24*60</f>
        <v>114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-106.35789473684235</v>
      </c>
      <c r="AG5" s="427">
        <f t="shared" ref="AG5:AG70" si="7">N5/K5</f>
        <v>0.95568421052631569</v>
      </c>
      <c r="AH5" s="603">
        <f>AG17</f>
        <v>0.93702668138315892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3424.08</v>
      </c>
      <c r="H6" s="45">
        <f t="shared" si="0"/>
        <v>129532.94639999999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2361.4344827586201</v>
      </c>
      <c r="O6" s="47">
        <f t="shared" si="2"/>
        <v>118.071724137931</v>
      </c>
      <c r="P6" s="48">
        <f t="shared" si="3"/>
        <v>0</v>
      </c>
      <c r="Q6" s="49">
        <f t="shared" si="4"/>
        <v>-1.9282758620690004</v>
      </c>
      <c r="R6" s="427">
        <f t="shared" si="5"/>
        <v>0.98393103448275832</v>
      </c>
      <c r="S6" s="603"/>
      <c r="T6" s="89">
        <v>0.34513888888888888</v>
      </c>
      <c r="U6" s="89">
        <v>0.40555555555555556</v>
      </c>
      <c r="V6" s="425">
        <v>23</v>
      </c>
      <c r="W6" s="436">
        <f t="shared" ref="W6:W17" si="8">(U6-T6)*24*60</f>
        <v>87.000000000000014</v>
      </c>
      <c r="X6" s="53">
        <v>0.33333333333333331</v>
      </c>
      <c r="Y6" s="53">
        <v>0.34375</v>
      </c>
      <c r="Z6" s="54"/>
      <c r="AA6" s="54"/>
      <c r="AB6" s="588"/>
      <c r="AC6" s="588"/>
      <c r="AD6" s="423"/>
      <c r="AE6" s="423"/>
      <c r="AF6" s="48">
        <f t="shared" si="6"/>
        <v>-38.565517241379894</v>
      </c>
      <c r="AG6" s="427">
        <f t="shared" si="7"/>
        <v>0.98393103448275843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1480</v>
      </c>
      <c r="H7" s="45">
        <f t="shared" si="0"/>
        <v>57705.200000000004</v>
      </c>
      <c r="I7" s="436"/>
      <c r="J7" s="46">
        <v>17</v>
      </c>
      <c r="K7" s="44">
        <v>2700</v>
      </c>
      <c r="L7" s="47">
        <v>158.8235294117647</v>
      </c>
      <c r="M7" s="437">
        <v>18</v>
      </c>
      <c r="N7" s="44">
        <f t="shared" si="1"/>
        <v>2466.6666666666647</v>
      </c>
      <c r="O7" s="47">
        <f t="shared" si="2"/>
        <v>137.03703703703692</v>
      </c>
      <c r="P7" s="48">
        <f t="shared" si="3"/>
        <v>1</v>
      </c>
      <c r="Q7" s="49">
        <f t="shared" si="4"/>
        <v>-21.786492374727771</v>
      </c>
      <c r="R7" s="427">
        <f t="shared" si="5"/>
        <v>0.86282578875171401</v>
      </c>
      <c r="S7" s="603"/>
      <c r="T7" s="89">
        <v>0.41041666666666665</v>
      </c>
      <c r="U7" s="89">
        <v>0.43541666666666667</v>
      </c>
      <c r="V7" s="425">
        <v>7</v>
      </c>
      <c r="W7" s="436">
        <f t="shared" si="8"/>
        <v>36.000000000000028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-233.3333333333353</v>
      </c>
      <c r="AG7" s="427">
        <f t="shared" si="7"/>
        <v>0.91358024691357953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1956</v>
      </c>
      <c r="H8" s="45">
        <f t="shared" si="0"/>
        <v>56450.159999999996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2395.1020408163272</v>
      </c>
      <c r="O8" s="47">
        <f t="shared" si="2"/>
        <v>133.06122448979596</v>
      </c>
      <c r="P8" s="48">
        <f t="shared" si="3"/>
        <v>1</v>
      </c>
      <c r="Q8" s="49">
        <f t="shared" si="4"/>
        <v>-25.762304921968735</v>
      </c>
      <c r="R8" s="427">
        <f t="shared" si="5"/>
        <v>0.83779289493575237</v>
      </c>
      <c r="S8" s="603"/>
      <c r="T8" s="89">
        <v>0.45069444444444445</v>
      </c>
      <c r="U8" s="89">
        <v>0.48472222222222222</v>
      </c>
      <c r="V8" s="425">
        <v>22</v>
      </c>
      <c r="W8" s="436">
        <f t="shared" si="8"/>
        <v>48.999999999999986</v>
      </c>
      <c r="X8" s="53">
        <v>0.43958333333333338</v>
      </c>
      <c r="Y8" s="53">
        <v>0.45</v>
      </c>
      <c r="Z8" s="54"/>
      <c r="AA8" s="54"/>
      <c r="AB8" s="588"/>
      <c r="AC8" s="588"/>
      <c r="AD8" s="423"/>
      <c r="AE8" s="423">
        <v>1</v>
      </c>
      <c r="AF8" s="48">
        <f t="shared" si="6"/>
        <v>-304.89795918367281</v>
      </c>
      <c r="AG8" s="427">
        <f t="shared" si="7"/>
        <v>0.88707482993197306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2609</v>
      </c>
      <c r="H9" s="45">
        <f t="shared" si="0"/>
        <v>81165.990000000005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2524.8387096774218</v>
      </c>
      <c r="O9" s="47">
        <f t="shared" si="2"/>
        <v>132.88624787775905</v>
      </c>
      <c r="P9" s="48">
        <f t="shared" si="3"/>
        <v>1</v>
      </c>
      <c r="Q9" s="49">
        <f t="shared" si="4"/>
        <v>-17.113752122240953</v>
      </c>
      <c r="R9" s="427">
        <f t="shared" si="5"/>
        <v>0.8859083191850603</v>
      </c>
      <c r="S9" s="603"/>
      <c r="T9" s="89">
        <v>0.52500000000000002</v>
      </c>
      <c r="U9" s="89">
        <v>0.56805555555555554</v>
      </c>
      <c r="V9" s="425">
        <v>5</v>
      </c>
      <c r="W9" s="436">
        <f t="shared" si="8"/>
        <v>61.999999999999943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-175.16129032257822</v>
      </c>
      <c r="AG9" s="427">
        <f t="shared" si="7"/>
        <v>0.9351254480286747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3522</v>
      </c>
      <c r="H10" s="45">
        <f t="shared" si="0"/>
        <v>135526.56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2546.0240963855413</v>
      </c>
      <c r="O10" s="47">
        <f t="shared" si="2"/>
        <v>134.00126823081797</v>
      </c>
      <c r="P10" s="48">
        <f t="shared" si="3"/>
        <v>1</v>
      </c>
      <c r="Q10" s="49">
        <f t="shared" si="4"/>
        <v>-15.998731769182029</v>
      </c>
      <c r="R10" s="427">
        <f t="shared" si="5"/>
        <v>0.89334178820545318</v>
      </c>
      <c r="S10" s="604"/>
      <c r="T10" s="89">
        <v>0.57291666666666663</v>
      </c>
      <c r="U10" s="89">
        <v>0.63055555555555554</v>
      </c>
      <c r="V10" s="425">
        <v>7</v>
      </c>
      <c r="W10" s="436">
        <f t="shared" si="8"/>
        <v>83.000000000000028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-153.97590361445873</v>
      </c>
      <c r="AG10" s="427">
        <f t="shared" si="7"/>
        <v>0.94297188755020045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4794</v>
      </c>
      <c r="H11" s="45">
        <f t="shared" si="0"/>
        <v>181213.19999999998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2523.1578947368439</v>
      </c>
      <c r="O11" s="47">
        <f t="shared" si="2"/>
        <v>132.7977839335181</v>
      </c>
      <c r="P11" s="48">
        <f t="shared" si="3"/>
        <v>0</v>
      </c>
      <c r="Q11" s="49">
        <f t="shared" si="4"/>
        <v>-9.3074792243766353</v>
      </c>
      <c r="R11" s="427">
        <f t="shared" si="5"/>
        <v>0.93450292397660883</v>
      </c>
      <c r="S11" s="604"/>
      <c r="T11" s="89">
        <v>0.64652777777777781</v>
      </c>
      <c r="U11" s="89">
        <v>0.72569444444444442</v>
      </c>
      <c r="V11" s="425">
        <v>23</v>
      </c>
      <c r="W11" s="436">
        <f t="shared" si="8"/>
        <v>113.99999999999991</v>
      </c>
      <c r="X11" s="53">
        <v>0.63541666666666663</v>
      </c>
      <c r="Y11" s="53">
        <v>0.64583333333333337</v>
      </c>
      <c r="Z11" s="54"/>
      <c r="AA11" s="54"/>
      <c r="AB11" s="588"/>
      <c r="AC11" s="588"/>
      <c r="AD11" s="423">
        <v>1</v>
      </c>
      <c r="AE11" s="423"/>
      <c r="AF11" s="48">
        <f t="shared" si="6"/>
        <v>-176.8421052631561</v>
      </c>
      <c r="AG11" s="427">
        <f t="shared" si="7"/>
        <v>0.93450292397660883</v>
      </c>
      <c r="AH11" s="604"/>
    </row>
    <row r="12" spans="1:34" ht="19.149999999999999" customHeight="1">
      <c r="A12" s="635"/>
      <c r="B12" s="40" t="s">
        <v>202</v>
      </c>
      <c r="C12" s="41"/>
      <c r="D12" s="42" t="s">
        <v>322</v>
      </c>
      <c r="E12" s="43"/>
      <c r="F12" s="359">
        <v>62.13</v>
      </c>
      <c r="G12" s="44">
        <v>1466.3</v>
      </c>
      <c r="H12" s="45">
        <f t="shared" si="0"/>
        <v>91101.218999999997</v>
      </c>
      <c r="I12" s="436">
        <v>1</v>
      </c>
      <c r="J12" s="46">
        <v>14</v>
      </c>
      <c r="K12" s="44">
        <v>1500</v>
      </c>
      <c r="L12" s="47">
        <v>107.14285714285714</v>
      </c>
      <c r="M12" s="437">
        <v>14</v>
      </c>
      <c r="N12" s="44">
        <f t="shared" si="1"/>
        <v>1442.2622950819684</v>
      </c>
      <c r="O12" s="47">
        <f t="shared" si="2"/>
        <v>103.01873536299775</v>
      </c>
      <c r="P12" s="48">
        <f t="shared" si="3"/>
        <v>0</v>
      </c>
      <c r="Q12" s="49">
        <f t="shared" si="4"/>
        <v>-4.1241217798593937</v>
      </c>
      <c r="R12" s="427">
        <f t="shared" si="5"/>
        <v>0.96150819672131227</v>
      </c>
      <c r="S12" s="604"/>
      <c r="T12" s="89">
        <v>0.73124999999999996</v>
      </c>
      <c r="U12" s="89">
        <v>0.77361111111111103</v>
      </c>
      <c r="V12" s="425">
        <v>8</v>
      </c>
      <c r="W12" s="436">
        <f t="shared" si="8"/>
        <v>60.999999999999943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-57.737704918031568</v>
      </c>
      <c r="AG12" s="427">
        <f t="shared" si="7"/>
        <v>0.96150819672131227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17.875</v>
      </c>
      <c r="K17" s="70">
        <v>2475</v>
      </c>
      <c r="L17" s="73">
        <v>138.36189739053515</v>
      </c>
      <c r="M17" s="70">
        <f t="shared" ref="M17:O17" si="9">AVERAGE(M5:M16)</f>
        <v>18.375</v>
      </c>
      <c r="N17" s="70">
        <f t="shared" si="9"/>
        <v>2319.1410364233184</v>
      </c>
      <c r="O17" s="73">
        <f t="shared" si="9"/>
        <v>125.69451579162681</v>
      </c>
      <c r="P17" s="65">
        <f t="shared" ref="P17:P24" si="10">M17-J17</f>
        <v>0.5</v>
      </c>
      <c r="Q17" s="74">
        <f t="shared" ref="Q17:Q24" si="11">O17-L17</f>
        <v>-12.667381598908335</v>
      </c>
      <c r="R17" s="75">
        <f>O17/L17</f>
        <v>0.90844747117659241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-155.85896357668162</v>
      </c>
      <c r="AG17" s="428">
        <f t="shared" si="7"/>
        <v>0.93702668138315892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3406</v>
      </c>
      <c r="H18" s="84">
        <f t="shared" ref="H18:H29" si="12">F18*G18</f>
        <v>125545.16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2221.304347826087</v>
      </c>
      <c r="O18" s="86">
        <f t="shared" ref="O18:O24" si="14">N18/M18</f>
        <v>123.40579710144928</v>
      </c>
      <c r="P18" s="54">
        <f t="shared" si="10"/>
        <v>1</v>
      </c>
      <c r="Q18" s="88">
        <f t="shared" si="11"/>
        <v>-8.9471440750212992</v>
      </c>
      <c r="R18" s="424">
        <f t="shared" ref="R18:R24" si="15">O18/L18</f>
        <v>0.9323993558776168</v>
      </c>
      <c r="S18" s="587">
        <f>R30</f>
        <v>0.86571835885795601</v>
      </c>
      <c r="T18" s="89">
        <v>0.16666666666666666</v>
      </c>
      <c r="U18" s="89">
        <v>0.23055555555555554</v>
      </c>
      <c r="V18" s="423">
        <v>5</v>
      </c>
      <c r="W18" s="90">
        <f>(U18-T18)*24*60</f>
        <v>92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-28.695652173913004</v>
      </c>
      <c r="AG18" s="92">
        <f t="shared" si="7"/>
        <v>0.98724637681159422</v>
      </c>
      <c r="AH18" s="628">
        <f>AG30</f>
        <v>0.90476175497634947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2136</v>
      </c>
      <c r="H19" s="84">
        <f t="shared" si="12"/>
        <v>82001.040000000008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1424</v>
      </c>
      <c r="O19" s="95">
        <f t="shared" si="14"/>
        <v>83.764705882352942</v>
      </c>
      <c r="P19" s="54">
        <f t="shared" si="10"/>
        <v>1</v>
      </c>
      <c r="Q19" s="88">
        <f t="shared" si="11"/>
        <v>-18.485294117647058</v>
      </c>
      <c r="R19" s="424">
        <f t="shared" si="15"/>
        <v>0.81921472745577451</v>
      </c>
      <c r="S19" s="587"/>
      <c r="T19" s="89">
        <v>0.23541666666666666</v>
      </c>
      <c r="U19" s="89">
        <v>0.29791666666666666</v>
      </c>
      <c r="V19" s="423">
        <v>7</v>
      </c>
      <c r="W19" s="90">
        <f>(U19-T19)*24*60</f>
        <v>90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-212</v>
      </c>
      <c r="AG19" s="427">
        <f t="shared" si="7"/>
        <v>0.8704156479217604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2887.3</v>
      </c>
      <c r="H20" s="84">
        <f t="shared" si="12"/>
        <v>144105.14300000001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1342.9302325581393</v>
      </c>
      <c r="O20" s="95">
        <f t="shared" si="14"/>
        <v>78.995896032831723</v>
      </c>
      <c r="P20" s="54">
        <f t="shared" si="10"/>
        <v>0</v>
      </c>
      <c r="Q20" s="88">
        <f t="shared" si="11"/>
        <v>-9.2393980848153348</v>
      </c>
      <c r="R20" s="424">
        <f t="shared" si="15"/>
        <v>0.89528682170542617</v>
      </c>
      <c r="S20" s="587"/>
      <c r="T20" s="89">
        <v>0.31388888888888888</v>
      </c>
      <c r="U20" s="89">
        <v>0.40347222222222223</v>
      </c>
      <c r="V20" s="423">
        <v>23</v>
      </c>
      <c r="W20" s="90">
        <f t="shared" ref="W20:W29" si="16">(U20-T20)*24*60</f>
        <v>129.00000000000003</v>
      </c>
      <c r="X20" s="96">
        <v>0.30208333333333331</v>
      </c>
      <c r="Y20" s="96">
        <v>0.3125</v>
      </c>
      <c r="Z20" s="54"/>
      <c r="AA20" s="54"/>
      <c r="AB20" s="588"/>
      <c r="AC20" s="588"/>
      <c r="AD20" s="423"/>
      <c r="AE20" s="423"/>
      <c r="AF20" s="91">
        <f t="shared" si="6"/>
        <v>-157.06976744186068</v>
      </c>
      <c r="AG20" s="92">
        <f t="shared" si="7"/>
        <v>0.89528682170542617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2614.3000000000002</v>
      </c>
      <c r="H21" s="84">
        <f t="shared" si="12"/>
        <v>147524.94900000002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1363.9826086956525</v>
      </c>
      <c r="O21" s="95">
        <f t="shared" si="14"/>
        <v>75.776811594202911</v>
      </c>
      <c r="P21" s="54">
        <f t="shared" si="10"/>
        <v>1</v>
      </c>
      <c r="Q21" s="88">
        <f t="shared" si="11"/>
        <v>-20.458482523444147</v>
      </c>
      <c r="R21" s="424">
        <f t="shared" si="15"/>
        <v>0.78741185641897893</v>
      </c>
      <c r="S21" s="587"/>
      <c r="T21" s="89">
        <v>0.41875000000000001</v>
      </c>
      <c r="U21" s="89">
        <v>0.49861111111111112</v>
      </c>
      <c r="V21" s="423">
        <v>22</v>
      </c>
      <c r="W21" s="90">
        <f t="shared" si="16"/>
        <v>114.99999999999999</v>
      </c>
      <c r="X21" s="96">
        <v>0.40833333333333338</v>
      </c>
      <c r="Y21" s="96">
        <v>0.41736111111111113</v>
      </c>
      <c r="Z21" s="54"/>
      <c r="AA21" s="54"/>
      <c r="AB21" s="588"/>
      <c r="AC21" s="588"/>
      <c r="AD21" s="423"/>
      <c r="AE21" s="423">
        <v>1</v>
      </c>
      <c r="AF21" s="48">
        <f t="shared" si="6"/>
        <v>-272.01739130434748</v>
      </c>
      <c r="AG21" s="427">
        <f t="shared" si="7"/>
        <v>0.83373020091421302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205</v>
      </c>
      <c r="E22" s="43"/>
      <c r="F22" s="359">
        <v>56.43</v>
      </c>
      <c r="G22" s="44">
        <v>1407.6999999999998</v>
      </c>
      <c r="H22" s="84">
        <f t="shared" si="12"/>
        <v>79436.510999999984</v>
      </c>
      <c r="I22" s="425">
        <v>1</v>
      </c>
      <c r="J22" s="93">
        <v>17</v>
      </c>
      <c r="K22" s="44">
        <v>1636</v>
      </c>
      <c r="L22" s="47">
        <v>96.235294117647058</v>
      </c>
      <c r="M22" s="87">
        <v>18</v>
      </c>
      <c r="N22" s="94">
        <f t="shared" si="13"/>
        <v>1340.6666666666679</v>
      </c>
      <c r="O22" s="95">
        <f t="shared" si="14"/>
        <v>74.481481481481552</v>
      </c>
      <c r="P22" s="54">
        <f t="shared" si="10"/>
        <v>1</v>
      </c>
      <c r="Q22" s="88">
        <f t="shared" si="11"/>
        <v>-21.753812636165506</v>
      </c>
      <c r="R22" s="424">
        <f t="shared" si="15"/>
        <v>0.77395182468532175</v>
      </c>
      <c r="S22" s="587"/>
      <c r="T22" s="89">
        <v>0.53888888888888886</v>
      </c>
      <c r="U22" s="89">
        <v>0.58263888888888882</v>
      </c>
      <c r="V22" s="423">
        <v>5</v>
      </c>
      <c r="W22" s="90">
        <f t="shared" si="16"/>
        <v>62.999999999999936</v>
      </c>
      <c r="X22" s="96"/>
      <c r="Y22" s="96"/>
      <c r="Z22" s="54"/>
      <c r="AA22" s="54"/>
      <c r="AB22" s="588"/>
      <c r="AC22" s="588"/>
      <c r="AD22" s="423">
        <v>1</v>
      </c>
      <c r="AE22" s="423"/>
      <c r="AF22" s="91">
        <f t="shared" si="6"/>
        <v>-295.33333333333212</v>
      </c>
      <c r="AG22" s="92">
        <f t="shared" si="7"/>
        <v>0.81947840260798765</v>
      </c>
      <c r="AH22" s="630"/>
    </row>
    <row r="23" spans="1:34" ht="19.149999999999999" customHeight="1">
      <c r="A23" s="586"/>
      <c r="B23" s="433" t="s">
        <v>202</v>
      </c>
      <c r="C23" s="97"/>
      <c r="D23" s="42" t="s">
        <v>204</v>
      </c>
      <c r="E23" s="43"/>
      <c r="F23" s="359">
        <v>49.91</v>
      </c>
      <c r="G23" s="44">
        <v>1554.6999999999998</v>
      </c>
      <c r="H23" s="84">
        <f t="shared" si="12"/>
        <v>77595.07699999999</v>
      </c>
      <c r="I23" s="425">
        <v>1</v>
      </c>
      <c r="J23" s="93">
        <v>17</v>
      </c>
      <c r="K23" s="44">
        <v>1500</v>
      </c>
      <c r="L23" s="47">
        <v>88.235294117647058</v>
      </c>
      <c r="M23" s="437">
        <v>17</v>
      </c>
      <c r="N23" s="94">
        <f t="shared" si="13"/>
        <v>1332.5999999999985</v>
      </c>
      <c r="O23" s="95">
        <f t="shared" si="14"/>
        <v>78.388235294117564</v>
      </c>
      <c r="P23" s="54">
        <f t="shared" si="10"/>
        <v>0</v>
      </c>
      <c r="Q23" s="88">
        <f t="shared" si="11"/>
        <v>-9.847058823529494</v>
      </c>
      <c r="R23" s="424">
        <f t="shared" si="15"/>
        <v>0.88839999999999908</v>
      </c>
      <c r="S23" s="587"/>
      <c r="T23" s="89">
        <v>0.58749999999999991</v>
      </c>
      <c r="U23" s="89">
        <v>0.63611111111111107</v>
      </c>
      <c r="V23" s="423">
        <v>7</v>
      </c>
      <c r="W23" s="90">
        <f t="shared" si="16"/>
        <v>70.000000000000071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-167.40000000000146</v>
      </c>
      <c r="AG23" s="427">
        <f t="shared" si="7"/>
        <v>0.88839999999999908</v>
      </c>
      <c r="AH23" s="630"/>
    </row>
    <row r="24" spans="1:34" ht="19.149999999999999" customHeight="1">
      <c r="A24" s="586"/>
      <c r="B24" s="433" t="s">
        <v>192</v>
      </c>
      <c r="C24" s="81"/>
      <c r="D24" s="82" t="s">
        <v>201</v>
      </c>
      <c r="E24" s="83"/>
      <c r="F24" s="359">
        <v>36.86</v>
      </c>
      <c r="G24" s="57">
        <v>1833.9999999999998</v>
      </c>
      <c r="H24" s="84">
        <f t="shared" si="12"/>
        <v>67601.239999999991</v>
      </c>
      <c r="I24" s="9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2200.8000000000002</v>
      </c>
      <c r="O24" s="95">
        <f t="shared" si="14"/>
        <v>122.26666666666668</v>
      </c>
      <c r="P24" s="54">
        <f t="shared" si="10"/>
        <v>1</v>
      </c>
      <c r="Q24" s="88">
        <f t="shared" si="11"/>
        <v>-10.0862745098039</v>
      </c>
      <c r="R24" s="424">
        <f t="shared" si="15"/>
        <v>0.92379259259259272</v>
      </c>
      <c r="S24" s="587"/>
      <c r="T24" s="89">
        <v>0.6513888888888888</v>
      </c>
      <c r="U24" s="89">
        <v>0.68611111111111101</v>
      </c>
      <c r="V24" s="423">
        <v>22</v>
      </c>
      <c r="W24" s="90">
        <f t="shared" si="16"/>
        <v>49.999999999999986</v>
      </c>
      <c r="X24" s="96">
        <v>0.64027777777777783</v>
      </c>
      <c r="Y24" s="96">
        <v>0.65069444444444446</v>
      </c>
      <c r="Z24" s="54"/>
      <c r="AA24" s="54"/>
      <c r="AB24" s="588"/>
      <c r="AC24" s="588"/>
      <c r="AD24" s="423"/>
      <c r="AE24" s="423"/>
      <c r="AF24" s="91">
        <f t="shared" si="6"/>
        <v>-49.199999999999818</v>
      </c>
      <c r="AG24" s="92">
        <f t="shared" si="7"/>
        <v>0.97813333333333341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16.857142857142858</v>
      </c>
      <c r="K30" s="101">
        <v>1772.5714285714287</v>
      </c>
      <c r="L30" s="104">
        <v>105.1281512605042</v>
      </c>
      <c r="M30" s="101">
        <f t="shared" ref="M30:O30" si="17">AVERAGE(M18:M29)</f>
        <v>17.571428571428573</v>
      </c>
      <c r="N30" s="101">
        <f t="shared" si="17"/>
        <v>1603.7548365352206</v>
      </c>
      <c r="O30" s="104">
        <f t="shared" si="17"/>
        <v>91.011370579014653</v>
      </c>
      <c r="P30" s="54">
        <f t="shared" ref="P30:P38" si="18">M30-J30</f>
        <v>0.7142857142857153</v>
      </c>
      <c r="Q30" s="88">
        <f t="shared" ref="Q30:Q38" si="19">O30-L30</f>
        <v>-14.116780681489544</v>
      </c>
      <c r="R30" s="105">
        <f t="shared" ref="R30:R38" si="20">O30/L30</f>
        <v>0.86571835885795601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-168.81659203620802</v>
      </c>
      <c r="AG30" s="109">
        <f t="shared" ref="AG30" si="21">N30/K30</f>
        <v>0.90476175497634947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2272</v>
      </c>
      <c r="H31" s="113">
        <f t="shared" ref="H31:H40" si="22">F31*G31</f>
        <v>80269.759999999995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8" si="23">G31/W31*60</f>
        <v>1893.3333333333326</v>
      </c>
      <c r="O31" s="116">
        <f t="shared" ref="O31:O38" si="24">N31/M31</f>
        <v>157.77777777777771</v>
      </c>
      <c r="P31" s="117">
        <f t="shared" si="18"/>
        <v>0</v>
      </c>
      <c r="Q31" s="118">
        <f t="shared" si="19"/>
        <v>-18.722222222222285</v>
      </c>
      <c r="R31" s="426">
        <f t="shared" si="20"/>
        <v>0.89392508655964709</v>
      </c>
      <c r="S31" s="624">
        <f>R43</f>
        <v>0.86686063158777926</v>
      </c>
      <c r="T31" s="119">
        <v>0.16666666666666666</v>
      </c>
      <c r="U31" s="119">
        <v>0.21666666666666667</v>
      </c>
      <c r="V31" s="145">
        <v>5</v>
      </c>
      <c r="W31" s="120">
        <f t="shared" ref="W31:W42" si="25">(U31-T31)*24*60</f>
        <v>72.000000000000028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-224.66666666666742</v>
      </c>
      <c r="AG31" s="121">
        <f t="shared" si="7"/>
        <v>0.89392508655964709</v>
      </c>
      <c r="AH31" s="602">
        <f>AG43</f>
        <v>0.86949940102165146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2028</v>
      </c>
      <c r="H32" s="84">
        <f t="shared" si="22"/>
        <v>69418.439999999988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1901.2500000000009</v>
      </c>
      <c r="O32" s="47">
        <f t="shared" si="24"/>
        <v>158.43750000000009</v>
      </c>
      <c r="P32" s="117">
        <f t="shared" si="18"/>
        <v>0</v>
      </c>
      <c r="Q32" s="49">
        <f t="shared" si="19"/>
        <v>-18.062499999999915</v>
      </c>
      <c r="R32" s="427">
        <f t="shared" si="20"/>
        <v>0.89766288951841411</v>
      </c>
      <c r="S32" s="587"/>
      <c r="T32" s="89">
        <v>0.22222222222222224</v>
      </c>
      <c r="U32" s="89">
        <v>0.26666666666666666</v>
      </c>
      <c r="V32" s="145">
        <v>8</v>
      </c>
      <c r="W32" s="90">
        <f t="shared" si="25"/>
        <v>63.999999999999972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-216.74999999999909</v>
      </c>
      <c r="AG32" s="427">
        <f t="shared" si="7"/>
        <v>0.897662889518414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960</v>
      </c>
      <c r="H33" s="84">
        <f t="shared" si="22"/>
        <v>51926.400000000001</v>
      </c>
      <c r="I33" s="423"/>
      <c r="J33" s="46">
        <v>18</v>
      </c>
      <c r="K33" s="44">
        <v>1500</v>
      </c>
      <c r="L33" s="47">
        <v>83.333333333333329</v>
      </c>
      <c r="M33" s="62">
        <v>17</v>
      </c>
      <c r="N33" s="44">
        <f t="shared" si="23"/>
        <v>1152.0000000000005</v>
      </c>
      <c r="O33" s="47">
        <f t="shared" si="24"/>
        <v>67.76470588235297</v>
      </c>
      <c r="P33" s="117">
        <f t="shared" si="18"/>
        <v>-1</v>
      </c>
      <c r="Q33" s="49">
        <f t="shared" si="19"/>
        <v>-15.568627450980358</v>
      </c>
      <c r="R33" s="427">
        <f t="shared" si="20"/>
        <v>0.81317647058823572</v>
      </c>
      <c r="S33" s="587"/>
      <c r="T33" s="89">
        <v>0.28263888888888888</v>
      </c>
      <c r="U33" s="89">
        <v>0.31736111111111109</v>
      </c>
      <c r="V33" s="145">
        <v>23</v>
      </c>
      <c r="W33" s="90">
        <f t="shared" si="25"/>
        <v>49.999999999999986</v>
      </c>
      <c r="X33" s="124">
        <v>0.27013888888888887</v>
      </c>
      <c r="Y33" s="124">
        <v>0.28194444444444444</v>
      </c>
      <c r="Z33" s="125"/>
      <c r="AA33" s="125"/>
      <c r="AB33" s="588"/>
      <c r="AC33" s="588"/>
      <c r="AD33" s="423"/>
      <c r="AE33" s="423">
        <v>1</v>
      </c>
      <c r="AF33" s="48">
        <f t="shared" si="6"/>
        <v>-347.99999999999955</v>
      </c>
      <c r="AG33" s="126">
        <f t="shared" si="7"/>
        <v>0.76800000000000035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2119.0500000000002</v>
      </c>
      <c r="H34" s="84">
        <f t="shared" si="22"/>
        <v>105761.7855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1258.8415841584165</v>
      </c>
      <c r="O34" s="47">
        <f t="shared" si="24"/>
        <v>78.67759900990103</v>
      </c>
      <c r="P34" s="117">
        <f t="shared" si="18"/>
        <v>1</v>
      </c>
      <c r="Q34" s="49">
        <f t="shared" si="19"/>
        <v>-21.32240099009897</v>
      </c>
      <c r="R34" s="427">
        <f t="shared" si="20"/>
        <v>0.78677599009901034</v>
      </c>
      <c r="S34" s="587"/>
      <c r="T34" s="89">
        <v>0.32222222222222219</v>
      </c>
      <c r="U34" s="89">
        <v>0.39236111111111105</v>
      </c>
      <c r="V34" s="140">
        <v>7</v>
      </c>
      <c r="W34" s="90">
        <f t="shared" si="25"/>
        <v>100.99999999999996</v>
      </c>
      <c r="X34" s="124"/>
      <c r="Y34" s="124"/>
      <c r="Z34" s="125"/>
      <c r="AA34" s="125"/>
      <c r="AB34" s="588"/>
      <c r="AC34" s="588"/>
      <c r="AD34" s="423"/>
      <c r="AE34" s="423">
        <v>1</v>
      </c>
      <c r="AF34" s="48">
        <f t="shared" si="6"/>
        <v>-241.15841584158352</v>
      </c>
      <c r="AG34" s="126">
        <f t="shared" si="7"/>
        <v>0.83922772277227764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1975.8</v>
      </c>
      <c r="H35" s="84">
        <f t="shared" si="22"/>
        <v>111494.394</v>
      </c>
      <c r="I35" s="425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1173.7425742574251</v>
      </c>
      <c r="O35" s="47">
        <f t="shared" si="24"/>
        <v>73.358910891089067</v>
      </c>
      <c r="P35" s="117">
        <f t="shared" si="18"/>
        <v>0</v>
      </c>
      <c r="Q35" s="49">
        <f t="shared" si="19"/>
        <v>-20.391089108910933</v>
      </c>
      <c r="R35" s="427">
        <f t="shared" si="20"/>
        <v>0.78249504950495008</v>
      </c>
      <c r="S35" s="587"/>
      <c r="T35" s="89">
        <v>0.40763888888888883</v>
      </c>
      <c r="U35" s="89">
        <v>0.47777777777777775</v>
      </c>
      <c r="V35" s="137">
        <v>22</v>
      </c>
      <c r="W35" s="90">
        <f t="shared" si="25"/>
        <v>101.00000000000004</v>
      </c>
      <c r="X35" s="124">
        <v>0.3972222222222222</v>
      </c>
      <c r="Y35" s="124">
        <v>0.4069444444444445</v>
      </c>
      <c r="Z35" s="125"/>
      <c r="AA35" s="125"/>
      <c r="AB35" s="588"/>
      <c r="AC35" s="588"/>
      <c r="AD35" s="423"/>
      <c r="AE35" s="423"/>
      <c r="AF35" s="117">
        <f t="shared" si="6"/>
        <v>-326.25742574257492</v>
      </c>
      <c r="AG35" s="121">
        <f t="shared" si="7"/>
        <v>0.78249504950495008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2589.9500000000003</v>
      </c>
      <c r="H36" s="84">
        <f t="shared" si="22"/>
        <v>129264.4045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1387.4732142857156</v>
      </c>
      <c r="O36" s="47">
        <f t="shared" si="24"/>
        <v>86.717075892857224</v>
      </c>
      <c r="P36" s="117">
        <f t="shared" si="18"/>
        <v>1</v>
      </c>
      <c r="Q36" s="49">
        <f t="shared" si="19"/>
        <v>-13.282924107142776</v>
      </c>
      <c r="R36" s="427">
        <f t="shared" si="20"/>
        <v>0.86717075892857221</v>
      </c>
      <c r="S36" s="587"/>
      <c r="T36" s="89">
        <v>0.51805555555555549</v>
      </c>
      <c r="U36" s="89">
        <v>0.59583333333333321</v>
      </c>
      <c r="V36" s="137">
        <v>5</v>
      </c>
      <c r="W36" s="90">
        <f t="shared" si="25"/>
        <v>111.99999999999991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-112.52678571428442</v>
      </c>
      <c r="AG36" s="427">
        <f t="shared" si="7"/>
        <v>0.92498214285714375</v>
      </c>
      <c r="AH36" s="604"/>
    </row>
    <row r="37" spans="1:34" ht="19.149999999999999" customHeight="1">
      <c r="A37" s="623"/>
      <c r="B37" s="122" t="s">
        <v>202</v>
      </c>
      <c r="C37" s="129"/>
      <c r="D37" s="153" t="s">
        <v>213</v>
      </c>
      <c r="E37" s="83"/>
      <c r="F37" s="359">
        <v>56.43</v>
      </c>
      <c r="G37" s="137">
        <v>1317.2</v>
      </c>
      <c r="H37" s="84">
        <f t="shared" si="22"/>
        <v>74329.596000000005</v>
      </c>
      <c r="I37" s="423">
        <v>1</v>
      </c>
      <c r="J37" s="46">
        <v>16</v>
      </c>
      <c r="K37" s="44">
        <v>1500</v>
      </c>
      <c r="L37" s="47">
        <v>93.75</v>
      </c>
      <c r="M37" s="152">
        <v>16</v>
      </c>
      <c r="N37" s="44">
        <f t="shared" si="23"/>
        <v>1295.6065573770504</v>
      </c>
      <c r="O37" s="47">
        <f t="shared" si="24"/>
        <v>80.975409836065651</v>
      </c>
      <c r="P37" s="117">
        <f t="shared" si="18"/>
        <v>0</v>
      </c>
      <c r="Q37" s="49">
        <f t="shared" si="19"/>
        <v>-12.774590163934349</v>
      </c>
      <c r="R37" s="427">
        <f t="shared" si="20"/>
        <v>0.86373770491803359</v>
      </c>
      <c r="S37" s="587"/>
      <c r="T37" s="89">
        <v>0.61180555555555549</v>
      </c>
      <c r="U37" s="89">
        <v>0.65416666666666656</v>
      </c>
      <c r="V37" s="137">
        <v>23</v>
      </c>
      <c r="W37" s="90">
        <f t="shared" si="25"/>
        <v>60.999999999999943</v>
      </c>
      <c r="X37" s="124">
        <v>0.6</v>
      </c>
      <c r="Y37" s="124">
        <v>0.61111111111111105</v>
      </c>
      <c r="Z37" s="125"/>
      <c r="AA37" s="125"/>
      <c r="AB37" s="588"/>
      <c r="AC37" s="588"/>
      <c r="AD37" s="423"/>
      <c r="AE37" s="423"/>
      <c r="AF37" s="48">
        <f t="shared" si="6"/>
        <v>-204.39344262294958</v>
      </c>
      <c r="AG37" s="126">
        <f t="shared" si="7"/>
        <v>0.86373770491803359</v>
      </c>
      <c r="AH37" s="604"/>
    </row>
    <row r="38" spans="1:34" ht="19.149999999999999" customHeight="1">
      <c r="A38" s="623"/>
      <c r="B38" s="122" t="s">
        <v>202</v>
      </c>
      <c r="C38" s="129"/>
      <c r="D38" s="153" t="s">
        <v>322</v>
      </c>
      <c r="E38" s="83"/>
      <c r="F38" s="359">
        <v>62.13</v>
      </c>
      <c r="G38" s="137">
        <v>1133.0500000000002</v>
      </c>
      <c r="H38" s="84">
        <f t="shared" si="22"/>
        <v>70396.396500000017</v>
      </c>
      <c r="I38" s="423">
        <v>1</v>
      </c>
      <c r="J38" s="46">
        <v>14</v>
      </c>
      <c r="K38" s="44">
        <v>1500</v>
      </c>
      <c r="L38" s="47">
        <v>107.14285714285714</v>
      </c>
      <c r="M38" s="152">
        <v>14</v>
      </c>
      <c r="N38" s="44">
        <f t="shared" si="23"/>
        <v>1446.4468085106387</v>
      </c>
      <c r="O38" s="47">
        <f t="shared" si="24"/>
        <v>103.31762917933133</v>
      </c>
      <c r="P38" s="117">
        <f t="shared" si="18"/>
        <v>0</v>
      </c>
      <c r="Q38" s="49">
        <f t="shared" si="19"/>
        <v>-3.8252279635258049</v>
      </c>
      <c r="R38" s="427">
        <f t="shared" si="20"/>
        <v>0.96429787234042585</v>
      </c>
      <c r="S38" s="587"/>
      <c r="T38" s="154">
        <v>0.65902777777777766</v>
      </c>
      <c r="U38" s="154">
        <v>0.69166666666666654</v>
      </c>
      <c r="V38" s="137">
        <v>7</v>
      </c>
      <c r="W38" s="90">
        <f t="shared" si="25"/>
        <v>46.999999999999993</v>
      </c>
      <c r="X38" s="124"/>
      <c r="Y38" s="124"/>
      <c r="Z38" s="125"/>
      <c r="AA38" s="125"/>
      <c r="AB38" s="588"/>
      <c r="AC38" s="588"/>
      <c r="AD38" s="423">
        <v>1</v>
      </c>
      <c r="AE38" s="423"/>
      <c r="AF38" s="48">
        <f t="shared" si="6"/>
        <v>-53.553191489361325</v>
      </c>
      <c r="AG38" s="126">
        <f t="shared" si="7"/>
        <v>0.96429787234042574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14.75</v>
      </c>
      <c r="K43" s="101">
        <v>1654.5</v>
      </c>
      <c r="L43" s="104">
        <v>116.3720238095238</v>
      </c>
      <c r="M43" s="101">
        <f t="shared" ref="M43:O43" si="26">AVERAGE(M31:M42)</f>
        <v>14.875</v>
      </c>
      <c r="N43" s="101">
        <f t="shared" si="26"/>
        <v>1438.5867589903223</v>
      </c>
      <c r="O43" s="104">
        <f t="shared" si="26"/>
        <v>100.87832605867189</v>
      </c>
      <c r="P43" s="54">
        <f>M43-J43</f>
        <v>0.125</v>
      </c>
      <c r="Q43" s="88">
        <f>N43-K43</f>
        <v>-215.91324100967768</v>
      </c>
      <c r="R43" s="105">
        <f t="shared" ref="R43:R50" si="27">O43/L43</f>
        <v>0.86686063158777926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2</v>
      </c>
      <c r="AF43" s="48">
        <f t="shared" ref="AF43:AF54" si="28">N43-K43</f>
        <v>-215.91324100967768</v>
      </c>
      <c r="AG43" s="428">
        <f t="shared" si="7"/>
        <v>0.86949940102165146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2388</v>
      </c>
      <c r="H44" s="45">
        <f>F44*G44</f>
        <v>59055.24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2138.5074626865671</v>
      </c>
      <c r="O44" s="141">
        <f t="shared" ref="O44:O50" si="30">N44/M44</f>
        <v>427.70149253731341</v>
      </c>
      <c r="P44" s="51">
        <f t="shared" ref="P44:P50" si="31">M44-J44</f>
        <v>1</v>
      </c>
      <c r="Q44" s="142">
        <f t="shared" ref="Q44:Q50" si="32">O44-L44</f>
        <v>-72.298507462686587</v>
      </c>
      <c r="R44" s="143">
        <f t="shared" si="27"/>
        <v>0.85540298507462686</v>
      </c>
      <c r="S44" s="603">
        <f>R56</f>
        <v>0.88545086052089972</v>
      </c>
      <c r="T44" s="119">
        <v>0.16666666666666666</v>
      </c>
      <c r="U44" s="119">
        <v>0.21319444444444444</v>
      </c>
      <c r="V44" s="145">
        <v>5</v>
      </c>
      <c r="W44" s="146">
        <f t="shared" ref="W44:W56" si="33">(U44-T44)*24*60</f>
        <v>67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138.50746268656712</v>
      </c>
      <c r="AG44" s="431">
        <f t="shared" si="7"/>
        <v>1.0692537313432835</v>
      </c>
      <c r="AH44" s="619">
        <f>AG56</f>
        <v>1.005139973047644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2243</v>
      </c>
      <c r="H45" s="45">
        <f>F45*G45</f>
        <v>55469.39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2136.1904761904771</v>
      </c>
      <c r="O45" s="141">
        <f t="shared" si="30"/>
        <v>427.23809523809541</v>
      </c>
      <c r="P45" s="51">
        <f t="shared" si="31"/>
        <v>1</v>
      </c>
      <c r="Q45" s="142">
        <f t="shared" si="32"/>
        <v>-72.761904761904589</v>
      </c>
      <c r="R45" s="143">
        <f t="shared" si="27"/>
        <v>0.85447619047619083</v>
      </c>
      <c r="S45" s="603"/>
      <c r="T45" s="89">
        <v>0.21666666666666665</v>
      </c>
      <c r="U45" s="89">
        <v>0.26041666666666663</v>
      </c>
      <c r="V45" s="145">
        <v>5</v>
      </c>
      <c r="W45" s="146">
        <f t="shared" si="33"/>
        <v>62.999999999999979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136.19047619047706</v>
      </c>
      <c r="AG45" s="431">
        <f t="shared" si="7"/>
        <v>1.0680952380952384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477</v>
      </c>
      <c r="H46" s="45">
        <f t="shared" ref="H46:H50" si="34">F46*G46</f>
        <v>10455.84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1907.9999999999966</v>
      </c>
      <c r="O46" s="141">
        <f t="shared" si="30"/>
        <v>381.59999999999934</v>
      </c>
      <c r="P46" s="51">
        <f t="shared" si="31"/>
        <v>1</v>
      </c>
      <c r="Q46" s="142">
        <f t="shared" si="32"/>
        <v>-118.40000000000066</v>
      </c>
      <c r="R46" s="143">
        <f t="shared" si="27"/>
        <v>0.76319999999999866</v>
      </c>
      <c r="S46" s="603"/>
      <c r="T46" s="89">
        <v>0.26388888888888884</v>
      </c>
      <c r="U46" s="89">
        <v>0.27430555555555552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588"/>
      <c r="AC46" s="588"/>
      <c r="AD46" s="423">
        <v>1</v>
      </c>
      <c r="AE46" s="423"/>
      <c r="AF46" s="147">
        <f t="shared" si="28"/>
        <v>-92.000000000003411</v>
      </c>
      <c r="AG46" s="431">
        <f t="shared" si="7"/>
        <v>0.95399999999999829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2141</v>
      </c>
      <c r="H47" s="45">
        <f t="shared" si="34"/>
        <v>67291.63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1443.370786516854</v>
      </c>
      <c r="O47" s="141">
        <f t="shared" si="30"/>
        <v>206.19582664526484</v>
      </c>
      <c r="P47" s="51">
        <f t="shared" si="31"/>
        <v>0</v>
      </c>
      <c r="Q47" s="142">
        <f t="shared" si="32"/>
        <v>-8.0898876404494331</v>
      </c>
      <c r="R47" s="143">
        <f t="shared" si="27"/>
        <v>0.96224719101123601</v>
      </c>
      <c r="S47" s="603"/>
      <c r="T47" s="89">
        <v>0.28819444444444442</v>
      </c>
      <c r="U47" s="89">
        <v>0.35</v>
      </c>
      <c r="V47" s="140">
        <v>20</v>
      </c>
      <c r="W47" s="146">
        <f t="shared" si="33"/>
        <v>89</v>
      </c>
      <c r="X47" s="124">
        <v>0.27777777777777779</v>
      </c>
      <c r="Y47" s="124">
        <v>0.28819444444444448</v>
      </c>
      <c r="Z47" s="125"/>
      <c r="AA47" s="125"/>
      <c r="AB47" s="588"/>
      <c r="AC47" s="588"/>
      <c r="AD47" s="423"/>
      <c r="AE47" s="423"/>
      <c r="AF47" s="147">
        <f t="shared" si="28"/>
        <v>-56.629213483146032</v>
      </c>
      <c r="AG47" s="431">
        <f t="shared" si="7"/>
        <v>0.96224719101123601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2276</v>
      </c>
      <c r="H48" s="45">
        <f t="shared" si="34"/>
        <v>26993.359999999997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1468.3870967741937</v>
      </c>
      <c r="O48" s="141">
        <f t="shared" si="30"/>
        <v>244.73118279569894</v>
      </c>
      <c r="P48" s="51">
        <f t="shared" si="31"/>
        <v>0</v>
      </c>
      <c r="Q48" s="142">
        <f t="shared" si="32"/>
        <v>-5.2688172043010582</v>
      </c>
      <c r="R48" s="143">
        <f t="shared" si="27"/>
        <v>0.97892473118279577</v>
      </c>
      <c r="S48" s="603"/>
      <c r="T48" s="89">
        <v>0.36736111111111108</v>
      </c>
      <c r="U48" s="89">
        <v>0.43194444444444441</v>
      </c>
      <c r="V48" s="137">
        <v>25</v>
      </c>
      <c r="W48" s="146">
        <f t="shared" si="33"/>
        <v>92.999999999999986</v>
      </c>
      <c r="X48" s="124">
        <v>0.35416666666666669</v>
      </c>
      <c r="Y48" s="124">
        <v>0.36527777777777781</v>
      </c>
      <c r="Z48" s="125"/>
      <c r="AA48" s="125"/>
      <c r="AB48" s="588"/>
      <c r="AC48" s="588"/>
      <c r="AD48" s="423"/>
      <c r="AE48" s="423"/>
      <c r="AF48" s="147">
        <f t="shared" si="28"/>
        <v>-31.612903225806349</v>
      </c>
      <c r="AG48" s="431">
        <f t="shared" si="7"/>
        <v>0.97892473118279577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2939.79</v>
      </c>
      <c r="H49" s="45">
        <f t="shared" si="34"/>
        <v>29662.481100000001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1482.2470588235287</v>
      </c>
      <c r="O49" s="141">
        <f t="shared" si="30"/>
        <v>247.04117647058811</v>
      </c>
      <c r="P49" s="51">
        <f t="shared" si="31"/>
        <v>0</v>
      </c>
      <c r="Q49" s="142">
        <f t="shared" si="32"/>
        <v>-2.9588235294118874</v>
      </c>
      <c r="R49" s="143">
        <f t="shared" si="27"/>
        <v>0.9881647058823525</v>
      </c>
      <c r="S49" s="603"/>
      <c r="T49" s="89">
        <v>0.44930555555555551</v>
      </c>
      <c r="U49" s="89">
        <v>0.53194444444444444</v>
      </c>
      <c r="V49" s="137">
        <v>25</v>
      </c>
      <c r="W49" s="146">
        <f t="shared" si="33"/>
        <v>119.00000000000006</v>
      </c>
      <c r="X49" s="155">
        <v>0.43541666666666662</v>
      </c>
      <c r="Y49" s="155">
        <v>0.44791666666666669</v>
      </c>
      <c r="Z49" s="156"/>
      <c r="AA49" s="125"/>
      <c r="AB49" s="588"/>
      <c r="AC49" s="588"/>
      <c r="AD49" s="423"/>
      <c r="AE49" s="423"/>
      <c r="AF49" s="147">
        <f t="shared" si="28"/>
        <v>-17.752941176471268</v>
      </c>
      <c r="AG49" s="431">
        <f t="shared" si="7"/>
        <v>0.9881647058823525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4479.68</v>
      </c>
      <c r="H50" s="45">
        <f t="shared" si="34"/>
        <v>45199.9712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1484.9767955801119</v>
      </c>
      <c r="O50" s="141">
        <f t="shared" si="30"/>
        <v>247.49613259668533</v>
      </c>
      <c r="P50" s="51">
        <f t="shared" si="31"/>
        <v>0</v>
      </c>
      <c r="Q50" s="142">
        <f t="shared" si="32"/>
        <v>-2.5038674033146719</v>
      </c>
      <c r="R50" s="143">
        <f t="shared" si="27"/>
        <v>0.98998453038674128</v>
      </c>
      <c r="S50" s="603"/>
      <c r="T50" s="89">
        <v>0.5493055555555556</v>
      </c>
      <c r="U50" s="89">
        <v>0.67499999999999993</v>
      </c>
      <c r="V50" s="137">
        <v>25</v>
      </c>
      <c r="W50" s="146">
        <f t="shared" si="33"/>
        <v>180.99999999999983</v>
      </c>
      <c r="X50" s="155">
        <v>0.53611111111111109</v>
      </c>
      <c r="Y50" s="155">
        <v>0.54861111111111105</v>
      </c>
      <c r="Z50" s="156"/>
      <c r="AA50" s="156"/>
      <c r="AB50" s="588"/>
      <c r="AC50" s="588"/>
      <c r="AD50" s="423"/>
      <c r="AE50" s="423"/>
      <c r="AF50" s="147">
        <f t="shared" si="28"/>
        <v>-15.023204419888089</v>
      </c>
      <c r="AG50" s="431">
        <f t="shared" si="7"/>
        <v>0.98998453038674128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1723.097096653104</v>
      </c>
      <c r="O56" s="104">
        <f t="shared" si="35"/>
        <v>311.71484375480651</v>
      </c>
      <c r="P56" s="161">
        <f>M56-J56</f>
        <v>0.42857142857142883</v>
      </c>
      <c r="Q56" s="118">
        <f>N56-K56</f>
        <v>8.8113823673897969</v>
      </c>
      <c r="R56" s="162">
        <f t="shared" ref="R56:R61" si="36">O56/L56</f>
        <v>0.88545086052089972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8.8113823673897969</v>
      </c>
      <c r="AG56" s="424">
        <f>N56/K56</f>
        <v>1.005139973047644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2341</v>
      </c>
      <c r="H57" s="84">
        <f t="shared" ref="H57:H66" si="37">F57*G57</f>
        <v>66156.66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1494.2553191489355</v>
      </c>
      <c r="O57" s="86">
        <f t="shared" ref="O57:O61" si="39">N57/M57</f>
        <v>213.46504559270508</v>
      </c>
      <c r="P57" s="168">
        <f t="shared" ref="P57:P61" si="40">M57-J57</f>
        <v>0</v>
      </c>
      <c r="Q57" s="49">
        <f t="shared" ref="Q57:Q61" si="41">O57-L57</f>
        <v>-0.8206686930091962</v>
      </c>
      <c r="R57" s="427">
        <f t="shared" si="36"/>
        <v>0.99617021276595707</v>
      </c>
      <c r="S57" s="603">
        <f>R69</f>
        <v>0.9844440407772207</v>
      </c>
      <c r="T57" s="50">
        <v>0.16666666666666666</v>
      </c>
      <c r="U57" s="50">
        <v>0.23194444444444445</v>
      </c>
      <c r="V57" s="425">
        <v>5</v>
      </c>
      <c r="W57" s="436">
        <f>(U57-T57)*24*60</f>
        <v>94.000000000000028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-5.7446808510644587</v>
      </c>
      <c r="AG57" s="426">
        <f t="shared" si="7"/>
        <v>0.99617021276595707</v>
      </c>
      <c r="AH57" s="602">
        <f>AG69</f>
        <v>0.98537441072348653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3850</v>
      </c>
      <c r="H58" s="45">
        <f t="shared" si="37"/>
        <v>107338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1490.3225806451615</v>
      </c>
      <c r="O58" s="47">
        <f t="shared" si="39"/>
        <v>212.90322580645164</v>
      </c>
      <c r="P58" s="168">
        <f t="shared" si="40"/>
        <v>0</v>
      </c>
      <c r="Q58" s="49">
        <f t="shared" si="41"/>
        <v>-1.3824884792626335</v>
      </c>
      <c r="R58" s="427">
        <f t="shared" si="36"/>
        <v>0.9935483870967744</v>
      </c>
      <c r="S58" s="603"/>
      <c r="T58" s="50">
        <v>0.24930555555555556</v>
      </c>
      <c r="U58" s="50">
        <v>0.35694444444444445</v>
      </c>
      <c r="V58" s="425">
        <v>25</v>
      </c>
      <c r="W58" s="436">
        <f>(U58-T58)*24*60</f>
        <v>155</v>
      </c>
      <c r="X58" s="53">
        <v>0.23541666666666669</v>
      </c>
      <c r="Y58" s="53">
        <v>0.24861111111111112</v>
      </c>
      <c r="Z58" s="54"/>
      <c r="AA58" s="54"/>
      <c r="AB58" s="620"/>
      <c r="AC58" s="621"/>
      <c r="AD58" s="423"/>
      <c r="AE58" s="423"/>
      <c r="AF58" s="48">
        <f t="shared" si="6"/>
        <v>-9.6774193548385483</v>
      </c>
      <c r="AG58" s="427">
        <f t="shared" si="7"/>
        <v>0.99354838709677429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3387</v>
      </c>
      <c r="H59" s="45">
        <f t="shared" si="37"/>
        <v>94836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1494.2647058823532</v>
      </c>
      <c r="O59" s="47">
        <f t="shared" si="39"/>
        <v>213.46638655462189</v>
      </c>
      <c r="P59" s="168">
        <f t="shared" si="40"/>
        <v>0</v>
      </c>
      <c r="Q59" s="49">
        <f t="shared" si="41"/>
        <v>-0.8193277310923861</v>
      </c>
      <c r="R59" s="427">
        <f t="shared" si="36"/>
        <v>0.99617647058823555</v>
      </c>
      <c r="S59" s="603"/>
      <c r="T59" s="50">
        <v>0.37430555555555556</v>
      </c>
      <c r="U59" s="50">
        <v>0.46875</v>
      </c>
      <c r="V59" s="145">
        <v>25</v>
      </c>
      <c r="W59" s="436">
        <f t="shared" ref="W59:W69" si="42">(U59-T59)*24*60</f>
        <v>136</v>
      </c>
      <c r="X59" s="53">
        <v>0.3611111111111111</v>
      </c>
      <c r="Y59" s="53">
        <v>0.37361111111111112</v>
      </c>
      <c r="Z59" s="54"/>
      <c r="AA59" s="54"/>
      <c r="AB59" s="588"/>
      <c r="AC59" s="588"/>
      <c r="AD59" s="423"/>
      <c r="AE59" s="423"/>
      <c r="AF59" s="48">
        <f t="shared" si="6"/>
        <v>-5.7352941176468448</v>
      </c>
      <c r="AG59" s="427">
        <f t="shared" si="7"/>
        <v>0.99617647058823544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2939.79</v>
      </c>
      <c r="H60" s="45">
        <f t="shared" si="37"/>
        <v>29662.481100000001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1445.798360655738</v>
      </c>
      <c r="O60" s="47">
        <f t="shared" si="39"/>
        <v>240.966393442623</v>
      </c>
      <c r="P60" s="168">
        <f t="shared" si="40"/>
        <v>0</v>
      </c>
      <c r="Q60" s="49">
        <f t="shared" si="41"/>
        <v>-9.0336065573769986</v>
      </c>
      <c r="R60" s="427">
        <f t="shared" si="36"/>
        <v>0.96386557377049198</v>
      </c>
      <c r="S60" s="603"/>
      <c r="T60" s="50">
        <v>0.4861111111111111</v>
      </c>
      <c r="U60" s="50">
        <v>0.5708333333333333</v>
      </c>
      <c r="V60" s="145">
        <v>25</v>
      </c>
      <c r="W60" s="436">
        <f t="shared" si="42"/>
        <v>121.99999999999997</v>
      </c>
      <c r="X60" s="53">
        <v>0.47222222222222227</v>
      </c>
      <c r="Y60" s="53">
        <v>0.4861111111111111</v>
      </c>
      <c r="Z60" s="54"/>
      <c r="AA60" s="54"/>
      <c r="AB60" s="588"/>
      <c r="AC60" s="588"/>
      <c r="AD60" s="423"/>
      <c r="AE60" s="423"/>
      <c r="AF60" s="48">
        <f t="shared" si="6"/>
        <v>-54.201639344262048</v>
      </c>
      <c r="AG60" s="426">
        <f t="shared" si="7"/>
        <v>0.96386557377049198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3639.7400000000002</v>
      </c>
      <c r="H61" s="45">
        <f t="shared" si="37"/>
        <v>36724.976600000002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1465.6671140939604</v>
      </c>
      <c r="O61" s="47">
        <f t="shared" si="39"/>
        <v>244.27785234899341</v>
      </c>
      <c r="P61" s="168">
        <f t="shared" si="40"/>
        <v>0</v>
      </c>
      <c r="Q61" s="49">
        <f t="shared" si="41"/>
        <v>-5.7221476510065941</v>
      </c>
      <c r="R61" s="427">
        <f t="shared" si="36"/>
        <v>0.97711140939597363</v>
      </c>
      <c r="S61" s="603"/>
      <c r="T61" s="50">
        <v>0.58819444444444446</v>
      </c>
      <c r="U61" s="50">
        <v>0.69166666666666665</v>
      </c>
      <c r="V61" s="145">
        <v>25</v>
      </c>
      <c r="W61" s="436">
        <f t="shared" si="42"/>
        <v>148.99999999999994</v>
      </c>
      <c r="X61" s="53">
        <v>0.57500000000000007</v>
      </c>
      <c r="Y61" s="53">
        <v>0.58680555555555558</v>
      </c>
      <c r="Z61" s="54"/>
      <c r="AA61" s="54"/>
      <c r="AB61" s="588"/>
      <c r="AC61" s="588"/>
      <c r="AD61" s="423"/>
      <c r="AE61" s="423"/>
      <c r="AF61" s="48">
        <f t="shared" si="6"/>
        <v>-34.332885906039564</v>
      </c>
      <c r="AG61" s="427">
        <f t="shared" si="7"/>
        <v>0.97711140939597363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1478.0616160852298</v>
      </c>
      <c r="O69" s="73">
        <f t="shared" si="43"/>
        <v>225.01578074907903</v>
      </c>
      <c r="P69" s="48">
        <f>M69-J69</f>
        <v>0</v>
      </c>
      <c r="Q69" s="49">
        <f>N69-K69</f>
        <v>-21.938383914770156</v>
      </c>
      <c r="R69" s="175">
        <f t="shared" ref="R69:R77" si="44">O69/L69</f>
        <v>0.9844440407772207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-21.938383914770156</v>
      </c>
      <c r="AG69" s="427">
        <f t="shared" si="7"/>
        <v>0.98537441072348653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2358.85</v>
      </c>
      <c r="H70" s="45">
        <f>F70*G70</f>
        <v>143937.027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7" si="45">G70/W70*60</f>
        <v>1360.8750000000007</v>
      </c>
      <c r="O70" s="47">
        <f t="shared" ref="O70:O77" si="46">N70/M70</f>
        <v>90.725000000000051</v>
      </c>
      <c r="P70" s="48">
        <f t="shared" ref="P70:P77" si="47">M70-J70</f>
        <v>0</v>
      </c>
      <c r="Q70" s="49">
        <f t="shared" ref="Q70:Q77" si="48">O70-L70</f>
        <v>-5.2749999999999488</v>
      </c>
      <c r="R70" s="427">
        <f t="shared" si="44"/>
        <v>0.9450520833333339</v>
      </c>
      <c r="S70" s="603">
        <f>R82</f>
        <v>0.94771509271874288</v>
      </c>
      <c r="T70" s="50">
        <v>0.25</v>
      </c>
      <c r="U70" s="50">
        <v>0.32222222222222219</v>
      </c>
      <c r="V70" s="425">
        <v>5</v>
      </c>
      <c r="W70" s="436">
        <f>(U70-T70)*24*60</f>
        <v>103.99999999999994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-79.124999999999318</v>
      </c>
      <c r="AG70" s="427">
        <f t="shared" si="7"/>
        <v>0.94505208333333379</v>
      </c>
      <c r="AH70" s="603">
        <f>AG82</f>
        <v>0.94544702279995185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1502.15</v>
      </c>
      <c r="H71" s="45">
        <f>F71*G71</f>
        <v>71577.447500000009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1345.2089552238808</v>
      </c>
      <c r="O71" s="47">
        <f t="shared" si="46"/>
        <v>74.733830845771152</v>
      </c>
      <c r="P71" s="48">
        <f t="shared" si="47"/>
        <v>0</v>
      </c>
      <c r="Q71" s="49">
        <f t="shared" si="48"/>
        <v>-5.266169154228848</v>
      </c>
      <c r="R71" s="427">
        <f t="shared" si="44"/>
        <v>0.9341728855721394</v>
      </c>
      <c r="S71" s="603"/>
      <c r="T71" s="50">
        <v>0.32638888888888884</v>
      </c>
      <c r="U71" s="50">
        <v>0.37291666666666662</v>
      </c>
      <c r="V71" s="425">
        <v>6</v>
      </c>
      <c r="W71" s="436">
        <f t="shared" ref="W71:W81" si="49">(U71-T71)*24*60</f>
        <v>67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-94.791044776119179</v>
      </c>
      <c r="AG71" s="427">
        <f>N71/K71</f>
        <v>0.93417288557213951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2205</v>
      </c>
      <c r="H72" s="45">
        <f t="shared" ref="H72:H80" si="50">F72*G72</f>
        <v>125354.25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1453.8461538461538</v>
      </c>
      <c r="O72" s="47">
        <f t="shared" si="46"/>
        <v>80.769230769230774</v>
      </c>
      <c r="P72" s="48">
        <f t="shared" si="47"/>
        <v>0</v>
      </c>
      <c r="Q72" s="49">
        <f t="shared" si="48"/>
        <v>-10.119658119658112</v>
      </c>
      <c r="R72" s="427">
        <f t="shared" si="44"/>
        <v>0.88865901824337035</v>
      </c>
      <c r="S72" s="603"/>
      <c r="T72" s="50">
        <v>0.38888888888888884</v>
      </c>
      <c r="U72" s="50">
        <v>0.45208333333333328</v>
      </c>
      <c r="V72" s="425">
        <v>23</v>
      </c>
      <c r="W72" s="436">
        <f t="shared" si="49"/>
        <v>91</v>
      </c>
      <c r="X72" s="53">
        <v>0.37777777777777777</v>
      </c>
      <c r="Y72" s="53">
        <v>0.38750000000000001</v>
      </c>
      <c r="Z72" s="54"/>
      <c r="AA72" s="54"/>
      <c r="AB72" s="588"/>
      <c r="AC72" s="588"/>
      <c r="AD72" s="423"/>
      <c r="AE72" s="423"/>
      <c r="AF72" s="48">
        <f>N72-K72</f>
        <v>-182.15384615384619</v>
      </c>
      <c r="AG72" s="427">
        <f>N72/K72</f>
        <v>0.88865901824337035</v>
      </c>
      <c r="AH72" s="603"/>
    </row>
    <row r="73" spans="1:34" ht="19.149999999999999" customHeight="1">
      <c r="A73" s="617"/>
      <c r="B73" s="425" t="s">
        <v>202</v>
      </c>
      <c r="C73" s="178"/>
      <c r="D73" s="179" t="s">
        <v>322</v>
      </c>
      <c r="E73" s="180"/>
      <c r="F73" s="359">
        <v>62.13</v>
      </c>
      <c r="G73" s="44">
        <v>1333</v>
      </c>
      <c r="H73" s="45">
        <f t="shared" si="50"/>
        <v>82819.290000000008</v>
      </c>
      <c r="I73" s="423"/>
      <c r="J73" s="181">
        <v>14</v>
      </c>
      <c r="K73" s="182">
        <v>1500</v>
      </c>
      <c r="L73" s="86">
        <v>107.14285714285714</v>
      </c>
      <c r="M73" s="434">
        <v>14</v>
      </c>
      <c r="N73" s="44">
        <f t="shared" si="45"/>
        <v>1481.1111111111118</v>
      </c>
      <c r="O73" s="47">
        <f t="shared" si="46"/>
        <v>105.79365079365084</v>
      </c>
      <c r="P73" s="48">
        <f t="shared" si="47"/>
        <v>0</v>
      </c>
      <c r="Q73" s="49">
        <f t="shared" si="48"/>
        <v>-1.3492063492062982</v>
      </c>
      <c r="R73" s="427">
        <f t="shared" si="44"/>
        <v>0.98740740740740784</v>
      </c>
      <c r="S73" s="603"/>
      <c r="T73" s="50">
        <v>0.45694444444444438</v>
      </c>
      <c r="U73" s="50">
        <v>0.49444444444444435</v>
      </c>
      <c r="V73" s="425">
        <v>7</v>
      </c>
      <c r="W73" s="436">
        <f t="shared" si="49"/>
        <v>53.999999999999972</v>
      </c>
      <c r="X73" s="183"/>
      <c r="Y73" s="183"/>
      <c r="Z73" s="125"/>
      <c r="AA73" s="125"/>
      <c r="AB73" s="588"/>
      <c r="AC73" s="588"/>
      <c r="AD73" s="423">
        <v>1</v>
      </c>
      <c r="AE73" s="423"/>
      <c r="AF73" s="48">
        <f>N73-K73</f>
        <v>-18.888888888888232</v>
      </c>
      <c r="AG73" s="427">
        <f>N73/K73</f>
        <v>0.98740740740740784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2851</v>
      </c>
      <c r="H74" s="45">
        <f t="shared" si="50"/>
        <v>153269.75999999998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1368.4799999999998</v>
      </c>
      <c r="O74" s="47">
        <f t="shared" si="46"/>
        <v>85.529999999999987</v>
      </c>
      <c r="P74" s="48">
        <f t="shared" si="47"/>
        <v>0</v>
      </c>
      <c r="Q74" s="49">
        <f t="shared" si="48"/>
        <v>-4.4700000000000131</v>
      </c>
      <c r="R74" s="427">
        <f t="shared" si="44"/>
        <v>0.95033333333333314</v>
      </c>
      <c r="S74" s="603"/>
      <c r="T74" s="50">
        <v>0.5347222222222221</v>
      </c>
      <c r="U74" s="50">
        <v>0.62152777777777768</v>
      </c>
      <c r="V74" s="425">
        <v>5</v>
      </c>
      <c r="W74" s="436">
        <f t="shared" si="49"/>
        <v>125.00000000000003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-71.520000000000209</v>
      </c>
      <c r="AG74" s="427">
        <f t="shared" ref="AG74:AG80" si="52">N74/K74</f>
        <v>0.95033333333333314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2803</v>
      </c>
      <c r="H75" s="45">
        <f t="shared" si="50"/>
        <v>133170.53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1378.5245901639339</v>
      </c>
      <c r="O75" s="47">
        <f t="shared" si="46"/>
        <v>81.08968177434906</v>
      </c>
      <c r="P75" s="48">
        <f t="shared" si="47"/>
        <v>0</v>
      </c>
      <c r="Q75" s="49">
        <f t="shared" si="48"/>
        <v>-3.6162005785921139</v>
      </c>
      <c r="R75" s="427">
        <f t="shared" si="44"/>
        <v>0.95730874316939862</v>
      </c>
      <c r="S75" s="603"/>
      <c r="T75" s="50">
        <v>0.62638888888888877</v>
      </c>
      <c r="U75" s="50">
        <v>0.71111111111111103</v>
      </c>
      <c r="V75" s="425">
        <v>7</v>
      </c>
      <c r="W75" s="436">
        <f t="shared" si="49"/>
        <v>122.00000000000004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-61.475409836066092</v>
      </c>
      <c r="AG75" s="427">
        <f t="shared" si="52"/>
        <v>0.95730874316939851</v>
      </c>
      <c r="AH75" s="603"/>
    </row>
    <row r="76" spans="1:34" ht="19.149999999999999" customHeight="1">
      <c r="A76" s="617"/>
      <c r="B76" s="425" t="s">
        <v>202</v>
      </c>
      <c r="C76" s="178"/>
      <c r="D76" s="179" t="s">
        <v>322</v>
      </c>
      <c r="E76" s="180"/>
      <c r="F76" s="359">
        <v>62.13</v>
      </c>
      <c r="G76" s="177">
        <v>1866.2000000000003</v>
      </c>
      <c r="H76" s="45">
        <f t="shared" si="50"/>
        <v>115947.00600000002</v>
      </c>
      <c r="I76" s="425">
        <v>1</v>
      </c>
      <c r="J76" s="181">
        <v>14</v>
      </c>
      <c r="K76" s="182">
        <v>1500</v>
      </c>
      <c r="L76" s="86">
        <v>107.14285714285714</v>
      </c>
      <c r="M76" s="434">
        <v>14</v>
      </c>
      <c r="N76" s="44">
        <f t="shared" si="45"/>
        <v>1454.1818181818176</v>
      </c>
      <c r="O76" s="47">
        <f t="shared" si="46"/>
        <v>103.87012987012983</v>
      </c>
      <c r="P76" s="48">
        <f t="shared" si="47"/>
        <v>0</v>
      </c>
      <c r="Q76" s="49">
        <f t="shared" si="48"/>
        <v>-3.2727272727273089</v>
      </c>
      <c r="R76" s="427">
        <f t="shared" si="44"/>
        <v>0.96945454545454512</v>
      </c>
      <c r="S76" s="603"/>
      <c r="T76" s="50">
        <v>0.71666666666666656</v>
      </c>
      <c r="U76" s="50">
        <v>0.77013888888888882</v>
      </c>
      <c r="V76" s="425">
        <v>8</v>
      </c>
      <c r="W76" s="436">
        <f t="shared" si="49"/>
        <v>77.000000000000043</v>
      </c>
      <c r="X76" s="183"/>
      <c r="Y76" s="183"/>
      <c r="Z76" s="125"/>
      <c r="AA76" s="125"/>
      <c r="AB76" s="588"/>
      <c r="AC76" s="588"/>
      <c r="AD76" s="423">
        <v>1</v>
      </c>
      <c r="AE76" s="423"/>
      <c r="AF76" s="48">
        <f t="shared" si="51"/>
        <v>-45.818181818182438</v>
      </c>
      <c r="AG76" s="427">
        <f t="shared" si="52"/>
        <v>0.96945454545454501</v>
      </c>
      <c r="AH76" s="603"/>
    </row>
    <row r="77" spans="1:34" ht="19.149999999999999" customHeight="1">
      <c r="A77" s="617"/>
      <c r="B77" s="425" t="s">
        <v>231</v>
      </c>
      <c r="C77" s="432"/>
      <c r="D77" s="42" t="s">
        <v>232</v>
      </c>
      <c r="E77" s="43"/>
      <c r="F77" s="359">
        <v>47.65</v>
      </c>
      <c r="G77" s="177">
        <v>808.84999999999991</v>
      </c>
      <c r="H77" s="45">
        <f t="shared" si="50"/>
        <v>38541.702499999992</v>
      </c>
      <c r="I77" s="423">
        <v>1</v>
      </c>
      <c r="J77" s="46">
        <v>18</v>
      </c>
      <c r="K77" s="177">
        <v>1440</v>
      </c>
      <c r="L77" s="47">
        <v>80</v>
      </c>
      <c r="M77" s="434">
        <v>18</v>
      </c>
      <c r="N77" s="44">
        <f t="shared" si="45"/>
        <v>1348.0833333333321</v>
      </c>
      <c r="O77" s="47">
        <f t="shared" si="46"/>
        <v>74.893518518518448</v>
      </c>
      <c r="P77" s="48">
        <f t="shared" si="47"/>
        <v>0</v>
      </c>
      <c r="Q77" s="49">
        <f t="shared" si="48"/>
        <v>-5.106481481481552</v>
      </c>
      <c r="R77" s="427">
        <f t="shared" si="44"/>
        <v>0.93616898148148064</v>
      </c>
      <c r="S77" s="603"/>
      <c r="T77" s="50">
        <v>0.77569444444444435</v>
      </c>
      <c r="U77" s="50">
        <v>0.80069444444444438</v>
      </c>
      <c r="V77" s="425">
        <v>8</v>
      </c>
      <c r="W77" s="436">
        <f t="shared" si="49"/>
        <v>36.000000000000028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-91.916666666667879</v>
      </c>
      <c r="AG77" s="427">
        <f t="shared" si="52"/>
        <v>0.93616898148148064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16.25</v>
      </c>
      <c r="K82" s="101">
        <v>1479.5</v>
      </c>
      <c r="L82" s="104">
        <v>91.985060690943044</v>
      </c>
      <c r="M82" s="101">
        <f t="shared" ref="M82:O82" si="53">AVERAGE(M70:M81)</f>
        <v>16.25</v>
      </c>
      <c r="N82" s="101">
        <f t="shared" si="53"/>
        <v>1398.7888702325288</v>
      </c>
      <c r="O82" s="187">
        <f t="shared" si="53"/>
        <v>87.175630321456282</v>
      </c>
      <c r="P82" s="117">
        <f>M82-J82</f>
        <v>0</v>
      </c>
      <c r="Q82" s="118">
        <f>N82-K82</f>
        <v>-80.71112976747122</v>
      </c>
      <c r="R82" s="175">
        <f>O82/L82</f>
        <v>0.94771509271874288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2</v>
      </c>
      <c r="AE82" s="107">
        <f>SUM(AE70:AE81)</f>
        <v>0</v>
      </c>
      <c r="AF82" s="48">
        <f>N82-K82</f>
        <v>-80.71112976747122</v>
      </c>
      <c r="AG82" s="427">
        <f>N82/K82</f>
        <v>0.94544702279995185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1607.2</v>
      </c>
      <c r="H83" s="84">
        <f t="shared" ref="H83:H94" si="54">F83*G83</f>
        <v>69334.608000000007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9" si="55">G83/W83*60</f>
        <v>1358.1971830985917</v>
      </c>
      <c r="O83" s="186">
        <f t="shared" ref="O83:O89" si="56">N83/M83</f>
        <v>84.887323943661983</v>
      </c>
      <c r="P83" s="54">
        <f t="shared" ref="P83:P89" si="57">M83-J83</f>
        <v>0</v>
      </c>
      <c r="Q83" s="88">
        <f t="shared" ref="Q83:Q89" si="58">O83-L83</f>
        <v>-5.1126760563380174</v>
      </c>
      <c r="R83" s="188">
        <f t="shared" ref="R83:R89" si="59">O83/L83</f>
        <v>0.94319248826291091</v>
      </c>
      <c r="S83" s="603">
        <f>R95</f>
        <v>0.91268116414147116</v>
      </c>
      <c r="T83" s="50">
        <v>0.33333333333333331</v>
      </c>
      <c r="U83" s="50">
        <v>0.38263888888888886</v>
      </c>
      <c r="V83" s="425">
        <v>5</v>
      </c>
      <c r="W83" s="436">
        <f t="shared" ref="W83:W93" si="60">(U83-T83)*24*60</f>
        <v>70.999999999999986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-81.802816901408278</v>
      </c>
      <c r="AG83" s="427">
        <f t="shared" ref="AG83:AG173" si="62">N83/K83</f>
        <v>0.94319248826291091</v>
      </c>
      <c r="AH83" s="603">
        <f>AG95</f>
        <v>0.91050861393772931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4338.5999999999995</v>
      </c>
      <c r="H84" s="84">
        <f t="shared" si="54"/>
        <v>231507.69599999997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1334.9538461538459</v>
      </c>
      <c r="O84" s="186">
        <f t="shared" si="56"/>
        <v>70.260728744939257</v>
      </c>
      <c r="P84" s="54">
        <f t="shared" si="57"/>
        <v>0</v>
      </c>
      <c r="Q84" s="88">
        <f t="shared" si="58"/>
        <v>-5.5287449392712631</v>
      </c>
      <c r="R84" s="188">
        <f t="shared" si="59"/>
        <v>0.92705128205128196</v>
      </c>
      <c r="S84" s="603"/>
      <c r="T84" s="50">
        <v>0.39861111111111108</v>
      </c>
      <c r="U84" s="50">
        <v>0.53402777777777777</v>
      </c>
      <c r="V84" s="425">
        <v>23</v>
      </c>
      <c r="W84" s="436">
        <f t="shared" si="60"/>
        <v>195.00000000000003</v>
      </c>
      <c r="X84" s="53">
        <v>0.38680555555555557</v>
      </c>
      <c r="Y84" s="53">
        <v>0.3972222222222222</v>
      </c>
      <c r="Z84" s="54"/>
      <c r="AA84" s="54"/>
      <c r="AB84" s="588"/>
      <c r="AC84" s="588"/>
      <c r="AD84" s="423"/>
      <c r="AE84" s="423"/>
      <c r="AF84" s="48">
        <f t="shared" si="61"/>
        <v>-105.04615384615408</v>
      </c>
      <c r="AG84" s="427">
        <f t="shared" si="62"/>
        <v>0.92705128205128184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1455</v>
      </c>
      <c r="H85" s="84">
        <f t="shared" si="54"/>
        <v>78700.950000000012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1105.0632911392399</v>
      </c>
      <c r="O85" s="186">
        <f t="shared" si="56"/>
        <v>55.253164556961998</v>
      </c>
      <c r="P85" s="54">
        <f t="shared" si="57"/>
        <v>0</v>
      </c>
      <c r="Q85" s="88">
        <f t="shared" si="58"/>
        <v>-9.7468354430380018</v>
      </c>
      <c r="R85" s="188">
        <f t="shared" si="59"/>
        <v>0.85004868549172308</v>
      </c>
      <c r="S85" s="603"/>
      <c r="T85" s="50">
        <v>0.57430555555555551</v>
      </c>
      <c r="U85" s="50">
        <v>0.62916666666666665</v>
      </c>
      <c r="V85" s="425">
        <v>5</v>
      </c>
      <c r="W85" s="436">
        <f t="shared" si="60"/>
        <v>79.000000000000043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-194.93670886076006</v>
      </c>
      <c r="AG85" s="427">
        <f t="shared" si="62"/>
        <v>0.85004868549172308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254</v>
      </c>
      <c r="E86" s="43"/>
      <c r="F86" s="366">
        <v>51.75</v>
      </c>
      <c r="G86" s="44">
        <v>967</v>
      </c>
      <c r="H86" s="84">
        <f t="shared" si="54"/>
        <v>50042.25</v>
      </c>
      <c r="I86" s="425"/>
      <c r="J86" s="87">
        <v>21</v>
      </c>
      <c r="K86" s="57">
        <v>1500</v>
      </c>
      <c r="L86" s="86">
        <v>71.428571428571431</v>
      </c>
      <c r="M86" s="434">
        <v>21</v>
      </c>
      <c r="N86" s="57">
        <f t="shared" si="55"/>
        <v>1318.6363636363635</v>
      </c>
      <c r="O86" s="186">
        <f t="shared" si="56"/>
        <v>62.792207792207783</v>
      </c>
      <c r="P86" s="54">
        <f t="shared" si="57"/>
        <v>0</v>
      </c>
      <c r="Q86" s="88">
        <f t="shared" si="58"/>
        <v>-8.6363636363636473</v>
      </c>
      <c r="R86" s="188">
        <f t="shared" si="59"/>
        <v>0.87909090909090892</v>
      </c>
      <c r="S86" s="603"/>
      <c r="T86" s="50">
        <v>0.63402777777777775</v>
      </c>
      <c r="U86" s="50">
        <v>0.6645833333333333</v>
      </c>
      <c r="V86" s="425">
        <v>7</v>
      </c>
      <c r="W86" s="436">
        <f t="shared" si="60"/>
        <v>44</v>
      </c>
      <c r="X86" s="53"/>
      <c r="Y86" s="53"/>
      <c r="Z86" s="54"/>
      <c r="AA86" s="54"/>
      <c r="AB86" s="588"/>
      <c r="AC86" s="588"/>
      <c r="AD86" s="423"/>
      <c r="AE86" s="423">
        <v>1</v>
      </c>
      <c r="AF86" s="48">
        <f t="shared" si="61"/>
        <v>-181.36363636363649</v>
      </c>
      <c r="AG86" s="427">
        <f t="shared" si="62"/>
        <v>0.87909090909090903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240</v>
      </c>
      <c r="E87" s="43"/>
      <c r="F87" s="366">
        <v>53.36</v>
      </c>
      <c r="G87" s="44">
        <v>2892.4</v>
      </c>
      <c r="H87" s="84">
        <f t="shared" si="54"/>
        <v>154338.46400000001</v>
      </c>
      <c r="I87" s="425"/>
      <c r="J87" s="87">
        <v>19</v>
      </c>
      <c r="K87" s="57">
        <v>1440</v>
      </c>
      <c r="L87" s="86">
        <v>75.78947368421052</v>
      </c>
      <c r="M87" s="434">
        <v>19</v>
      </c>
      <c r="N87" s="57">
        <f t="shared" si="55"/>
        <v>1334.9538461538459</v>
      </c>
      <c r="O87" s="186">
        <f t="shared" si="56"/>
        <v>70.260728744939257</v>
      </c>
      <c r="P87" s="54">
        <f t="shared" si="57"/>
        <v>0</v>
      </c>
      <c r="Q87" s="88">
        <f t="shared" si="58"/>
        <v>-5.5287449392712631</v>
      </c>
      <c r="R87" s="188">
        <f t="shared" si="59"/>
        <v>0.92705128205128196</v>
      </c>
      <c r="S87" s="603"/>
      <c r="T87" s="50">
        <v>0.68055555555555558</v>
      </c>
      <c r="U87" s="50">
        <v>0.77083333333333337</v>
      </c>
      <c r="V87" s="425">
        <v>23</v>
      </c>
      <c r="W87" s="436">
        <f t="shared" si="60"/>
        <v>130.00000000000003</v>
      </c>
      <c r="X87" s="53">
        <v>0.6694444444444444</v>
      </c>
      <c r="Y87" s="53">
        <v>0.67986111111111114</v>
      </c>
      <c r="Z87" s="54"/>
      <c r="AA87" s="54"/>
      <c r="AB87" s="588"/>
      <c r="AC87" s="588"/>
      <c r="AD87" s="423"/>
      <c r="AE87" s="423"/>
      <c r="AF87" s="48">
        <f t="shared" si="61"/>
        <v>-105.04615384615408</v>
      </c>
      <c r="AG87" s="427">
        <f t="shared" si="62"/>
        <v>0.92705128205128184</v>
      </c>
      <c r="AH87" s="603"/>
    </row>
    <row r="88" spans="1:34" ht="19.149999999999999" customHeight="1">
      <c r="A88" s="612"/>
      <c r="B88" s="110" t="s">
        <v>224</v>
      </c>
      <c r="C88" s="432"/>
      <c r="D88" s="189" t="s">
        <v>239</v>
      </c>
      <c r="E88" s="43"/>
      <c r="F88" s="366">
        <v>43.14</v>
      </c>
      <c r="G88" s="57">
        <v>401.8</v>
      </c>
      <c r="H88" s="84">
        <f t="shared" si="54"/>
        <v>17333.652000000002</v>
      </c>
      <c r="I88" s="425">
        <v>1</v>
      </c>
      <c r="J88" s="87">
        <v>16</v>
      </c>
      <c r="K88" s="57">
        <v>1440</v>
      </c>
      <c r="L88" s="86">
        <v>90</v>
      </c>
      <c r="M88" s="434">
        <v>16</v>
      </c>
      <c r="N88" s="57">
        <f t="shared" si="55"/>
        <v>1339.333333333338</v>
      </c>
      <c r="O88" s="186">
        <f t="shared" si="56"/>
        <v>83.708333333333627</v>
      </c>
      <c r="P88" s="54">
        <f t="shared" si="57"/>
        <v>0</v>
      </c>
      <c r="Q88" s="88">
        <f t="shared" si="58"/>
        <v>-6.291666666666373</v>
      </c>
      <c r="R88" s="188">
        <f t="shared" si="59"/>
        <v>0.9300925925925958</v>
      </c>
      <c r="S88" s="603"/>
      <c r="T88" s="50">
        <v>0.77569444444444446</v>
      </c>
      <c r="U88" s="50">
        <v>0.78819444444444442</v>
      </c>
      <c r="V88" s="425">
        <v>7</v>
      </c>
      <c r="W88" s="436">
        <f t="shared" si="60"/>
        <v>17.999999999999936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-100.66666666666197</v>
      </c>
      <c r="AG88" s="427">
        <f t="shared" si="62"/>
        <v>0.9300925925925958</v>
      </c>
      <c r="AH88" s="603"/>
    </row>
    <row r="89" spans="1:34" ht="19.149999999999999" customHeight="1">
      <c r="A89" s="612"/>
      <c r="B89" s="110" t="s">
        <v>231</v>
      </c>
      <c r="C89" s="432"/>
      <c r="D89" s="42" t="s">
        <v>234</v>
      </c>
      <c r="E89" s="43"/>
      <c r="F89" s="366">
        <v>61.02</v>
      </c>
      <c r="G89" s="115">
        <v>1270.1499999999999</v>
      </c>
      <c r="H89" s="84">
        <f t="shared" si="54"/>
        <v>77504.553</v>
      </c>
      <c r="I89" s="425">
        <v>1</v>
      </c>
      <c r="J89" s="87">
        <v>15</v>
      </c>
      <c r="K89" s="57">
        <v>1440</v>
      </c>
      <c r="L89" s="86">
        <v>96</v>
      </c>
      <c r="M89" s="434">
        <v>15</v>
      </c>
      <c r="N89" s="57">
        <f t="shared" si="55"/>
        <v>1313.9482758620697</v>
      </c>
      <c r="O89" s="186">
        <f t="shared" si="56"/>
        <v>87.596551724137981</v>
      </c>
      <c r="P89" s="54">
        <f t="shared" si="57"/>
        <v>0</v>
      </c>
      <c r="Q89" s="88">
        <f t="shared" si="58"/>
        <v>-8.4034482758620186</v>
      </c>
      <c r="R89" s="188">
        <f t="shared" si="59"/>
        <v>0.91246408045977068</v>
      </c>
      <c r="S89" s="603"/>
      <c r="T89" s="50">
        <v>0.79236111111111107</v>
      </c>
      <c r="U89" s="50">
        <v>0.83263888888888882</v>
      </c>
      <c r="V89" s="425">
        <v>6</v>
      </c>
      <c r="W89" s="436">
        <f t="shared" si="60"/>
        <v>57.999999999999957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-126.05172413793025</v>
      </c>
      <c r="AG89" s="427">
        <f t="shared" si="62"/>
        <v>0.91246408045977068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</v>
      </c>
      <c r="K95" s="205">
        <v>1428.5714285714287</v>
      </c>
      <c r="L95" s="206">
        <v>80.572502685284647</v>
      </c>
      <c r="M95" s="205">
        <f t="shared" ref="M95:O95" si="63">AVERAGE(M83:M94)</f>
        <v>18</v>
      </c>
      <c r="N95" s="205">
        <f t="shared" si="63"/>
        <v>1300.7265913396134</v>
      </c>
      <c r="O95" s="206">
        <f t="shared" si="63"/>
        <v>73.537005548597406</v>
      </c>
      <c r="P95" s="207">
        <f>M95-J95</f>
        <v>0</v>
      </c>
      <c r="Q95" s="208">
        <f t="shared" ref="Q95:Q103" si="64">O95-L95</f>
        <v>-7.0354971366872405</v>
      </c>
      <c r="R95" s="209">
        <f>O95/L95</f>
        <v>0.91268116414147116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-127.84483723181529</v>
      </c>
      <c r="AG95" s="428">
        <f t="shared" si="62"/>
        <v>0.91050861393772931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3275</v>
      </c>
      <c r="H96" s="45">
        <f t="shared" ref="H96:H106" si="65">F96*G96</f>
        <v>120913</v>
      </c>
      <c r="I96" s="425"/>
      <c r="J96" s="46">
        <v>6</v>
      </c>
      <c r="K96" s="44">
        <v>1636</v>
      </c>
      <c r="L96" s="47">
        <v>272.66666666666669</v>
      </c>
      <c r="M96" s="437">
        <v>7</v>
      </c>
      <c r="N96" s="44">
        <f t="shared" ref="N96:N103" si="66">G96/W96*60</f>
        <v>1559.5238095238101</v>
      </c>
      <c r="O96" s="47">
        <f t="shared" ref="O96:O103" si="67">N96/M96</f>
        <v>222.78911564625858</v>
      </c>
      <c r="P96" s="48">
        <f t="shared" ref="P96:P103" si="68">M96-J96</f>
        <v>1</v>
      </c>
      <c r="Q96" s="49">
        <f t="shared" si="64"/>
        <v>-49.877551020408106</v>
      </c>
      <c r="R96" s="427">
        <f t="shared" ref="R96:R103" si="69">O96/L96</f>
        <v>0.81707499625767199</v>
      </c>
      <c r="S96" s="603">
        <f>R108</f>
        <v>0.87676192703854106</v>
      </c>
      <c r="T96" s="89">
        <v>0.33333333333333331</v>
      </c>
      <c r="U96" s="89">
        <v>0.42083333333333328</v>
      </c>
      <c r="V96" s="423">
        <v>5</v>
      </c>
      <c r="W96" s="90">
        <f t="shared" ref="W96:W133" si="70">(U96-T96)*24*60</f>
        <v>125.99999999999996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-76.476190476189913</v>
      </c>
      <c r="AG96" s="424">
        <f t="shared" si="62"/>
        <v>0.95325416230061744</v>
      </c>
      <c r="AH96" s="587">
        <f>AG108</f>
        <v>0.9007366907332498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2830.7999999999997</v>
      </c>
      <c r="H97" s="213">
        <f t="shared" si="65"/>
        <v>82413.504587155941</v>
      </c>
      <c r="I97" s="145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1286.7272727272732</v>
      </c>
      <c r="O97" s="47">
        <f t="shared" si="67"/>
        <v>67.722488038277532</v>
      </c>
      <c r="P97" s="48">
        <f t="shared" si="68"/>
        <v>-1</v>
      </c>
      <c r="Q97" s="49">
        <f t="shared" si="64"/>
        <v>-7.2775119617224675</v>
      </c>
      <c r="R97" s="427">
        <f t="shared" si="69"/>
        <v>0.90296650717703375</v>
      </c>
      <c r="S97" s="603"/>
      <c r="T97" s="214">
        <v>0.4368055555555555</v>
      </c>
      <c r="U97" s="214">
        <v>0.52847222222222212</v>
      </c>
      <c r="V97" s="215">
        <v>23</v>
      </c>
      <c r="W97" s="90">
        <f t="shared" si="70"/>
        <v>131.99999999999994</v>
      </c>
      <c r="X97" s="53">
        <v>0.42499999999999999</v>
      </c>
      <c r="Y97" s="53">
        <v>0.43611111111111112</v>
      </c>
      <c r="Z97" s="54"/>
      <c r="AA97" s="54"/>
      <c r="AB97" s="588"/>
      <c r="AC97" s="588"/>
      <c r="AD97" s="215"/>
      <c r="AE97" s="215"/>
      <c r="AF97" s="216">
        <f t="shared" si="61"/>
        <v>-213.2727272727268</v>
      </c>
      <c r="AG97" s="217">
        <f t="shared" si="62"/>
        <v>0.85781818181818215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693</v>
      </c>
      <c r="H98" s="213">
        <f t="shared" si="65"/>
        <v>53603.549999999996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1299.3749999999982</v>
      </c>
      <c r="O98" s="47">
        <f t="shared" si="67"/>
        <v>72.187499999999901</v>
      </c>
      <c r="P98" s="48">
        <f t="shared" si="68"/>
        <v>-1</v>
      </c>
      <c r="Q98" s="49">
        <f t="shared" si="64"/>
        <v>-3.6019736842106198</v>
      </c>
      <c r="R98" s="427">
        <f t="shared" si="69"/>
        <v>0.95247395833333215</v>
      </c>
      <c r="S98" s="603"/>
      <c r="T98" s="89">
        <v>0.56874999999999987</v>
      </c>
      <c r="U98" s="89">
        <v>0.59097222222222212</v>
      </c>
      <c r="V98" s="423">
        <v>5</v>
      </c>
      <c r="W98" s="90">
        <f t="shared" si="70"/>
        <v>32.000000000000043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-140.62500000000182</v>
      </c>
      <c r="AG98" s="424">
        <f t="shared" si="62"/>
        <v>0.90234374999999878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1435</v>
      </c>
      <c r="H99" s="213">
        <f t="shared" si="65"/>
        <v>110982.90000000001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1304.5454545454561</v>
      </c>
      <c r="O99" s="47">
        <f t="shared" si="67"/>
        <v>72.474747474747559</v>
      </c>
      <c r="P99" s="48">
        <f t="shared" si="68"/>
        <v>0</v>
      </c>
      <c r="Q99" s="49">
        <f t="shared" si="64"/>
        <v>-7.5252525252524407</v>
      </c>
      <c r="R99" s="427">
        <f t="shared" si="69"/>
        <v>0.90593434343434454</v>
      </c>
      <c r="S99" s="603"/>
      <c r="T99" s="89">
        <v>0.59513888888888877</v>
      </c>
      <c r="U99" s="89">
        <v>0.64097222222222205</v>
      </c>
      <c r="V99" s="423">
        <v>6</v>
      </c>
      <c r="W99" s="90">
        <f t="shared" si="70"/>
        <v>65.999999999999929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-135.4545454545439</v>
      </c>
      <c r="AG99" s="217">
        <f t="shared" si="62"/>
        <v>0.90593434343434454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904</v>
      </c>
      <c r="H100" s="213">
        <f t="shared" si="65"/>
        <v>53643.360000000001</v>
      </c>
      <c r="I100" s="423"/>
      <c r="J100" s="46">
        <v>17</v>
      </c>
      <c r="K100" s="44">
        <v>1440</v>
      </c>
      <c r="L100" s="47">
        <v>84.705882352941174</v>
      </c>
      <c r="M100" s="87">
        <v>18</v>
      </c>
      <c r="N100" s="44">
        <f t="shared" si="66"/>
        <v>1291.4285714285709</v>
      </c>
      <c r="O100" s="47">
        <f t="shared" si="67"/>
        <v>71.746031746031719</v>
      </c>
      <c r="P100" s="48">
        <f t="shared" si="68"/>
        <v>1</v>
      </c>
      <c r="Q100" s="49">
        <f t="shared" si="64"/>
        <v>-12.959850606909455</v>
      </c>
      <c r="R100" s="427">
        <f t="shared" si="69"/>
        <v>0.84700176366843005</v>
      </c>
      <c r="S100" s="603"/>
      <c r="T100" s="214">
        <v>0.64583333333333315</v>
      </c>
      <c r="U100" s="214">
        <v>0.67499999999999982</v>
      </c>
      <c r="V100" s="215">
        <v>7</v>
      </c>
      <c r="W100" s="90">
        <f t="shared" si="70"/>
        <v>42.000000000000014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-148.57142857142912</v>
      </c>
      <c r="AG100" s="424">
        <f t="shared" si="62"/>
        <v>0.89682539682539641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963</v>
      </c>
      <c r="H101" s="213">
        <f t="shared" si="65"/>
        <v>68902.649999999994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1256.0869565217392</v>
      </c>
      <c r="O101" s="47">
        <f t="shared" si="67"/>
        <v>69.782608695652186</v>
      </c>
      <c r="P101" s="48">
        <f t="shared" si="68"/>
        <v>0</v>
      </c>
      <c r="Q101" s="49">
        <f t="shared" si="64"/>
        <v>-7.1618357487922566</v>
      </c>
      <c r="R101" s="427">
        <f t="shared" si="69"/>
        <v>0.90692199026840392</v>
      </c>
      <c r="S101" s="603"/>
      <c r="T101" s="214">
        <v>0.6909722222222221</v>
      </c>
      <c r="U101" s="89">
        <v>0.72291666666666654</v>
      </c>
      <c r="V101" s="215">
        <v>23</v>
      </c>
      <c r="W101" s="90">
        <f t="shared" si="70"/>
        <v>46</v>
      </c>
      <c r="X101" s="223">
        <v>0.67986111111111114</v>
      </c>
      <c r="Y101" s="223">
        <v>0.69027777777777777</v>
      </c>
      <c r="Z101" s="220"/>
      <c r="AA101" s="220"/>
      <c r="AB101" s="588"/>
      <c r="AC101" s="588"/>
      <c r="AD101" s="423"/>
      <c r="AE101" s="423"/>
      <c r="AF101" s="216">
        <f t="shared" si="61"/>
        <v>-128.91304347826076</v>
      </c>
      <c r="AG101" s="217">
        <f t="shared" si="62"/>
        <v>0.90692199026840381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1213.2</v>
      </c>
      <c r="H102" s="213">
        <f t="shared" si="65"/>
        <v>35320.073394495405</v>
      </c>
      <c r="I102" s="425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1299.857142857144</v>
      </c>
      <c r="O102" s="47">
        <f t="shared" si="67"/>
        <v>68.413533834586531</v>
      </c>
      <c r="P102" s="48">
        <f t="shared" si="68"/>
        <v>-1</v>
      </c>
      <c r="Q102" s="49">
        <f t="shared" si="64"/>
        <v>-6.5864661654134693</v>
      </c>
      <c r="R102" s="427">
        <f t="shared" si="69"/>
        <v>0.91218045112782042</v>
      </c>
      <c r="S102" s="603"/>
      <c r="T102" s="214">
        <v>0.72777777777777763</v>
      </c>
      <c r="U102" s="214">
        <v>0.7666666666666665</v>
      </c>
      <c r="V102" s="215">
        <v>7</v>
      </c>
      <c r="W102" s="90">
        <f t="shared" si="70"/>
        <v>55.999999999999957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-200.14285714285597</v>
      </c>
      <c r="AG102" s="424">
        <f t="shared" si="62"/>
        <v>0.86657142857142933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866.45</v>
      </c>
      <c r="H103" s="213">
        <f t="shared" si="65"/>
        <v>53832.538500000002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1368.0789473684201</v>
      </c>
      <c r="O103" s="47">
        <f t="shared" si="67"/>
        <v>97.719924812030015</v>
      </c>
      <c r="P103" s="48">
        <f t="shared" si="68"/>
        <v>0</v>
      </c>
      <c r="Q103" s="49">
        <f t="shared" si="64"/>
        <v>-9.4229323308271233</v>
      </c>
      <c r="R103" s="427">
        <f t="shared" si="69"/>
        <v>0.91205263157894689</v>
      </c>
      <c r="S103" s="603"/>
      <c r="T103" s="214">
        <v>0.77222222222222203</v>
      </c>
      <c r="U103" s="214">
        <v>0.79861111111111094</v>
      </c>
      <c r="V103" s="215">
        <v>8</v>
      </c>
      <c r="W103" s="90">
        <f t="shared" si="70"/>
        <v>38.000000000000028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-131.92105263157987</v>
      </c>
      <c r="AG103" s="424">
        <f t="shared" si="62"/>
        <v>0.91205263157894678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1333.2028943715513</v>
      </c>
      <c r="O108" s="104">
        <f t="shared" si="71"/>
        <v>92.854493780948019</v>
      </c>
      <c r="P108" s="54">
        <f t="shared" ref="P108:P118" si="72">M108-J108</f>
        <v>-0.125</v>
      </c>
      <c r="Q108" s="88">
        <f t="shared" ref="Q108:Q118" si="73">O108-L108</f>
        <v>-13.051671755441973</v>
      </c>
      <c r="R108" s="105">
        <f t="shared" ref="R108:R118" si="74">O108/L108</f>
        <v>0.87676192703854106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-146.92210562844866</v>
      </c>
      <c r="AG108" s="424">
        <f t="shared" si="62"/>
        <v>0.9007366907332498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677</v>
      </c>
      <c r="H109" s="45">
        <f t="shared" ref="H109:H119" si="75">F109*G109</f>
        <v>17358.28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8" si="76">G109/W109*60</f>
        <v>1310.3225806451592</v>
      </c>
      <c r="O109" s="47">
        <f t="shared" ref="O109:O118" si="77">N109/M109</f>
        <v>131.03225806451593</v>
      </c>
      <c r="P109" s="48">
        <f t="shared" si="72"/>
        <v>0</v>
      </c>
      <c r="Q109" s="49">
        <f t="shared" si="73"/>
        <v>-18.967741935484071</v>
      </c>
      <c r="R109" s="427">
        <f t="shared" si="74"/>
        <v>0.87354838709677285</v>
      </c>
      <c r="S109" s="608">
        <f>R121</f>
        <v>0.86685973129496563</v>
      </c>
      <c r="T109" s="230">
        <v>0.5</v>
      </c>
      <c r="U109" s="230">
        <v>0.52152777777777781</v>
      </c>
      <c r="V109" s="231">
        <v>5</v>
      </c>
      <c r="W109" s="436">
        <f t="shared" si="70"/>
        <v>31.00000000000005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-189.67741935484082</v>
      </c>
      <c r="AG109" s="126">
        <f t="shared" si="62"/>
        <v>0.87354838709677274</v>
      </c>
      <c r="AH109" s="587">
        <f>AG121</f>
        <v>0.86985454377527527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1891</v>
      </c>
      <c r="H110" s="45">
        <f t="shared" si="75"/>
        <v>56664.748102139398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1101.5533980582529</v>
      </c>
      <c r="O110" s="47">
        <f t="shared" si="77"/>
        <v>61.197411003236276</v>
      </c>
      <c r="P110" s="48">
        <f t="shared" si="72"/>
        <v>0</v>
      </c>
      <c r="Q110" s="49">
        <f t="shared" si="73"/>
        <v>-5.4692556634303955</v>
      </c>
      <c r="R110" s="427">
        <f t="shared" si="74"/>
        <v>0.91796116504854408</v>
      </c>
      <c r="S110" s="594"/>
      <c r="T110" s="230">
        <v>0.52638888888888891</v>
      </c>
      <c r="U110" s="230">
        <v>0.59791666666666665</v>
      </c>
      <c r="V110" s="231">
        <v>7</v>
      </c>
      <c r="W110" s="436">
        <f t="shared" si="70"/>
        <v>102.99999999999996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-98.446601941747076</v>
      </c>
      <c r="AG110" s="126">
        <f t="shared" si="62"/>
        <v>0.91796116504854408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1651</v>
      </c>
      <c r="H111" s="45">
        <f t="shared" si="75"/>
        <v>98300.54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1238.2499999999995</v>
      </c>
      <c r="O111" s="47">
        <f t="shared" si="77"/>
        <v>68.791666666666643</v>
      </c>
      <c r="P111" s="48">
        <f t="shared" si="72"/>
        <v>0</v>
      </c>
      <c r="Q111" s="49">
        <f t="shared" si="73"/>
        <v>-8.1527777777777999</v>
      </c>
      <c r="R111" s="427">
        <f t="shared" si="74"/>
        <v>0.8940433212996387</v>
      </c>
      <c r="S111" s="594"/>
      <c r="T111" s="230">
        <v>0.61388888888888893</v>
      </c>
      <c r="U111" s="230">
        <v>0.66944444444444451</v>
      </c>
      <c r="V111" s="231">
        <v>23</v>
      </c>
      <c r="W111" s="436">
        <f t="shared" si="70"/>
        <v>80.000000000000028</v>
      </c>
      <c r="X111" s="53">
        <v>0.60277777777777775</v>
      </c>
      <c r="Y111" s="53">
        <v>0.61249999999999993</v>
      </c>
      <c r="Z111" s="54"/>
      <c r="AA111" s="54"/>
      <c r="AB111" s="588"/>
      <c r="AC111" s="588"/>
      <c r="AD111" s="423"/>
      <c r="AE111" s="423"/>
      <c r="AF111" s="48">
        <f t="shared" si="61"/>
        <v>-146.75000000000045</v>
      </c>
      <c r="AG111" s="126">
        <f t="shared" si="62"/>
        <v>0.8940433212996387</v>
      </c>
      <c r="AH111" s="587"/>
    </row>
    <row r="112" spans="1:34" ht="19.149999999999999" customHeight="1">
      <c r="A112" s="606"/>
      <c r="B112" s="425" t="s">
        <v>210</v>
      </c>
      <c r="C112" s="178"/>
      <c r="D112" s="179" t="s">
        <v>273</v>
      </c>
      <c r="E112" s="83"/>
      <c r="F112" s="359">
        <v>53.68</v>
      </c>
      <c r="G112" s="57">
        <v>946</v>
      </c>
      <c r="H112" s="45">
        <f t="shared" si="75"/>
        <v>50781.279999999999</v>
      </c>
      <c r="I112" s="423"/>
      <c r="J112" s="46">
        <v>16</v>
      </c>
      <c r="K112" s="44">
        <v>1500</v>
      </c>
      <c r="L112" s="47">
        <v>93.75</v>
      </c>
      <c r="M112" s="437">
        <v>16</v>
      </c>
      <c r="N112" s="44">
        <f t="shared" si="76"/>
        <v>1207.6595744680851</v>
      </c>
      <c r="O112" s="47">
        <f t="shared" si="77"/>
        <v>75.478723404255319</v>
      </c>
      <c r="P112" s="48">
        <f t="shared" si="72"/>
        <v>0</v>
      </c>
      <c r="Q112" s="49">
        <f t="shared" si="73"/>
        <v>-18.271276595744681</v>
      </c>
      <c r="R112" s="427">
        <f t="shared" si="74"/>
        <v>0.80510638297872339</v>
      </c>
      <c r="S112" s="594"/>
      <c r="T112" s="230">
        <v>0.6743055555555556</v>
      </c>
      <c r="U112" s="230">
        <v>0.70694444444444449</v>
      </c>
      <c r="V112" s="231">
        <v>7</v>
      </c>
      <c r="W112" s="436">
        <f t="shared" si="70"/>
        <v>46.999999999999993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-292.34042553191489</v>
      </c>
      <c r="AG112" s="126">
        <f t="shared" si="62"/>
        <v>0.80510638297872339</v>
      </c>
      <c r="AH112" s="587"/>
    </row>
    <row r="113" spans="1:34" s="221" customFormat="1" ht="19.149999999999999" customHeight="1">
      <c r="A113" s="606"/>
      <c r="B113" s="425" t="s">
        <v>231</v>
      </c>
      <c r="C113" s="178"/>
      <c r="D113" s="179" t="s">
        <v>265</v>
      </c>
      <c r="E113" s="83"/>
      <c r="F113" s="359">
        <v>59.52</v>
      </c>
      <c r="G113" s="57">
        <v>295.57</v>
      </c>
      <c r="H113" s="45">
        <f t="shared" si="75"/>
        <v>17592.326400000002</v>
      </c>
      <c r="I113" s="423">
        <v>1</v>
      </c>
      <c r="J113" s="46">
        <v>21</v>
      </c>
      <c r="K113" s="44">
        <v>1385</v>
      </c>
      <c r="L113" s="47">
        <v>65.952380952380949</v>
      </c>
      <c r="M113" s="434">
        <v>21</v>
      </c>
      <c r="N113" s="44">
        <f t="shared" si="76"/>
        <v>1182.2800000000041</v>
      </c>
      <c r="O113" s="47">
        <f t="shared" si="77"/>
        <v>56.299047619047812</v>
      </c>
      <c r="P113" s="48">
        <f t="shared" si="72"/>
        <v>0</v>
      </c>
      <c r="Q113" s="49">
        <f t="shared" si="73"/>
        <v>-9.653333333333137</v>
      </c>
      <c r="R113" s="427">
        <f t="shared" si="74"/>
        <v>0.85363176895307158</v>
      </c>
      <c r="S113" s="594"/>
      <c r="T113" s="230">
        <v>0.74722222222222223</v>
      </c>
      <c r="U113" s="230">
        <v>0.75763888888888886</v>
      </c>
      <c r="V113" s="231">
        <v>5</v>
      </c>
      <c r="W113" s="436">
        <f t="shared" si="70"/>
        <v>14.999999999999947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-202.71999999999593</v>
      </c>
      <c r="AG113" s="126">
        <f t="shared" si="62"/>
        <v>0.85363176895307158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110</v>
      </c>
      <c r="H114" s="45">
        <f t="shared" si="75"/>
        <v>2218.7000000000003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1100.0000000000041</v>
      </c>
      <c r="O114" s="47">
        <f t="shared" si="77"/>
        <v>91.666666666667012</v>
      </c>
      <c r="P114" s="48">
        <f t="shared" si="72"/>
        <v>0</v>
      </c>
      <c r="Q114" s="49">
        <f t="shared" si="73"/>
        <v>-33.333333333332988</v>
      </c>
      <c r="R114" s="427">
        <f t="shared" si="74"/>
        <v>0.73333333333333606</v>
      </c>
      <c r="S114" s="594"/>
      <c r="T114" s="230">
        <v>0.76249999999999996</v>
      </c>
      <c r="U114" s="230">
        <v>0.76666666666666661</v>
      </c>
      <c r="V114" s="231">
        <v>7</v>
      </c>
      <c r="W114" s="436">
        <f t="shared" si="70"/>
        <v>5.9999999999999787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-399.99999999999591</v>
      </c>
      <c r="AG114" s="126">
        <f t="shared" si="62"/>
        <v>0.73333333333333606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747</v>
      </c>
      <c r="H115" s="45">
        <f t="shared" si="75"/>
        <v>15253.740000000002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1318.2352941176455</v>
      </c>
      <c r="O115" s="47">
        <f t="shared" si="77"/>
        <v>109.85294117647045</v>
      </c>
      <c r="P115" s="48">
        <f t="shared" si="72"/>
        <v>0</v>
      </c>
      <c r="Q115" s="49">
        <f t="shared" si="73"/>
        <v>-15.147058823529548</v>
      </c>
      <c r="R115" s="427">
        <f t="shared" si="74"/>
        <v>0.87882352941176367</v>
      </c>
      <c r="S115" s="594"/>
      <c r="T115" s="230">
        <v>0.77083333333333326</v>
      </c>
      <c r="U115" s="230">
        <v>0.7944444444444444</v>
      </c>
      <c r="V115" s="231">
        <v>6</v>
      </c>
      <c r="W115" s="436">
        <f t="shared" si="70"/>
        <v>34.000000000000043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-181.76470588235452</v>
      </c>
      <c r="AG115" s="126">
        <f t="shared" si="62"/>
        <v>0.87882352941176367</v>
      </c>
      <c r="AH115" s="587"/>
    </row>
    <row r="116" spans="1:34" s="221" customFormat="1" ht="19.149999999999999" customHeight="1">
      <c r="A116" s="606"/>
      <c r="B116" s="425" t="s">
        <v>117</v>
      </c>
      <c r="C116" s="55"/>
      <c r="D116" s="82" t="s">
        <v>256</v>
      </c>
      <c r="E116" s="83"/>
      <c r="F116" s="359">
        <v>28.57</v>
      </c>
      <c r="G116" s="233">
        <v>1941</v>
      </c>
      <c r="H116" s="45">
        <f t="shared" si="75"/>
        <v>55454.37</v>
      </c>
      <c r="I116" s="423"/>
      <c r="J116" s="46">
        <v>12</v>
      </c>
      <c r="K116" s="44">
        <v>1500</v>
      </c>
      <c r="L116" s="47">
        <v>125</v>
      </c>
      <c r="M116" s="434">
        <v>12</v>
      </c>
      <c r="N116" s="44">
        <f t="shared" si="76"/>
        <v>1386.4285714285711</v>
      </c>
      <c r="O116" s="47">
        <f t="shared" si="77"/>
        <v>115.53571428571426</v>
      </c>
      <c r="P116" s="48">
        <f t="shared" si="72"/>
        <v>0</v>
      </c>
      <c r="Q116" s="49">
        <f t="shared" si="73"/>
        <v>-9.4642857142857366</v>
      </c>
      <c r="R116" s="427">
        <f t="shared" si="74"/>
        <v>0.92428571428571416</v>
      </c>
      <c r="S116" s="594"/>
      <c r="T116" s="230">
        <v>0.79861111111111105</v>
      </c>
      <c r="U116" s="230">
        <v>0.8569444444444444</v>
      </c>
      <c r="V116" s="231">
        <v>6</v>
      </c>
      <c r="W116" s="436">
        <f t="shared" si="70"/>
        <v>84.000000000000028</v>
      </c>
      <c r="X116" s="219"/>
      <c r="Y116" s="219"/>
      <c r="Z116" s="220"/>
      <c r="AA116" s="220"/>
      <c r="AB116" s="588"/>
      <c r="AC116" s="588"/>
      <c r="AD116" s="224"/>
      <c r="AE116" s="224"/>
      <c r="AF116" s="48">
        <f t="shared" si="61"/>
        <v>-113.5714285714289</v>
      </c>
      <c r="AG116" s="126">
        <f t="shared" si="62"/>
        <v>0.92428571428571404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259</v>
      </c>
      <c r="E117" s="83"/>
      <c r="F117" s="359">
        <v>38.39</v>
      </c>
      <c r="G117" s="233">
        <v>1340</v>
      </c>
      <c r="H117" s="45">
        <f t="shared" si="75"/>
        <v>51442.6</v>
      </c>
      <c r="I117" s="423"/>
      <c r="J117" s="46">
        <v>16</v>
      </c>
      <c r="K117" s="44">
        <v>1440</v>
      </c>
      <c r="L117" s="47">
        <v>90</v>
      </c>
      <c r="M117" s="434">
        <v>16</v>
      </c>
      <c r="N117" s="44">
        <f t="shared" si="76"/>
        <v>1296.7741935483882</v>
      </c>
      <c r="O117" s="47">
        <f t="shared" si="77"/>
        <v>81.048387096774263</v>
      </c>
      <c r="P117" s="48">
        <f t="shared" si="72"/>
        <v>0</v>
      </c>
      <c r="Q117" s="49">
        <f t="shared" si="73"/>
        <v>-8.9516129032257368</v>
      </c>
      <c r="R117" s="427">
        <f t="shared" si="74"/>
        <v>0.90053763440860291</v>
      </c>
      <c r="S117" s="594"/>
      <c r="T117" s="230">
        <v>0.87222222222222212</v>
      </c>
      <c r="U117" s="230">
        <v>0.91527777777777763</v>
      </c>
      <c r="V117" s="231">
        <v>22</v>
      </c>
      <c r="W117" s="436">
        <f t="shared" si="70"/>
        <v>61.999999999999943</v>
      </c>
      <c r="X117" s="219">
        <v>0.86111111111111116</v>
      </c>
      <c r="Y117" s="219">
        <v>0.87152777777777779</v>
      </c>
      <c r="Z117" s="220"/>
      <c r="AA117" s="220"/>
      <c r="AB117" s="588"/>
      <c r="AC117" s="588"/>
      <c r="AD117" s="224"/>
      <c r="AE117" s="224"/>
      <c r="AF117" s="48">
        <f t="shared" si="61"/>
        <v>-143.22580645161179</v>
      </c>
      <c r="AG117" s="126">
        <f t="shared" si="62"/>
        <v>0.90053763440860291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260</v>
      </c>
      <c r="E118" s="43"/>
      <c r="F118" s="359">
        <v>52.86</v>
      </c>
      <c r="G118" s="44">
        <v>1475</v>
      </c>
      <c r="H118" s="45">
        <f t="shared" si="75"/>
        <v>77968.5</v>
      </c>
      <c r="I118" s="423"/>
      <c r="J118" s="46">
        <v>18</v>
      </c>
      <c r="K118" s="44">
        <v>1440</v>
      </c>
      <c r="L118" s="47">
        <v>80</v>
      </c>
      <c r="M118" s="434">
        <v>18</v>
      </c>
      <c r="N118" s="44">
        <f t="shared" si="76"/>
        <v>1340.9090909090924</v>
      </c>
      <c r="O118" s="47">
        <f t="shared" si="77"/>
        <v>74.49494949494958</v>
      </c>
      <c r="P118" s="48">
        <f t="shared" si="72"/>
        <v>0</v>
      </c>
      <c r="Q118" s="49">
        <f t="shared" si="73"/>
        <v>-5.5050505050504199</v>
      </c>
      <c r="R118" s="427">
        <f t="shared" si="74"/>
        <v>0.93118686868686973</v>
      </c>
      <c r="S118" s="594"/>
      <c r="T118" s="230">
        <v>0.92013888888888873</v>
      </c>
      <c r="U118" s="230">
        <v>0.96597222222222201</v>
      </c>
      <c r="V118" s="231">
        <v>7</v>
      </c>
      <c r="W118" s="436">
        <f t="shared" si="70"/>
        <v>65.999999999999929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-99.090909090907644</v>
      </c>
      <c r="AG118" s="126">
        <f t="shared" si="62"/>
        <v>0.93118686868686973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15.3</v>
      </c>
      <c r="K121" s="205">
        <v>1435</v>
      </c>
      <c r="L121" s="206">
        <v>99.831349206349202</v>
      </c>
      <c r="M121" s="205">
        <f t="shared" ref="M121:O121" si="78">AVERAGE(M109:M120)</f>
        <v>15.3</v>
      </c>
      <c r="N121" s="205">
        <f t="shared" si="78"/>
        <v>1248.24127031752</v>
      </c>
      <c r="O121" s="206">
        <f t="shared" si="78"/>
        <v>86.539776547829746</v>
      </c>
      <c r="P121" s="48">
        <f t="shared" ref="P121:P130" si="79">M121-J121</f>
        <v>0</v>
      </c>
      <c r="Q121" s="49">
        <f t="shared" ref="Q121:Q130" si="80">O121-L121</f>
        <v>-13.291572658519456</v>
      </c>
      <c r="R121" s="175">
        <f t="shared" ref="R121:R130" si="81">O121/L121</f>
        <v>0.86685973129496563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-186.75872968247995</v>
      </c>
      <c r="AG121" s="126">
        <f>N121/K121</f>
        <v>0.86985454377527527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2391.4299999999998</v>
      </c>
      <c r="H122" s="45">
        <f t="shared" ref="H122:H132" si="82">F122*G122</f>
        <v>142337.9136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30" si="83">G122/W122*60</f>
        <v>1292.6648648648638</v>
      </c>
      <c r="O122" s="241">
        <f t="shared" ref="O122:O130" si="84">N122/M122</f>
        <v>61.555469755469709</v>
      </c>
      <c r="P122" s="108">
        <f t="shared" si="79"/>
        <v>0</v>
      </c>
      <c r="Q122" s="185">
        <f t="shared" si="80"/>
        <v>-4.3969111969112404</v>
      </c>
      <c r="R122" s="109">
        <f t="shared" si="81"/>
        <v>0.93333203239340357</v>
      </c>
      <c r="S122" s="603">
        <f>R134</f>
        <v>0.89900949405853869</v>
      </c>
      <c r="T122" s="50">
        <v>0.5</v>
      </c>
      <c r="U122" s="50">
        <v>0.57708333333333339</v>
      </c>
      <c r="V122" s="231">
        <v>5</v>
      </c>
      <c r="W122" s="436">
        <f t="shared" si="70"/>
        <v>111.00000000000009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-92.33513513513617</v>
      </c>
      <c r="AG122" s="427">
        <f t="shared" si="62"/>
        <v>0.93333203239340345</v>
      </c>
      <c r="AH122" s="602">
        <f>AG134</f>
        <v>0.91362570062060611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985</v>
      </c>
      <c r="H123" s="45">
        <f t="shared" si="82"/>
        <v>55583.55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1343.1818181818182</v>
      </c>
      <c r="O123" s="86">
        <f t="shared" si="84"/>
        <v>74.621212121212125</v>
      </c>
      <c r="P123" s="54">
        <f t="shared" si="79"/>
        <v>0</v>
      </c>
      <c r="Q123" s="88">
        <f t="shared" si="80"/>
        <v>-8.7121212121212039</v>
      </c>
      <c r="R123" s="424">
        <f t="shared" si="81"/>
        <v>0.8954545454545455</v>
      </c>
      <c r="S123" s="603"/>
      <c r="T123" s="50">
        <v>0.59236111111111112</v>
      </c>
      <c r="U123" s="50">
        <v>0.62291666666666667</v>
      </c>
      <c r="V123" s="231">
        <v>22</v>
      </c>
      <c r="W123" s="436">
        <f t="shared" si="70"/>
        <v>44</v>
      </c>
      <c r="X123" s="53">
        <v>0.58194444444444449</v>
      </c>
      <c r="Y123" s="53">
        <v>0.59166666666666667</v>
      </c>
      <c r="Z123" s="54"/>
      <c r="AA123" s="54"/>
      <c r="AB123" s="588"/>
      <c r="AC123" s="588"/>
      <c r="AD123" s="423"/>
      <c r="AE123" s="423"/>
      <c r="AF123" s="48">
        <f t="shared" si="61"/>
        <v>-156.81818181818176</v>
      </c>
      <c r="AG123" s="427">
        <f t="shared" si="62"/>
        <v>0.8954545454545455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1725</v>
      </c>
      <c r="H124" s="45">
        <f t="shared" si="82"/>
        <v>101205.75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1361.842105263157</v>
      </c>
      <c r="O124" s="241">
        <f t="shared" si="84"/>
        <v>71.675900277008267</v>
      </c>
      <c r="P124" s="108">
        <f t="shared" si="79"/>
        <v>0</v>
      </c>
      <c r="Q124" s="185">
        <f t="shared" si="80"/>
        <v>-4.113573407202253</v>
      </c>
      <c r="R124" s="109">
        <f t="shared" si="81"/>
        <v>0.94572368421052577</v>
      </c>
      <c r="S124" s="610"/>
      <c r="T124" s="50">
        <v>0.62777777777777777</v>
      </c>
      <c r="U124" s="50">
        <v>0.68055555555555558</v>
      </c>
      <c r="V124" s="231">
        <v>7</v>
      </c>
      <c r="W124" s="436">
        <f t="shared" si="70"/>
        <v>76.000000000000057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-78.157894736842991</v>
      </c>
      <c r="AG124" s="109">
        <f t="shared" si="62"/>
        <v>0.94572368421052566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1454</v>
      </c>
      <c r="H125" s="45">
        <f t="shared" si="82"/>
        <v>82572.66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1454.0000000000014</v>
      </c>
      <c r="O125" s="86">
        <f t="shared" si="84"/>
        <v>80.777777777777857</v>
      </c>
      <c r="P125" s="54">
        <f t="shared" si="79"/>
        <v>0</v>
      </c>
      <c r="Q125" s="88">
        <f t="shared" si="80"/>
        <v>-10.111111111111029</v>
      </c>
      <c r="R125" s="424">
        <f t="shared" si="81"/>
        <v>0.88875305623471967</v>
      </c>
      <c r="S125" s="610"/>
      <c r="T125" s="50">
        <v>0.72083333333333333</v>
      </c>
      <c r="U125" s="50">
        <v>0.76249999999999996</v>
      </c>
      <c r="V125" s="231">
        <v>5</v>
      </c>
      <c r="W125" s="436">
        <f t="shared" si="70"/>
        <v>59.999999999999943</v>
      </c>
      <c r="X125" s="64"/>
      <c r="Y125" s="64"/>
      <c r="Z125" s="54"/>
      <c r="AA125" s="54"/>
      <c r="AB125" s="588"/>
      <c r="AC125" s="588"/>
      <c r="AD125" s="423">
        <v>1</v>
      </c>
      <c r="AE125" s="423"/>
      <c r="AF125" s="48">
        <f t="shared" si="61"/>
        <v>-181.99999999999864</v>
      </c>
      <c r="AG125" s="427">
        <f t="shared" si="62"/>
        <v>0.88875305623471967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1097</v>
      </c>
      <c r="H126" s="45">
        <f t="shared" si="82"/>
        <v>62386.39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1430.8695652173915</v>
      </c>
      <c r="O126" s="86">
        <f t="shared" si="84"/>
        <v>79.49275362318842</v>
      </c>
      <c r="P126" s="54">
        <f t="shared" si="79"/>
        <v>0</v>
      </c>
      <c r="Q126" s="88">
        <f t="shared" si="80"/>
        <v>-11.396135265700465</v>
      </c>
      <c r="R126" s="424">
        <f t="shared" si="81"/>
        <v>0.87461464866588734</v>
      </c>
      <c r="S126" s="610"/>
      <c r="T126" s="50">
        <v>0.76736111111111105</v>
      </c>
      <c r="U126" s="50">
        <v>0.79930555555555549</v>
      </c>
      <c r="V126" s="231">
        <v>7</v>
      </c>
      <c r="W126" s="436">
        <f t="shared" si="70"/>
        <v>46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-205.13043478260852</v>
      </c>
      <c r="AG126" s="109">
        <f t="shared" si="62"/>
        <v>0.87461464866588723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927</v>
      </c>
      <c r="H127" s="45">
        <f t="shared" si="82"/>
        <v>50141.43</v>
      </c>
      <c r="I127" s="224"/>
      <c r="J127" s="87">
        <v>17</v>
      </c>
      <c r="K127" s="57">
        <v>1565</v>
      </c>
      <c r="L127" s="86">
        <v>92.058823529411768</v>
      </c>
      <c r="M127" s="437">
        <v>18</v>
      </c>
      <c r="N127" s="177">
        <f t="shared" si="83"/>
        <v>1426.1538461538453</v>
      </c>
      <c r="O127" s="241">
        <f t="shared" si="84"/>
        <v>79.230769230769184</v>
      </c>
      <c r="P127" s="108">
        <f t="shared" si="79"/>
        <v>1</v>
      </c>
      <c r="Q127" s="185">
        <f t="shared" si="80"/>
        <v>-12.828054298642584</v>
      </c>
      <c r="R127" s="109">
        <f t="shared" si="81"/>
        <v>0.86065372327353107</v>
      </c>
      <c r="S127" s="610"/>
      <c r="T127" s="50">
        <v>0.80347222222222214</v>
      </c>
      <c r="U127" s="50">
        <v>0.83055555555555549</v>
      </c>
      <c r="V127" s="425">
        <v>6</v>
      </c>
      <c r="W127" s="436">
        <f t="shared" si="70"/>
        <v>39.000000000000021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-138.84615384615472</v>
      </c>
      <c r="AG127" s="109">
        <f t="shared" si="62"/>
        <v>0.91128041287785644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1463</v>
      </c>
      <c r="H128" s="45">
        <f t="shared" si="82"/>
        <v>69638.8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1330.0000000000014</v>
      </c>
      <c r="O128" s="86">
        <f t="shared" si="84"/>
        <v>70.000000000000071</v>
      </c>
      <c r="P128" s="54">
        <f t="shared" si="79"/>
        <v>0</v>
      </c>
      <c r="Q128" s="88">
        <f t="shared" si="80"/>
        <v>-5.7894736842104493</v>
      </c>
      <c r="R128" s="424">
        <f t="shared" si="81"/>
        <v>0.92361111111111216</v>
      </c>
      <c r="S128" s="610"/>
      <c r="T128" s="50">
        <v>0.84652777777777777</v>
      </c>
      <c r="U128" s="50">
        <v>0.89236111111111105</v>
      </c>
      <c r="V128" s="425">
        <v>23</v>
      </c>
      <c r="W128" s="436">
        <f t="shared" si="70"/>
        <v>65.999999999999929</v>
      </c>
      <c r="X128" s="64">
        <v>0.83472222222222225</v>
      </c>
      <c r="Y128" s="64">
        <v>0.84583333333333333</v>
      </c>
      <c r="Z128" s="54"/>
      <c r="AA128" s="54"/>
      <c r="AB128" s="588"/>
      <c r="AC128" s="588"/>
      <c r="AD128" s="423"/>
      <c r="AE128" s="423"/>
      <c r="AF128" s="48">
        <f t="shared" si="61"/>
        <v>-109.99999999999864</v>
      </c>
      <c r="AG128" s="427">
        <f t="shared" si="62"/>
        <v>0.92361111111111205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1539</v>
      </c>
      <c r="H129" s="45">
        <f t="shared" si="82"/>
        <v>77981.13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1399.0909090909106</v>
      </c>
      <c r="O129" s="86">
        <f t="shared" si="84"/>
        <v>77.727272727272805</v>
      </c>
      <c r="P129" s="54">
        <f t="shared" si="79"/>
        <v>0</v>
      </c>
      <c r="Q129" s="88">
        <f t="shared" si="80"/>
        <v>-5.6060606060605238</v>
      </c>
      <c r="R129" s="424">
        <f t="shared" si="81"/>
        <v>0.93272727272727374</v>
      </c>
      <c r="S129" s="610"/>
      <c r="T129" s="50">
        <v>0.89722222222222214</v>
      </c>
      <c r="U129" s="50">
        <v>0.94305555555555542</v>
      </c>
      <c r="V129" s="425">
        <v>7</v>
      </c>
      <c r="W129" s="436">
        <f t="shared" si="70"/>
        <v>65.999999999999929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-100.9090909090894</v>
      </c>
      <c r="AG129" s="109">
        <f t="shared" si="62"/>
        <v>0.93272727272727374</v>
      </c>
      <c r="AH129" s="604"/>
    </row>
    <row r="130" spans="1:34" ht="19.149999999999999" customHeight="1">
      <c r="A130" s="609"/>
      <c r="B130" s="203" t="s">
        <v>210</v>
      </c>
      <c r="C130" s="160"/>
      <c r="D130" s="59" t="s">
        <v>281</v>
      </c>
      <c r="E130" s="60"/>
      <c r="F130" s="359">
        <v>50.49</v>
      </c>
      <c r="G130" s="57">
        <v>1379</v>
      </c>
      <c r="H130" s="45">
        <f t="shared" si="82"/>
        <v>69625.710000000006</v>
      </c>
      <c r="I130" s="423"/>
      <c r="J130" s="87">
        <v>14</v>
      </c>
      <c r="K130" s="57">
        <v>1440</v>
      </c>
      <c r="L130" s="86">
        <v>102.85714285714286</v>
      </c>
      <c r="M130" s="434">
        <v>15</v>
      </c>
      <c r="N130" s="57">
        <f t="shared" si="83"/>
        <v>1334.5161290322594</v>
      </c>
      <c r="O130" s="86">
        <f t="shared" si="84"/>
        <v>88.967741935483957</v>
      </c>
      <c r="P130" s="54">
        <f t="shared" si="79"/>
        <v>1</v>
      </c>
      <c r="Q130" s="88">
        <f t="shared" si="80"/>
        <v>-13.889400921658904</v>
      </c>
      <c r="R130" s="424">
        <f t="shared" si="81"/>
        <v>0.86496415770609403</v>
      </c>
      <c r="S130" s="610"/>
      <c r="T130" s="50">
        <v>0.94861111111111096</v>
      </c>
      <c r="U130" s="50">
        <v>0.99166666666666647</v>
      </c>
      <c r="V130" s="425">
        <v>8</v>
      </c>
      <c r="W130" s="436">
        <f t="shared" si="70"/>
        <v>61.999999999999943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-105.48387096774059</v>
      </c>
      <c r="AG130" s="109">
        <f t="shared" si="62"/>
        <v>0.92674731182795789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</v>
      </c>
      <c r="K134" s="246">
        <v>1504.6666666666667</v>
      </c>
      <c r="L134" s="247">
        <v>84.543526572422337</v>
      </c>
      <c r="M134" s="246">
        <f t="shared" ref="M134:O134" si="85">AVERAGE(M122:M133)</f>
        <v>18.222222222222221</v>
      </c>
      <c r="N134" s="246">
        <f t="shared" si="85"/>
        <v>1374.7021375338054</v>
      </c>
      <c r="O134" s="247">
        <f t="shared" si="85"/>
        <v>76.005433049798029</v>
      </c>
      <c r="P134" s="51">
        <f t="shared" ref="P134:P143" si="86">M134-J134</f>
        <v>0.22222222222222143</v>
      </c>
      <c r="Q134" s="142">
        <f t="shared" ref="Q134:Q143" si="87">O134-L134</f>
        <v>-8.5380935226243082</v>
      </c>
      <c r="R134" s="248">
        <f t="shared" ref="R134:R143" si="88">O134/L134</f>
        <v>0.89900949405853869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-129.96452913286134</v>
      </c>
      <c r="AG134" s="427">
        <f t="shared" si="62"/>
        <v>0.91362570062060611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2880</v>
      </c>
      <c r="H135" s="249">
        <f t="shared" ref="H135:H146" si="89">F135*G135</f>
        <v>155779.20000000001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1299.2481203007526</v>
      </c>
      <c r="O135" s="116">
        <f t="shared" ref="O135:O143" si="91">N135/M135</f>
        <v>72.180451127819595</v>
      </c>
      <c r="P135" s="54">
        <f t="shared" si="86"/>
        <v>0</v>
      </c>
      <c r="Q135" s="88">
        <f t="shared" si="87"/>
        <v>-11.152882205513734</v>
      </c>
      <c r="R135" s="424">
        <f t="shared" si="88"/>
        <v>0.86616541353383514</v>
      </c>
      <c r="S135" s="594">
        <f>R147</f>
        <v>0.91171053452301065</v>
      </c>
      <c r="T135" s="250">
        <v>0.45833333333333331</v>
      </c>
      <c r="U135" s="50">
        <v>0.55069444444444438</v>
      </c>
      <c r="V135" s="145">
        <v>5</v>
      </c>
      <c r="W135" s="251">
        <f t="shared" ref="W135:W147" si="92">(U135-T135)*24*60</f>
        <v>132.99999999999991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-200.75187969924741</v>
      </c>
      <c r="AG135" s="121">
        <f t="shared" si="62"/>
        <v>0.86616541353383503</v>
      </c>
      <c r="AH135" s="587">
        <f>AG147</f>
        <v>0.91514344596410568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1841</v>
      </c>
      <c r="H136" s="84">
        <f t="shared" si="89"/>
        <v>106290.13499999999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1380.7499999999995</v>
      </c>
      <c r="O136" s="86">
        <f t="shared" si="91"/>
        <v>86.296874999999972</v>
      </c>
      <c r="P136" s="54">
        <f t="shared" si="86"/>
        <v>0</v>
      </c>
      <c r="Q136" s="88">
        <f t="shared" si="87"/>
        <v>-11.515625000000028</v>
      </c>
      <c r="R136" s="424">
        <f t="shared" si="88"/>
        <v>0.88226837060702845</v>
      </c>
      <c r="S136" s="594"/>
      <c r="T136" s="250">
        <v>0.56666666666666665</v>
      </c>
      <c r="U136" s="50">
        <v>0.62222222222222223</v>
      </c>
      <c r="V136" s="145">
        <v>23</v>
      </c>
      <c r="W136" s="251">
        <f t="shared" si="92"/>
        <v>80.000000000000028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-184.25000000000045</v>
      </c>
      <c r="AG136" s="126">
        <f t="shared" si="62"/>
        <v>0.88226837060702845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1845</v>
      </c>
      <c r="H137" s="84">
        <f t="shared" si="89"/>
        <v>93486.150000000009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1302.3529411764705</v>
      </c>
      <c r="O137" s="86">
        <f t="shared" si="91"/>
        <v>72.35294117647058</v>
      </c>
      <c r="P137" s="54">
        <f t="shared" si="86"/>
        <v>0</v>
      </c>
      <c r="Q137" s="88">
        <f t="shared" si="87"/>
        <v>-10.980392156862749</v>
      </c>
      <c r="R137" s="424">
        <f t="shared" si="88"/>
        <v>0.86823529411764699</v>
      </c>
      <c r="S137" s="594"/>
      <c r="T137" s="50">
        <v>0.62708333333333333</v>
      </c>
      <c r="U137" s="50">
        <v>0.68611111111111112</v>
      </c>
      <c r="V137" s="253">
        <v>7</v>
      </c>
      <c r="W137" s="251">
        <f t="shared" si="92"/>
        <v>85.000000000000014</v>
      </c>
      <c r="X137" s="53">
        <v>0.56736111111111109</v>
      </c>
      <c r="Y137" s="53">
        <v>0.57638888888888895</v>
      </c>
      <c r="Z137" s="54"/>
      <c r="AA137" s="54"/>
      <c r="AB137" s="588"/>
      <c r="AC137" s="588"/>
      <c r="AD137" s="423"/>
      <c r="AE137" s="423"/>
      <c r="AF137" s="48">
        <f t="shared" si="61"/>
        <v>-197.64705882352951</v>
      </c>
      <c r="AG137" s="126">
        <f t="shared" si="62"/>
        <v>0.86823529411764699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276</v>
      </c>
      <c r="E138" s="83"/>
      <c r="F138" s="359">
        <v>50.67</v>
      </c>
      <c r="G138" s="57">
        <v>914</v>
      </c>
      <c r="H138" s="84">
        <f t="shared" si="89"/>
        <v>46312.380000000005</v>
      </c>
      <c r="I138" s="423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1406.1538461538455</v>
      </c>
      <c r="O138" s="86">
        <f t="shared" si="91"/>
        <v>82.714932126696795</v>
      </c>
      <c r="P138" s="54">
        <f t="shared" si="86"/>
        <v>0</v>
      </c>
      <c r="Q138" s="88">
        <f t="shared" si="87"/>
        <v>-5.5203619909502635</v>
      </c>
      <c r="R138" s="429">
        <f t="shared" si="88"/>
        <v>0.93743589743589706</v>
      </c>
      <c r="S138" s="594"/>
      <c r="T138" s="50">
        <v>0.72638888888888886</v>
      </c>
      <c r="U138" s="50">
        <v>0.75347222222222221</v>
      </c>
      <c r="V138" s="253">
        <v>5</v>
      </c>
      <c r="W138" s="251">
        <f t="shared" si="92"/>
        <v>39.000000000000021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-93.846153846154493</v>
      </c>
      <c r="AG138" s="126">
        <f t="shared" si="62"/>
        <v>0.93743589743589706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277</v>
      </c>
      <c r="E139" s="43"/>
      <c r="F139" s="359">
        <v>50.98</v>
      </c>
      <c r="G139" s="57">
        <v>1587</v>
      </c>
      <c r="H139" s="84">
        <f t="shared" si="89"/>
        <v>80905.259999999995</v>
      </c>
      <c r="I139" s="423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0"/>
        <v>1341.1267605633789</v>
      </c>
      <c r="O139" s="86">
        <f t="shared" si="91"/>
        <v>67.056338028168938</v>
      </c>
      <c r="P139" s="54">
        <f t="shared" si="86"/>
        <v>0</v>
      </c>
      <c r="Q139" s="88">
        <f t="shared" si="87"/>
        <v>-4.9436619718310624</v>
      </c>
      <c r="R139" s="424">
        <f t="shared" si="88"/>
        <v>0.93133802816901301</v>
      </c>
      <c r="S139" s="594"/>
      <c r="T139" s="50">
        <v>0.7583333333333333</v>
      </c>
      <c r="U139" s="50">
        <v>0.80763888888888891</v>
      </c>
      <c r="V139" s="254">
        <v>7</v>
      </c>
      <c r="W139" s="251">
        <f t="shared" si="92"/>
        <v>71.000000000000071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-98.873239436621134</v>
      </c>
      <c r="AG139" s="126">
        <f t="shared" si="62"/>
        <v>0.93133802816901312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278</v>
      </c>
      <c r="E140" s="83"/>
      <c r="F140" s="359">
        <v>54.09</v>
      </c>
      <c r="G140" s="57">
        <v>853</v>
      </c>
      <c r="H140" s="84">
        <f t="shared" si="89"/>
        <v>46138.770000000004</v>
      </c>
      <c r="I140" s="423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0"/>
        <v>1421.6666666666656</v>
      </c>
      <c r="O140" s="86">
        <f t="shared" si="91"/>
        <v>74.82456140350871</v>
      </c>
      <c r="P140" s="54">
        <f t="shared" si="86"/>
        <v>0</v>
      </c>
      <c r="Q140" s="88">
        <f t="shared" si="87"/>
        <v>-4.12280701754392</v>
      </c>
      <c r="R140" s="424">
        <f t="shared" si="88"/>
        <v>0.94777777777777705</v>
      </c>
      <c r="S140" s="595"/>
      <c r="T140" s="63">
        <v>0.8125</v>
      </c>
      <c r="U140" s="256">
        <v>0.83750000000000002</v>
      </c>
      <c r="V140" s="257">
        <v>7</v>
      </c>
      <c r="W140" s="251">
        <f t="shared" si="92"/>
        <v>36.000000000000028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-78.333333333334394</v>
      </c>
      <c r="AG140" s="126">
        <f t="shared" si="62"/>
        <v>0.94777777777777705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1984</v>
      </c>
      <c r="H141" s="84">
        <f t="shared" si="89"/>
        <v>101025.28</v>
      </c>
      <c r="I141" s="423"/>
      <c r="J141" s="46">
        <v>19</v>
      </c>
      <c r="K141" s="44">
        <v>1440</v>
      </c>
      <c r="L141" s="47">
        <v>75.78947368421052</v>
      </c>
      <c r="M141" s="232">
        <v>18</v>
      </c>
      <c r="N141" s="57">
        <f t="shared" si="90"/>
        <v>1352.7272727272727</v>
      </c>
      <c r="O141" s="86">
        <f t="shared" si="91"/>
        <v>75.151515151515156</v>
      </c>
      <c r="P141" s="54">
        <f t="shared" si="86"/>
        <v>-1</v>
      </c>
      <c r="Q141" s="88">
        <f t="shared" si="87"/>
        <v>-0.63795853269536451</v>
      </c>
      <c r="R141" s="424">
        <f t="shared" si="88"/>
        <v>0.99158249158249168</v>
      </c>
      <c r="S141" s="595"/>
      <c r="T141" s="63">
        <v>0.85347222222222219</v>
      </c>
      <c r="U141" s="256">
        <v>0.9145833333333333</v>
      </c>
      <c r="V141" s="55">
        <v>23</v>
      </c>
      <c r="W141" s="251">
        <f t="shared" si="92"/>
        <v>88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-87.272727272727252</v>
      </c>
      <c r="AG141" s="126">
        <f t="shared" si="62"/>
        <v>0.93939393939393945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1062</v>
      </c>
      <c r="H142" s="84">
        <f t="shared" si="89"/>
        <v>53811.54</v>
      </c>
      <c r="I142" s="423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0"/>
        <v>1355.744680851064</v>
      </c>
      <c r="O142" s="86">
        <f t="shared" si="91"/>
        <v>79.749687108886121</v>
      </c>
      <c r="P142" s="54">
        <f t="shared" si="86"/>
        <v>0</v>
      </c>
      <c r="Q142" s="88">
        <f t="shared" si="87"/>
        <v>-4.9561952440550527</v>
      </c>
      <c r="R142" s="424">
        <f t="shared" si="88"/>
        <v>0.94148936170212782</v>
      </c>
      <c r="S142" s="595"/>
      <c r="T142" s="63">
        <v>0.9194444444444444</v>
      </c>
      <c r="U142" s="256">
        <v>0.95208333333333328</v>
      </c>
      <c r="V142" s="55">
        <v>7</v>
      </c>
      <c r="W142" s="251">
        <f t="shared" si="92"/>
        <v>46.999999999999993</v>
      </c>
      <c r="X142" s="53">
        <v>0.84652777777777777</v>
      </c>
      <c r="Y142" s="53">
        <v>0.8569444444444444</v>
      </c>
      <c r="Z142" s="54"/>
      <c r="AA142" s="54"/>
      <c r="AB142" s="588"/>
      <c r="AC142" s="588"/>
      <c r="AD142" s="423">
        <v>1</v>
      </c>
      <c r="AE142" s="423"/>
      <c r="AF142" s="48">
        <f t="shared" si="61"/>
        <v>-84.255319148935996</v>
      </c>
      <c r="AG142" s="126">
        <f t="shared" si="62"/>
        <v>0.94148936170212782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1379</v>
      </c>
      <c r="H143" s="84">
        <f t="shared" si="89"/>
        <v>69625.710000000006</v>
      </c>
      <c r="I143" s="423"/>
      <c r="J143" s="46">
        <v>14</v>
      </c>
      <c r="K143" s="44">
        <v>1440</v>
      </c>
      <c r="L143" s="47">
        <v>102.85714285714286</v>
      </c>
      <c r="M143" s="232">
        <v>15</v>
      </c>
      <c r="N143" s="57">
        <f t="shared" si="90"/>
        <v>1334.5161290322594</v>
      </c>
      <c r="O143" s="86">
        <f t="shared" si="91"/>
        <v>88.967741935483957</v>
      </c>
      <c r="P143" s="54">
        <f t="shared" si="86"/>
        <v>1</v>
      </c>
      <c r="Q143" s="88">
        <f t="shared" si="87"/>
        <v>-13.889400921658904</v>
      </c>
      <c r="R143" s="424">
        <f t="shared" si="88"/>
        <v>0.86496415770609403</v>
      </c>
      <c r="S143" s="595"/>
      <c r="T143" s="63">
        <v>0.95763888888888882</v>
      </c>
      <c r="U143" s="256">
        <v>1.0006944444444443</v>
      </c>
      <c r="V143" s="55">
        <v>8</v>
      </c>
      <c r="W143" s="251">
        <f t="shared" si="92"/>
        <v>61.999999999999943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-105.48387096774059</v>
      </c>
      <c r="AG143" s="126">
        <f t="shared" si="62"/>
        <v>0.92674731182795789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17.555555555555557</v>
      </c>
      <c r="K147" s="101">
        <v>1480.5555555555557</v>
      </c>
      <c r="L147" s="104">
        <v>85.223814233295656</v>
      </c>
      <c r="M147" s="246">
        <f t="shared" ref="M147:O147" si="93">AVERAGE(M135:M146)</f>
        <v>17.555555555555557</v>
      </c>
      <c r="N147" s="246">
        <f t="shared" si="93"/>
        <v>1354.9207130524121</v>
      </c>
      <c r="O147" s="247">
        <f t="shared" si="93"/>
        <v>77.699449228727744</v>
      </c>
      <c r="P147" s="51">
        <f t="shared" ref="P147:P153" si="94">M147-J147</f>
        <v>0</v>
      </c>
      <c r="Q147" s="142">
        <f t="shared" ref="Q147:Q153" si="95">O147-L147</f>
        <v>-7.5243650045679118</v>
      </c>
      <c r="R147" s="262">
        <f t="shared" ref="R147:R153" si="96">O147/L147</f>
        <v>0.91171053452301065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-125.63484250314355</v>
      </c>
      <c r="AG147" s="263">
        <f t="shared" si="62"/>
        <v>0.91514344596410568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1435</v>
      </c>
      <c r="H148" s="84">
        <f t="shared" ref="H148:H172" si="97">F148*G148</f>
        <v>64546.299999999996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1266.176470588237</v>
      </c>
      <c r="O148" s="47">
        <f t="shared" ref="O148:O153" si="99">N148/M148</f>
        <v>66.640866873065107</v>
      </c>
      <c r="P148" s="48">
        <f t="shared" si="94"/>
        <v>0</v>
      </c>
      <c r="Q148" s="49">
        <f t="shared" si="95"/>
        <v>-12.306501547987523</v>
      </c>
      <c r="R148" s="427">
        <f t="shared" si="96"/>
        <v>0.84411764705882475</v>
      </c>
      <c r="S148" s="600">
        <f>R160</f>
        <v>0.89786230827081259</v>
      </c>
      <c r="T148" s="250">
        <v>0.70833333333333337</v>
      </c>
      <c r="U148" s="50">
        <v>0.75555555555555554</v>
      </c>
      <c r="V148" s="425">
        <v>5</v>
      </c>
      <c r="W148" s="436">
        <f>(U148-T148)*24*60</f>
        <v>67.999999999999915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-233.82352941176305</v>
      </c>
      <c r="AG148" s="126">
        <f t="shared" si="62"/>
        <v>0.84411764705882464</v>
      </c>
      <c r="AH148" s="587">
        <f>AG160</f>
        <v>0.9056377248454075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987</v>
      </c>
      <c r="H149" s="84">
        <f t="shared" si="97"/>
        <v>52982.159999999996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1260.0000000000002</v>
      </c>
      <c r="O149" s="47">
        <f t="shared" si="99"/>
        <v>63.000000000000014</v>
      </c>
      <c r="P149" s="48">
        <f t="shared" si="94"/>
        <v>0</v>
      </c>
      <c r="Q149" s="49">
        <f t="shared" si="95"/>
        <v>-11.999999999999986</v>
      </c>
      <c r="R149" s="427">
        <f t="shared" si="96"/>
        <v>0.84000000000000019</v>
      </c>
      <c r="S149" s="601"/>
      <c r="T149" s="250">
        <v>0.76111111111111107</v>
      </c>
      <c r="U149" s="50">
        <v>0.79374999999999996</v>
      </c>
      <c r="V149" s="425">
        <v>8</v>
      </c>
      <c r="W149" s="436">
        <f t="shared" ref="W149:W159" si="100">(U149-T149)*24*60</f>
        <v>46.999999999999993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-239.99999999999977</v>
      </c>
      <c r="AG149" s="126">
        <f t="shared" si="62"/>
        <v>0.84000000000000019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619</v>
      </c>
      <c r="H150" s="84">
        <f t="shared" si="97"/>
        <v>34243.08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1326.4285714285684</v>
      </c>
      <c r="O150" s="47">
        <f t="shared" si="99"/>
        <v>88.428571428571232</v>
      </c>
      <c r="P150" s="48">
        <f t="shared" si="94"/>
        <v>1</v>
      </c>
      <c r="Q150" s="49">
        <f t="shared" si="95"/>
        <v>-14.42857142857163</v>
      </c>
      <c r="R150" s="427">
        <f t="shared" si="96"/>
        <v>0.85972222222222028</v>
      </c>
      <c r="S150" s="601"/>
      <c r="T150" s="250">
        <v>0.79791666666666661</v>
      </c>
      <c r="U150" s="50">
        <v>0.81736111111111109</v>
      </c>
      <c r="V150" s="425">
        <v>6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-113.57142857143162</v>
      </c>
      <c r="AG150" s="126">
        <f t="shared" si="62"/>
        <v>0.92113095238095022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842</v>
      </c>
      <c r="H151" s="84">
        <f t="shared" si="97"/>
        <v>46781.520000000004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1365.4054054054045</v>
      </c>
      <c r="O151" s="47">
        <f t="shared" si="99"/>
        <v>85.337837837837782</v>
      </c>
      <c r="P151" s="48">
        <f t="shared" si="94"/>
        <v>0</v>
      </c>
      <c r="Q151" s="49">
        <f t="shared" si="95"/>
        <v>-4.6621621621622182</v>
      </c>
      <c r="R151" s="427">
        <f t="shared" si="96"/>
        <v>0.94819819819819762</v>
      </c>
      <c r="S151" s="601"/>
      <c r="T151" s="250">
        <v>0.83263888888888882</v>
      </c>
      <c r="U151" s="50">
        <v>0.85833333333333328</v>
      </c>
      <c r="V151" s="425">
        <v>22</v>
      </c>
      <c r="W151" s="436">
        <f t="shared" si="100"/>
        <v>37.000000000000028</v>
      </c>
      <c r="X151" s="219">
        <v>0.82152777777777775</v>
      </c>
      <c r="Y151" s="219">
        <v>0.83194444444444438</v>
      </c>
      <c r="Z151" s="220"/>
      <c r="AA151" s="220"/>
      <c r="AB151" s="588"/>
      <c r="AC151" s="588"/>
      <c r="AD151" s="224"/>
      <c r="AE151" s="224"/>
      <c r="AF151" s="48">
        <f t="shared" si="61"/>
        <v>-74.594594594595492</v>
      </c>
      <c r="AG151" s="126">
        <f t="shared" si="62"/>
        <v>0.94819819819819762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635</v>
      </c>
      <c r="H152" s="84">
        <f t="shared" si="97"/>
        <v>34474.15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1360.7142857142828</v>
      </c>
      <c r="O152" s="47">
        <f t="shared" si="99"/>
        <v>90.714285714285523</v>
      </c>
      <c r="P152" s="48">
        <f t="shared" si="94"/>
        <v>0</v>
      </c>
      <c r="Q152" s="49">
        <f t="shared" si="95"/>
        <v>-5.2857142857144765</v>
      </c>
      <c r="R152" s="427">
        <f t="shared" si="96"/>
        <v>0.94494047619047417</v>
      </c>
      <c r="S152" s="601"/>
      <c r="T152" s="265">
        <v>0.86319444444444438</v>
      </c>
      <c r="U152" s="63">
        <v>0.88263888888888886</v>
      </c>
      <c r="V152" s="438">
        <v>7</v>
      </c>
      <c r="W152" s="436">
        <f t="shared" si="100"/>
        <v>28.00000000000006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-79.285714285717177</v>
      </c>
      <c r="AG152" s="126">
        <f t="shared" si="62"/>
        <v>0.94494047619047417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289</v>
      </c>
      <c r="E153" s="60"/>
      <c r="F153" s="366">
        <v>57.3</v>
      </c>
      <c r="G153" s="57">
        <v>1409</v>
      </c>
      <c r="H153" s="84">
        <f t="shared" si="97"/>
        <v>80735.7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1409.0000000000014</v>
      </c>
      <c r="O153" s="47">
        <f t="shared" si="99"/>
        <v>78.277777777777857</v>
      </c>
      <c r="P153" s="48">
        <f t="shared" si="94"/>
        <v>0</v>
      </c>
      <c r="Q153" s="49">
        <f t="shared" si="95"/>
        <v>-5.0555555555554719</v>
      </c>
      <c r="R153" s="427">
        <f t="shared" si="96"/>
        <v>0.93933333333333435</v>
      </c>
      <c r="S153" s="601"/>
      <c r="T153" s="265">
        <v>0.88749999999999996</v>
      </c>
      <c r="U153" s="63">
        <v>0.92916666666666659</v>
      </c>
      <c r="V153" s="438">
        <v>7</v>
      </c>
      <c r="W153" s="436">
        <f t="shared" si="100"/>
        <v>59.999999999999943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-90.999999999998636</v>
      </c>
      <c r="AG153" s="126">
        <f t="shared" si="62"/>
        <v>0.93933333333333424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1331.287455522749</v>
      </c>
      <c r="O160" s="274">
        <f t="shared" si="101"/>
        <v>78.73322327192291</v>
      </c>
      <c r="P160" s="65">
        <f t="shared" ref="P160:P166" si="102">M160-J160</f>
        <v>0.16666666666666785</v>
      </c>
      <c r="Q160" s="74">
        <f t="shared" ref="Q160:Q166" si="103">O160-L160</f>
        <v>-8.9564174966652388</v>
      </c>
      <c r="R160" s="275">
        <f>O160/L160</f>
        <v>0.89786230827081259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-138.71254447725096</v>
      </c>
      <c r="AG160" s="130">
        <f t="shared" si="62"/>
        <v>0.9056377248454075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3589</v>
      </c>
      <c r="H161" s="84">
        <f t="shared" ref="H161:H170" si="104">F161*G161</f>
        <v>122851.46999999999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2175.1515151515146</v>
      </c>
      <c r="O161" s="86">
        <f t="shared" ref="O161:O166" si="106">N161/M161</f>
        <v>167.31934731934729</v>
      </c>
      <c r="P161" s="54">
        <f t="shared" si="102"/>
        <v>0</v>
      </c>
      <c r="Q161" s="88">
        <f t="shared" si="103"/>
        <v>-5.7575757575757791</v>
      </c>
      <c r="R161" s="424">
        <f t="shared" ref="R161:R166" si="107">O161/L161</f>
        <v>0.96673400673400656</v>
      </c>
      <c r="S161" s="587">
        <f>R173</f>
        <v>0.91709755106717816</v>
      </c>
      <c r="T161" s="89">
        <v>0.16666666666666666</v>
      </c>
      <c r="U161" s="89">
        <v>0.23541666666666666</v>
      </c>
      <c r="V161" s="423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-74.848484848485441</v>
      </c>
      <c r="AG161" s="424">
        <f t="shared" si="62"/>
        <v>0.96673400673400645</v>
      </c>
      <c r="AH161" s="587">
        <f>AG173</f>
        <v>0.92130016243720547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4063</v>
      </c>
      <c r="H162" s="84">
        <f t="shared" si="104"/>
        <v>139076.49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2138.4210526315787</v>
      </c>
      <c r="O162" s="86">
        <f t="shared" si="106"/>
        <v>164.49392712550605</v>
      </c>
      <c r="P162" s="54">
        <f t="shared" si="102"/>
        <v>0</v>
      </c>
      <c r="Q162" s="88">
        <f t="shared" si="103"/>
        <v>-8.5829959514170184</v>
      </c>
      <c r="R162" s="424">
        <f t="shared" si="107"/>
        <v>0.95040935672514615</v>
      </c>
      <c r="S162" s="587"/>
      <c r="T162" s="89">
        <v>0.25138888888888888</v>
      </c>
      <c r="U162" s="89">
        <v>0.33055555555555555</v>
      </c>
      <c r="V162" s="423">
        <v>23</v>
      </c>
      <c r="W162" s="90">
        <f t="shared" si="108"/>
        <v>114</v>
      </c>
      <c r="X162" s="96">
        <v>0.23958333333333334</v>
      </c>
      <c r="Y162" s="96">
        <v>0.25</v>
      </c>
      <c r="Z162" s="54"/>
      <c r="AA162" s="54"/>
      <c r="AB162" s="588"/>
      <c r="AC162" s="588"/>
      <c r="AD162" s="423"/>
      <c r="AE162" s="423"/>
      <c r="AF162" s="54">
        <f t="shared" si="61"/>
        <v>-111.57894736842127</v>
      </c>
      <c r="AG162" s="424">
        <f t="shared" si="62"/>
        <v>0.95040935672514615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4036.8999999999996</v>
      </c>
      <c r="H163" s="84">
        <f t="shared" si="104"/>
        <v>144642.12699999998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2162.6249999999995</v>
      </c>
      <c r="O163" s="86">
        <f t="shared" si="106"/>
        <v>196.60227272727269</v>
      </c>
      <c r="P163" s="54">
        <f t="shared" si="102"/>
        <v>0</v>
      </c>
      <c r="Q163" s="88">
        <f t="shared" si="103"/>
        <v>-7.9431818181818414</v>
      </c>
      <c r="R163" s="424">
        <f t="shared" si="107"/>
        <v>0.9611666666666665</v>
      </c>
      <c r="S163" s="587"/>
      <c r="T163" s="89">
        <v>0.34583333333333333</v>
      </c>
      <c r="U163" s="89">
        <v>0.4236111111111111</v>
      </c>
      <c r="V163" s="423">
        <v>22</v>
      </c>
      <c r="W163" s="90">
        <f t="shared" si="108"/>
        <v>112</v>
      </c>
      <c r="X163" s="96">
        <v>0.33402777777777781</v>
      </c>
      <c r="Y163" s="96">
        <v>0.34375</v>
      </c>
      <c r="Z163" s="54"/>
      <c r="AA163" s="54"/>
      <c r="AB163" s="588"/>
      <c r="AC163" s="588"/>
      <c r="AD163" s="423">
        <v>1</v>
      </c>
      <c r="AE163" s="423"/>
      <c r="AF163" s="54">
        <f t="shared" si="61"/>
        <v>-87.375000000000455</v>
      </c>
      <c r="AG163" s="424">
        <f t="shared" si="62"/>
        <v>0.9611666666666665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5590</v>
      </c>
      <c r="H164" s="84">
        <f t="shared" si="104"/>
        <v>203531.9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2378.7234042553182</v>
      </c>
      <c r="O164" s="86">
        <f t="shared" si="106"/>
        <v>237.87234042553183</v>
      </c>
      <c r="P164" s="54">
        <f t="shared" si="102"/>
        <v>0</v>
      </c>
      <c r="Q164" s="88">
        <f t="shared" si="103"/>
        <v>-39.027659574468146</v>
      </c>
      <c r="R164" s="424">
        <f t="shared" si="107"/>
        <v>0.85905503945659756</v>
      </c>
      <c r="S164" s="587"/>
      <c r="T164" s="89">
        <v>0.46388888888888885</v>
      </c>
      <c r="U164" s="89">
        <v>0.56180555555555556</v>
      </c>
      <c r="V164" s="423">
        <v>5</v>
      </c>
      <c r="W164" s="90">
        <f t="shared" si="108"/>
        <v>141.00000000000006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-390.2765957446818</v>
      </c>
      <c r="AG164" s="424">
        <f t="shared" si="62"/>
        <v>0.85905503945659745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1730.1</v>
      </c>
      <c r="H165" s="84">
        <f t="shared" si="104"/>
        <v>61989.482999999993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2162.6250000000005</v>
      </c>
      <c r="O165" s="86">
        <f t="shared" si="106"/>
        <v>196.60227272727278</v>
      </c>
      <c r="P165" s="54">
        <f t="shared" si="102"/>
        <v>0</v>
      </c>
      <c r="Q165" s="88">
        <f t="shared" si="103"/>
        <v>-7.9431818181817562</v>
      </c>
      <c r="R165" s="424">
        <f t="shared" si="107"/>
        <v>0.96116666666666695</v>
      </c>
      <c r="S165" s="587"/>
      <c r="T165" s="89">
        <v>0.57777777777777772</v>
      </c>
      <c r="U165" s="89">
        <v>0.61111111111111105</v>
      </c>
      <c r="V165" s="423">
        <v>23</v>
      </c>
      <c r="W165" s="90">
        <f t="shared" si="108"/>
        <v>47.999999999999986</v>
      </c>
      <c r="X165" s="96">
        <v>0.56527777777777777</v>
      </c>
      <c r="Y165" s="96">
        <v>0.57638888888888895</v>
      </c>
      <c r="Z165" s="54"/>
      <c r="AA165" s="54"/>
      <c r="AB165" s="588"/>
      <c r="AC165" s="588"/>
      <c r="AD165" s="423"/>
      <c r="AE165" s="423"/>
      <c r="AF165" s="54">
        <f t="shared" si="61"/>
        <v>-87.374999999999545</v>
      </c>
      <c r="AG165" s="424">
        <f t="shared" si="62"/>
        <v>0.96116666666666684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3010</v>
      </c>
      <c r="H166" s="84">
        <f t="shared" si="104"/>
        <v>109594.09999999999</v>
      </c>
      <c r="I166" s="42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2376.3157894736823</v>
      </c>
      <c r="O166" s="86">
        <f t="shared" si="106"/>
        <v>237.63157894736824</v>
      </c>
      <c r="P166" s="54">
        <f t="shared" si="102"/>
        <v>0</v>
      </c>
      <c r="Q166" s="88">
        <f t="shared" si="103"/>
        <v>-39.268421052631737</v>
      </c>
      <c r="R166" s="424">
        <f t="shared" si="107"/>
        <v>0.85818555055026458</v>
      </c>
      <c r="S166" s="587"/>
      <c r="T166" s="89">
        <v>0.61597222222222214</v>
      </c>
      <c r="U166" s="89">
        <v>0.66874999999999996</v>
      </c>
      <c r="V166" s="423">
        <v>7</v>
      </c>
      <c r="W166" s="90">
        <f t="shared" si="108"/>
        <v>76.000000000000057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-392.68421052631766</v>
      </c>
      <c r="AG166" s="424">
        <f t="shared" si="62"/>
        <v>0.85818555055026446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2232.310293585349</v>
      </c>
      <c r="O173" s="104">
        <f t="shared" si="109"/>
        <v>200.08695654538315</v>
      </c>
      <c r="P173" s="54">
        <f>M173-J173</f>
        <v>0</v>
      </c>
      <c r="Q173" s="88">
        <f>O173-L173</f>
        <v>-18.08716932874276</v>
      </c>
      <c r="R173" s="105">
        <f>O173/L173</f>
        <v>0.91709755106717816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-190.68970641465103</v>
      </c>
      <c r="AG173" s="424">
        <f t="shared" si="62"/>
        <v>0.92130016243720547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45211" priority="3242" operator="lessThan">
      <formula>0</formula>
    </cfRule>
  </conditionalFormatting>
  <conditionalFormatting sqref="AH57 AH70 S43 S123 S95 AH95 S5:S9 AH5:AH9 S134 AH17:AH18 S17:S18 S32 S82 AH82 S57:S70">
    <cfRule type="cellIs" dxfId="45210" priority="3241" operator="lessThan">
      <formula>0.8</formula>
    </cfRule>
  </conditionalFormatting>
  <conditionalFormatting sqref="R147 R173 R30 R121 R95 R43 R134 R82 R155:R159 R17:R18 R57:R70 R109:R118">
    <cfRule type="cellIs" dxfId="45209" priority="3239" operator="lessThan">
      <formula>0.8</formula>
    </cfRule>
    <cfRule type="cellIs" dxfId="45208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45207" priority="3237" operator="greaterThan">
      <formula>1</formula>
    </cfRule>
    <cfRule type="cellIs" dxfId="45206" priority="3238" operator="lessThan">
      <formula>0.8</formula>
    </cfRule>
  </conditionalFormatting>
  <conditionalFormatting sqref="P147 P30 P121 P95 P43 P134 P82 P155:P159 P17:P18 P57:P70 P109:P118">
    <cfRule type="cellIs" dxfId="45205" priority="3236" operator="greaterThan">
      <formula>0</formula>
    </cfRule>
  </conditionalFormatting>
  <conditionalFormatting sqref="S161">
    <cfRule type="cellIs" dxfId="45204" priority="3235" operator="lessThan">
      <formula>0.8</formula>
    </cfRule>
  </conditionalFormatting>
  <conditionalFormatting sqref="Q161:Q167">
    <cfRule type="cellIs" dxfId="45203" priority="3234" operator="lessThan">
      <formula>0</formula>
    </cfRule>
  </conditionalFormatting>
  <conditionalFormatting sqref="R161:R167">
    <cfRule type="cellIs" dxfId="45202" priority="3232" operator="lessThan">
      <formula>0.8</formula>
    </cfRule>
    <cfRule type="cellIs" dxfId="45201" priority="3233" operator="greaterThan">
      <formula>1</formula>
    </cfRule>
  </conditionalFormatting>
  <conditionalFormatting sqref="R161:R167">
    <cfRule type="cellIs" dxfId="45200" priority="3230" operator="greaterThan">
      <formula>1</formula>
    </cfRule>
    <cfRule type="cellIs" dxfId="45199" priority="3231" operator="lessThan">
      <formula>0.8</formula>
    </cfRule>
  </conditionalFormatting>
  <conditionalFormatting sqref="P161:P167">
    <cfRule type="cellIs" dxfId="45198" priority="3229" operator="greaterThan">
      <formula>0</formula>
    </cfRule>
  </conditionalFormatting>
  <conditionalFormatting sqref="Q169:Q172 AF161:AF172">
    <cfRule type="cellIs" dxfId="45197" priority="3228" operator="lessThan">
      <formula>0</formula>
    </cfRule>
  </conditionalFormatting>
  <conditionalFormatting sqref="R169:R172">
    <cfRule type="cellIs" dxfId="45196" priority="3226" operator="lessThan">
      <formula>0.8</formula>
    </cfRule>
    <cfRule type="cellIs" dxfId="45195" priority="3227" operator="greaterThan">
      <formula>1</formula>
    </cfRule>
  </conditionalFormatting>
  <conditionalFormatting sqref="R169:R172 AG161:AG172">
    <cfRule type="cellIs" dxfId="45194" priority="3224" operator="greaterThan">
      <formula>1</formula>
    </cfRule>
    <cfRule type="cellIs" dxfId="45193" priority="3225" operator="lessThan">
      <formula>0.8</formula>
    </cfRule>
  </conditionalFormatting>
  <conditionalFormatting sqref="P169:P172">
    <cfRule type="cellIs" dxfId="45192" priority="3223" operator="greaterThan">
      <formula>0</formula>
    </cfRule>
  </conditionalFormatting>
  <conditionalFormatting sqref="AF145">
    <cfRule type="cellIs" dxfId="45191" priority="3222" operator="lessThan">
      <formula>0</formula>
    </cfRule>
  </conditionalFormatting>
  <conditionalFormatting sqref="AG145">
    <cfRule type="cellIs" dxfId="45190" priority="3220" operator="greaterThan">
      <formula>1</formula>
    </cfRule>
    <cfRule type="cellIs" dxfId="45189" priority="3221" operator="lessThan">
      <formula>0.8</formula>
    </cfRule>
  </conditionalFormatting>
  <conditionalFormatting sqref="AF44:AF54">
    <cfRule type="cellIs" dxfId="45188" priority="3219" operator="lessThan">
      <formula>0</formula>
    </cfRule>
  </conditionalFormatting>
  <conditionalFormatting sqref="AG44:AG54">
    <cfRule type="cellIs" dxfId="45187" priority="3217" operator="greaterThan">
      <formula>1</formula>
    </cfRule>
    <cfRule type="cellIs" dxfId="45186" priority="3218" operator="lessThan">
      <formula>0.8</formula>
    </cfRule>
  </conditionalFormatting>
  <conditionalFormatting sqref="AF83:AF94">
    <cfRule type="cellIs" dxfId="45185" priority="3216" operator="lessThan">
      <formula>0</formula>
    </cfRule>
  </conditionalFormatting>
  <conditionalFormatting sqref="AH83">
    <cfRule type="cellIs" dxfId="45184" priority="3215" operator="lessThan">
      <formula>0.8</formula>
    </cfRule>
  </conditionalFormatting>
  <conditionalFormatting sqref="AG83:AG94">
    <cfRule type="cellIs" dxfId="45183" priority="3213" operator="greaterThan">
      <formula>1</formula>
    </cfRule>
    <cfRule type="cellIs" dxfId="45182" priority="3214" operator="lessThan">
      <formula>0.8</formula>
    </cfRule>
  </conditionalFormatting>
  <conditionalFormatting sqref="S83">
    <cfRule type="cellIs" dxfId="45181" priority="3212" operator="lessThan">
      <formula>0.8</formula>
    </cfRule>
  </conditionalFormatting>
  <conditionalFormatting sqref="AH84">
    <cfRule type="cellIs" dxfId="45180" priority="3211" operator="lessThan">
      <formula>0.8</formula>
    </cfRule>
  </conditionalFormatting>
  <conditionalFormatting sqref="S84">
    <cfRule type="cellIs" dxfId="45179" priority="3210" operator="lessThan">
      <formula>0.8</formula>
    </cfRule>
  </conditionalFormatting>
  <conditionalFormatting sqref="S90">
    <cfRule type="cellIs" dxfId="45178" priority="3209" operator="lessThan">
      <formula>0.8</formula>
    </cfRule>
  </conditionalFormatting>
  <conditionalFormatting sqref="AH90">
    <cfRule type="cellIs" dxfId="45177" priority="3208" operator="lessThan">
      <formula>0.8</formula>
    </cfRule>
  </conditionalFormatting>
  <conditionalFormatting sqref="AF122">
    <cfRule type="cellIs" dxfId="45176" priority="3207" operator="lessThan">
      <formula>0</formula>
    </cfRule>
  </conditionalFormatting>
  <conditionalFormatting sqref="S122">
    <cfRule type="cellIs" dxfId="45175" priority="3206" operator="lessThan">
      <formula>0.8</formula>
    </cfRule>
  </conditionalFormatting>
  <conditionalFormatting sqref="AG122">
    <cfRule type="cellIs" dxfId="45174" priority="3204" operator="greaterThan">
      <formula>1</formula>
    </cfRule>
    <cfRule type="cellIs" dxfId="45173" priority="3205" operator="lessThan">
      <formula>0.8</formula>
    </cfRule>
  </conditionalFormatting>
  <conditionalFormatting sqref="P162:P168">
    <cfRule type="cellIs" dxfId="45172" priority="3198" operator="greaterThan">
      <formula>0</formula>
    </cfRule>
  </conditionalFormatting>
  <conditionalFormatting sqref="R162:R168">
    <cfRule type="cellIs" dxfId="45171" priority="3201" operator="lessThan">
      <formula>0.8</formula>
    </cfRule>
    <cfRule type="cellIs" dxfId="45170" priority="3202" operator="greaterThan">
      <formula>1</formula>
    </cfRule>
  </conditionalFormatting>
  <conditionalFormatting sqref="R162:R168">
    <cfRule type="cellIs" dxfId="45169" priority="3199" operator="greaterThan">
      <formula>1</formula>
    </cfRule>
    <cfRule type="cellIs" dxfId="45168" priority="3200" operator="lessThan">
      <formula>0.8</formula>
    </cfRule>
  </conditionalFormatting>
  <conditionalFormatting sqref="Q162:Q168">
    <cfRule type="cellIs" dxfId="45167" priority="3203" operator="lessThan">
      <formula>0</formula>
    </cfRule>
  </conditionalFormatting>
  <conditionalFormatting sqref="P132:P133">
    <cfRule type="cellIs" dxfId="45166" priority="3191" operator="greaterThan">
      <formula>0</formula>
    </cfRule>
  </conditionalFormatting>
  <conditionalFormatting sqref="AF124 Q132:Q133 AF132:AF133 AF126:AF127 AF129:AF130">
    <cfRule type="cellIs" dxfId="45165" priority="3197" operator="lessThan">
      <formula>0</formula>
    </cfRule>
  </conditionalFormatting>
  <conditionalFormatting sqref="S124:S133">
    <cfRule type="cellIs" dxfId="45164" priority="3196" operator="lessThan">
      <formula>0.8</formula>
    </cfRule>
  </conditionalFormatting>
  <conditionalFormatting sqref="R132:R133">
    <cfRule type="cellIs" dxfId="45163" priority="3194" operator="lessThan">
      <formula>0.8</formula>
    </cfRule>
    <cfRule type="cellIs" dxfId="45162" priority="3195" operator="greaterThan">
      <formula>1</formula>
    </cfRule>
  </conditionalFormatting>
  <conditionalFormatting sqref="AG124 R132:R133 AG132:AG133 AG126:AG127 AG129:AG130">
    <cfRule type="cellIs" dxfId="45161" priority="3192" operator="greaterThan">
      <formula>1</formula>
    </cfRule>
    <cfRule type="cellIs" dxfId="45160" priority="3193" operator="lessThan">
      <formula>0.8</formula>
    </cfRule>
  </conditionalFormatting>
  <conditionalFormatting sqref="AH109">
    <cfRule type="cellIs" dxfId="45159" priority="3190" operator="lessThan">
      <formula>0.8</formula>
    </cfRule>
  </conditionalFormatting>
  <conditionalFormatting sqref="R160 AG160">
    <cfRule type="cellIs" dxfId="45158" priority="3185" operator="greaterThan">
      <formula>1</formula>
    </cfRule>
    <cfRule type="cellIs" dxfId="45157" priority="3186" operator="lessThan">
      <formula>0.8</formula>
    </cfRule>
  </conditionalFormatting>
  <conditionalFormatting sqref="R160">
    <cfRule type="cellIs" dxfId="45156" priority="3187" operator="lessThan">
      <formula>0.8</formula>
    </cfRule>
    <cfRule type="cellIs" dxfId="45155" priority="3188" operator="greaterThan">
      <formula>1</formula>
    </cfRule>
  </conditionalFormatting>
  <conditionalFormatting sqref="P160">
    <cfRule type="cellIs" dxfId="45154" priority="3184" operator="greaterThan">
      <formula>0</formula>
    </cfRule>
  </conditionalFormatting>
  <conditionalFormatting sqref="AH148">
    <cfRule type="cellIs" dxfId="45153" priority="3183" operator="lessThan">
      <formula>0.8</formula>
    </cfRule>
  </conditionalFormatting>
  <conditionalFormatting sqref="Q160 AF160">
    <cfRule type="cellIs" dxfId="45152" priority="3189" operator="lessThan">
      <formula>0</formula>
    </cfRule>
  </conditionalFormatting>
  <conditionalFormatting sqref="AF148:AF154">
    <cfRule type="cellIs" dxfId="45151" priority="3182" operator="lessThan">
      <formula>0</formula>
    </cfRule>
  </conditionalFormatting>
  <conditionalFormatting sqref="S148">
    <cfRule type="cellIs" dxfId="45150" priority="3181" operator="lessThan">
      <formula>0.8</formula>
    </cfRule>
  </conditionalFormatting>
  <conditionalFormatting sqref="AG148:AG154">
    <cfRule type="cellIs" dxfId="45149" priority="3179" operator="greaterThan">
      <formula>1</formula>
    </cfRule>
    <cfRule type="cellIs" dxfId="45148" priority="3180" operator="lessThan">
      <formula>0.8</formula>
    </cfRule>
  </conditionalFormatting>
  <conditionalFormatting sqref="S86">
    <cfRule type="cellIs" dxfId="45147" priority="3178" operator="lessThan">
      <formula>0.8</formula>
    </cfRule>
  </conditionalFormatting>
  <conditionalFormatting sqref="S88 AH88">
    <cfRule type="cellIs" dxfId="45146" priority="3173" operator="lessThan">
      <formula>0.8</formula>
    </cfRule>
  </conditionalFormatting>
  <conditionalFormatting sqref="AH86">
    <cfRule type="cellIs" dxfId="45145" priority="3177" operator="lessThan">
      <formula>0.8</formula>
    </cfRule>
  </conditionalFormatting>
  <conditionalFormatting sqref="S87">
    <cfRule type="cellIs" dxfId="45144" priority="3176" operator="lessThan">
      <formula>0.8</formula>
    </cfRule>
  </conditionalFormatting>
  <conditionalFormatting sqref="AH87">
    <cfRule type="cellIs" dxfId="45143" priority="3175" operator="lessThan">
      <formula>0.8</formula>
    </cfRule>
  </conditionalFormatting>
  <conditionalFormatting sqref="S89 AH89">
    <cfRule type="cellIs" dxfId="45142" priority="3174" operator="lessThan">
      <formula>0.8</formula>
    </cfRule>
  </conditionalFormatting>
  <conditionalFormatting sqref="AF31 AF35 AF39">
    <cfRule type="cellIs" dxfId="45141" priority="3172" operator="lessThan">
      <formula>0</formula>
    </cfRule>
  </conditionalFormatting>
  <conditionalFormatting sqref="AH31 S31">
    <cfRule type="cellIs" dxfId="45140" priority="3171" operator="lessThan">
      <formula>0.8</formula>
    </cfRule>
  </conditionalFormatting>
  <conditionalFormatting sqref="AG31 AG35 AG39">
    <cfRule type="cellIs" dxfId="45139" priority="3169" operator="greaterThan">
      <formula>1</formula>
    </cfRule>
    <cfRule type="cellIs" dxfId="45138" priority="3170" operator="lessThan">
      <formula>0.8</formula>
    </cfRule>
  </conditionalFormatting>
  <conditionalFormatting sqref="AF135">
    <cfRule type="cellIs" dxfId="45137" priority="3168" operator="lessThan">
      <formula>0</formula>
    </cfRule>
  </conditionalFormatting>
  <conditionalFormatting sqref="AH135 S135">
    <cfRule type="cellIs" dxfId="45136" priority="3167" operator="lessThan">
      <formula>0.8</formula>
    </cfRule>
  </conditionalFormatting>
  <conditionalFormatting sqref="AG135">
    <cfRule type="cellIs" dxfId="45135" priority="3165" operator="greaterThan">
      <formula>1</formula>
    </cfRule>
    <cfRule type="cellIs" dxfId="45134" priority="3166" operator="lessThan">
      <formula>0.8</formula>
    </cfRule>
  </conditionalFormatting>
  <conditionalFormatting sqref="AF108 Q108">
    <cfRule type="cellIs" dxfId="45133" priority="3164" operator="lessThan">
      <formula>0</formula>
    </cfRule>
  </conditionalFormatting>
  <conditionalFormatting sqref="R108">
    <cfRule type="cellIs" dxfId="45132" priority="3162" operator="lessThan">
      <formula>0.8</formula>
    </cfRule>
    <cfRule type="cellIs" dxfId="45131" priority="3163" operator="greaterThan">
      <formula>1</formula>
    </cfRule>
  </conditionalFormatting>
  <conditionalFormatting sqref="AG108 R108">
    <cfRule type="cellIs" dxfId="45130" priority="3160" operator="greaterThan">
      <formula>1</formula>
    </cfRule>
    <cfRule type="cellIs" dxfId="45129" priority="3161" operator="lessThan">
      <formula>0.8</formula>
    </cfRule>
  </conditionalFormatting>
  <conditionalFormatting sqref="P108">
    <cfRule type="cellIs" dxfId="45128" priority="3159" operator="greaterThan">
      <formula>0</formula>
    </cfRule>
  </conditionalFormatting>
  <conditionalFormatting sqref="AH97">
    <cfRule type="cellIs" dxfId="45127" priority="3154" operator="lessThan">
      <formula>0.8</formula>
    </cfRule>
  </conditionalFormatting>
  <conditionalFormatting sqref="AG96 AG98 AG100 AG102:AG103 AG105:AG106">
    <cfRule type="cellIs" dxfId="45126" priority="3156" operator="greaterThan">
      <formula>1</formula>
    </cfRule>
    <cfRule type="cellIs" dxfId="45125" priority="3157" operator="lessThan">
      <formula>0.8</formula>
    </cfRule>
  </conditionalFormatting>
  <conditionalFormatting sqref="AF96 AF98 AF100 AF102:AF103 AF105:AF106">
    <cfRule type="cellIs" dxfId="45124" priority="3158" operator="lessThan">
      <formula>0</formula>
    </cfRule>
  </conditionalFormatting>
  <conditionalFormatting sqref="AG97 AG99 AG101 AG104">
    <cfRule type="cellIs" dxfId="45123" priority="3152" operator="greaterThan">
      <formula>1</formula>
    </cfRule>
    <cfRule type="cellIs" dxfId="45122" priority="3153" operator="lessThan">
      <formula>0.8</formula>
    </cfRule>
  </conditionalFormatting>
  <conditionalFormatting sqref="AF97 AF99 AF101 AF104">
    <cfRule type="cellIs" dxfId="45121" priority="3155" operator="lessThan">
      <formula>0</formula>
    </cfRule>
  </conditionalFormatting>
  <conditionalFormatting sqref="AF71 AF73 AF75 AF79 AF77">
    <cfRule type="cellIs" dxfId="45120" priority="3149" operator="lessThan">
      <formula>0</formula>
    </cfRule>
  </conditionalFormatting>
  <conditionalFormatting sqref="S71 AH71">
    <cfRule type="cellIs" dxfId="45119" priority="3148" operator="lessThan">
      <formula>0.8</formula>
    </cfRule>
  </conditionalFormatting>
  <conditionalFormatting sqref="AG71 AG73 AG75 AG79 AG77">
    <cfRule type="cellIs" dxfId="45118" priority="3146" operator="greaterThan">
      <formula>1</formula>
    </cfRule>
    <cfRule type="cellIs" dxfId="45117" priority="3147" operator="lessThan">
      <formula>0.8</formula>
    </cfRule>
  </conditionalFormatting>
  <conditionalFormatting sqref="AF72 AF76 AF80">
    <cfRule type="cellIs" dxfId="45116" priority="3145" operator="lessThan">
      <formula>0</formula>
    </cfRule>
  </conditionalFormatting>
  <conditionalFormatting sqref="S72 AH72">
    <cfRule type="cellIs" dxfId="45115" priority="3144" operator="lessThan">
      <formula>0.8</formula>
    </cfRule>
  </conditionalFormatting>
  <conditionalFormatting sqref="S11">
    <cfRule type="cellIs" dxfId="45114" priority="3151" operator="lessThan">
      <formula>0.8</formula>
    </cfRule>
  </conditionalFormatting>
  <conditionalFormatting sqref="S10">
    <cfRule type="cellIs" dxfId="45113" priority="3150" operator="lessThan">
      <formula>0.8</formula>
    </cfRule>
  </conditionalFormatting>
  <conditionalFormatting sqref="AG72 AG76 AG80">
    <cfRule type="cellIs" dxfId="45112" priority="3142" operator="greaterThan">
      <formula>1</formula>
    </cfRule>
    <cfRule type="cellIs" dxfId="45111" priority="3143" operator="lessThan">
      <formula>0.8</formula>
    </cfRule>
  </conditionalFormatting>
  <conditionalFormatting sqref="AF14:AF16 Q15:Q16">
    <cfRule type="cellIs" dxfId="45110" priority="3141" operator="lessThan">
      <formula>0</formula>
    </cfRule>
  </conditionalFormatting>
  <conditionalFormatting sqref="R15:R16">
    <cfRule type="cellIs" dxfId="45109" priority="3139" operator="lessThan">
      <formula>0.8</formula>
    </cfRule>
    <cfRule type="cellIs" dxfId="45108" priority="3140" operator="greaterThan">
      <formula>1</formula>
    </cfRule>
  </conditionalFormatting>
  <conditionalFormatting sqref="R15:R16">
    <cfRule type="cellIs" dxfId="45107" priority="3137" operator="greaterThan">
      <formula>1</formula>
    </cfRule>
    <cfRule type="cellIs" dxfId="45106" priority="3138" operator="lessThan">
      <formula>0.8</formula>
    </cfRule>
  </conditionalFormatting>
  <conditionalFormatting sqref="P15:P16">
    <cfRule type="cellIs" dxfId="45105" priority="3136" operator="greaterThan">
      <formula>0</formula>
    </cfRule>
  </conditionalFormatting>
  <conditionalFormatting sqref="AH98">
    <cfRule type="cellIs" dxfId="45104" priority="3135" operator="lessThan">
      <formula>0.8</formula>
    </cfRule>
  </conditionalFormatting>
  <conditionalFormatting sqref="AF33 AF37">
    <cfRule type="cellIs" dxfId="45103" priority="3134" operator="lessThan">
      <formula>0</formula>
    </cfRule>
  </conditionalFormatting>
  <conditionalFormatting sqref="AG33 AG37">
    <cfRule type="cellIs" dxfId="45102" priority="3132" operator="greaterThan">
      <formula>1</formula>
    </cfRule>
    <cfRule type="cellIs" dxfId="45101" priority="3133" operator="lessThan">
      <formula>0.8</formula>
    </cfRule>
  </conditionalFormatting>
  <conditionalFormatting sqref="P41:P42">
    <cfRule type="cellIs" dxfId="45100" priority="3126" operator="greaterThan">
      <formula>0</formula>
    </cfRule>
  </conditionalFormatting>
  <conditionalFormatting sqref="Q41:Q42 AF34 AF41:AF42 AF38">
    <cfRule type="cellIs" dxfId="45099" priority="3131" operator="lessThan">
      <formula>0</formula>
    </cfRule>
  </conditionalFormatting>
  <conditionalFormatting sqref="R41:R42">
    <cfRule type="cellIs" dxfId="45098" priority="3129" operator="lessThan">
      <formula>0.8</formula>
    </cfRule>
    <cfRule type="cellIs" dxfId="45097" priority="3130" operator="greaterThan">
      <formula>1</formula>
    </cfRule>
  </conditionalFormatting>
  <conditionalFormatting sqref="R41:R42 AG34 AG41:AG42 AG38">
    <cfRule type="cellIs" dxfId="45096" priority="3127" operator="greaterThan">
      <formula>1</formula>
    </cfRule>
    <cfRule type="cellIs" dxfId="45095" priority="3128" operator="lessThan">
      <formula>0.8</formula>
    </cfRule>
  </conditionalFormatting>
  <conditionalFormatting sqref="AF137:AF144">
    <cfRule type="cellIs" dxfId="45094" priority="3125" operator="lessThan">
      <formula>0</formula>
    </cfRule>
  </conditionalFormatting>
  <conditionalFormatting sqref="AH137 S137">
    <cfRule type="cellIs" dxfId="45093" priority="3124" operator="lessThan">
      <formula>0.8</formula>
    </cfRule>
  </conditionalFormatting>
  <conditionalFormatting sqref="AG137:AG144">
    <cfRule type="cellIs" dxfId="45092" priority="3122" operator="greaterThan">
      <formula>1</formula>
    </cfRule>
    <cfRule type="cellIs" dxfId="45091" priority="3123" operator="lessThan">
      <formula>0.8</formula>
    </cfRule>
  </conditionalFormatting>
  <conditionalFormatting sqref="AF55">
    <cfRule type="cellIs" dxfId="45090" priority="3121" operator="lessThan">
      <formula>0</formula>
    </cfRule>
  </conditionalFormatting>
  <conditionalFormatting sqref="AG55">
    <cfRule type="cellIs" dxfId="45089" priority="3119" operator="greaterThan">
      <formula>1</formula>
    </cfRule>
    <cfRule type="cellIs" dxfId="45088" priority="3120" operator="lessThan">
      <formula>0.8</formula>
    </cfRule>
  </conditionalFormatting>
  <conditionalFormatting sqref="AF56 Q56">
    <cfRule type="cellIs" dxfId="45087" priority="3118" operator="lessThan">
      <formula>0</formula>
    </cfRule>
  </conditionalFormatting>
  <conditionalFormatting sqref="R56">
    <cfRule type="cellIs" dxfId="45086" priority="3116" operator="lessThan">
      <formula>0.8</formula>
    </cfRule>
    <cfRule type="cellIs" dxfId="45085" priority="3117" operator="greaterThan">
      <formula>1</formula>
    </cfRule>
  </conditionalFormatting>
  <conditionalFormatting sqref="AG56 R56">
    <cfRule type="cellIs" dxfId="45084" priority="3114" operator="greaterThan">
      <formula>1</formula>
    </cfRule>
    <cfRule type="cellIs" dxfId="45083" priority="3115" operator="lessThan">
      <formula>0.8</formula>
    </cfRule>
  </conditionalFormatting>
  <conditionalFormatting sqref="P56">
    <cfRule type="cellIs" dxfId="45082" priority="3113" operator="greaterThan">
      <formula>0</formula>
    </cfRule>
  </conditionalFormatting>
  <conditionalFormatting sqref="P52:P55">
    <cfRule type="cellIs" dxfId="45081" priority="3107" operator="greaterThan">
      <formula>0</formula>
    </cfRule>
  </conditionalFormatting>
  <conditionalFormatting sqref="Q52:Q55">
    <cfRule type="cellIs" dxfId="45080" priority="3112" operator="lessThan">
      <formula>0</formula>
    </cfRule>
  </conditionalFormatting>
  <conditionalFormatting sqref="R52:R55">
    <cfRule type="cellIs" dxfId="45079" priority="3110" operator="lessThan">
      <formula>0.8</formula>
    </cfRule>
    <cfRule type="cellIs" dxfId="45078" priority="3111" operator="greaterThan">
      <formula>1</formula>
    </cfRule>
  </conditionalFormatting>
  <conditionalFormatting sqref="R52:R55">
    <cfRule type="cellIs" dxfId="45077" priority="3108" operator="greaterThan">
      <formula>1</formula>
    </cfRule>
    <cfRule type="cellIs" dxfId="45076" priority="3109" operator="lessThan">
      <formula>0.8</formula>
    </cfRule>
  </conditionalFormatting>
  <conditionalFormatting sqref="P80:P81">
    <cfRule type="cellIs" dxfId="45075" priority="3101" operator="greaterThan">
      <formula>0</formula>
    </cfRule>
  </conditionalFormatting>
  <conditionalFormatting sqref="AF81 Q80:Q81">
    <cfRule type="cellIs" dxfId="45074" priority="3106" operator="lessThan">
      <formula>0</formula>
    </cfRule>
  </conditionalFormatting>
  <conditionalFormatting sqref="R80:R81">
    <cfRule type="cellIs" dxfId="45073" priority="3104" operator="lessThan">
      <formula>0.8</formula>
    </cfRule>
    <cfRule type="cellIs" dxfId="45072" priority="3105" operator="greaterThan">
      <formula>1</formula>
    </cfRule>
  </conditionalFormatting>
  <conditionalFormatting sqref="AG81 R80:R81">
    <cfRule type="cellIs" dxfId="45071" priority="3102" operator="greaterThan">
      <formula>1</formula>
    </cfRule>
    <cfRule type="cellIs" dxfId="45070" priority="3103" operator="lessThan">
      <formula>0.8</formula>
    </cfRule>
  </conditionalFormatting>
  <conditionalFormatting sqref="AH85">
    <cfRule type="cellIs" dxfId="45069" priority="3100" operator="lessThan">
      <formula>0.8</formula>
    </cfRule>
  </conditionalFormatting>
  <conditionalFormatting sqref="S85">
    <cfRule type="cellIs" dxfId="45068" priority="3099" operator="lessThan">
      <formula>0.8</formula>
    </cfRule>
  </conditionalFormatting>
  <conditionalFormatting sqref="AF107">
    <cfRule type="cellIs" dxfId="45067" priority="3098" operator="lessThan">
      <formula>0</formula>
    </cfRule>
  </conditionalFormatting>
  <conditionalFormatting sqref="AH100:AH107">
    <cfRule type="cellIs" dxfId="45066" priority="3097" operator="lessThan">
      <formula>0.8</formula>
    </cfRule>
  </conditionalFormatting>
  <conditionalFormatting sqref="AG107">
    <cfRule type="cellIs" dxfId="45065" priority="3095" operator="greaterThan">
      <formula>1</formula>
    </cfRule>
    <cfRule type="cellIs" dxfId="45064" priority="3096" operator="lessThan">
      <formula>0.8</formula>
    </cfRule>
  </conditionalFormatting>
  <conditionalFormatting sqref="P106:P107">
    <cfRule type="cellIs" dxfId="45063" priority="3089" operator="greaterThan">
      <formula>0</formula>
    </cfRule>
  </conditionalFormatting>
  <conditionalFormatting sqref="Q106:Q107">
    <cfRule type="cellIs" dxfId="45062" priority="3094" operator="lessThan">
      <formula>0</formula>
    </cfRule>
  </conditionalFormatting>
  <conditionalFormatting sqref="R106:R107">
    <cfRule type="cellIs" dxfId="45061" priority="3092" operator="lessThan">
      <formula>0.8</formula>
    </cfRule>
    <cfRule type="cellIs" dxfId="45060" priority="3093" operator="greaterThan">
      <formula>1</formula>
    </cfRule>
  </conditionalFormatting>
  <conditionalFormatting sqref="R106:R107">
    <cfRule type="cellIs" dxfId="45059" priority="3090" operator="greaterThan">
      <formula>1</formula>
    </cfRule>
    <cfRule type="cellIs" dxfId="45058" priority="3091" operator="lessThan">
      <formula>0.8</formula>
    </cfRule>
  </conditionalFormatting>
  <conditionalFormatting sqref="AF109:AF120">
    <cfRule type="cellIs" dxfId="45057" priority="3088" operator="lessThan">
      <formula>0</formula>
    </cfRule>
  </conditionalFormatting>
  <conditionalFormatting sqref="S109">
    <cfRule type="cellIs" dxfId="45056" priority="3087" operator="lessThan">
      <formula>0.8</formula>
    </cfRule>
  </conditionalFormatting>
  <conditionalFormatting sqref="AG109:AG120">
    <cfRule type="cellIs" dxfId="45055" priority="3085" operator="greaterThan">
      <formula>1</formula>
    </cfRule>
    <cfRule type="cellIs" dxfId="45054" priority="3086" operator="lessThan">
      <formula>0.8</formula>
    </cfRule>
  </conditionalFormatting>
  <conditionalFormatting sqref="S150">
    <cfRule type="cellIs" dxfId="45053" priority="3084" operator="lessThan">
      <formula>0.8</formula>
    </cfRule>
  </conditionalFormatting>
  <conditionalFormatting sqref="AH150">
    <cfRule type="cellIs" dxfId="45052" priority="3083" operator="lessThan">
      <formula>0.8</formula>
    </cfRule>
  </conditionalFormatting>
  <conditionalFormatting sqref="S149">
    <cfRule type="cellIs" dxfId="45051" priority="3082" operator="lessThan">
      <formula>0.8</formula>
    </cfRule>
  </conditionalFormatting>
  <conditionalFormatting sqref="Q26:Q29">
    <cfRule type="cellIs" dxfId="45050" priority="3081" operator="lessThan">
      <formula>0</formula>
    </cfRule>
  </conditionalFormatting>
  <conditionalFormatting sqref="S21:S29 AH21:AH29">
    <cfRule type="cellIs" dxfId="45049" priority="3080" operator="lessThan">
      <formula>0.8</formula>
    </cfRule>
  </conditionalFormatting>
  <conditionalFormatting sqref="R26:R29">
    <cfRule type="cellIs" dxfId="45048" priority="3078" operator="lessThan">
      <formula>0.8</formula>
    </cfRule>
    <cfRule type="cellIs" dxfId="45047" priority="3079" operator="greaterThan">
      <formula>1</formula>
    </cfRule>
  </conditionalFormatting>
  <conditionalFormatting sqref="R26:R29">
    <cfRule type="cellIs" dxfId="45046" priority="3076" operator="greaterThan">
      <formula>1</formula>
    </cfRule>
    <cfRule type="cellIs" dxfId="45045" priority="3077" operator="lessThan">
      <formula>0.8</formula>
    </cfRule>
  </conditionalFormatting>
  <conditionalFormatting sqref="P26:P29">
    <cfRule type="cellIs" dxfId="45044" priority="3075" operator="greaterThan">
      <formula>0</formula>
    </cfRule>
  </conditionalFormatting>
  <conditionalFormatting sqref="AH91 S91">
    <cfRule type="cellIs" dxfId="45043" priority="3074" operator="lessThan">
      <formula>0.8</formula>
    </cfRule>
  </conditionalFormatting>
  <conditionalFormatting sqref="P92:P94">
    <cfRule type="cellIs" dxfId="45042" priority="3068" operator="greaterThan">
      <formula>0</formula>
    </cfRule>
  </conditionalFormatting>
  <conditionalFormatting sqref="Q92:Q94">
    <cfRule type="cellIs" dxfId="45041" priority="3073" operator="lessThan">
      <formula>0</formula>
    </cfRule>
  </conditionalFormatting>
  <conditionalFormatting sqref="R92:R94">
    <cfRule type="cellIs" dxfId="45040" priority="3071" operator="lessThan">
      <formula>0.8</formula>
    </cfRule>
    <cfRule type="cellIs" dxfId="45039" priority="3072" operator="greaterThan">
      <formula>1</formula>
    </cfRule>
  </conditionalFormatting>
  <conditionalFormatting sqref="R92:R94">
    <cfRule type="cellIs" dxfId="45038" priority="3069" operator="greaterThan">
      <formula>1</formula>
    </cfRule>
    <cfRule type="cellIs" dxfId="45037" priority="3070" operator="lessThan">
      <formula>0.8</formula>
    </cfRule>
  </conditionalFormatting>
  <conditionalFormatting sqref="AF146 Q145:Q146">
    <cfRule type="cellIs" dxfId="45036" priority="3067" operator="lessThan">
      <formula>0</formula>
    </cfRule>
  </conditionalFormatting>
  <conditionalFormatting sqref="AH139:AH146 S139:S146">
    <cfRule type="cellIs" dxfId="45035" priority="3066" operator="lessThan">
      <formula>0.8</formula>
    </cfRule>
  </conditionalFormatting>
  <conditionalFormatting sqref="R145:R146">
    <cfRule type="cellIs" dxfId="45034" priority="3064" operator="lessThan">
      <formula>0.8</formula>
    </cfRule>
    <cfRule type="cellIs" dxfId="45033" priority="3065" operator="greaterThan">
      <formula>1</formula>
    </cfRule>
  </conditionalFormatting>
  <conditionalFormatting sqref="AG146 R145:R146">
    <cfRule type="cellIs" dxfId="45032" priority="3062" operator="greaterThan">
      <formula>1</formula>
    </cfRule>
    <cfRule type="cellIs" dxfId="45031" priority="3063" operator="lessThan">
      <formula>0.8</formula>
    </cfRule>
  </conditionalFormatting>
  <conditionalFormatting sqref="P145:P146">
    <cfRule type="cellIs" dxfId="45030" priority="3061" operator="greaterThan">
      <formula>0</formula>
    </cfRule>
  </conditionalFormatting>
  <conditionalFormatting sqref="Q119:Q120">
    <cfRule type="cellIs" dxfId="45029" priority="3060" operator="lessThan">
      <formula>0</formula>
    </cfRule>
  </conditionalFormatting>
  <conditionalFormatting sqref="R119:R120">
    <cfRule type="cellIs" dxfId="45028" priority="3058" operator="lessThan">
      <formula>0.8</formula>
    </cfRule>
    <cfRule type="cellIs" dxfId="45027" priority="3059" operator="greaterThan">
      <formula>1</formula>
    </cfRule>
  </conditionalFormatting>
  <conditionalFormatting sqref="R119:R120">
    <cfRule type="cellIs" dxfId="45026" priority="3056" operator="greaterThan">
      <formula>1</formula>
    </cfRule>
    <cfRule type="cellIs" dxfId="45025" priority="3057" operator="lessThan">
      <formula>0.8</formula>
    </cfRule>
  </conditionalFormatting>
  <conditionalFormatting sqref="P119:P120">
    <cfRule type="cellIs" dxfId="45024" priority="3055" operator="greaterThan">
      <formula>0</formula>
    </cfRule>
  </conditionalFormatting>
  <conditionalFormatting sqref="S44:S56">
    <cfRule type="cellIs" dxfId="45023" priority="3054" operator="lessThan">
      <formula>0.8</formula>
    </cfRule>
  </conditionalFormatting>
  <conditionalFormatting sqref="S108">
    <cfRule type="cellIs" dxfId="45022" priority="3053" operator="lessThan">
      <formula>0.8</formula>
    </cfRule>
  </conditionalFormatting>
  <conditionalFormatting sqref="S96">
    <cfRule type="cellIs" dxfId="45021" priority="3052" operator="lessThan">
      <formula>0.8</formula>
    </cfRule>
  </conditionalFormatting>
  <conditionalFormatting sqref="S97">
    <cfRule type="cellIs" dxfId="45020" priority="3051" operator="lessThan">
      <formula>0.8</formula>
    </cfRule>
  </conditionalFormatting>
  <conditionalFormatting sqref="S103">
    <cfRule type="cellIs" dxfId="45019" priority="3050" operator="lessThan">
      <formula>0.8</formula>
    </cfRule>
  </conditionalFormatting>
  <conditionalFormatting sqref="S99">
    <cfRule type="cellIs" dxfId="45018" priority="3049" operator="lessThan">
      <formula>0.8</formula>
    </cfRule>
  </conditionalFormatting>
  <conditionalFormatting sqref="S101">
    <cfRule type="cellIs" dxfId="45017" priority="3046" operator="lessThan">
      <formula>0.8</formula>
    </cfRule>
  </conditionalFormatting>
  <conditionalFormatting sqref="S100">
    <cfRule type="cellIs" dxfId="45016" priority="3048" operator="lessThan">
      <formula>0.8</formula>
    </cfRule>
  </conditionalFormatting>
  <conditionalFormatting sqref="S102">
    <cfRule type="cellIs" dxfId="45015" priority="3047" operator="lessThan">
      <formula>0.8</formula>
    </cfRule>
  </conditionalFormatting>
  <conditionalFormatting sqref="S98">
    <cfRule type="cellIs" dxfId="45014" priority="3045" operator="lessThan">
      <formula>0.8</formula>
    </cfRule>
  </conditionalFormatting>
  <conditionalFormatting sqref="S104">
    <cfRule type="cellIs" dxfId="45013" priority="3044" operator="lessThan">
      <formula>0.8</formula>
    </cfRule>
  </conditionalFormatting>
  <conditionalFormatting sqref="Q162:Q167">
    <cfRule type="cellIs" dxfId="45012" priority="3043" operator="lessThan">
      <formula>0</formula>
    </cfRule>
  </conditionalFormatting>
  <conditionalFormatting sqref="R162:R167">
    <cfRule type="cellIs" dxfId="45011" priority="3041" operator="lessThan">
      <formula>0.8</formula>
    </cfRule>
    <cfRule type="cellIs" dxfId="45010" priority="3042" operator="greaterThan">
      <formula>1</formula>
    </cfRule>
  </conditionalFormatting>
  <conditionalFormatting sqref="R162:R167">
    <cfRule type="cellIs" dxfId="45009" priority="3039" operator="greaterThan">
      <formula>1</formula>
    </cfRule>
    <cfRule type="cellIs" dxfId="45008" priority="3040" operator="lessThan">
      <formula>0.8</formula>
    </cfRule>
  </conditionalFormatting>
  <conditionalFormatting sqref="P162:P167">
    <cfRule type="cellIs" dxfId="45007" priority="3038" operator="greaterThan">
      <formula>0</formula>
    </cfRule>
  </conditionalFormatting>
  <conditionalFormatting sqref="P168">
    <cfRule type="cellIs" dxfId="45006" priority="3032" operator="greaterThan">
      <formula>0</formula>
    </cfRule>
  </conditionalFormatting>
  <conditionalFormatting sqref="R168">
    <cfRule type="cellIs" dxfId="45005" priority="3035" operator="lessThan">
      <formula>0.8</formula>
    </cfRule>
    <cfRule type="cellIs" dxfId="45004" priority="3036" operator="greaterThan">
      <formula>1</formula>
    </cfRule>
  </conditionalFormatting>
  <conditionalFormatting sqref="R168">
    <cfRule type="cellIs" dxfId="45003" priority="3033" operator="greaterThan">
      <formula>1</formula>
    </cfRule>
    <cfRule type="cellIs" dxfId="45002" priority="3034" operator="lessThan">
      <formula>0.8</formula>
    </cfRule>
  </conditionalFormatting>
  <conditionalFormatting sqref="Q168">
    <cfRule type="cellIs" dxfId="45001" priority="3037" operator="lessThan">
      <formula>0</formula>
    </cfRule>
  </conditionalFormatting>
  <conditionalFormatting sqref="Q83">
    <cfRule type="cellIs" dxfId="45000" priority="3031" operator="lessThan">
      <formula>0</formula>
    </cfRule>
  </conditionalFormatting>
  <conditionalFormatting sqref="R83">
    <cfRule type="cellIs" dxfId="44999" priority="3029" operator="lessThan">
      <formula>0.8</formula>
    </cfRule>
    <cfRule type="cellIs" dxfId="44998" priority="3030" operator="greaterThan">
      <formula>1</formula>
    </cfRule>
  </conditionalFormatting>
  <conditionalFormatting sqref="R83">
    <cfRule type="cellIs" dxfId="44997" priority="3027" operator="greaterThan">
      <formula>1</formula>
    </cfRule>
    <cfRule type="cellIs" dxfId="44996" priority="3028" operator="lessThan">
      <formula>0.8</formula>
    </cfRule>
  </conditionalFormatting>
  <conditionalFormatting sqref="P83">
    <cfRule type="cellIs" dxfId="44995" priority="3026" operator="greaterThan">
      <formula>0</formula>
    </cfRule>
  </conditionalFormatting>
  <conditionalFormatting sqref="Q83">
    <cfRule type="cellIs" dxfId="44994" priority="3025" operator="lessThan">
      <formula>0</formula>
    </cfRule>
  </conditionalFormatting>
  <conditionalFormatting sqref="R83">
    <cfRule type="cellIs" dxfId="44993" priority="3023" operator="lessThan">
      <formula>0.8</formula>
    </cfRule>
    <cfRule type="cellIs" dxfId="44992" priority="3024" operator="greaterThan">
      <formula>1</formula>
    </cfRule>
  </conditionalFormatting>
  <conditionalFormatting sqref="R83">
    <cfRule type="cellIs" dxfId="44991" priority="3021" operator="greaterThan">
      <formula>1</formula>
    </cfRule>
    <cfRule type="cellIs" dxfId="44990" priority="3022" operator="lessThan">
      <formula>0.8</formula>
    </cfRule>
  </conditionalFormatting>
  <conditionalFormatting sqref="P83">
    <cfRule type="cellIs" dxfId="44989" priority="3020" operator="greaterThan">
      <formula>0</formula>
    </cfRule>
  </conditionalFormatting>
  <conditionalFormatting sqref="Q83">
    <cfRule type="cellIs" dxfId="44988" priority="3019" operator="lessThan">
      <formula>0</formula>
    </cfRule>
  </conditionalFormatting>
  <conditionalFormatting sqref="R83">
    <cfRule type="cellIs" dxfId="44987" priority="3017" operator="lessThan">
      <formula>0.8</formula>
    </cfRule>
    <cfRule type="cellIs" dxfId="44986" priority="3018" operator="greaterThan">
      <formula>1</formula>
    </cfRule>
  </conditionalFormatting>
  <conditionalFormatting sqref="R83">
    <cfRule type="cellIs" dxfId="44985" priority="3015" operator="greaterThan">
      <formula>1</formula>
    </cfRule>
    <cfRule type="cellIs" dxfId="44984" priority="3016" operator="lessThan">
      <formula>0.8</formula>
    </cfRule>
  </conditionalFormatting>
  <conditionalFormatting sqref="P83">
    <cfRule type="cellIs" dxfId="44983" priority="3014" operator="greaterThan">
      <formula>0</formula>
    </cfRule>
  </conditionalFormatting>
  <conditionalFormatting sqref="Q83">
    <cfRule type="cellIs" dxfId="44982" priority="3013" operator="lessThan">
      <formula>0</formula>
    </cfRule>
  </conditionalFormatting>
  <conditionalFormatting sqref="R83">
    <cfRule type="cellIs" dxfId="44981" priority="3011" operator="lessThan">
      <formula>0.8</formula>
    </cfRule>
    <cfRule type="cellIs" dxfId="44980" priority="3012" operator="greaterThan">
      <formula>1</formula>
    </cfRule>
  </conditionalFormatting>
  <conditionalFormatting sqref="R83">
    <cfRule type="cellIs" dxfId="44979" priority="3009" operator="greaterThan">
      <formula>1</formula>
    </cfRule>
    <cfRule type="cellIs" dxfId="44978" priority="3010" operator="lessThan">
      <formula>0.8</formula>
    </cfRule>
  </conditionalFormatting>
  <conditionalFormatting sqref="P83">
    <cfRule type="cellIs" dxfId="44977" priority="3008" operator="greaterThan">
      <formula>0</formula>
    </cfRule>
  </conditionalFormatting>
  <conditionalFormatting sqref="P83">
    <cfRule type="cellIs" dxfId="44976" priority="3002" operator="greaterThan">
      <formula>0</formula>
    </cfRule>
  </conditionalFormatting>
  <conditionalFormatting sqref="Q83">
    <cfRule type="cellIs" dxfId="44975" priority="3007" operator="lessThan">
      <formula>0</formula>
    </cfRule>
  </conditionalFormatting>
  <conditionalFormatting sqref="R83">
    <cfRule type="cellIs" dxfId="44974" priority="3005" operator="lessThan">
      <formula>0.8</formula>
    </cfRule>
    <cfRule type="cellIs" dxfId="44973" priority="3006" operator="greaterThan">
      <formula>1</formula>
    </cfRule>
  </conditionalFormatting>
  <conditionalFormatting sqref="R83">
    <cfRule type="cellIs" dxfId="44972" priority="3003" operator="greaterThan">
      <formula>1</formula>
    </cfRule>
    <cfRule type="cellIs" dxfId="44971" priority="3004" operator="lessThan">
      <formula>0.8</formula>
    </cfRule>
  </conditionalFormatting>
  <conditionalFormatting sqref="P83">
    <cfRule type="cellIs" dxfId="44970" priority="2996" operator="greaterThan">
      <formula>0</formula>
    </cfRule>
  </conditionalFormatting>
  <conditionalFormatting sqref="Q83">
    <cfRule type="cellIs" dxfId="44969" priority="3001" operator="lessThan">
      <formula>0</formula>
    </cfRule>
  </conditionalFormatting>
  <conditionalFormatting sqref="R83">
    <cfRule type="cellIs" dxfId="44968" priority="2999" operator="lessThan">
      <formula>0.8</formula>
    </cfRule>
    <cfRule type="cellIs" dxfId="44967" priority="3000" operator="greaterThan">
      <formula>1</formula>
    </cfRule>
  </conditionalFormatting>
  <conditionalFormatting sqref="R83">
    <cfRule type="cellIs" dxfId="44966" priority="2997" operator="greaterThan">
      <formula>1</formula>
    </cfRule>
    <cfRule type="cellIs" dxfId="44965" priority="2998" operator="lessThan">
      <formula>0.8</formula>
    </cfRule>
  </conditionalFormatting>
  <conditionalFormatting sqref="R83">
    <cfRule type="cellIs" dxfId="44964" priority="2993" operator="lessThan">
      <formula>0.8</formula>
    </cfRule>
    <cfRule type="cellIs" dxfId="44963" priority="2994" operator="greaterThan">
      <formula>1</formula>
    </cfRule>
  </conditionalFormatting>
  <conditionalFormatting sqref="R83">
    <cfRule type="cellIs" dxfId="44962" priority="2991" operator="greaterThan">
      <formula>1</formula>
    </cfRule>
    <cfRule type="cellIs" dxfId="44961" priority="2992" operator="lessThan">
      <formula>0.8</formula>
    </cfRule>
  </conditionalFormatting>
  <conditionalFormatting sqref="P83">
    <cfRule type="cellIs" dxfId="44960" priority="2990" operator="greaterThan">
      <formula>0</formula>
    </cfRule>
  </conditionalFormatting>
  <conditionalFormatting sqref="Q83">
    <cfRule type="cellIs" dxfId="44959" priority="2995" operator="lessThan">
      <formula>0</formula>
    </cfRule>
  </conditionalFormatting>
  <conditionalFormatting sqref="Q83">
    <cfRule type="cellIs" dxfId="44958" priority="2989" operator="lessThan">
      <formula>0</formula>
    </cfRule>
  </conditionalFormatting>
  <conditionalFormatting sqref="R83">
    <cfRule type="cellIs" dxfId="44957" priority="2987" operator="lessThan">
      <formula>0.8</formula>
    </cfRule>
    <cfRule type="cellIs" dxfId="44956" priority="2988" operator="greaterThan">
      <formula>1</formula>
    </cfRule>
  </conditionalFormatting>
  <conditionalFormatting sqref="R83">
    <cfRule type="cellIs" dxfId="44955" priority="2985" operator="greaterThan">
      <formula>1</formula>
    </cfRule>
    <cfRule type="cellIs" dxfId="44954" priority="2986" operator="lessThan">
      <formula>0.8</formula>
    </cfRule>
  </conditionalFormatting>
  <conditionalFormatting sqref="P83">
    <cfRule type="cellIs" dxfId="44953" priority="2984" operator="greaterThan">
      <formula>0</formula>
    </cfRule>
  </conditionalFormatting>
  <conditionalFormatting sqref="P83">
    <cfRule type="cellIs" dxfId="44952" priority="2978" operator="greaterThan">
      <formula>0</formula>
    </cfRule>
  </conditionalFormatting>
  <conditionalFormatting sqref="Q83">
    <cfRule type="cellIs" dxfId="44951" priority="2983" operator="lessThan">
      <formula>0</formula>
    </cfRule>
  </conditionalFormatting>
  <conditionalFormatting sqref="R83">
    <cfRule type="cellIs" dxfId="44950" priority="2981" operator="lessThan">
      <formula>0.8</formula>
    </cfRule>
    <cfRule type="cellIs" dxfId="44949" priority="2982" operator="greaterThan">
      <formula>1</formula>
    </cfRule>
  </conditionalFormatting>
  <conditionalFormatting sqref="R83">
    <cfRule type="cellIs" dxfId="44948" priority="2979" operator="greaterThan">
      <formula>1</formula>
    </cfRule>
    <cfRule type="cellIs" dxfId="44947" priority="2980" operator="lessThan">
      <formula>0.8</formula>
    </cfRule>
  </conditionalFormatting>
  <conditionalFormatting sqref="P83">
    <cfRule type="cellIs" dxfId="44946" priority="2972" operator="greaterThan">
      <formula>0</formula>
    </cfRule>
  </conditionalFormatting>
  <conditionalFormatting sqref="Q83">
    <cfRule type="cellIs" dxfId="44945" priority="2977" operator="lessThan">
      <formula>0</formula>
    </cfRule>
  </conditionalFormatting>
  <conditionalFormatting sqref="R83">
    <cfRule type="cellIs" dxfId="44944" priority="2975" operator="lessThan">
      <formula>0.8</formula>
    </cfRule>
    <cfRule type="cellIs" dxfId="44943" priority="2976" operator="greaterThan">
      <formula>1</formula>
    </cfRule>
  </conditionalFormatting>
  <conditionalFormatting sqref="R83">
    <cfRule type="cellIs" dxfId="44942" priority="2973" operator="greaterThan">
      <formula>1</formula>
    </cfRule>
    <cfRule type="cellIs" dxfId="44941" priority="2974" operator="lessThan">
      <formula>0.8</formula>
    </cfRule>
  </conditionalFormatting>
  <conditionalFormatting sqref="R83">
    <cfRule type="cellIs" dxfId="44940" priority="2969" operator="lessThan">
      <formula>0.8</formula>
    </cfRule>
    <cfRule type="cellIs" dxfId="44939" priority="2970" operator="greaterThan">
      <formula>1</formula>
    </cfRule>
  </conditionalFormatting>
  <conditionalFormatting sqref="R83">
    <cfRule type="cellIs" dxfId="44938" priority="2967" operator="greaterThan">
      <formula>1</formula>
    </cfRule>
    <cfRule type="cellIs" dxfId="44937" priority="2968" operator="lessThan">
      <formula>0.8</formula>
    </cfRule>
  </conditionalFormatting>
  <conditionalFormatting sqref="P83">
    <cfRule type="cellIs" dxfId="44936" priority="2966" operator="greaterThan">
      <formula>0</formula>
    </cfRule>
  </conditionalFormatting>
  <conditionalFormatting sqref="Q83">
    <cfRule type="cellIs" dxfId="44935" priority="2971" operator="lessThan">
      <formula>0</formula>
    </cfRule>
  </conditionalFormatting>
  <conditionalFormatting sqref="P83">
    <cfRule type="cellIs" dxfId="44934" priority="2960" operator="greaterThan">
      <formula>0</formula>
    </cfRule>
  </conditionalFormatting>
  <conditionalFormatting sqref="Q83">
    <cfRule type="cellIs" dxfId="44933" priority="2965" operator="lessThan">
      <formula>0</formula>
    </cfRule>
  </conditionalFormatting>
  <conditionalFormatting sqref="R83">
    <cfRule type="cellIs" dxfId="44932" priority="2963" operator="lessThan">
      <formula>0.8</formula>
    </cfRule>
    <cfRule type="cellIs" dxfId="44931" priority="2964" operator="greaterThan">
      <formula>1</formula>
    </cfRule>
  </conditionalFormatting>
  <conditionalFormatting sqref="R83">
    <cfRule type="cellIs" dxfId="44930" priority="2961" operator="greaterThan">
      <formula>1</formula>
    </cfRule>
    <cfRule type="cellIs" dxfId="44929" priority="2962" operator="lessThan">
      <formula>0.8</formula>
    </cfRule>
  </conditionalFormatting>
  <conditionalFormatting sqref="R83">
    <cfRule type="cellIs" dxfId="44928" priority="2957" operator="lessThan">
      <formula>0.8</formula>
    </cfRule>
    <cfRule type="cellIs" dxfId="44927" priority="2958" operator="greaterThan">
      <formula>1</formula>
    </cfRule>
  </conditionalFormatting>
  <conditionalFormatting sqref="R83">
    <cfRule type="cellIs" dxfId="44926" priority="2955" operator="greaterThan">
      <formula>1</formula>
    </cfRule>
    <cfRule type="cellIs" dxfId="44925" priority="2956" operator="lessThan">
      <formula>0.8</formula>
    </cfRule>
  </conditionalFormatting>
  <conditionalFormatting sqref="P83">
    <cfRule type="cellIs" dxfId="44924" priority="2954" operator="greaterThan">
      <formula>0</formula>
    </cfRule>
  </conditionalFormatting>
  <conditionalFormatting sqref="Q83">
    <cfRule type="cellIs" dxfId="44923" priority="2959" operator="lessThan">
      <formula>0</formula>
    </cfRule>
  </conditionalFormatting>
  <conditionalFormatting sqref="R83">
    <cfRule type="cellIs" dxfId="44922" priority="2951" operator="lessThan">
      <formula>0.8</formula>
    </cfRule>
    <cfRule type="cellIs" dxfId="44921" priority="2952" operator="greaterThan">
      <formula>1</formula>
    </cfRule>
  </conditionalFormatting>
  <conditionalFormatting sqref="R83">
    <cfRule type="cellIs" dxfId="44920" priority="2949" operator="greaterThan">
      <formula>1</formula>
    </cfRule>
    <cfRule type="cellIs" dxfId="44919" priority="2950" operator="lessThan">
      <formula>0.8</formula>
    </cfRule>
  </conditionalFormatting>
  <conditionalFormatting sqref="P83">
    <cfRule type="cellIs" dxfId="44918" priority="2948" operator="greaterThan">
      <formula>0</formula>
    </cfRule>
  </conditionalFormatting>
  <conditionalFormatting sqref="Q83">
    <cfRule type="cellIs" dxfId="44917" priority="2953" operator="lessThan">
      <formula>0</formula>
    </cfRule>
  </conditionalFormatting>
  <conditionalFormatting sqref="Q83">
    <cfRule type="cellIs" dxfId="44916" priority="2947" operator="lessThan">
      <formula>0</formula>
    </cfRule>
  </conditionalFormatting>
  <conditionalFormatting sqref="R83">
    <cfRule type="cellIs" dxfId="44915" priority="2945" operator="lessThan">
      <formula>0.8</formula>
    </cfRule>
    <cfRule type="cellIs" dxfId="44914" priority="2946" operator="greaterThan">
      <formula>1</formula>
    </cfRule>
  </conditionalFormatting>
  <conditionalFormatting sqref="R83">
    <cfRule type="cellIs" dxfId="44913" priority="2943" operator="greaterThan">
      <formula>1</formula>
    </cfRule>
    <cfRule type="cellIs" dxfId="44912" priority="2944" operator="lessThan">
      <formula>0.8</formula>
    </cfRule>
  </conditionalFormatting>
  <conditionalFormatting sqref="P83">
    <cfRule type="cellIs" dxfId="44911" priority="2942" operator="greaterThan">
      <formula>0</formula>
    </cfRule>
  </conditionalFormatting>
  <conditionalFormatting sqref="Q83">
    <cfRule type="cellIs" dxfId="44910" priority="2936" operator="lessThan">
      <formula>0</formula>
    </cfRule>
  </conditionalFormatting>
  <conditionalFormatting sqref="R83">
    <cfRule type="cellIs" dxfId="44909" priority="2940" operator="lessThan">
      <formula>0.8</formula>
    </cfRule>
    <cfRule type="cellIs" dxfId="44908" priority="2941" operator="greaterThan">
      <formula>1</formula>
    </cfRule>
  </conditionalFormatting>
  <conditionalFormatting sqref="R83">
    <cfRule type="cellIs" dxfId="44907" priority="2938" operator="greaterThan">
      <formula>1</formula>
    </cfRule>
    <cfRule type="cellIs" dxfId="44906" priority="2939" operator="lessThan">
      <formula>0.8</formula>
    </cfRule>
  </conditionalFormatting>
  <conditionalFormatting sqref="P83">
    <cfRule type="cellIs" dxfId="44905" priority="2937" operator="greaterThan">
      <formula>0</formula>
    </cfRule>
  </conditionalFormatting>
  <conditionalFormatting sqref="Q83">
    <cfRule type="cellIs" dxfId="44904" priority="2935" operator="lessThan">
      <formula>0</formula>
    </cfRule>
  </conditionalFormatting>
  <conditionalFormatting sqref="R83">
    <cfRule type="cellIs" dxfId="44903" priority="2933" operator="lessThan">
      <formula>0.8</formula>
    </cfRule>
    <cfRule type="cellIs" dxfId="44902" priority="2934" operator="greaterThan">
      <formula>1</formula>
    </cfRule>
  </conditionalFormatting>
  <conditionalFormatting sqref="R83">
    <cfRule type="cellIs" dxfId="44901" priority="2931" operator="greaterThan">
      <formula>1</formula>
    </cfRule>
    <cfRule type="cellIs" dxfId="44900" priority="2932" operator="lessThan">
      <formula>0.8</formula>
    </cfRule>
  </conditionalFormatting>
  <conditionalFormatting sqref="P83">
    <cfRule type="cellIs" dxfId="44899" priority="2930" operator="greaterThan">
      <formula>0</formula>
    </cfRule>
  </conditionalFormatting>
  <conditionalFormatting sqref="Q83">
    <cfRule type="cellIs" dxfId="44898" priority="2929" operator="lessThan">
      <formula>0</formula>
    </cfRule>
  </conditionalFormatting>
  <conditionalFormatting sqref="R83">
    <cfRule type="cellIs" dxfId="44897" priority="2927" operator="lessThan">
      <formula>0.8</formula>
    </cfRule>
    <cfRule type="cellIs" dxfId="44896" priority="2928" operator="greaterThan">
      <formula>1</formula>
    </cfRule>
  </conditionalFormatting>
  <conditionalFormatting sqref="R83">
    <cfRule type="cellIs" dxfId="44895" priority="2925" operator="greaterThan">
      <formula>1</formula>
    </cfRule>
    <cfRule type="cellIs" dxfId="44894" priority="2926" operator="lessThan">
      <formula>0.8</formula>
    </cfRule>
  </conditionalFormatting>
  <conditionalFormatting sqref="P83">
    <cfRule type="cellIs" dxfId="44893" priority="2924" operator="greaterThan">
      <formula>0</formula>
    </cfRule>
  </conditionalFormatting>
  <conditionalFormatting sqref="Q83">
    <cfRule type="cellIs" dxfId="44892" priority="2923" operator="lessThan">
      <formula>0</formula>
    </cfRule>
  </conditionalFormatting>
  <conditionalFormatting sqref="R83">
    <cfRule type="cellIs" dxfId="44891" priority="2921" operator="lessThan">
      <formula>0.8</formula>
    </cfRule>
    <cfRule type="cellIs" dxfId="44890" priority="2922" operator="greaterThan">
      <formula>1</formula>
    </cfRule>
  </conditionalFormatting>
  <conditionalFormatting sqref="R83">
    <cfRule type="cellIs" dxfId="44889" priority="2919" operator="greaterThan">
      <formula>1</formula>
    </cfRule>
    <cfRule type="cellIs" dxfId="44888" priority="2920" operator="lessThan">
      <formula>0.8</formula>
    </cfRule>
  </conditionalFormatting>
  <conditionalFormatting sqref="P83">
    <cfRule type="cellIs" dxfId="44887" priority="2918" operator="greaterThan">
      <formula>0</formula>
    </cfRule>
  </conditionalFormatting>
  <conditionalFormatting sqref="Q83">
    <cfRule type="cellIs" dxfId="44886" priority="2917" operator="lessThan">
      <formula>0</formula>
    </cfRule>
  </conditionalFormatting>
  <conditionalFormatting sqref="R83">
    <cfRule type="cellIs" dxfId="44885" priority="2915" operator="lessThan">
      <formula>0.8</formula>
    </cfRule>
    <cfRule type="cellIs" dxfId="44884" priority="2916" operator="greaterThan">
      <formula>1</formula>
    </cfRule>
  </conditionalFormatting>
  <conditionalFormatting sqref="R83">
    <cfRule type="cellIs" dxfId="44883" priority="2913" operator="greaterThan">
      <formula>1</formula>
    </cfRule>
    <cfRule type="cellIs" dxfId="44882" priority="2914" operator="lessThan">
      <formula>0.8</formula>
    </cfRule>
  </conditionalFormatting>
  <conditionalFormatting sqref="P83">
    <cfRule type="cellIs" dxfId="44881" priority="2912" operator="greaterThan">
      <formula>0</formula>
    </cfRule>
  </conditionalFormatting>
  <conditionalFormatting sqref="Q83">
    <cfRule type="cellIs" dxfId="44880" priority="2911" operator="lessThan">
      <formula>0</formula>
    </cfRule>
  </conditionalFormatting>
  <conditionalFormatting sqref="R83">
    <cfRule type="cellIs" dxfId="44879" priority="2909" operator="lessThan">
      <formula>0.8</formula>
    </cfRule>
    <cfRule type="cellIs" dxfId="44878" priority="2910" operator="greaterThan">
      <formula>1</formula>
    </cfRule>
  </conditionalFormatting>
  <conditionalFormatting sqref="R83">
    <cfRule type="cellIs" dxfId="44877" priority="2907" operator="greaterThan">
      <formula>1</formula>
    </cfRule>
    <cfRule type="cellIs" dxfId="44876" priority="2908" operator="lessThan">
      <formula>0.8</formula>
    </cfRule>
  </conditionalFormatting>
  <conditionalFormatting sqref="P83">
    <cfRule type="cellIs" dxfId="44875" priority="2906" operator="greaterThan">
      <formula>0</formula>
    </cfRule>
  </conditionalFormatting>
  <conditionalFormatting sqref="P83">
    <cfRule type="cellIs" dxfId="44874" priority="2900" operator="greaterThan">
      <formula>0</formula>
    </cfRule>
  </conditionalFormatting>
  <conditionalFormatting sqref="Q83">
    <cfRule type="cellIs" dxfId="44873" priority="2905" operator="lessThan">
      <formula>0</formula>
    </cfRule>
  </conditionalFormatting>
  <conditionalFormatting sqref="R83">
    <cfRule type="cellIs" dxfId="44872" priority="2903" operator="lessThan">
      <formula>0.8</formula>
    </cfRule>
    <cfRule type="cellIs" dxfId="44871" priority="2904" operator="greaterThan">
      <formula>1</formula>
    </cfRule>
  </conditionalFormatting>
  <conditionalFormatting sqref="R83">
    <cfRule type="cellIs" dxfId="44870" priority="2901" operator="greaterThan">
      <formula>1</formula>
    </cfRule>
    <cfRule type="cellIs" dxfId="44869" priority="2902" operator="lessThan">
      <formula>0.8</formula>
    </cfRule>
  </conditionalFormatting>
  <conditionalFormatting sqref="P83">
    <cfRule type="cellIs" dxfId="44868" priority="2894" operator="greaterThan">
      <formula>0</formula>
    </cfRule>
  </conditionalFormatting>
  <conditionalFormatting sqref="Q83">
    <cfRule type="cellIs" dxfId="44867" priority="2899" operator="lessThan">
      <formula>0</formula>
    </cfRule>
  </conditionalFormatting>
  <conditionalFormatting sqref="R83">
    <cfRule type="cellIs" dxfId="44866" priority="2897" operator="lessThan">
      <formula>0.8</formula>
    </cfRule>
    <cfRule type="cellIs" dxfId="44865" priority="2898" operator="greaterThan">
      <formula>1</formula>
    </cfRule>
  </conditionalFormatting>
  <conditionalFormatting sqref="R83">
    <cfRule type="cellIs" dxfId="44864" priority="2895" operator="greaterThan">
      <formula>1</formula>
    </cfRule>
    <cfRule type="cellIs" dxfId="44863" priority="2896" operator="lessThan">
      <formula>0.8</formula>
    </cfRule>
  </conditionalFormatting>
  <conditionalFormatting sqref="R83">
    <cfRule type="cellIs" dxfId="44862" priority="2891" operator="lessThan">
      <formula>0.8</formula>
    </cfRule>
    <cfRule type="cellIs" dxfId="44861" priority="2892" operator="greaterThan">
      <formula>1</formula>
    </cfRule>
  </conditionalFormatting>
  <conditionalFormatting sqref="R83">
    <cfRule type="cellIs" dxfId="44860" priority="2889" operator="greaterThan">
      <formula>1</formula>
    </cfRule>
    <cfRule type="cellIs" dxfId="44859" priority="2890" operator="lessThan">
      <formula>0.8</formula>
    </cfRule>
  </conditionalFormatting>
  <conditionalFormatting sqref="P83">
    <cfRule type="cellIs" dxfId="44858" priority="2888" operator="greaterThan">
      <formula>0</formula>
    </cfRule>
  </conditionalFormatting>
  <conditionalFormatting sqref="Q83">
    <cfRule type="cellIs" dxfId="44857" priority="2893" operator="lessThan">
      <formula>0</formula>
    </cfRule>
  </conditionalFormatting>
  <conditionalFormatting sqref="Q83">
    <cfRule type="cellIs" dxfId="44856" priority="2887" operator="lessThan">
      <formula>0</formula>
    </cfRule>
  </conditionalFormatting>
  <conditionalFormatting sqref="R83">
    <cfRule type="cellIs" dxfId="44855" priority="2885" operator="lessThan">
      <formula>0.8</formula>
    </cfRule>
    <cfRule type="cellIs" dxfId="44854" priority="2886" operator="greaterThan">
      <formula>1</formula>
    </cfRule>
  </conditionalFormatting>
  <conditionalFormatting sqref="R83">
    <cfRule type="cellIs" dxfId="44853" priority="2883" operator="greaterThan">
      <formula>1</formula>
    </cfRule>
    <cfRule type="cellIs" dxfId="44852" priority="2884" operator="lessThan">
      <formula>0.8</formula>
    </cfRule>
  </conditionalFormatting>
  <conditionalFormatting sqref="P83">
    <cfRule type="cellIs" dxfId="44851" priority="2882" operator="greaterThan">
      <formula>0</formula>
    </cfRule>
  </conditionalFormatting>
  <conditionalFormatting sqref="Q83">
    <cfRule type="cellIs" dxfId="44850" priority="2881" operator="lessThan">
      <formula>0</formula>
    </cfRule>
  </conditionalFormatting>
  <conditionalFormatting sqref="R83">
    <cfRule type="cellIs" dxfId="44849" priority="2879" operator="lessThan">
      <formula>0.8</formula>
    </cfRule>
    <cfRule type="cellIs" dxfId="44848" priority="2880" operator="greaterThan">
      <formula>1</formula>
    </cfRule>
  </conditionalFormatting>
  <conditionalFormatting sqref="R83">
    <cfRule type="cellIs" dxfId="44847" priority="2877" operator="greaterThan">
      <formula>1</formula>
    </cfRule>
    <cfRule type="cellIs" dxfId="44846" priority="2878" operator="lessThan">
      <formula>0.8</formula>
    </cfRule>
  </conditionalFormatting>
  <conditionalFormatting sqref="P83">
    <cfRule type="cellIs" dxfId="44845" priority="2876" operator="greaterThan">
      <formula>0</formula>
    </cfRule>
  </conditionalFormatting>
  <conditionalFormatting sqref="Q83">
    <cfRule type="cellIs" dxfId="44844" priority="2875" operator="lessThan">
      <formula>0</formula>
    </cfRule>
  </conditionalFormatting>
  <conditionalFormatting sqref="R83">
    <cfRule type="cellIs" dxfId="44843" priority="2873" operator="lessThan">
      <formula>0.8</formula>
    </cfRule>
    <cfRule type="cellIs" dxfId="44842" priority="2874" operator="greaterThan">
      <formula>1</formula>
    </cfRule>
  </conditionalFormatting>
  <conditionalFormatting sqref="R83">
    <cfRule type="cellIs" dxfId="44841" priority="2871" operator="greaterThan">
      <formula>1</formula>
    </cfRule>
    <cfRule type="cellIs" dxfId="44840" priority="2872" operator="lessThan">
      <formula>0.8</formula>
    </cfRule>
  </conditionalFormatting>
  <conditionalFormatting sqref="P83">
    <cfRule type="cellIs" dxfId="44839" priority="2870" operator="greaterThan">
      <formula>0</formula>
    </cfRule>
  </conditionalFormatting>
  <conditionalFormatting sqref="Q83">
    <cfRule type="cellIs" dxfId="44838" priority="2869" operator="lessThan">
      <formula>0</formula>
    </cfRule>
  </conditionalFormatting>
  <conditionalFormatting sqref="R83">
    <cfRule type="cellIs" dxfId="44837" priority="2867" operator="lessThan">
      <formula>0.8</formula>
    </cfRule>
    <cfRule type="cellIs" dxfId="44836" priority="2868" operator="greaterThan">
      <formula>1</formula>
    </cfRule>
  </conditionalFormatting>
  <conditionalFormatting sqref="R83">
    <cfRule type="cellIs" dxfId="44835" priority="2865" operator="greaterThan">
      <formula>1</formula>
    </cfRule>
    <cfRule type="cellIs" dxfId="44834" priority="2866" operator="lessThan">
      <formula>0.8</formula>
    </cfRule>
  </conditionalFormatting>
  <conditionalFormatting sqref="P83">
    <cfRule type="cellIs" dxfId="44833" priority="2864" operator="greaterThan">
      <formula>0</formula>
    </cfRule>
  </conditionalFormatting>
  <conditionalFormatting sqref="P83">
    <cfRule type="cellIs" dxfId="44832" priority="2858" operator="greaterThan">
      <formula>0</formula>
    </cfRule>
  </conditionalFormatting>
  <conditionalFormatting sqref="Q83">
    <cfRule type="cellIs" dxfId="44831" priority="2863" operator="lessThan">
      <formula>0</formula>
    </cfRule>
  </conditionalFormatting>
  <conditionalFormatting sqref="R83">
    <cfRule type="cellIs" dxfId="44830" priority="2861" operator="lessThan">
      <formula>0.8</formula>
    </cfRule>
    <cfRule type="cellIs" dxfId="44829" priority="2862" operator="greaterThan">
      <formula>1</formula>
    </cfRule>
  </conditionalFormatting>
  <conditionalFormatting sqref="R83">
    <cfRule type="cellIs" dxfId="44828" priority="2859" operator="greaterThan">
      <formula>1</formula>
    </cfRule>
    <cfRule type="cellIs" dxfId="44827" priority="2860" operator="lessThan">
      <formula>0.8</formula>
    </cfRule>
  </conditionalFormatting>
  <conditionalFormatting sqref="P83">
    <cfRule type="cellIs" dxfId="44826" priority="2852" operator="greaterThan">
      <formula>0</formula>
    </cfRule>
  </conditionalFormatting>
  <conditionalFormatting sqref="Q83">
    <cfRule type="cellIs" dxfId="44825" priority="2857" operator="lessThan">
      <formula>0</formula>
    </cfRule>
  </conditionalFormatting>
  <conditionalFormatting sqref="R83">
    <cfRule type="cellIs" dxfId="44824" priority="2855" operator="lessThan">
      <formula>0.8</formula>
    </cfRule>
    <cfRule type="cellIs" dxfId="44823" priority="2856" operator="greaterThan">
      <formula>1</formula>
    </cfRule>
  </conditionalFormatting>
  <conditionalFormatting sqref="R83">
    <cfRule type="cellIs" dxfId="44822" priority="2853" operator="greaterThan">
      <formula>1</formula>
    </cfRule>
    <cfRule type="cellIs" dxfId="44821" priority="2854" operator="lessThan">
      <formula>0.8</formula>
    </cfRule>
  </conditionalFormatting>
  <conditionalFormatting sqref="R83">
    <cfRule type="cellIs" dxfId="44820" priority="2849" operator="lessThan">
      <formula>0.8</formula>
    </cfRule>
    <cfRule type="cellIs" dxfId="44819" priority="2850" operator="greaterThan">
      <formula>1</formula>
    </cfRule>
  </conditionalFormatting>
  <conditionalFormatting sqref="R83">
    <cfRule type="cellIs" dxfId="44818" priority="2847" operator="greaterThan">
      <formula>1</formula>
    </cfRule>
    <cfRule type="cellIs" dxfId="44817" priority="2848" operator="lessThan">
      <formula>0.8</formula>
    </cfRule>
  </conditionalFormatting>
  <conditionalFormatting sqref="P83">
    <cfRule type="cellIs" dxfId="44816" priority="2846" operator="greaterThan">
      <formula>0</formula>
    </cfRule>
  </conditionalFormatting>
  <conditionalFormatting sqref="Q83">
    <cfRule type="cellIs" dxfId="44815" priority="2851" operator="lessThan">
      <formula>0</formula>
    </cfRule>
  </conditionalFormatting>
  <conditionalFormatting sqref="Q83">
    <cfRule type="cellIs" dxfId="44814" priority="2845" operator="lessThan">
      <formula>0</formula>
    </cfRule>
  </conditionalFormatting>
  <conditionalFormatting sqref="R83">
    <cfRule type="cellIs" dxfId="44813" priority="2843" operator="lessThan">
      <formula>0.8</formula>
    </cfRule>
    <cfRule type="cellIs" dxfId="44812" priority="2844" operator="greaterThan">
      <formula>1</formula>
    </cfRule>
  </conditionalFormatting>
  <conditionalFormatting sqref="R83">
    <cfRule type="cellIs" dxfId="44811" priority="2841" operator="greaterThan">
      <formula>1</formula>
    </cfRule>
    <cfRule type="cellIs" dxfId="44810" priority="2842" operator="lessThan">
      <formula>0.8</formula>
    </cfRule>
  </conditionalFormatting>
  <conditionalFormatting sqref="P83">
    <cfRule type="cellIs" dxfId="44809" priority="2840" operator="greaterThan">
      <formula>0</formula>
    </cfRule>
  </conditionalFormatting>
  <conditionalFormatting sqref="P83">
    <cfRule type="cellIs" dxfId="44808" priority="2834" operator="greaterThan">
      <formula>0</formula>
    </cfRule>
  </conditionalFormatting>
  <conditionalFormatting sqref="Q83">
    <cfRule type="cellIs" dxfId="44807" priority="2839" operator="lessThan">
      <formula>0</formula>
    </cfRule>
  </conditionalFormatting>
  <conditionalFormatting sqref="R83">
    <cfRule type="cellIs" dxfId="44806" priority="2837" operator="lessThan">
      <formula>0.8</formula>
    </cfRule>
    <cfRule type="cellIs" dxfId="44805" priority="2838" operator="greaterThan">
      <formula>1</formula>
    </cfRule>
  </conditionalFormatting>
  <conditionalFormatting sqref="R83">
    <cfRule type="cellIs" dxfId="44804" priority="2835" operator="greaterThan">
      <formula>1</formula>
    </cfRule>
    <cfRule type="cellIs" dxfId="44803" priority="2836" operator="lessThan">
      <formula>0.8</formula>
    </cfRule>
  </conditionalFormatting>
  <conditionalFormatting sqref="P83">
    <cfRule type="cellIs" dxfId="44802" priority="2828" operator="greaterThan">
      <formula>0</formula>
    </cfRule>
  </conditionalFormatting>
  <conditionalFormatting sqref="Q83">
    <cfRule type="cellIs" dxfId="44801" priority="2833" operator="lessThan">
      <formula>0</formula>
    </cfRule>
  </conditionalFormatting>
  <conditionalFormatting sqref="R83">
    <cfRule type="cellIs" dxfId="44800" priority="2831" operator="lessThan">
      <formula>0.8</formula>
    </cfRule>
    <cfRule type="cellIs" dxfId="44799" priority="2832" operator="greaterThan">
      <formula>1</formula>
    </cfRule>
  </conditionalFormatting>
  <conditionalFormatting sqref="R83">
    <cfRule type="cellIs" dxfId="44798" priority="2829" operator="greaterThan">
      <formula>1</formula>
    </cfRule>
    <cfRule type="cellIs" dxfId="44797" priority="2830" operator="lessThan">
      <formula>0.8</formula>
    </cfRule>
  </conditionalFormatting>
  <conditionalFormatting sqref="R83">
    <cfRule type="cellIs" dxfId="44796" priority="2825" operator="lessThan">
      <formula>0.8</formula>
    </cfRule>
    <cfRule type="cellIs" dxfId="44795" priority="2826" operator="greaterThan">
      <formula>1</formula>
    </cfRule>
  </conditionalFormatting>
  <conditionalFormatting sqref="R83">
    <cfRule type="cellIs" dxfId="44794" priority="2823" operator="greaterThan">
      <formula>1</formula>
    </cfRule>
    <cfRule type="cellIs" dxfId="44793" priority="2824" operator="lessThan">
      <formula>0.8</formula>
    </cfRule>
  </conditionalFormatting>
  <conditionalFormatting sqref="P83">
    <cfRule type="cellIs" dxfId="44792" priority="2822" operator="greaterThan">
      <formula>0</formula>
    </cfRule>
  </conditionalFormatting>
  <conditionalFormatting sqref="Q83">
    <cfRule type="cellIs" dxfId="44791" priority="2827" operator="lessThan">
      <formula>0</formula>
    </cfRule>
  </conditionalFormatting>
  <conditionalFormatting sqref="P83">
    <cfRule type="cellIs" dxfId="44790" priority="2816" operator="greaterThan">
      <formula>0</formula>
    </cfRule>
  </conditionalFormatting>
  <conditionalFormatting sqref="Q83">
    <cfRule type="cellIs" dxfId="44789" priority="2821" operator="lessThan">
      <formula>0</formula>
    </cfRule>
  </conditionalFormatting>
  <conditionalFormatting sqref="R83">
    <cfRule type="cellIs" dxfId="44788" priority="2819" operator="lessThan">
      <formula>0.8</formula>
    </cfRule>
    <cfRule type="cellIs" dxfId="44787" priority="2820" operator="greaterThan">
      <formula>1</formula>
    </cfRule>
  </conditionalFormatting>
  <conditionalFormatting sqref="R83">
    <cfRule type="cellIs" dxfId="44786" priority="2817" operator="greaterThan">
      <formula>1</formula>
    </cfRule>
    <cfRule type="cellIs" dxfId="44785" priority="2818" operator="lessThan">
      <formula>0.8</formula>
    </cfRule>
  </conditionalFormatting>
  <conditionalFormatting sqref="R83">
    <cfRule type="cellIs" dxfId="44784" priority="2813" operator="lessThan">
      <formula>0.8</formula>
    </cfRule>
    <cfRule type="cellIs" dxfId="44783" priority="2814" operator="greaterThan">
      <formula>1</formula>
    </cfRule>
  </conditionalFormatting>
  <conditionalFormatting sqref="R83">
    <cfRule type="cellIs" dxfId="44782" priority="2811" operator="greaterThan">
      <formula>1</formula>
    </cfRule>
    <cfRule type="cellIs" dxfId="44781" priority="2812" operator="lessThan">
      <formula>0.8</formula>
    </cfRule>
  </conditionalFormatting>
  <conditionalFormatting sqref="P83">
    <cfRule type="cellIs" dxfId="44780" priority="2810" operator="greaterThan">
      <formula>0</formula>
    </cfRule>
  </conditionalFormatting>
  <conditionalFormatting sqref="Q83">
    <cfRule type="cellIs" dxfId="44779" priority="2815" operator="lessThan">
      <formula>0</formula>
    </cfRule>
  </conditionalFormatting>
  <conditionalFormatting sqref="R83">
    <cfRule type="cellIs" dxfId="44778" priority="2807" operator="lessThan">
      <formula>0.8</formula>
    </cfRule>
    <cfRule type="cellIs" dxfId="44777" priority="2808" operator="greaterThan">
      <formula>1</formula>
    </cfRule>
  </conditionalFormatting>
  <conditionalFormatting sqref="R83">
    <cfRule type="cellIs" dxfId="44776" priority="2805" operator="greaterThan">
      <formula>1</formula>
    </cfRule>
    <cfRule type="cellIs" dxfId="44775" priority="2806" operator="lessThan">
      <formula>0.8</formula>
    </cfRule>
  </conditionalFormatting>
  <conditionalFormatting sqref="P83">
    <cfRule type="cellIs" dxfId="44774" priority="2804" operator="greaterThan">
      <formula>0</formula>
    </cfRule>
  </conditionalFormatting>
  <conditionalFormatting sqref="Q83">
    <cfRule type="cellIs" dxfId="44773" priority="2809" operator="lessThan">
      <formula>0</formula>
    </cfRule>
  </conditionalFormatting>
  <conditionalFormatting sqref="Q83">
    <cfRule type="cellIs" dxfId="44772" priority="2803" operator="lessThan">
      <formula>0</formula>
    </cfRule>
  </conditionalFormatting>
  <conditionalFormatting sqref="R83">
    <cfRule type="cellIs" dxfId="44771" priority="2801" operator="lessThan">
      <formula>0.8</formula>
    </cfRule>
    <cfRule type="cellIs" dxfId="44770" priority="2802" operator="greaterThan">
      <formula>1</formula>
    </cfRule>
  </conditionalFormatting>
  <conditionalFormatting sqref="R83">
    <cfRule type="cellIs" dxfId="44769" priority="2799" operator="greaterThan">
      <formula>1</formula>
    </cfRule>
    <cfRule type="cellIs" dxfId="44768" priority="2800" operator="lessThan">
      <formula>0.8</formula>
    </cfRule>
  </conditionalFormatting>
  <conditionalFormatting sqref="P83">
    <cfRule type="cellIs" dxfId="44767" priority="2798" operator="greaterThan">
      <formula>0</formula>
    </cfRule>
  </conditionalFormatting>
  <conditionalFormatting sqref="Q83">
    <cfRule type="cellIs" dxfId="44766" priority="2792" operator="lessThan">
      <formula>0</formula>
    </cfRule>
  </conditionalFormatting>
  <conditionalFormatting sqref="R83">
    <cfRule type="cellIs" dxfId="44765" priority="2796" operator="lessThan">
      <formula>0.8</formula>
    </cfRule>
    <cfRule type="cellIs" dxfId="44764" priority="2797" operator="greaterThan">
      <formula>1</formula>
    </cfRule>
  </conditionalFormatting>
  <conditionalFormatting sqref="R83">
    <cfRule type="cellIs" dxfId="44763" priority="2794" operator="greaterThan">
      <formula>1</formula>
    </cfRule>
    <cfRule type="cellIs" dxfId="44762" priority="2795" operator="lessThan">
      <formula>0.8</formula>
    </cfRule>
  </conditionalFormatting>
  <conditionalFormatting sqref="P83">
    <cfRule type="cellIs" dxfId="44761" priority="2793" operator="greaterThan">
      <formula>0</formula>
    </cfRule>
  </conditionalFormatting>
  <conditionalFormatting sqref="Q83">
    <cfRule type="cellIs" dxfId="44760" priority="2791" operator="lessThan">
      <formula>0</formula>
    </cfRule>
  </conditionalFormatting>
  <conditionalFormatting sqref="R83">
    <cfRule type="cellIs" dxfId="44759" priority="2789" operator="lessThan">
      <formula>0.8</formula>
    </cfRule>
    <cfRule type="cellIs" dxfId="44758" priority="2790" operator="greaterThan">
      <formula>1</formula>
    </cfRule>
  </conditionalFormatting>
  <conditionalFormatting sqref="R83">
    <cfRule type="cellIs" dxfId="44757" priority="2787" operator="greaterThan">
      <formula>1</formula>
    </cfRule>
    <cfRule type="cellIs" dxfId="44756" priority="2788" operator="lessThan">
      <formula>0.8</formula>
    </cfRule>
  </conditionalFormatting>
  <conditionalFormatting sqref="P83">
    <cfRule type="cellIs" dxfId="44755" priority="2786" operator="greaterThan">
      <formula>0</formula>
    </cfRule>
  </conditionalFormatting>
  <conditionalFormatting sqref="Q83">
    <cfRule type="cellIs" dxfId="44754" priority="2785" operator="lessThan">
      <formula>0</formula>
    </cfRule>
  </conditionalFormatting>
  <conditionalFormatting sqref="R83">
    <cfRule type="cellIs" dxfId="44753" priority="2783" operator="lessThan">
      <formula>0.8</formula>
    </cfRule>
    <cfRule type="cellIs" dxfId="44752" priority="2784" operator="greaterThan">
      <formula>1</formula>
    </cfRule>
  </conditionalFormatting>
  <conditionalFormatting sqref="R83">
    <cfRule type="cellIs" dxfId="44751" priority="2781" operator="greaterThan">
      <formula>1</formula>
    </cfRule>
    <cfRule type="cellIs" dxfId="44750" priority="2782" operator="lessThan">
      <formula>0.8</formula>
    </cfRule>
  </conditionalFormatting>
  <conditionalFormatting sqref="P83">
    <cfRule type="cellIs" dxfId="44749" priority="2780" operator="greaterThan">
      <formula>0</formula>
    </cfRule>
  </conditionalFormatting>
  <conditionalFormatting sqref="Q83">
    <cfRule type="cellIs" dxfId="44748" priority="2779" operator="lessThan">
      <formula>0</formula>
    </cfRule>
  </conditionalFormatting>
  <conditionalFormatting sqref="R83">
    <cfRule type="cellIs" dxfId="44747" priority="2777" operator="lessThan">
      <formula>0.8</formula>
    </cfRule>
    <cfRule type="cellIs" dxfId="44746" priority="2778" operator="greaterThan">
      <formula>1</formula>
    </cfRule>
  </conditionalFormatting>
  <conditionalFormatting sqref="R83">
    <cfRule type="cellIs" dxfId="44745" priority="2775" operator="greaterThan">
      <formula>1</formula>
    </cfRule>
    <cfRule type="cellIs" dxfId="44744" priority="2776" operator="lessThan">
      <formula>0.8</formula>
    </cfRule>
  </conditionalFormatting>
  <conditionalFormatting sqref="P83">
    <cfRule type="cellIs" dxfId="44743" priority="2774" operator="greaterThan">
      <formula>0</formula>
    </cfRule>
  </conditionalFormatting>
  <conditionalFormatting sqref="Q83">
    <cfRule type="cellIs" dxfId="44742" priority="2773" operator="lessThan">
      <formula>0</formula>
    </cfRule>
  </conditionalFormatting>
  <conditionalFormatting sqref="R83">
    <cfRule type="cellIs" dxfId="44741" priority="2771" operator="lessThan">
      <formula>0.8</formula>
    </cfRule>
    <cfRule type="cellIs" dxfId="44740" priority="2772" operator="greaterThan">
      <formula>1</formula>
    </cfRule>
  </conditionalFormatting>
  <conditionalFormatting sqref="R83">
    <cfRule type="cellIs" dxfId="44739" priority="2769" operator="greaterThan">
      <formula>1</formula>
    </cfRule>
    <cfRule type="cellIs" dxfId="44738" priority="2770" operator="lessThan">
      <formula>0.8</formula>
    </cfRule>
  </conditionalFormatting>
  <conditionalFormatting sqref="P83">
    <cfRule type="cellIs" dxfId="44737" priority="2768" operator="greaterThan">
      <formula>0</formula>
    </cfRule>
  </conditionalFormatting>
  <conditionalFormatting sqref="Q83">
    <cfRule type="cellIs" dxfId="44736" priority="2767" operator="lessThan">
      <formula>0</formula>
    </cfRule>
  </conditionalFormatting>
  <conditionalFormatting sqref="R83">
    <cfRule type="cellIs" dxfId="44735" priority="2765" operator="lessThan">
      <formula>0.8</formula>
    </cfRule>
    <cfRule type="cellIs" dxfId="44734" priority="2766" operator="greaterThan">
      <formula>1</formula>
    </cfRule>
  </conditionalFormatting>
  <conditionalFormatting sqref="R83">
    <cfRule type="cellIs" dxfId="44733" priority="2763" operator="greaterThan">
      <formula>1</formula>
    </cfRule>
    <cfRule type="cellIs" dxfId="44732" priority="2764" operator="lessThan">
      <formula>0.8</formula>
    </cfRule>
  </conditionalFormatting>
  <conditionalFormatting sqref="P83">
    <cfRule type="cellIs" dxfId="44731" priority="2762" operator="greaterThan">
      <formula>0</formula>
    </cfRule>
  </conditionalFormatting>
  <conditionalFormatting sqref="P83">
    <cfRule type="cellIs" dxfId="44730" priority="2756" operator="greaterThan">
      <formula>0</formula>
    </cfRule>
  </conditionalFormatting>
  <conditionalFormatting sqref="Q83">
    <cfRule type="cellIs" dxfId="44729" priority="2761" operator="lessThan">
      <formula>0</formula>
    </cfRule>
  </conditionalFormatting>
  <conditionalFormatting sqref="R83">
    <cfRule type="cellIs" dxfId="44728" priority="2759" operator="lessThan">
      <formula>0.8</formula>
    </cfRule>
    <cfRule type="cellIs" dxfId="44727" priority="2760" operator="greaterThan">
      <formula>1</formula>
    </cfRule>
  </conditionalFormatting>
  <conditionalFormatting sqref="R83">
    <cfRule type="cellIs" dxfId="44726" priority="2757" operator="greaterThan">
      <formula>1</formula>
    </cfRule>
    <cfRule type="cellIs" dxfId="44725" priority="2758" operator="lessThan">
      <formula>0.8</formula>
    </cfRule>
  </conditionalFormatting>
  <conditionalFormatting sqref="P83">
    <cfRule type="cellIs" dxfId="44724" priority="2750" operator="greaterThan">
      <formula>0</formula>
    </cfRule>
  </conditionalFormatting>
  <conditionalFormatting sqref="Q83">
    <cfRule type="cellIs" dxfId="44723" priority="2755" operator="lessThan">
      <formula>0</formula>
    </cfRule>
  </conditionalFormatting>
  <conditionalFormatting sqref="R83">
    <cfRule type="cellIs" dxfId="44722" priority="2753" operator="lessThan">
      <formula>0.8</formula>
    </cfRule>
    <cfRule type="cellIs" dxfId="44721" priority="2754" operator="greaterThan">
      <formula>1</formula>
    </cfRule>
  </conditionalFormatting>
  <conditionalFormatting sqref="R83">
    <cfRule type="cellIs" dxfId="44720" priority="2751" operator="greaterThan">
      <formula>1</formula>
    </cfRule>
    <cfRule type="cellIs" dxfId="44719" priority="2752" operator="lessThan">
      <formula>0.8</formula>
    </cfRule>
  </conditionalFormatting>
  <conditionalFormatting sqref="R83">
    <cfRule type="cellIs" dxfId="44718" priority="2747" operator="lessThan">
      <formula>0.8</formula>
    </cfRule>
    <cfRule type="cellIs" dxfId="44717" priority="2748" operator="greaterThan">
      <formula>1</formula>
    </cfRule>
  </conditionalFormatting>
  <conditionalFormatting sqref="R83">
    <cfRule type="cellIs" dxfId="44716" priority="2745" operator="greaterThan">
      <formula>1</formula>
    </cfRule>
    <cfRule type="cellIs" dxfId="44715" priority="2746" operator="lessThan">
      <formula>0.8</formula>
    </cfRule>
  </conditionalFormatting>
  <conditionalFormatting sqref="P83">
    <cfRule type="cellIs" dxfId="44714" priority="2744" operator="greaterThan">
      <formula>0</formula>
    </cfRule>
  </conditionalFormatting>
  <conditionalFormatting sqref="Q83">
    <cfRule type="cellIs" dxfId="44713" priority="2749" operator="lessThan">
      <formula>0</formula>
    </cfRule>
  </conditionalFormatting>
  <conditionalFormatting sqref="Q83">
    <cfRule type="cellIs" dxfId="44712" priority="2738" operator="lessThan">
      <formula>0</formula>
    </cfRule>
  </conditionalFormatting>
  <conditionalFormatting sqref="P83">
    <cfRule type="cellIs" dxfId="44711" priority="2739" operator="greaterThan">
      <formula>0</formula>
    </cfRule>
  </conditionalFormatting>
  <conditionalFormatting sqref="R83">
    <cfRule type="cellIs" dxfId="44710" priority="2742" operator="lessThan">
      <formula>0.8</formula>
    </cfRule>
    <cfRule type="cellIs" dxfId="44709" priority="2743" operator="greaterThan">
      <formula>1</formula>
    </cfRule>
  </conditionalFormatting>
  <conditionalFormatting sqref="R83">
    <cfRule type="cellIs" dxfId="44708" priority="2740" operator="greaterThan">
      <formula>1</formula>
    </cfRule>
    <cfRule type="cellIs" dxfId="44707" priority="2741" operator="lessThan">
      <formula>0.8</formula>
    </cfRule>
  </conditionalFormatting>
  <conditionalFormatting sqref="Q83">
    <cfRule type="cellIs" dxfId="44706" priority="2732" operator="lessThan">
      <formula>0</formula>
    </cfRule>
  </conditionalFormatting>
  <conditionalFormatting sqref="R83">
    <cfRule type="cellIs" dxfId="44705" priority="2736" operator="lessThan">
      <formula>0.8</formula>
    </cfRule>
    <cfRule type="cellIs" dxfId="44704" priority="2737" operator="greaterThan">
      <formula>1</formula>
    </cfRule>
  </conditionalFormatting>
  <conditionalFormatting sqref="R83">
    <cfRule type="cellIs" dxfId="44703" priority="2734" operator="greaterThan">
      <formula>1</formula>
    </cfRule>
    <cfRule type="cellIs" dxfId="44702" priority="2735" operator="lessThan">
      <formula>0.8</formula>
    </cfRule>
  </conditionalFormatting>
  <conditionalFormatting sqref="P83">
    <cfRule type="cellIs" dxfId="44701" priority="2733" operator="greaterThan">
      <formula>0</formula>
    </cfRule>
  </conditionalFormatting>
  <conditionalFormatting sqref="Q83">
    <cfRule type="cellIs" dxfId="44700" priority="2731" operator="lessThan">
      <formula>0</formula>
    </cfRule>
  </conditionalFormatting>
  <conditionalFormatting sqref="R83">
    <cfRule type="cellIs" dxfId="44699" priority="2729" operator="lessThan">
      <formula>0.8</formula>
    </cfRule>
    <cfRule type="cellIs" dxfId="44698" priority="2730" operator="greaterThan">
      <formula>1</formula>
    </cfRule>
  </conditionalFormatting>
  <conditionalFormatting sqref="R83">
    <cfRule type="cellIs" dxfId="44697" priority="2727" operator="greaterThan">
      <formula>1</formula>
    </cfRule>
    <cfRule type="cellIs" dxfId="44696" priority="2728" operator="lessThan">
      <formula>0.8</formula>
    </cfRule>
  </conditionalFormatting>
  <conditionalFormatting sqref="P83">
    <cfRule type="cellIs" dxfId="44695" priority="2726" operator="greaterThan">
      <formula>0</formula>
    </cfRule>
  </conditionalFormatting>
  <conditionalFormatting sqref="Q83">
    <cfRule type="cellIs" dxfId="44694" priority="2725" operator="lessThan">
      <formula>0</formula>
    </cfRule>
  </conditionalFormatting>
  <conditionalFormatting sqref="R83">
    <cfRule type="cellIs" dxfId="44693" priority="2723" operator="lessThan">
      <formula>0.8</formula>
    </cfRule>
    <cfRule type="cellIs" dxfId="44692" priority="2724" operator="greaterThan">
      <formula>1</formula>
    </cfRule>
  </conditionalFormatting>
  <conditionalFormatting sqref="R83">
    <cfRule type="cellIs" dxfId="44691" priority="2721" operator="greaterThan">
      <formula>1</formula>
    </cfRule>
    <cfRule type="cellIs" dxfId="44690" priority="2722" operator="lessThan">
      <formula>0.8</formula>
    </cfRule>
  </conditionalFormatting>
  <conditionalFormatting sqref="P83">
    <cfRule type="cellIs" dxfId="44689" priority="2720" operator="greaterThan">
      <formula>0</formula>
    </cfRule>
  </conditionalFormatting>
  <conditionalFormatting sqref="Q83">
    <cfRule type="cellIs" dxfId="44688" priority="2719" operator="lessThan">
      <formula>0</formula>
    </cfRule>
  </conditionalFormatting>
  <conditionalFormatting sqref="R83">
    <cfRule type="cellIs" dxfId="44687" priority="2717" operator="lessThan">
      <formula>0.8</formula>
    </cfRule>
    <cfRule type="cellIs" dxfId="44686" priority="2718" operator="greaterThan">
      <formula>1</formula>
    </cfRule>
  </conditionalFormatting>
  <conditionalFormatting sqref="R83">
    <cfRule type="cellIs" dxfId="44685" priority="2715" operator="greaterThan">
      <formula>1</formula>
    </cfRule>
    <cfRule type="cellIs" dxfId="44684" priority="2716" operator="lessThan">
      <formula>0.8</formula>
    </cfRule>
  </conditionalFormatting>
  <conditionalFormatting sqref="P83">
    <cfRule type="cellIs" dxfId="44683" priority="2714" operator="greaterThan">
      <formula>0</formula>
    </cfRule>
  </conditionalFormatting>
  <conditionalFormatting sqref="Q83">
    <cfRule type="cellIs" dxfId="44682" priority="2713" operator="lessThan">
      <formula>0</formula>
    </cfRule>
  </conditionalFormatting>
  <conditionalFormatting sqref="R83">
    <cfRule type="cellIs" dxfId="44681" priority="2711" operator="lessThan">
      <formula>0.8</formula>
    </cfRule>
    <cfRule type="cellIs" dxfId="44680" priority="2712" operator="greaterThan">
      <formula>1</formula>
    </cfRule>
  </conditionalFormatting>
  <conditionalFormatting sqref="R83">
    <cfRule type="cellIs" dxfId="44679" priority="2709" operator="greaterThan">
      <formula>1</formula>
    </cfRule>
    <cfRule type="cellIs" dxfId="44678" priority="2710" operator="lessThan">
      <formula>0.8</formula>
    </cfRule>
  </conditionalFormatting>
  <conditionalFormatting sqref="P83">
    <cfRule type="cellIs" dxfId="44677" priority="2708" operator="greaterThan">
      <formula>0</formula>
    </cfRule>
  </conditionalFormatting>
  <conditionalFormatting sqref="Q83">
    <cfRule type="cellIs" dxfId="44676" priority="2707" operator="lessThan">
      <formula>0</formula>
    </cfRule>
  </conditionalFormatting>
  <conditionalFormatting sqref="R83">
    <cfRule type="cellIs" dxfId="44675" priority="2705" operator="lessThan">
      <formula>0.8</formula>
    </cfRule>
    <cfRule type="cellIs" dxfId="44674" priority="2706" operator="greaterThan">
      <formula>1</formula>
    </cfRule>
  </conditionalFormatting>
  <conditionalFormatting sqref="R83">
    <cfRule type="cellIs" dxfId="44673" priority="2703" operator="greaterThan">
      <formula>1</formula>
    </cfRule>
    <cfRule type="cellIs" dxfId="44672" priority="2704" operator="lessThan">
      <formula>0.8</formula>
    </cfRule>
  </conditionalFormatting>
  <conditionalFormatting sqref="P83">
    <cfRule type="cellIs" dxfId="44671" priority="2702" operator="greaterThan">
      <formula>0</formula>
    </cfRule>
  </conditionalFormatting>
  <conditionalFormatting sqref="Q83">
    <cfRule type="cellIs" dxfId="44670" priority="2701" operator="lessThan">
      <formula>0</formula>
    </cfRule>
  </conditionalFormatting>
  <conditionalFormatting sqref="R83">
    <cfRule type="cellIs" dxfId="44669" priority="2699" operator="lessThan">
      <formula>0.8</formula>
    </cfRule>
    <cfRule type="cellIs" dxfId="44668" priority="2700" operator="greaterThan">
      <formula>1</formula>
    </cfRule>
  </conditionalFormatting>
  <conditionalFormatting sqref="R83">
    <cfRule type="cellIs" dxfId="44667" priority="2697" operator="greaterThan">
      <formula>1</formula>
    </cfRule>
    <cfRule type="cellIs" dxfId="44666" priority="2698" operator="lessThan">
      <formula>0.8</formula>
    </cfRule>
  </conditionalFormatting>
  <conditionalFormatting sqref="P83">
    <cfRule type="cellIs" dxfId="44665" priority="2696" operator="greaterThan">
      <formula>0</formula>
    </cfRule>
  </conditionalFormatting>
  <conditionalFormatting sqref="Q83">
    <cfRule type="cellIs" dxfId="44664" priority="2695" operator="lessThan">
      <formula>0</formula>
    </cfRule>
  </conditionalFormatting>
  <conditionalFormatting sqref="R83">
    <cfRule type="cellIs" dxfId="44663" priority="2693" operator="lessThan">
      <formula>0.8</formula>
    </cfRule>
    <cfRule type="cellIs" dxfId="44662" priority="2694" operator="greaterThan">
      <formula>1</formula>
    </cfRule>
  </conditionalFormatting>
  <conditionalFormatting sqref="R83">
    <cfRule type="cellIs" dxfId="44661" priority="2691" operator="greaterThan">
      <formula>1</formula>
    </cfRule>
    <cfRule type="cellIs" dxfId="44660" priority="2692" operator="lessThan">
      <formula>0.8</formula>
    </cfRule>
  </conditionalFormatting>
  <conditionalFormatting sqref="P83">
    <cfRule type="cellIs" dxfId="44659" priority="2690" operator="greaterThan">
      <formula>0</formula>
    </cfRule>
  </conditionalFormatting>
  <conditionalFormatting sqref="P83">
    <cfRule type="cellIs" dxfId="44658" priority="2684" operator="greaterThan">
      <formula>0</formula>
    </cfRule>
  </conditionalFormatting>
  <conditionalFormatting sqref="Q83">
    <cfRule type="cellIs" dxfId="44657" priority="2689" operator="lessThan">
      <formula>0</formula>
    </cfRule>
  </conditionalFormatting>
  <conditionalFormatting sqref="R83">
    <cfRule type="cellIs" dxfId="44656" priority="2687" operator="lessThan">
      <formula>0.8</formula>
    </cfRule>
    <cfRule type="cellIs" dxfId="44655" priority="2688" operator="greaterThan">
      <formula>1</formula>
    </cfRule>
  </conditionalFormatting>
  <conditionalFormatting sqref="R83">
    <cfRule type="cellIs" dxfId="44654" priority="2685" operator="greaterThan">
      <formula>1</formula>
    </cfRule>
    <cfRule type="cellIs" dxfId="44653" priority="2686" operator="lessThan">
      <formula>0.8</formula>
    </cfRule>
  </conditionalFormatting>
  <conditionalFormatting sqref="P83">
    <cfRule type="cellIs" dxfId="44652" priority="2678" operator="greaterThan">
      <formula>0</formula>
    </cfRule>
  </conditionalFormatting>
  <conditionalFormatting sqref="Q83">
    <cfRule type="cellIs" dxfId="44651" priority="2683" operator="lessThan">
      <formula>0</formula>
    </cfRule>
  </conditionalFormatting>
  <conditionalFormatting sqref="R83">
    <cfRule type="cellIs" dxfId="44650" priority="2681" operator="lessThan">
      <formula>0.8</formula>
    </cfRule>
    <cfRule type="cellIs" dxfId="44649" priority="2682" operator="greaterThan">
      <formula>1</formula>
    </cfRule>
  </conditionalFormatting>
  <conditionalFormatting sqref="R83">
    <cfRule type="cellIs" dxfId="44648" priority="2679" operator="greaterThan">
      <formula>1</formula>
    </cfRule>
    <cfRule type="cellIs" dxfId="44647" priority="2680" operator="lessThan">
      <formula>0.8</formula>
    </cfRule>
  </conditionalFormatting>
  <conditionalFormatting sqref="R83">
    <cfRule type="cellIs" dxfId="44646" priority="2675" operator="lessThan">
      <formula>0.8</formula>
    </cfRule>
    <cfRule type="cellIs" dxfId="44645" priority="2676" operator="greaterThan">
      <formula>1</formula>
    </cfRule>
  </conditionalFormatting>
  <conditionalFormatting sqref="R83">
    <cfRule type="cellIs" dxfId="44644" priority="2673" operator="greaterThan">
      <formula>1</formula>
    </cfRule>
    <cfRule type="cellIs" dxfId="44643" priority="2674" operator="lessThan">
      <formula>0.8</formula>
    </cfRule>
  </conditionalFormatting>
  <conditionalFormatting sqref="P83">
    <cfRule type="cellIs" dxfId="44642" priority="2672" operator="greaterThan">
      <formula>0</formula>
    </cfRule>
  </conditionalFormatting>
  <conditionalFormatting sqref="Q83">
    <cfRule type="cellIs" dxfId="44641" priority="2677" operator="lessThan">
      <formula>0</formula>
    </cfRule>
  </conditionalFormatting>
  <conditionalFormatting sqref="Q83">
    <cfRule type="cellIs" dxfId="44640" priority="2671" operator="lessThan">
      <formula>0</formula>
    </cfRule>
  </conditionalFormatting>
  <conditionalFormatting sqref="R83">
    <cfRule type="cellIs" dxfId="44639" priority="2669" operator="lessThan">
      <formula>0.8</formula>
    </cfRule>
    <cfRule type="cellIs" dxfId="44638" priority="2670" operator="greaterThan">
      <formula>1</formula>
    </cfRule>
  </conditionalFormatting>
  <conditionalFormatting sqref="R83">
    <cfRule type="cellIs" dxfId="44637" priority="2667" operator="greaterThan">
      <formula>1</formula>
    </cfRule>
    <cfRule type="cellIs" dxfId="44636" priority="2668" operator="lessThan">
      <formula>0.8</formula>
    </cfRule>
  </conditionalFormatting>
  <conditionalFormatting sqref="P83">
    <cfRule type="cellIs" dxfId="44635" priority="2666" operator="greaterThan">
      <formula>0</formula>
    </cfRule>
  </conditionalFormatting>
  <conditionalFormatting sqref="P83">
    <cfRule type="cellIs" dxfId="44634" priority="2660" operator="greaterThan">
      <formula>0</formula>
    </cfRule>
  </conditionalFormatting>
  <conditionalFormatting sqref="Q83">
    <cfRule type="cellIs" dxfId="44633" priority="2665" operator="lessThan">
      <formula>0</formula>
    </cfRule>
  </conditionalFormatting>
  <conditionalFormatting sqref="R83">
    <cfRule type="cellIs" dxfId="44632" priority="2663" operator="lessThan">
      <formula>0.8</formula>
    </cfRule>
    <cfRule type="cellIs" dxfId="44631" priority="2664" operator="greaterThan">
      <formula>1</formula>
    </cfRule>
  </conditionalFormatting>
  <conditionalFormatting sqref="R83">
    <cfRule type="cellIs" dxfId="44630" priority="2661" operator="greaterThan">
      <formula>1</formula>
    </cfRule>
    <cfRule type="cellIs" dxfId="44629" priority="2662" operator="lessThan">
      <formula>0.8</formula>
    </cfRule>
  </conditionalFormatting>
  <conditionalFormatting sqref="P83">
    <cfRule type="cellIs" dxfId="44628" priority="2654" operator="greaterThan">
      <formula>0</formula>
    </cfRule>
  </conditionalFormatting>
  <conditionalFormatting sqref="Q83">
    <cfRule type="cellIs" dxfId="44627" priority="2659" operator="lessThan">
      <formula>0</formula>
    </cfRule>
  </conditionalFormatting>
  <conditionalFormatting sqref="R83">
    <cfRule type="cellIs" dxfId="44626" priority="2657" operator="lessThan">
      <formula>0.8</formula>
    </cfRule>
    <cfRule type="cellIs" dxfId="44625" priority="2658" operator="greaterThan">
      <formula>1</formula>
    </cfRule>
  </conditionalFormatting>
  <conditionalFormatting sqref="R83">
    <cfRule type="cellIs" dxfId="44624" priority="2655" operator="greaterThan">
      <formula>1</formula>
    </cfRule>
    <cfRule type="cellIs" dxfId="44623" priority="2656" operator="lessThan">
      <formula>0.8</formula>
    </cfRule>
  </conditionalFormatting>
  <conditionalFormatting sqref="R83">
    <cfRule type="cellIs" dxfId="44622" priority="2651" operator="lessThan">
      <formula>0.8</formula>
    </cfRule>
    <cfRule type="cellIs" dxfId="44621" priority="2652" operator="greaterThan">
      <formula>1</formula>
    </cfRule>
  </conditionalFormatting>
  <conditionalFormatting sqref="R83">
    <cfRule type="cellIs" dxfId="44620" priority="2649" operator="greaterThan">
      <formula>1</formula>
    </cfRule>
    <cfRule type="cellIs" dxfId="44619" priority="2650" operator="lessThan">
      <formula>0.8</formula>
    </cfRule>
  </conditionalFormatting>
  <conditionalFormatting sqref="P83">
    <cfRule type="cellIs" dxfId="44618" priority="2648" operator="greaterThan">
      <formula>0</formula>
    </cfRule>
  </conditionalFormatting>
  <conditionalFormatting sqref="Q83">
    <cfRule type="cellIs" dxfId="44617" priority="2653" operator="lessThan">
      <formula>0</formula>
    </cfRule>
  </conditionalFormatting>
  <conditionalFormatting sqref="P83">
    <cfRule type="cellIs" dxfId="44616" priority="2642" operator="greaterThan">
      <formula>0</formula>
    </cfRule>
  </conditionalFormatting>
  <conditionalFormatting sqref="Q83">
    <cfRule type="cellIs" dxfId="44615" priority="2647" operator="lessThan">
      <formula>0</formula>
    </cfRule>
  </conditionalFormatting>
  <conditionalFormatting sqref="R83">
    <cfRule type="cellIs" dxfId="44614" priority="2645" operator="lessThan">
      <formula>0.8</formula>
    </cfRule>
    <cfRule type="cellIs" dxfId="44613" priority="2646" operator="greaterThan">
      <formula>1</formula>
    </cfRule>
  </conditionalFormatting>
  <conditionalFormatting sqref="R83">
    <cfRule type="cellIs" dxfId="44612" priority="2643" operator="greaterThan">
      <formula>1</formula>
    </cfRule>
    <cfRule type="cellIs" dxfId="44611" priority="2644" operator="lessThan">
      <formula>0.8</formula>
    </cfRule>
  </conditionalFormatting>
  <conditionalFormatting sqref="R83">
    <cfRule type="cellIs" dxfId="44610" priority="2639" operator="lessThan">
      <formula>0.8</formula>
    </cfRule>
    <cfRule type="cellIs" dxfId="44609" priority="2640" operator="greaterThan">
      <formula>1</formula>
    </cfRule>
  </conditionalFormatting>
  <conditionalFormatting sqref="R83">
    <cfRule type="cellIs" dxfId="44608" priority="2637" operator="greaterThan">
      <formula>1</formula>
    </cfRule>
    <cfRule type="cellIs" dxfId="44607" priority="2638" operator="lessThan">
      <formula>0.8</formula>
    </cfRule>
  </conditionalFormatting>
  <conditionalFormatting sqref="P83">
    <cfRule type="cellIs" dxfId="44606" priority="2636" operator="greaterThan">
      <formula>0</formula>
    </cfRule>
  </conditionalFormatting>
  <conditionalFormatting sqref="Q83">
    <cfRule type="cellIs" dxfId="44605" priority="2641" operator="lessThan">
      <formula>0</formula>
    </cfRule>
  </conditionalFormatting>
  <conditionalFormatting sqref="R83">
    <cfRule type="cellIs" dxfId="44604" priority="2633" operator="lessThan">
      <formula>0.8</formula>
    </cfRule>
    <cfRule type="cellIs" dxfId="44603" priority="2634" operator="greaterThan">
      <formula>1</formula>
    </cfRule>
  </conditionalFormatting>
  <conditionalFormatting sqref="R83">
    <cfRule type="cellIs" dxfId="44602" priority="2631" operator="greaterThan">
      <formula>1</formula>
    </cfRule>
    <cfRule type="cellIs" dxfId="44601" priority="2632" operator="lessThan">
      <formula>0.8</formula>
    </cfRule>
  </conditionalFormatting>
  <conditionalFormatting sqref="P83">
    <cfRule type="cellIs" dxfId="44600" priority="2630" operator="greaterThan">
      <formula>0</formula>
    </cfRule>
  </conditionalFormatting>
  <conditionalFormatting sqref="Q83">
    <cfRule type="cellIs" dxfId="44599" priority="2635" operator="lessThan">
      <formula>0</formula>
    </cfRule>
  </conditionalFormatting>
  <conditionalFormatting sqref="Q83">
    <cfRule type="cellIs" dxfId="44598" priority="2629" operator="lessThan">
      <formula>0</formula>
    </cfRule>
  </conditionalFormatting>
  <conditionalFormatting sqref="R83">
    <cfRule type="cellIs" dxfId="44597" priority="2627" operator="lessThan">
      <formula>0.8</formula>
    </cfRule>
    <cfRule type="cellIs" dxfId="44596" priority="2628" operator="greaterThan">
      <formula>1</formula>
    </cfRule>
  </conditionalFormatting>
  <conditionalFormatting sqref="R83">
    <cfRule type="cellIs" dxfId="44595" priority="2625" operator="greaterThan">
      <formula>1</formula>
    </cfRule>
    <cfRule type="cellIs" dxfId="44594" priority="2626" operator="lessThan">
      <formula>0.8</formula>
    </cfRule>
  </conditionalFormatting>
  <conditionalFormatting sqref="P83">
    <cfRule type="cellIs" dxfId="44593" priority="2624" operator="greaterThan">
      <formula>0</formula>
    </cfRule>
  </conditionalFormatting>
  <conditionalFormatting sqref="Q83">
    <cfRule type="cellIs" dxfId="44592" priority="2618" operator="lessThan">
      <formula>0</formula>
    </cfRule>
  </conditionalFormatting>
  <conditionalFormatting sqref="R83">
    <cfRule type="cellIs" dxfId="44591" priority="2622" operator="lessThan">
      <formula>0.8</formula>
    </cfRule>
    <cfRule type="cellIs" dxfId="44590" priority="2623" operator="greaterThan">
      <formula>1</formula>
    </cfRule>
  </conditionalFormatting>
  <conditionalFormatting sqref="R83">
    <cfRule type="cellIs" dxfId="44589" priority="2620" operator="greaterThan">
      <formula>1</formula>
    </cfRule>
    <cfRule type="cellIs" dxfId="44588" priority="2621" operator="lessThan">
      <formula>0.8</formula>
    </cfRule>
  </conditionalFormatting>
  <conditionalFormatting sqref="P83">
    <cfRule type="cellIs" dxfId="44587" priority="2619" operator="greaterThan">
      <formula>0</formula>
    </cfRule>
  </conditionalFormatting>
  <conditionalFormatting sqref="Q83">
    <cfRule type="cellIs" dxfId="44586" priority="2617" operator="lessThan">
      <formula>0</formula>
    </cfRule>
  </conditionalFormatting>
  <conditionalFormatting sqref="R83">
    <cfRule type="cellIs" dxfId="44585" priority="2615" operator="lessThan">
      <formula>0.8</formula>
    </cfRule>
    <cfRule type="cellIs" dxfId="44584" priority="2616" operator="greaterThan">
      <formula>1</formula>
    </cfRule>
  </conditionalFormatting>
  <conditionalFormatting sqref="R83">
    <cfRule type="cellIs" dxfId="44583" priority="2613" operator="greaterThan">
      <formula>1</formula>
    </cfRule>
    <cfRule type="cellIs" dxfId="44582" priority="2614" operator="lessThan">
      <formula>0.8</formula>
    </cfRule>
  </conditionalFormatting>
  <conditionalFormatting sqref="P83">
    <cfRule type="cellIs" dxfId="44581" priority="2612" operator="greaterThan">
      <formula>0</formula>
    </cfRule>
  </conditionalFormatting>
  <conditionalFormatting sqref="Q83">
    <cfRule type="cellIs" dxfId="44580" priority="2611" operator="lessThan">
      <formula>0</formula>
    </cfRule>
  </conditionalFormatting>
  <conditionalFormatting sqref="R83">
    <cfRule type="cellIs" dxfId="44579" priority="2609" operator="lessThan">
      <formula>0.8</formula>
    </cfRule>
    <cfRule type="cellIs" dxfId="44578" priority="2610" operator="greaterThan">
      <formula>1</formula>
    </cfRule>
  </conditionalFormatting>
  <conditionalFormatting sqref="R83">
    <cfRule type="cellIs" dxfId="44577" priority="2607" operator="greaterThan">
      <formula>1</formula>
    </cfRule>
    <cfRule type="cellIs" dxfId="44576" priority="2608" operator="lessThan">
      <formula>0.8</formula>
    </cfRule>
  </conditionalFormatting>
  <conditionalFormatting sqref="P83">
    <cfRule type="cellIs" dxfId="44575" priority="2606" operator="greaterThan">
      <formula>0</formula>
    </cfRule>
  </conditionalFormatting>
  <conditionalFormatting sqref="Q83">
    <cfRule type="cellIs" dxfId="44574" priority="2605" operator="lessThan">
      <formula>0</formula>
    </cfRule>
  </conditionalFormatting>
  <conditionalFormatting sqref="R83">
    <cfRule type="cellIs" dxfId="44573" priority="2603" operator="lessThan">
      <formula>0.8</formula>
    </cfRule>
    <cfRule type="cellIs" dxfId="44572" priority="2604" operator="greaterThan">
      <formula>1</formula>
    </cfRule>
  </conditionalFormatting>
  <conditionalFormatting sqref="R83">
    <cfRule type="cellIs" dxfId="44571" priority="2601" operator="greaterThan">
      <formula>1</formula>
    </cfRule>
    <cfRule type="cellIs" dxfId="44570" priority="2602" operator="lessThan">
      <formula>0.8</formula>
    </cfRule>
  </conditionalFormatting>
  <conditionalFormatting sqref="P83">
    <cfRule type="cellIs" dxfId="44569" priority="2600" operator="greaterThan">
      <formula>0</formula>
    </cfRule>
  </conditionalFormatting>
  <conditionalFormatting sqref="Q83">
    <cfRule type="cellIs" dxfId="44568" priority="2599" operator="lessThan">
      <formula>0</formula>
    </cfRule>
  </conditionalFormatting>
  <conditionalFormatting sqref="R83">
    <cfRule type="cellIs" dxfId="44567" priority="2597" operator="lessThan">
      <formula>0.8</formula>
    </cfRule>
    <cfRule type="cellIs" dxfId="44566" priority="2598" operator="greaterThan">
      <formula>1</formula>
    </cfRule>
  </conditionalFormatting>
  <conditionalFormatting sqref="R83">
    <cfRule type="cellIs" dxfId="44565" priority="2595" operator="greaterThan">
      <formula>1</formula>
    </cfRule>
    <cfRule type="cellIs" dxfId="44564" priority="2596" operator="lessThan">
      <formula>0.8</formula>
    </cfRule>
  </conditionalFormatting>
  <conditionalFormatting sqref="P83">
    <cfRule type="cellIs" dxfId="44563" priority="2594" operator="greaterThan">
      <formula>0</formula>
    </cfRule>
  </conditionalFormatting>
  <conditionalFormatting sqref="Q83">
    <cfRule type="cellIs" dxfId="44562" priority="2593" operator="lessThan">
      <formula>0</formula>
    </cfRule>
  </conditionalFormatting>
  <conditionalFormatting sqref="R83">
    <cfRule type="cellIs" dxfId="44561" priority="2591" operator="lessThan">
      <formula>0.8</formula>
    </cfRule>
    <cfRule type="cellIs" dxfId="44560" priority="2592" operator="greaterThan">
      <formula>1</formula>
    </cfRule>
  </conditionalFormatting>
  <conditionalFormatting sqref="R83">
    <cfRule type="cellIs" dxfId="44559" priority="2589" operator="greaterThan">
      <formula>1</formula>
    </cfRule>
    <cfRule type="cellIs" dxfId="44558" priority="2590" operator="lessThan">
      <formula>0.8</formula>
    </cfRule>
  </conditionalFormatting>
  <conditionalFormatting sqref="P83">
    <cfRule type="cellIs" dxfId="44557" priority="2588" operator="greaterThan">
      <formula>0</formula>
    </cfRule>
  </conditionalFormatting>
  <conditionalFormatting sqref="P83">
    <cfRule type="cellIs" dxfId="44556" priority="2582" operator="greaterThan">
      <formula>0</formula>
    </cfRule>
  </conditionalFormatting>
  <conditionalFormatting sqref="Q83">
    <cfRule type="cellIs" dxfId="44555" priority="2587" operator="lessThan">
      <formula>0</formula>
    </cfRule>
  </conditionalFormatting>
  <conditionalFormatting sqref="R83">
    <cfRule type="cellIs" dxfId="44554" priority="2585" operator="lessThan">
      <formula>0.8</formula>
    </cfRule>
    <cfRule type="cellIs" dxfId="44553" priority="2586" operator="greaterThan">
      <formula>1</formula>
    </cfRule>
  </conditionalFormatting>
  <conditionalFormatting sqref="R83">
    <cfRule type="cellIs" dxfId="44552" priority="2583" operator="greaterThan">
      <formula>1</formula>
    </cfRule>
    <cfRule type="cellIs" dxfId="44551" priority="2584" operator="lessThan">
      <formula>0.8</formula>
    </cfRule>
  </conditionalFormatting>
  <conditionalFormatting sqref="P83">
    <cfRule type="cellIs" dxfId="44550" priority="2576" operator="greaterThan">
      <formula>0</formula>
    </cfRule>
  </conditionalFormatting>
  <conditionalFormatting sqref="Q83">
    <cfRule type="cellIs" dxfId="44549" priority="2581" operator="lessThan">
      <formula>0</formula>
    </cfRule>
  </conditionalFormatting>
  <conditionalFormatting sqref="R83">
    <cfRule type="cellIs" dxfId="44548" priority="2579" operator="lessThan">
      <formula>0.8</formula>
    </cfRule>
    <cfRule type="cellIs" dxfId="44547" priority="2580" operator="greaterThan">
      <formula>1</formula>
    </cfRule>
  </conditionalFormatting>
  <conditionalFormatting sqref="R83">
    <cfRule type="cellIs" dxfId="44546" priority="2577" operator="greaterThan">
      <formula>1</formula>
    </cfRule>
    <cfRule type="cellIs" dxfId="44545" priority="2578" operator="lessThan">
      <formula>0.8</formula>
    </cfRule>
  </conditionalFormatting>
  <conditionalFormatting sqref="R83">
    <cfRule type="cellIs" dxfId="44544" priority="2573" operator="lessThan">
      <formula>0.8</formula>
    </cfRule>
    <cfRule type="cellIs" dxfId="44543" priority="2574" operator="greaterThan">
      <formula>1</formula>
    </cfRule>
  </conditionalFormatting>
  <conditionalFormatting sqref="R83">
    <cfRule type="cellIs" dxfId="44542" priority="2571" operator="greaterThan">
      <formula>1</formula>
    </cfRule>
    <cfRule type="cellIs" dxfId="44541" priority="2572" operator="lessThan">
      <formula>0.8</formula>
    </cfRule>
  </conditionalFormatting>
  <conditionalFormatting sqref="P83">
    <cfRule type="cellIs" dxfId="44540" priority="2570" operator="greaterThan">
      <formula>0</formula>
    </cfRule>
  </conditionalFormatting>
  <conditionalFormatting sqref="Q83">
    <cfRule type="cellIs" dxfId="44539" priority="2575" operator="lessThan">
      <formula>0</formula>
    </cfRule>
  </conditionalFormatting>
  <conditionalFormatting sqref="P123 P125:P126 P128:P131">
    <cfRule type="cellIs" dxfId="44538" priority="2564" operator="greaterThan">
      <formula>0</formula>
    </cfRule>
  </conditionalFormatting>
  <conditionalFormatting sqref="Q123 Q125:Q126 Q128:Q131">
    <cfRule type="cellIs" dxfId="44537" priority="2569" operator="lessThan">
      <formula>0</formula>
    </cfRule>
  </conditionalFormatting>
  <conditionalFormatting sqref="R123 R125:R126 R128:R131">
    <cfRule type="cellIs" dxfId="44536" priority="2567" operator="lessThan">
      <formula>0.8</formula>
    </cfRule>
    <cfRule type="cellIs" dxfId="44535" priority="2568" operator="greaterThan">
      <formula>1</formula>
    </cfRule>
  </conditionalFormatting>
  <conditionalFormatting sqref="R123 R125:R126 R128:R131">
    <cfRule type="cellIs" dxfId="44534" priority="2565" operator="greaterThan">
      <formula>1</formula>
    </cfRule>
    <cfRule type="cellIs" dxfId="44533" priority="2566" operator="lessThan">
      <formula>0.8</formula>
    </cfRule>
  </conditionalFormatting>
  <conditionalFormatting sqref="Q123 Q125:Q126 Q128:Q131">
    <cfRule type="cellIs" dxfId="44532" priority="2563" operator="lessThan">
      <formula>0</formula>
    </cfRule>
  </conditionalFormatting>
  <conditionalFormatting sqref="R123 R125:R126 R128:R131">
    <cfRule type="cellIs" dxfId="44531" priority="2561" operator="lessThan">
      <formula>0.8</formula>
    </cfRule>
    <cfRule type="cellIs" dxfId="44530" priority="2562" operator="greaterThan">
      <formula>1</formula>
    </cfRule>
  </conditionalFormatting>
  <conditionalFormatting sqref="R123 R125:R126 R128:R131">
    <cfRule type="cellIs" dxfId="44529" priority="2559" operator="greaterThan">
      <formula>1</formula>
    </cfRule>
    <cfRule type="cellIs" dxfId="44528" priority="2560" operator="lessThan">
      <formula>0.8</formula>
    </cfRule>
  </conditionalFormatting>
  <conditionalFormatting sqref="P123 P125:P126 P128:P131">
    <cfRule type="cellIs" dxfId="44527" priority="2558" operator="greaterThan">
      <formula>0</formula>
    </cfRule>
  </conditionalFormatting>
  <conditionalFormatting sqref="Q31">
    <cfRule type="cellIs" dxfId="44526" priority="2557" operator="lessThan">
      <formula>0</formula>
    </cfRule>
  </conditionalFormatting>
  <conditionalFormatting sqref="R31">
    <cfRule type="cellIs" dxfId="44525" priority="2555" operator="lessThan">
      <formula>0.8</formula>
    </cfRule>
    <cfRule type="cellIs" dxfId="44524" priority="2556" operator="greaterThan">
      <formula>1</formula>
    </cfRule>
  </conditionalFormatting>
  <conditionalFormatting sqref="R31">
    <cfRule type="cellIs" dxfId="44523" priority="2553" operator="greaterThan">
      <formula>1</formula>
    </cfRule>
    <cfRule type="cellIs" dxfId="44522" priority="2554" operator="lessThan">
      <formula>0.8</formula>
    </cfRule>
  </conditionalFormatting>
  <conditionalFormatting sqref="P31:P38">
    <cfRule type="cellIs" dxfId="44521" priority="2552" operator="greaterThan">
      <formula>0</formula>
    </cfRule>
  </conditionalFormatting>
  <conditionalFormatting sqref="Q31">
    <cfRule type="cellIs" dxfId="44520" priority="2551" operator="lessThan">
      <formula>0</formula>
    </cfRule>
  </conditionalFormatting>
  <conditionalFormatting sqref="R31">
    <cfRule type="cellIs" dxfId="44519" priority="2549" operator="lessThan">
      <formula>0.8</formula>
    </cfRule>
    <cfRule type="cellIs" dxfId="44518" priority="2550" operator="greaterThan">
      <formula>1</formula>
    </cfRule>
  </conditionalFormatting>
  <conditionalFormatting sqref="R31">
    <cfRule type="cellIs" dxfId="44517" priority="2547" operator="greaterThan">
      <formula>1</formula>
    </cfRule>
    <cfRule type="cellIs" dxfId="44516" priority="2548" operator="lessThan">
      <formula>0.8</formula>
    </cfRule>
  </conditionalFormatting>
  <conditionalFormatting sqref="P31:P38">
    <cfRule type="cellIs" dxfId="44515" priority="2546" operator="greaterThan">
      <formula>0</formula>
    </cfRule>
  </conditionalFormatting>
  <conditionalFormatting sqref="Q31">
    <cfRule type="cellIs" dxfId="44514" priority="2545" operator="lessThan">
      <formula>0</formula>
    </cfRule>
  </conditionalFormatting>
  <conditionalFormatting sqref="R31">
    <cfRule type="cellIs" dxfId="44513" priority="2543" operator="lessThan">
      <formula>0.8</formula>
    </cfRule>
    <cfRule type="cellIs" dxfId="44512" priority="2544" operator="greaterThan">
      <formula>1</formula>
    </cfRule>
  </conditionalFormatting>
  <conditionalFormatting sqref="R31">
    <cfRule type="cellIs" dxfId="44511" priority="2541" operator="greaterThan">
      <formula>1</formula>
    </cfRule>
    <cfRule type="cellIs" dxfId="44510" priority="2542" operator="lessThan">
      <formula>0.8</formula>
    </cfRule>
  </conditionalFormatting>
  <conditionalFormatting sqref="P31:P38">
    <cfRule type="cellIs" dxfId="44509" priority="2540" operator="greaterThan">
      <formula>0</formula>
    </cfRule>
  </conditionalFormatting>
  <conditionalFormatting sqref="Q31">
    <cfRule type="cellIs" dxfId="44508" priority="2539" operator="lessThan">
      <formula>0</formula>
    </cfRule>
  </conditionalFormatting>
  <conditionalFormatting sqref="R31">
    <cfRule type="cellIs" dxfId="44507" priority="2537" operator="lessThan">
      <formula>0.8</formula>
    </cfRule>
    <cfRule type="cellIs" dxfId="44506" priority="2538" operator="greaterThan">
      <formula>1</formula>
    </cfRule>
  </conditionalFormatting>
  <conditionalFormatting sqref="R31">
    <cfRule type="cellIs" dxfId="44505" priority="2535" operator="greaterThan">
      <formula>1</formula>
    </cfRule>
    <cfRule type="cellIs" dxfId="44504" priority="2536" operator="lessThan">
      <formula>0.8</formula>
    </cfRule>
  </conditionalFormatting>
  <conditionalFormatting sqref="P31:P38">
    <cfRule type="cellIs" dxfId="44503" priority="2534" operator="greaterThan">
      <formula>0</formula>
    </cfRule>
  </conditionalFormatting>
  <conditionalFormatting sqref="P31:P38">
    <cfRule type="cellIs" dxfId="44502" priority="2528" operator="greaterThan">
      <formula>0</formula>
    </cfRule>
  </conditionalFormatting>
  <conditionalFormatting sqref="Q31">
    <cfRule type="cellIs" dxfId="44501" priority="2533" operator="lessThan">
      <formula>0</formula>
    </cfRule>
  </conditionalFormatting>
  <conditionalFormatting sqref="R31">
    <cfRule type="cellIs" dxfId="44500" priority="2531" operator="lessThan">
      <formula>0.8</formula>
    </cfRule>
    <cfRule type="cellIs" dxfId="44499" priority="2532" operator="greaterThan">
      <formula>1</formula>
    </cfRule>
  </conditionalFormatting>
  <conditionalFormatting sqref="R31">
    <cfRule type="cellIs" dxfId="44498" priority="2529" operator="greaterThan">
      <formula>1</formula>
    </cfRule>
    <cfRule type="cellIs" dxfId="44497" priority="2530" operator="lessThan">
      <formula>0.8</formula>
    </cfRule>
  </conditionalFormatting>
  <conditionalFormatting sqref="P31:P38">
    <cfRule type="cellIs" dxfId="44496" priority="2522" operator="greaterThan">
      <formula>0</formula>
    </cfRule>
  </conditionalFormatting>
  <conditionalFormatting sqref="Q31">
    <cfRule type="cellIs" dxfId="44495" priority="2527" operator="lessThan">
      <formula>0</formula>
    </cfRule>
  </conditionalFormatting>
  <conditionalFormatting sqref="R31">
    <cfRule type="cellIs" dxfId="44494" priority="2525" operator="lessThan">
      <formula>0.8</formula>
    </cfRule>
    <cfRule type="cellIs" dxfId="44493" priority="2526" operator="greaterThan">
      <formula>1</formula>
    </cfRule>
  </conditionalFormatting>
  <conditionalFormatting sqref="R31">
    <cfRule type="cellIs" dxfId="44492" priority="2523" operator="greaterThan">
      <formula>1</formula>
    </cfRule>
    <cfRule type="cellIs" dxfId="44491" priority="2524" operator="lessThan">
      <formula>0.8</formula>
    </cfRule>
  </conditionalFormatting>
  <conditionalFormatting sqref="R31">
    <cfRule type="cellIs" dxfId="44490" priority="2519" operator="lessThan">
      <formula>0.8</formula>
    </cfRule>
    <cfRule type="cellIs" dxfId="44489" priority="2520" operator="greaterThan">
      <formula>1</formula>
    </cfRule>
  </conditionalFormatting>
  <conditionalFormatting sqref="R31">
    <cfRule type="cellIs" dxfId="44488" priority="2517" operator="greaterThan">
      <formula>1</formula>
    </cfRule>
    <cfRule type="cellIs" dxfId="44487" priority="2518" operator="lessThan">
      <formula>0.8</formula>
    </cfRule>
  </conditionalFormatting>
  <conditionalFormatting sqref="P31:P38">
    <cfRule type="cellIs" dxfId="44486" priority="2516" operator="greaterThan">
      <formula>0</formula>
    </cfRule>
  </conditionalFormatting>
  <conditionalFormatting sqref="Q31">
    <cfRule type="cellIs" dxfId="44485" priority="2521" operator="lessThan">
      <formula>0</formula>
    </cfRule>
  </conditionalFormatting>
  <conditionalFormatting sqref="Q31">
    <cfRule type="cellIs" dxfId="44484" priority="2515" operator="lessThan">
      <formula>0</formula>
    </cfRule>
  </conditionalFormatting>
  <conditionalFormatting sqref="R31">
    <cfRule type="cellIs" dxfId="44483" priority="2513" operator="lessThan">
      <formula>0.8</formula>
    </cfRule>
    <cfRule type="cellIs" dxfId="44482" priority="2514" operator="greaterThan">
      <formula>1</formula>
    </cfRule>
  </conditionalFormatting>
  <conditionalFormatting sqref="R31">
    <cfRule type="cellIs" dxfId="44481" priority="2511" operator="greaterThan">
      <formula>1</formula>
    </cfRule>
    <cfRule type="cellIs" dxfId="44480" priority="2512" operator="lessThan">
      <formula>0.8</formula>
    </cfRule>
  </conditionalFormatting>
  <conditionalFormatting sqref="P31:P38">
    <cfRule type="cellIs" dxfId="44479" priority="2510" operator="greaterThan">
      <formula>0</formula>
    </cfRule>
  </conditionalFormatting>
  <conditionalFormatting sqref="P31:P38">
    <cfRule type="cellIs" dxfId="44478" priority="2504" operator="greaterThan">
      <formula>0</formula>
    </cfRule>
  </conditionalFormatting>
  <conditionalFormatting sqref="Q31">
    <cfRule type="cellIs" dxfId="44477" priority="2509" operator="lessThan">
      <formula>0</formula>
    </cfRule>
  </conditionalFormatting>
  <conditionalFormatting sqref="R31">
    <cfRule type="cellIs" dxfId="44476" priority="2507" operator="lessThan">
      <formula>0.8</formula>
    </cfRule>
    <cfRule type="cellIs" dxfId="44475" priority="2508" operator="greaterThan">
      <formula>1</formula>
    </cfRule>
  </conditionalFormatting>
  <conditionalFormatting sqref="R31">
    <cfRule type="cellIs" dxfId="44474" priority="2505" operator="greaterThan">
      <formula>1</formula>
    </cfRule>
    <cfRule type="cellIs" dxfId="44473" priority="2506" operator="lessThan">
      <formula>0.8</formula>
    </cfRule>
  </conditionalFormatting>
  <conditionalFormatting sqref="P31:P38">
    <cfRule type="cellIs" dxfId="44472" priority="2498" operator="greaterThan">
      <formula>0</formula>
    </cfRule>
  </conditionalFormatting>
  <conditionalFormatting sqref="Q31">
    <cfRule type="cellIs" dxfId="44471" priority="2503" operator="lessThan">
      <formula>0</formula>
    </cfRule>
  </conditionalFormatting>
  <conditionalFormatting sqref="R31">
    <cfRule type="cellIs" dxfId="44470" priority="2501" operator="lessThan">
      <formula>0.8</formula>
    </cfRule>
    <cfRule type="cellIs" dxfId="44469" priority="2502" operator="greaterThan">
      <formula>1</formula>
    </cfRule>
  </conditionalFormatting>
  <conditionalFormatting sqref="R31">
    <cfRule type="cellIs" dxfId="44468" priority="2499" operator="greaterThan">
      <formula>1</formula>
    </cfRule>
    <cfRule type="cellIs" dxfId="44467" priority="2500" operator="lessThan">
      <formula>0.8</formula>
    </cfRule>
  </conditionalFormatting>
  <conditionalFormatting sqref="R31">
    <cfRule type="cellIs" dxfId="44466" priority="2495" operator="lessThan">
      <formula>0.8</formula>
    </cfRule>
    <cfRule type="cellIs" dxfId="44465" priority="2496" operator="greaterThan">
      <formula>1</formula>
    </cfRule>
  </conditionalFormatting>
  <conditionalFormatting sqref="R31">
    <cfRule type="cellIs" dxfId="44464" priority="2493" operator="greaterThan">
      <formula>1</formula>
    </cfRule>
    <cfRule type="cellIs" dxfId="44463" priority="2494" operator="lessThan">
      <formula>0.8</formula>
    </cfRule>
  </conditionalFormatting>
  <conditionalFormatting sqref="P31:P38">
    <cfRule type="cellIs" dxfId="44462" priority="2492" operator="greaterThan">
      <formula>0</formula>
    </cfRule>
  </conditionalFormatting>
  <conditionalFormatting sqref="Q31">
    <cfRule type="cellIs" dxfId="44461" priority="2497" operator="lessThan">
      <formula>0</formula>
    </cfRule>
  </conditionalFormatting>
  <conditionalFormatting sqref="P31:P38">
    <cfRule type="cellIs" dxfId="44460" priority="2486" operator="greaterThan">
      <formula>0</formula>
    </cfRule>
  </conditionalFormatting>
  <conditionalFormatting sqref="Q31">
    <cfRule type="cellIs" dxfId="44459" priority="2491" operator="lessThan">
      <formula>0</formula>
    </cfRule>
  </conditionalFormatting>
  <conditionalFormatting sqref="R31">
    <cfRule type="cellIs" dxfId="44458" priority="2489" operator="lessThan">
      <formula>0.8</formula>
    </cfRule>
    <cfRule type="cellIs" dxfId="44457" priority="2490" operator="greaterThan">
      <formula>1</formula>
    </cfRule>
  </conditionalFormatting>
  <conditionalFormatting sqref="R31">
    <cfRule type="cellIs" dxfId="44456" priority="2487" operator="greaterThan">
      <formula>1</formula>
    </cfRule>
    <cfRule type="cellIs" dxfId="44455" priority="2488" operator="lessThan">
      <formula>0.8</formula>
    </cfRule>
  </conditionalFormatting>
  <conditionalFormatting sqref="R31">
    <cfRule type="cellIs" dxfId="44454" priority="2483" operator="lessThan">
      <formula>0.8</formula>
    </cfRule>
    <cfRule type="cellIs" dxfId="44453" priority="2484" operator="greaterThan">
      <formula>1</formula>
    </cfRule>
  </conditionalFormatting>
  <conditionalFormatting sqref="R31">
    <cfRule type="cellIs" dxfId="44452" priority="2481" operator="greaterThan">
      <formula>1</formula>
    </cfRule>
    <cfRule type="cellIs" dxfId="44451" priority="2482" operator="lessThan">
      <formula>0.8</formula>
    </cfRule>
  </conditionalFormatting>
  <conditionalFormatting sqref="P31:P38">
    <cfRule type="cellIs" dxfId="44450" priority="2480" operator="greaterThan">
      <formula>0</formula>
    </cfRule>
  </conditionalFormatting>
  <conditionalFormatting sqref="Q31">
    <cfRule type="cellIs" dxfId="44449" priority="2485" operator="lessThan">
      <formula>0</formula>
    </cfRule>
  </conditionalFormatting>
  <conditionalFormatting sqref="R31">
    <cfRule type="cellIs" dxfId="44448" priority="2477" operator="lessThan">
      <formula>0.8</formula>
    </cfRule>
    <cfRule type="cellIs" dxfId="44447" priority="2478" operator="greaterThan">
      <formula>1</formula>
    </cfRule>
  </conditionalFormatting>
  <conditionalFormatting sqref="R31">
    <cfRule type="cellIs" dxfId="44446" priority="2475" operator="greaterThan">
      <formula>1</formula>
    </cfRule>
    <cfRule type="cellIs" dxfId="44445" priority="2476" operator="lessThan">
      <formula>0.8</formula>
    </cfRule>
  </conditionalFormatting>
  <conditionalFormatting sqref="P31:P38">
    <cfRule type="cellIs" dxfId="44444" priority="2474" operator="greaterThan">
      <formula>0</formula>
    </cfRule>
  </conditionalFormatting>
  <conditionalFormatting sqref="Q31">
    <cfRule type="cellIs" dxfId="44443" priority="2479" operator="lessThan">
      <formula>0</formula>
    </cfRule>
  </conditionalFormatting>
  <conditionalFormatting sqref="Q31">
    <cfRule type="cellIs" dxfId="44442" priority="2473" operator="lessThan">
      <formula>0</formula>
    </cfRule>
  </conditionalFormatting>
  <conditionalFormatting sqref="R31">
    <cfRule type="cellIs" dxfId="44441" priority="2471" operator="lessThan">
      <formula>0.8</formula>
    </cfRule>
    <cfRule type="cellIs" dxfId="44440" priority="2472" operator="greaterThan">
      <formula>1</formula>
    </cfRule>
  </conditionalFormatting>
  <conditionalFormatting sqref="R31">
    <cfRule type="cellIs" dxfId="44439" priority="2469" operator="greaterThan">
      <formula>1</formula>
    </cfRule>
    <cfRule type="cellIs" dxfId="44438" priority="2470" operator="lessThan">
      <formula>0.8</formula>
    </cfRule>
  </conditionalFormatting>
  <conditionalFormatting sqref="P31:P38">
    <cfRule type="cellIs" dxfId="44437" priority="2468" operator="greaterThan">
      <formula>0</formula>
    </cfRule>
  </conditionalFormatting>
  <conditionalFormatting sqref="Q31">
    <cfRule type="cellIs" dxfId="44436" priority="2462" operator="lessThan">
      <formula>0</formula>
    </cfRule>
  </conditionalFormatting>
  <conditionalFormatting sqref="R31">
    <cfRule type="cellIs" dxfId="44435" priority="2466" operator="lessThan">
      <formula>0.8</formula>
    </cfRule>
    <cfRule type="cellIs" dxfId="44434" priority="2467" operator="greaterThan">
      <formula>1</formula>
    </cfRule>
  </conditionalFormatting>
  <conditionalFormatting sqref="R31">
    <cfRule type="cellIs" dxfId="44433" priority="2464" operator="greaterThan">
      <formula>1</formula>
    </cfRule>
    <cfRule type="cellIs" dxfId="44432" priority="2465" operator="lessThan">
      <formula>0.8</formula>
    </cfRule>
  </conditionalFormatting>
  <conditionalFormatting sqref="P31:P38">
    <cfRule type="cellIs" dxfId="44431" priority="2463" operator="greaterThan">
      <formula>0</formula>
    </cfRule>
  </conditionalFormatting>
  <conditionalFormatting sqref="Q31">
    <cfRule type="cellIs" dxfId="44430" priority="2461" operator="lessThan">
      <formula>0</formula>
    </cfRule>
  </conditionalFormatting>
  <conditionalFormatting sqref="R31">
    <cfRule type="cellIs" dxfId="44429" priority="2459" operator="lessThan">
      <formula>0.8</formula>
    </cfRule>
    <cfRule type="cellIs" dxfId="44428" priority="2460" operator="greaterThan">
      <formula>1</formula>
    </cfRule>
  </conditionalFormatting>
  <conditionalFormatting sqref="R31">
    <cfRule type="cellIs" dxfId="44427" priority="2457" operator="greaterThan">
      <formula>1</formula>
    </cfRule>
    <cfRule type="cellIs" dxfId="44426" priority="2458" operator="lessThan">
      <formula>0.8</formula>
    </cfRule>
  </conditionalFormatting>
  <conditionalFormatting sqref="P31:P38">
    <cfRule type="cellIs" dxfId="44425" priority="2456" operator="greaterThan">
      <formula>0</formula>
    </cfRule>
  </conditionalFormatting>
  <conditionalFormatting sqref="Q31">
    <cfRule type="cellIs" dxfId="44424" priority="2455" operator="lessThan">
      <formula>0</formula>
    </cfRule>
  </conditionalFormatting>
  <conditionalFormatting sqref="R31">
    <cfRule type="cellIs" dxfId="44423" priority="2453" operator="lessThan">
      <formula>0.8</formula>
    </cfRule>
    <cfRule type="cellIs" dxfId="44422" priority="2454" operator="greaterThan">
      <formula>1</formula>
    </cfRule>
  </conditionalFormatting>
  <conditionalFormatting sqref="R31">
    <cfRule type="cellIs" dxfId="44421" priority="2451" operator="greaterThan">
      <formula>1</formula>
    </cfRule>
    <cfRule type="cellIs" dxfId="44420" priority="2452" operator="lessThan">
      <formula>0.8</formula>
    </cfRule>
  </conditionalFormatting>
  <conditionalFormatting sqref="P31:P38">
    <cfRule type="cellIs" dxfId="44419" priority="2450" operator="greaterThan">
      <formula>0</formula>
    </cfRule>
  </conditionalFormatting>
  <conditionalFormatting sqref="Q31">
    <cfRule type="cellIs" dxfId="44418" priority="2449" operator="lessThan">
      <formula>0</formula>
    </cfRule>
  </conditionalFormatting>
  <conditionalFormatting sqref="R31">
    <cfRule type="cellIs" dxfId="44417" priority="2447" operator="lessThan">
      <formula>0.8</formula>
    </cfRule>
    <cfRule type="cellIs" dxfId="44416" priority="2448" operator="greaterThan">
      <formula>1</formula>
    </cfRule>
  </conditionalFormatting>
  <conditionalFormatting sqref="R31">
    <cfRule type="cellIs" dxfId="44415" priority="2445" operator="greaterThan">
      <formula>1</formula>
    </cfRule>
    <cfRule type="cellIs" dxfId="44414" priority="2446" operator="lessThan">
      <formula>0.8</formula>
    </cfRule>
  </conditionalFormatting>
  <conditionalFormatting sqref="P31:P38">
    <cfRule type="cellIs" dxfId="44413" priority="2444" operator="greaterThan">
      <formula>0</formula>
    </cfRule>
  </conditionalFormatting>
  <conditionalFormatting sqref="Q31">
    <cfRule type="cellIs" dxfId="44412" priority="2443" operator="lessThan">
      <formula>0</formula>
    </cfRule>
  </conditionalFormatting>
  <conditionalFormatting sqref="R31">
    <cfRule type="cellIs" dxfId="44411" priority="2441" operator="lessThan">
      <formula>0.8</formula>
    </cfRule>
    <cfRule type="cellIs" dxfId="44410" priority="2442" operator="greaterThan">
      <formula>1</formula>
    </cfRule>
  </conditionalFormatting>
  <conditionalFormatting sqref="R31">
    <cfRule type="cellIs" dxfId="44409" priority="2439" operator="greaterThan">
      <formula>1</formula>
    </cfRule>
    <cfRule type="cellIs" dxfId="44408" priority="2440" operator="lessThan">
      <formula>0.8</formula>
    </cfRule>
  </conditionalFormatting>
  <conditionalFormatting sqref="P31:P38">
    <cfRule type="cellIs" dxfId="44407" priority="2438" operator="greaterThan">
      <formula>0</formula>
    </cfRule>
  </conditionalFormatting>
  <conditionalFormatting sqref="Q31">
    <cfRule type="cellIs" dxfId="44406" priority="2437" operator="lessThan">
      <formula>0</formula>
    </cfRule>
  </conditionalFormatting>
  <conditionalFormatting sqref="R31">
    <cfRule type="cellIs" dxfId="44405" priority="2435" operator="lessThan">
      <formula>0.8</formula>
    </cfRule>
    <cfRule type="cellIs" dxfId="44404" priority="2436" operator="greaterThan">
      <formula>1</formula>
    </cfRule>
  </conditionalFormatting>
  <conditionalFormatting sqref="R31">
    <cfRule type="cellIs" dxfId="44403" priority="2433" operator="greaterThan">
      <formula>1</formula>
    </cfRule>
    <cfRule type="cellIs" dxfId="44402" priority="2434" operator="lessThan">
      <formula>0.8</formula>
    </cfRule>
  </conditionalFormatting>
  <conditionalFormatting sqref="P31:P38">
    <cfRule type="cellIs" dxfId="44401" priority="2432" operator="greaterThan">
      <formula>0</formula>
    </cfRule>
  </conditionalFormatting>
  <conditionalFormatting sqref="P31:P38">
    <cfRule type="cellIs" dxfId="44400" priority="2426" operator="greaterThan">
      <formula>0</formula>
    </cfRule>
  </conditionalFormatting>
  <conditionalFormatting sqref="Q31">
    <cfRule type="cellIs" dxfId="44399" priority="2431" operator="lessThan">
      <formula>0</formula>
    </cfRule>
  </conditionalFormatting>
  <conditionalFormatting sqref="R31">
    <cfRule type="cellIs" dxfId="44398" priority="2429" operator="lessThan">
      <formula>0.8</formula>
    </cfRule>
    <cfRule type="cellIs" dxfId="44397" priority="2430" operator="greaterThan">
      <formula>1</formula>
    </cfRule>
  </conditionalFormatting>
  <conditionalFormatting sqref="R31">
    <cfRule type="cellIs" dxfId="44396" priority="2427" operator="greaterThan">
      <formula>1</formula>
    </cfRule>
    <cfRule type="cellIs" dxfId="44395" priority="2428" operator="lessThan">
      <formula>0.8</formula>
    </cfRule>
  </conditionalFormatting>
  <conditionalFormatting sqref="P31:P38">
    <cfRule type="cellIs" dxfId="44394" priority="2420" operator="greaterThan">
      <formula>0</formula>
    </cfRule>
  </conditionalFormatting>
  <conditionalFormatting sqref="Q31">
    <cfRule type="cellIs" dxfId="44393" priority="2425" operator="lessThan">
      <formula>0</formula>
    </cfRule>
  </conditionalFormatting>
  <conditionalFormatting sqref="R31">
    <cfRule type="cellIs" dxfId="44392" priority="2423" operator="lessThan">
      <formula>0.8</formula>
    </cfRule>
    <cfRule type="cellIs" dxfId="44391" priority="2424" operator="greaterThan">
      <formula>1</formula>
    </cfRule>
  </conditionalFormatting>
  <conditionalFormatting sqref="R31">
    <cfRule type="cellIs" dxfId="44390" priority="2421" operator="greaterThan">
      <formula>1</formula>
    </cfRule>
    <cfRule type="cellIs" dxfId="44389" priority="2422" operator="lessThan">
      <formula>0.8</formula>
    </cfRule>
  </conditionalFormatting>
  <conditionalFormatting sqref="R31">
    <cfRule type="cellIs" dxfId="44388" priority="2417" operator="lessThan">
      <formula>0.8</formula>
    </cfRule>
    <cfRule type="cellIs" dxfId="44387" priority="2418" operator="greaterThan">
      <formula>1</formula>
    </cfRule>
  </conditionalFormatting>
  <conditionalFormatting sqref="R31">
    <cfRule type="cellIs" dxfId="44386" priority="2415" operator="greaterThan">
      <formula>1</formula>
    </cfRule>
    <cfRule type="cellIs" dxfId="44385" priority="2416" operator="lessThan">
      <formula>0.8</formula>
    </cfRule>
  </conditionalFormatting>
  <conditionalFormatting sqref="P31:P38">
    <cfRule type="cellIs" dxfId="44384" priority="2414" operator="greaterThan">
      <formula>0</formula>
    </cfRule>
  </conditionalFormatting>
  <conditionalFormatting sqref="Q31">
    <cfRule type="cellIs" dxfId="44383" priority="2419" operator="lessThan">
      <formula>0</formula>
    </cfRule>
  </conditionalFormatting>
  <conditionalFormatting sqref="Q31">
    <cfRule type="cellIs" dxfId="44382" priority="2413" operator="lessThan">
      <formula>0</formula>
    </cfRule>
  </conditionalFormatting>
  <conditionalFormatting sqref="R31">
    <cfRule type="cellIs" dxfId="44381" priority="2411" operator="lessThan">
      <formula>0.8</formula>
    </cfRule>
    <cfRule type="cellIs" dxfId="44380" priority="2412" operator="greaterThan">
      <formula>1</formula>
    </cfRule>
  </conditionalFormatting>
  <conditionalFormatting sqref="R31">
    <cfRule type="cellIs" dxfId="44379" priority="2409" operator="greaterThan">
      <formula>1</formula>
    </cfRule>
    <cfRule type="cellIs" dxfId="44378" priority="2410" operator="lessThan">
      <formula>0.8</formula>
    </cfRule>
  </conditionalFormatting>
  <conditionalFormatting sqref="P31:P38">
    <cfRule type="cellIs" dxfId="44377" priority="2408" operator="greaterThan">
      <formula>0</formula>
    </cfRule>
  </conditionalFormatting>
  <conditionalFormatting sqref="Q31">
    <cfRule type="cellIs" dxfId="44376" priority="2407" operator="lessThan">
      <formula>0</formula>
    </cfRule>
  </conditionalFormatting>
  <conditionalFormatting sqref="R31">
    <cfRule type="cellIs" dxfId="44375" priority="2405" operator="lessThan">
      <formula>0.8</formula>
    </cfRule>
    <cfRule type="cellIs" dxfId="44374" priority="2406" operator="greaterThan">
      <formula>1</formula>
    </cfRule>
  </conditionalFormatting>
  <conditionalFormatting sqref="R31">
    <cfRule type="cellIs" dxfId="44373" priority="2403" operator="greaterThan">
      <formula>1</formula>
    </cfRule>
    <cfRule type="cellIs" dxfId="44372" priority="2404" operator="lessThan">
      <formula>0.8</formula>
    </cfRule>
  </conditionalFormatting>
  <conditionalFormatting sqref="P31:P38">
    <cfRule type="cellIs" dxfId="44371" priority="2402" operator="greaterThan">
      <formula>0</formula>
    </cfRule>
  </conditionalFormatting>
  <conditionalFormatting sqref="Q31">
    <cfRule type="cellIs" dxfId="44370" priority="2401" operator="lessThan">
      <formula>0</formula>
    </cfRule>
  </conditionalFormatting>
  <conditionalFormatting sqref="R31">
    <cfRule type="cellIs" dxfId="44369" priority="2399" operator="lessThan">
      <formula>0.8</formula>
    </cfRule>
    <cfRule type="cellIs" dxfId="44368" priority="2400" operator="greaterThan">
      <formula>1</formula>
    </cfRule>
  </conditionalFormatting>
  <conditionalFormatting sqref="R31">
    <cfRule type="cellIs" dxfId="44367" priority="2397" operator="greaterThan">
      <formula>1</formula>
    </cfRule>
    <cfRule type="cellIs" dxfId="44366" priority="2398" operator="lessThan">
      <formula>0.8</formula>
    </cfRule>
  </conditionalFormatting>
  <conditionalFormatting sqref="P31:P38">
    <cfRule type="cellIs" dxfId="44365" priority="2396" operator="greaterThan">
      <formula>0</formula>
    </cfRule>
  </conditionalFormatting>
  <conditionalFormatting sqref="Q31">
    <cfRule type="cellIs" dxfId="44364" priority="2395" operator="lessThan">
      <formula>0</formula>
    </cfRule>
  </conditionalFormatting>
  <conditionalFormatting sqref="R31">
    <cfRule type="cellIs" dxfId="44363" priority="2393" operator="lessThan">
      <formula>0.8</formula>
    </cfRule>
    <cfRule type="cellIs" dxfId="44362" priority="2394" operator="greaterThan">
      <formula>1</formula>
    </cfRule>
  </conditionalFormatting>
  <conditionalFormatting sqref="R31">
    <cfRule type="cellIs" dxfId="44361" priority="2391" operator="greaterThan">
      <formula>1</formula>
    </cfRule>
    <cfRule type="cellIs" dxfId="44360" priority="2392" operator="lessThan">
      <formula>0.8</formula>
    </cfRule>
  </conditionalFormatting>
  <conditionalFormatting sqref="P31:P38">
    <cfRule type="cellIs" dxfId="44359" priority="2390" operator="greaterThan">
      <formula>0</formula>
    </cfRule>
  </conditionalFormatting>
  <conditionalFormatting sqref="P31:P38">
    <cfRule type="cellIs" dxfId="44358" priority="2384" operator="greaterThan">
      <formula>0</formula>
    </cfRule>
  </conditionalFormatting>
  <conditionalFormatting sqref="Q31">
    <cfRule type="cellIs" dxfId="44357" priority="2389" operator="lessThan">
      <formula>0</formula>
    </cfRule>
  </conditionalFormatting>
  <conditionalFormatting sqref="R31">
    <cfRule type="cellIs" dxfId="44356" priority="2387" operator="lessThan">
      <formula>0.8</formula>
    </cfRule>
    <cfRule type="cellIs" dxfId="44355" priority="2388" operator="greaterThan">
      <formula>1</formula>
    </cfRule>
  </conditionalFormatting>
  <conditionalFormatting sqref="R31">
    <cfRule type="cellIs" dxfId="44354" priority="2385" operator="greaterThan">
      <formula>1</formula>
    </cfRule>
    <cfRule type="cellIs" dxfId="44353" priority="2386" operator="lessThan">
      <formula>0.8</formula>
    </cfRule>
  </conditionalFormatting>
  <conditionalFormatting sqref="P31:P38">
    <cfRule type="cellIs" dxfId="44352" priority="2378" operator="greaterThan">
      <formula>0</formula>
    </cfRule>
  </conditionalFormatting>
  <conditionalFormatting sqref="Q31">
    <cfRule type="cellIs" dxfId="44351" priority="2383" operator="lessThan">
      <formula>0</formula>
    </cfRule>
  </conditionalFormatting>
  <conditionalFormatting sqref="R31">
    <cfRule type="cellIs" dxfId="44350" priority="2381" operator="lessThan">
      <formula>0.8</formula>
    </cfRule>
    <cfRule type="cellIs" dxfId="44349" priority="2382" operator="greaterThan">
      <formula>1</formula>
    </cfRule>
  </conditionalFormatting>
  <conditionalFormatting sqref="R31">
    <cfRule type="cellIs" dxfId="44348" priority="2379" operator="greaterThan">
      <formula>1</formula>
    </cfRule>
    <cfRule type="cellIs" dxfId="44347" priority="2380" operator="lessThan">
      <formula>0.8</formula>
    </cfRule>
  </conditionalFormatting>
  <conditionalFormatting sqref="R31">
    <cfRule type="cellIs" dxfId="44346" priority="2375" operator="lessThan">
      <formula>0.8</formula>
    </cfRule>
    <cfRule type="cellIs" dxfId="44345" priority="2376" operator="greaterThan">
      <formula>1</formula>
    </cfRule>
  </conditionalFormatting>
  <conditionalFormatting sqref="R31">
    <cfRule type="cellIs" dxfId="44344" priority="2373" operator="greaterThan">
      <formula>1</formula>
    </cfRule>
    <cfRule type="cellIs" dxfId="44343" priority="2374" operator="lessThan">
      <formula>0.8</formula>
    </cfRule>
  </conditionalFormatting>
  <conditionalFormatting sqref="P31:P38">
    <cfRule type="cellIs" dxfId="44342" priority="2372" operator="greaterThan">
      <formula>0</formula>
    </cfRule>
  </conditionalFormatting>
  <conditionalFormatting sqref="Q31">
    <cfRule type="cellIs" dxfId="44341" priority="2377" operator="lessThan">
      <formula>0</formula>
    </cfRule>
  </conditionalFormatting>
  <conditionalFormatting sqref="Q31">
    <cfRule type="cellIs" dxfId="44340" priority="2371" operator="lessThan">
      <formula>0</formula>
    </cfRule>
  </conditionalFormatting>
  <conditionalFormatting sqref="R31">
    <cfRule type="cellIs" dxfId="44339" priority="2369" operator="lessThan">
      <formula>0.8</formula>
    </cfRule>
    <cfRule type="cellIs" dxfId="44338" priority="2370" operator="greaterThan">
      <formula>1</formula>
    </cfRule>
  </conditionalFormatting>
  <conditionalFormatting sqref="R31">
    <cfRule type="cellIs" dxfId="44337" priority="2367" operator="greaterThan">
      <formula>1</formula>
    </cfRule>
    <cfRule type="cellIs" dxfId="44336" priority="2368" operator="lessThan">
      <formula>0.8</formula>
    </cfRule>
  </conditionalFormatting>
  <conditionalFormatting sqref="P31:P38">
    <cfRule type="cellIs" dxfId="44335" priority="2366" operator="greaterThan">
      <formula>0</formula>
    </cfRule>
  </conditionalFormatting>
  <conditionalFormatting sqref="P31:P38">
    <cfRule type="cellIs" dxfId="44334" priority="2360" operator="greaterThan">
      <formula>0</formula>
    </cfRule>
  </conditionalFormatting>
  <conditionalFormatting sqref="Q31">
    <cfRule type="cellIs" dxfId="44333" priority="2365" operator="lessThan">
      <formula>0</formula>
    </cfRule>
  </conditionalFormatting>
  <conditionalFormatting sqref="R31">
    <cfRule type="cellIs" dxfId="44332" priority="2363" operator="lessThan">
      <formula>0.8</formula>
    </cfRule>
    <cfRule type="cellIs" dxfId="44331" priority="2364" operator="greaterThan">
      <formula>1</formula>
    </cfRule>
  </conditionalFormatting>
  <conditionalFormatting sqref="R31">
    <cfRule type="cellIs" dxfId="44330" priority="2361" operator="greaterThan">
      <formula>1</formula>
    </cfRule>
    <cfRule type="cellIs" dxfId="44329" priority="2362" operator="lessThan">
      <formula>0.8</formula>
    </cfRule>
  </conditionalFormatting>
  <conditionalFormatting sqref="P31:P38">
    <cfRule type="cellIs" dxfId="44328" priority="2354" operator="greaterThan">
      <formula>0</formula>
    </cfRule>
  </conditionalFormatting>
  <conditionalFormatting sqref="Q31">
    <cfRule type="cellIs" dxfId="44327" priority="2359" operator="lessThan">
      <formula>0</formula>
    </cfRule>
  </conditionalFormatting>
  <conditionalFormatting sqref="R31">
    <cfRule type="cellIs" dxfId="44326" priority="2357" operator="lessThan">
      <formula>0.8</formula>
    </cfRule>
    <cfRule type="cellIs" dxfId="44325" priority="2358" operator="greaterThan">
      <formula>1</formula>
    </cfRule>
  </conditionalFormatting>
  <conditionalFormatting sqref="R31">
    <cfRule type="cellIs" dxfId="44324" priority="2355" operator="greaterThan">
      <formula>1</formula>
    </cfRule>
    <cfRule type="cellIs" dxfId="44323" priority="2356" operator="lessThan">
      <formula>0.8</formula>
    </cfRule>
  </conditionalFormatting>
  <conditionalFormatting sqref="R31">
    <cfRule type="cellIs" dxfId="44322" priority="2351" operator="lessThan">
      <formula>0.8</formula>
    </cfRule>
    <cfRule type="cellIs" dxfId="44321" priority="2352" operator="greaterThan">
      <formula>1</formula>
    </cfRule>
  </conditionalFormatting>
  <conditionalFormatting sqref="R31">
    <cfRule type="cellIs" dxfId="44320" priority="2349" operator="greaterThan">
      <formula>1</formula>
    </cfRule>
    <cfRule type="cellIs" dxfId="44319" priority="2350" operator="lessThan">
      <formula>0.8</formula>
    </cfRule>
  </conditionalFormatting>
  <conditionalFormatting sqref="P31:P38">
    <cfRule type="cellIs" dxfId="44318" priority="2348" operator="greaterThan">
      <formula>0</formula>
    </cfRule>
  </conditionalFormatting>
  <conditionalFormatting sqref="Q31">
    <cfRule type="cellIs" dxfId="44317" priority="2353" operator="lessThan">
      <formula>0</formula>
    </cfRule>
  </conditionalFormatting>
  <conditionalFormatting sqref="P31:P38">
    <cfRule type="cellIs" dxfId="44316" priority="2342" operator="greaterThan">
      <formula>0</formula>
    </cfRule>
  </conditionalFormatting>
  <conditionalFormatting sqref="Q31">
    <cfRule type="cellIs" dxfId="44315" priority="2347" operator="lessThan">
      <formula>0</formula>
    </cfRule>
  </conditionalFormatting>
  <conditionalFormatting sqref="R31">
    <cfRule type="cellIs" dxfId="44314" priority="2345" operator="lessThan">
      <formula>0.8</formula>
    </cfRule>
    <cfRule type="cellIs" dxfId="44313" priority="2346" operator="greaterThan">
      <formula>1</formula>
    </cfRule>
  </conditionalFormatting>
  <conditionalFormatting sqref="R31">
    <cfRule type="cellIs" dxfId="44312" priority="2343" operator="greaterThan">
      <formula>1</formula>
    </cfRule>
    <cfRule type="cellIs" dxfId="44311" priority="2344" operator="lessThan">
      <formula>0.8</formula>
    </cfRule>
  </conditionalFormatting>
  <conditionalFormatting sqref="R31">
    <cfRule type="cellIs" dxfId="44310" priority="2339" operator="lessThan">
      <formula>0.8</formula>
    </cfRule>
    <cfRule type="cellIs" dxfId="44309" priority="2340" operator="greaterThan">
      <formula>1</formula>
    </cfRule>
  </conditionalFormatting>
  <conditionalFormatting sqref="R31">
    <cfRule type="cellIs" dxfId="44308" priority="2337" operator="greaterThan">
      <formula>1</formula>
    </cfRule>
    <cfRule type="cellIs" dxfId="44307" priority="2338" operator="lessThan">
      <formula>0.8</formula>
    </cfRule>
  </conditionalFormatting>
  <conditionalFormatting sqref="P31:P38">
    <cfRule type="cellIs" dxfId="44306" priority="2336" operator="greaterThan">
      <formula>0</formula>
    </cfRule>
  </conditionalFormatting>
  <conditionalFormatting sqref="Q31">
    <cfRule type="cellIs" dxfId="44305" priority="2341" operator="lessThan">
      <formula>0</formula>
    </cfRule>
  </conditionalFormatting>
  <conditionalFormatting sqref="R31">
    <cfRule type="cellIs" dxfId="44304" priority="2333" operator="lessThan">
      <formula>0.8</formula>
    </cfRule>
    <cfRule type="cellIs" dxfId="44303" priority="2334" operator="greaterThan">
      <formula>1</formula>
    </cfRule>
  </conditionalFormatting>
  <conditionalFormatting sqref="R31">
    <cfRule type="cellIs" dxfId="44302" priority="2331" operator="greaterThan">
      <formula>1</formula>
    </cfRule>
    <cfRule type="cellIs" dxfId="44301" priority="2332" operator="lessThan">
      <formula>0.8</formula>
    </cfRule>
  </conditionalFormatting>
  <conditionalFormatting sqref="P31:P38">
    <cfRule type="cellIs" dxfId="44300" priority="2330" operator="greaterThan">
      <formula>0</formula>
    </cfRule>
  </conditionalFormatting>
  <conditionalFormatting sqref="Q31">
    <cfRule type="cellIs" dxfId="44299" priority="2335" operator="lessThan">
      <formula>0</formula>
    </cfRule>
  </conditionalFormatting>
  <conditionalFormatting sqref="Q31">
    <cfRule type="cellIs" dxfId="44298" priority="2329" operator="lessThan">
      <formula>0</formula>
    </cfRule>
  </conditionalFormatting>
  <conditionalFormatting sqref="R31">
    <cfRule type="cellIs" dxfId="44297" priority="2327" operator="lessThan">
      <formula>0.8</formula>
    </cfRule>
    <cfRule type="cellIs" dxfId="44296" priority="2328" operator="greaterThan">
      <formula>1</formula>
    </cfRule>
  </conditionalFormatting>
  <conditionalFormatting sqref="R31">
    <cfRule type="cellIs" dxfId="44295" priority="2325" operator="greaterThan">
      <formula>1</formula>
    </cfRule>
    <cfRule type="cellIs" dxfId="44294" priority="2326" operator="lessThan">
      <formula>0.8</formula>
    </cfRule>
  </conditionalFormatting>
  <conditionalFormatting sqref="P31:P38">
    <cfRule type="cellIs" dxfId="44293" priority="2324" operator="greaterThan">
      <formula>0</formula>
    </cfRule>
  </conditionalFormatting>
  <conditionalFormatting sqref="Q31">
    <cfRule type="cellIs" dxfId="44292" priority="2318" operator="lessThan">
      <formula>0</formula>
    </cfRule>
  </conditionalFormatting>
  <conditionalFormatting sqref="R31">
    <cfRule type="cellIs" dxfId="44291" priority="2322" operator="lessThan">
      <formula>0.8</formula>
    </cfRule>
    <cfRule type="cellIs" dxfId="44290" priority="2323" operator="greaterThan">
      <formula>1</formula>
    </cfRule>
  </conditionalFormatting>
  <conditionalFormatting sqref="R31">
    <cfRule type="cellIs" dxfId="44289" priority="2320" operator="greaterThan">
      <formula>1</formula>
    </cfRule>
    <cfRule type="cellIs" dxfId="44288" priority="2321" operator="lessThan">
      <formula>0.8</formula>
    </cfRule>
  </conditionalFormatting>
  <conditionalFormatting sqref="P31:P38">
    <cfRule type="cellIs" dxfId="44287" priority="2319" operator="greaterThan">
      <formula>0</formula>
    </cfRule>
  </conditionalFormatting>
  <conditionalFormatting sqref="Q31">
    <cfRule type="cellIs" dxfId="44286" priority="2317" operator="lessThan">
      <formula>0</formula>
    </cfRule>
  </conditionalFormatting>
  <conditionalFormatting sqref="R31">
    <cfRule type="cellIs" dxfId="44285" priority="2315" operator="lessThan">
      <formula>0.8</formula>
    </cfRule>
    <cfRule type="cellIs" dxfId="44284" priority="2316" operator="greaterThan">
      <formula>1</formula>
    </cfRule>
  </conditionalFormatting>
  <conditionalFormatting sqref="R31">
    <cfRule type="cellIs" dxfId="44283" priority="2313" operator="greaterThan">
      <formula>1</formula>
    </cfRule>
    <cfRule type="cellIs" dxfId="44282" priority="2314" operator="lessThan">
      <formula>0.8</formula>
    </cfRule>
  </conditionalFormatting>
  <conditionalFormatting sqref="P31:P38">
    <cfRule type="cellIs" dxfId="44281" priority="2312" operator="greaterThan">
      <formula>0</formula>
    </cfRule>
  </conditionalFormatting>
  <conditionalFormatting sqref="Q31">
    <cfRule type="cellIs" dxfId="44280" priority="2311" operator="lessThan">
      <formula>0</formula>
    </cfRule>
  </conditionalFormatting>
  <conditionalFormatting sqref="R31">
    <cfRule type="cellIs" dxfId="44279" priority="2309" operator="lessThan">
      <formula>0.8</formula>
    </cfRule>
    <cfRule type="cellIs" dxfId="44278" priority="2310" operator="greaterThan">
      <formula>1</formula>
    </cfRule>
  </conditionalFormatting>
  <conditionalFormatting sqref="R31">
    <cfRule type="cellIs" dxfId="44277" priority="2307" operator="greaterThan">
      <formula>1</formula>
    </cfRule>
    <cfRule type="cellIs" dxfId="44276" priority="2308" operator="lessThan">
      <formula>0.8</formula>
    </cfRule>
  </conditionalFormatting>
  <conditionalFormatting sqref="P31:P38">
    <cfRule type="cellIs" dxfId="44275" priority="2306" operator="greaterThan">
      <formula>0</formula>
    </cfRule>
  </conditionalFormatting>
  <conditionalFormatting sqref="Q31">
    <cfRule type="cellIs" dxfId="44274" priority="2305" operator="lessThan">
      <formula>0</formula>
    </cfRule>
  </conditionalFormatting>
  <conditionalFormatting sqref="R31">
    <cfRule type="cellIs" dxfId="44273" priority="2303" operator="lessThan">
      <formula>0.8</formula>
    </cfRule>
    <cfRule type="cellIs" dxfId="44272" priority="2304" operator="greaterThan">
      <formula>1</formula>
    </cfRule>
  </conditionalFormatting>
  <conditionalFormatting sqref="R31">
    <cfRule type="cellIs" dxfId="44271" priority="2301" operator="greaterThan">
      <formula>1</formula>
    </cfRule>
    <cfRule type="cellIs" dxfId="44270" priority="2302" operator="lessThan">
      <formula>0.8</formula>
    </cfRule>
  </conditionalFormatting>
  <conditionalFormatting sqref="P31:P38">
    <cfRule type="cellIs" dxfId="44269" priority="2300" operator="greaterThan">
      <formula>0</formula>
    </cfRule>
  </conditionalFormatting>
  <conditionalFormatting sqref="Q31">
    <cfRule type="cellIs" dxfId="44268" priority="2299" operator="lessThan">
      <formula>0</formula>
    </cfRule>
  </conditionalFormatting>
  <conditionalFormatting sqref="R31">
    <cfRule type="cellIs" dxfId="44267" priority="2297" operator="lessThan">
      <formula>0.8</formula>
    </cfRule>
    <cfRule type="cellIs" dxfId="44266" priority="2298" operator="greaterThan">
      <formula>1</formula>
    </cfRule>
  </conditionalFormatting>
  <conditionalFormatting sqref="R31">
    <cfRule type="cellIs" dxfId="44265" priority="2295" operator="greaterThan">
      <formula>1</formula>
    </cfRule>
    <cfRule type="cellIs" dxfId="44264" priority="2296" operator="lessThan">
      <formula>0.8</formula>
    </cfRule>
  </conditionalFormatting>
  <conditionalFormatting sqref="P31:P38">
    <cfRule type="cellIs" dxfId="44263" priority="2294" operator="greaterThan">
      <formula>0</formula>
    </cfRule>
  </conditionalFormatting>
  <conditionalFormatting sqref="Q31">
    <cfRule type="cellIs" dxfId="44262" priority="2293" operator="lessThan">
      <formula>0</formula>
    </cfRule>
  </conditionalFormatting>
  <conditionalFormatting sqref="R31">
    <cfRule type="cellIs" dxfId="44261" priority="2291" operator="lessThan">
      <formula>0.8</formula>
    </cfRule>
    <cfRule type="cellIs" dxfId="44260" priority="2292" operator="greaterThan">
      <formula>1</formula>
    </cfRule>
  </conditionalFormatting>
  <conditionalFormatting sqref="R31">
    <cfRule type="cellIs" dxfId="44259" priority="2289" operator="greaterThan">
      <formula>1</formula>
    </cfRule>
    <cfRule type="cellIs" dxfId="44258" priority="2290" operator="lessThan">
      <formula>0.8</formula>
    </cfRule>
  </conditionalFormatting>
  <conditionalFormatting sqref="P31:P38">
    <cfRule type="cellIs" dxfId="44257" priority="2288" operator="greaterThan">
      <formula>0</formula>
    </cfRule>
  </conditionalFormatting>
  <conditionalFormatting sqref="P31:P38">
    <cfRule type="cellIs" dxfId="44256" priority="2282" operator="greaterThan">
      <formula>0</formula>
    </cfRule>
  </conditionalFormatting>
  <conditionalFormatting sqref="Q31">
    <cfRule type="cellIs" dxfId="44255" priority="2287" operator="lessThan">
      <formula>0</formula>
    </cfRule>
  </conditionalFormatting>
  <conditionalFormatting sqref="R31">
    <cfRule type="cellIs" dxfId="44254" priority="2285" operator="lessThan">
      <formula>0.8</formula>
    </cfRule>
    <cfRule type="cellIs" dxfId="44253" priority="2286" operator="greaterThan">
      <formula>1</formula>
    </cfRule>
  </conditionalFormatting>
  <conditionalFormatting sqref="R31">
    <cfRule type="cellIs" dxfId="44252" priority="2283" operator="greaterThan">
      <formula>1</formula>
    </cfRule>
    <cfRule type="cellIs" dxfId="44251" priority="2284" operator="lessThan">
      <formula>0.8</formula>
    </cfRule>
  </conditionalFormatting>
  <conditionalFormatting sqref="P31:P38">
    <cfRule type="cellIs" dxfId="44250" priority="2276" operator="greaterThan">
      <formula>0</formula>
    </cfRule>
  </conditionalFormatting>
  <conditionalFormatting sqref="Q31">
    <cfRule type="cellIs" dxfId="44249" priority="2281" operator="lessThan">
      <formula>0</formula>
    </cfRule>
  </conditionalFormatting>
  <conditionalFormatting sqref="R31">
    <cfRule type="cellIs" dxfId="44248" priority="2279" operator="lessThan">
      <formula>0.8</formula>
    </cfRule>
    <cfRule type="cellIs" dxfId="44247" priority="2280" operator="greaterThan">
      <formula>1</formula>
    </cfRule>
  </conditionalFormatting>
  <conditionalFormatting sqref="R31">
    <cfRule type="cellIs" dxfId="44246" priority="2277" operator="greaterThan">
      <formula>1</formula>
    </cfRule>
    <cfRule type="cellIs" dxfId="44245" priority="2278" operator="lessThan">
      <formula>0.8</formula>
    </cfRule>
  </conditionalFormatting>
  <conditionalFormatting sqref="R31">
    <cfRule type="cellIs" dxfId="44244" priority="2273" operator="lessThan">
      <formula>0.8</formula>
    </cfRule>
    <cfRule type="cellIs" dxfId="44243" priority="2274" operator="greaterThan">
      <formula>1</formula>
    </cfRule>
  </conditionalFormatting>
  <conditionalFormatting sqref="R31">
    <cfRule type="cellIs" dxfId="44242" priority="2271" operator="greaterThan">
      <formula>1</formula>
    </cfRule>
    <cfRule type="cellIs" dxfId="44241" priority="2272" operator="lessThan">
      <formula>0.8</formula>
    </cfRule>
  </conditionalFormatting>
  <conditionalFormatting sqref="P31:P38">
    <cfRule type="cellIs" dxfId="44240" priority="2270" operator="greaterThan">
      <formula>0</formula>
    </cfRule>
  </conditionalFormatting>
  <conditionalFormatting sqref="Q31">
    <cfRule type="cellIs" dxfId="44239" priority="2275" operator="lessThan">
      <formula>0</formula>
    </cfRule>
  </conditionalFormatting>
  <conditionalFormatting sqref="P79">
    <cfRule type="cellIs" dxfId="44238" priority="2264" operator="greaterThan">
      <formula>0</formula>
    </cfRule>
  </conditionalFormatting>
  <conditionalFormatting sqref="Q79">
    <cfRule type="cellIs" dxfId="44237" priority="2269" operator="lessThan">
      <formula>0</formula>
    </cfRule>
  </conditionalFormatting>
  <conditionalFormatting sqref="R79">
    <cfRule type="cellIs" dxfId="44236" priority="2267" operator="lessThan">
      <formula>0.8</formula>
    </cfRule>
    <cfRule type="cellIs" dxfId="44235" priority="2268" operator="greaterThan">
      <formula>1</formula>
    </cfRule>
  </conditionalFormatting>
  <conditionalFormatting sqref="R79">
    <cfRule type="cellIs" dxfId="44234" priority="2265" operator="greaterThan">
      <formula>1</formula>
    </cfRule>
    <cfRule type="cellIs" dxfId="44233" priority="2266" operator="lessThan">
      <formula>0.8</formula>
    </cfRule>
  </conditionalFormatting>
  <conditionalFormatting sqref="Q79">
    <cfRule type="cellIs" dxfId="44232" priority="2263" operator="lessThan">
      <formula>0</formula>
    </cfRule>
  </conditionalFormatting>
  <conditionalFormatting sqref="R79">
    <cfRule type="cellIs" dxfId="44231" priority="2261" operator="lessThan">
      <formula>0.8</formula>
    </cfRule>
    <cfRule type="cellIs" dxfId="44230" priority="2262" operator="greaterThan">
      <formula>1</formula>
    </cfRule>
  </conditionalFormatting>
  <conditionalFormatting sqref="R79">
    <cfRule type="cellIs" dxfId="44229" priority="2259" operator="greaterThan">
      <formula>1</formula>
    </cfRule>
    <cfRule type="cellIs" dxfId="44228" priority="2260" operator="lessThan">
      <formula>0.8</formula>
    </cfRule>
  </conditionalFormatting>
  <conditionalFormatting sqref="P79">
    <cfRule type="cellIs" dxfId="44227" priority="2258" operator="greaterThan">
      <formula>0</formula>
    </cfRule>
  </conditionalFormatting>
  <conditionalFormatting sqref="P79">
    <cfRule type="cellIs" dxfId="44226" priority="2252" operator="greaterThan">
      <formula>0</formula>
    </cfRule>
  </conditionalFormatting>
  <conditionalFormatting sqref="Q79">
    <cfRule type="cellIs" dxfId="44225" priority="2257" operator="lessThan">
      <formula>0</formula>
    </cfRule>
  </conditionalFormatting>
  <conditionalFormatting sqref="R79">
    <cfRule type="cellIs" dxfId="44224" priority="2255" operator="lessThan">
      <formula>0.8</formula>
    </cfRule>
    <cfRule type="cellIs" dxfId="44223" priority="2256" operator="greaterThan">
      <formula>1</formula>
    </cfRule>
  </conditionalFormatting>
  <conditionalFormatting sqref="R79">
    <cfRule type="cellIs" dxfId="44222" priority="2253" operator="greaterThan">
      <formula>1</formula>
    </cfRule>
    <cfRule type="cellIs" dxfId="44221" priority="2254" operator="lessThan">
      <formula>0.8</formula>
    </cfRule>
  </conditionalFormatting>
  <conditionalFormatting sqref="Q79">
    <cfRule type="cellIs" dxfId="44220" priority="2246" operator="lessThan">
      <formula>0</formula>
    </cfRule>
  </conditionalFormatting>
  <conditionalFormatting sqref="P79">
    <cfRule type="cellIs" dxfId="44219" priority="2247" operator="greaterThan">
      <formula>0</formula>
    </cfRule>
  </conditionalFormatting>
  <conditionalFormatting sqref="R79">
    <cfRule type="cellIs" dxfId="44218" priority="2250" operator="lessThan">
      <formula>0.8</formula>
    </cfRule>
    <cfRule type="cellIs" dxfId="44217" priority="2251" operator="greaterThan">
      <formula>1</formula>
    </cfRule>
  </conditionalFormatting>
  <conditionalFormatting sqref="R79">
    <cfRule type="cellIs" dxfId="44216" priority="2248" operator="greaterThan">
      <formula>1</formula>
    </cfRule>
    <cfRule type="cellIs" dxfId="44215" priority="2249" operator="lessThan">
      <formula>0.8</formula>
    </cfRule>
  </conditionalFormatting>
  <conditionalFormatting sqref="Q79">
    <cfRule type="cellIs" dxfId="44214" priority="2240" operator="lessThan">
      <formula>0</formula>
    </cfRule>
  </conditionalFormatting>
  <conditionalFormatting sqref="R79">
    <cfRule type="cellIs" dxfId="44213" priority="2244" operator="lessThan">
      <formula>0.8</formula>
    </cfRule>
    <cfRule type="cellIs" dxfId="44212" priority="2245" operator="greaterThan">
      <formula>1</formula>
    </cfRule>
  </conditionalFormatting>
  <conditionalFormatting sqref="R79">
    <cfRule type="cellIs" dxfId="44211" priority="2242" operator="greaterThan">
      <formula>1</formula>
    </cfRule>
    <cfRule type="cellIs" dxfId="44210" priority="2243" operator="lessThan">
      <formula>0.8</formula>
    </cfRule>
  </conditionalFormatting>
  <conditionalFormatting sqref="P79">
    <cfRule type="cellIs" dxfId="44209" priority="2241" operator="greaterThan">
      <formula>0</formula>
    </cfRule>
  </conditionalFormatting>
  <conditionalFormatting sqref="Q79">
    <cfRule type="cellIs" dxfId="44208" priority="2239" operator="lessThan">
      <formula>0</formula>
    </cfRule>
  </conditionalFormatting>
  <conditionalFormatting sqref="R79">
    <cfRule type="cellIs" dxfId="44207" priority="2237" operator="lessThan">
      <formula>0.8</formula>
    </cfRule>
    <cfRule type="cellIs" dxfId="44206" priority="2238" operator="greaterThan">
      <formula>1</formula>
    </cfRule>
  </conditionalFormatting>
  <conditionalFormatting sqref="R79">
    <cfRule type="cellIs" dxfId="44205" priority="2235" operator="greaterThan">
      <formula>1</formula>
    </cfRule>
    <cfRule type="cellIs" dxfId="44204" priority="2236" operator="lessThan">
      <formula>0.8</formula>
    </cfRule>
  </conditionalFormatting>
  <conditionalFormatting sqref="P79">
    <cfRule type="cellIs" dxfId="44203" priority="2234" operator="greaterThan">
      <formula>0</formula>
    </cfRule>
  </conditionalFormatting>
  <conditionalFormatting sqref="Q79">
    <cfRule type="cellIs" dxfId="44202" priority="2233" operator="lessThan">
      <formula>0</formula>
    </cfRule>
  </conditionalFormatting>
  <conditionalFormatting sqref="R79">
    <cfRule type="cellIs" dxfId="44201" priority="2231" operator="lessThan">
      <formula>0.8</formula>
    </cfRule>
    <cfRule type="cellIs" dxfId="44200" priority="2232" operator="greaterThan">
      <formula>1</formula>
    </cfRule>
  </conditionalFormatting>
  <conditionalFormatting sqref="R79">
    <cfRule type="cellIs" dxfId="44199" priority="2229" operator="greaterThan">
      <formula>1</formula>
    </cfRule>
    <cfRule type="cellIs" dxfId="44198" priority="2230" operator="lessThan">
      <formula>0.8</formula>
    </cfRule>
  </conditionalFormatting>
  <conditionalFormatting sqref="P79">
    <cfRule type="cellIs" dxfId="44197" priority="2228" operator="greaterThan">
      <formula>0</formula>
    </cfRule>
  </conditionalFormatting>
  <conditionalFormatting sqref="P79">
    <cfRule type="cellIs" dxfId="44196" priority="2222" operator="greaterThan">
      <formula>0</formula>
    </cfRule>
  </conditionalFormatting>
  <conditionalFormatting sqref="Q79">
    <cfRule type="cellIs" dxfId="44195" priority="2227" operator="lessThan">
      <formula>0</formula>
    </cfRule>
  </conditionalFormatting>
  <conditionalFormatting sqref="R79">
    <cfRule type="cellIs" dxfId="44194" priority="2225" operator="lessThan">
      <formula>0.8</formula>
    </cfRule>
    <cfRule type="cellIs" dxfId="44193" priority="2226" operator="greaterThan">
      <formula>1</formula>
    </cfRule>
  </conditionalFormatting>
  <conditionalFormatting sqref="R79">
    <cfRule type="cellIs" dxfId="44192" priority="2223" operator="greaterThan">
      <formula>1</formula>
    </cfRule>
    <cfRule type="cellIs" dxfId="44191" priority="2224" operator="lessThan">
      <formula>0.8</formula>
    </cfRule>
  </conditionalFormatting>
  <conditionalFormatting sqref="P71:P78">
    <cfRule type="cellIs" dxfId="44190" priority="2216" operator="greaterThan">
      <formula>0</formula>
    </cfRule>
  </conditionalFormatting>
  <conditionalFormatting sqref="Q71:Q78">
    <cfRule type="cellIs" dxfId="44189" priority="2221" operator="lessThan">
      <formula>0</formula>
    </cfRule>
  </conditionalFormatting>
  <conditionalFormatting sqref="R71:R78">
    <cfRule type="cellIs" dxfId="44188" priority="2219" operator="lessThan">
      <formula>0.8</formula>
    </cfRule>
    <cfRule type="cellIs" dxfId="44187" priority="2220" operator="greaterThan">
      <formula>1</formula>
    </cfRule>
  </conditionalFormatting>
  <conditionalFormatting sqref="R71:R78">
    <cfRule type="cellIs" dxfId="44186" priority="2217" operator="greaterThan">
      <formula>1</formula>
    </cfRule>
    <cfRule type="cellIs" dxfId="44185" priority="2218" operator="lessThan">
      <formula>0.8</formula>
    </cfRule>
  </conditionalFormatting>
  <conditionalFormatting sqref="Q148:Q154">
    <cfRule type="cellIs" dxfId="44184" priority="2215" operator="lessThan">
      <formula>0</formula>
    </cfRule>
  </conditionalFormatting>
  <conditionalFormatting sqref="R148:R154">
    <cfRule type="cellIs" dxfId="44183" priority="2213" operator="lessThan">
      <formula>0.8</formula>
    </cfRule>
    <cfRule type="cellIs" dxfId="44182" priority="2214" operator="greaterThan">
      <formula>1</formula>
    </cfRule>
  </conditionalFormatting>
  <conditionalFormatting sqref="R148:R154">
    <cfRule type="cellIs" dxfId="44181" priority="2211" operator="greaterThan">
      <formula>1</formula>
    </cfRule>
    <cfRule type="cellIs" dxfId="44180" priority="2212" operator="lessThan">
      <formula>0.8</formula>
    </cfRule>
  </conditionalFormatting>
  <conditionalFormatting sqref="P148:P154">
    <cfRule type="cellIs" dxfId="44179" priority="2210" operator="greaterThan">
      <formula>0</formula>
    </cfRule>
  </conditionalFormatting>
  <conditionalFormatting sqref="Q148:Q154">
    <cfRule type="cellIs" dxfId="44178" priority="2209" operator="lessThan">
      <formula>0</formula>
    </cfRule>
  </conditionalFormatting>
  <conditionalFormatting sqref="R148:R154">
    <cfRule type="cellIs" dxfId="44177" priority="2207" operator="lessThan">
      <formula>0.8</formula>
    </cfRule>
    <cfRule type="cellIs" dxfId="44176" priority="2208" operator="greaterThan">
      <formula>1</formula>
    </cfRule>
  </conditionalFormatting>
  <conditionalFormatting sqref="R148:R154">
    <cfRule type="cellIs" dxfId="44175" priority="2205" operator="greaterThan">
      <formula>1</formula>
    </cfRule>
    <cfRule type="cellIs" dxfId="44174" priority="2206" operator="lessThan">
      <formula>0.8</formula>
    </cfRule>
  </conditionalFormatting>
  <conditionalFormatting sqref="P148:P154">
    <cfRule type="cellIs" dxfId="44173" priority="2204" operator="greaterThan">
      <formula>0</formula>
    </cfRule>
  </conditionalFormatting>
  <conditionalFormatting sqref="Q148:Q154">
    <cfRule type="cellIs" dxfId="44172" priority="2203" operator="lessThan">
      <formula>0</formula>
    </cfRule>
  </conditionalFormatting>
  <conditionalFormatting sqref="R148:R154">
    <cfRule type="cellIs" dxfId="44171" priority="2201" operator="lessThan">
      <formula>0.8</formula>
    </cfRule>
    <cfRule type="cellIs" dxfId="44170" priority="2202" operator="greaterThan">
      <formula>1</formula>
    </cfRule>
  </conditionalFormatting>
  <conditionalFormatting sqref="R148:R154">
    <cfRule type="cellIs" dxfId="44169" priority="2199" operator="greaterThan">
      <formula>1</formula>
    </cfRule>
    <cfRule type="cellIs" dxfId="44168" priority="2200" operator="lessThan">
      <formula>0.8</formula>
    </cfRule>
  </conditionalFormatting>
  <conditionalFormatting sqref="P148:P154">
    <cfRule type="cellIs" dxfId="44167" priority="2198" operator="greaterThan">
      <formula>0</formula>
    </cfRule>
  </conditionalFormatting>
  <conditionalFormatting sqref="Q148:Q154">
    <cfRule type="cellIs" dxfId="44166" priority="2197" operator="lessThan">
      <formula>0</formula>
    </cfRule>
  </conditionalFormatting>
  <conditionalFormatting sqref="R148:R154">
    <cfRule type="cellIs" dxfId="44165" priority="2195" operator="lessThan">
      <formula>0.8</formula>
    </cfRule>
    <cfRule type="cellIs" dxfId="44164" priority="2196" operator="greaterThan">
      <formula>1</formula>
    </cfRule>
  </conditionalFormatting>
  <conditionalFormatting sqref="R148:R154">
    <cfRule type="cellIs" dxfId="44163" priority="2193" operator="greaterThan">
      <formula>1</formula>
    </cfRule>
    <cfRule type="cellIs" dxfId="44162" priority="2194" operator="lessThan">
      <formula>0.8</formula>
    </cfRule>
  </conditionalFormatting>
  <conditionalFormatting sqref="P148:P154">
    <cfRule type="cellIs" dxfId="44161" priority="2192" operator="greaterThan">
      <formula>0</formula>
    </cfRule>
  </conditionalFormatting>
  <conditionalFormatting sqref="P148:P154">
    <cfRule type="cellIs" dxfId="44160" priority="2186" operator="greaterThan">
      <formula>0</formula>
    </cfRule>
  </conditionalFormatting>
  <conditionalFormatting sqref="Q148:Q154">
    <cfRule type="cellIs" dxfId="44159" priority="2191" operator="lessThan">
      <formula>0</formula>
    </cfRule>
  </conditionalFormatting>
  <conditionalFormatting sqref="R148:R154">
    <cfRule type="cellIs" dxfId="44158" priority="2189" operator="lessThan">
      <formula>0.8</formula>
    </cfRule>
    <cfRule type="cellIs" dxfId="44157" priority="2190" operator="greaterThan">
      <formula>1</formula>
    </cfRule>
  </conditionalFormatting>
  <conditionalFormatting sqref="R148:R154">
    <cfRule type="cellIs" dxfId="44156" priority="2187" operator="greaterThan">
      <formula>1</formula>
    </cfRule>
    <cfRule type="cellIs" dxfId="44155" priority="2188" operator="lessThan">
      <formula>0.8</formula>
    </cfRule>
  </conditionalFormatting>
  <conditionalFormatting sqref="P148:P154">
    <cfRule type="cellIs" dxfId="44154" priority="2180" operator="greaterThan">
      <formula>0</formula>
    </cfRule>
  </conditionalFormatting>
  <conditionalFormatting sqref="Q148:Q154">
    <cfRule type="cellIs" dxfId="44153" priority="2185" operator="lessThan">
      <formula>0</formula>
    </cfRule>
  </conditionalFormatting>
  <conditionalFormatting sqref="R148:R154">
    <cfRule type="cellIs" dxfId="44152" priority="2183" operator="lessThan">
      <formula>0.8</formula>
    </cfRule>
    <cfRule type="cellIs" dxfId="44151" priority="2184" operator="greaterThan">
      <formula>1</formula>
    </cfRule>
  </conditionalFormatting>
  <conditionalFormatting sqref="R148:R154">
    <cfRule type="cellIs" dxfId="44150" priority="2181" operator="greaterThan">
      <formula>1</formula>
    </cfRule>
    <cfRule type="cellIs" dxfId="44149" priority="2182" operator="lessThan">
      <formula>0.8</formula>
    </cfRule>
  </conditionalFormatting>
  <conditionalFormatting sqref="R148:R154">
    <cfRule type="cellIs" dxfId="44148" priority="2177" operator="lessThan">
      <formula>0.8</formula>
    </cfRule>
    <cfRule type="cellIs" dxfId="44147" priority="2178" operator="greaterThan">
      <formula>1</formula>
    </cfRule>
  </conditionalFormatting>
  <conditionalFormatting sqref="R148:R154">
    <cfRule type="cellIs" dxfId="44146" priority="2175" operator="greaterThan">
      <formula>1</formula>
    </cfRule>
    <cfRule type="cellIs" dxfId="44145" priority="2176" operator="lessThan">
      <formula>0.8</formula>
    </cfRule>
  </conditionalFormatting>
  <conditionalFormatting sqref="P148:P154">
    <cfRule type="cellIs" dxfId="44144" priority="2174" operator="greaterThan">
      <formula>0</formula>
    </cfRule>
  </conditionalFormatting>
  <conditionalFormatting sqref="Q148:Q154">
    <cfRule type="cellIs" dxfId="44143" priority="2179" operator="lessThan">
      <formula>0</formula>
    </cfRule>
  </conditionalFormatting>
  <conditionalFormatting sqref="Q148:Q154">
    <cfRule type="cellIs" dxfId="44142" priority="2173" operator="lessThan">
      <formula>0</formula>
    </cfRule>
  </conditionalFormatting>
  <conditionalFormatting sqref="R148:R154">
    <cfRule type="cellIs" dxfId="44141" priority="2171" operator="lessThan">
      <formula>0.8</formula>
    </cfRule>
    <cfRule type="cellIs" dxfId="44140" priority="2172" operator="greaterThan">
      <formula>1</formula>
    </cfRule>
  </conditionalFormatting>
  <conditionalFormatting sqref="R148:R154">
    <cfRule type="cellIs" dxfId="44139" priority="2169" operator="greaterThan">
      <formula>1</formula>
    </cfRule>
    <cfRule type="cellIs" dxfId="44138" priority="2170" operator="lessThan">
      <formula>0.8</formula>
    </cfRule>
  </conditionalFormatting>
  <conditionalFormatting sqref="P148:P154">
    <cfRule type="cellIs" dxfId="44137" priority="2168" operator="greaterThan">
      <formula>0</formula>
    </cfRule>
  </conditionalFormatting>
  <conditionalFormatting sqref="P148:P154">
    <cfRule type="cellIs" dxfId="44136" priority="2162" operator="greaterThan">
      <formula>0</formula>
    </cfRule>
  </conditionalFormatting>
  <conditionalFormatting sqref="Q148:Q154">
    <cfRule type="cellIs" dxfId="44135" priority="2167" operator="lessThan">
      <formula>0</formula>
    </cfRule>
  </conditionalFormatting>
  <conditionalFormatting sqref="R148:R154">
    <cfRule type="cellIs" dxfId="44134" priority="2165" operator="lessThan">
      <formula>0.8</formula>
    </cfRule>
    <cfRule type="cellIs" dxfId="44133" priority="2166" operator="greaterThan">
      <formula>1</formula>
    </cfRule>
  </conditionalFormatting>
  <conditionalFormatting sqref="R148:R154">
    <cfRule type="cellIs" dxfId="44132" priority="2163" operator="greaterThan">
      <formula>1</formula>
    </cfRule>
    <cfRule type="cellIs" dxfId="44131" priority="2164" operator="lessThan">
      <formula>0.8</formula>
    </cfRule>
  </conditionalFormatting>
  <conditionalFormatting sqref="P148:P154">
    <cfRule type="cellIs" dxfId="44130" priority="2156" operator="greaterThan">
      <formula>0</formula>
    </cfRule>
  </conditionalFormatting>
  <conditionalFormatting sqref="Q148:Q154">
    <cfRule type="cellIs" dxfId="44129" priority="2161" operator="lessThan">
      <formula>0</formula>
    </cfRule>
  </conditionalFormatting>
  <conditionalFormatting sqref="R148:R154">
    <cfRule type="cellIs" dxfId="44128" priority="2159" operator="lessThan">
      <formula>0.8</formula>
    </cfRule>
    <cfRule type="cellIs" dxfId="44127" priority="2160" operator="greaterThan">
      <formula>1</formula>
    </cfRule>
  </conditionalFormatting>
  <conditionalFormatting sqref="R148:R154">
    <cfRule type="cellIs" dxfId="44126" priority="2157" operator="greaterThan">
      <formula>1</formula>
    </cfRule>
    <cfRule type="cellIs" dxfId="44125" priority="2158" operator="lessThan">
      <formula>0.8</formula>
    </cfRule>
  </conditionalFormatting>
  <conditionalFormatting sqref="R148:R154">
    <cfRule type="cellIs" dxfId="44124" priority="2153" operator="lessThan">
      <formula>0.8</formula>
    </cfRule>
    <cfRule type="cellIs" dxfId="44123" priority="2154" operator="greaterThan">
      <formula>1</formula>
    </cfRule>
  </conditionalFormatting>
  <conditionalFormatting sqref="R148:R154">
    <cfRule type="cellIs" dxfId="44122" priority="2151" operator="greaterThan">
      <formula>1</formula>
    </cfRule>
    <cfRule type="cellIs" dxfId="44121" priority="2152" operator="lessThan">
      <formula>0.8</formula>
    </cfRule>
  </conditionalFormatting>
  <conditionalFormatting sqref="P148:P154">
    <cfRule type="cellIs" dxfId="44120" priority="2150" operator="greaterThan">
      <formula>0</formula>
    </cfRule>
  </conditionalFormatting>
  <conditionalFormatting sqref="Q148:Q154">
    <cfRule type="cellIs" dxfId="44119" priority="2155" operator="lessThan">
      <formula>0</formula>
    </cfRule>
  </conditionalFormatting>
  <conditionalFormatting sqref="P148:P154">
    <cfRule type="cellIs" dxfId="44118" priority="2144" operator="greaterThan">
      <formula>0</formula>
    </cfRule>
  </conditionalFormatting>
  <conditionalFormatting sqref="Q148:Q154">
    <cfRule type="cellIs" dxfId="44117" priority="2149" operator="lessThan">
      <formula>0</formula>
    </cfRule>
  </conditionalFormatting>
  <conditionalFormatting sqref="R148:R154">
    <cfRule type="cellIs" dxfId="44116" priority="2147" operator="lessThan">
      <formula>0.8</formula>
    </cfRule>
    <cfRule type="cellIs" dxfId="44115" priority="2148" operator="greaterThan">
      <formula>1</formula>
    </cfRule>
  </conditionalFormatting>
  <conditionalFormatting sqref="R148:R154">
    <cfRule type="cellIs" dxfId="44114" priority="2145" operator="greaterThan">
      <formula>1</formula>
    </cfRule>
    <cfRule type="cellIs" dxfId="44113" priority="2146" operator="lessThan">
      <formula>0.8</formula>
    </cfRule>
  </conditionalFormatting>
  <conditionalFormatting sqref="R148:R154">
    <cfRule type="cellIs" dxfId="44112" priority="2141" operator="lessThan">
      <formula>0.8</formula>
    </cfRule>
    <cfRule type="cellIs" dxfId="44111" priority="2142" operator="greaterThan">
      <formula>1</formula>
    </cfRule>
  </conditionalFormatting>
  <conditionalFormatting sqref="R148:R154">
    <cfRule type="cellIs" dxfId="44110" priority="2139" operator="greaterThan">
      <formula>1</formula>
    </cfRule>
    <cfRule type="cellIs" dxfId="44109" priority="2140" operator="lessThan">
      <formula>0.8</formula>
    </cfRule>
  </conditionalFormatting>
  <conditionalFormatting sqref="P148:P154">
    <cfRule type="cellIs" dxfId="44108" priority="2138" operator="greaterThan">
      <formula>0</formula>
    </cfRule>
  </conditionalFormatting>
  <conditionalFormatting sqref="Q148:Q154">
    <cfRule type="cellIs" dxfId="44107" priority="2143" operator="lessThan">
      <formula>0</formula>
    </cfRule>
  </conditionalFormatting>
  <conditionalFormatting sqref="R148:R154">
    <cfRule type="cellIs" dxfId="44106" priority="2135" operator="lessThan">
      <formula>0.8</formula>
    </cfRule>
    <cfRule type="cellIs" dxfId="44105" priority="2136" operator="greaterThan">
      <formula>1</formula>
    </cfRule>
  </conditionalFormatting>
  <conditionalFormatting sqref="R148:R154">
    <cfRule type="cellIs" dxfId="44104" priority="2133" operator="greaterThan">
      <formula>1</formula>
    </cfRule>
    <cfRule type="cellIs" dxfId="44103" priority="2134" operator="lessThan">
      <formula>0.8</formula>
    </cfRule>
  </conditionalFormatting>
  <conditionalFormatting sqref="P148:P154">
    <cfRule type="cellIs" dxfId="44102" priority="2132" operator="greaterThan">
      <formula>0</formula>
    </cfRule>
  </conditionalFormatting>
  <conditionalFormatting sqref="Q148:Q154">
    <cfRule type="cellIs" dxfId="44101" priority="2137" operator="lessThan">
      <formula>0</formula>
    </cfRule>
  </conditionalFormatting>
  <conditionalFormatting sqref="Q148:Q154">
    <cfRule type="cellIs" dxfId="44100" priority="2131" operator="lessThan">
      <formula>0</formula>
    </cfRule>
  </conditionalFormatting>
  <conditionalFormatting sqref="R148:R154">
    <cfRule type="cellIs" dxfId="44099" priority="2129" operator="lessThan">
      <formula>0.8</formula>
    </cfRule>
    <cfRule type="cellIs" dxfId="44098" priority="2130" operator="greaterThan">
      <formula>1</formula>
    </cfRule>
  </conditionalFormatting>
  <conditionalFormatting sqref="R148:R154">
    <cfRule type="cellIs" dxfId="44097" priority="2127" operator="greaterThan">
      <formula>1</formula>
    </cfRule>
    <cfRule type="cellIs" dxfId="44096" priority="2128" operator="lessThan">
      <formula>0.8</formula>
    </cfRule>
  </conditionalFormatting>
  <conditionalFormatting sqref="P148:P154">
    <cfRule type="cellIs" dxfId="44095" priority="2126" operator="greaterThan">
      <formula>0</formula>
    </cfRule>
  </conditionalFormatting>
  <conditionalFormatting sqref="Q148:Q154">
    <cfRule type="cellIs" dxfId="44094" priority="2120" operator="lessThan">
      <formula>0</formula>
    </cfRule>
  </conditionalFormatting>
  <conditionalFormatting sqref="R148:R154">
    <cfRule type="cellIs" dxfId="44093" priority="2124" operator="lessThan">
      <formula>0.8</formula>
    </cfRule>
    <cfRule type="cellIs" dxfId="44092" priority="2125" operator="greaterThan">
      <formula>1</formula>
    </cfRule>
  </conditionalFormatting>
  <conditionalFormatting sqref="R148:R154">
    <cfRule type="cellIs" dxfId="44091" priority="2122" operator="greaterThan">
      <formula>1</formula>
    </cfRule>
    <cfRule type="cellIs" dxfId="44090" priority="2123" operator="lessThan">
      <formula>0.8</formula>
    </cfRule>
  </conditionalFormatting>
  <conditionalFormatting sqref="P148:P154">
    <cfRule type="cellIs" dxfId="44089" priority="2121" operator="greaterThan">
      <formula>0</formula>
    </cfRule>
  </conditionalFormatting>
  <conditionalFormatting sqref="Q148:Q154">
    <cfRule type="cellIs" dxfId="44088" priority="2119" operator="lessThan">
      <formula>0</formula>
    </cfRule>
  </conditionalFormatting>
  <conditionalFormatting sqref="R148:R154">
    <cfRule type="cellIs" dxfId="44087" priority="2117" operator="lessThan">
      <formula>0.8</formula>
    </cfRule>
    <cfRule type="cellIs" dxfId="44086" priority="2118" operator="greaterThan">
      <formula>1</formula>
    </cfRule>
  </conditionalFormatting>
  <conditionalFormatting sqref="R148:R154">
    <cfRule type="cellIs" dxfId="44085" priority="2115" operator="greaterThan">
      <formula>1</formula>
    </cfRule>
    <cfRule type="cellIs" dxfId="44084" priority="2116" operator="lessThan">
      <formula>0.8</formula>
    </cfRule>
  </conditionalFormatting>
  <conditionalFormatting sqref="P148:P154">
    <cfRule type="cellIs" dxfId="44083" priority="2114" operator="greaterThan">
      <formula>0</formula>
    </cfRule>
  </conditionalFormatting>
  <conditionalFormatting sqref="Q148:Q154">
    <cfRule type="cellIs" dxfId="44082" priority="2113" operator="lessThan">
      <formula>0</formula>
    </cfRule>
  </conditionalFormatting>
  <conditionalFormatting sqref="R148:R154">
    <cfRule type="cellIs" dxfId="44081" priority="2111" operator="lessThan">
      <formula>0.8</formula>
    </cfRule>
    <cfRule type="cellIs" dxfId="44080" priority="2112" operator="greaterThan">
      <formula>1</formula>
    </cfRule>
  </conditionalFormatting>
  <conditionalFormatting sqref="R148:R154">
    <cfRule type="cellIs" dxfId="44079" priority="2109" operator="greaterThan">
      <formula>1</formula>
    </cfRule>
    <cfRule type="cellIs" dxfId="44078" priority="2110" operator="lessThan">
      <formula>0.8</formula>
    </cfRule>
  </conditionalFormatting>
  <conditionalFormatting sqref="P148:P154">
    <cfRule type="cellIs" dxfId="44077" priority="2108" operator="greaterThan">
      <formula>0</formula>
    </cfRule>
  </conditionalFormatting>
  <conditionalFormatting sqref="Q148:Q154">
    <cfRule type="cellIs" dxfId="44076" priority="2107" operator="lessThan">
      <formula>0</formula>
    </cfRule>
  </conditionalFormatting>
  <conditionalFormatting sqref="R148:R154">
    <cfRule type="cellIs" dxfId="44075" priority="2105" operator="lessThan">
      <formula>0.8</formula>
    </cfRule>
    <cfRule type="cellIs" dxfId="44074" priority="2106" operator="greaterThan">
      <formula>1</formula>
    </cfRule>
  </conditionalFormatting>
  <conditionalFormatting sqref="R148:R154">
    <cfRule type="cellIs" dxfId="44073" priority="2103" operator="greaterThan">
      <formula>1</formula>
    </cfRule>
    <cfRule type="cellIs" dxfId="44072" priority="2104" operator="lessThan">
      <formula>0.8</formula>
    </cfRule>
  </conditionalFormatting>
  <conditionalFormatting sqref="P148:P154">
    <cfRule type="cellIs" dxfId="44071" priority="2102" operator="greaterThan">
      <formula>0</formula>
    </cfRule>
  </conditionalFormatting>
  <conditionalFormatting sqref="Q148:Q154">
    <cfRule type="cellIs" dxfId="44070" priority="2101" operator="lessThan">
      <formula>0</formula>
    </cfRule>
  </conditionalFormatting>
  <conditionalFormatting sqref="R148:R154">
    <cfRule type="cellIs" dxfId="44069" priority="2099" operator="lessThan">
      <formula>0.8</formula>
    </cfRule>
    <cfRule type="cellIs" dxfId="44068" priority="2100" operator="greaterThan">
      <formula>1</formula>
    </cfRule>
  </conditionalFormatting>
  <conditionalFormatting sqref="R148:R154">
    <cfRule type="cellIs" dxfId="44067" priority="2097" operator="greaterThan">
      <formula>1</formula>
    </cfRule>
    <cfRule type="cellIs" dxfId="44066" priority="2098" operator="lessThan">
      <formula>0.8</formula>
    </cfRule>
  </conditionalFormatting>
  <conditionalFormatting sqref="P148:P154">
    <cfRule type="cellIs" dxfId="44065" priority="2096" operator="greaterThan">
      <formula>0</formula>
    </cfRule>
  </conditionalFormatting>
  <conditionalFormatting sqref="Q148:Q154">
    <cfRule type="cellIs" dxfId="44064" priority="2095" operator="lessThan">
      <formula>0</formula>
    </cfRule>
  </conditionalFormatting>
  <conditionalFormatting sqref="R148:R154">
    <cfRule type="cellIs" dxfId="44063" priority="2093" operator="lessThan">
      <formula>0.8</formula>
    </cfRule>
    <cfRule type="cellIs" dxfId="44062" priority="2094" operator="greaterThan">
      <formula>1</formula>
    </cfRule>
  </conditionalFormatting>
  <conditionalFormatting sqref="R148:R154">
    <cfRule type="cellIs" dxfId="44061" priority="2091" operator="greaterThan">
      <formula>1</formula>
    </cfRule>
    <cfRule type="cellIs" dxfId="44060" priority="2092" operator="lessThan">
      <formula>0.8</formula>
    </cfRule>
  </conditionalFormatting>
  <conditionalFormatting sqref="P148:P154">
    <cfRule type="cellIs" dxfId="44059" priority="2090" operator="greaterThan">
      <formula>0</formula>
    </cfRule>
  </conditionalFormatting>
  <conditionalFormatting sqref="P148:P154">
    <cfRule type="cellIs" dxfId="44058" priority="2084" operator="greaterThan">
      <formula>0</formula>
    </cfRule>
  </conditionalFormatting>
  <conditionalFormatting sqref="Q148:Q154">
    <cfRule type="cellIs" dxfId="44057" priority="2089" operator="lessThan">
      <formula>0</formula>
    </cfRule>
  </conditionalFormatting>
  <conditionalFormatting sqref="R148:R154">
    <cfRule type="cellIs" dxfId="44056" priority="2087" operator="lessThan">
      <formula>0.8</formula>
    </cfRule>
    <cfRule type="cellIs" dxfId="44055" priority="2088" operator="greaterThan">
      <formula>1</formula>
    </cfRule>
  </conditionalFormatting>
  <conditionalFormatting sqref="R148:R154">
    <cfRule type="cellIs" dxfId="44054" priority="2085" operator="greaterThan">
      <formula>1</formula>
    </cfRule>
    <cfRule type="cellIs" dxfId="44053" priority="2086" operator="lessThan">
      <formula>0.8</formula>
    </cfRule>
  </conditionalFormatting>
  <conditionalFormatting sqref="P148:P154">
    <cfRule type="cellIs" dxfId="44052" priority="2078" operator="greaterThan">
      <formula>0</formula>
    </cfRule>
  </conditionalFormatting>
  <conditionalFormatting sqref="Q148:Q154">
    <cfRule type="cellIs" dxfId="44051" priority="2083" operator="lessThan">
      <formula>0</formula>
    </cfRule>
  </conditionalFormatting>
  <conditionalFormatting sqref="R148:R154">
    <cfRule type="cellIs" dxfId="44050" priority="2081" operator="lessThan">
      <formula>0.8</formula>
    </cfRule>
    <cfRule type="cellIs" dxfId="44049" priority="2082" operator="greaterThan">
      <formula>1</formula>
    </cfRule>
  </conditionalFormatting>
  <conditionalFormatting sqref="R148:R154">
    <cfRule type="cellIs" dxfId="44048" priority="2079" operator="greaterThan">
      <formula>1</formula>
    </cfRule>
    <cfRule type="cellIs" dxfId="44047" priority="2080" operator="lessThan">
      <formula>0.8</formula>
    </cfRule>
  </conditionalFormatting>
  <conditionalFormatting sqref="R148:R154">
    <cfRule type="cellIs" dxfId="44046" priority="2075" operator="lessThan">
      <formula>0.8</formula>
    </cfRule>
    <cfRule type="cellIs" dxfId="44045" priority="2076" operator="greaterThan">
      <formula>1</formula>
    </cfRule>
  </conditionalFormatting>
  <conditionalFormatting sqref="R148:R154">
    <cfRule type="cellIs" dxfId="44044" priority="2073" operator="greaterThan">
      <formula>1</formula>
    </cfRule>
    <cfRule type="cellIs" dxfId="44043" priority="2074" operator="lessThan">
      <formula>0.8</formula>
    </cfRule>
  </conditionalFormatting>
  <conditionalFormatting sqref="P148:P154">
    <cfRule type="cellIs" dxfId="44042" priority="2072" operator="greaterThan">
      <formula>0</formula>
    </cfRule>
  </conditionalFormatting>
  <conditionalFormatting sqref="Q148:Q154">
    <cfRule type="cellIs" dxfId="44041" priority="2077" operator="lessThan">
      <formula>0</formula>
    </cfRule>
  </conditionalFormatting>
  <conditionalFormatting sqref="Q148:Q154">
    <cfRule type="cellIs" dxfId="44040" priority="2066" operator="lessThan">
      <formula>0</formula>
    </cfRule>
  </conditionalFormatting>
  <conditionalFormatting sqref="P148:P154">
    <cfRule type="cellIs" dxfId="44039" priority="2067" operator="greaterThan">
      <formula>0</formula>
    </cfRule>
  </conditionalFormatting>
  <conditionalFormatting sqref="R148:R154">
    <cfRule type="cellIs" dxfId="44038" priority="2070" operator="lessThan">
      <formula>0.8</formula>
    </cfRule>
    <cfRule type="cellIs" dxfId="44037" priority="2071" operator="greaterThan">
      <formula>1</formula>
    </cfRule>
  </conditionalFormatting>
  <conditionalFormatting sqref="R148:R154">
    <cfRule type="cellIs" dxfId="44036" priority="2068" operator="greaterThan">
      <formula>1</formula>
    </cfRule>
    <cfRule type="cellIs" dxfId="44035" priority="2069" operator="lessThan">
      <formula>0.8</formula>
    </cfRule>
  </conditionalFormatting>
  <conditionalFormatting sqref="Q148:Q154">
    <cfRule type="cellIs" dxfId="44034" priority="2060" operator="lessThan">
      <formula>0</formula>
    </cfRule>
  </conditionalFormatting>
  <conditionalFormatting sqref="R148:R154">
    <cfRule type="cellIs" dxfId="44033" priority="2064" operator="lessThan">
      <formula>0.8</formula>
    </cfRule>
    <cfRule type="cellIs" dxfId="44032" priority="2065" operator="greaterThan">
      <formula>1</formula>
    </cfRule>
  </conditionalFormatting>
  <conditionalFormatting sqref="R148:R154">
    <cfRule type="cellIs" dxfId="44031" priority="2062" operator="greaterThan">
      <formula>1</formula>
    </cfRule>
    <cfRule type="cellIs" dxfId="44030" priority="2063" operator="lessThan">
      <formula>0.8</formula>
    </cfRule>
  </conditionalFormatting>
  <conditionalFormatting sqref="P148:P154">
    <cfRule type="cellIs" dxfId="44029" priority="2061" operator="greaterThan">
      <formula>0</formula>
    </cfRule>
  </conditionalFormatting>
  <conditionalFormatting sqref="Q148:Q154">
    <cfRule type="cellIs" dxfId="44028" priority="2059" operator="lessThan">
      <formula>0</formula>
    </cfRule>
  </conditionalFormatting>
  <conditionalFormatting sqref="R148:R154">
    <cfRule type="cellIs" dxfId="44027" priority="2057" operator="lessThan">
      <formula>0.8</formula>
    </cfRule>
    <cfRule type="cellIs" dxfId="44026" priority="2058" operator="greaterThan">
      <formula>1</formula>
    </cfRule>
  </conditionalFormatting>
  <conditionalFormatting sqref="R148:R154">
    <cfRule type="cellIs" dxfId="44025" priority="2055" operator="greaterThan">
      <formula>1</formula>
    </cfRule>
    <cfRule type="cellIs" dxfId="44024" priority="2056" operator="lessThan">
      <formula>0.8</formula>
    </cfRule>
  </conditionalFormatting>
  <conditionalFormatting sqref="P148:P154">
    <cfRule type="cellIs" dxfId="44023" priority="2054" operator="greaterThan">
      <formula>0</formula>
    </cfRule>
  </conditionalFormatting>
  <conditionalFormatting sqref="Q148:Q154">
    <cfRule type="cellIs" dxfId="44022" priority="2053" operator="lessThan">
      <formula>0</formula>
    </cfRule>
  </conditionalFormatting>
  <conditionalFormatting sqref="R148:R154">
    <cfRule type="cellIs" dxfId="44021" priority="2051" operator="lessThan">
      <formula>0.8</formula>
    </cfRule>
    <cfRule type="cellIs" dxfId="44020" priority="2052" operator="greaterThan">
      <formula>1</formula>
    </cfRule>
  </conditionalFormatting>
  <conditionalFormatting sqref="R148:R154">
    <cfRule type="cellIs" dxfId="44019" priority="2049" operator="greaterThan">
      <formula>1</formula>
    </cfRule>
    <cfRule type="cellIs" dxfId="44018" priority="2050" operator="lessThan">
      <formula>0.8</formula>
    </cfRule>
  </conditionalFormatting>
  <conditionalFormatting sqref="P148:P154">
    <cfRule type="cellIs" dxfId="44017" priority="2048" operator="greaterThan">
      <formula>0</formula>
    </cfRule>
  </conditionalFormatting>
  <conditionalFormatting sqref="Q148:Q154">
    <cfRule type="cellIs" dxfId="44016" priority="2047" operator="lessThan">
      <formula>0</formula>
    </cfRule>
  </conditionalFormatting>
  <conditionalFormatting sqref="R148:R154">
    <cfRule type="cellIs" dxfId="44015" priority="2045" operator="lessThan">
      <formula>0.8</formula>
    </cfRule>
    <cfRule type="cellIs" dxfId="44014" priority="2046" operator="greaterThan">
      <formula>1</formula>
    </cfRule>
  </conditionalFormatting>
  <conditionalFormatting sqref="R148:R154">
    <cfRule type="cellIs" dxfId="44013" priority="2043" operator="greaterThan">
      <formula>1</formula>
    </cfRule>
    <cfRule type="cellIs" dxfId="44012" priority="2044" operator="lessThan">
      <formula>0.8</formula>
    </cfRule>
  </conditionalFormatting>
  <conditionalFormatting sqref="P148:P154">
    <cfRule type="cellIs" dxfId="44011" priority="2042" operator="greaterThan">
      <formula>0</formula>
    </cfRule>
  </conditionalFormatting>
  <conditionalFormatting sqref="Q148:Q154">
    <cfRule type="cellIs" dxfId="44010" priority="2041" operator="lessThan">
      <formula>0</formula>
    </cfRule>
  </conditionalFormatting>
  <conditionalFormatting sqref="R148:R154">
    <cfRule type="cellIs" dxfId="44009" priority="2039" operator="lessThan">
      <formula>0.8</formula>
    </cfRule>
    <cfRule type="cellIs" dxfId="44008" priority="2040" operator="greaterThan">
      <formula>1</formula>
    </cfRule>
  </conditionalFormatting>
  <conditionalFormatting sqref="R148:R154">
    <cfRule type="cellIs" dxfId="44007" priority="2037" operator="greaterThan">
      <formula>1</formula>
    </cfRule>
    <cfRule type="cellIs" dxfId="44006" priority="2038" operator="lessThan">
      <formula>0.8</formula>
    </cfRule>
  </conditionalFormatting>
  <conditionalFormatting sqref="P148:P154">
    <cfRule type="cellIs" dxfId="44005" priority="2036" operator="greaterThan">
      <formula>0</formula>
    </cfRule>
  </conditionalFormatting>
  <conditionalFormatting sqref="Q124 Q127">
    <cfRule type="cellIs" dxfId="44004" priority="2030" operator="lessThan">
      <formula>0</formula>
    </cfRule>
  </conditionalFormatting>
  <conditionalFormatting sqref="P124 P127">
    <cfRule type="cellIs" dxfId="44003" priority="2031" operator="greaterThan">
      <formula>0</formula>
    </cfRule>
  </conditionalFormatting>
  <conditionalFormatting sqref="R124 R127">
    <cfRule type="cellIs" dxfId="44002" priority="2034" operator="lessThan">
      <formula>0.8</formula>
    </cfRule>
    <cfRule type="cellIs" dxfId="44001" priority="2035" operator="greaterThan">
      <formula>1</formula>
    </cfRule>
  </conditionalFormatting>
  <conditionalFormatting sqref="R124 R127">
    <cfRule type="cellIs" dxfId="44000" priority="2032" operator="greaterThan">
      <formula>1</formula>
    </cfRule>
    <cfRule type="cellIs" dxfId="43999" priority="2033" operator="lessThan">
      <formula>0.8</formula>
    </cfRule>
  </conditionalFormatting>
  <conditionalFormatting sqref="Q124 Q127">
    <cfRule type="cellIs" dxfId="43998" priority="2024" operator="lessThan">
      <formula>0</formula>
    </cfRule>
  </conditionalFormatting>
  <conditionalFormatting sqref="R124 R127">
    <cfRule type="cellIs" dxfId="43997" priority="2028" operator="lessThan">
      <formula>0.8</formula>
    </cfRule>
    <cfRule type="cellIs" dxfId="43996" priority="2029" operator="greaterThan">
      <formula>1</formula>
    </cfRule>
  </conditionalFormatting>
  <conditionalFormatting sqref="R124 R127">
    <cfRule type="cellIs" dxfId="43995" priority="2026" operator="greaterThan">
      <formula>1</formula>
    </cfRule>
    <cfRule type="cellIs" dxfId="43994" priority="2027" operator="lessThan">
      <formula>0.8</formula>
    </cfRule>
  </conditionalFormatting>
  <conditionalFormatting sqref="P124 P127">
    <cfRule type="cellIs" dxfId="43993" priority="2025" operator="greaterThan">
      <formula>0</formula>
    </cfRule>
  </conditionalFormatting>
  <conditionalFormatting sqref="Q124 Q127">
    <cfRule type="cellIs" dxfId="43992" priority="2023" operator="lessThan">
      <formula>0</formula>
    </cfRule>
  </conditionalFormatting>
  <conditionalFormatting sqref="R124 R127">
    <cfRule type="cellIs" dxfId="43991" priority="2021" operator="lessThan">
      <formula>0.8</formula>
    </cfRule>
    <cfRule type="cellIs" dxfId="43990" priority="2022" operator="greaterThan">
      <formula>1</formula>
    </cfRule>
  </conditionalFormatting>
  <conditionalFormatting sqref="R124 R127">
    <cfRule type="cellIs" dxfId="43989" priority="2019" operator="greaterThan">
      <formula>1</formula>
    </cfRule>
    <cfRule type="cellIs" dxfId="43988" priority="2020" operator="lessThan">
      <formula>0.8</formula>
    </cfRule>
  </conditionalFormatting>
  <conditionalFormatting sqref="P124 P127">
    <cfRule type="cellIs" dxfId="43987" priority="2018" operator="greaterThan">
      <formula>0</formula>
    </cfRule>
  </conditionalFormatting>
  <conditionalFormatting sqref="Q124 Q127">
    <cfRule type="cellIs" dxfId="43986" priority="2017" operator="lessThan">
      <formula>0</formula>
    </cfRule>
  </conditionalFormatting>
  <conditionalFormatting sqref="R124 R127">
    <cfRule type="cellIs" dxfId="43985" priority="2015" operator="lessThan">
      <formula>0.8</formula>
    </cfRule>
    <cfRule type="cellIs" dxfId="43984" priority="2016" operator="greaterThan">
      <formula>1</formula>
    </cfRule>
  </conditionalFormatting>
  <conditionalFormatting sqref="R124 R127">
    <cfRule type="cellIs" dxfId="43983" priority="2013" operator="greaterThan">
      <formula>1</formula>
    </cfRule>
    <cfRule type="cellIs" dxfId="43982" priority="2014" operator="lessThan">
      <formula>0.8</formula>
    </cfRule>
  </conditionalFormatting>
  <conditionalFormatting sqref="P124 P127">
    <cfRule type="cellIs" dxfId="43981" priority="2012" operator="greaterThan">
      <formula>0</formula>
    </cfRule>
  </conditionalFormatting>
  <conditionalFormatting sqref="Q124 Q127">
    <cfRule type="cellIs" dxfId="43980" priority="2011" operator="lessThan">
      <formula>0</formula>
    </cfRule>
  </conditionalFormatting>
  <conditionalFormatting sqref="R124 R127">
    <cfRule type="cellIs" dxfId="43979" priority="2009" operator="lessThan">
      <formula>0.8</formula>
    </cfRule>
    <cfRule type="cellIs" dxfId="43978" priority="2010" operator="greaterThan">
      <formula>1</formula>
    </cfRule>
  </conditionalFormatting>
  <conditionalFormatting sqref="R124 R127">
    <cfRule type="cellIs" dxfId="43977" priority="2007" operator="greaterThan">
      <formula>1</formula>
    </cfRule>
    <cfRule type="cellIs" dxfId="43976" priority="2008" operator="lessThan">
      <formula>0.8</formula>
    </cfRule>
  </conditionalFormatting>
  <conditionalFormatting sqref="P124 P127">
    <cfRule type="cellIs" dxfId="43975" priority="2006" operator="greaterThan">
      <formula>0</formula>
    </cfRule>
  </conditionalFormatting>
  <conditionalFormatting sqref="Q124 Q127">
    <cfRule type="cellIs" dxfId="43974" priority="2005" operator="lessThan">
      <formula>0</formula>
    </cfRule>
  </conditionalFormatting>
  <conditionalFormatting sqref="R124 R127">
    <cfRule type="cellIs" dxfId="43973" priority="2003" operator="lessThan">
      <formula>0.8</formula>
    </cfRule>
    <cfRule type="cellIs" dxfId="43972" priority="2004" operator="greaterThan">
      <formula>1</formula>
    </cfRule>
  </conditionalFormatting>
  <conditionalFormatting sqref="R124 R127">
    <cfRule type="cellIs" dxfId="43971" priority="2001" operator="greaterThan">
      <formula>1</formula>
    </cfRule>
    <cfRule type="cellIs" dxfId="43970" priority="2002" operator="lessThan">
      <formula>0.8</formula>
    </cfRule>
  </conditionalFormatting>
  <conditionalFormatting sqref="P124 P127">
    <cfRule type="cellIs" dxfId="43969" priority="2000" operator="greaterThan">
      <formula>0</formula>
    </cfRule>
  </conditionalFormatting>
  <conditionalFormatting sqref="Q124 Q127">
    <cfRule type="cellIs" dxfId="43968" priority="1999" operator="lessThan">
      <formula>0</formula>
    </cfRule>
  </conditionalFormatting>
  <conditionalFormatting sqref="R124 R127">
    <cfRule type="cellIs" dxfId="43967" priority="1997" operator="lessThan">
      <formula>0.8</formula>
    </cfRule>
    <cfRule type="cellIs" dxfId="43966" priority="1998" operator="greaterThan">
      <formula>1</formula>
    </cfRule>
  </conditionalFormatting>
  <conditionalFormatting sqref="R124 R127">
    <cfRule type="cellIs" dxfId="43965" priority="1995" operator="greaterThan">
      <formula>1</formula>
    </cfRule>
    <cfRule type="cellIs" dxfId="43964" priority="1996" operator="lessThan">
      <formula>0.8</formula>
    </cfRule>
  </conditionalFormatting>
  <conditionalFormatting sqref="P124 P127">
    <cfRule type="cellIs" dxfId="43963" priority="1994" operator="greaterThan">
      <formula>0</formula>
    </cfRule>
  </conditionalFormatting>
  <conditionalFormatting sqref="Q124 Q127">
    <cfRule type="cellIs" dxfId="43962" priority="1993" operator="lessThan">
      <formula>0</formula>
    </cfRule>
  </conditionalFormatting>
  <conditionalFormatting sqref="R124 R127">
    <cfRule type="cellIs" dxfId="43961" priority="1991" operator="lessThan">
      <formula>0.8</formula>
    </cfRule>
    <cfRule type="cellIs" dxfId="43960" priority="1992" operator="greaterThan">
      <formula>1</formula>
    </cfRule>
  </conditionalFormatting>
  <conditionalFormatting sqref="R124 R127">
    <cfRule type="cellIs" dxfId="43959" priority="1989" operator="greaterThan">
      <formula>1</formula>
    </cfRule>
    <cfRule type="cellIs" dxfId="43958" priority="1990" operator="lessThan">
      <formula>0.8</formula>
    </cfRule>
  </conditionalFormatting>
  <conditionalFormatting sqref="P124 P127">
    <cfRule type="cellIs" dxfId="43957" priority="1988" operator="greaterThan">
      <formula>0</formula>
    </cfRule>
  </conditionalFormatting>
  <conditionalFormatting sqref="Q124 Q127">
    <cfRule type="cellIs" dxfId="43956" priority="1987" operator="lessThan">
      <formula>0</formula>
    </cfRule>
  </conditionalFormatting>
  <conditionalFormatting sqref="R124 R127">
    <cfRule type="cellIs" dxfId="43955" priority="1985" operator="lessThan">
      <formula>0.8</formula>
    </cfRule>
    <cfRule type="cellIs" dxfId="43954" priority="1986" operator="greaterThan">
      <formula>1</formula>
    </cfRule>
  </conditionalFormatting>
  <conditionalFormatting sqref="R124 R127">
    <cfRule type="cellIs" dxfId="43953" priority="1983" operator="greaterThan">
      <formula>1</formula>
    </cfRule>
    <cfRule type="cellIs" dxfId="43952" priority="1984" operator="lessThan">
      <formula>0.8</formula>
    </cfRule>
  </conditionalFormatting>
  <conditionalFormatting sqref="P124 P127">
    <cfRule type="cellIs" dxfId="43951" priority="1982" operator="greaterThan">
      <formula>0</formula>
    </cfRule>
  </conditionalFormatting>
  <conditionalFormatting sqref="P124 P127">
    <cfRule type="cellIs" dxfId="43950" priority="1976" operator="greaterThan">
      <formula>0</formula>
    </cfRule>
  </conditionalFormatting>
  <conditionalFormatting sqref="Q124 Q127">
    <cfRule type="cellIs" dxfId="43949" priority="1981" operator="lessThan">
      <formula>0</formula>
    </cfRule>
  </conditionalFormatting>
  <conditionalFormatting sqref="R124 R127">
    <cfRule type="cellIs" dxfId="43948" priority="1979" operator="lessThan">
      <formula>0.8</formula>
    </cfRule>
    <cfRule type="cellIs" dxfId="43947" priority="1980" operator="greaterThan">
      <formula>1</formula>
    </cfRule>
  </conditionalFormatting>
  <conditionalFormatting sqref="R124 R127">
    <cfRule type="cellIs" dxfId="43946" priority="1977" operator="greaterThan">
      <formula>1</formula>
    </cfRule>
    <cfRule type="cellIs" dxfId="43945" priority="1978" operator="lessThan">
      <formula>0.8</formula>
    </cfRule>
  </conditionalFormatting>
  <conditionalFormatting sqref="P124 P127">
    <cfRule type="cellIs" dxfId="43944" priority="1970" operator="greaterThan">
      <formula>0</formula>
    </cfRule>
  </conditionalFormatting>
  <conditionalFormatting sqref="Q124 Q127">
    <cfRule type="cellIs" dxfId="43943" priority="1975" operator="lessThan">
      <formula>0</formula>
    </cfRule>
  </conditionalFormatting>
  <conditionalFormatting sqref="R124 R127">
    <cfRule type="cellIs" dxfId="43942" priority="1973" operator="lessThan">
      <formula>0.8</formula>
    </cfRule>
    <cfRule type="cellIs" dxfId="43941" priority="1974" operator="greaterThan">
      <formula>1</formula>
    </cfRule>
  </conditionalFormatting>
  <conditionalFormatting sqref="R124 R127">
    <cfRule type="cellIs" dxfId="43940" priority="1971" operator="greaterThan">
      <formula>1</formula>
    </cfRule>
    <cfRule type="cellIs" dxfId="43939" priority="1972" operator="lessThan">
      <formula>0.8</formula>
    </cfRule>
  </conditionalFormatting>
  <conditionalFormatting sqref="R124 R127">
    <cfRule type="cellIs" dxfId="43938" priority="1967" operator="lessThan">
      <formula>0.8</formula>
    </cfRule>
    <cfRule type="cellIs" dxfId="43937" priority="1968" operator="greaterThan">
      <formula>1</formula>
    </cfRule>
  </conditionalFormatting>
  <conditionalFormatting sqref="R124 R127">
    <cfRule type="cellIs" dxfId="43936" priority="1965" operator="greaterThan">
      <formula>1</formula>
    </cfRule>
    <cfRule type="cellIs" dxfId="43935" priority="1966" operator="lessThan">
      <formula>0.8</formula>
    </cfRule>
  </conditionalFormatting>
  <conditionalFormatting sqref="P124 P127">
    <cfRule type="cellIs" dxfId="43934" priority="1964" operator="greaterThan">
      <formula>0</formula>
    </cfRule>
  </conditionalFormatting>
  <conditionalFormatting sqref="Q124 Q127">
    <cfRule type="cellIs" dxfId="43933" priority="1969" operator="lessThan">
      <formula>0</formula>
    </cfRule>
  </conditionalFormatting>
  <conditionalFormatting sqref="Q124 Q127">
    <cfRule type="cellIs" dxfId="43932" priority="1963" operator="lessThan">
      <formula>0</formula>
    </cfRule>
  </conditionalFormatting>
  <conditionalFormatting sqref="R124 R127">
    <cfRule type="cellIs" dxfId="43931" priority="1961" operator="lessThan">
      <formula>0.8</formula>
    </cfRule>
    <cfRule type="cellIs" dxfId="43930" priority="1962" operator="greaterThan">
      <formula>1</formula>
    </cfRule>
  </conditionalFormatting>
  <conditionalFormatting sqref="R124 R127">
    <cfRule type="cellIs" dxfId="43929" priority="1959" operator="greaterThan">
      <formula>1</formula>
    </cfRule>
    <cfRule type="cellIs" dxfId="43928" priority="1960" operator="lessThan">
      <formula>0.8</formula>
    </cfRule>
  </conditionalFormatting>
  <conditionalFormatting sqref="P124 P127">
    <cfRule type="cellIs" dxfId="43927" priority="1958" operator="greaterThan">
      <formula>0</formula>
    </cfRule>
  </conditionalFormatting>
  <conditionalFormatting sqref="P124 P127">
    <cfRule type="cellIs" dxfId="43926" priority="1952" operator="greaterThan">
      <formula>0</formula>
    </cfRule>
  </conditionalFormatting>
  <conditionalFormatting sqref="Q124 Q127">
    <cfRule type="cellIs" dxfId="43925" priority="1957" operator="lessThan">
      <formula>0</formula>
    </cfRule>
  </conditionalFormatting>
  <conditionalFormatting sqref="R124 R127">
    <cfRule type="cellIs" dxfId="43924" priority="1955" operator="lessThan">
      <formula>0.8</formula>
    </cfRule>
    <cfRule type="cellIs" dxfId="43923" priority="1956" operator="greaterThan">
      <formula>1</formula>
    </cfRule>
  </conditionalFormatting>
  <conditionalFormatting sqref="R124 R127">
    <cfRule type="cellIs" dxfId="43922" priority="1953" operator="greaterThan">
      <formula>1</formula>
    </cfRule>
    <cfRule type="cellIs" dxfId="43921" priority="1954" operator="lessThan">
      <formula>0.8</formula>
    </cfRule>
  </conditionalFormatting>
  <conditionalFormatting sqref="P124 P127">
    <cfRule type="cellIs" dxfId="43920" priority="1946" operator="greaterThan">
      <formula>0</formula>
    </cfRule>
  </conditionalFormatting>
  <conditionalFormatting sqref="Q124 Q127">
    <cfRule type="cellIs" dxfId="43919" priority="1951" operator="lessThan">
      <formula>0</formula>
    </cfRule>
  </conditionalFormatting>
  <conditionalFormatting sqref="R124 R127">
    <cfRule type="cellIs" dxfId="43918" priority="1949" operator="lessThan">
      <formula>0.8</formula>
    </cfRule>
    <cfRule type="cellIs" dxfId="43917" priority="1950" operator="greaterThan">
      <formula>1</formula>
    </cfRule>
  </conditionalFormatting>
  <conditionalFormatting sqref="R124 R127">
    <cfRule type="cellIs" dxfId="43916" priority="1947" operator="greaterThan">
      <formula>1</formula>
    </cfRule>
    <cfRule type="cellIs" dxfId="43915" priority="1948" operator="lessThan">
      <formula>0.8</formula>
    </cfRule>
  </conditionalFormatting>
  <conditionalFormatting sqref="R124 R127">
    <cfRule type="cellIs" dxfId="43914" priority="1943" operator="lessThan">
      <formula>0.8</formula>
    </cfRule>
    <cfRule type="cellIs" dxfId="43913" priority="1944" operator="greaterThan">
      <formula>1</formula>
    </cfRule>
  </conditionalFormatting>
  <conditionalFormatting sqref="R124 R127">
    <cfRule type="cellIs" dxfId="43912" priority="1941" operator="greaterThan">
      <formula>1</formula>
    </cfRule>
    <cfRule type="cellIs" dxfId="43911" priority="1942" operator="lessThan">
      <formula>0.8</formula>
    </cfRule>
  </conditionalFormatting>
  <conditionalFormatting sqref="P124 P127">
    <cfRule type="cellIs" dxfId="43910" priority="1940" operator="greaterThan">
      <formula>0</formula>
    </cfRule>
  </conditionalFormatting>
  <conditionalFormatting sqref="Q124 Q127">
    <cfRule type="cellIs" dxfId="43909" priority="1945" operator="lessThan">
      <formula>0</formula>
    </cfRule>
  </conditionalFormatting>
  <conditionalFormatting sqref="P124 P127">
    <cfRule type="cellIs" dxfId="43908" priority="1934" operator="greaterThan">
      <formula>0</formula>
    </cfRule>
  </conditionalFormatting>
  <conditionalFormatting sqref="Q124 Q127">
    <cfRule type="cellIs" dxfId="43907" priority="1939" operator="lessThan">
      <formula>0</formula>
    </cfRule>
  </conditionalFormatting>
  <conditionalFormatting sqref="R124 R127">
    <cfRule type="cellIs" dxfId="43906" priority="1937" operator="lessThan">
      <formula>0.8</formula>
    </cfRule>
    <cfRule type="cellIs" dxfId="43905" priority="1938" operator="greaterThan">
      <formula>1</formula>
    </cfRule>
  </conditionalFormatting>
  <conditionalFormatting sqref="R124 R127">
    <cfRule type="cellIs" dxfId="43904" priority="1935" operator="greaterThan">
      <formula>1</formula>
    </cfRule>
    <cfRule type="cellIs" dxfId="43903" priority="1936" operator="lessThan">
      <formula>0.8</formula>
    </cfRule>
  </conditionalFormatting>
  <conditionalFormatting sqref="R124 R127">
    <cfRule type="cellIs" dxfId="43902" priority="1931" operator="lessThan">
      <formula>0.8</formula>
    </cfRule>
    <cfRule type="cellIs" dxfId="43901" priority="1932" operator="greaterThan">
      <formula>1</formula>
    </cfRule>
  </conditionalFormatting>
  <conditionalFormatting sqref="R124 R127">
    <cfRule type="cellIs" dxfId="43900" priority="1929" operator="greaterThan">
      <formula>1</formula>
    </cfRule>
    <cfRule type="cellIs" dxfId="43899" priority="1930" operator="lessThan">
      <formula>0.8</formula>
    </cfRule>
  </conditionalFormatting>
  <conditionalFormatting sqref="P124 P127">
    <cfRule type="cellIs" dxfId="43898" priority="1928" operator="greaterThan">
      <formula>0</formula>
    </cfRule>
  </conditionalFormatting>
  <conditionalFormatting sqref="Q124 Q127">
    <cfRule type="cellIs" dxfId="43897" priority="1933" operator="lessThan">
      <formula>0</formula>
    </cfRule>
  </conditionalFormatting>
  <conditionalFormatting sqref="R124 R127">
    <cfRule type="cellIs" dxfId="43896" priority="1925" operator="lessThan">
      <formula>0.8</formula>
    </cfRule>
    <cfRule type="cellIs" dxfId="43895" priority="1926" operator="greaterThan">
      <formula>1</formula>
    </cfRule>
  </conditionalFormatting>
  <conditionalFormatting sqref="R124 R127">
    <cfRule type="cellIs" dxfId="43894" priority="1923" operator="greaterThan">
      <formula>1</formula>
    </cfRule>
    <cfRule type="cellIs" dxfId="43893" priority="1924" operator="lessThan">
      <formula>0.8</formula>
    </cfRule>
  </conditionalFormatting>
  <conditionalFormatting sqref="P124 P127">
    <cfRule type="cellIs" dxfId="43892" priority="1922" operator="greaterThan">
      <formula>0</formula>
    </cfRule>
  </conditionalFormatting>
  <conditionalFormatting sqref="Q124 Q127">
    <cfRule type="cellIs" dxfId="43891" priority="1927" operator="lessThan">
      <formula>0</formula>
    </cfRule>
  </conditionalFormatting>
  <conditionalFormatting sqref="Q124 Q127">
    <cfRule type="cellIs" dxfId="43890" priority="1921" operator="lessThan">
      <formula>0</formula>
    </cfRule>
  </conditionalFormatting>
  <conditionalFormatting sqref="R124 R127">
    <cfRule type="cellIs" dxfId="43889" priority="1919" operator="lessThan">
      <formula>0.8</formula>
    </cfRule>
    <cfRule type="cellIs" dxfId="43888" priority="1920" operator="greaterThan">
      <formula>1</formula>
    </cfRule>
  </conditionalFormatting>
  <conditionalFormatting sqref="R124 R127">
    <cfRule type="cellIs" dxfId="43887" priority="1917" operator="greaterThan">
      <formula>1</formula>
    </cfRule>
    <cfRule type="cellIs" dxfId="43886" priority="1918" operator="lessThan">
      <formula>0.8</formula>
    </cfRule>
  </conditionalFormatting>
  <conditionalFormatting sqref="P124 P127">
    <cfRule type="cellIs" dxfId="43885" priority="1916" operator="greaterThan">
      <formula>0</formula>
    </cfRule>
  </conditionalFormatting>
  <conditionalFormatting sqref="Q124 Q127">
    <cfRule type="cellIs" dxfId="43884" priority="1910" operator="lessThan">
      <formula>0</formula>
    </cfRule>
  </conditionalFormatting>
  <conditionalFormatting sqref="R124 R127">
    <cfRule type="cellIs" dxfId="43883" priority="1914" operator="lessThan">
      <formula>0.8</formula>
    </cfRule>
    <cfRule type="cellIs" dxfId="43882" priority="1915" operator="greaterThan">
      <formula>1</formula>
    </cfRule>
  </conditionalFormatting>
  <conditionalFormatting sqref="R124 R127">
    <cfRule type="cellIs" dxfId="43881" priority="1912" operator="greaterThan">
      <formula>1</formula>
    </cfRule>
    <cfRule type="cellIs" dxfId="43880" priority="1913" operator="lessThan">
      <formula>0.8</formula>
    </cfRule>
  </conditionalFormatting>
  <conditionalFormatting sqref="P124 P127">
    <cfRule type="cellIs" dxfId="43879" priority="1911" operator="greaterThan">
      <formula>0</formula>
    </cfRule>
  </conditionalFormatting>
  <conditionalFormatting sqref="Q124 Q127">
    <cfRule type="cellIs" dxfId="43878" priority="1909" operator="lessThan">
      <formula>0</formula>
    </cfRule>
  </conditionalFormatting>
  <conditionalFormatting sqref="R124 R127">
    <cfRule type="cellIs" dxfId="43877" priority="1907" operator="lessThan">
      <formula>0.8</formula>
    </cfRule>
    <cfRule type="cellIs" dxfId="43876" priority="1908" operator="greaterThan">
      <formula>1</formula>
    </cfRule>
  </conditionalFormatting>
  <conditionalFormatting sqref="R124 R127">
    <cfRule type="cellIs" dxfId="43875" priority="1905" operator="greaterThan">
      <formula>1</formula>
    </cfRule>
    <cfRule type="cellIs" dxfId="43874" priority="1906" operator="lessThan">
      <formula>0.8</formula>
    </cfRule>
  </conditionalFormatting>
  <conditionalFormatting sqref="P124 P127">
    <cfRule type="cellIs" dxfId="43873" priority="1904" operator="greaterThan">
      <formula>0</formula>
    </cfRule>
  </conditionalFormatting>
  <conditionalFormatting sqref="Q124 Q127">
    <cfRule type="cellIs" dxfId="43872" priority="1903" operator="lessThan">
      <formula>0</formula>
    </cfRule>
  </conditionalFormatting>
  <conditionalFormatting sqref="R124 R127">
    <cfRule type="cellIs" dxfId="43871" priority="1901" operator="lessThan">
      <formula>0.8</formula>
    </cfRule>
    <cfRule type="cellIs" dxfId="43870" priority="1902" operator="greaterThan">
      <formula>1</formula>
    </cfRule>
  </conditionalFormatting>
  <conditionalFormatting sqref="R124 R127">
    <cfRule type="cellIs" dxfId="43869" priority="1899" operator="greaterThan">
      <formula>1</formula>
    </cfRule>
    <cfRule type="cellIs" dxfId="43868" priority="1900" operator="lessThan">
      <formula>0.8</formula>
    </cfRule>
  </conditionalFormatting>
  <conditionalFormatting sqref="P124 P127">
    <cfRule type="cellIs" dxfId="43867" priority="1898" operator="greaterThan">
      <formula>0</formula>
    </cfRule>
  </conditionalFormatting>
  <conditionalFormatting sqref="Q124 Q127">
    <cfRule type="cellIs" dxfId="43866" priority="1897" operator="lessThan">
      <formula>0</formula>
    </cfRule>
  </conditionalFormatting>
  <conditionalFormatting sqref="R124 R127">
    <cfRule type="cellIs" dxfId="43865" priority="1895" operator="lessThan">
      <formula>0.8</formula>
    </cfRule>
    <cfRule type="cellIs" dxfId="43864" priority="1896" operator="greaterThan">
      <formula>1</formula>
    </cfRule>
  </conditionalFormatting>
  <conditionalFormatting sqref="R124 R127">
    <cfRule type="cellIs" dxfId="43863" priority="1893" operator="greaterThan">
      <formula>1</formula>
    </cfRule>
    <cfRule type="cellIs" dxfId="43862" priority="1894" operator="lessThan">
      <formula>0.8</formula>
    </cfRule>
  </conditionalFormatting>
  <conditionalFormatting sqref="P124 P127">
    <cfRule type="cellIs" dxfId="43861" priority="1892" operator="greaterThan">
      <formula>0</formula>
    </cfRule>
  </conditionalFormatting>
  <conditionalFormatting sqref="Q124 Q127">
    <cfRule type="cellIs" dxfId="43860" priority="1891" operator="lessThan">
      <formula>0</formula>
    </cfRule>
  </conditionalFormatting>
  <conditionalFormatting sqref="R124 R127">
    <cfRule type="cellIs" dxfId="43859" priority="1889" operator="lessThan">
      <formula>0.8</formula>
    </cfRule>
    <cfRule type="cellIs" dxfId="43858" priority="1890" operator="greaterThan">
      <formula>1</formula>
    </cfRule>
  </conditionalFormatting>
  <conditionalFormatting sqref="R124 R127">
    <cfRule type="cellIs" dxfId="43857" priority="1887" operator="greaterThan">
      <formula>1</formula>
    </cfRule>
    <cfRule type="cellIs" dxfId="43856" priority="1888" operator="lessThan">
      <formula>0.8</formula>
    </cfRule>
  </conditionalFormatting>
  <conditionalFormatting sqref="P124 P127">
    <cfRule type="cellIs" dxfId="43855" priority="1886" operator="greaterThan">
      <formula>0</formula>
    </cfRule>
  </conditionalFormatting>
  <conditionalFormatting sqref="Q124 Q127">
    <cfRule type="cellIs" dxfId="43854" priority="1885" operator="lessThan">
      <formula>0</formula>
    </cfRule>
  </conditionalFormatting>
  <conditionalFormatting sqref="R124 R127">
    <cfRule type="cellIs" dxfId="43853" priority="1883" operator="lessThan">
      <formula>0.8</formula>
    </cfRule>
    <cfRule type="cellIs" dxfId="43852" priority="1884" operator="greaterThan">
      <formula>1</formula>
    </cfRule>
  </conditionalFormatting>
  <conditionalFormatting sqref="R124 R127">
    <cfRule type="cellIs" dxfId="43851" priority="1881" operator="greaterThan">
      <formula>1</formula>
    </cfRule>
    <cfRule type="cellIs" dxfId="43850" priority="1882" operator="lessThan">
      <formula>0.8</formula>
    </cfRule>
  </conditionalFormatting>
  <conditionalFormatting sqref="P124 P127">
    <cfRule type="cellIs" dxfId="43849" priority="1880" operator="greaterThan">
      <formula>0</formula>
    </cfRule>
  </conditionalFormatting>
  <conditionalFormatting sqref="P124 P127">
    <cfRule type="cellIs" dxfId="43848" priority="1874" operator="greaterThan">
      <formula>0</formula>
    </cfRule>
  </conditionalFormatting>
  <conditionalFormatting sqref="Q124 Q127">
    <cfRule type="cellIs" dxfId="43847" priority="1879" operator="lessThan">
      <formula>0</formula>
    </cfRule>
  </conditionalFormatting>
  <conditionalFormatting sqref="R124 R127">
    <cfRule type="cellIs" dxfId="43846" priority="1877" operator="lessThan">
      <formula>0.8</formula>
    </cfRule>
    <cfRule type="cellIs" dxfId="43845" priority="1878" operator="greaterThan">
      <formula>1</formula>
    </cfRule>
  </conditionalFormatting>
  <conditionalFormatting sqref="R124 R127">
    <cfRule type="cellIs" dxfId="43844" priority="1875" operator="greaterThan">
      <formula>1</formula>
    </cfRule>
    <cfRule type="cellIs" dxfId="43843" priority="1876" operator="lessThan">
      <formula>0.8</formula>
    </cfRule>
  </conditionalFormatting>
  <conditionalFormatting sqref="P124 P127">
    <cfRule type="cellIs" dxfId="43842" priority="1868" operator="greaterThan">
      <formula>0</formula>
    </cfRule>
  </conditionalFormatting>
  <conditionalFormatting sqref="Q124 Q127">
    <cfRule type="cellIs" dxfId="43841" priority="1873" operator="lessThan">
      <formula>0</formula>
    </cfRule>
  </conditionalFormatting>
  <conditionalFormatting sqref="R124 R127">
    <cfRule type="cellIs" dxfId="43840" priority="1871" operator="lessThan">
      <formula>0.8</formula>
    </cfRule>
    <cfRule type="cellIs" dxfId="43839" priority="1872" operator="greaterThan">
      <formula>1</formula>
    </cfRule>
  </conditionalFormatting>
  <conditionalFormatting sqref="R124 R127">
    <cfRule type="cellIs" dxfId="43838" priority="1869" operator="greaterThan">
      <formula>1</formula>
    </cfRule>
    <cfRule type="cellIs" dxfId="43837" priority="1870" operator="lessThan">
      <formula>0.8</formula>
    </cfRule>
  </conditionalFormatting>
  <conditionalFormatting sqref="R124 R127">
    <cfRule type="cellIs" dxfId="43836" priority="1865" operator="lessThan">
      <formula>0.8</formula>
    </cfRule>
    <cfRule type="cellIs" dxfId="43835" priority="1866" operator="greaterThan">
      <formula>1</formula>
    </cfRule>
  </conditionalFormatting>
  <conditionalFormatting sqref="R124 R127">
    <cfRule type="cellIs" dxfId="43834" priority="1863" operator="greaterThan">
      <formula>1</formula>
    </cfRule>
    <cfRule type="cellIs" dxfId="43833" priority="1864" operator="lessThan">
      <formula>0.8</formula>
    </cfRule>
  </conditionalFormatting>
  <conditionalFormatting sqref="P124 P127">
    <cfRule type="cellIs" dxfId="43832" priority="1862" operator="greaterThan">
      <formula>0</formula>
    </cfRule>
  </conditionalFormatting>
  <conditionalFormatting sqref="Q124 Q127">
    <cfRule type="cellIs" dxfId="43831" priority="1867" operator="lessThan">
      <formula>0</formula>
    </cfRule>
  </conditionalFormatting>
  <conditionalFormatting sqref="Q5:Q14">
    <cfRule type="cellIs" dxfId="43830" priority="1861" operator="lessThan">
      <formula>0</formula>
    </cfRule>
  </conditionalFormatting>
  <conditionalFormatting sqref="R5:R14">
    <cfRule type="cellIs" dxfId="43829" priority="1859" operator="lessThan">
      <formula>0.8</formula>
    </cfRule>
    <cfRule type="cellIs" dxfId="43828" priority="1860" operator="greaterThan">
      <formula>1</formula>
    </cfRule>
  </conditionalFormatting>
  <conditionalFormatting sqref="R5:R14">
    <cfRule type="cellIs" dxfId="43827" priority="1857" operator="greaterThan">
      <formula>1</formula>
    </cfRule>
    <cfRule type="cellIs" dxfId="43826" priority="1858" operator="lessThan">
      <formula>0.8</formula>
    </cfRule>
  </conditionalFormatting>
  <conditionalFormatting sqref="P5:P14">
    <cfRule type="cellIs" dxfId="43825" priority="1856" operator="greaterThan">
      <formula>0</formula>
    </cfRule>
  </conditionalFormatting>
  <conditionalFormatting sqref="Q83">
    <cfRule type="cellIs" dxfId="43824" priority="1855" operator="lessThan">
      <formula>0</formula>
    </cfRule>
  </conditionalFormatting>
  <conditionalFormatting sqref="R83">
    <cfRule type="cellIs" dxfId="43823" priority="1853" operator="lessThan">
      <formula>0.8</formula>
    </cfRule>
    <cfRule type="cellIs" dxfId="43822" priority="1854" operator="greaterThan">
      <formula>1</formula>
    </cfRule>
  </conditionalFormatting>
  <conditionalFormatting sqref="R83">
    <cfRule type="cellIs" dxfId="43821" priority="1851" operator="greaterThan">
      <formula>1</formula>
    </cfRule>
    <cfRule type="cellIs" dxfId="43820" priority="1852" operator="lessThan">
      <formula>0.8</formula>
    </cfRule>
  </conditionalFormatting>
  <conditionalFormatting sqref="P83">
    <cfRule type="cellIs" dxfId="43819" priority="1850" operator="greaterThan">
      <formula>0</formula>
    </cfRule>
  </conditionalFormatting>
  <conditionalFormatting sqref="Q83">
    <cfRule type="cellIs" dxfId="43818" priority="1849" operator="lessThan">
      <formula>0</formula>
    </cfRule>
  </conditionalFormatting>
  <conditionalFormatting sqref="R83">
    <cfRule type="cellIs" dxfId="43817" priority="1847" operator="lessThan">
      <formula>0.8</formula>
    </cfRule>
    <cfRule type="cellIs" dxfId="43816" priority="1848" operator="greaterThan">
      <formula>1</formula>
    </cfRule>
  </conditionalFormatting>
  <conditionalFormatting sqref="R83">
    <cfRule type="cellIs" dxfId="43815" priority="1845" operator="greaterThan">
      <formula>1</formula>
    </cfRule>
    <cfRule type="cellIs" dxfId="43814" priority="1846" operator="lessThan">
      <formula>0.8</formula>
    </cfRule>
  </conditionalFormatting>
  <conditionalFormatting sqref="P83">
    <cfRule type="cellIs" dxfId="43813" priority="1844" operator="greaterThan">
      <formula>0</formula>
    </cfRule>
  </conditionalFormatting>
  <conditionalFormatting sqref="Q83">
    <cfRule type="cellIs" dxfId="43812" priority="1843" operator="lessThan">
      <formula>0</formula>
    </cfRule>
  </conditionalFormatting>
  <conditionalFormatting sqref="R83">
    <cfRule type="cellIs" dxfId="43811" priority="1841" operator="lessThan">
      <formula>0.8</formula>
    </cfRule>
    <cfRule type="cellIs" dxfId="43810" priority="1842" operator="greaterThan">
      <formula>1</formula>
    </cfRule>
  </conditionalFormatting>
  <conditionalFormatting sqref="R83">
    <cfRule type="cellIs" dxfId="43809" priority="1839" operator="greaterThan">
      <formula>1</formula>
    </cfRule>
    <cfRule type="cellIs" dxfId="43808" priority="1840" operator="lessThan">
      <formula>0.8</formula>
    </cfRule>
  </conditionalFormatting>
  <conditionalFormatting sqref="P83">
    <cfRule type="cellIs" dxfId="43807" priority="1838" operator="greaterThan">
      <formula>0</formula>
    </cfRule>
  </conditionalFormatting>
  <conditionalFormatting sqref="Q83">
    <cfRule type="cellIs" dxfId="43806" priority="1837" operator="lessThan">
      <formula>0</formula>
    </cfRule>
  </conditionalFormatting>
  <conditionalFormatting sqref="R83">
    <cfRule type="cellIs" dxfId="43805" priority="1835" operator="lessThan">
      <formula>0.8</formula>
    </cfRule>
    <cfRule type="cellIs" dxfId="43804" priority="1836" operator="greaterThan">
      <formula>1</formula>
    </cfRule>
  </conditionalFormatting>
  <conditionalFormatting sqref="R83">
    <cfRule type="cellIs" dxfId="43803" priority="1833" operator="greaterThan">
      <formula>1</formula>
    </cfRule>
    <cfRule type="cellIs" dxfId="43802" priority="1834" operator="lessThan">
      <formula>0.8</formula>
    </cfRule>
  </conditionalFormatting>
  <conditionalFormatting sqref="P83">
    <cfRule type="cellIs" dxfId="43801" priority="1832" operator="greaterThan">
      <formula>0</formula>
    </cfRule>
  </conditionalFormatting>
  <conditionalFormatting sqref="P83">
    <cfRule type="cellIs" dxfId="43800" priority="1826" operator="greaterThan">
      <formula>0</formula>
    </cfRule>
  </conditionalFormatting>
  <conditionalFormatting sqref="Q83">
    <cfRule type="cellIs" dxfId="43799" priority="1831" operator="lessThan">
      <formula>0</formula>
    </cfRule>
  </conditionalFormatting>
  <conditionalFormatting sqref="R83">
    <cfRule type="cellIs" dxfId="43798" priority="1829" operator="lessThan">
      <formula>0.8</formula>
    </cfRule>
    <cfRule type="cellIs" dxfId="43797" priority="1830" operator="greaterThan">
      <formula>1</formula>
    </cfRule>
  </conditionalFormatting>
  <conditionalFormatting sqref="R83">
    <cfRule type="cellIs" dxfId="43796" priority="1827" operator="greaterThan">
      <formula>1</formula>
    </cfRule>
    <cfRule type="cellIs" dxfId="43795" priority="1828" operator="lessThan">
      <formula>0.8</formula>
    </cfRule>
  </conditionalFormatting>
  <conditionalFormatting sqref="P83">
    <cfRule type="cellIs" dxfId="43794" priority="1820" operator="greaterThan">
      <formula>0</formula>
    </cfRule>
  </conditionalFormatting>
  <conditionalFormatting sqref="Q83">
    <cfRule type="cellIs" dxfId="43793" priority="1825" operator="lessThan">
      <formula>0</formula>
    </cfRule>
  </conditionalFormatting>
  <conditionalFormatting sqref="R83">
    <cfRule type="cellIs" dxfId="43792" priority="1823" operator="lessThan">
      <formula>0.8</formula>
    </cfRule>
    <cfRule type="cellIs" dxfId="43791" priority="1824" operator="greaterThan">
      <formula>1</formula>
    </cfRule>
  </conditionalFormatting>
  <conditionalFormatting sqref="R83">
    <cfRule type="cellIs" dxfId="43790" priority="1821" operator="greaterThan">
      <formula>1</formula>
    </cfRule>
    <cfRule type="cellIs" dxfId="43789" priority="1822" operator="lessThan">
      <formula>0.8</formula>
    </cfRule>
  </conditionalFormatting>
  <conditionalFormatting sqref="R83">
    <cfRule type="cellIs" dxfId="43788" priority="1817" operator="lessThan">
      <formula>0.8</formula>
    </cfRule>
    <cfRule type="cellIs" dxfId="43787" priority="1818" operator="greaterThan">
      <formula>1</formula>
    </cfRule>
  </conditionalFormatting>
  <conditionalFormatting sqref="R83">
    <cfRule type="cellIs" dxfId="43786" priority="1815" operator="greaterThan">
      <formula>1</formula>
    </cfRule>
    <cfRule type="cellIs" dxfId="43785" priority="1816" operator="lessThan">
      <formula>0.8</formula>
    </cfRule>
  </conditionalFormatting>
  <conditionalFormatting sqref="P83">
    <cfRule type="cellIs" dxfId="43784" priority="1814" operator="greaterThan">
      <formula>0</formula>
    </cfRule>
  </conditionalFormatting>
  <conditionalFormatting sqref="Q83">
    <cfRule type="cellIs" dxfId="43783" priority="1819" operator="lessThan">
      <formula>0</formula>
    </cfRule>
  </conditionalFormatting>
  <conditionalFormatting sqref="Q83">
    <cfRule type="cellIs" dxfId="43782" priority="1813" operator="lessThan">
      <formula>0</formula>
    </cfRule>
  </conditionalFormatting>
  <conditionalFormatting sqref="R83">
    <cfRule type="cellIs" dxfId="43781" priority="1811" operator="lessThan">
      <formula>0.8</formula>
    </cfRule>
    <cfRule type="cellIs" dxfId="43780" priority="1812" operator="greaterThan">
      <formula>1</formula>
    </cfRule>
  </conditionalFormatting>
  <conditionalFormatting sqref="R83">
    <cfRule type="cellIs" dxfId="43779" priority="1809" operator="greaterThan">
      <formula>1</formula>
    </cfRule>
    <cfRule type="cellIs" dxfId="43778" priority="1810" operator="lessThan">
      <formula>0.8</formula>
    </cfRule>
  </conditionalFormatting>
  <conditionalFormatting sqref="P83">
    <cfRule type="cellIs" dxfId="43777" priority="1808" operator="greaterThan">
      <formula>0</formula>
    </cfRule>
  </conditionalFormatting>
  <conditionalFormatting sqref="P83">
    <cfRule type="cellIs" dxfId="43776" priority="1802" operator="greaterThan">
      <formula>0</formula>
    </cfRule>
  </conditionalFormatting>
  <conditionalFormatting sqref="Q83">
    <cfRule type="cellIs" dxfId="43775" priority="1807" operator="lessThan">
      <formula>0</formula>
    </cfRule>
  </conditionalFormatting>
  <conditionalFormatting sqref="R83">
    <cfRule type="cellIs" dxfId="43774" priority="1805" operator="lessThan">
      <formula>0.8</formula>
    </cfRule>
    <cfRule type="cellIs" dxfId="43773" priority="1806" operator="greaterThan">
      <formula>1</formula>
    </cfRule>
  </conditionalFormatting>
  <conditionalFormatting sqref="R83">
    <cfRule type="cellIs" dxfId="43772" priority="1803" operator="greaterThan">
      <formula>1</formula>
    </cfRule>
    <cfRule type="cellIs" dxfId="43771" priority="1804" operator="lessThan">
      <formula>0.8</formula>
    </cfRule>
  </conditionalFormatting>
  <conditionalFormatting sqref="P83">
    <cfRule type="cellIs" dxfId="43770" priority="1796" operator="greaterThan">
      <formula>0</formula>
    </cfRule>
  </conditionalFormatting>
  <conditionalFormatting sqref="Q83">
    <cfRule type="cellIs" dxfId="43769" priority="1801" operator="lessThan">
      <formula>0</formula>
    </cfRule>
  </conditionalFormatting>
  <conditionalFormatting sqref="R83">
    <cfRule type="cellIs" dxfId="43768" priority="1799" operator="lessThan">
      <formula>0.8</formula>
    </cfRule>
    <cfRule type="cellIs" dxfId="43767" priority="1800" operator="greaterThan">
      <formula>1</formula>
    </cfRule>
  </conditionalFormatting>
  <conditionalFormatting sqref="R83">
    <cfRule type="cellIs" dxfId="43766" priority="1797" operator="greaterThan">
      <formula>1</formula>
    </cfRule>
    <cfRule type="cellIs" dxfId="43765" priority="1798" operator="lessThan">
      <formula>0.8</formula>
    </cfRule>
  </conditionalFormatting>
  <conditionalFormatting sqref="R83">
    <cfRule type="cellIs" dxfId="43764" priority="1793" operator="lessThan">
      <formula>0.8</formula>
    </cfRule>
    <cfRule type="cellIs" dxfId="43763" priority="1794" operator="greaterThan">
      <formula>1</formula>
    </cfRule>
  </conditionalFormatting>
  <conditionalFormatting sqref="R83">
    <cfRule type="cellIs" dxfId="43762" priority="1791" operator="greaterThan">
      <formula>1</formula>
    </cfRule>
    <cfRule type="cellIs" dxfId="43761" priority="1792" operator="lessThan">
      <formula>0.8</formula>
    </cfRule>
  </conditionalFormatting>
  <conditionalFormatting sqref="P83">
    <cfRule type="cellIs" dxfId="43760" priority="1790" operator="greaterThan">
      <formula>0</formula>
    </cfRule>
  </conditionalFormatting>
  <conditionalFormatting sqref="Q83">
    <cfRule type="cellIs" dxfId="43759" priority="1795" operator="lessThan">
      <formula>0</formula>
    </cfRule>
  </conditionalFormatting>
  <conditionalFormatting sqref="P83">
    <cfRule type="cellIs" dxfId="43758" priority="1784" operator="greaterThan">
      <formula>0</formula>
    </cfRule>
  </conditionalFormatting>
  <conditionalFormatting sqref="Q83">
    <cfRule type="cellIs" dxfId="43757" priority="1789" operator="lessThan">
      <formula>0</formula>
    </cfRule>
  </conditionalFormatting>
  <conditionalFormatting sqref="R83">
    <cfRule type="cellIs" dxfId="43756" priority="1787" operator="lessThan">
      <formula>0.8</formula>
    </cfRule>
    <cfRule type="cellIs" dxfId="43755" priority="1788" operator="greaterThan">
      <formula>1</formula>
    </cfRule>
  </conditionalFormatting>
  <conditionalFormatting sqref="R83">
    <cfRule type="cellIs" dxfId="43754" priority="1785" operator="greaterThan">
      <formula>1</formula>
    </cfRule>
    <cfRule type="cellIs" dxfId="43753" priority="1786" operator="lessThan">
      <formula>0.8</formula>
    </cfRule>
  </conditionalFormatting>
  <conditionalFormatting sqref="R83">
    <cfRule type="cellIs" dxfId="43752" priority="1781" operator="lessThan">
      <formula>0.8</formula>
    </cfRule>
    <cfRule type="cellIs" dxfId="43751" priority="1782" operator="greaterThan">
      <formula>1</formula>
    </cfRule>
  </conditionalFormatting>
  <conditionalFormatting sqref="R83">
    <cfRule type="cellIs" dxfId="43750" priority="1779" operator="greaterThan">
      <formula>1</formula>
    </cfRule>
    <cfRule type="cellIs" dxfId="43749" priority="1780" operator="lessThan">
      <formula>0.8</formula>
    </cfRule>
  </conditionalFormatting>
  <conditionalFormatting sqref="P83">
    <cfRule type="cellIs" dxfId="43748" priority="1778" operator="greaterThan">
      <formula>0</formula>
    </cfRule>
  </conditionalFormatting>
  <conditionalFormatting sqref="Q83">
    <cfRule type="cellIs" dxfId="43747" priority="1783" operator="lessThan">
      <formula>0</formula>
    </cfRule>
  </conditionalFormatting>
  <conditionalFormatting sqref="R83">
    <cfRule type="cellIs" dxfId="43746" priority="1775" operator="lessThan">
      <formula>0.8</formula>
    </cfRule>
    <cfRule type="cellIs" dxfId="43745" priority="1776" operator="greaterThan">
      <formula>1</formula>
    </cfRule>
  </conditionalFormatting>
  <conditionalFormatting sqref="R83">
    <cfRule type="cellIs" dxfId="43744" priority="1773" operator="greaterThan">
      <formula>1</formula>
    </cfRule>
    <cfRule type="cellIs" dxfId="43743" priority="1774" operator="lessThan">
      <formula>0.8</formula>
    </cfRule>
  </conditionalFormatting>
  <conditionalFormatting sqref="P83">
    <cfRule type="cellIs" dxfId="43742" priority="1772" operator="greaterThan">
      <formula>0</formula>
    </cfRule>
  </conditionalFormatting>
  <conditionalFormatting sqref="Q83">
    <cfRule type="cellIs" dxfId="43741" priority="1777" operator="lessThan">
      <formula>0</formula>
    </cfRule>
  </conditionalFormatting>
  <conditionalFormatting sqref="Q83">
    <cfRule type="cellIs" dxfId="43740" priority="1771" operator="lessThan">
      <formula>0</formula>
    </cfRule>
  </conditionalFormatting>
  <conditionalFormatting sqref="R83">
    <cfRule type="cellIs" dxfId="43739" priority="1769" operator="lessThan">
      <formula>0.8</formula>
    </cfRule>
    <cfRule type="cellIs" dxfId="43738" priority="1770" operator="greaterThan">
      <formula>1</formula>
    </cfRule>
  </conditionalFormatting>
  <conditionalFormatting sqref="R83">
    <cfRule type="cellIs" dxfId="43737" priority="1767" operator="greaterThan">
      <formula>1</formula>
    </cfRule>
    <cfRule type="cellIs" dxfId="43736" priority="1768" operator="lessThan">
      <formula>0.8</formula>
    </cfRule>
  </conditionalFormatting>
  <conditionalFormatting sqref="P83">
    <cfRule type="cellIs" dxfId="43735" priority="1766" operator="greaterThan">
      <formula>0</formula>
    </cfRule>
  </conditionalFormatting>
  <conditionalFormatting sqref="Q83">
    <cfRule type="cellIs" dxfId="43734" priority="1760" operator="lessThan">
      <formula>0</formula>
    </cfRule>
  </conditionalFormatting>
  <conditionalFormatting sqref="R83">
    <cfRule type="cellIs" dxfId="43733" priority="1764" operator="lessThan">
      <formula>0.8</formula>
    </cfRule>
    <cfRule type="cellIs" dxfId="43732" priority="1765" operator="greaterThan">
      <formula>1</formula>
    </cfRule>
  </conditionalFormatting>
  <conditionalFormatting sqref="R83">
    <cfRule type="cellIs" dxfId="43731" priority="1762" operator="greaterThan">
      <formula>1</formula>
    </cfRule>
    <cfRule type="cellIs" dxfId="43730" priority="1763" operator="lessThan">
      <formula>0.8</formula>
    </cfRule>
  </conditionalFormatting>
  <conditionalFormatting sqref="P83">
    <cfRule type="cellIs" dxfId="43729" priority="1761" operator="greaterThan">
      <formula>0</formula>
    </cfRule>
  </conditionalFormatting>
  <conditionalFormatting sqref="Q83">
    <cfRule type="cellIs" dxfId="43728" priority="1759" operator="lessThan">
      <formula>0</formula>
    </cfRule>
  </conditionalFormatting>
  <conditionalFormatting sqref="R83">
    <cfRule type="cellIs" dxfId="43727" priority="1757" operator="lessThan">
      <formula>0.8</formula>
    </cfRule>
    <cfRule type="cellIs" dxfId="43726" priority="1758" operator="greaterThan">
      <formula>1</formula>
    </cfRule>
  </conditionalFormatting>
  <conditionalFormatting sqref="R83">
    <cfRule type="cellIs" dxfId="43725" priority="1755" operator="greaterThan">
      <formula>1</formula>
    </cfRule>
    <cfRule type="cellIs" dxfId="43724" priority="1756" operator="lessThan">
      <formula>0.8</formula>
    </cfRule>
  </conditionalFormatting>
  <conditionalFormatting sqref="P83">
    <cfRule type="cellIs" dxfId="43723" priority="1754" operator="greaterThan">
      <formula>0</formula>
    </cfRule>
  </conditionalFormatting>
  <conditionalFormatting sqref="Q83">
    <cfRule type="cellIs" dxfId="43722" priority="1753" operator="lessThan">
      <formula>0</formula>
    </cfRule>
  </conditionalFormatting>
  <conditionalFormatting sqref="R83">
    <cfRule type="cellIs" dxfId="43721" priority="1751" operator="lessThan">
      <formula>0.8</formula>
    </cfRule>
    <cfRule type="cellIs" dxfId="43720" priority="1752" operator="greaterThan">
      <formula>1</formula>
    </cfRule>
  </conditionalFormatting>
  <conditionalFormatting sqref="R83">
    <cfRule type="cellIs" dxfId="43719" priority="1749" operator="greaterThan">
      <formula>1</formula>
    </cfRule>
    <cfRule type="cellIs" dxfId="43718" priority="1750" operator="lessThan">
      <formula>0.8</formula>
    </cfRule>
  </conditionalFormatting>
  <conditionalFormatting sqref="P83">
    <cfRule type="cellIs" dxfId="43717" priority="1748" operator="greaterThan">
      <formula>0</formula>
    </cfRule>
  </conditionalFormatting>
  <conditionalFormatting sqref="Q83">
    <cfRule type="cellIs" dxfId="43716" priority="1747" operator="lessThan">
      <formula>0</formula>
    </cfRule>
  </conditionalFormatting>
  <conditionalFormatting sqref="R83">
    <cfRule type="cellIs" dxfId="43715" priority="1745" operator="lessThan">
      <formula>0.8</formula>
    </cfRule>
    <cfRule type="cellIs" dxfId="43714" priority="1746" operator="greaterThan">
      <formula>1</formula>
    </cfRule>
  </conditionalFormatting>
  <conditionalFormatting sqref="R83">
    <cfRule type="cellIs" dxfId="43713" priority="1743" operator="greaterThan">
      <formula>1</formula>
    </cfRule>
    <cfRule type="cellIs" dxfId="43712" priority="1744" operator="lessThan">
      <formula>0.8</formula>
    </cfRule>
  </conditionalFormatting>
  <conditionalFormatting sqref="P83">
    <cfRule type="cellIs" dxfId="43711" priority="1742" operator="greaterThan">
      <formula>0</formula>
    </cfRule>
  </conditionalFormatting>
  <conditionalFormatting sqref="Q83">
    <cfRule type="cellIs" dxfId="43710" priority="1741" operator="lessThan">
      <formula>0</formula>
    </cfRule>
  </conditionalFormatting>
  <conditionalFormatting sqref="R83">
    <cfRule type="cellIs" dxfId="43709" priority="1739" operator="lessThan">
      <formula>0.8</formula>
    </cfRule>
    <cfRule type="cellIs" dxfId="43708" priority="1740" operator="greaterThan">
      <formula>1</formula>
    </cfRule>
  </conditionalFormatting>
  <conditionalFormatting sqref="R83">
    <cfRule type="cellIs" dxfId="43707" priority="1737" operator="greaterThan">
      <formula>1</formula>
    </cfRule>
    <cfRule type="cellIs" dxfId="43706" priority="1738" operator="lessThan">
      <formula>0.8</formula>
    </cfRule>
  </conditionalFormatting>
  <conditionalFormatting sqref="P83">
    <cfRule type="cellIs" dxfId="43705" priority="1736" operator="greaterThan">
      <formula>0</formula>
    </cfRule>
  </conditionalFormatting>
  <conditionalFormatting sqref="Q83">
    <cfRule type="cellIs" dxfId="43704" priority="1735" operator="lessThan">
      <formula>0</formula>
    </cfRule>
  </conditionalFormatting>
  <conditionalFormatting sqref="R83">
    <cfRule type="cellIs" dxfId="43703" priority="1733" operator="lessThan">
      <formula>0.8</formula>
    </cfRule>
    <cfRule type="cellIs" dxfId="43702" priority="1734" operator="greaterThan">
      <formula>1</formula>
    </cfRule>
  </conditionalFormatting>
  <conditionalFormatting sqref="R83">
    <cfRule type="cellIs" dxfId="43701" priority="1731" operator="greaterThan">
      <formula>1</formula>
    </cfRule>
    <cfRule type="cellIs" dxfId="43700" priority="1732" operator="lessThan">
      <formula>0.8</formula>
    </cfRule>
  </conditionalFormatting>
  <conditionalFormatting sqref="P83">
    <cfRule type="cellIs" dxfId="43699" priority="1730" operator="greaterThan">
      <formula>0</formula>
    </cfRule>
  </conditionalFormatting>
  <conditionalFormatting sqref="P83">
    <cfRule type="cellIs" dxfId="43698" priority="1724" operator="greaterThan">
      <formula>0</formula>
    </cfRule>
  </conditionalFormatting>
  <conditionalFormatting sqref="Q83">
    <cfRule type="cellIs" dxfId="43697" priority="1729" operator="lessThan">
      <formula>0</formula>
    </cfRule>
  </conditionalFormatting>
  <conditionalFormatting sqref="R83">
    <cfRule type="cellIs" dxfId="43696" priority="1727" operator="lessThan">
      <formula>0.8</formula>
    </cfRule>
    <cfRule type="cellIs" dxfId="43695" priority="1728" operator="greaterThan">
      <formula>1</formula>
    </cfRule>
  </conditionalFormatting>
  <conditionalFormatting sqref="R83">
    <cfRule type="cellIs" dxfId="43694" priority="1725" operator="greaterThan">
      <formula>1</formula>
    </cfRule>
    <cfRule type="cellIs" dxfId="43693" priority="1726" operator="lessThan">
      <formula>0.8</formula>
    </cfRule>
  </conditionalFormatting>
  <conditionalFormatting sqref="P83">
    <cfRule type="cellIs" dxfId="43692" priority="1718" operator="greaterThan">
      <formula>0</formula>
    </cfRule>
  </conditionalFormatting>
  <conditionalFormatting sqref="Q83">
    <cfRule type="cellIs" dxfId="43691" priority="1723" operator="lessThan">
      <formula>0</formula>
    </cfRule>
  </conditionalFormatting>
  <conditionalFormatting sqref="R83">
    <cfRule type="cellIs" dxfId="43690" priority="1721" operator="lessThan">
      <formula>0.8</formula>
    </cfRule>
    <cfRule type="cellIs" dxfId="43689" priority="1722" operator="greaterThan">
      <formula>1</formula>
    </cfRule>
  </conditionalFormatting>
  <conditionalFormatting sqref="R83">
    <cfRule type="cellIs" dxfId="43688" priority="1719" operator="greaterThan">
      <formula>1</formula>
    </cfRule>
    <cfRule type="cellIs" dxfId="43687" priority="1720" operator="lessThan">
      <formula>0.8</formula>
    </cfRule>
  </conditionalFormatting>
  <conditionalFormatting sqref="R83">
    <cfRule type="cellIs" dxfId="43686" priority="1715" operator="lessThan">
      <formula>0.8</formula>
    </cfRule>
    <cfRule type="cellIs" dxfId="43685" priority="1716" operator="greaterThan">
      <formula>1</formula>
    </cfRule>
  </conditionalFormatting>
  <conditionalFormatting sqref="R83">
    <cfRule type="cellIs" dxfId="43684" priority="1713" operator="greaterThan">
      <formula>1</formula>
    </cfRule>
    <cfRule type="cellIs" dxfId="43683" priority="1714" operator="lessThan">
      <formula>0.8</formula>
    </cfRule>
  </conditionalFormatting>
  <conditionalFormatting sqref="P83">
    <cfRule type="cellIs" dxfId="43682" priority="1712" operator="greaterThan">
      <formula>0</formula>
    </cfRule>
  </conditionalFormatting>
  <conditionalFormatting sqref="Q83">
    <cfRule type="cellIs" dxfId="43681" priority="1717" operator="lessThan">
      <formula>0</formula>
    </cfRule>
  </conditionalFormatting>
  <conditionalFormatting sqref="Q83">
    <cfRule type="cellIs" dxfId="43680" priority="1706" operator="lessThan">
      <formula>0</formula>
    </cfRule>
  </conditionalFormatting>
  <conditionalFormatting sqref="P83">
    <cfRule type="cellIs" dxfId="43679" priority="1707" operator="greaterThan">
      <formula>0</formula>
    </cfRule>
  </conditionalFormatting>
  <conditionalFormatting sqref="R83">
    <cfRule type="cellIs" dxfId="43678" priority="1710" operator="lessThan">
      <formula>0.8</formula>
    </cfRule>
    <cfRule type="cellIs" dxfId="43677" priority="1711" operator="greaterThan">
      <formula>1</formula>
    </cfRule>
  </conditionalFormatting>
  <conditionalFormatting sqref="R83">
    <cfRule type="cellIs" dxfId="43676" priority="1708" operator="greaterThan">
      <formula>1</formula>
    </cfRule>
    <cfRule type="cellIs" dxfId="43675" priority="1709" operator="lessThan">
      <formula>0.8</formula>
    </cfRule>
  </conditionalFormatting>
  <conditionalFormatting sqref="Q83">
    <cfRule type="cellIs" dxfId="43674" priority="1700" operator="lessThan">
      <formula>0</formula>
    </cfRule>
  </conditionalFormatting>
  <conditionalFormatting sqref="R83">
    <cfRule type="cellIs" dxfId="43673" priority="1704" operator="lessThan">
      <formula>0.8</formula>
    </cfRule>
    <cfRule type="cellIs" dxfId="43672" priority="1705" operator="greaterThan">
      <formula>1</formula>
    </cfRule>
  </conditionalFormatting>
  <conditionalFormatting sqref="R83">
    <cfRule type="cellIs" dxfId="43671" priority="1702" operator="greaterThan">
      <formula>1</formula>
    </cfRule>
    <cfRule type="cellIs" dxfId="43670" priority="1703" operator="lessThan">
      <formula>0.8</formula>
    </cfRule>
  </conditionalFormatting>
  <conditionalFormatting sqref="P83">
    <cfRule type="cellIs" dxfId="43669" priority="1701" operator="greaterThan">
      <formula>0</formula>
    </cfRule>
  </conditionalFormatting>
  <conditionalFormatting sqref="Q83">
    <cfRule type="cellIs" dxfId="43668" priority="1699" operator="lessThan">
      <formula>0</formula>
    </cfRule>
  </conditionalFormatting>
  <conditionalFormatting sqref="R83">
    <cfRule type="cellIs" dxfId="43667" priority="1697" operator="lessThan">
      <formula>0.8</formula>
    </cfRule>
    <cfRule type="cellIs" dxfId="43666" priority="1698" operator="greaterThan">
      <formula>1</formula>
    </cfRule>
  </conditionalFormatting>
  <conditionalFormatting sqref="R83">
    <cfRule type="cellIs" dxfId="43665" priority="1695" operator="greaterThan">
      <formula>1</formula>
    </cfRule>
    <cfRule type="cellIs" dxfId="43664" priority="1696" operator="lessThan">
      <formula>0.8</formula>
    </cfRule>
  </conditionalFormatting>
  <conditionalFormatting sqref="P83">
    <cfRule type="cellIs" dxfId="43663" priority="1694" operator="greaterThan">
      <formula>0</formula>
    </cfRule>
  </conditionalFormatting>
  <conditionalFormatting sqref="Q83">
    <cfRule type="cellIs" dxfId="43662" priority="1693" operator="lessThan">
      <formula>0</formula>
    </cfRule>
  </conditionalFormatting>
  <conditionalFormatting sqref="R83">
    <cfRule type="cellIs" dxfId="43661" priority="1691" operator="lessThan">
      <formula>0.8</formula>
    </cfRule>
    <cfRule type="cellIs" dxfId="43660" priority="1692" operator="greaterThan">
      <formula>1</formula>
    </cfRule>
  </conditionalFormatting>
  <conditionalFormatting sqref="R83">
    <cfRule type="cellIs" dxfId="43659" priority="1689" operator="greaterThan">
      <formula>1</formula>
    </cfRule>
    <cfRule type="cellIs" dxfId="43658" priority="1690" operator="lessThan">
      <formula>0.8</formula>
    </cfRule>
  </conditionalFormatting>
  <conditionalFormatting sqref="P83">
    <cfRule type="cellIs" dxfId="43657" priority="1688" operator="greaterThan">
      <formula>0</formula>
    </cfRule>
  </conditionalFormatting>
  <conditionalFormatting sqref="Q83">
    <cfRule type="cellIs" dxfId="43656" priority="1687" operator="lessThan">
      <formula>0</formula>
    </cfRule>
  </conditionalFormatting>
  <conditionalFormatting sqref="R83">
    <cfRule type="cellIs" dxfId="43655" priority="1685" operator="lessThan">
      <formula>0.8</formula>
    </cfRule>
    <cfRule type="cellIs" dxfId="43654" priority="1686" operator="greaterThan">
      <formula>1</formula>
    </cfRule>
  </conditionalFormatting>
  <conditionalFormatting sqref="R83">
    <cfRule type="cellIs" dxfId="43653" priority="1683" operator="greaterThan">
      <formula>1</formula>
    </cfRule>
    <cfRule type="cellIs" dxfId="43652" priority="1684" operator="lessThan">
      <formula>0.8</formula>
    </cfRule>
  </conditionalFormatting>
  <conditionalFormatting sqref="P83">
    <cfRule type="cellIs" dxfId="43651" priority="1682" operator="greaterThan">
      <formula>0</formula>
    </cfRule>
  </conditionalFormatting>
  <conditionalFormatting sqref="Q32:Q39">
    <cfRule type="cellIs" dxfId="43650" priority="1676" operator="lessThan">
      <formula>0</formula>
    </cfRule>
  </conditionalFormatting>
  <conditionalFormatting sqref="P39">
    <cfRule type="cellIs" dxfId="43649" priority="1677" operator="greaterThan">
      <formula>0</formula>
    </cfRule>
  </conditionalFormatting>
  <conditionalFormatting sqref="R32:R39">
    <cfRule type="cellIs" dxfId="43648" priority="1680" operator="lessThan">
      <formula>0.8</formula>
    </cfRule>
    <cfRule type="cellIs" dxfId="43647" priority="1681" operator="greaterThan">
      <formula>1</formula>
    </cfRule>
  </conditionalFormatting>
  <conditionalFormatting sqref="R32:R39">
    <cfRule type="cellIs" dxfId="43646" priority="1678" operator="greaterThan">
      <formula>1</formula>
    </cfRule>
    <cfRule type="cellIs" dxfId="43645" priority="1679" operator="lessThan">
      <formula>0.8</formula>
    </cfRule>
  </conditionalFormatting>
  <conditionalFormatting sqref="Q32:Q39">
    <cfRule type="cellIs" dxfId="43644" priority="1670" operator="lessThan">
      <formula>0</formula>
    </cfRule>
  </conditionalFormatting>
  <conditionalFormatting sqref="R32:R39">
    <cfRule type="cellIs" dxfId="43643" priority="1674" operator="lessThan">
      <formula>0.8</formula>
    </cfRule>
    <cfRule type="cellIs" dxfId="43642" priority="1675" operator="greaterThan">
      <formula>1</formula>
    </cfRule>
  </conditionalFormatting>
  <conditionalFormatting sqref="R32:R39">
    <cfRule type="cellIs" dxfId="43641" priority="1672" operator="greaterThan">
      <formula>1</formula>
    </cfRule>
    <cfRule type="cellIs" dxfId="43640" priority="1673" operator="lessThan">
      <formula>0.8</formula>
    </cfRule>
  </conditionalFormatting>
  <conditionalFormatting sqref="P39">
    <cfRule type="cellIs" dxfId="43639" priority="1671" operator="greaterThan">
      <formula>0</formula>
    </cfRule>
  </conditionalFormatting>
  <conditionalFormatting sqref="Q32:Q39">
    <cfRule type="cellIs" dxfId="43638" priority="1669" operator="lessThan">
      <formula>0</formula>
    </cfRule>
  </conditionalFormatting>
  <conditionalFormatting sqref="R32:R39">
    <cfRule type="cellIs" dxfId="43637" priority="1667" operator="lessThan">
      <formula>0.8</formula>
    </cfRule>
    <cfRule type="cellIs" dxfId="43636" priority="1668" operator="greaterThan">
      <formula>1</formula>
    </cfRule>
  </conditionalFormatting>
  <conditionalFormatting sqref="R32:R39">
    <cfRule type="cellIs" dxfId="43635" priority="1665" operator="greaterThan">
      <formula>1</formula>
    </cfRule>
    <cfRule type="cellIs" dxfId="43634" priority="1666" operator="lessThan">
      <formula>0.8</formula>
    </cfRule>
  </conditionalFormatting>
  <conditionalFormatting sqref="P39">
    <cfRule type="cellIs" dxfId="43633" priority="1664" operator="greaterThan">
      <formula>0</formula>
    </cfRule>
  </conditionalFormatting>
  <conditionalFormatting sqref="Q32:Q39">
    <cfRule type="cellIs" dxfId="43632" priority="1663" operator="lessThan">
      <formula>0</formula>
    </cfRule>
  </conditionalFormatting>
  <conditionalFormatting sqref="R32:R39">
    <cfRule type="cellIs" dxfId="43631" priority="1661" operator="lessThan">
      <formula>0.8</formula>
    </cfRule>
    <cfRule type="cellIs" dxfId="43630" priority="1662" operator="greaterThan">
      <formula>1</formula>
    </cfRule>
  </conditionalFormatting>
  <conditionalFormatting sqref="R32:R39">
    <cfRule type="cellIs" dxfId="43629" priority="1659" operator="greaterThan">
      <formula>1</formula>
    </cfRule>
    <cfRule type="cellIs" dxfId="43628" priority="1660" operator="lessThan">
      <formula>0.8</formula>
    </cfRule>
  </conditionalFormatting>
  <conditionalFormatting sqref="P39">
    <cfRule type="cellIs" dxfId="43627" priority="1658" operator="greaterThan">
      <formula>0</formula>
    </cfRule>
  </conditionalFormatting>
  <conditionalFormatting sqref="Q32:Q39">
    <cfRule type="cellIs" dxfId="43626" priority="1652" operator="lessThan">
      <formula>0</formula>
    </cfRule>
  </conditionalFormatting>
  <conditionalFormatting sqref="R32:R39">
    <cfRule type="cellIs" dxfId="43625" priority="1656" operator="lessThan">
      <formula>0.8</formula>
    </cfRule>
    <cfRule type="cellIs" dxfId="43624" priority="1657" operator="greaterThan">
      <formula>1</formula>
    </cfRule>
  </conditionalFormatting>
  <conditionalFormatting sqref="R32:R39">
    <cfRule type="cellIs" dxfId="43623" priority="1654" operator="greaterThan">
      <formula>1</formula>
    </cfRule>
    <cfRule type="cellIs" dxfId="43622" priority="1655" operator="lessThan">
      <formula>0.8</formula>
    </cfRule>
  </conditionalFormatting>
  <conditionalFormatting sqref="P39">
    <cfRule type="cellIs" dxfId="43621" priority="1653" operator="greaterThan">
      <formula>0</formula>
    </cfRule>
  </conditionalFormatting>
  <conditionalFormatting sqref="Q32:Q39">
    <cfRule type="cellIs" dxfId="43620" priority="1651" operator="lessThan">
      <formula>0</formula>
    </cfRule>
  </conditionalFormatting>
  <conditionalFormatting sqref="R32:R39">
    <cfRule type="cellIs" dxfId="43619" priority="1649" operator="lessThan">
      <formula>0.8</formula>
    </cfRule>
    <cfRule type="cellIs" dxfId="43618" priority="1650" operator="greaterThan">
      <formula>1</formula>
    </cfRule>
  </conditionalFormatting>
  <conditionalFormatting sqref="R32:R39">
    <cfRule type="cellIs" dxfId="43617" priority="1647" operator="greaterThan">
      <formula>1</formula>
    </cfRule>
    <cfRule type="cellIs" dxfId="43616" priority="1648" operator="lessThan">
      <formula>0.8</formula>
    </cfRule>
  </conditionalFormatting>
  <conditionalFormatting sqref="P39">
    <cfRule type="cellIs" dxfId="43615" priority="1646" operator="greaterThan">
      <formula>0</formula>
    </cfRule>
  </conditionalFormatting>
  <conditionalFormatting sqref="Q32:Q39">
    <cfRule type="cellIs" dxfId="43614" priority="1645" operator="lessThan">
      <formula>0</formula>
    </cfRule>
  </conditionalFormatting>
  <conditionalFormatting sqref="R32:R39">
    <cfRule type="cellIs" dxfId="43613" priority="1643" operator="lessThan">
      <formula>0.8</formula>
    </cfRule>
    <cfRule type="cellIs" dxfId="43612" priority="1644" operator="greaterThan">
      <formula>1</formula>
    </cfRule>
  </conditionalFormatting>
  <conditionalFormatting sqref="R32:R39">
    <cfRule type="cellIs" dxfId="43611" priority="1641" operator="greaterThan">
      <formula>1</formula>
    </cfRule>
    <cfRule type="cellIs" dxfId="43610" priority="1642" operator="lessThan">
      <formula>0.8</formula>
    </cfRule>
  </conditionalFormatting>
  <conditionalFormatting sqref="P39">
    <cfRule type="cellIs" dxfId="43609" priority="1640" operator="greaterThan">
      <formula>0</formula>
    </cfRule>
  </conditionalFormatting>
  <conditionalFormatting sqref="Q32:Q39">
    <cfRule type="cellIs" dxfId="43608" priority="1639" operator="lessThan">
      <formula>0</formula>
    </cfRule>
  </conditionalFormatting>
  <conditionalFormatting sqref="R32:R39">
    <cfRule type="cellIs" dxfId="43607" priority="1637" operator="lessThan">
      <formula>0.8</formula>
    </cfRule>
    <cfRule type="cellIs" dxfId="43606" priority="1638" operator="greaterThan">
      <formula>1</formula>
    </cfRule>
  </conditionalFormatting>
  <conditionalFormatting sqref="R32:R39">
    <cfRule type="cellIs" dxfId="43605" priority="1635" operator="greaterThan">
      <formula>1</formula>
    </cfRule>
    <cfRule type="cellIs" dxfId="43604" priority="1636" operator="lessThan">
      <formula>0.8</formula>
    </cfRule>
  </conditionalFormatting>
  <conditionalFormatting sqref="P39">
    <cfRule type="cellIs" dxfId="43603" priority="1634" operator="greaterThan">
      <formula>0</formula>
    </cfRule>
  </conditionalFormatting>
  <conditionalFormatting sqref="Q32:Q39">
    <cfRule type="cellIs" dxfId="43602" priority="1633" operator="lessThan">
      <formula>0</formula>
    </cfRule>
  </conditionalFormatting>
  <conditionalFormatting sqref="R32:R39">
    <cfRule type="cellIs" dxfId="43601" priority="1631" operator="lessThan">
      <formula>0.8</formula>
    </cfRule>
    <cfRule type="cellIs" dxfId="43600" priority="1632" operator="greaterThan">
      <formula>1</formula>
    </cfRule>
  </conditionalFormatting>
  <conditionalFormatting sqref="R32:R39">
    <cfRule type="cellIs" dxfId="43599" priority="1629" operator="greaterThan">
      <formula>1</formula>
    </cfRule>
    <cfRule type="cellIs" dxfId="43598" priority="1630" operator="lessThan">
      <formula>0.8</formula>
    </cfRule>
  </conditionalFormatting>
  <conditionalFormatting sqref="P39">
    <cfRule type="cellIs" dxfId="43597" priority="1628" operator="greaterThan">
      <formula>0</formula>
    </cfRule>
  </conditionalFormatting>
  <conditionalFormatting sqref="Q32:Q39">
    <cfRule type="cellIs" dxfId="43596" priority="1627" operator="lessThan">
      <formula>0</formula>
    </cfRule>
  </conditionalFormatting>
  <conditionalFormatting sqref="R32:R39">
    <cfRule type="cellIs" dxfId="43595" priority="1625" operator="lessThan">
      <formula>0.8</formula>
    </cfRule>
    <cfRule type="cellIs" dxfId="43594" priority="1626" operator="greaterThan">
      <formula>1</formula>
    </cfRule>
  </conditionalFormatting>
  <conditionalFormatting sqref="R32:R39">
    <cfRule type="cellIs" dxfId="43593" priority="1623" operator="greaterThan">
      <formula>1</formula>
    </cfRule>
    <cfRule type="cellIs" dxfId="43592" priority="1624" operator="lessThan">
      <formula>0.8</formula>
    </cfRule>
  </conditionalFormatting>
  <conditionalFormatting sqref="P39">
    <cfRule type="cellIs" dxfId="43591" priority="1622" operator="greaterThan">
      <formula>0</formula>
    </cfRule>
  </conditionalFormatting>
  <conditionalFormatting sqref="P39">
    <cfRule type="cellIs" dxfId="43590" priority="1616" operator="greaterThan">
      <formula>0</formula>
    </cfRule>
  </conditionalFormatting>
  <conditionalFormatting sqref="Q32:Q39">
    <cfRule type="cellIs" dxfId="43589" priority="1621" operator="lessThan">
      <formula>0</formula>
    </cfRule>
  </conditionalFormatting>
  <conditionalFormatting sqref="R32:R39">
    <cfRule type="cellIs" dxfId="43588" priority="1619" operator="lessThan">
      <formula>0.8</formula>
    </cfRule>
    <cfRule type="cellIs" dxfId="43587" priority="1620" operator="greaterThan">
      <formula>1</formula>
    </cfRule>
  </conditionalFormatting>
  <conditionalFormatting sqref="R32:R39">
    <cfRule type="cellIs" dxfId="43586" priority="1617" operator="greaterThan">
      <formula>1</formula>
    </cfRule>
    <cfRule type="cellIs" dxfId="43585" priority="1618" operator="lessThan">
      <formula>0.8</formula>
    </cfRule>
  </conditionalFormatting>
  <conditionalFormatting sqref="P39">
    <cfRule type="cellIs" dxfId="43584" priority="1610" operator="greaterThan">
      <formula>0</formula>
    </cfRule>
  </conditionalFormatting>
  <conditionalFormatting sqref="Q32:Q39">
    <cfRule type="cellIs" dxfId="43583" priority="1615" operator="lessThan">
      <formula>0</formula>
    </cfRule>
  </conditionalFormatting>
  <conditionalFormatting sqref="R32:R39">
    <cfRule type="cellIs" dxfId="43582" priority="1613" operator="lessThan">
      <formula>0.8</formula>
    </cfRule>
    <cfRule type="cellIs" dxfId="43581" priority="1614" operator="greaterThan">
      <formula>1</formula>
    </cfRule>
  </conditionalFormatting>
  <conditionalFormatting sqref="R32:R39">
    <cfRule type="cellIs" dxfId="43580" priority="1611" operator="greaterThan">
      <formula>1</formula>
    </cfRule>
    <cfRule type="cellIs" dxfId="43579" priority="1612" operator="lessThan">
      <formula>0.8</formula>
    </cfRule>
  </conditionalFormatting>
  <conditionalFormatting sqref="R32:R39">
    <cfRule type="cellIs" dxfId="43578" priority="1607" operator="lessThan">
      <formula>0.8</formula>
    </cfRule>
    <cfRule type="cellIs" dxfId="43577" priority="1608" operator="greaterThan">
      <formula>1</formula>
    </cfRule>
  </conditionalFormatting>
  <conditionalFormatting sqref="R32:R39">
    <cfRule type="cellIs" dxfId="43576" priority="1605" operator="greaterThan">
      <formula>1</formula>
    </cfRule>
    <cfRule type="cellIs" dxfId="43575" priority="1606" operator="lessThan">
      <formula>0.8</formula>
    </cfRule>
  </conditionalFormatting>
  <conditionalFormatting sqref="P39">
    <cfRule type="cellIs" dxfId="43574" priority="1604" operator="greaterThan">
      <formula>0</formula>
    </cfRule>
  </conditionalFormatting>
  <conditionalFormatting sqref="Q32:Q39">
    <cfRule type="cellIs" dxfId="43573" priority="1609" operator="lessThan">
      <formula>0</formula>
    </cfRule>
  </conditionalFormatting>
  <conditionalFormatting sqref="Q32:Q39">
    <cfRule type="cellIs" dxfId="43572" priority="1598" operator="lessThan">
      <formula>0</formula>
    </cfRule>
  </conditionalFormatting>
  <conditionalFormatting sqref="P39">
    <cfRule type="cellIs" dxfId="43571" priority="1599" operator="greaterThan">
      <formula>0</formula>
    </cfRule>
  </conditionalFormatting>
  <conditionalFormatting sqref="R32:R39">
    <cfRule type="cellIs" dxfId="43570" priority="1602" operator="lessThan">
      <formula>0.8</formula>
    </cfRule>
    <cfRule type="cellIs" dxfId="43569" priority="1603" operator="greaterThan">
      <formula>1</formula>
    </cfRule>
  </conditionalFormatting>
  <conditionalFormatting sqref="R32:R39">
    <cfRule type="cellIs" dxfId="43568" priority="1600" operator="greaterThan">
      <formula>1</formula>
    </cfRule>
    <cfRule type="cellIs" dxfId="43567" priority="1601" operator="lessThan">
      <formula>0.8</formula>
    </cfRule>
  </conditionalFormatting>
  <conditionalFormatting sqref="Q32:Q39">
    <cfRule type="cellIs" dxfId="43566" priority="1592" operator="lessThan">
      <formula>0</formula>
    </cfRule>
  </conditionalFormatting>
  <conditionalFormatting sqref="R32:R39">
    <cfRule type="cellIs" dxfId="43565" priority="1596" operator="lessThan">
      <formula>0.8</formula>
    </cfRule>
    <cfRule type="cellIs" dxfId="43564" priority="1597" operator="greaterThan">
      <formula>1</formula>
    </cfRule>
  </conditionalFormatting>
  <conditionalFormatting sqref="R32:R39">
    <cfRule type="cellIs" dxfId="43563" priority="1594" operator="greaterThan">
      <formula>1</formula>
    </cfRule>
    <cfRule type="cellIs" dxfId="43562" priority="1595" operator="lessThan">
      <formula>0.8</formula>
    </cfRule>
  </conditionalFormatting>
  <conditionalFormatting sqref="P39">
    <cfRule type="cellIs" dxfId="43561" priority="1593" operator="greaterThan">
      <formula>0</formula>
    </cfRule>
  </conditionalFormatting>
  <conditionalFormatting sqref="Q32:Q39">
    <cfRule type="cellIs" dxfId="43560" priority="1591" operator="lessThan">
      <formula>0</formula>
    </cfRule>
  </conditionalFormatting>
  <conditionalFormatting sqref="R32:R39">
    <cfRule type="cellIs" dxfId="43559" priority="1589" operator="lessThan">
      <formula>0.8</formula>
    </cfRule>
    <cfRule type="cellIs" dxfId="43558" priority="1590" operator="greaterThan">
      <formula>1</formula>
    </cfRule>
  </conditionalFormatting>
  <conditionalFormatting sqref="R32:R39">
    <cfRule type="cellIs" dxfId="43557" priority="1587" operator="greaterThan">
      <formula>1</formula>
    </cfRule>
    <cfRule type="cellIs" dxfId="43556" priority="1588" operator="lessThan">
      <formula>0.8</formula>
    </cfRule>
  </conditionalFormatting>
  <conditionalFormatting sqref="P39">
    <cfRule type="cellIs" dxfId="43555" priority="1586" operator="greaterThan">
      <formula>0</formula>
    </cfRule>
  </conditionalFormatting>
  <conditionalFormatting sqref="Q32:Q39">
    <cfRule type="cellIs" dxfId="43554" priority="1585" operator="lessThan">
      <formula>0</formula>
    </cfRule>
  </conditionalFormatting>
  <conditionalFormatting sqref="R32:R39">
    <cfRule type="cellIs" dxfId="43553" priority="1583" operator="lessThan">
      <formula>0.8</formula>
    </cfRule>
    <cfRule type="cellIs" dxfId="43552" priority="1584" operator="greaterThan">
      <formula>1</formula>
    </cfRule>
  </conditionalFormatting>
  <conditionalFormatting sqref="R32:R39">
    <cfRule type="cellIs" dxfId="43551" priority="1581" operator="greaterThan">
      <formula>1</formula>
    </cfRule>
    <cfRule type="cellIs" dxfId="43550" priority="1582" operator="lessThan">
      <formula>0.8</formula>
    </cfRule>
  </conditionalFormatting>
  <conditionalFormatting sqref="P39">
    <cfRule type="cellIs" dxfId="43549" priority="1580" operator="greaterThan">
      <formula>0</formula>
    </cfRule>
  </conditionalFormatting>
  <conditionalFormatting sqref="Q32:Q39">
    <cfRule type="cellIs" dxfId="43548" priority="1574" operator="lessThan">
      <formula>0</formula>
    </cfRule>
  </conditionalFormatting>
  <conditionalFormatting sqref="P39">
    <cfRule type="cellIs" dxfId="43547" priority="1575" operator="greaterThan">
      <formula>0</formula>
    </cfRule>
  </conditionalFormatting>
  <conditionalFormatting sqref="R32:R39">
    <cfRule type="cellIs" dxfId="43546" priority="1578" operator="lessThan">
      <formula>0.8</formula>
    </cfRule>
    <cfRule type="cellIs" dxfId="43545" priority="1579" operator="greaterThan">
      <formula>1</formula>
    </cfRule>
  </conditionalFormatting>
  <conditionalFormatting sqref="R32:R39">
    <cfRule type="cellIs" dxfId="43544" priority="1576" operator="greaterThan">
      <formula>1</formula>
    </cfRule>
    <cfRule type="cellIs" dxfId="43543" priority="1577" operator="lessThan">
      <formula>0.8</formula>
    </cfRule>
  </conditionalFormatting>
  <conditionalFormatting sqref="Q32:Q39">
    <cfRule type="cellIs" dxfId="43542" priority="1568" operator="lessThan">
      <formula>0</formula>
    </cfRule>
  </conditionalFormatting>
  <conditionalFormatting sqref="R32:R39">
    <cfRule type="cellIs" dxfId="43541" priority="1572" operator="lessThan">
      <formula>0.8</formula>
    </cfRule>
    <cfRule type="cellIs" dxfId="43540" priority="1573" operator="greaterThan">
      <formula>1</formula>
    </cfRule>
  </conditionalFormatting>
  <conditionalFormatting sqref="R32:R39">
    <cfRule type="cellIs" dxfId="43539" priority="1570" operator="greaterThan">
      <formula>1</formula>
    </cfRule>
    <cfRule type="cellIs" dxfId="43538" priority="1571" operator="lessThan">
      <formula>0.8</formula>
    </cfRule>
  </conditionalFormatting>
  <conditionalFormatting sqref="P39">
    <cfRule type="cellIs" dxfId="43537" priority="1569" operator="greaterThan">
      <formula>0</formula>
    </cfRule>
  </conditionalFormatting>
  <conditionalFormatting sqref="Q32:Q39">
    <cfRule type="cellIs" dxfId="43536" priority="1567" operator="lessThan">
      <formula>0</formula>
    </cfRule>
  </conditionalFormatting>
  <conditionalFormatting sqref="R32:R39">
    <cfRule type="cellIs" dxfId="43535" priority="1565" operator="lessThan">
      <formula>0.8</formula>
    </cfRule>
    <cfRule type="cellIs" dxfId="43534" priority="1566" operator="greaterThan">
      <formula>1</formula>
    </cfRule>
  </conditionalFormatting>
  <conditionalFormatting sqref="R32:R39">
    <cfRule type="cellIs" dxfId="43533" priority="1563" operator="greaterThan">
      <formula>1</formula>
    </cfRule>
    <cfRule type="cellIs" dxfId="43532" priority="1564" operator="lessThan">
      <formula>0.8</formula>
    </cfRule>
  </conditionalFormatting>
  <conditionalFormatting sqref="P39">
    <cfRule type="cellIs" dxfId="43531" priority="1562" operator="greaterThan">
      <formula>0</formula>
    </cfRule>
  </conditionalFormatting>
  <conditionalFormatting sqref="Q32:Q39">
    <cfRule type="cellIs" dxfId="43530" priority="1561" operator="lessThan">
      <formula>0</formula>
    </cfRule>
  </conditionalFormatting>
  <conditionalFormatting sqref="R32:R39">
    <cfRule type="cellIs" dxfId="43529" priority="1559" operator="lessThan">
      <formula>0.8</formula>
    </cfRule>
    <cfRule type="cellIs" dxfId="43528" priority="1560" operator="greaterThan">
      <formula>1</formula>
    </cfRule>
  </conditionalFormatting>
  <conditionalFormatting sqref="R32:R39">
    <cfRule type="cellIs" dxfId="43527" priority="1557" operator="greaterThan">
      <formula>1</formula>
    </cfRule>
    <cfRule type="cellIs" dxfId="43526" priority="1558" operator="lessThan">
      <formula>0.8</formula>
    </cfRule>
  </conditionalFormatting>
  <conditionalFormatting sqref="P39">
    <cfRule type="cellIs" dxfId="43525" priority="1556" operator="greaterThan">
      <formula>0</formula>
    </cfRule>
  </conditionalFormatting>
  <conditionalFormatting sqref="Q19:Q25">
    <cfRule type="cellIs" dxfId="43524" priority="1555" operator="lessThan">
      <formula>0</formula>
    </cfRule>
  </conditionalFormatting>
  <conditionalFormatting sqref="R19:R25">
    <cfRule type="cellIs" dxfId="43523" priority="1553" operator="lessThan">
      <formula>0.8</formula>
    </cfRule>
    <cfRule type="cellIs" dxfId="43522" priority="1554" operator="greaterThan">
      <formula>1</formula>
    </cfRule>
  </conditionalFormatting>
  <conditionalFormatting sqref="R19:R25">
    <cfRule type="cellIs" dxfId="43521" priority="1551" operator="greaterThan">
      <formula>1</formula>
    </cfRule>
    <cfRule type="cellIs" dxfId="43520" priority="1552" operator="lessThan">
      <formula>0.8</formula>
    </cfRule>
  </conditionalFormatting>
  <conditionalFormatting sqref="P19:P25">
    <cfRule type="cellIs" dxfId="43519" priority="1550" operator="greaterThan">
      <formula>0</formula>
    </cfRule>
  </conditionalFormatting>
  <conditionalFormatting sqref="R19:R25">
    <cfRule type="cellIs" dxfId="43518" priority="1547" operator="lessThan">
      <formula>0.8</formula>
    </cfRule>
    <cfRule type="cellIs" dxfId="43517" priority="1548" operator="greaterThan">
      <formula>1</formula>
    </cfRule>
  </conditionalFormatting>
  <conditionalFormatting sqref="R19:R25">
    <cfRule type="cellIs" dxfId="43516" priority="1545" operator="greaterThan">
      <formula>1</formula>
    </cfRule>
    <cfRule type="cellIs" dxfId="43515" priority="1546" operator="lessThan">
      <formula>0.8</formula>
    </cfRule>
  </conditionalFormatting>
  <conditionalFormatting sqref="P19:P25">
    <cfRule type="cellIs" dxfId="43514" priority="1544" operator="greaterThan">
      <formula>0</formula>
    </cfRule>
  </conditionalFormatting>
  <conditionalFormatting sqref="Q19:Q25">
    <cfRule type="cellIs" dxfId="43513" priority="1549" operator="lessThan">
      <formula>0</formula>
    </cfRule>
  </conditionalFormatting>
  <conditionalFormatting sqref="R19:R25">
    <cfRule type="cellIs" dxfId="43512" priority="1541" operator="lessThan">
      <formula>0.8</formula>
    </cfRule>
    <cfRule type="cellIs" dxfId="43511" priority="1542" operator="greaterThan">
      <formula>1</formula>
    </cfRule>
  </conditionalFormatting>
  <conditionalFormatting sqref="R19:R25">
    <cfRule type="cellIs" dxfId="43510" priority="1539" operator="greaterThan">
      <formula>1</formula>
    </cfRule>
    <cfRule type="cellIs" dxfId="43509" priority="1540" operator="lessThan">
      <formula>0.8</formula>
    </cfRule>
  </conditionalFormatting>
  <conditionalFormatting sqref="P19:P25">
    <cfRule type="cellIs" dxfId="43508" priority="1538" operator="greaterThan">
      <formula>0</formula>
    </cfRule>
  </conditionalFormatting>
  <conditionalFormatting sqref="Q19:Q25">
    <cfRule type="cellIs" dxfId="43507" priority="1543" operator="lessThan">
      <formula>0</formula>
    </cfRule>
  </conditionalFormatting>
  <conditionalFormatting sqref="Q19:Q25">
    <cfRule type="cellIs" dxfId="43506" priority="1537" operator="lessThan">
      <formula>0</formula>
    </cfRule>
  </conditionalFormatting>
  <conditionalFormatting sqref="R19:R25">
    <cfRule type="cellIs" dxfId="43505" priority="1535" operator="lessThan">
      <formula>0.8</formula>
    </cfRule>
    <cfRule type="cellIs" dxfId="43504" priority="1536" operator="greaterThan">
      <formula>1</formula>
    </cfRule>
  </conditionalFormatting>
  <conditionalFormatting sqref="R19:R25">
    <cfRule type="cellIs" dxfId="43503" priority="1533" operator="greaterThan">
      <formula>1</formula>
    </cfRule>
    <cfRule type="cellIs" dxfId="43502" priority="1534" operator="lessThan">
      <formula>0.8</formula>
    </cfRule>
  </conditionalFormatting>
  <conditionalFormatting sqref="P19:P25">
    <cfRule type="cellIs" dxfId="43501" priority="1532" operator="greaterThan">
      <formula>0</formula>
    </cfRule>
  </conditionalFormatting>
  <conditionalFormatting sqref="Q135:Q136">
    <cfRule type="cellIs" dxfId="43500" priority="1531" operator="lessThan">
      <formula>0</formula>
    </cfRule>
  </conditionalFormatting>
  <conditionalFormatting sqref="R135:R136 R139:R144">
    <cfRule type="cellIs" dxfId="43499" priority="1529" operator="lessThan">
      <formula>0.8</formula>
    </cfRule>
    <cfRule type="cellIs" dxfId="43498" priority="1530" operator="greaterThan">
      <formula>1</formula>
    </cfRule>
  </conditionalFormatting>
  <conditionalFormatting sqref="R135:R136 R139:R144">
    <cfRule type="cellIs" dxfId="43497" priority="1527" operator="greaterThan">
      <formula>1</formula>
    </cfRule>
    <cfRule type="cellIs" dxfId="43496" priority="1528" operator="lessThan">
      <formula>0.8</formula>
    </cfRule>
  </conditionalFormatting>
  <conditionalFormatting sqref="P135:P136 P139">
    <cfRule type="cellIs" dxfId="43495" priority="1526" operator="greaterThan">
      <formula>0</formula>
    </cfRule>
  </conditionalFormatting>
  <conditionalFormatting sqref="P135:P136 P139">
    <cfRule type="cellIs" dxfId="43494" priority="1520" operator="greaterThan">
      <formula>0</formula>
    </cfRule>
  </conditionalFormatting>
  <conditionalFormatting sqref="Q135:Q136">
    <cfRule type="cellIs" dxfId="43493" priority="1525" operator="lessThan">
      <formula>0</formula>
    </cfRule>
  </conditionalFormatting>
  <conditionalFormatting sqref="R135:R136 R139:R144">
    <cfRule type="cellIs" dxfId="43492" priority="1523" operator="lessThan">
      <formula>0.8</formula>
    </cfRule>
    <cfRule type="cellIs" dxfId="43491" priority="1524" operator="greaterThan">
      <formula>1</formula>
    </cfRule>
  </conditionalFormatting>
  <conditionalFormatting sqref="R135:R136 R139:R144">
    <cfRule type="cellIs" dxfId="43490" priority="1521" operator="greaterThan">
      <formula>1</formula>
    </cfRule>
    <cfRule type="cellIs" dxfId="43489" priority="1522" operator="lessThan">
      <formula>0.8</formula>
    </cfRule>
  </conditionalFormatting>
  <conditionalFormatting sqref="P19:P25">
    <cfRule type="cellIs" dxfId="43488" priority="1514" operator="greaterThan">
      <formula>0</formula>
    </cfRule>
  </conditionalFormatting>
  <conditionalFormatting sqref="Q19:Q25">
    <cfRule type="cellIs" dxfId="43487" priority="1519" operator="lessThan">
      <formula>0</formula>
    </cfRule>
  </conditionalFormatting>
  <conditionalFormatting sqref="R19:R25">
    <cfRule type="cellIs" dxfId="43486" priority="1517" operator="lessThan">
      <formula>0.8</formula>
    </cfRule>
    <cfRule type="cellIs" dxfId="43485" priority="1518" operator="greaterThan">
      <formula>1</formula>
    </cfRule>
  </conditionalFormatting>
  <conditionalFormatting sqref="R19:R25">
    <cfRule type="cellIs" dxfId="43484" priority="1515" operator="greaterThan">
      <formula>1</formula>
    </cfRule>
    <cfRule type="cellIs" dxfId="43483" priority="1516" operator="lessThan">
      <formula>0.8</formula>
    </cfRule>
  </conditionalFormatting>
  <conditionalFormatting sqref="Q19:Q25">
    <cfRule type="cellIs" dxfId="43482" priority="1513" operator="lessThan">
      <formula>0</formula>
    </cfRule>
  </conditionalFormatting>
  <conditionalFormatting sqref="R19:R25">
    <cfRule type="cellIs" dxfId="43481" priority="1511" operator="lessThan">
      <formula>0.8</formula>
    </cfRule>
    <cfRule type="cellIs" dxfId="43480" priority="1512" operator="greaterThan">
      <formula>1</formula>
    </cfRule>
  </conditionalFormatting>
  <conditionalFormatting sqref="R19:R25">
    <cfRule type="cellIs" dxfId="43479" priority="1509" operator="greaterThan">
      <formula>1</formula>
    </cfRule>
    <cfRule type="cellIs" dxfId="43478" priority="1510" operator="lessThan">
      <formula>0.8</formula>
    </cfRule>
  </conditionalFormatting>
  <conditionalFormatting sqref="P19:P25">
    <cfRule type="cellIs" dxfId="43477" priority="1508" operator="greaterThan">
      <formula>0</formula>
    </cfRule>
  </conditionalFormatting>
  <conditionalFormatting sqref="Q19:Q25">
    <cfRule type="cellIs" dxfId="43476" priority="1507" operator="lessThan">
      <formula>0</formula>
    </cfRule>
  </conditionalFormatting>
  <conditionalFormatting sqref="R19:R25">
    <cfRule type="cellIs" dxfId="43475" priority="1505" operator="lessThan">
      <formula>0.8</formula>
    </cfRule>
    <cfRule type="cellIs" dxfId="43474" priority="1506" operator="greaterThan">
      <formula>1</formula>
    </cfRule>
  </conditionalFormatting>
  <conditionalFormatting sqref="R19:R25">
    <cfRule type="cellIs" dxfId="43473" priority="1503" operator="greaterThan">
      <formula>1</formula>
    </cfRule>
    <cfRule type="cellIs" dxfId="43472" priority="1504" operator="lessThan">
      <formula>0.8</formula>
    </cfRule>
  </conditionalFormatting>
  <conditionalFormatting sqref="P19:P25">
    <cfRule type="cellIs" dxfId="43471" priority="1502" operator="greaterThan">
      <formula>0</formula>
    </cfRule>
  </conditionalFormatting>
  <conditionalFormatting sqref="Q19:Q25">
    <cfRule type="cellIs" dxfId="43470" priority="1501" operator="lessThan">
      <formula>0</formula>
    </cfRule>
  </conditionalFormatting>
  <conditionalFormatting sqref="R19:R25">
    <cfRule type="cellIs" dxfId="43469" priority="1499" operator="lessThan">
      <formula>0.8</formula>
    </cfRule>
    <cfRule type="cellIs" dxfId="43468" priority="1500" operator="greaterThan">
      <formula>1</formula>
    </cfRule>
  </conditionalFormatting>
  <conditionalFormatting sqref="R19:R25">
    <cfRule type="cellIs" dxfId="43467" priority="1497" operator="greaterThan">
      <formula>1</formula>
    </cfRule>
    <cfRule type="cellIs" dxfId="43466" priority="1498" operator="lessThan">
      <formula>0.8</formula>
    </cfRule>
  </conditionalFormatting>
  <conditionalFormatting sqref="P19:P25">
    <cfRule type="cellIs" dxfId="43465" priority="1496" operator="greaterThan">
      <formula>0</formula>
    </cfRule>
  </conditionalFormatting>
  <conditionalFormatting sqref="R19:R25">
    <cfRule type="cellIs" dxfId="43464" priority="1493" operator="lessThan">
      <formula>0.8</formula>
    </cfRule>
    <cfRule type="cellIs" dxfId="43463" priority="1494" operator="greaterThan">
      <formula>1</formula>
    </cfRule>
  </conditionalFormatting>
  <conditionalFormatting sqref="R19:R25">
    <cfRule type="cellIs" dxfId="43462" priority="1491" operator="greaterThan">
      <formula>1</formula>
    </cfRule>
    <cfRule type="cellIs" dxfId="43461" priority="1492" operator="lessThan">
      <formula>0.8</formula>
    </cfRule>
  </conditionalFormatting>
  <conditionalFormatting sqref="P19:P25">
    <cfRule type="cellIs" dxfId="43460" priority="1490" operator="greaterThan">
      <formula>0</formula>
    </cfRule>
  </conditionalFormatting>
  <conditionalFormatting sqref="Q19:Q25">
    <cfRule type="cellIs" dxfId="43459" priority="1495" operator="lessThan">
      <formula>0</formula>
    </cfRule>
  </conditionalFormatting>
  <conditionalFormatting sqref="Q19:Q25">
    <cfRule type="cellIs" dxfId="43458" priority="1489" operator="lessThan">
      <formula>0</formula>
    </cfRule>
  </conditionalFormatting>
  <conditionalFormatting sqref="R19:R25">
    <cfRule type="cellIs" dxfId="43457" priority="1487" operator="lessThan">
      <formula>0.8</formula>
    </cfRule>
    <cfRule type="cellIs" dxfId="43456" priority="1488" operator="greaterThan">
      <formula>1</formula>
    </cfRule>
  </conditionalFormatting>
  <conditionalFormatting sqref="R19:R25">
    <cfRule type="cellIs" dxfId="43455" priority="1485" operator="greaterThan">
      <formula>1</formula>
    </cfRule>
    <cfRule type="cellIs" dxfId="43454" priority="1486" operator="lessThan">
      <formula>0.8</formula>
    </cfRule>
  </conditionalFormatting>
  <conditionalFormatting sqref="P19:P25">
    <cfRule type="cellIs" dxfId="43453" priority="1484" operator="greaterThan">
      <formula>0</formula>
    </cfRule>
  </conditionalFormatting>
  <conditionalFormatting sqref="P19:P25">
    <cfRule type="cellIs" dxfId="43452" priority="1478" operator="greaterThan">
      <formula>0</formula>
    </cfRule>
  </conditionalFormatting>
  <conditionalFormatting sqref="Q19:Q25">
    <cfRule type="cellIs" dxfId="43451" priority="1483" operator="lessThan">
      <formula>0</formula>
    </cfRule>
  </conditionalFormatting>
  <conditionalFormatting sqref="R19:R25">
    <cfRule type="cellIs" dxfId="43450" priority="1481" operator="lessThan">
      <formula>0.8</formula>
    </cfRule>
    <cfRule type="cellIs" dxfId="43449" priority="1482" operator="greaterThan">
      <formula>1</formula>
    </cfRule>
  </conditionalFormatting>
  <conditionalFormatting sqref="R19:R25">
    <cfRule type="cellIs" dxfId="43448" priority="1479" operator="greaterThan">
      <formula>1</formula>
    </cfRule>
    <cfRule type="cellIs" dxfId="43447" priority="1480" operator="lessThan">
      <formula>0.8</formula>
    </cfRule>
  </conditionalFormatting>
  <conditionalFormatting sqref="P19:P25">
    <cfRule type="cellIs" dxfId="43446" priority="1472" operator="greaterThan">
      <formula>0</formula>
    </cfRule>
  </conditionalFormatting>
  <conditionalFormatting sqref="Q19:Q25">
    <cfRule type="cellIs" dxfId="43445" priority="1477" operator="lessThan">
      <formula>0</formula>
    </cfRule>
  </conditionalFormatting>
  <conditionalFormatting sqref="R19:R25">
    <cfRule type="cellIs" dxfId="43444" priority="1475" operator="lessThan">
      <formula>0.8</formula>
    </cfRule>
    <cfRule type="cellIs" dxfId="43443" priority="1476" operator="greaterThan">
      <formula>1</formula>
    </cfRule>
  </conditionalFormatting>
  <conditionalFormatting sqref="R19:R25">
    <cfRule type="cellIs" dxfId="43442" priority="1473" operator="greaterThan">
      <formula>1</formula>
    </cfRule>
    <cfRule type="cellIs" dxfId="43441" priority="1474" operator="lessThan">
      <formula>0.8</formula>
    </cfRule>
  </conditionalFormatting>
  <conditionalFormatting sqref="Q19:Q25">
    <cfRule type="cellIs" dxfId="43440" priority="1471" operator="lessThan">
      <formula>0</formula>
    </cfRule>
  </conditionalFormatting>
  <conditionalFormatting sqref="R19:R25">
    <cfRule type="cellIs" dxfId="43439" priority="1469" operator="lessThan">
      <formula>0.8</formula>
    </cfRule>
    <cfRule type="cellIs" dxfId="43438" priority="1470" operator="greaterThan">
      <formula>1</formula>
    </cfRule>
  </conditionalFormatting>
  <conditionalFormatting sqref="R19:R25">
    <cfRule type="cellIs" dxfId="43437" priority="1467" operator="greaterThan">
      <formula>1</formula>
    </cfRule>
    <cfRule type="cellIs" dxfId="43436" priority="1468" operator="lessThan">
      <formula>0.8</formula>
    </cfRule>
  </conditionalFormatting>
  <conditionalFormatting sqref="P19:P25">
    <cfRule type="cellIs" dxfId="43435" priority="1466" operator="greaterThan">
      <formula>0</formula>
    </cfRule>
  </conditionalFormatting>
  <conditionalFormatting sqref="Q19:Q25">
    <cfRule type="cellIs" dxfId="43434" priority="1465" operator="lessThan">
      <formula>0</formula>
    </cfRule>
  </conditionalFormatting>
  <conditionalFormatting sqref="R19:R25">
    <cfRule type="cellIs" dxfId="43433" priority="1463" operator="lessThan">
      <formula>0.8</formula>
    </cfRule>
    <cfRule type="cellIs" dxfId="43432" priority="1464" operator="greaterThan">
      <formula>1</formula>
    </cfRule>
  </conditionalFormatting>
  <conditionalFormatting sqref="R19:R25">
    <cfRule type="cellIs" dxfId="43431" priority="1461" operator="greaterThan">
      <formula>1</formula>
    </cfRule>
    <cfRule type="cellIs" dxfId="43430" priority="1462" operator="lessThan">
      <formula>0.8</formula>
    </cfRule>
  </conditionalFormatting>
  <conditionalFormatting sqref="P19:P25">
    <cfRule type="cellIs" dxfId="43429" priority="1460" operator="greaterThan">
      <formula>0</formula>
    </cfRule>
  </conditionalFormatting>
  <conditionalFormatting sqref="P19:P25">
    <cfRule type="cellIs" dxfId="43428" priority="1454" operator="greaterThan">
      <formula>0</formula>
    </cfRule>
  </conditionalFormatting>
  <conditionalFormatting sqref="Q19:Q25">
    <cfRule type="cellIs" dxfId="43427" priority="1459" operator="lessThan">
      <formula>0</formula>
    </cfRule>
  </conditionalFormatting>
  <conditionalFormatting sqref="R19:R25">
    <cfRule type="cellIs" dxfId="43426" priority="1457" operator="lessThan">
      <formula>0.8</formula>
    </cfRule>
    <cfRule type="cellIs" dxfId="43425" priority="1458" operator="greaterThan">
      <formula>1</formula>
    </cfRule>
  </conditionalFormatting>
  <conditionalFormatting sqref="R19:R25">
    <cfRule type="cellIs" dxfId="43424" priority="1455" operator="greaterThan">
      <formula>1</formula>
    </cfRule>
    <cfRule type="cellIs" dxfId="43423" priority="1456" operator="lessThan">
      <formula>0.8</formula>
    </cfRule>
  </conditionalFormatting>
  <conditionalFormatting sqref="Q19:Q25">
    <cfRule type="cellIs" dxfId="43422" priority="1453" operator="lessThan">
      <formula>0</formula>
    </cfRule>
  </conditionalFormatting>
  <conditionalFormatting sqref="R19:R25">
    <cfRule type="cellIs" dxfId="43421" priority="1451" operator="lessThan">
      <formula>0.8</formula>
    </cfRule>
    <cfRule type="cellIs" dxfId="43420" priority="1452" operator="greaterThan">
      <formula>1</formula>
    </cfRule>
  </conditionalFormatting>
  <conditionalFormatting sqref="R19:R25">
    <cfRule type="cellIs" dxfId="43419" priority="1449" operator="greaterThan">
      <formula>1</formula>
    </cfRule>
    <cfRule type="cellIs" dxfId="43418" priority="1450" operator="lessThan">
      <formula>0.8</formula>
    </cfRule>
  </conditionalFormatting>
  <conditionalFormatting sqref="P19:P25">
    <cfRule type="cellIs" dxfId="43417" priority="1448" operator="greaterThan">
      <formula>0</formula>
    </cfRule>
  </conditionalFormatting>
  <conditionalFormatting sqref="Q19:Q25">
    <cfRule type="cellIs" dxfId="43416" priority="1447" operator="lessThan">
      <formula>0</formula>
    </cfRule>
  </conditionalFormatting>
  <conditionalFormatting sqref="R19:R25">
    <cfRule type="cellIs" dxfId="43415" priority="1445" operator="lessThan">
      <formula>0.8</formula>
    </cfRule>
    <cfRule type="cellIs" dxfId="43414" priority="1446" operator="greaterThan">
      <formula>1</formula>
    </cfRule>
  </conditionalFormatting>
  <conditionalFormatting sqref="R19:R25">
    <cfRule type="cellIs" dxfId="43413" priority="1443" operator="greaterThan">
      <formula>1</formula>
    </cfRule>
    <cfRule type="cellIs" dxfId="43412" priority="1444" operator="lessThan">
      <formula>0.8</formula>
    </cfRule>
  </conditionalFormatting>
  <conditionalFormatting sqref="P19:P25">
    <cfRule type="cellIs" dxfId="43411" priority="1442" operator="greaterThan">
      <formula>0</formula>
    </cfRule>
  </conditionalFormatting>
  <conditionalFormatting sqref="Q19:Q25">
    <cfRule type="cellIs" dxfId="43410" priority="1441" operator="lessThan">
      <formula>0</formula>
    </cfRule>
  </conditionalFormatting>
  <conditionalFormatting sqref="R19:R25">
    <cfRule type="cellIs" dxfId="43409" priority="1439" operator="lessThan">
      <formula>0.8</formula>
    </cfRule>
    <cfRule type="cellIs" dxfId="43408" priority="1440" operator="greaterThan">
      <formula>1</formula>
    </cfRule>
  </conditionalFormatting>
  <conditionalFormatting sqref="R19:R25">
    <cfRule type="cellIs" dxfId="43407" priority="1437" operator="greaterThan">
      <formula>1</formula>
    </cfRule>
    <cfRule type="cellIs" dxfId="43406" priority="1438" operator="lessThan">
      <formula>0.8</formula>
    </cfRule>
  </conditionalFormatting>
  <conditionalFormatting sqref="P19:P25">
    <cfRule type="cellIs" dxfId="43405" priority="1436" operator="greaterThan">
      <formula>0</formula>
    </cfRule>
  </conditionalFormatting>
  <conditionalFormatting sqref="R19:R25">
    <cfRule type="cellIs" dxfId="43404" priority="1433" operator="lessThan">
      <formula>0.8</formula>
    </cfRule>
    <cfRule type="cellIs" dxfId="43403" priority="1434" operator="greaterThan">
      <formula>1</formula>
    </cfRule>
  </conditionalFormatting>
  <conditionalFormatting sqref="R19:R25">
    <cfRule type="cellIs" dxfId="43402" priority="1431" operator="greaterThan">
      <formula>1</formula>
    </cfRule>
    <cfRule type="cellIs" dxfId="43401" priority="1432" operator="lessThan">
      <formula>0.8</formula>
    </cfRule>
  </conditionalFormatting>
  <conditionalFormatting sqref="P19:P25">
    <cfRule type="cellIs" dxfId="43400" priority="1430" operator="greaterThan">
      <formula>0</formula>
    </cfRule>
  </conditionalFormatting>
  <conditionalFormatting sqref="Q19:Q25">
    <cfRule type="cellIs" dxfId="43399" priority="1435" operator="lessThan">
      <formula>0</formula>
    </cfRule>
  </conditionalFormatting>
  <conditionalFormatting sqref="Q40">
    <cfRule type="cellIs" dxfId="43398" priority="1429" operator="lessThan">
      <formula>0</formula>
    </cfRule>
  </conditionalFormatting>
  <conditionalFormatting sqref="R40">
    <cfRule type="cellIs" dxfId="43397" priority="1427" operator="lessThan">
      <formula>0.8</formula>
    </cfRule>
    <cfRule type="cellIs" dxfId="43396" priority="1428" operator="greaterThan">
      <formula>1</formula>
    </cfRule>
  </conditionalFormatting>
  <conditionalFormatting sqref="R40">
    <cfRule type="cellIs" dxfId="43395" priority="1425" operator="greaterThan">
      <formula>1</formula>
    </cfRule>
    <cfRule type="cellIs" dxfId="43394" priority="1426" operator="lessThan">
      <formula>0.8</formula>
    </cfRule>
  </conditionalFormatting>
  <conditionalFormatting sqref="P40">
    <cfRule type="cellIs" dxfId="43393" priority="1424" operator="greaterThan">
      <formula>0</formula>
    </cfRule>
  </conditionalFormatting>
  <conditionalFormatting sqref="P40">
    <cfRule type="cellIs" dxfId="43392" priority="1418" operator="greaterThan">
      <formula>0</formula>
    </cfRule>
  </conditionalFormatting>
  <conditionalFormatting sqref="Q40">
    <cfRule type="cellIs" dxfId="43391" priority="1423" operator="lessThan">
      <formula>0</formula>
    </cfRule>
  </conditionalFormatting>
  <conditionalFormatting sqref="R40">
    <cfRule type="cellIs" dxfId="43390" priority="1421" operator="lessThan">
      <formula>0.8</formula>
    </cfRule>
    <cfRule type="cellIs" dxfId="43389" priority="1422" operator="greaterThan">
      <formula>1</formula>
    </cfRule>
  </conditionalFormatting>
  <conditionalFormatting sqref="R40">
    <cfRule type="cellIs" dxfId="43388" priority="1419" operator="greaterThan">
      <formula>1</formula>
    </cfRule>
    <cfRule type="cellIs" dxfId="43387" priority="1420" operator="lessThan">
      <formula>0.8</formula>
    </cfRule>
  </conditionalFormatting>
  <conditionalFormatting sqref="P40">
    <cfRule type="cellIs" dxfId="43386" priority="1412" operator="greaterThan">
      <formula>0</formula>
    </cfRule>
  </conditionalFormatting>
  <conditionalFormatting sqref="Q40">
    <cfRule type="cellIs" dxfId="43385" priority="1417" operator="lessThan">
      <formula>0</formula>
    </cfRule>
  </conditionalFormatting>
  <conditionalFormatting sqref="R40">
    <cfRule type="cellIs" dxfId="43384" priority="1415" operator="lessThan">
      <formula>0.8</formula>
    </cfRule>
    <cfRule type="cellIs" dxfId="43383" priority="1416" operator="greaterThan">
      <formula>1</formula>
    </cfRule>
  </conditionalFormatting>
  <conditionalFormatting sqref="R40">
    <cfRule type="cellIs" dxfId="43382" priority="1413" operator="greaterThan">
      <formula>1</formula>
    </cfRule>
    <cfRule type="cellIs" dxfId="43381" priority="1414" operator="lessThan">
      <formula>0.8</formula>
    </cfRule>
  </conditionalFormatting>
  <conditionalFormatting sqref="Q40">
    <cfRule type="cellIs" dxfId="43380" priority="1411" operator="lessThan">
      <formula>0</formula>
    </cfRule>
  </conditionalFormatting>
  <conditionalFormatting sqref="R40">
    <cfRule type="cellIs" dxfId="43379" priority="1409" operator="lessThan">
      <formula>0.8</formula>
    </cfRule>
    <cfRule type="cellIs" dxfId="43378" priority="1410" operator="greaterThan">
      <formula>1</formula>
    </cfRule>
  </conditionalFormatting>
  <conditionalFormatting sqref="R40">
    <cfRule type="cellIs" dxfId="43377" priority="1407" operator="greaterThan">
      <formula>1</formula>
    </cfRule>
    <cfRule type="cellIs" dxfId="43376" priority="1408" operator="lessThan">
      <formula>0.8</formula>
    </cfRule>
  </conditionalFormatting>
  <conditionalFormatting sqref="P40">
    <cfRule type="cellIs" dxfId="43375" priority="1406" operator="greaterThan">
      <formula>0</formula>
    </cfRule>
  </conditionalFormatting>
  <conditionalFormatting sqref="P40">
    <cfRule type="cellIs" dxfId="43374" priority="1400" operator="greaterThan">
      <formula>0</formula>
    </cfRule>
  </conditionalFormatting>
  <conditionalFormatting sqref="Q40">
    <cfRule type="cellIs" dxfId="43373" priority="1405" operator="lessThan">
      <formula>0</formula>
    </cfRule>
  </conditionalFormatting>
  <conditionalFormatting sqref="R40">
    <cfRule type="cellIs" dxfId="43372" priority="1403" operator="lessThan">
      <formula>0.8</formula>
    </cfRule>
    <cfRule type="cellIs" dxfId="43371" priority="1404" operator="greaterThan">
      <formula>1</formula>
    </cfRule>
  </conditionalFormatting>
  <conditionalFormatting sqref="R40">
    <cfRule type="cellIs" dxfId="43370" priority="1401" operator="greaterThan">
      <formula>1</formula>
    </cfRule>
    <cfRule type="cellIs" dxfId="43369" priority="1402" operator="lessThan">
      <formula>0.8</formula>
    </cfRule>
  </conditionalFormatting>
  <conditionalFormatting sqref="P40">
    <cfRule type="cellIs" dxfId="43368" priority="1394" operator="greaterThan">
      <formula>0</formula>
    </cfRule>
  </conditionalFormatting>
  <conditionalFormatting sqref="Q40">
    <cfRule type="cellIs" dxfId="43367" priority="1399" operator="lessThan">
      <formula>0</formula>
    </cfRule>
  </conditionalFormatting>
  <conditionalFormatting sqref="R40">
    <cfRule type="cellIs" dxfId="43366" priority="1397" operator="lessThan">
      <formula>0.8</formula>
    </cfRule>
    <cfRule type="cellIs" dxfId="43365" priority="1398" operator="greaterThan">
      <formula>1</formula>
    </cfRule>
  </conditionalFormatting>
  <conditionalFormatting sqref="R40">
    <cfRule type="cellIs" dxfId="43364" priority="1395" operator="greaterThan">
      <formula>1</formula>
    </cfRule>
    <cfRule type="cellIs" dxfId="43363" priority="1396" operator="lessThan">
      <formula>0.8</formula>
    </cfRule>
  </conditionalFormatting>
  <conditionalFormatting sqref="P40">
    <cfRule type="cellIs" dxfId="43362" priority="1388" operator="greaterThan">
      <formula>0</formula>
    </cfRule>
  </conditionalFormatting>
  <conditionalFormatting sqref="Q40">
    <cfRule type="cellIs" dxfId="43361" priority="1393" operator="lessThan">
      <formula>0</formula>
    </cfRule>
  </conditionalFormatting>
  <conditionalFormatting sqref="R40">
    <cfRule type="cellIs" dxfId="43360" priority="1391" operator="lessThan">
      <formula>0.8</formula>
    </cfRule>
    <cfRule type="cellIs" dxfId="43359" priority="1392" operator="greaterThan">
      <formula>1</formula>
    </cfRule>
  </conditionalFormatting>
  <conditionalFormatting sqref="R40">
    <cfRule type="cellIs" dxfId="43358" priority="1389" operator="greaterThan">
      <formula>1</formula>
    </cfRule>
    <cfRule type="cellIs" dxfId="43357" priority="1390" operator="lessThan">
      <formula>0.8</formula>
    </cfRule>
  </conditionalFormatting>
  <conditionalFormatting sqref="Q40">
    <cfRule type="cellIs" dxfId="43356" priority="1382" operator="lessThan">
      <formula>0</formula>
    </cfRule>
  </conditionalFormatting>
  <conditionalFormatting sqref="P40">
    <cfRule type="cellIs" dxfId="43355" priority="1383" operator="greaterThan">
      <formula>0</formula>
    </cfRule>
  </conditionalFormatting>
  <conditionalFormatting sqref="R40">
    <cfRule type="cellIs" dxfId="43354" priority="1386" operator="lessThan">
      <formula>0.8</formula>
    </cfRule>
    <cfRule type="cellIs" dxfId="43353" priority="1387" operator="greaterThan">
      <formula>1</formula>
    </cfRule>
  </conditionalFormatting>
  <conditionalFormatting sqref="R40">
    <cfRule type="cellIs" dxfId="43352" priority="1384" operator="greaterThan">
      <formula>1</formula>
    </cfRule>
    <cfRule type="cellIs" dxfId="43351" priority="1385" operator="lessThan">
      <formula>0.8</formula>
    </cfRule>
  </conditionalFormatting>
  <conditionalFormatting sqref="Q40">
    <cfRule type="cellIs" dxfId="43350" priority="1376" operator="lessThan">
      <formula>0</formula>
    </cfRule>
  </conditionalFormatting>
  <conditionalFormatting sqref="R40">
    <cfRule type="cellIs" dxfId="43349" priority="1380" operator="lessThan">
      <formula>0.8</formula>
    </cfRule>
    <cfRule type="cellIs" dxfId="43348" priority="1381" operator="greaterThan">
      <formula>1</formula>
    </cfRule>
  </conditionalFormatting>
  <conditionalFormatting sqref="R40">
    <cfRule type="cellIs" dxfId="43347" priority="1378" operator="greaterThan">
      <formula>1</formula>
    </cfRule>
    <cfRule type="cellIs" dxfId="43346" priority="1379" operator="lessThan">
      <formula>0.8</formula>
    </cfRule>
  </conditionalFormatting>
  <conditionalFormatting sqref="P40">
    <cfRule type="cellIs" dxfId="43345" priority="1377" operator="greaterThan">
      <formula>0</formula>
    </cfRule>
  </conditionalFormatting>
  <conditionalFormatting sqref="Q40">
    <cfRule type="cellIs" dxfId="43344" priority="1375" operator="lessThan">
      <formula>0</formula>
    </cfRule>
  </conditionalFormatting>
  <conditionalFormatting sqref="R40">
    <cfRule type="cellIs" dxfId="43343" priority="1373" operator="lessThan">
      <formula>0.8</formula>
    </cfRule>
    <cfRule type="cellIs" dxfId="43342" priority="1374" operator="greaterThan">
      <formula>1</formula>
    </cfRule>
  </conditionalFormatting>
  <conditionalFormatting sqref="R40">
    <cfRule type="cellIs" dxfId="43341" priority="1371" operator="greaterThan">
      <formula>1</formula>
    </cfRule>
    <cfRule type="cellIs" dxfId="43340" priority="1372" operator="lessThan">
      <formula>0.8</formula>
    </cfRule>
  </conditionalFormatting>
  <conditionalFormatting sqref="P40">
    <cfRule type="cellIs" dxfId="43339" priority="1370" operator="greaterThan">
      <formula>0</formula>
    </cfRule>
  </conditionalFormatting>
  <conditionalFormatting sqref="Q40">
    <cfRule type="cellIs" dxfId="43338" priority="1369" operator="lessThan">
      <formula>0</formula>
    </cfRule>
  </conditionalFormatting>
  <conditionalFormatting sqref="R40">
    <cfRule type="cellIs" dxfId="43337" priority="1367" operator="lessThan">
      <formula>0.8</formula>
    </cfRule>
    <cfRule type="cellIs" dxfId="43336" priority="1368" operator="greaterThan">
      <formula>1</formula>
    </cfRule>
  </conditionalFormatting>
  <conditionalFormatting sqref="R40">
    <cfRule type="cellIs" dxfId="43335" priority="1365" operator="greaterThan">
      <formula>1</formula>
    </cfRule>
    <cfRule type="cellIs" dxfId="43334" priority="1366" operator="lessThan">
      <formula>0.8</formula>
    </cfRule>
  </conditionalFormatting>
  <conditionalFormatting sqref="P40">
    <cfRule type="cellIs" dxfId="43333" priority="1364" operator="greaterThan">
      <formula>0</formula>
    </cfRule>
  </conditionalFormatting>
  <conditionalFormatting sqref="Q32:Q39">
    <cfRule type="cellIs" dxfId="43332" priority="1363" operator="lessThan">
      <formula>0</formula>
    </cfRule>
  </conditionalFormatting>
  <conditionalFormatting sqref="R32:R39">
    <cfRule type="cellIs" dxfId="43331" priority="1361" operator="lessThan">
      <formula>0.8</formula>
    </cfRule>
    <cfRule type="cellIs" dxfId="43330" priority="1362" operator="greaterThan">
      <formula>1</formula>
    </cfRule>
  </conditionalFormatting>
  <conditionalFormatting sqref="R32:R39">
    <cfRule type="cellIs" dxfId="43329" priority="1359" operator="greaterThan">
      <formula>1</formula>
    </cfRule>
    <cfRule type="cellIs" dxfId="43328" priority="1360" operator="lessThan">
      <formula>0.8</formula>
    </cfRule>
  </conditionalFormatting>
  <conditionalFormatting sqref="P39">
    <cfRule type="cellIs" dxfId="43327" priority="1358" operator="greaterThan">
      <formula>0</formula>
    </cfRule>
  </conditionalFormatting>
  <conditionalFormatting sqref="Q32:Q39">
    <cfRule type="cellIs" dxfId="43326" priority="1357" operator="lessThan">
      <formula>0</formula>
    </cfRule>
  </conditionalFormatting>
  <conditionalFormatting sqref="R32:R39">
    <cfRule type="cellIs" dxfId="43325" priority="1355" operator="lessThan">
      <formula>0.8</formula>
    </cfRule>
    <cfRule type="cellIs" dxfId="43324" priority="1356" operator="greaterThan">
      <formula>1</formula>
    </cfRule>
  </conditionalFormatting>
  <conditionalFormatting sqref="R32:R39">
    <cfRule type="cellIs" dxfId="43323" priority="1353" operator="greaterThan">
      <formula>1</formula>
    </cfRule>
    <cfRule type="cellIs" dxfId="43322" priority="1354" operator="lessThan">
      <formula>0.8</formula>
    </cfRule>
  </conditionalFormatting>
  <conditionalFormatting sqref="P39">
    <cfRule type="cellIs" dxfId="43321" priority="1352" operator="greaterThan">
      <formula>0</formula>
    </cfRule>
  </conditionalFormatting>
  <conditionalFormatting sqref="Q32:Q39">
    <cfRule type="cellIs" dxfId="43320" priority="1351" operator="lessThan">
      <formula>0</formula>
    </cfRule>
  </conditionalFormatting>
  <conditionalFormatting sqref="R32:R39">
    <cfRule type="cellIs" dxfId="43319" priority="1349" operator="lessThan">
      <formula>0.8</formula>
    </cfRule>
    <cfRule type="cellIs" dxfId="43318" priority="1350" operator="greaterThan">
      <formula>1</formula>
    </cfRule>
  </conditionalFormatting>
  <conditionalFormatting sqref="R32:R39">
    <cfRule type="cellIs" dxfId="43317" priority="1347" operator="greaterThan">
      <formula>1</formula>
    </cfRule>
    <cfRule type="cellIs" dxfId="43316" priority="1348" operator="lessThan">
      <formula>0.8</formula>
    </cfRule>
  </conditionalFormatting>
  <conditionalFormatting sqref="P39">
    <cfRule type="cellIs" dxfId="43315" priority="1346" operator="greaterThan">
      <formula>0</formula>
    </cfRule>
  </conditionalFormatting>
  <conditionalFormatting sqref="Q32:Q39">
    <cfRule type="cellIs" dxfId="43314" priority="1345" operator="lessThan">
      <formula>0</formula>
    </cfRule>
  </conditionalFormatting>
  <conditionalFormatting sqref="R32:R39">
    <cfRule type="cellIs" dxfId="43313" priority="1343" operator="lessThan">
      <formula>0.8</formula>
    </cfRule>
    <cfRule type="cellIs" dxfId="43312" priority="1344" operator="greaterThan">
      <formula>1</formula>
    </cfRule>
  </conditionalFormatting>
  <conditionalFormatting sqref="R32:R39">
    <cfRule type="cellIs" dxfId="43311" priority="1341" operator="greaterThan">
      <formula>1</formula>
    </cfRule>
    <cfRule type="cellIs" dxfId="43310" priority="1342" operator="lessThan">
      <formula>0.8</formula>
    </cfRule>
  </conditionalFormatting>
  <conditionalFormatting sqref="P39">
    <cfRule type="cellIs" dxfId="43309" priority="1340" operator="greaterThan">
      <formula>0</formula>
    </cfRule>
  </conditionalFormatting>
  <conditionalFormatting sqref="P39">
    <cfRule type="cellIs" dxfId="43308" priority="1334" operator="greaterThan">
      <formula>0</formula>
    </cfRule>
  </conditionalFormatting>
  <conditionalFormatting sqref="Q32:Q39">
    <cfRule type="cellIs" dxfId="43307" priority="1339" operator="lessThan">
      <formula>0</formula>
    </cfRule>
  </conditionalFormatting>
  <conditionalFormatting sqref="R32:R39">
    <cfRule type="cellIs" dxfId="43306" priority="1337" operator="lessThan">
      <formula>0.8</formula>
    </cfRule>
    <cfRule type="cellIs" dxfId="43305" priority="1338" operator="greaterThan">
      <formula>1</formula>
    </cfRule>
  </conditionalFormatting>
  <conditionalFormatting sqref="R32:R39">
    <cfRule type="cellIs" dxfId="43304" priority="1335" operator="greaterThan">
      <formula>1</formula>
    </cfRule>
    <cfRule type="cellIs" dxfId="43303" priority="1336" operator="lessThan">
      <formula>0.8</formula>
    </cfRule>
  </conditionalFormatting>
  <conditionalFormatting sqref="P39">
    <cfRule type="cellIs" dxfId="43302" priority="1328" operator="greaterThan">
      <formula>0</formula>
    </cfRule>
  </conditionalFormatting>
  <conditionalFormatting sqref="Q32:Q39">
    <cfRule type="cellIs" dxfId="43301" priority="1333" operator="lessThan">
      <formula>0</formula>
    </cfRule>
  </conditionalFormatting>
  <conditionalFormatting sqref="R32:R39">
    <cfRule type="cellIs" dxfId="43300" priority="1331" operator="lessThan">
      <formula>0.8</formula>
    </cfRule>
    <cfRule type="cellIs" dxfId="43299" priority="1332" operator="greaterThan">
      <formula>1</formula>
    </cfRule>
  </conditionalFormatting>
  <conditionalFormatting sqref="R32:R39">
    <cfRule type="cellIs" dxfId="43298" priority="1329" operator="greaterThan">
      <formula>1</formula>
    </cfRule>
    <cfRule type="cellIs" dxfId="43297" priority="1330" operator="lessThan">
      <formula>0.8</formula>
    </cfRule>
  </conditionalFormatting>
  <conditionalFormatting sqref="R32:R39">
    <cfRule type="cellIs" dxfId="43296" priority="1325" operator="lessThan">
      <formula>0.8</formula>
    </cfRule>
    <cfRule type="cellIs" dxfId="43295" priority="1326" operator="greaterThan">
      <formula>1</formula>
    </cfRule>
  </conditionalFormatting>
  <conditionalFormatting sqref="R32:R39">
    <cfRule type="cellIs" dxfId="43294" priority="1323" operator="greaterThan">
      <formula>1</formula>
    </cfRule>
    <cfRule type="cellIs" dxfId="43293" priority="1324" operator="lessThan">
      <formula>0.8</formula>
    </cfRule>
  </conditionalFormatting>
  <conditionalFormatting sqref="P39">
    <cfRule type="cellIs" dxfId="43292" priority="1322" operator="greaterThan">
      <formula>0</formula>
    </cfRule>
  </conditionalFormatting>
  <conditionalFormatting sqref="Q32:Q39">
    <cfRule type="cellIs" dxfId="43291" priority="1327" operator="lessThan">
      <formula>0</formula>
    </cfRule>
  </conditionalFormatting>
  <conditionalFormatting sqref="Q32:Q39">
    <cfRule type="cellIs" dxfId="43290" priority="1321" operator="lessThan">
      <formula>0</formula>
    </cfRule>
  </conditionalFormatting>
  <conditionalFormatting sqref="R32:R39">
    <cfRule type="cellIs" dxfId="43289" priority="1319" operator="lessThan">
      <formula>0.8</formula>
    </cfRule>
    <cfRule type="cellIs" dxfId="43288" priority="1320" operator="greaterThan">
      <formula>1</formula>
    </cfRule>
  </conditionalFormatting>
  <conditionalFormatting sqref="R32:R39">
    <cfRule type="cellIs" dxfId="43287" priority="1317" operator="greaterThan">
      <formula>1</formula>
    </cfRule>
    <cfRule type="cellIs" dxfId="43286" priority="1318" operator="lessThan">
      <formula>0.8</formula>
    </cfRule>
  </conditionalFormatting>
  <conditionalFormatting sqref="P39">
    <cfRule type="cellIs" dxfId="43285" priority="1316" operator="greaterThan">
      <formula>0</formula>
    </cfRule>
  </conditionalFormatting>
  <conditionalFormatting sqref="P39">
    <cfRule type="cellIs" dxfId="43284" priority="1310" operator="greaterThan">
      <formula>0</formula>
    </cfRule>
  </conditionalFormatting>
  <conditionalFormatting sqref="Q32:Q39">
    <cfRule type="cellIs" dxfId="43283" priority="1315" operator="lessThan">
      <formula>0</formula>
    </cfRule>
  </conditionalFormatting>
  <conditionalFormatting sqref="R32:R39">
    <cfRule type="cellIs" dxfId="43282" priority="1313" operator="lessThan">
      <formula>0.8</formula>
    </cfRule>
    <cfRule type="cellIs" dxfId="43281" priority="1314" operator="greaterThan">
      <formula>1</formula>
    </cfRule>
  </conditionalFormatting>
  <conditionalFormatting sqref="R32:R39">
    <cfRule type="cellIs" dxfId="43280" priority="1311" operator="greaterThan">
      <formula>1</formula>
    </cfRule>
    <cfRule type="cellIs" dxfId="43279" priority="1312" operator="lessThan">
      <formula>0.8</formula>
    </cfRule>
  </conditionalFormatting>
  <conditionalFormatting sqref="P39">
    <cfRule type="cellIs" dxfId="43278" priority="1304" operator="greaterThan">
      <formula>0</formula>
    </cfRule>
  </conditionalFormatting>
  <conditionalFormatting sqref="Q32:Q39">
    <cfRule type="cellIs" dxfId="43277" priority="1309" operator="lessThan">
      <formula>0</formula>
    </cfRule>
  </conditionalFormatting>
  <conditionalFormatting sqref="R32:R39">
    <cfRule type="cellIs" dxfId="43276" priority="1307" operator="lessThan">
      <formula>0.8</formula>
    </cfRule>
    <cfRule type="cellIs" dxfId="43275" priority="1308" operator="greaterThan">
      <formula>1</formula>
    </cfRule>
  </conditionalFormatting>
  <conditionalFormatting sqref="R32:R39">
    <cfRule type="cellIs" dxfId="43274" priority="1305" operator="greaterThan">
      <formula>1</formula>
    </cfRule>
    <cfRule type="cellIs" dxfId="43273" priority="1306" operator="lessThan">
      <formula>0.8</formula>
    </cfRule>
  </conditionalFormatting>
  <conditionalFormatting sqref="R32:R39">
    <cfRule type="cellIs" dxfId="43272" priority="1301" operator="lessThan">
      <formula>0.8</formula>
    </cfRule>
    <cfRule type="cellIs" dxfId="43271" priority="1302" operator="greaterThan">
      <formula>1</formula>
    </cfRule>
  </conditionalFormatting>
  <conditionalFormatting sqref="R32:R39">
    <cfRule type="cellIs" dxfId="43270" priority="1299" operator="greaterThan">
      <formula>1</formula>
    </cfRule>
    <cfRule type="cellIs" dxfId="43269" priority="1300" operator="lessThan">
      <formula>0.8</formula>
    </cfRule>
  </conditionalFormatting>
  <conditionalFormatting sqref="P39">
    <cfRule type="cellIs" dxfId="43268" priority="1298" operator="greaterThan">
      <formula>0</formula>
    </cfRule>
  </conditionalFormatting>
  <conditionalFormatting sqref="Q32:Q39">
    <cfRule type="cellIs" dxfId="43267" priority="1303" operator="lessThan">
      <formula>0</formula>
    </cfRule>
  </conditionalFormatting>
  <conditionalFormatting sqref="P39">
    <cfRule type="cellIs" dxfId="43266" priority="1292" operator="greaterThan">
      <formula>0</formula>
    </cfRule>
  </conditionalFormatting>
  <conditionalFormatting sqref="Q32:Q39">
    <cfRule type="cellIs" dxfId="43265" priority="1297" operator="lessThan">
      <formula>0</formula>
    </cfRule>
  </conditionalFormatting>
  <conditionalFormatting sqref="R32:R39">
    <cfRule type="cellIs" dxfId="43264" priority="1295" operator="lessThan">
      <formula>0.8</formula>
    </cfRule>
    <cfRule type="cellIs" dxfId="43263" priority="1296" operator="greaterThan">
      <formula>1</formula>
    </cfRule>
  </conditionalFormatting>
  <conditionalFormatting sqref="R32:R39">
    <cfRule type="cellIs" dxfId="43262" priority="1293" operator="greaterThan">
      <formula>1</formula>
    </cfRule>
    <cfRule type="cellIs" dxfId="43261" priority="1294" operator="lessThan">
      <formula>0.8</formula>
    </cfRule>
  </conditionalFormatting>
  <conditionalFormatting sqref="R32:R39">
    <cfRule type="cellIs" dxfId="43260" priority="1289" operator="lessThan">
      <formula>0.8</formula>
    </cfRule>
    <cfRule type="cellIs" dxfId="43259" priority="1290" operator="greaterThan">
      <formula>1</formula>
    </cfRule>
  </conditionalFormatting>
  <conditionalFormatting sqref="R32:R39">
    <cfRule type="cellIs" dxfId="43258" priority="1287" operator="greaterThan">
      <formula>1</formula>
    </cfRule>
    <cfRule type="cellIs" dxfId="43257" priority="1288" operator="lessThan">
      <formula>0.8</formula>
    </cfRule>
  </conditionalFormatting>
  <conditionalFormatting sqref="P39">
    <cfRule type="cellIs" dxfId="43256" priority="1286" operator="greaterThan">
      <formula>0</formula>
    </cfRule>
  </conditionalFormatting>
  <conditionalFormatting sqref="Q32:Q39">
    <cfRule type="cellIs" dxfId="43255" priority="1291" operator="lessThan">
      <formula>0</formula>
    </cfRule>
  </conditionalFormatting>
  <conditionalFormatting sqref="R32:R39">
    <cfRule type="cellIs" dxfId="43254" priority="1283" operator="lessThan">
      <formula>0.8</formula>
    </cfRule>
    <cfRule type="cellIs" dxfId="43253" priority="1284" operator="greaterThan">
      <formula>1</formula>
    </cfRule>
  </conditionalFormatting>
  <conditionalFormatting sqref="R32:R39">
    <cfRule type="cellIs" dxfId="43252" priority="1281" operator="greaterThan">
      <formula>1</formula>
    </cfRule>
    <cfRule type="cellIs" dxfId="43251" priority="1282" operator="lessThan">
      <formula>0.8</formula>
    </cfRule>
  </conditionalFormatting>
  <conditionalFormatting sqref="P39">
    <cfRule type="cellIs" dxfId="43250" priority="1280" operator="greaterThan">
      <formula>0</formula>
    </cfRule>
  </conditionalFormatting>
  <conditionalFormatting sqref="Q32:Q39">
    <cfRule type="cellIs" dxfId="43249" priority="1285" operator="lessThan">
      <formula>0</formula>
    </cfRule>
  </conditionalFormatting>
  <conditionalFormatting sqref="Q32:Q39">
    <cfRule type="cellIs" dxfId="43248" priority="1279" operator="lessThan">
      <formula>0</formula>
    </cfRule>
  </conditionalFormatting>
  <conditionalFormatting sqref="R32:R39">
    <cfRule type="cellIs" dxfId="43247" priority="1277" operator="lessThan">
      <formula>0.8</formula>
    </cfRule>
    <cfRule type="cellIs" dxfId="43246" priority="1278" operator="greaterThan">
      <formula>1</formula>
    </cfRule>
  </conditionalFormatting>
  <conditionalFormatting sqref="R32:R39">
    <cfRule type="cellIs" dxfId="43245" priority="1275" operator="greaterThan">
      <formula>1</formula>
    </cfRule>
    <cfRule type="cellIs" dxfId="43244" priority="1276" operator="lessThan">
      <formula>0.8</formula>
    </cfRule>
  </conditionalFormatting>
  <conditionalFormatting sqref="P39">
    <cfRule type="cellIs" dxfId="43243" priority="1274" operator="greaterThan">
      <formula>0</formula>
    </cfRule>
  </conditionalFormatting>
  <conditionalFormatting sqref="Q32:Q39">
    <cfRule type="cellIs" dxfId="43242" priority="1268" operator="lessThan">
      <formula>0</formula>
    </cfRule>
  </conditionalFormatting>
  <conditionalFormatting sqref="R32:R39">
    <cfRule type="cellIs" dxfId="43241" priority="1272" operator="lessThan">
      <formula>0.8</formula>
    </cfRule>
    <cfRule type="cellIs" dxfId="43240" priority="1273" operator="greaterThan">
      <formula>1</formula>
    </cfRule>
  </conditionalFormatting>
  <conditionalFormatting sqref="R32:R39">
    <cfRule type="cellIs" dxfId="43239" priority="1270" operator="greaterThan">
      <formula>1</formula>
    </cfRule>
    <cfRule type="cellIs" dxfId="43238" priority="1271" operator="lessThan">
      <formula>0.8</formula>
    </cfRule>
  </conditionalFormatting>
  <conditionalFormatting sqref="P39">
    <cfRule type="cellIs" dxfId="43237" priority="1269" operator="greaterThan">
      <formula>0</formula>
    </cfRule>
  </conditionalFormatting>
  <conditionalFormatting sqref="Q32:Q39">
    <cfRule type="cellIs" dxfId="43236" priority="1267" operator="lessThan">
      <formula>0</formula>
    </cfRule>
  </conditionalFormatting>
  <conditionalFormatting sqref="R32:R39">
    <cfRule type="cellIs" dxfId="43235" priority="1265" operator="lessThan">
      <formula>0.8</formula>
    </cfRule>
    <cfRule type="cellIs" dxfId="43234" priority="1266" operator="greaterThan">
      <formula>1</formula>
    </cfRule>
  </conditionalFormatting>
  <conditionalFormatting sqref="R32:R39">
    <cfRule type="cellIs" dxfId="43233" priority="1263" operator="greaterThan">
      <formula>1</formula>
    </cfRule>
    <cfRule type="cellIs" dxfId="43232" priority="1264" operator="lessThan">
      <formula>0.8</formula>
    </cfRule>
  </conditionalFormatting>
  <conditionalFormatting sqref="P39">
    <cfRule type="cellIs" dxfId="43231" priority="1262" operator="greaterThan">
      <formula>0</formula>
    </cfRule>
  </conditionalFormatting>
  <conditionalFormatting sqref="Q32:Q39">
    <cfRule type="cellIs" dxfId="43230" priority="1261" operator="lessThan">
      <formula>0</formula>
    </cfRule>
  </conditionalFormatting>
  <conditionalFormatting sqref="R32:R39">
    <cfRule type="cellIs" dxfId="43229" priority="1259" operator="lessThan">
      <formula>0.8</formula>
    </cfRule>
    <cfRule type="cellIs" dxfId="43228" priority="1260" operator="greaterThan">
      <formula>1</formula>
    </cfRule>
  </conditionalFormatting>
  <conditionalFormatting sqref="R32:R39">
    <cfRule type="cellIs" dxfId="43227" priority="1257" operator="greaterThan">
      <formula>1</formula>
    </cfRule>
    <cfRule type="cellIs" dxfId="43226" priority="1258" operator="lessThan">
      <formula>0.8</formula>
    </cfRule>
  </conditionalFormatting>
  <conditionalFormatting sqref="P39">
    <cfRule type="cellIs" dxfId="43225" priority="1256" operator="greaterThan">
      <formula>0</formula>
    </cfRule>
  </conditionalFormatting>
  <conditionalFormatting sqref="Q32:Q39">
    <cfRule type="cellIs" dxfId="43224" priority="1255" operator="lessThan">
      <formula>0</formula>
    </cfRule>
  </conditionalFormatting>
  <conditionalFormatting sqref="R32:R39">
    <cfRule type="cellIs" dxfId="43223" priority="1253" operator="lessThan">
      <formula>0.8</formula>
    </cfRule>
    <cfRule type="cellIs" dxfId="43222" priority="1254" operator="greaterThan">
      <formula>1</formula>
    </cfRule>
  </conditionalFormatting>
  <conditionalFormatting sqref="R32:R39">
    <cfRule type="cellIs" dxfId="43221" priority="1251" operator="greaterThan">
      <formula>1</formula>
    </cfRule>
    <cfRule type="cellIs" dxfId="43220" priority="1252" operator="lessThan">
      <formula>0.8</formula>
    </cfRule>
  </conditionalFormatting>
  <conditionalFormatting sqref="P39">
    <cfRule type="cellIs" dxfId="43219" priority="1250" operator="greaterThan">
      <formula>0</formula>
    </cfRule>
  </conditionalFormatting>
  <conditionalFormatting sqref="Q32:Q39">
    <cfRule type="cellIs" dxfId="43218" priority="1249" operator="lessThan">
      <formula>0</formula>
    </cfRule>
  </conditionalFormatting>
  <conditionalFormatting sqref="R32:R39">
    <cfRule type="cellIs" dxfId="43217" priority="1247" operator="lessThan">
      <formula>0.8</formula>
    </cfRule>
    <cfRule type="cellIs" dxfId="43216" priority="1248" operator="greaterThan">
      <formula>1</formula>
    </cfRule>
  </conditionalFormatting>
  <conditionalFormatting sqref="R32:R39">
    <cfRule type="cellIs" dxfId="43215" priority="1245" operator="greaterThan">
      <formula>1</formula>
    </cfRule>
    <cfRule type="cellIs" dxfId="43214" priority="1246" operator="lessThan">
      <formula>0.8</formula>
    </cfRule>
  </conditionalFormatting>
  <conditionalFormatting sqref="P39">
    <cfRule type="cellIs" dxfId="43213" priority="1244" operator="greaterThan">
      <formula>0</formula>
    </cfRule>
  </conditionalFormatting>
  <conditionalFormatting sqref="Q32:Q39">
    <cfRule type="cellIs" dxfId="43212" priority="1243" operator="lessThan">
      <formula>0</formula>
    </cfRule>
  </conditionalFormatting>
  <conditionalFormatting sqref="R32:R39">
    <cfRule type="cellIs" dxfId="43211" priority="1241" operator="lessThan">
      <formula>0.8</formula>
    </cfRule>
    <cfRule type="cellIs" dxfId="43210" priority="1242" operator="greaterThan">
      <formula>1</formula>
    </cfRule>
  </conditionalFormatting>
  <conditionalFormatting sqref="R32:R39">
    <cfRule type="cellIs" dxfId="43209" priority="1239" operator="greaterThan">
      <formula>1</formula>
    </cfRule>
    <cfRule type="cellIs" dxfId="43208" priority="1240" operator="lessThan">
      <formula>0.8</formula>
    </cfRule>
  </conditionalFormatting>
  <conditionalFormatting sqref="P39">
    <cfRule type="cellIs" dxfId="43207" priority="1238" operator="greaterThan">
      <formula>0</formula>
    </cfRule>
  </conditionalFormatting>
  <conditionalFormatting sqref="P39">
    <cfRule type="cellIs" dxfId="43206" priority="1232" operator="greaterThan">
      <formula>0</formula>
    </cfRule>
  </conditionalFormatting>
  <conditionalFormatting sqref="Q32:Q39">
    <cfRule type="cellIs" dxfId="43205" priority="1237" operator="lessThan">
      <formula>0</formula>
    </cfRule>
  </conditionalFormatting>
  <conditionalFormatting sqref="R32:R39">
    <cfRule type="cellIs" dxfId="43204" priority="1235" operator="lessThan">
      <formula>0.8</formula>
    </cfRule>
    <cfRule type="cellIs" dxfId="43203" priority="1236" operator="greaterThan">
      <formula>1</formula>
    </cfRule>
  </conditionalFormatting>
  <conditionalFormatting sqref="R32:R39">
    <cfRule type="cellIs" dxfId="43202" priority="1233" operator="greaterThan">
      <formula>1</formula>
    </cfRule>
    <cfRule type="cellIs" dxfId="43201" priority="1234" operator="lessThan">
      <formula>0.8</formula>
    </cfRule>
  </conditionalFormatting>
  <conditionalFormatting sqref="P39">
    <cfRule type="cellIs" dxfId="43200" priority="1226" operator="greaterThan">
      <formula>0</formula>
    </cfRule>
  </conditionalFormatting>
  <conditionalFormatting sqref="Q32:Q39">
    <cfRule type="cellIs" dxfId="43199" priority="1231" operator="lessThan">
      <formula>0</formula>
    </cfRule>
  </conditionalFormatting>
  <conditionalFormatting sqref="R32:R39">
    <cfRule type="cellIs" dxfId="43198" priority="1229" operator="lessThan">
      <formula>0.8</formula>
    </cfRule>
    <cfRule type="cellIs" dxfId="43197" priority="1230" operator="greaterThan">
      <formula>1</formula>
    </cfRule>
  </conditionalFormatting>
  <conditionalFormatting sqref="R32:R39">
    <cfRule type="cellIs" dxfId="43196" priority="1227" operator="greaterThan">
      <formula>1</formula>
    </cfRule>
    <cfRule type="cellIs" dxfId="43195" priority="1228" operator="lessThan">
      <formula>0.8</formula>
    </cfRule>
  </conditionalFormatting>
  <conditionalFormatting sqref="R32:R39">
    <cfRule type="cellIs" dxfId="43194" priority="1223" operator="lessThan">
      <formula>0.8</formula>
    </cfRule>
    <cfRule type="cellIs" dxfId="43193" priority="1224" operator="greaterThan">
      <formula>1</formula>
    </cfRule>
  </conditionalFormatting>
  <conditionalFormatting sqref="R32:R39">
    <cfRule type="cellIs" dxfId="43192" priority="1221" operator="greaterThan">
      <formula>1</formula>
    </cfRule>
    <cfRule type="cellIs" dxfId="43191" priority="1222" operator="lessThan">
      <formula>0.8</formula>
    </cfRule>
  </conditionalFormatting>
  <conditionalFormatting sqref="P39">
    <cfRule type="cellIs" dxfId="43190" priority="1220" operator="greaterThan">
      <formula>0</formula>
    </cfRule>
  </conditionalFormatting>
  <conditionalFormatting sqref="Q32:Q39">
    <cfRule type="cellIs" dxfId="43189" priority="1225" operator="lessThan">
      <formula>0</formula>
    </cfRule>
  </conditionalFormatting>
  <conditionalFormatting sqref="Q32:Q39">
    <cfRule type="cellIs" dxfId="43188" priority="1214" operator="lessThan">
      <formula>0</formula>
    </cfRule>
  </conditionalFormatting>
  <conditionalFormatting sqref="P39">
    <cfRule type="cellIs" dxfId="43187" priority="1215" operator="greaterThan">
      <formula>0</formula>
    </cfRule>
  </conditionalFormatting>
  <conditionalFormatting sqref="R32:R39">
    <cfRule type="cellIs" dxfId="43186" priority="1218" operator="lessThan">
      <formula>0.8</formula>
    </cfRule>
    <cfRule type="cellIs" dxfId="43185" priority="1219" operator="greaterThan">
      <formula>1</formula>
    </cfRule>
  </conditionalFormatting>
  <conditionalFormatting sqref="R32:R39">
    <cfRule type="cellIs" dxfId="43184" priority="1216" operator="greaterThan">
      <formula>1</formula>
    </cfRule>
    <cfRule type="cellIs" dxfId="43183" priority="1217" operator="lessThan">
      <formula>0.8</formula>
    </cfRule>
  </conditionalFormatting>
  <conditionalFormatting sqref="Q32:Q39">
    <cfRule type="cellIs" dxfId="43182" priority="1208" operator="lessThan">
      <formula>0</formula>
    </cfRule>
  </conditionalFormatting>
  <conditionalFormatting sqref="R32:R39">
    <cfRule type="cellIs" dxfId="43181" priority="1212" operator="lessThan">
      <formula>0.8</formula>
    </cfRule>
    <cfRule type="cellIs" dxfId="43180" priority="1213" operator="greaterThan">
      <formula>1</formula>
    </cfRule>
  </conditionalFormatting>
  <conditionalFormatting sqref="R32:R39">
    <cfRule type="cellIs" dxfId="43179" priority="1210" operator="greaterThan">
      <formula>1</formula>
    </cfRule>
    <cfRule type="cellIs" dxfId="43178" priority="1211" operator="lessThan">
      <formula>0.8</formula>
    </cfRule>
  </conditionalFormatting>
  <conditionalFormatting sqref="P39">
    <cfRule type="cellIs" dxfId="43177" priority="1209" operator="greaterThan">
      <formula>0</formula>
    </cfRule>
  </conditionalFormatting>
  <conditionalFormatting sqref="Q32:Q39">
    <cfRule type="cellIs" dxfId="43176" priority="1207" operator="lessThan">
      <formula>0</formula>
    </cfRule>
  </conditionalFormatting>
  <conditionalFormatting sqref="R32:R39">
    <cfRule type="cellIs" dxfId="43175" priority="1205" operator="lessThan">
      <formula>0.8</formula>
    </cfRule>
    <cfRule type="cellIs" dxfId="43174" priority="1206" operator="greaterThan">
      <formula>1</formula>
    </cfRule>
  </conditionalFormatting>
  <conditionalFormatting sqref="R32:R39">
    <cfRule type="cellIs" dxfId="43173" priority="1203" operator="greaterThan">
      <formula>1</formula>
    </cfRule>
    <cfRule type="cellIs" dxfId="43172" priority="1204" operator="lessThan">
      <formula>0.8</formula>
    </cfRule>
  </conditionalFormatting>
  <conditionalFormatting sqref="P39">
    <cfRule type="cellIs" dxfId="43171" priority="1202" operator="greaterThan">
      <formula>0</formula>
    </cfRule>
  </conditionalFormatting>
  <conditionalFormatting sqref="Q32:Q39">
    <cfRule type="cellIs" dxfId="43170" priority="1201" operator="lessThan">
      <formula>0</formula>
    </cfRule>
  </conditionalFormatting>
  <conditionalFormatting sqref="R32:R39">
    <cfRule type="cellIs" dxfId="43169" priority="1199" operator="lessThan">
      <formula>0.8</formula>
    </cfRule>
    <cfRule type="cellIs" dxfId="43168" priority="1200" operator="greaterThan">
      <formula>1</formula>
    </cfRule>
  </conditionalFormatting>
  <conditionalFormatting sqref="R32:R39">
    <cfRule type="cellIs" dxfId="43167" priority="1197" operator="greaterThan">
      <formula>1</formula>
    </cfRule>
    <cfRule type="cellIs" dxfId="43166" priority="1198" operator="lessThan">
      <formula>0.8</formula>
    </cfRule>
  </conditionalFormatting>
  <conditionalFormatting sqref="P39">
    <cfRule type="cellIs" dxfId="43165" priority="1196" operator="greaterThan">
      <formula>0</formula>
    </cfRule>
  </conditionalFormatting>
  <conditionalFormatting sqref="Q32:Q39">
    <cfRule type="cellIs" dxfId="43164" priority="1195" operator="lessThan">
      <formula>0</formula>
    </cfRule>
  </conditionalFormatting>
  <conditionalFormatting sqref="R32:R39">
    <cfRule type="cellIs" dxfId="43163" priority="1193" operator="lessThan">
      <formula>0.8</formula>
    </cfRule>
    <cfRule type="cellIs" dxfId="43162" priority="1194" operator="greaterThan">
      <formula>1</formula>
    </cfRule>
  </conditionalFormatting>
  <conditionalFormatting sqref="R32:R39">
    <cfRule type="cellIs" dxfId="43161" priority="1191" operator="greaterThan">
      <formula>1</formula>
    </cfRule>
    <cfRule type="cellIs" dxfId="43160" priority="1192" operator="lessThan">
      <formula>0.8</formula>
    </cfRule>
  </conditionalFormatting>
  <conditionalFormatting sqref="P39">
    <cfRule type="cellIs" dxfId="43159" priority="1190" operator="greaterThan">
      <formula>0</formula>
    </cfRule>
  </conditionalFormatting>
  <conditionalFormatting sqref="Q32:Q39">
    <cfRule type="cellIs" dxfId="43158" priority="1189" operator="lessThan">
      <formula>0</formula>
    </cfRule>
  </conditionalFormatting>
  <conditionalFormatting sqref="R32:R39">
    <cfRule type="cellIs" dxfId="43157" priority="1187" operator="lessThan">
      <formula>0.8</formula>
    </cfRule>
    <cfRule type="cellIs" dxfId="43156" priority="1188" operator="greaterThan">
      <formula>1</formula>
    </cfRule>
  </conditionalFormatting>
  <conditionalFormatting sqref="R32:R39">
    <cfRule type="cellIs" dxfId="43155" priority="1185" operator="greaterThan">
      <formula>1</formula>
    </cfRule>
    <cfRule type="cellIs" dxfId="43154" priority="1186" operator="lessThan">
      <formula>0.8</formula>
    </cfRule>
  </conditionalFormatting>
  <conditionalFormatting sqref="P39">
    <cfRule type="cellIs" dxfId="43153" priority="1184" operator="greaterThan">
      <formula>0</formula>
    </cfRule>
  </conditionalFormatting>
  <conditionalFormatting sqref="Q96:Q105">
    <cfRule type="cellIs" dxfId="43152" priority="1178" operator="lessThan">
      <formula>0</formula>
    </cfRule>
  </conditionalFormatting>
  <conditionalFormatting sqref="P96:P105">
    <cfRule type="cellIs" dxfId="43151" priority="1179" operator="greaterThan">
      <formula>0</formula>
    </cfRule>
  </conditionalFormatting>
  <conditionalFormatting sqref="R96:R105">
    <cfRule type="cellIs" dxfId="43150" priority="1182" operator="lessThan">
      <formula>0.8</formula>
    </cfRule>
    <cfRule type="cellIs" dxfId="43149" priority="1183" operator="greaterThan">
      <formula>1</formula>
    </cfRule>
  </conditionalFormatting>
  <conditionalFormatting sqref="R96:R105">
    <cfRule type="cellIs" dxfId="43148" priority="1180" operator="greaterThan">
      <formula>1</formula>
    </cfRule>
    <cfRule type="cellIs" dxfId="43147" priority="1181" operator="lessThan">
      <formula>0.8</formula>
    </cfRule>
  </conditionalFormatting>
  <conditionalFormatting sqref="Q96:Q105">
    <cfRule type="cellIs" dxfId="43146" priority="1172" operator="lessThan">
      <formula>0</formula>
    </cfRule>
  </conditionalFormatting>
  <conditionalFormatting sqref="R96:R105">
    <cfRule type="cellIs" dxfId="43145" priority="1176" operator="lessThan">
      <formula>0.8</formula>
    </cfRule>
    <cfRule type="cellIs" dxfId="43144" priority="1177" operator="greaterThan">
      <formula>1</formula>
    </cfRule>
  </conditionalFormatting>
  <conditionalFormatting sqref="R96:R105">
    <cfRule type="cellIs" dxfId="43143" priority="1174" operator="greaterThan">
      <formula>1</formula>
    </cfRule>
    <cfRule type="cellIs" dxfId="43142" priority="1175" operator="lessThan">
      <formula>0.8</formula>
    </cfRule>
  </conditionalFormatting>
  <conditionalFormatting sqref="P96:P105">
    <cfRule type="cellIs" dxfId="43141" priority="1173" operator="greaterThan">
      <formula>0</formula>
    </cfRule>
  </conditionalFormatting>
  <conditionalFormatting sqref="Q96:Q105">
    <cfRule type="cellIs" dxfId="43140" priority="1171" operator="lessThan">
      <formula>0</formula>
    </cfRule>
  </conditionalFormatting>
  <conditionalFormatting sqref="R96:R105">
    <cfRule type="cellIs" dxfId="43139" priority="1169" operator="lessThan">
      <formula>0.8</formula>
    </cfRule>
    <cfRule type="cellIs" dxfId="43138" priority="1170" operator="greaterThan">
      <formula>1</formula>
    </cfRule>
  </conditionalFormatting>
  <conditionalFormatting sqref="R96:R105">
    <cfRule type="cellIs" dxfId="43137" priority="1167" operator="greaterThan">
      <formula>1</formula>
    </cfRule>
    <cfRule type="cellIs" dxfId="43136" priority="1168" operator="lessThan">
      <formula>0.8</formula>
    </cfRule>
  </conditionalFormatting>
  <conditionalFormatting sqref="P96:P105">
    <cfRule type="cellIs" dxfId="43135" priority="1166" operator="greaterThan">
      <formula>0</formula>
    </cfRule>
  </conditionalFormatting>
  <conditionalFormatting sqref="Q96:Q105">
    <cfRule type="cellIs" dxfId="43134" priority="1165" operator="lessThan">
      <formula>0</formula>
    </cfRule>
  </conditionalFormatting>
  <conditionalFormatting sqref="R96:R105">
    <cfRule type="cellIs" dxfId="43133" priority="1163" operator="lessThan">
      <formula>0.8</formula>
    </cfRule>
    <cfRule type="cellIs" dxfId="43132" priority="1164" operator="greaterThan">
      <formula>1</formula>
    </cfRule>
  </conditionalFormatting>
  <conditionalFormatting sqref="R96:R105">
    <cfRule type="cellIs" dxfId="43131" priority="1161" operator="greaterThan">
      <formula>1</formula>
    </cfRule>
    <cfRule type="cellIs" dxfId="43130" priority="1162" operator="lessThan">
      <formula>0.8</formula>
    </cfRule>
  </conditionalFormatting>
  <conditionalFormatting sqref="P96:P105">
    <cfRule type="cellIs" dxfId="43129" priority="1160" operator="greaterThan">
      <formula>0</formula>
    </cfRule>
  </conditionalFormatting>
  <conditionalFormatting sqref="Q96:Q105">
    <cfRule type="cellIs" dxfId="43128" priority="1154" operator="lessThan">
      <formula>0</formula>
    </cfRule>
  </conditionalFormatting>
  <conditionalFormatting sqref="R96:R105">
    <cfRule type="cellIs" dxfId="43127" priority="1158" operator="lessThan">
      <formula>0.8</formula>
    </cfRule>
    <cfRule type="cellIs" dxfId="43126" priority="1159" operator="greaterThan">
      <formula>1</formula>
    </cfRule>
  </conditionalFormatting>
  <conditionalFormatting sqref="R96:R105">
    <cfRule type="cellIs" dxfId="43125" priority="1156" operator="greaterThan">
      <formula>1</formula>
    </cfRule>
    <cfRule type="cellIs" dxfId="43124" priority="1157" operator="lessThan">
      <formula>0.8</formula>
    </cfRule>
  </conditionalFormatting>
  <conditionalFormatting sqref="P96:P105">
    <cfRule type="cellIs" dxfId="43123" priority="1155" operator="greaterThan">
      <formula>0</formula>
    </cfRule>
  </conditionalFormatting>
  <conditionalFormatting sqref="Q96:Q105">
    <cfRule type="cellIs" dxfId="43122" priority="1153" operator="lessThan">
      <formula>0</formula>
    </cfRule>
  </conditionalFormatting>
  <conditionalFormatting sqref="R96:R105">
    <cfRule type="cellIs" dxfId="43121" priority="1151" operator="lessThan">
      <formula>0.8</formula>
    </cfRule>
    <cfRule type="cellIs" dxfId="43120" priority="1152" operator="greaterThan">
      <formula>1</formula>
    </cfRule>
  </conditionalFormatting>
  <conditionalFormatting sqref="R96:R105">
    <cfRule type="cellIs" dxfId="43119" priority="1149" operator="greaterThan">
      <formula>1</formula>
    </cfRule>
    <cfRule type="cellIs" dxfId="43118" priority="1150" operator="lessThan">
      <formula>0.8</formula>
    </cfRule>
  </conditionalFormatting>
  <conditionalFormatting sqref="P96:P105">
    <cfRule type="cellIs" dxfId="43117" priority="1148" operator="greaterThan">
      <formula>0</formula>
    </cfRule>
  </conditionalFormatting>
  <conditionalFormatting sqref="Q96:Q105">
    <cfRule type="cellIs" dxfId="43116" priority="1147" operator="lessThan">
      <formula>0</formula>
    </cfRule>
  </conditionalFormatting>
  <conditionalFormatting sqref="R96:R105">
    <cfRule type="cellIs" dxfId="43115" priority="1145" operator="lessThan">
      <formula>0.8</formula>
    </cfRule>
    <cfRule type="cellIs" dxfId="43114" priority="1146" operator="greaterThan">
      <formula>1</formula>
    </cfRule>
  </conditionalFormatting>
  <conditionalFormatting sqref="R96:R105">
    <cfRule type="cellIs" dxfId="43113" priority="1143" operator="greaterThan">
      <formula>1</formula>
    </cfRule>
    <cfRule type="cellIs" dxfId="43112" priority="1144" operator="lessThan">
      <formula>0.8</formula>
    </cfRule>
  </conditionalFormatting>
  <conditionalFormatting sqref="P96:P105">
    <cfRule type="cellIs" dxfId="43111" priority="1142" operator="greaterThan">
      <formula>0</formula>
    </cfRule>
  </conditionalFormatting>
  <conditionalFormatting sqref="Q96:Q105">
    <cfRule type="cellIs" dxfId="43110" priority="1141" operator="lessThan">
      <formula>0</formula>
    </cfRule>
  </conditionalFormatting>
  <conditionalFormatting sqref="R96:R105">
    <cfRule type="cellIs" dxfId="43109" priority="1139" operator="lessThan">
      <formula>0.8</formula>
    </cfRule>
    <cfRule type="cellIs" dxfId="43108" priority="1140" operator="greaterThan">
      <formula>1</formula>
    </cfRule>
  </conditionalFormatting>
  <conditionalFormatting sqref="R96:R105">
    <cfRule type="cellIs" dxfId="43107" priority="1137" operator="greaterThan">
      <formula>1</formula>
    </cfRule>
    <cfRule type="cellIs" dxfId="43106" priority="1138" operator="lessThan">
      <formula>0.8</formula>
    </cfRule>
  </conditionalFormatting>
  <conditionalFormatting sqref="P96:P105">
    <cfRule type="cellIs" dxfId="43105" priority="1136" operator="greaterThan">
      <formula>0</formula>
    </cfRule>
  </conditionalFormatting>
  <conditionalFormatting sqref="Q96:Q105">
    <cfRule type="cellIs" dxfId="43104" priority="1135" operator="lessThan">
      <formula>0</formula>
    </cfRule>
  </conditionalFormatting>
  <conditionalFormatting sqref="R96:R105">
    <cfRule type="cellIs" dxfId="43103" priority="1133" operator="lessThan">
      <formula>0.8</formula>
    </cfRule>
    <cfRule type="cellIs" dxfId="43102" priority="1134" operator="greaterThan">
      <formula>1</formula>
    </cfRule>
  </conditionalFormatting>
  <conditionalFormatting sqref="R96:R105">
    <cfRule type="cellIs" dxfId="43101" priority="1131" operator="greaterThan">
      <formula>1</formula>
    </cfRule>
    <cfRule type="cellIs" dxfId="43100" priority="1132" operator="lessThan">
      <formula>0.8</formula>
    </cfRule>
  </conditionalFormatting>
  <conditionalFormatting sqref="P96:P105">
    <cfRule type="cellIs" dxfId="43099" priority="1130" operator="greaterThan">
      <formula>0</formula>
    </cfRule>
  </conditionalFormatting>
  <conditionalFormatting sqref="Q96:Q105">
    <cfRule type="cellIs" dxfId="43098" priority="1129" operator="lessThan">
      <formula>0</formula>
    </cfRule>
  </conditionalFormatting>
  <conditionalFormatting sqref="R96:R105">
    <cfRule type="cellIs" dxfId="43097" priority="1127" operator="lessThan">
      <formula>0.8</formula>
    </cfRule>
    <cfRule type="cellIs" dxfId="43096" priority="1128" operator="greaterThan">
      <formula>1</formula>
    </cfRule>
  </conditionalFormatting>
  <conditionalFormatting sqref="R96:R105">
    <cfRule type="cellIs" dxfId="43095" priority="1125" operator="greaterThan">
      <formula>1</formula>
    </cfRule>
    <cfRule type="cellIs" dxfId="43094" priority="1126" operator="lessThan">
      <formula>0.8</formula>
    </cfRule>
  </conditionalFormatting>
  <conditionalFormatting sqref="P96:P105">
    <cfRule type="cellIs" dxfId="43093" priority="1124" operator="greaterThan">
      <formula>0</formula>
    </cfRule>
  </conditionalFormatting>
  <conditionalFormatting sqref="P96:P105">
    <cfRule type="cellIs" dxfId="43092" priority="1118" operator="greaterThan">
      <formula>0</formula>
    </cfRule>
  </conditionalFormatting>
  <conditionalFormatting sqref="Q96:Q105">
    <cfRule type="cellIs" dxfId="43091" priority="1123" operator="lessThan">
      <formula>0</formula>
    </cfRule>
  </conditionalFormatting>
  <conditionalFormatting sqref="R96:R105">
    <cfRule type="cellIs" dxfId="43090" priority="1121" operator="lessThan">
      <formula>0.8</formula>
    </cfRule>
    <cfRule type="cellIs" dxfId="43089" priority="1122" operator="greaterThan">
      <formula>1</formula>
    </cfRule>
  </conditionalFormatting>
  <conditionalFormatting sqref="R96:R105">
    <cfRule type="cellIs" dxfId="43088" priority="1119" operator="greaterThan">
      <formula>1</formula>
    </cfRule>
    <cfRule type="cellIs" dxfId="43087" priority="1120" operator="lessThan">
      <formula>0.8</formula>
    </cfRule>
  </conditionalFormatting>
  <conditionalFormatting sqref="P96:P105">
    <cfRule type="cellIs" dxfId="43086" priority="1112" operator="greaterThan">
      <formula>0</formula>
    </cfRule>
  </conditionalFormatting>
  <conditionalFormatting sqref="Q96:Q105">
    <cfRule type="cellIs" dxfId="43085" priority="1117" operator="lessThan">
      <formula>0</formula>
    </cfRule>
  </conditionalFormatting>
  <conditionalFormatting sqref="R96:R105">
    <cfRule type="cellIs" dxfId="43084" priority="1115" operator="lessThan">
      <formula>0.8</formula>
    </cfRule>
    <cfRule type="cellIs" dxfId="43083" priority="1116" operator="greaterThan">
      <formula>1</formula>
    </cfRule>
  </conditionalFormatting>
  <conditionalFormatting sqref="R96:R105">
    <cfRule type="cellIs" dxfId="43082" priority="1113" operator="greaterThan">
      <formula>1</formula>
    </cfRule>
    <cfRule type="cellIs" dxfId="43081" priority="1114" operator="lessThan">
      <formula>0.8</formula>
    </cfRule>
  </conditionalFormatting>
  <conditionalFormatting sqref="R96:R105">
    <cfRule type="cellIs" dxfId="43080" priority="1109" operator="lessThan">
      <formula>0.8</formula>
    </cfRule>
    <cfRule type="cellIs" dxfId="43079" priority="1110" operator="greaterThan">
      <formula>1</formula>
    </cfRule>
  </conditionalFormatting>
  <conditionalFormatting sqref="R96:R105">
    <cfRule type="cellIs" dxfId="43078" priority="1107" operator="greaterThan">
      <formula>1</formula>
    </cfRule>
    <cfRule type="cellIs" dxfId="43077" priority="1108" operator="lessThan">
      <formula>0.8</formula>
    </cfRule>
  </conditionalFormatting>
  <conditionalFormatting sqref="P96:P105">
    <cfRule type="cellIs" dxfId="43076" priority="1106" operator="greaterThan">
      <formula>0</formula>
    </cfRule>
  </conditionalFormatting>
  <conditionalFormatting sqref="Q96:Q105">
    <cfRule type="cellIs" dxfId="43075" priority="1111" operator="lessThan">
      <formula>0</formula>
    </cfRule>
  </conditionalFormatting>
  <conditionalFormatting sqref="Q96:Q105">
    <cfRule type="cellIs" dxfId="43074" priority="1100" operator="lessThan">
      <formula>0</formula>
    </cfRule>
  </conditionalFormatting>
  <conditionalFormatting sqref="P96:P105">
    <cfRule type="cellIs" dxfId="43073" priority="1101" operator="greaterThan">
      <formula>0</formula>
    </cfRule>
  </conditionalFormatting>
  <conditionalFormatting sqref="R96:R105">
    <cfRule type="cellIs" dxfId="43072" priority="1104" operator="lessThan">
      <formula>0.8</formula>
    </cfRule>
    <cfRule type="cellIs" dxfId="43071" priority="1105" operator="greaterThan">
      <formula>1</formula>
    </cfRule>
  </conditionalFormatting>
  <conditionalFormatting sqref="R96:R105">
    <cfRule type="cellIs" dxfId="43070" priority="1102" operator="greaterThan">
      <formula>1</formula>
    </cfRule>
    <cfRule type="cellIs" dxfId="43069" priority="1103" operator="lessThan">
      <formula>0.8</formula>
    </cfRule>
  </conditionalFormatting>
  <conditionalFormatting sqref="Q96:Q105">
    <cfRule type="cellIs" dxfId="43068" priority="1094" operator="lessThan">
      <formula>0</formula>
    </cfRule>
  </conditionalFormatting>
  <conditionalFormatting sqref="R96:R105">
    <cfRule type="cellIs" dxfId="43067" priority="1098" operator="lessThan">
      <formula>0.8</formula>
    </cfRule>
    <cfRule type="cellIs" dxfId="43066" priority="1099" operator="greaterThan">
      <formula>1</formula>
    </cfRule>
  </conditionalFormatting>
  <conditionalFormatting sqref="R96:R105">
    <cfRule type="cellIs" dxfId="43065" priority="1096" operator="greaterThan">
      <formula>1</formula>
    </cfRule>
    <cfRule type="cellIs" dxfId="43064" priority="1097" operator="lessThan">
      <formula>0.8</formula>
    </cfRule>
  </conditionalFormatting>
  <conditionalFormatting sqref="P96:P105">
    <cfRule type="cellIs" dxfId="43063" priority="1095" operator="greaterThan">
      <formula>0</formula>
    </cfRule>
  </conditionalFormatting>
  <conditionalFormatting sqref="Q96:Q105">
    <cfRule type="cellIs" dxfId="43062" priority="1093" operator="lessThan">
      <formula>0</formula>
    </cfRule>
  </conditionalFormatting>
  <conditionalFormatting sqref="R96:R105">
    <cfRule type="cellIs" dxfId="43061" priority="1091" operator="lessThan">
      <formula>0.8</formula>
    </cfRule>
    <cfRule type="cellIs" dxfId="43060" priority="1092" operator="greaterThan">
      <formula>1</formula>
    </cfRule>
  </conditionalFormatting>
  <conditionalFormatting sqref="R96:R105">
    <cfRule type="cellIs" dxfId="43059" priority="1089" operator="greaterThan">
      <formula>1</formula>
    </cfRule>
    <cfRule type="cellIs" dxfId="43058" priority="1090" operator="lessThan">
      <formula>0.8</formula>
    </cfRule>
  </conditionalFormatting>
  <conditionalFormatting sqref="P96:P105">
    <cfRule type="cellIs" dxfId="43057" priority="1088" operator="greaterThan">
      <formula>0</formula>
    </cfRule>
  </conditionalFormatting>
  <conditionalFormatting sqref="Q96:Q105">
    <cfRule type="cellIs" dxfId="43056" priority="1087" operator="lessThan">
      <formula>0</formula>
    </cfRule>
  </conditionalFormatting>
  <conditionalFormatting sqref="R96:R105">
    <cfRule type="cellIs" dxfId="43055" priority="1085" operator="lessThan">
      <formula>0.8</formula>
    </cfRule>
    <cfRule type="cellIs" dxfId="43054" priority="1086" operator="greaterThan">
      <formula>1</formula>
    </cfRule>
  </conditionalFormatting>
  <conditionalFormatting sqref="R96:R105">
    <cfRule type="cellIs" dxfId="43053" priority="1083" operator="greaterThan">
      <formula>1</formula>
    </cfRule>
    <cfRule type="cellIs" dxfId="43052" priority="1084" operator="lessThan">
      <formula>0.8</formula>
    </cfRule>
  </conditionalFormatting>
  <conditionalFormatting sqref="P96:P105">
    <cfRule type="cellIs" dxfId="43051" priority="1082" operator="greaterThan">
      <formula>0</formula>
    </cfRule>
  </conditionalFormatting>
  <conditionalFormatting sqref="Q96:Q105">
    <cfRule type="cellIs" dxfId="43050" priority="1076" operator="lessThan">
      <formula>0</formula>
    </cfRule>
  </conditionalFormatting>
  <conditionalFormatting sqref="P96:P105">
    <cfRule type="cellIs" dxfId="43049" priority="1077" operator="greaterThan">
      <formula>0</formula>
    </cfRule>
  </conditionalFormatting>
  <conditionalFormatting sqref="R96:R105">
    <cfRule type="cellIs" dxfId="43048" priority="1080" operator="lessThan">
      <formula>0.8</formula>
    </cfRule>
    <cfRule type="cellIs" dxfId="43047" priority="1081" operator="greaterThan">
      <formula>1</formula>
    </cfRule>
  </conditionalFormatting>
  <conditionalFormatting sqref="R96:R105">
    <cfRule type="cellIs" dxfId="43046" priority="1078" operator="greaterThan">
      <formula>1</formula>
    </cfRule>
    <cfRule type="cellIs" dxfId="43045" priority="1079" operator="lessThan">
      <formula>0.8</formula>
    </cfRule>
  </conditionalFormatting>
  <conditionalFormatting sqref="Q96:Q105">
    <cfRule type="cellIs" dxfId="43044" priority="1070" operator="lessThan">
      <formula>0</formula>
    </cfRule>
  </conditionalFormatting>
  <conditionalFormatting sqref="R96:R105">
    <cfRule type="cellIs" dxfId="43043" priority="1074" operator="lessThan">
      <formula>0.8</formula>
    </cfRule>
    <cfRule type="cellIs" dxfId="43042" priority="1075" operator="greaterThan">
      <formula>1</formula>
    </cfRule>
  </conditionalFormatting>
  <conditionalFormatting sqref="R96:R105">
    <cfRule type="cellIs" dxfId="43041" priority="1072" operator="greaterThan">
      <formula>1</formula>
    </cfRule>
    <cfRule type="cellIs" dxfId="43040" priority="1073" operator="lessThan">
      <formula>0.8</formula>
    </cfRule>
  </conditionalFormatting>
  <conditionalFormatting sqref="P96:P105">
    <cfRule type="cellIs" dxfId="43039" priority="1071" operator="greaterThan">
      <formula>0</formula>
    </cfRule>
  </conditionalFormatting>
  <conditionalFormatting sqref="Q96:Q105">
    <cfRule type="cellIs" dxfId="43038" priority="1069" operator="lessThan">
      <formula>0</formula>
    </cfRule>
  </conditionalFormatting>
  <conditionalFormatting sqref="R96:R105">
    <cfRule type="cellIs" dxfId="43037" priority="1067" operator="lessThan">
      <formula>0.8</formula>
    </cfRule>
    <cfRule type="cellIs" dxfId="43036" priority="1068" operator="greaterThan">
      <formula>1</formula>
    </cfRule>
  </conditionalFormatting>
  <conditionalFormatting sqref="R96:R105">
    <cfRule type="cellIs" dxfId="43035" priority="1065" operator="greaterThan">
      <formula>1</formula>
    </cfRule>
    <cfRule type="cellIs" dxfId="43034" priority="1066" operator="lessThan">
      <formula>0.8</formula>
    </cfRule>
  </conditionalFormatting>
  <conditionalFormatting sqref="P96:P105">
    <cfRule type="cellIs" dxfId="43033" priority="1064" operator="greaterThan">
      <formula>0</formula>
    </cfRule>
  </conditionalFormatting>
  <conditionalFormatting sqref="Q96:Q105">
    <cfRule type="cellIs" dxfId="43032" priority="1063" operator="lessThan">
      <formula>0</formula>
    </cfRule>
  </conditionalFormatting>
  <conditionalFormatting sqref="R96:R105">
    <cfRule type="cellIs" dxfId="43031" priority="1061" operator="lessThan">
      <formula>0.8</formula>
    </cfRule>
    <cfRule type="cellIs" dxfId="43030" priority="1062" operator="greaterThan">
      <formula>1</formula>
    </cfRule>
  </conditionalFormatting>
  <conditionalFormatting sqref="R96:R105">
    <cfRule type="cellIs" dxfId="43029" priority="1059" operator="greaterThan">
      <formula>1</formula>
    </cfRule>
    <cfRule type="cellIs" dxfId="43028" priority="1060" operator="lessThan">
      <formula>0.8</formula>
    </cfRule>
  </conditionalFormatting>
  <conditionalFormatting sqref="P96:P105">
    <cfRule type="cellIs" dxfId="43027" priority="1058" operator="greaterThan">
      <formula>0</formula>
    </cfRule>
  </conditionalFormatting>
  <conditionalFormatting sqref="P124 P127">
    <cfRule type="cellIs" dxfId="43026" priority="1052" operator="greaterThan">
      <formula>0</formula>
    </cfRule>
  </conditionalFormatting>
  <conditionalFormatting sqref="Q124 Q127">
    <cfRule type="cellIs" dxfId="43025" priority="1057" operator="lessThan">
      <formula>0</formula>
    </cfRule>
  </conditionalFormatting>
  <conditionalFormatting sqref="R124 R127">
    <cfRule type="cellIs" dxfId="43024" priority="1055" operator="lessThan">
      <formula>0.8</formula>
    </cfRule>
    <cfRule type="cellIs" dxfId="43023" priority="1056" operator="greaterThan">
      <formula>1</formula>
    </cfRule>
  </conditionalFormatting>
  <conditionalFormatting sqref="R124 R127">
    <cfRule type="cellIs" dxfId="43022" priority="1053" operator="greaterThan">
      <formula>1</formula>
    </cfRule>
    <cfRule type="cellIs" dxfId="43021" priority="1054" operator="lessThan">
      <formula>0.8</formula>
    </cfRule>
  </conditionalFormatting>
  <conditionalFormatting sqref="Q124 Q127">
    <cfRule type="cellIs" dxfId="43020" priority="1051" operator="lessThan">
      <formula>0</formula>
    </cfRule>
  </conditionalFormatting>
  <conditionalFormatting sqref="R124 R127">
    <cfRule type="cellIs" dxfId="43019" priority="1049" operator="lessThan">
      <formula>0.8</formula>
    </cfRule>
    <cfRule type="cellIs" dxfId="43018" priority="1050" operator="greaterThan">
      <formula>1</formula>
    </cfRule>
  </conditionalFormatting>
  <conditionalFormatting sqref="R124 R127">
    <cfRule type="cellIs" dxfId="43017" priority="1047" operator="greaterThan">
      <formula>1</formula>
    </cfRule>
    <cfRule type="cellIs" dxfId="43016" priority="1048" operator="lessThan">
      <formula>0.8</formula>
    </cfRule>
  </conditionalFormatting>
  <conditionalFormatting sqref="P124 P127">
    <cfRule type="cellIs" dxfId="43015" priority="1046" operator="greaterThan">
      <formula>0</formula>
    </cfRule>
  </conditionalFormatting>
  <conditionalFormatting sqref="Q123 Q125:Q126 Q128:Q131">
    <cfRule type="cellIs" dxfId="43014" priority="1045" operator="lessThan">
      <formula>0</formula>
    </cfRule>
  </conditionalFormatting>
  <conditionalFormatting sqref="R123 R125:R126 R128:R131">
    <cfRule type="cellIs" dxfId="43013" priority="1043" operator="lessThan">
      <formula>0.8</formula>
    </cfRule>
    <cfRule type="cellIs" dxfId="43012" priority="1044" operator="greaterThan">
      <formula>1</formula>
    </cfRule>
  </conditionalFormatting>
  <conditionalFormatting sqref="R123 R125:R126 R128:R131">
    <cfRule type="cellIs" dxfId="43011" priority="1041" operator="greaterThan">
      <formula>1</formula>
    </cfRule>
    <cfRule type="cellIs" dxfId="43010" priority="1042" operator="lessThan">
      <formula>0.8</formula>
    </cfRule>
  </conditionalFormatting>
  <conditionalFormatting sqref="P123 P125:P126 P128:P131">
    <cfRule type="cellIs" dxfId="43009" priority="1040" operator="greaterThan">
      <formula>0</formula>
    </cfRule>
  </conditionalFormatting>
  <conditionalFormatting sqref="P123 P125:P126 P128:P131">
    <cfRule type="cellIs" dxfId="43008" priority="1034" operator="greaterThan">
      <formula>0</formula>
    </cfRule>
  </conditionalFormatting>
  <conditionalFormatting sqref="Q123 Q125:Q126 Q128:Q131">
    <cfRule type="cellIs" dxfId="43007" priority="1039" operator="lessThan">
      <formula>0</formula>
    </cfRule>
  </conditionalFormatting>
  <conditionalFormatting sqref="R123 R125:R126 R128:R131">
    <cfRule type="cellIs" dxfId="43006" priority="1037" operator="lessThan">
      <formula>0.8</formula>
    </cfRule>
    <cfRule type="cellIs" dxfId="43005" priority="1038" operator="greaterThan">
      <formula>1</formula>
    </cfRule>
  </conditionalFormatting>
  <conditionalFormatting sqref="R123 R125:R126 R128:R131">
    <cfRule type="cellIs" dxfId="43004" priority="1035" operator="greaterThan">
      <formula>1</formula>
    </cfRule>
    <cfRule type="cellIs" dxfId="43003" priority="1036" operator="lessThan">
      <formula>0.8</formula>
    </cfRule>
  </conditionalFormatting>
  <conditionalFormatting sqref="P122">
    <cfRule type="cellIs" dxfId="43002" priority="1028" operator="greaterThan">
      <formula>0</formula>
    </cfRule>
  </conditionalFormatting>
  <conditionalFormatting sqref="Q122">
    <cfRule type="cellIs" dxfId="43001" priority="1033" operator="lessThan">
      <formula>0</formula>
    </cfRule>
  </conditionalFormatting>
  <conditionalFormatting sqref="R122">
    <cfRule type="cellIs" dxfId="43000" priority="1031" operator="lessThan">
      <formula>0.8</formula>
    </cfRule>
    <cfRule type="cellIs" dxfId="42999" priority="1032" operator="greaterThan">
      <formula>1</formula>
    </cfRule>
  </conditionalFormatting>
  <conditionalFormatting sqref="R122">
    <cfRule type="cellIs" dxfId="42998" priority="1029" operator="greaterThan">
      <formula>1</formula>
    </cfRule>
    <cfRule type="cellIs" dxfId="42997" priority="1030" operator="lessThan">
      <formula>0.8</formula>
    </cfRule>
  </conditionalFormatting>
  <conditionalFormatting sqref="P137 P140 P142 P144">
    <cfRule type="cellIs" dxfId="42996" priority="1027" operator="greaterThan">
      <formula>0</formula>
    </cfRule>
  </conditionalFormatting>
  <conditionalFormatting sqref="Q137:Q144">
    <cfRule type="cellIs" dxfId="42995" priority="1026" operator="lessThan">
      <formula>0</formula>
    </cfRule>
  </conditionalFormatting>
  <conditionalFormatting sqref="R137">
    <cfRule type="cellIs" dxfId="42994" priority="1024" operator="lessThan">
      <formula>0.8</formula>
    </cfRule>
    <cfRule type="cellIs" dxfId="42993" priority="1025" operator="greaterThan">
      <formula>1</formula>
    </cfRule>
  </conditionalFormatting>
  <conditionalFormatting sqref="R137">
    <cfRule type="cellIs" dxfId="42992" priority="1022" operator="greaterThan">
      <formula>1</formula>
    </cfRule>
    <cfRule type="cellIs" dxfId="42991" priority="1023" operator="lessThan">
      <formula>0.8</formula>
    </cfRule>
  </conditionalFormatting>
  <conditionalFormatting sqref="P137 P140 P142 P144">
    <cfRule type="cellIs" dxfId="42990" priority="1021" operator="greaterThan">
      <formula>0</formula>
    </cfRule>
  </conditionalFormatting>
  <conditionalFormatting sqref="Q137:Q144">
    <cfRule type="cellIs" dxfId="42989" priority="1020" operator="lessThan">
      <formula>0</formula>
    </cfRule>
  </conditionalFormatting>
  <conditionalFormatting sqref="R137">
    <cfRule type="cellIs" dxfId="42988" priority="1018" operator="lessThan">
      <formula>0.8</formula>
    </cfRule>
    <cfRule type="cellIs" dxfId="42987" priority="1019" operator="greaterThan">
      <formula>1</formula>
    </cfRule>
  </conditionalFormatting>
  <conditionalFormatting sqref="R137">
    <cfRule type="cellIs" dxfId="42986" priority="1016" operator="greaterThan">
      <formula>1</formula>
    </cfRule>
    <cfRule type="cellIs" dxfId="42985" priority="1017" operator="lessThan">
      <formula>0.8</formula>
    </cfRule>
  </conditionalFormatting>
  <conditionalFormatting sqref="P137 P140 P142 P144">
    <cfRule type="cellIs" dxfId="42984" priority="1015" operator="greaterThan">
      <formula>0</formula>
    </cfRule>
  </conditionalFormatting>
  <conditionalFormatting sqref="P137 P140 P142 P144">
    <cfRule type="cellIs" dxfId="42983" priority="1009" operator="greaterThan">
      <formula>0</formula>
    </cfRule>
  </conditionalFormatting>
  <conditionalFormatting sqref="Q137:Q144">
    <cfRule type="cellIs" dxfId="42982" priority="1014" operator="lessThan">
      <formula>0</formula>
    </cfRule>
  </conditionalFormatting>
  <conditionalFormatting sqref="R137">
    <cfRule type="cellIs" dxfId="42981" priority="1012" operator="lessThan">
      <formula>0.8</formula>
    </cfRule>
    <cfRule type="cellIs" dxfId="42980" priority="1013" operator="greaterThan">
      <formula>1</formula>
    </cfRule>
  </conditionalFormatting>
  <conditionalFormatting sqref="R137">
    <cfRule type="cellIs" dxfId="42979" priority="1010" operator="greaterThan">
      <formula>1</formula>
    </cfRule>
    <cfRule type="cellIs" dxfId="42978" priority="1011" operator="lessThan">
      <formula>0.8</formula>
    </cfRule>
  </conditionalFormatting>
  <conditionalFormatting sqref="Q137:Q144">
    <cfRule type="cellIs" dxfId="42977" priority="1008" operator="lessThan">
      <formula>0</formula>
    </cfRule>
  </conditionalFormatting>
  <conditionalFormatting sqref="R137">
    <cfRule type="cellIs" dxfId="42976" priority="1006" operator="lessThan">
      <formula>0.8</formula>
    </cfRule>
    <cfRule type="cellIs" dxfId="42975" priority="1007" operator="greaterThan">
      <formula>1</formula>
    </cfRule>
  </conditionalFormatting>
  <conditionalFormatting sqref="R137">
    <cfRule type="cellIs" dxfId="42974" priority="1004" operator="greaterThan">
      <formula>1</formula>
    </cfRule>
    <cfRule type="cellIs" dxfId="42973" priority="1005" operator="lessThan">
      <formula>0.8</formula>
    </cfRule>
  </conditionalFormatting>
  <conditionalFormatting sqref="P137 P140 P142 P144">
    <cfRule type="cellIs" dxfId="42972" priority="1003" operator="greaterThan">
      <formula>0</formula>
    </cfRule>
  </conditionalFormatting>
  <conditionalFormatting sqref="Q137:Q144">
    <cfRule type="cellIs" dxfId="42971" priority="1002" operator="lessThan">
      <formula>0</formula>
    </cfRule>
  </conditionalFormatting>
  <conditionalFormatting sqref="R137">
    <cfRule type="cellIs" dxfId="42970" priority="1000" operator="lessThan">
      <formula>0.8</formula>
    </cfRule>
    <cfRule type="cellIs" dxfId="42969" priority="1001" operator="greaterThan">
      <formula>1</formula>
    </cfRule>
  </conditionalFormatting>
  <conditionalFormatting sqref="R137">
    <cfRule type="cellIs" dxfId="42968" priority="998" operator="greaterThan">
      <formula>1</formula>
    </cfRule>
    <cfRule type="cellIs" dxfId="42967" priority="999" operator="lessThan">
      <formula>0.8</formula>
    </cfRule>
  </conditionalFormatting>
  <conditionalFormatting sqref="P137 P140 P142 P144">
    <cfRule type="cellIs" dxfId="42966" priority="997" operator="greaterThan">
      <formula>0</formula>
    </cfRule>
  </conditionalFormatting>
  <conditionalFormatting sqref="P137 P140 P142 P144">
    <cfRule type="cellIs" dxfId="42965" priority="991" operator="greaterThan">
      <formula>0</formula>
    </cfRule>
  </conditionalFormatting>
  <conditionalFormatting sqref="Q137:Q144">
    <cfRule type="cellIs" dxfId="42964" priority="996" operator="lessThan">
      <formula>0</formula>
    </cfRule>
  </conditionalFormatting>
  <conditionalFormatting sqref="R137">
    <cfRule type="cellIs" dxfId="42963" priority="994" operator="lessThan">
      <formula>0.8</formula>
    </cfRule>
    <cfRule type="cellIs" dxfId="42962" priority="995" operator="greaterThan">
      <formula>1</formula>
    </cfRule>
  </conditionalFormatting>
  <conditionalFormatting sqref="R137">
    <cfRule type="cellIs" dxfId="42961" priority="992" operator="greaterThan">
      <formula>1</formula>
    </cfRule>
    <cfRule type="cellIs" dxfId="42960" priority="993" operator="lessThan">
      <formula>0.8</formula>
    </cfRule>
  </conditionalFormatting>
  <conditionalFormatting sqref="Q137:Q144">
    <cfRule type="cellIs" dxfId="42959" priority="990" operator="lessThan">
      <formula>0</formula>
    </cfRule>
  </conditionalFormatting>
  <conditionalFormatting sqref="R137">
    <cfRule type="cellIs" dxfId="42958" priority="988" operator="lessThan">
      <formula>0.8</formula>
    </cfRule>
    <cfRule type="cellIs" dxfId="42957" priority="989" operator="greaterThan">
      <formula>1</formula>
    </cfRule>
  </conditionalFormatting>
  <conditionalFormatting sqref="R137">
    <cfRule type="cellIs" dxfId="42956" priority="986" operator="greaterThan">
      <formula>1</formula>
    </cfRule>
    <cfRule type="cellIs" dxfId="42955" priority="987" operator="lessThan">
      <formula>0.8</formula>
    </cfRule>
  </conditionalFormatting>
  <conditionalFormatting sqref="P137 P140 P142 P144">
    <cfRule type="cellIs" dxfId="42954" priority="985" operator="greaterThan">
      <formula>0</formula>
    </cfRule>
  </conditionalFormatting>
  <conditionalFormatting sqref="Q137:Q144">
    <cfRule type="cellIs" dxfId="42953" priority="984" operator="lessThan">
      <formula>0</formula>
    </cfRule>
  </conditionalFormatting>
  <conditionalFormatting sqref="R137">
    <cfRule type="cellIs" dxfId="42952" priority="982" operator="lessThan">
      <formula>0.8</formula>
    </cfRule>
    <cfRule type="cellIs" dxfId="42951" priority="983" operator="greaterThan">
      <formula>1</formula>
    </cfRule>
  </conditionalFormatting>
  <conditionalFormatting sqref="R137">
    <cfRule type="cellIs" dxfId="42950" priority="980" operator="greaterThan">
      <formula>1</formula>
    </cfRule>
    <cfRule type="cellIs" dxfId="42949" priority="981" operator="lessThan">
      <formula>0.8</formula>
    </cfRule>
  </conditionalFormatting>
  <conditionalFormatting sqref="P137 P140 P142 P144">
    <cfRule type="cellIs" dxfId="42948" priority="979" operator="greaterThan">
      <formula>0</formula>
    </cfRule>
  </conditionalFormatting>
  <conditionalFormatting sqref="P137 P140 P142 P144">
    <cfRule type="cellIs" dxfId="42947" priority="973" operator="greaterThan">
      <formula>0</formula>
    </cfRule>
  </conditionalFormatting>
  <conditionalFormatting sqref="Q137:Q144">
    <cfRule type="cellIs" dxfId="42946" priority="978" operator="lessThan">
      <formula>0</formula>
    </cfRule>
  </conditionalFormatting>
  <conditionalFormatting sqref="R137">
    <cfRule type="cellIs" dxfId="42945" priority="976" operator="lessThan">
      <formula>0.8</formula>
    </cfRule>
    <cfRule type="cellIs" dxfId="42944" priority="977" operator="greaterThan">
      <formula>1</formula>
    </cfRule>
  </conditionalFormatting>
  <conditionalFormatting sqref="R137">
    <cfRule type="cellIs" dxfId="42943" priority="974" operator="greaterThan">
      <formula>1</formula>
    </cfRule>
    <cfRule type="cellIs" dxfId="42942" priority="975" operator="lessThan">
      <formula>0.8</formula>
    </cfRule>
  </conditionalFormatting>
  <conditionalFormatting sqref="Q137:Q144">
    <cfRule type="cellIs" dxfId="42941" priority="972" operator="lessThan">
      <formula>0</formula>
    </cfRule>
  </conditionalFormatting>
  <conditionalFormatting sqref="R137">
    <cfRule type="cellIs" dxfId="42940" priority="970" operator="lessThan">
      <formula>0.8</formula>
    </cfRule>
    <cfRule type="cellIs" dxfId="42939" priority="971" operator="greaterThan">
      <formula>1</formula>
    </cfRule>
  </conditionalFormatting>
  <conditionalFormatting sqref="R137">
    <cfRule type="cellIs" dxfId="42938" priority="968" operator="greaterThan">
      <formula>1</formula>
    </cfRule>
    <cfRule type="cellIs" dxfId="42937" priority="969" operator="lessThan">
      <formula>0.8</formula>
    </cfRule>
  </conditionalFormatting>
  <conditionalFormatting sqref="P137 P140 P142 P144">
    <cfRule type="cellIs" dxfId="42936" priority="967" operator="greaterThan">
      <formula>0</formula>
    </cfRule>
  </conditionalFormatting>
  <conditionalFormatting sqref="P138 P141 P143">
    <cfRule type="cellIs" dxfId="42935" priority="962" operator="greaterThan">
      <formula>0</formula>
    </cfRule>
  </conditionalFormatting>
  <conditionalFormatting sqref="R138">
    <cfRule type="cellIs" dxfId="42934" priority="965" operator="lessThan">
      <formula>0.8</formula>
    </cfRule>
    <cfRule type="cellIs" dxfId="42933" priority="966" operator="greaterThan">
      <formula>1</formula>
    </cfRule>
  </conditionalFormatting>
  <conditionalFormatting sqref="R138">
    <cfRule type="cellIs" dxfId="42932" priority="963" operator="greaterThan">
      <formula>1</formula>
    </cfRule>
    <cfRule type="cellIs" dxfId="42931" priority="964" operator="lessThan">
      <formula>0.8</formula>
    </cfRule>
  </conditionalFormatting>
  <conditionalFormatting sqref="R138">
    <cfRule type="cellIs" dxfId="42930" priority="960" operator="lessThan">
      <formula>0.8</formula>
    </cfRule>
    <cfRule type="cellIs" dxfId="42929" priority="961" operator="greaterThan">
      <formula>1</formula>
    </cfRule>
  </conditionalFormatting>
  <conditionalFormatting sqref="R138">
    <cfRule type="cellIs" dxfId="42928" priority="958" operator="greaterThan">
      <formula>1</formula>
    </cfRule>
    <cfRule type="cellIs" dxfId="42927" priority="959" operator="lessThan">
      <formula>0.8</formula>
    </cfRule>
  </conditionalFormatting>
  <conditionalFormatting sqref="P138 P141 P143">
    <cfRule type="cellIs" dxfId="42926" priority="957" operator="greaterThan">
      <formula>0</formula>
    </cfRule>
  </conditionalFormatting>
  <conditionalFormatting sqref="R138">
    <cfRule type="cellIs" dxfId="42925" priority="955" operator="lessThan">
      <formula>0.8</formula>
    </cfRule>
    <cfRule type="cellIs" dxfId="42924" priority="956" operator="greaterThan">
      <formula>1</formula>
    </cfRule>
  </conditionalFormatting>
  <conditionalFormatting sqref="R138">
    <cfRule type="cellIs" dxfId="42923" priority="953" operator="greaterThan">
      <formula>1</formula>
    </cfRule>
    <cfRule type="cellIs" dxfId="42922" priority="954" operator="lessThan">
      <formula>0.8</formula>
    </cfRule>
  </conditionalFormatting>
  <conditionalFormatting sqref="P138 P141 P143">
    <cfRule type="cellIs" dxfId="42921" priority="952" operator="greaterThan">
      <formula>0</formula>
    </cfRule>
  </conditionalFormatting>
  <conditionalFormatting sqref="R138">
    <cfRule type="cellIs" dxfId="42920" priority="950" operator="lessThan">
      <formula>0.8</formula>
    </cfRule>
    <cfRule type="cellIs" dxfId="42919" priority="951" operator="greaterThan">
      <formula>1</formula>
    </cfRule>
  </conditionalFormatting>
  <conditionalFormatting sqref="R138">
    <cfRule type="cellIs" dxfId="42918" priority="948" operator="greaterThan">
      <formula>1</formula>
    </cfRule>
    <cfRule type="cellIs" dxfId="42917" priority="949" operator="lessThan">
      <formula>0.8</formula>
    </cfRule>
  </conditionalFormatting>
  <conditionalFormatting sqref="P138 P141 P143">
    <cfRule type="cellIs" dxfId="42916" priority="947" operator="greaterThan">
      <formula>0</formula>
    </cfRule>
  </conditionalFormatting>
  <conditionalFormatting sqref="R138">
    <cfRule type="cellIs" dxfId="42915" priority="945" operator="lessThan">
      <formula>0.8</formula>
    </cfRule>
    <cfRule type="cellIs" dxfId="42914" priority="946" operator="greaterThan">
      <formula>1</formula>
    </cfRule>
  </conditionalFormatting>
  <conditionalFormatting sqref="R138">
    <cfRule type="cellIs" dxfId="42913" priority="943" operator="greaterThan">
      <formula>1</formula>
    </cfRule>
    <cfRule type="cellIs" dxfId="42912" priority="944" operator="lessThan">
      <formula>0.8</formula>
    </cfRule>
  </conditionalFormatting>
  <conditionalFormatting sqref="R138">
    <cfRule type="cellIs" dxfId="42911" priority="941" operator="lessThan">
      <formula>0.8</formula>
    </cfRule>
    <cfRule type="cellIs" dxfId="42910" priority="942" operator="greaterThan">
      <formula>1</formula>
    </cfRule>
  </conditionalFormatting>
  <conditionalFormatting sqref="R138">
    <cfRule type="cellIs" dxfId="42909" priority="939" operator="greaterThan">
      <formula>1</formula>
    </cfRule>
    <cfRule type="cellIs" dxfId="42908" priority="940" operator="lessThan">
      <formula>0.8</formula>
    </cfRule>
  </conditionalFormatting>
  <conditionalFormatting sqref="P138 P141 P143">
    <cfRule type="cellIs" dxfId="42907" priority="938" operator="greaterThan">
      <formula>0</formula>
    </cfRule>
  </conditionalFormatting>
  <conditionalFormatting sqref="P138 P141 P143">
    <cfRule type="cellIs" dxfId="42906" priority="933" operator="greaterThan">
      <formula>0</formula>
    </cfRule>
  </conditionalFormatting>
  <conditionalFormatting sqref="R138">
    <cfRule type="cellIs" dxfId="42905" priority="936" operator="lessThan">
      <formula>0.8</formula>
    </cfRule>
    <cfRule type="cellIs" dxfId="42904" priority="937" operator="greaterThan">
      <formula>1</formula>
    </cfRule>
  </conditionalFormatting>
  <conditionalFormatting sqref="R138">
    <cfRule type="cellIs" dxfId="42903" priority="934" operator="greaterThan">
      <formula>1</formula>
    </cfRule>
    <cfRule type="cellIs" dxfId="42902" priority="935" operator="lessThan">
      <formula>0.8</formula>
    </cfRule>
  </conditionalFormatting>
  <conditionalFormatting sqref="R138">
    <cfRule type="cellIs" dxfId="42901" priority="931" operator="lessThan">
      <formula>0.8</formula>
    </cfRule>
    <cfRule type="cellIs" dxfId="42900" priority="932" operator="greaterThan">
      <formula>1</formula>
    </cfRule>
  </conditionalFormatting>
  <conditionalFormatting sqref="R138">
    <cfRule type="cellIs" dxfId="42899" priority="929" operator="greaterThan">
      <formula>1</formula>
    </cfRule>
    <cfRule type="cellIs" dxfId="42898" priority="930" operator="lessThan">
      <formula>0.8</formula>
    </cfRule>
  </conditionalFormatting>
  <conditionalFormatting sqref="P138 P141 P143">
    <cfRule type="cellIs" dxfId="42897" priority="928" operator="greaterThan">
      <formula>0</formula>
    </cfRule>
  </conditionalFormatting>
  <conditionalFormatting sqref="Q148:Q154">
    <cfRule type="cellIs" dxfId="42896" priority="927" operator="lessThan">
      <formula>0</formula>
    </cfRule>
  </conditionalFormatting>
  <conditionalFormatting sqref="R148:R154">
    <cfRule type="cellIs" dxfId="42895" priority="925" operator="lessThan">
      <formula>0.8</formula>
    </cfRule>
    <cfRule type="cellIs" dxfId="42894" priority="926" operator="greaterThan">
      <formula>1</formula>
    </cfRule>
  </conditionalFormatting>
  <conditionalFormatting sqref="R148:R154">
    <cfRule type="cellIs" dxfId="42893" priority="923" operator="greaterThan">
      <formula>1</formula>
    </cfRule>
    <cfRule type="cellIs" dxfId="42892" priority="924" operator="lessThan">
      <formula>0.8</formula>
    </cfRule>
  </conditionalFormatting>
  <conditionalFormatting sqref="P148:P154">
    <cfRule type="cellIs" dxfId="42891" priority="922" operator="greaterThan">
      <formula>0</formula>
    </cfRule>
  </conditionalFormatting>
  <conditionalFormatting sqref="P148:P154">
    <cfRule type="cellIs" dxfId="42890" priority="916" operator="greaterThan">
      <formula>0</formula>
    </cfRule>
  </conditionalFormatting>
  <conditionalFormatting sqref="Q148:Q154">
    <cfRule type="cellIs" dxfId="42889" priority="921" operator="lessThan">
      <formula>0</formula>
    </cfRule>
  </conditionalFormatting>
  <conditionalFormatting sqref="R148:R154">
    <cfRule type="cellIs" dxfId="42888" priority="919" operator="lessThan">
      <formula>0.8</formula>
    </cfRule>
    <cfRule type="cellIs" dxfId="42887" priority="920" operator="greaterThan">
      <formula>1</formula>
    </cfRule>
  </conditionalFormatting>
  <conditionalFormatting sqref="R148:R154">
    <cfRule type="cellIs" dxfId="42886" priority="917" operator="greaterThan">
      <formula>1</formula>
    </cfRule>
    <cfRule type="cellIs" dxfId="42885" priority="918" operator="lessThan">
      <formula>0.8</formula>
    </cfRule>
  </conditionalFormatting>
  <conditionalFormatting sqref="Q148:Q154">
    <cfRule type="cellIs" dxfId="42884" priority="915" operator="lessThan">
      <formula>0</formula>
    </cfRule>
  </conditionalFormatting>
  <conditionalFormatting sqref="R148:R154">
    <cfRule type="cellIs" dxfId="42883" priority="913" operator="lessThan">
      <formula>0.8</formula>
    </cfRule>
    <cfRule type="cellIs" dxfId="42882" priority="914" operator="greaterThan">
      <formula>1</formula>
    </cfRule>
  </conditionalFormatting>
  <conditionalFormatting sqref="R148:R154">
    <cfRule type="cellIs" dxfId="42881" priority="911" operator="greaterThan">
      <formula>1</formula>
    </cfRule>
    <cfRule type="cellIs" dxfId="42880" priority="912" operator="lessThan">
      <formula>0.8</formula>
    </cfRule>
  </conditionalFormatting>
  <conditionalFormatting sqref="P148:P154">
    <cfRule type="cellIs" dxfId="42879" priority="910" operator="greaterThan">
      <formula>0</formula>
    </cfRule>
  </conditionalFormatting>
  <conditionalFormatting sqref="Q148:Q154">
    <cfRule type="cellIs" dxfId="42878" priority="909" operator="lessThan">
      <formula>0</formula>
    </cfRule>
  </conditionalFormatting>
  <conditionalFormatting sqref="R148:R154">
    <cfRule type="cellIs" dxfId="42877" priority="907" operator="lessThan">
      <formula>0.8</formula>
    </cfRule>
    <cfRule type="cellIs" dxfId="42876" priority="908" operator="greaterThan">
      <formula>1</formula>
    </cfRule>
  </conditionalFormatting>
  <conditionalFormatting sqref="R148:R154">
    <cfRule type="cellIs" dxfId="42875" priority="905" operator="greaterThan">
      <formula>1</formula>
    </cfRule>
    <cfRule type="cellIs" dxfId="42874" priority="906" operator="lessThan">
      <formula>0.8</formula>
    </cfRule>
  </conditionalFormatting>
  <conditionalFormatting sqref="P148:P154">
    <cfRule type="cellIs" dxfId="42873" priority="904" operator="greaterThan">
      <formula>0</formula>
    </cfRule>
  </conditionalFormatting>
  <conditionalFormatting sqref="P148:P154">
    <cfRule type="cellIs" dxfId="42872" priority="898" operator="greaterThan">
      <formula>0</formula>
    </cfRule>
  </conditionalFormatting>
  <conditionalFormatting sqref="Q148:Q154">
    <cfRule type="cellIs" dxfId="42871" priority="903" operator="lessThan">
      <formula>0</formula>
    </cfRule>
  </conditionalFormatting>
  <conditionalFormatting sqref="R148:R154">
    <cfRule type="cellIs" dxfId="42870" priority="901" operator="lessThan">
      <formula>0.8</formula>
    </cfRule>
    <cfRule type="cellIs" dxfId="42869" priority="902" operator="greaterThan">
      <formula>1</formula>
    </cfRule>
  </conditionalFormatting>
  <conditionalFormatting sqref="R148:R154">
    <cfRule type="cellIs" dxfId="42868" priority="899" operator="greaterThan">
      <formula>1</formula>
    </cfRule>
    <cfRule type="cellIs" dxfId="42867" priority="900" operator="lessThan">
      <formula>0.8</formula>
    </cfRule>
  </conditionalFormatting>
  <conditionalFormatting sqref="Q148:Q154">
    <cfRule type="cellIs" dxfId="42866" priority="897" operator="lessThan">
      <formula>0</formula>
    </cfRule>
  </conditionalFormatting>
  <conditionalFormatting sqref="R148:R154">
    <cfRule type="cellIs" dxfId="42865" priority="895" operator="lessThan">
      <formula>0.8</formula>
    </cfRule>
    <cfRule type="cellIs" dxfId="42864" priority="896" operator="greaterThan">
      <formula>1</formula>
    </cfRule>
  </conditionalFormatting>
  <conditionalFormatting sqref="R148:R154">
    <cfRule type="cellIs" dxfId="42863" priority="893" operator="greaterThan">
      <formula>1</formula>
    </cfRule>
    <cfRule type="cellIs" dxfId="42862" priority="894" operator="lessThan">
      <formula>0.8</formula>
    </cfRule>
  </conditionalFormatting>
  <conditionalFormatting sqref="P148:P154">
    <cfRule type="cellIs" dxfId="42861" priority="892" operator="greaterThan">
      <formula>0</formula>
    </cfRule>
  </conditionalFormatting>
  <conditionalFormatting sqref="Q148:Q154">
    <cfRule type="cellIs" dxfId="42860" priority="886" operator="lessThan">
      <formula>0</formula>
    </cfRule>
  </conditionalFormatting>
  <conditionalFormatting sqref="P148:P154">
    <cfRule type="cellIs" dxfId="42859" priority="887" operator="greaterThan">
      <formula>0</formula>
    </cfRule>
  </conditionalFormatting>
  <conditionalFormatting sqref="R148:R154">
    <cfRule type="cellIs" dxfId="42858" priority="890" operator="lessThan">
      <formula>0.8</formula>
    </cfRule>
    <cfRule type="cellIs" dxfId="42857" priority="891" operator="greaterThan">
      <formula>1</formula>
    </cfRule>
  </conditionalFormatting>
  <conditionalFormatting sqref="R148:R154">
    <cfRule type="cellIs" dxfId="42856" priority="888" operator="greaterThan">
      <formula>1</formula>
    </cfRule>
    <cfRule type="cellIs" dxfId="42855" priority="889" operator="lessThan">
      <formula>0.8</formula>
    </cfRule>
  </conditionalFormatting>
  <conditionalFormatting sqref="Q148:Q154">
    <cfRule type="cellIs" dxfId="42854" priority="880" operator="lessThan">
      <formula>0</formula>
    </cfRule>
  </conditionalFormatting>
  <conditionalFormatting sqref="R148:R154">
    <cfRule type="cellIs" dxfId="42853" priority="884" operator="lessThan">
      <formula>0.8</formula>
    </cfRule>
    <cfRule type="cellIs" dxfId="42852" priority="885" operator="greaterThan">
      <formula>1</formula>
    </cfRule>
  </conditionalFormatting>
  <conditionalFormatting sqref="R148:R154">
    <cfRule type="cellIs" dxfId="42851" priority="882" operator="greaterThan">
      <formula>1</formula>
    </cfRule>
    <cfRule type="cellIs" dxfId="42850" priority="883" operator="lessThan">
      <formula>0.8</formula>
    </cfRule>
  </conditionalFormatting>
  <conditionalFormatting sqref="P148:P154">
    <cfRule type="cellIs" dxfId="42849" priority="881" operator="greaterThan">
      <formula>0</formula>
    </cfRule>
  </conditionalFormatting>
  <conditionalFormatting sqref="Q148:Q154">
    <cfRule type="cellIs" dxfId="42848" priority="879" operator="lessThan">
      <formula>0</formula>
    </cfRule>
  </conditionalFormatting>
  <conditionalFormatting sqref="R148:R154">
    <cfRule type="cellIs" dxfId="42847" priority="877" operator="lessThan">
      <formula>0.8</formula>
    </cfRule>
    <cfRule type="cellIs" dxfId="42846" priority="878" operator="greaterThan">
      <formula>1</formula>
    </cfRule>
  </conditionalFormatting>
  <conditionalFormatting sqref="R148:R154">
    <cfRule type="cellIs" dxfId="42845" priority="875" operator="greaterThan">
      <formula>1</formula>
    </cfRule>
    <cfRule type="cellIs" dxfId="42844" priority="876" operator="lessThan">
      <formula>0.8</formula>
    </cfRule>
  </conditionalFormatting>
  <conditionalFormatting sqref="P148:P154">
    <cfRule type="cellIs" dxfId="42843" priority="874" operator="greaterThan">
      <formula>0</formula>
    </cfRule>
  </conditionalFormatting>
  <conditionalFormatting sqref="Q148:Q154">
    <cfRule type="cellIs" dxfId="42842" priority="873" operator="lessThan">
      <formula>0</formula>
    </cfRule>
  </conditionalFormatting>
  <conditionalFormatting sqref="R148:R154">
    <cfRule type="cellIs" dxfId="42841" priority="871" operator="lessThan">
      <formula>0.8</formula>
    </cfRule>
    <cfRule type="cellIs" dxfId="42840" priority="872" operator="greaterThan">
      <formula>1</formula>
    </cfRule>
  </conditionalFormatting>
  <conditionalFormatting sqref="R148:R154">
    <cfRule type="cellIs" dxfId="42839" priority="869" operator="greaterThan">
      <formula>1</formula>
    </cfRule>
    <cfRule type="cellIs" dxfId="42838" priority="870" operator="lessThan">
      <formula>0.8</formula>
    </cfRule>
  </conditionalFormatting>
  <conditionalFormatting sqref="P148:P154">
    <cfRule type="cellIs" dxfId="42837" priority="868" operator="greaterThan">
      <formula>0</formula>
    </cfRule>
  </conditionalFormatting>
  <conditionalFormatting sqref="Q148:Q154">
    <cfRule type="cellIs" dxfId="42836" priority="867" operator="lessThan">
      <formula>0</formula>
    </cfRule>
  </conditionalFormatting>
  <conditionalFormatting sqref="R148:R154">
    <cfRule type="cellIs" dxfId="42835" priority="865" operator="lessThan">
      <formula>0.8</formula>
    </cfRule>
    <cfRule type="cellIs" dxfId="42834" priority="866" operator="greaterThan">
      <formula>1</formula>
    </cfRule>
  </conditionalFormatting>
  <conditionalFormatting sqref="R148:R154">
    <cfRule type="cellIs" dxfId="42833" priority="863" operator="greaterThan">
      <formula>1</formula>
    </cfRule>
    <cfRule type="cellIs" dxfId="42832" priority="864" operator="lessThan">
      <formula>0.8</formula>
    </cfRule>
  </conditionalFormatting>
  <conditionalFormatting sqref="P148:P154">
    <cfRule type="cellIs" dxfId="42831" priority="862" operator="greaterThan">
      <formula>0</formula>
    </cfRule>
  </conditionalFormatting>
  <conditionalFormatting sqref="Q148:Q154">
    <cfRule type="cellIs" dxfId="42830" priority="861" operator="lessThan">
      <formula>0</formula>
    </cfRule>
  </conditionalFormatting>
  <conditionalFormatting sqref="R148:R154">
    <cfRule type="cellIs" dxfId="42829" priority="859" operator="lessThan">
      <formula>0.8</formula>
    </cfRule>
    <cfRule type="cellIs" dxfId="42828" priority="860" operator="greaterThan">
      <formula>1</formula>
    </cfRule>
  </conditionalFormatting>
  <conditionalFormatting sqref="R148:R154">
    <cfRule type="cellIs" dxfId="42827" priority="857" operator="greaterThan">
      <formula>1</formula>
    </cfRule>
    <cfRule type="cellIs" dxfId="42826" priority="858" operator="lessThan">
      <formula>0.8</formula>
    </cfRule>
  </conditionalFormatting>
  <conditionalFormatting sqref="P148:P154">
    <cfRule type="cellIs" dxfId="42825" priority="856" operator="greaterThan">
      <formula>0</formula>
    </cfRule>
  </conditionalFormatting>
  <conditionalFormatting sqref="Q148:Q154">
    <cfRule type="cellIs" dxfId="42824" priority="855" operator="lessThan">
      <formula>0</formula>
    </cfRule>
  </conditionalFormatting>
  <conditionalFormatting sqref="R148:R154">
    <cfRule type="cellIs" dxfId="42823" priority="853" operator="lessThan">
      <formula>0.8</formula>
    </cfRule>
    <cfRule type="cellIs" dxfId="42822" priority="854" operator="greaterThan">
      <formula>1</formula>
    </cfRule>
  </conditionalFormatting>
  <conditionalFormatting sqref="R148:R154">
    <cfRule type="cellIs" dxfId="42821" priority="851" operator="greaterThan">
      <formula>1</formula>
    </cfRule>
    <cfRule type="cellIs" dxfId="42820" priority="852" operator="lessThan">
      <formula>0.8</formula>
    </cfRule>
  </conditionalFormatting>
  <conditionalFormatting sqref="P148:P154">
    <cfRule type="cellIs" dxfId="42819" priority="850" operator="greaterThan">
      <formula>0</formula>
    </cfRule>
  </conditionalFormatting>
  <conditionalFormatting sqref="Q148:Q154">
    <cfRule type="cellIs" dxfId="42818" priority="849" operator="lessThan">
      <formula>0</formula>
    </cfRule>
  </conditionalFormatting>
  <conditionalFormatting sqref="R148:R154">
    <cfRule type="cellIs" dxfId="42817" priority="847" operator="lessThan">
      <formula>0.8</formula>
    </cfRule>
    <cfRule type="cellIs" dxfId="42816" priority="848" operator="greaterThan">
      <formula>1</formula>
    </cfRule>
  </conditionalFormatting>
  <conditionalFormatting sqref="R148:R154">
    <cfRule type="cellIs" dxfId="42815" priority="845" operator="greaterThan">
      <formula>1</formula>
    </cfRule>
    <cfRule type="cellIs" dxfId="42814" priority="846" operator="lessThan">
      <formula>0.8</formula>
    </cfRule>
  </conditionalFormatting>
  <conditionalFormatting sqref="P148:P154">
    <cfRule type="cellIs" dxfId="42813" priority="844" operator="greaterThan">
      <formula>0</formula>
    </cfRule>
  </conditionalFormatting>
  <conditionalFormatting sqref="Q148:Q154">
    <cfRule type="cellIs" dxfId="42812" priority="843" operator="lessThan">
      <formula>0</formula>
    </cfRule>
  </conditionalFormatting>
  <conditionalFormatting sqref="R148:R154">
    <cfRule type="cellIs" dxfId="42811" priority="841" operator="lessThan">
      <formula>0.8</formula>
    </cfRule>
    <cfRule type="cellIs" dxfId="42810" priority="842" operator="greaterThan">
      <formula>1</formula>
    </cfRule>
  </conditionalFormatting>
  <conditionalFormatting sqref="R148:R154">
    <cfRule type="cellIs" dxfId="42809" priority="839" operator="greaterThan">
      <formula>1</formula>
    </cfRule>
    <cfRule type="cellIs" dxfId="42808" priority="840" operator="lessThan">
      <formula>0.8</formula>
    </cfRule>
  </conditionalFormatting>
  <conditionalFormatting sqref="P148:P154">
    <cfRule type="cellIs" dxfId="42807" priority="838" operator="greaterThan">
      <formula>0</formula>
    </cfRule>
  </conditionalFormatting>
  <conditionalFormatting sqref="P148:P154">
    <cfRule type="cellIs" dxfId="42806" priority="832" operator="greaterThan">
      <formula>0</formula>
    </cfRule>
  </conditionalFormatting>
  <conditionalFormatting sqref="Q148:Q154">
    <cfRule type="cellIs" dxfId="42805" priority="837" operator="lessThan">
      <formula>0</formula>
    </cfRule>
  </conditionalFormatting>
  <conditionalFormatting sqref="R148:R154">
    <cfRule type="cellIs" dxfId="42804" priority="835" operator="lessThan">
      <formula>0.8</formula>
    </cfRule>
    <cfRule type="cellIs" dxfId="42803" priority="836" operator="greaterThan">
      <formula>1</formula>
    </cfRule>
  </conditionalFormatting>
  <conditionalFormatting sqref="R148:R154">
    <cfRule type="cellIs" dxfId="42802" priority="833" operator="greaterThan">
      <formula>1</formula>
    </cfRule>
    <cfRule type="cellIs" dxfId="42801" priority="834" operator="lessThan">
      <formula>0.8</formula>
    </cfRule>
  </conditionalFormatting>
  <conditionalFormatting sqref="P148:P154">
    <cfRule type="cellIs" dxfId="42800" priority="826" operator="greaterThan">
      <formula>0</formula>
    </cfRule>
  </conditionalFormatting>
  <conditionalFormatting sqref="Q148:Q154">
    <cfRule type="cellIs" dxfId="42799" priority="831" operator="lessThan">
      <formula>0</formula>
    </cfRule>
  </conditionalFormatting>
  <conditionalFormatting sqref="R148:R154">
    <cfRule type="cellIs" dxfId="42798" priority="829" operator="lessThan">
      <formula>0.8</formula>
    </cfRule>
    <cfRule type="cellIs" dxfId="42797" priority="830" operator="greaterThan">
      <formula>1</formula>
    </cfRule>
  </conditionalFormatting>
  <conditionalFormatting sqref="R148:R154">
    <cfRule type="cellIs" dxfId="42796" priority="827" operator="greaterThan">
      <formula>1</formula>
    </cfRule>
    <cfRule type="cellIs" dxfId="42795" priority="828" operator="lessThan">
      <formula>0.8</formula>
    </cfRule>
  </conditionalFormatting>
  <conditionalFormatting sqref="R148:R154">
    <cfRule type="cellIs" dxfId="42794" priority="823" operator="lessThan">
      <formula>0.8</formula>
    </cfRule>
    <cfRule type="cellIs" dxfId="42793" priority="824" operator="greaterThan">
      <formula>1</formula>
    </cfRule>
  </conditionalFormatting>
  <conditionalFormatting sqref="R148:R154">
    <cfRule type="cellIs" dxfId="42792" priority="821" operator="greaterThan">
      <formula>1</formula>
    </cfRule>
    <cfRule type="cellIs" dxfId="42791" priority="822" operator="lessThan">
      <formula>0.8</formula>
    </cfRule>
  </conditionalFormatting>
  <conditionalFormatting sqref="P148:P154">
    <cfRule type="cellIs" dxfId="42790" priority="820" operator="greaterThan">
      <formula>0</formula>
    </cfRule>
  </conditionalFormatting>
  <conditionalFormatting sqref="Q148:Q154">
    <cfRule type="cellIs" dxfId="42789" priority="825" operator="lessThan">
      <formula>0</formula>
    </cfRule>
  </conditionalFormatting>
  <conditionalFormatting sqref="Q148:Q154">
    <cfRule type="cellIs" dxfId="42788" priority="819" operator="lessThan">
      <formula>0</formula>
    </cfRule>
  </conditionalFormatting>
  <conditionalFormatting sqref="R148:R154">
    <cfRule type="cellIs" dxfId="42787" priority="817" operator="lessThan">
      <formula>0.8</formula>
    </cfRule>
    <cfRule type="cellIs" dxfId="42786" priority="818" operator="greaterThan">
      <formula>1</formula>
    </cfRule>
  </conditionalFormatting>
  <conditionalFormatting sqref="R148:R154">
    <cfRule type="cellIs" dxfId="42785" priority="815" operator="greaterThan">
      <formula>1</formula>
    </cfRule>
    <cfRule type="cellIs" dxfId="42784" priority="816" operator="lessThan">
      <formula>0.8</formula>
    </cfRule>
  </conditionalFormatting>
  <conditionalFormatting sqref="P148:P154">
    <cfRule type="cellIs" dxfId="42783" priority="814" operator="greaterThan">
      <formula>0</formula>
    </cfRule>
  </conditionalFormatting>
  <conditionalFormatting sqref="P148:P154">
    <cfRule type="cellIs" dxfId="42782" priority="808" operator="greaterThan">
      <formula>0</formula>
    </cfRule>
  </conditionalFormatting>
  <conditionalFormatting sqref="Q148:Q154">
    <cfRule type="cellIs" dxfId="42781" priority="813" operator="lessThan">
      <formula>0</formula>
    </cfRule>
  </conditionalFormatting>
  <conditionalFormatting sqref="R148:R154">
    <cfRule type="cellIs" dxfId="42780" priority="811" operator="lessThan">
      <formula>0.8</formula>
    </cfRule>
    <cfRule type="cellIs" dxfId="42779" priority="812" operator="greaterThan">
      <formula>1</formula>
    </cfRule>
  </conditionalFormatting>
  <conditionalFormatting sqref="R148:R154">
    <cfRule type="cellIs" dxfId="42778" priority="809" operator="greaterThan">
      <formula>1</formula>
    </cfRule>
    <cfRule type="cellIs" dxfId="42777" priority="810" operator="lessThan">
      <formula>0.8</formula>
    </cfRule>
  </conditionalFormatting>
  <conditionalFormatting sqref="P148:P154">
    <cfRule type="cellIs" dxfId="42776" priority="802" operator="greaterThan">
      <formula>0</formula>
    </cfRule>
  </conditionalFormatting>
  <conditionalFormatting sqref="Q148:Q154">
    <cfRule type="cellIs" dxfId="42775" priority="807" operator="lessThan">
      <formula>0</formula>
    </cfRule>
  </conditionalFormatting>
  <conditionalFormatting sqref="R148:R154">
    <cfRule type="cellIs" dxfId="42774" priority="805" operator="lessThan">
      <formula>0.8</formula>
    </cfRule>
    <cfRule type="cellIs" dxfId="42773" priority="806" operator="greaterThan">
      <formula>1</formula>
    </cfRule>
  </conditionalFormatting>
  <conditionalFormatting sqref="R148:R154">
    <cfRule type="cellIs" dxfId="42772" priority="803" operator="greaterThan">
      <formula>1</formula>
    </cfRule>
    <cfRule type="cellIs" dxfId="42771" priority="804" operator="lessThan">
      <formula>0.8</formula>
    </cfRule>
  </conditionalFormatting>
  <conditionalFormatting sqref="R148:R154">
    <cfRule type="cellIs" dxfId="42770" priority="799" operator="lessThan">
      <formula>0.8</formula>
    </cfRule>
    <cfRule type="cellIs" dxfId="42769" priority="800" operator="greaterThan">
      <formula>1</formula>
    </cfRule>
  </conditionalFormatting>
  <conditionalFormatting sqref="R148:R154">
    <cfRule type="cellIs" dxfId="42768" priority="797" operator="greaterThan">
      <formula>1</formula>
    </cfRule>
    <cfRule type="cellIs" dxfId="42767" priority="798" operator="lessThan">
      <formula>0.8</formula>
    </cfRule>
  </conditionalFormatting>
  <conditionalFormatting sqref="P148:P154">
    <cfRule type="cellIs" dxfId="42766" priority="796" operator="greaterThan">
      <formula>0</formula>
    </cfRule>
  </conditionalFormatting>
  <conditionalFormatting sqref="Q148:Q154">
    <cfRule type="cellIs" dxfId="42765" priority="801" operator="lessThan">
      <formula>0</formula>
    </cfRule>
  </conditionalFormatting>
  <conditionalFormatting sqref="P148:P154">
    <cfRule type="cellIs" dxfId="42764" priority="790" operator="greaterThan">
      <formula>0</formula>
    </cfRule>
  </conditionalFormatting>
  <conditionalFormatting sqref="Q148:Q154">
    <cfRule type="cellIs" dxfId="42763" priority="795" operator="lessThan">
      <formula>0</formula>
    </cfRule>
  </conditionalFormatting>
  <conditionalFormatting sqref="R148:R154">
    <cfRule type="cellIs" dxfId="42762" priority="793" operator="lessThan">
      <formula>0.8</formula>
    </cfRule>
    <cfRule type="cellIs" dxfId="42761" priority="794" operator="greaterThan">
      <formula>1</formula>
    </cfRule>
  </conditionalFormatting>
  <conditionalFormatting sqref="R148:R154">
    <cfRule type="cellIs" dxfId="42760" priority="791" operator="greaterThan">
      <formula>1</formula>
    </cfRule>
    <cfRule type="cellIs" dxfId="42759" priority="792" operator="lessThan">
      <formula>0.8</formula>
    </cfRule>
  </conditionalFormatting>
  <conditionalFormatting sqref="R148:R154">
    <cfRule type="cellIs" dxfId="42758" priority="787" operator="lessThan">
      <formula>0.8</formula>
    </cfRule>
    <cfRule type="cellIs" dxfId="42757" priority="788" operator="greaterThan">
      <formula>1</formula>
    </cfRule>
  </conditionalFormatting>
  <conditionalFormatting sqref="R148:R154">
    <cfRule type="cellIs" dxfId="42756" priority="785" operator="greaterThan">
      <formula>1</formula>
    </cfRule>
    <cfRule type="cellIs" dxfId="42755" priority="786" operator="lessThan">
      <formula>0.8</formula>
    </cfRule>
  </conditionalFormatting>
  <conditionalFormatting sqref="P148:P154">
    <cfRule type="cellIs" dxfId="42754" priority="784" operator="greaterThan">
      <formula>0</formula>
    </cfRule>
  </conditionalFormatting>
  <conditionalFormatting sqref="Q148:Q154">
    <cfRule type="cellIs" dxfId="42753" priority="789" operator="lessThan">
      <formula>0</formula>
    </cfRule>
  </conditionalFormatting>
  <conditionalFormatting sqref="R148:R154">
    <cfRule type="cellIs" dxfId="42752" priority="781" operator="lessThan">
      <formula>0.8</formula>
    </cfRule>
    <cfRule type="cellIs" dxfId="42751" priority="782" operator="greaterThan">
      <formula>1</formula>
    </cfRule>
  </conditionalFormatting>
  <conditionalFormatting sqref="R148:R154">
    <cfRule type="cellIs" dxfId="42750" priority="779" operator="greaterThan">
      <formula>1</formula>
    </cfRule>
    <cfRule type="cellIs" dxfId="42749" priority="780" operator="lessThan">
      <formula>0.8</formula>
    </cfRule>
  </conditionalFormatting>
  <conditionalFormatting sqref="P148:P154">
    <cfRule type="cellIs" dxfId="42748" priority="778" operator="greaterThan">
      <formula>0</formula>
    </cfRule>
  </conditionalFormatting>
  <conditionalFormatting sqref="Q148:Q154">
    <cfRule type="cellIs" dxfId="42747" priority="783" operator="lessThan">
      <formula>0</formula>
    </cfRule>
  </conditionalFormatting>
  <conditionalFormatting sqref="Q148:Q154">
    <cfRule type="cellIs" dxfId="42746" priority="777" operator="lessThan">
      <formula>0</formula>
    </cfRule>
  </conditionalFormatting>
  <conditionalFormatting sqref="R148:R154">
    <cfRule type="cellIs" dxfId="42745" priority="775" operator="lessThan">
      <formula>0.8</formula>
    </cfRule>
    <cfRule type="cellIs" dxfId="42744" priority="776" operator="greaterThan">
      <formula>1</formula>
    </cfRule>
  </conditionalFormatting>
  <conditionalFormatting sqref="R148:R154">
    <cfRule type="cellIs" dxfId="42743" priority="773" operator="greaterThan">
      <formula>1</formula>
    </cfRule>
    <cfRule type="cellIs" dxfId="42742" priority="774" operator="lessThan">
      <formula>0.8</formula>
    </cfRule>
  </conditionalFormatting>
  <conditionalFormatting sqref="P148:P154">
    <cfRule type="cellIs" dxfId="42741" priority="772" operator="greaterThan">
      <formula>0</formula>
    </cfRule>
  </conditionalFormatting>
  <conditionalFormatting sqref="Q148:Q154">
    <cfRule type="cellIs" dxfId="42740" priority="766" operator="lessThan">
      <formula>0</formula>
    </cfRule>
  </conditionalFormatting>
  <conditionalFormatting sqref="R148:R154">
    <cfRule type="cellIs" dxfId="42739" priority="770" operator="lessThan">
      <formula>0.8</formula>
    </cfRule>
    <cfRule type="cellIs" dxfId="42738" priority="771" operator="greaterThan">
      <formula>1</formula>
    </cfRule>
  </conditionalFormatting>
  <conditionalFormatting sqref="R148:R154">
    <cfRule type="cellIs" dxfId="42737" priority="768" operator="greaterThan">
      <formula>1</formula>
    </cfRule>
    <cfRule type="cellIs" dxfId="42736" priority="769" operator="lessThan">
      <formula>0.8</formula>
    </cfRule>
  </conditionalFormatting>
  <conditionalFormatting sqref="P148:P154">
    <cfRule type="cellIs" dxfId="42735" priority="767" operator="greaterThan">
      <formula>0</formula>
    </cfRule>
  </conditionalFormatting>
  <conditionalFormatting sqref="Q148:Q154">
    <cfRule type="cellIs" dxfId="42734" priority="765" operator="lessThan">
      <formula>0</formula>
    </cfRule>
  </conditionalFormatting>
  <conditionalFormatting sqref="R148:R154">
    <cfRule type="cellIs" dxfId="42733" priority="763" operator="lessThan">
      <formula>0.8</formula>
    </cfRule>
    <cfRule type="cellIs" dxfId="42732" priority="764" operator="greaterThan">
      <formula>1</formula>
    </cfRule>
  </conditionalFormatting>
  <conditionalFormatting sqref="R148:R154">
    <cfRule type="cellIs" dxfId="42731" priority="761" operator="greaterThan">
      <formula>1</formula>
    </cfRule>
    <cfRule type="cellIs" dxfId="42730" priority="762" operator="lessThan">
      <formula>0.8</formula>
    </cfRule>
  </conditionalFormatting>
  <conditionalFormatting sqref="P148:P154">
    <cfRule type="cellIs" dxfId="42729" priority="760" operator="greaterThan">
      <formula>0</formula>
    </cfRule>
  </conditionalFormatting>
  <conditionalFormatting sqref="Q148:Q154">
    <cfRule type="cellIs" dxfId="42728" priority="759" operator="lessThan">
      <formula>0</formula>
    </cfRule>
  </conditionalFormatting>
  <conditionalFormatting sqref="R148:R154">
    <cfRule type="cellIs" dxfId="42727" priority="757" operator="lessThan">
      <formula>0.8</formula>
    </cfRule>
    <cfRule type="cellIs" dxfId="42726" priority="758" operator="greaterThan">
      <formula>1</formula>
    </cfRule>
  </conditionalFormatting>
  <conditionalFormatting sqref="R148:R154">
    <cfRule type="cellIs" dxfId="42725" priority="755" operator="greaterThan">
      <formula>1</formula>
    </cfRule>
    <cfRule type="cellIs" dxfId="42724" priority="756" operator="lessThan">
      <formula>0.8</formula>
    </cfRule>
  </conditionalFormatting>
  <conditionalFormatting sqref="P148:P154">
    <cfRule type="cellIs" dxfId="42723" priority="754" operator="greaterThan">
      <formula>0</formula>
    </cfRule>
  </conditionalFormatting>
  <conditionalFormatting sqref="Q148:Q154">
    <cfRule type="cellIs" dxfId="42722" priority="753" operator="lessThan">
      <formula>0</formula>
    </cfRule>
  </conditionalFormatting>
  <conditionalFormatting sqref="R148:R154">
    <cfRule type="cellIs" dxfId="42721" priority="751" operator="lessThan">
      <formula>0.8</formula>
    </cfRule>
    <cfRule type="cellIs" dxfId="42720" priority="752" operator="greaterThan">
      <formula>1</formula>
    </cfRule>
  </conditionalFormatting>
  <conditionalFormatting sqref="R148:R154">
    <cfRule type="cellIs" dxfId="42719" priority="749" operator="greaterThan">
      <formula>1</formula>
    </cfRule>
    <cfRule type="cellIs" dxfId="42718" priority="750" operator="lessThan">
      <formula>0.8</formula>
    </cfRule>
  </conditionalFormatting>
  <conditionalFormatting sqref="P148:P154">
    <cfRule type="cellIs" dxfId="42717" priority="748" operator="greaterThan">
      <formula>0</formula>
    </cfRule>
  </conditionalFormatting>
  <conditionalFormatting sqref="Q148:Q154">
    <cfRule type="cellIs" dxfId="42716" priority="747" operator="lessThan">
      <formula>0</formula>
    </cfRule>
  </conditionalFormatting>
  <conditionalFormatting sqref="R148:R154">
    <cfRule type="cellIs" dxfId="42715" priority="745" operator="lessThan">
      <formula>0.8</formula>
    </cfRule>
    <cfRule type="cellIs" dxfId="42714" priority="746" operator="greaterThan">
      <formula>1</formula>
    </cfRule>
  </conditionalFormatting>
  <conditionalFormatting sqref="R148:R154">
    <cfRule type="cellIs" dxfId="42713" priority="743" operator="greaterThan">
      <formula>1</formula>
    </cfRule>
    <cfRule type="cellIs" dxfId="42712" priority="744" operator="lessThan">
      <formula>0.8</formula>
    </cfRule>
  </conditionalFormatting>
  <conditionalFormatting sqref="P148:P154">
    <cfRule type="cellIs" dxfId="42711" priority="742" operator="greaterThan">
      <formula>0</formula>
    </cfRule>
  </conditionalFormatting>
  <conditionalFormatting sqref="Q148:Q154">
    <cfRule type="cellIs" dxfId="42710" priority="741" operator="lessThan">
      <formula>0</formula>
    </cfRule>
  </conditionalFormatting>
  <conditionalFormatting sqref="R148:R154">
    <cfRule type="cellIs" dxfId="42709" priority="739" operator="lessThan">
      <formula>0.8</formula>
    </cfRule>
    <cfRule type="cellIs" dxfId="42708" priority="740" operator="greaterThan">
      <formula>1</formula>
    </cfRule>
  </conditionalFormatting>
  <conditionalFormatting sqref="R148:R154">
    <cfRule type="cellIs" dxfId="42707" priority="737" operator="greaterThan">
      <formula>1</formula>
    </cfRule>
    <cfRule type="cellIs" dxfId="42706" priority="738" operator="lessThan">
      <formula>0.8</formula>
    </cfRule>
  </conditionalFormatting>
  <conditionalFormatting sqref="P148:P154">
    <cfRule type="cellIs" dxfId="42705" priority="736" operator="greaterThan">
      <formula>0</formula>
    </cfRule>
  </conditionalFormatting>
  <conditionalFormatting sqref="P148:P154">
    <cfRule type="cellIs" dxfId="42704" priority="730" operator="greaterThan">
      <formula>0</formula>
    </cfRule>
  </conditionalFormatting>
  <conditionalFormatting sqref="Q148:Q154">
    <cfRule type="cellIs" dxfId="42703" priority="735" operator="lessThan">
      <formula>0</formula>
    </cfRule>
  </conditionalFormatting>
  <conditionalFormatting sqref="R148:R154">
    <cfRule type="cellIs" dxfId="42702" priority="733" operator="lessThan">
      <formula>0.8</formula>
    </cfRule>
    <cfRule type="cellIs" dxfId="42701" priority="734" operator="greaterThan">
      <formula>1</formula>
    </cfRule>
  </conditionalFormatting>
  <conditionalFormatting sqref="R148:R154">
    <cfRule type="cellIs" dxfId="42700" priority="731" operator="greaterThan">
      <formula>1</formula>
    </cfRule>
    <cfRule type="cellIs" dxfId="42699" priority="732" operator="lessThan">
      <formula>0.8</formula>
    </cfRule>
  </conditionalFormatting>
  <conditionalFormatting sqref="P148:P154">
    <cfRule type="cellIs" dxfId="42698" priority="724" operator="greaterThan">
      <formula>0</formula>
    </cfRule>
  </conditionalFormatting>
  <conditionalFormatting sqref="Q148:Q154">
    <cfRule type="cellIs" dxfId="42697" priority="729" operator="lessThan">
      <formula>0</formula>
    </cfRule>
  </conditionalFormatting>
  <conditionalFormatting sqref="R148:R154">
    <cfRule type="cellIs" dxfId="42696" priority="727" operator="lessThan">
      <formula>0.8</formula>
    </cfRule>
    <cfRule type="cellIs" dxfId="42695" priority="728" operator="greaterThan">
      <formula>1</formula>
    </cfRule>
  </conditionalFormatting>
  <conditionalFormatting sqref="R148:R154">
    <cfRule type="cellIs" dxfId="42694" priority="725" operator="greaterThan">
      <formula>1</formula>
    </cfRule>
    <cfRule type="cellIs" dxfId="42693" priority="726" operator="lessThan">
      <formula>0.8</formula>
    </cfRule>
  </conditionalFormatting>
  <conditionalFormatting sqref="R148:R154">
    <cfRule type="cellIs" dxfId="42692" priority="721" operator="lessThan">
      <formula>0.8</formula>
    </cfRule>
    <cfRule type="cellIs" dxfId="42691" priority="722" operator="greaterThan">
      <formula>1</formula>
    </cfRule>
  </conditionalFormatting>
  <conditionalFormatting sqref="R148:R154">
    <cfRule type="cellIs" dxfId="42690" priority="719" operator="greaterThan">
      <formula>1</formula>
    </cfRule>
    <cfRule type="cellIs" dxfId="42689" priority="720" operator="lessThan">
      <formula>0.8</formula>
    </cfRule>
  </conditionalFormatting>
  <conditionalFormatting sqref="P148:P154">
    <cfRule type="cellIs" dxfId="42688" priority="718" operator="greaterThan">
      <formula>0</formula>
    </cfRule>
  </conditionalFormatting>
  <conditionalFormatting sqref="Q148:Q154">
    <cfRule type="cellIs" dxfId="42687" priority="723" operator="lessThan">
      <formula>0</formula>
    </cfRule>
  </conditionalFormatting>
  <conditionalFormatting sqref="P44:P51">
    <cfRule type="cellIs" dxfId="42686" priority="712" operator="greaterThan">
      <formula>0</formula>
    </cfRule>
  </conditionalFormatting>
  <conditionalFormatting sqref="Q44:Q51">
    <cfRule type="cellIs" dxfId="42685" priority="717" operator="lessThan">
      <formula>0</formula>
    </cfRule>
  </conditionalFormatting>
  <conditionalFormatting sqref="R44:R51">
    <cfRule type="cellIs" dxfId="42684" priority="715" operator="lessThan">
      <formula>0.8</formula>
    </cfRule>
    <cfRule type="cellIs" dxfId="42683" priority="716" operator="greaterThan">
      <formula>1</formula>
    </cfRule>
  </conditionalFormatting>
  <conditionalFormatting sqref="R44:R51">
    <cfRule type="cellIs" dxfId="42682" priority="713" operator="greaterThan">
      <formula>1</formula>
    </cfRule>
    <cfRule type="cellIs" dxfId="42681" priority="714" operator="lessThan">
      <formula>0.8</formula>
    </cfRule>
  </conditionalFormatting>
  <conditionalFormatting sqref="Q84:Q91">
    <cfRule type="cellIs" dxfId="42680" priority="711" operator="lessThan">
      <formula>0</formula>
    </cfRule>
  </conditionalFormatting>
  <conditionalFormatting sqref="R84:R91">
    <cfRule type="cellIs" dxfId="42679" priority="709" operator="lessThan">
      <formula>0.8</formula>
    </cfRule>
    <cfRule type="cellIs" dxfId="42678" priority="710" operator="greaterThan">
      <formula>1</formula>
    </cfRule>
  </conditionalFormatting>
  <conditionalFormatting sqref="R84:R91">
    <cfRule type="cellIs" dxfId="42677" priority="707" operator="greaterThan">
      <formula>1</formula>
    </cfRule>
    <cfRule type="cellIs" dxfId="42676" priority="708" operator="lessThan">
      <formula>0.8</formula>
    </cfRule>
  </conditionalFormatting>
  <conditionalFormatting sqref="P84:P91">
    <cfRule type="cellIs" dxfId="42675" priority="706" operator="greaterThan">
      <formula>0</formula>
    </cfRule>
  </conditionalFormatting>
  <conditionalFormatting sqref="Q84:Q91">
    <cfRule type="cellIs" dxfId="42674" priority="705" operator="lessThan">
      <formula>0</formula>
    </cfRule>
  </conditionalFormatting>
  <conditionalFormatting sqref="R84:R91">
    <cfRule type="cellIs" dxfId="42673" priority="703" operator="lessThan">
      <formula>0.8</formula>
    </cfRule>
    <cfRule type="cellIs" dxfId="42672" priority="704" operator="greaterThan">
      <formula>1</formula>
    </cfRule>
  </conditionalFormatting>
  <conditionalFormatting sqref="R84:R91">
    <cfRule type="cellIs" dxfId="42671" priority="701" operator="greaterThan">
      <formula>1</formula>
    </cfRule>
    <cfRule type="cellIs" dxfId="42670" priority="702" operator="lessThan">
      <formula>0.8</formula>
    </cfRule>
  </conditionalFormatting>
  <conditionalFormatting sqref="P84:P91">
    <cfRule type="cellIs" dxfId="42669" priority="700" operator="greaterThan">
      <formula>0</formula>
    </cfRule>
  </conditionalFormatting>
  <conditionalFormatting sqref="Q84:Q91">
    <cfRule type="cellIs" dxfId="42668" priority="699" operator="lessThan">
      <formula>0</formula>
    </cfRule>
  </conditionalFormatting>
  <conditionalFormatting sqref="R84:R91">
    <cfRule type="cellIs" dxfId="42667" priority="697" operator="lessThan">
      <formula>0.8</formula>
    </cfRule>
    <cfRule type="cellIs" dxfId="42666" priority="698" operator="greaterThan">
      <formula>1</formula>
    </cfRule>
  </conditionalFormatting>
  <conditionalFormatting sqref="R84:R91">
    <cfRule type="cellIs" dxfId="42665" priority="695" operator="greaterThan">
      <formula>1</formula>
    </cfRule>
    <cfRule type="cellIs" dxfId="42664" priority="696" operator="lessThan">
      <formula>0.8</formula>
    </cfRule>
  </conditionalFormatting>
  <conditionalFormatting sqref="P84:P91">
    <cfRule type="cellIs" dxfId="42663" priority="694" operator="greaterThan">
      <formula>0</formula>
    </cfRule>
  </conditionalFormatting>
  <conditionalFormatting sqref="Q84:Q91">
    <cfRule type="cellIs" dxfId="42662" priority="693" operator="lessThan">
      <formula>0</formula>
    </cfRule>
  </conditionalFormatting>
  <conditionalFormatting sqref="R84:R91">
    <cfRule type="cellIs" dxfId="42661" priority="691" operator="lessThan">
      <formula>0.8</formula>
    </cfRule>
    <cfRule type="cellIs" dxfId="42660" priority="692" operator="greaterThan">
      <formula>1</formula>
    </cfRule>
  </conditionalFormatting>
  <conditionalFormatting sqref="R84:R91">
    <cfRule type="cellIs" dxfId="42659" priority="689" operator="greaterThan">
      <formula>1</formula>
    </cfRule>
    <cfRule type="cellIs" dxfId="42658" priority="690" operator="lessThan">
      <formula>0.8</formula>
    </cfRule>
  </conditionalFormatting>
  <conditionalFormatting sqref="P84:P91">
    <cfRule type="cellIs" dxfId="42657" priority="688" operator="greaterThan">
      <formula>0</formula>
    </cfRule>
  </conditionalFormatting>
  <conditionalFormatting sqref="P84:P91">
    <cfRule type="cellIs" dxfId="42656" priority="682" operator="greaterThan">
      <formula>0</formula>
    </cfRule>
  </conditionalFormatting>
  <conditionalFormatting sqref="Q84:Q91">
    <cfRule type="cellIs" dxfId="42655" priority="687" operator="lessThan">
      <formula>0</formula>
    </cfRule>
  </conditionalFormatting>
  <conditionalFormatting sqref="R84:R91">
    <cfRule type="cellIs" dxfId="42654" priority="685" operator="lessThan">
      <formula>0.8</formula>
    </cfRule>
    <cfRule type="cellIs" dxfId="42653" priority="686" operator="greaterThan">
      <formula>1</formula>
    </cfRule>
  </conditionalFormatting>
  <conditionalFormatting sqref="R84:R91">
    <cfRule type="cellIs" dxfId="42652" priority="683" operator="greaterThan">
      <formula>1</formula>
    </cfRule>
    <cfRule type="cellIs" dxfId="42651" priority="684" operator="lessThan">
      <formula>0.8</formula>
    </cfRule>
  </conditionalFormatting>
  <conditionalFormatting sqref="P84:P91">
    <cfRule type="cellIs" dxfId="42650" priority="676" operator="greaterThan">
      <formula>0</formula>
    </cfRule>
  </conditionalFormatting>
  <conditionalFormatting sqref="Q84:Q91">
    <cfRule type="cellIs" dxfId="42649" priority="681" operator="lessThan">
      <formula>0</formula>
    </cfRule>
  </conditionalFormatting>
  <conditionalFormatting sqref="R84:R91">
    <cfRule type="cellIs" dxfId="42648" priority="679" operator="lessThan">
      <formula>0.8</formula>
    </cfRule>
    <cfRule type="cellIs" dxfId="42647" priority="680" operator="greaterThan">
      <formula>1</formula>
    </cfRule>
  </conditionalFormatting>
  <conditionalFormatting sqref="R84:R91">
    <cfRule type="cellIs" dxfId="42646" priority="677" operator="greaterThan">
      <formula>1</formula>
    </cfRule>
    <cfRule type="cellIs" dxfId="42645" priority="678" operator="lessThan">
      <formula>0.8</formula>
    </cfRule>
  </conditionalFormatting>
  <conditionalFormatting sqref="R84:R91">
    <cfRule type="cellIs" dxfId="42644" priority="673" operator="lessThan">
      <formula>0.8</formula>
    </cfRule>
    <cfRule type="cellIs" dxfId="42643" priority="674" operator="greaterThan">
      <formula>1</formula>
    </cfRule>
  </conditionalFormatting>
  <conditionalFormatting sqref="R84:R91">
    <cfRule type="cellIs" dxfId="42642" priority="671" operator="greaterThan">
      <formula>1</formula>
    </cfRule>
    <cfRule type="cellIs" dxfId="42641" priority="672" operator="lessThan">
      <formula>0.8</formula>
    </cfRule>
  </conditionalFormatting>
  <conditionalFormatting sqref="P84:P91">
    <cfRule type="cellIs" dxfId="42640" priority="670" operator="greaterThan">
      <formula>0</formula>
    </cfRule>
  </conditionalFormatting>
  <conditionalFormatting sqref="Q84:Q91">
    <cfRule type="cellIs" dxfId="42639" priority="675" operator="lessThan">
      <formula>0</formula>
    </cfRule>
  </conditionalFormatting>
  <conditionalFormatting sqref="Q84:Q91">
    <cfRule type="cellIs" dxfId="42638" priority="669" operator="lessThan">
      <formula>0</formula>
    </cfRule>
  </conditionalFormatting>
  <conditionalFormatting sqref="R84:R91">
    <cfRule type="cellIs" dxfId="42637" priority="667" operator="lessThan">
      <formula>0.8</formula>
    </cfRule>
    <cfRule type="cellIs" dxfId="42636" priority="668" operator="greaterThan">
      <formula>1</formula>
    </cfRule>
  </conditionalFormatting>
  <conditionalFormatting sqref="R84:R91">
    <cfRule type="cellIs" dxfId="42635" priority="665" operator="greaterThan">
      <formula>1</formula>
    </cfRule>
    <cfRule type="cellIs" dxfId="42634" priority="666" operator="lessThan">
      <formula>0.8</formula>
    </cfRule>
  </conditionalFormatting>
  <conditionalFormatting sqref="P84:P91">
    <cfRule type="cellIs" dxfId="42633" priority="664" operator="greaterThan">
      <formula>0</formula>
    </cfRule>
  </conditionalFormatting>
  <conditionalFormatting sqref="P84:P91">
    <cfRule type="cellIs" dxfId="42632" priority="658" operator="greaterThan">
      <formula>0</formula>
    </cfRule>
  </conditionalFormatting>
  <conditionalFormatting sqref="Q84:Q91">
    <cfRule type="cellIs" dxfId="42631" priority="663" operator="lessThan">
      <formula>0</formula>
    </cfRule>
  </conditionalFormatting>
  <conditionalFormatting sqref="R84:R91">
    <cfRule type="cellIs" dxfId="42630" priority="661" operator="lessThan">
      <formula>0.8</formula>
    </cfRule>
    <cfRule type="cellIs" dxfId="42629" priority="662" operator="greaterThan">
      <formula>1</formula>
    </cfRule>
  </conditionalFormatting>
  <conditionalFormatting sqref="R84:R91">
    <cfRule type="cellIs" dxfId="42628" priority="659" operator="greaterThan">
      <formula>1</formula>
    </cfRule>
    <cfRule type="cellIs" dxfId="42627" priority="660" operator="lessThan">
      <formula>0.8</formula>
    </cfRule>
  </conditionalFormatting>
  <conditionalFormatting sqref="P84:P91">
    <cfRule type="cellIs" dxfId="42626" priority="652" operator="greaterThan">
      <formula>0</formula>
    </cfRule>
  </conditionalFormatting>
  <conditionalFormatting sqref="Q84:Q91">
    <cfRule type="cellIs" dxfId="42625" priority="657" operator="lessThan">
      <formula>0</formula>
    </cfRule>
  </conditionalFormatting>
  <conditionalFormatting sqref="R84:R91">
    <cfRule type="cellIs" dxfId="42624" priority="655" operator="lessThan">
      <formula>0.8</formula>
    </cfRule>
    <cfRule type="cellIs" dxfId="42623" priority="656" operator="greaterThan">
      <formula>1</formula>
    </cfRule>
  </conditionalFormatting>
  <conditionalFormatting sqref="R84:R91">
    <cfRule type="cellIs" dxfId="42622" priority="653" operator="greaterThan">
      <formula>1</formula>
    </cfRule>
    <cfRule type="cellIs" dxfId="42621" priority="654" operator="lessThan">
      <formula>0.8</formula>
    </cfRule>
  </conditionalFormatting>
  <conditionalFormatting sqref="R84:R91">
    <cfRule type="cellIs" dxfId="42620" priority="649" operator="lessThan">
      <formula>0.8</formula>
    </cfRule>
    <cfRule type="cellIs" dxfId="42619" priority="650" operator="greaterThan">
      <formula>1</formula>
    </cfRule>
  </conditionalFormatting>
  <conditionalFormatting sqref="R84:R91">
    <cfRule type="cellIs" dxfId="42618" priority="647" operator="greaterThan">
      <formula>1</formula>
    </cfRule>
    <cfRule type="cellIs" dxfId="42617" priority="648" operator="lessThan">
      <formula>0.8</formula>
    </cfRule>
  </conditionalFormatting>
  <conditionalFormatting sqref="P84:P91">
    <cfRule type="cellIs" dxfId="42616" priority="646" operator="greaterThan">
      <formula>0</formula>
    </cfRule>
  </conditionalFormatting>
  <conditionalFormatting sqref="Q84:Q91">
    <cfRule type="cellIs" dxfId="42615" priority="651" operator="lessThan">
      <formula>0</formula>
    </cfRule>
  </conditionalFormatting>
  <conditionalFormatting sqref="P84:P91">
    <cfRule type="cellIs" dxfId="42614" priority="640" operator="greaterThan">
      <formula>0</formula>
    </cfRule>
  </conditionalFormatting>
  <conditionalFormatting sqref="Q84:Q91">
    <cfRule type="cellIs" dxfId="42613" priority="645" operator="lessThan">
      <formula>0</formula>
    </cfRule>
  </conditionalFormatting>
  <conditionalFormatting sqref="R84:R91">
    <cfRule type="cellIs" dxfId="42612" priority="643" operator="lessThan">
      <formula>0.8</formula>
    </cfRule>
    <cfRule type="cellIs" dxfId="42611" priority="644" operator="greaterThan">
      <formula>1</formula>
    </cfRule>
  </conditionalFormatting>
  <conditionalFormatting sqref="R84:R91">
    <cfRule type="cellIs" dxfId="42610" priority="641" operator="greaterThan">
      <formula>1</formula>
    </cfRule>
    <cfRule type="cellIs" dxfId="42609" priority="642" operator="lessThan">
      <formula>0.8</formula>
    </cfRule>
  </conditionalFormatting>
  <conditionalFormatting sqref="R84:R91">
    <cfRule type="cellIs" dxfId="42608" priority="637" operator="lessThan">
      <formula>0.8</formula>
    </cfRule>
    <cfRule type="cellIs" dxfId="42607" priority="638" operator="greaterThan">
      <formula>1</formula>
    </cfRule>
  </conditionalFormatting>
  <conditionalFormatting sqref="R84:R91">
    <cfRule type="cellIs" dxfId="42606" priority="635" operator="greaterThan">
      <formula>1</formula>
    </cfRule>
    <cfRule type="cellIs" dxfId="42605" priority="636" operator="lessThan">
      <formula>0.8</formula>
    </cfRule>
  </conditionalFormatting>
  <conditionalFormatting sqref="P84:P91">
    <cfRule type="cellIs" dxfId="42604" priority="634" operator="greaterThan">
      <formula>0</formula>
    </cfRule>
  </conditionalFormatting>
  <conditionalFormatting sqref="Q84:Q91">
    <cfRule type="cellIs" dxfId="42603" priority="639" operator="lessThan">
      <formula>0</formula>
    </cfRule>
  </conditionalFormatting>
  <conditionalFormatting sqref="R84:R91">
    <cfRule type="cellIs" dxfId="42602" priority="631" operator="lessThan">
      <formula>0.8</formula>
    </cfRule>
    <cfRule type="cellIs" dxfId="42601" priority="632" operator="greaterThan">
      <formula>1</formula>
    </cfRule>
  </conditionalFormatting>
  <conditionalFormatting sqref="R84:R91">
    <cfRule type="cellIs" dxfId="42600" priority="629" operator="greaterThan">
      <formula>1</formula>
    </cfRule>
    <cfRule type="cellIs" dxfId="42599" priority="630" operator="lessThan">
      <formula>0.8</formula>
    </cfRule>
  </conditionalFormatting>
  <conditionalFormatting sqref="P84:P91">
    <cfRule type="cellIs" dxfId="42598" priority="628" operator="greaterThan">
      <formula>0</formula>
    </cfRule>
  </conditionalFormatting>
  <conditionalFormatting sqref="Q84:Q91">
    <cfRule type="cellIs" dxfId="42597" priority="633" operator="lessThan">
      <formula>0</formula>
    </cfRule>
  </conditionalFormatting>
  <conditionalFormatting sqref="Q84:Q91">
    <cfRule type="cellIs" dxfId="42596" priority="627" operator="lessThan">
      <formula>0</formula>
    </cfRule>
  </conditionalFormatting>
  <conditionalFormatting sqref="R84:R91">
    <cfRule type="cellIs" dxfId="42595" priority="625" operator="lessThan">
      <formula>0.8</formula>
    </cfRule>
    <cfRule type="cellIs" dxfId="42594" priority="626" operator="greaterThan">
      <formula>1</formula>
    </cfRule>
  </conditionalFormatting>
  <conditionalFormatting sqref="R84:R91">
    <cfRule type="cellIs" dxfId="42593" priority="623" operator="greaterThan">
      <formula>1</formula>
    </cfRule>
    <cfRule type="cellIs" dxfId="42592" priority="624" operator="lessThan">
      <formula>0.8</formula>
    </cfRule>
  </conditionalFormatting>
  <conditionalFormatting sqref="P84:P91">
    <cfRule type="cellIs" dxfId="42591" priority="622" operator="greaterThan">
      <formula>0</formula>
    </cfRule>
  </conditionalFormatting>
  <conditionalFormatting sqref="Q84:Q91">
    <cfRule type="cellIs" dxfId="42590" priority="616" operator="lessThan">
      <formula>0</formula>
    </cfRule>
  </conditionalFormatting>
  <conditionalFormatting sqref="R84:R91">
    <cfRule type="cellIs" dxfId="42589" priority="620" operator="lessThan">
      <formula>0.8</formula>
    </cfRule>
    <cfRule type="cellIs" dxfId="42588" priority="621" operator="greaterThan">
      <formula>1</formula>
    </cfRule>
  </conditionalFormatting>
  <conditionalFormatting sqref="R84:R91">
    <cfRule type="cellIs" dxfId="42587" priority="618" operator="greaterThan">
      <formula>1</formula>
    </cfRule>
    <cfRule type="cellIs" dxfId="42586" priority="619" operator="lessThan">
      <formula>0.8</formula>
    </cfRule>
  </conditionalFormatting>
  <conditionalFormatting sqref="P84:P91">
    <cfRule type="cellIs" dxfId="42585" priority="617" operator="greaterThan">
      <formula>0</formula>
    </cfRule>
  </conditionalFormatting>
  <conditionalFormatting sqref="Q84:Q91">
    <cfRule type="cellIs" dxfId="42584" priority="615" operator="lessThan">
      <formula>0</formula>
    </cfRule>
  </conditionalFormatting>
  <conditionalFormatting sqref="R84:R91">
    <cfRule type="cellIs" dxfId="42583" priority="613" operator="lessThan">
      <formula>0.8</formula>
    </cfRule>
    <cfRule type="cellIs" dxfId="42582" priority="614" operator="greaterThan">
      <formula>1</formula>
    </cfRule>
  </conditionalFormatting>
  <conditionalFormatting sqref="R84:R91">
    <cfRule type="cellIs" dxfId="42581" priority="611" operator="greaterThan">
      <formula>1</formula>
    </cfRule>
    <cfRule type="cellIs" dxfId="42580" priority="612" operator="lessThan">
      <formula>0.8</formula>
    </cfRule>
  </conditionalFormatting>
  <conditionalFormatting sqref="P84:P91">
    <cfRule type="cellIs" dxfId="42579" priority="610" operator="greaterThan">
      <formula>0</formula>
    </cfRule>
  </conditionalFormatting>
  <conditionalFormatting sqref="Q84:Q91">
    <cfRule type="cellIs" dxfId="42578" priority="609" operator="lessThan">
      <formula>0</formula>
    </cfRule>
  </conditionalFormatting>
  <conditionalFormatting sqref="R84:R91">
    <cfRule type="cellIs" dxfId="42577" priority="607" operator="lessThan">
      <formula>0.8</formula>
    </cfRule>
    <cfRule type="cellIs" dxfId="42576" priority="608" operator="greaterThan">
      <formula>1</formula>
    </cfRule>
  </conditionalFormatting>
  <conditionalFormatting sqref="R84:R91">
    <cfRule type="cellIs" dxfId="42575" priority="605" operator="greaterThan">
      <formula>1</formula>
    </cfRule>
    <cfRule type="cellIs" dxfId="42574" priority="606" operator="lessThan">
      <formula>0.8</formula>
    </cfRule>
  </conditionalFormatting>
  <conditionalFormatting sqref="P84:P91">
    <cfRule type="cellIs" dxfId="42573" priority="604" operator="greaterThan">
      <formula>0</formula>
    </cfRule>
  </conditionalFormatting>
  <conditionalFormatting sqref="Q84:Q91">
    <cfRule type="cellIs" dxfId="42572" priority="603" operator="lessThan">
      <formula>0</formula>
    </cfRule>
  </conditionalFormatting>
  <conditionalFormatting sqref="R84:R91">
    <cfRule type="cellIs" dxfId="42571" priority="601" operator="lessThan">
      <formula>0.8</formula>
    </cfRule>
    <cfRule type="cellIs" dxfId="42570" priority="602" operator="greaterThan">
      <formula>1</formula>
    </cfRule>
  </conditionalFormatting>
  <conditionalFormatting sqref="R84:R91">
    <cfRule type="cellIs" dxfId="42569" priority="599" operator="greaterThan">
      <formula>1</formula>
    </cfRule>
    <cfRule type="cellIs" dxfId="42568" priority="600" operator="lessThan">
      <formula>0.8</formula>
    </cfRule>
  </conditionalFormatting>
  <conditionalFormatting sqref="P84:P91">
    <cfRule type="cellIs" dxfId="42567" priority="598" operator="greaterThan">
      <formula>0</formula>
    </cfRule>
  </conditionalFormatting>
  <conditionalFormatting sqref="Q84:Q91">
    <cfRule type="cellIs" dxfId="42566" priority="597" operator="lessThan">
      <formula>0</formula>
    </cfRule>
  </conditionalFormatting>
  <conditionalFormatting sqref="R84:R91">
    <cfRule type="cellIs" dxfId="42565" priority="595" operator="lessThan">
      <formula>0.8</formula>
    </cfRule>
    <cfRule type="cellIs" dxfId="42564" priority="596" operator="greaterThan">
      <formula>1</formula>
    </cfRule>
  </conditionalFormatting>
  <conditionalFormatting sqref="R84:R91">
    <cfRule type="cellIs" dxfId="42563" priority="593" operator="greaterThan">
      <formula>1</formula>
    </cfRule>
    <cfRule type="cellIs" dxfId="42562" priority="594" operator="lessThan">
      <formula>0.8</formula>
    </cfRule>
  </conditionalFormatting>
  <conditionalFormatting sqref="P84:P91">
    <cfRule type="cellIs" dxfId="42561" priority="592" operator="greaterThan">
      <formula>0</formula>
    </cfRule>
  </conditionalFormatting>
  <conditionalFormatting sqref="Q84:Q91">
    <cfRule type="cellIs" dxfId="42560" priority="591" operator="lessThan">
      <formula>0</formula>
    </cfRule>
  </conditionalFormatting>
  <conditionalFormatting sqref="R84:R91">
    <cfRule type="cellIs" dxfId="42559" priority="589" operator="lessThan">
      <formula>0.8</formula>
    </cfRule>
    <cfRule type="cellIs" dxfId="42558" priority="590" operator="greaterThan">
      <formula>1</formula>
    </cfRule>
  </conditionalFormatting>
  <conditionalFormatting sqref="R84:R91">
    <cfRule type="cellIs" dxfId="42557" priority="587" operator="greaterThan">
      <formula>1</formula>
    </cfRule>
    <cfRule type="cellIs" dxfId="42556" priority="588" operator="lessThan">
      <formula>0.8</formula>
    </cfRule>
  </conditionalFormatting>
  <conditionalFormatting sqref="P84:P91">
    <cfRule type="cellIs" dxfId="42555" priority="586" operator="greaterThan">
      <formula>0</formula>
    </cfRule>
  </conditionalFormatting>
  <conditionalFormatting sqref="P84:P91">
    <cfRule type="cellIs" dxfId="42554" priority="580" operator="greaterThan">
      <formula>0</formula>
    </cfRule>
  </conditionalFormatting>
  <conditionalFormatting sqref="Q84:Q91">
    <cfRule type="cellIs" dxfId="42553" priority="585" operator="lessThan">
      <formula>0</formula>
    </cfRule>
  </conditionalFormatting>
  <conditionalFormatting sqref="R84:R91">
    <cfRule type="cellIs" dxfId="42552" priority="583" operator="lessThan">
      <formula>0.8</formula>
    </cfRule>
    <cfRule type="cellIs" dxfId="42551" priority="584" operator="greaterThan">
      <formula>1</formula>
    </cfRule>
  </conditionalFormatting>
  <conditionalFormatting sqref="R84:R91">
    <cfRule type="cellIs" dxfId="42550" priority="581" operator="greaterThan">
      <formula>1</formula>
    </cfRule>
    <cfRule type="cellIs" dxfId="42549" priority="582" operator="lessThan">
      <formula>0.8</formula>
    </cfRule>
  </conditionalFormatting>
  <conditionalFormatting sqref="P84:P91">
    <cfRule type="cellIs" dxfId="42548" priority="574" operator="greaterThan">
      <formula>0</formula>
    </cfRule>
  </conditionalFormatting>
  <conditionalFormatting sqref="Q84:Q91">
    <cfRule type="cellIs" dxfId="42547" priority="579" operator="lessThan">
      <formula>0</formula>
    </cfRule>
  </conditionalFormatting>
  <conditionalFormatting sqref="R84:R91">
    <cfRule type="cellIs" dxfId="42546" priority="577" operator="lessThan">
      <formula>0.8</formula>
    </cfRule>
    <cfRule type="cellIs" dxfId="42545" priority="578" operator="greaterThan">
      <formula>1</formula>
    </cfRule>
  </conditionalFormatting>
  <conditionalFormatting sqref="R84:R91">
    <cfRule type="cellIs" dxfId="42544" priority="575" operator="greaterThan">
      <formula>1</formula>
    </cfRule>
    <cfRule type="cellIs" dxfId="42543" priority="576" operator="lessThan">
      <formula>0.8</formula>
    </cfRule>
  </conditionalFormatting>
  <conditionalFormatting sqref="R84:R91">
    <cfRule type="cellIs" dxfId="42542" priority="571" operator="lessThan">
      <formula>0.8</formula>
    </cfRule>
    <cfRule type="cellIs" dxfId="42541" priority="572" operator="greaterThan">
      <formula>1</formula>
    </cfRule>
  </conditionalFormatting>
  <conditionalFormatting sqref="R84:R91">
    <cfRule type="cellIs" dxfId="42540" priority="569" operator="greaterThan">
      <formula>1</formula>
    </cfRule>
    <cfRule type="cellIs" dxfId="42539" priority="570" operator="lessThan">
      <formula>0.8</formula>
    </cfRule>
  </conditionalFormatting>
  <conditionalFormatting sqref="P84:P91">
    <cfRule type="cellIs" dxfId="42538" priority="568" operator="greaterThan">
      <formula>0</formula>
    </cfRule>
  </conditionalFormatting>
  <conditionalFormatting sqref="Q84:Q91">
    <cfRule type="cellIs" dxfId="42537" priority="573" operator="lessThan">
      <formula>0</formula>
    </cfRule>
  </conditionalFormatting>
  <conditionalFormatting sqref="Q84:Q91">
    <cfRule type="cellIs" dxfId="42536" priority="567" operator="lessThan">
      <formula>0</formula>
    </cfRule>
  </conditionalFormatting>
  <conditionalFormatting sqref="R84:R91">
    <cfRule type="cellIs" dxfId="42535" priority="565" operator="lessThan">
      <formula>0.8</formula>
    </cfRule>
    <cfRule type="cellIs" dxfId="42534" priority="566" operator="greaterThan">
      <formula>1</formula>
    </cfRule>
  </conditionalFormatting>
  <conditionalFormatting sqref="R84:R91">
    <cfRule type="cellIs" dxfId="42533" priority="563" operator="greaterThan">
      <formula>1</formula>
    </cfRule>
    <cfRule type="cellIs" dxfId="42532" priority="564" operator="lessThan">
      <formula>0.8</formula>
    </cfRule>
  </conditionalFormatting>
  <conditionalFormatting sqref="P84:P91">
    <cfRule type="cellIs" dxfId="42531" priority="562" operator="greaterThan">
      <formula>0</formula>
    </cfRule>
  </conditionalFormatting>
  <conditionalFormatting sqref="Q84:Q91">
    <cfRule type="cellIs" dxfId="42530" priority="561" operator="lessThan">
      <formula>0</formula>
    </cfRule>
  </conditionalFormatting>
  <conditionalFormatting sqref="R84:R91">
    <cfRule type="cellIs" dxfId="42529" priority="559" operator="lessThan">
      <formula>0.8</formula>
    </cfRule>
    <cfRule type="cellIs" dxfId="42528" priority="560" operator="greaterThan">
      <formula>1</formula>
    </cfRule>
  </conditionalFormatting>
  <conditionalFormatting sqref="R84:R91">
    <cfRule type="cellIs" dxfId="42527" priority="557" operator="greaterThan">
      <formula>1</formula>
    </cfRule>
    <cfRule type="cellIs" dxfId="42526" priority="558" operator="lessThan">
      <formula>0.8</formula>
    </cfRule>
  </conditionalFormatting>
  <conditionalFormatting sqref="P84:P91">
    <cfRule type="cellIs" dxfId="42525" priority="556" operator="greaterThan">
      <formula>0</formula>
    </cfRule>
  </conditionalFormatting>
  <conditionalFormatting sqref="Q84:Q91">
    <cfRule type="cellIs" dxfId="42524" priority="555" operator="lessThan">
      <formula>0</formula>
    </cfRule>
  </conditionalFormatting>
  <conditionalFormatting sqref="R84:R91">
    <cfRule type="cellIs" dxfId="42523" priority="553" operator="lessThan">
      <formula>0.8</formula>
    </cfRule>
    <cfRule type="cellIs" dxfId="42522" priority="554" operator="greaterThan">
      <formula>1</formula>
    </cfRule>
  </conditionalFormatting>
  <conditionalFormatting sqref="R84:R91">
    <cfRule type="cellIs" dxfId="42521" priority="551" operator="greaterThan">
      <formula>1</formula>
    </cfRule>
    <cfRule type="cellIs" dxfId="42520" priority="552" operator="lessThan">
      <formula>0.8</formula>
    </cfRule>
  </conditionalFormatting>
  <conditionalFormatting sqref="P84:P91">
    <cfRule type="cellIs" dxfId="42519" priority="550" operator="greaterThan">
      <formula>0</formula>
    </cfRule>
  </conditionalFormatting>
  <conditionalFormatting sqref="Q84:Q91">
    <cfRule type="cellIs" dxfId="42518" priority="549" operator="lessThan">
      <formula>0</formula>
    </cfRule>
  </conditionalFormatting>
  <conditionalFormatting sqref="R84:R91">
    <cfRule type="cellIs" dxfId="42517" priority="547" operator="lessThan">
      <formula>0.8</formula>
    </cfRule>
    <cfRule type="cellIs" dxfId="42516" priority="548" operator="greaterThan">
      <formula>1</formula>
    </cfRule>
  </conditionalFormatting>
  <conditionalFormatting sqref="R84:R91">
    <cfRule type="cellIs" dxfId="42515" priority="545" operator="greaterThan">
      <formula>1</formula>
    </cfRule>
    <cfRule type="cellIs" dxfId="42514" priority="546" operator="lessThan">
      <formula>0.8</formula>
    </cfRule>
  </conditionalFormatting>
  <conditionalFormatting sqref="P84:P91">
    <cfRule type="cellIs" dxfId="42513" priority="544" operator="greaterThan">
      <formula>0</formula>
    </cfRule>
  </conditionalFormatting>
  <conditionalFormatting sqref="P84:P91">
    <cfRule type="cellIs" dxfId="42512" priority="538" operator="greaterThan">
      <formula>0</formula>
    </cfRule>
  </conditionalFormatting>
  <conditionalFormatting sqref="Q84:Q91">
    <cfRule type="cellIs" dxfId="42511" priority="543" operator="lessThan">
      <formula>0</formula>
    </cfRule>
  </conditionalFormatting>
  <conditionalFormatting sqref="R84:R91">
    <cfRule type="cellIs" dxfId="42510" priority="541" operator="lessThan">
      <formula>0.8</formula>
    </cfRule>
    <cfRule type="cellIs" dxfId="42509" priority="542" operator="greaterThan">
      <formula>1</formula>
    </cfRule>
  </conditionalFormatting>
  <conditionalFormatting sqref="R84:R91">
    <cfRule type="cellIs" dxfId="42508" priority="539" operator="greaterThan">
      <formula>1</formula>
    </cfRule>
    <cfRule type="cellIs" dxfId="42507" priority="540" operator="lessThan">
      <formula>0.8</formula>
    </cfRule>
  </conditionalFormatting>
  <conditionalFormatting sqref="P84:P91">
    <cfRule type="cellIs" dxfId="42506" priority="532" operator="greaterThan">
      <formula>0</formula>
    </cfRule>
  </conditionalFormatting>
  <conditionalFormatting sqref="Q84:Q91">
    <cfRule type="cellIs" dxfId="42505" priority="537" operator="lessThan">
      <formula>0</formula>
    </cfRule>
  </conditionalFormatting>
  <conditionalFormatting sqref="R84:R91">
    <cfRule type="cellIs" dxfId="42504" priority="535" operator="lessThan">
      <formula>0.8</formula>
    </cfRule>
    <cfRule type="cellIs" dxfId="42503" priority="536" operator="greaterThan">
      <formula>1</formula>
    </cfRule>
  </conditionalFormatting>
  <conditionalFormatting sqref="R84:R91">
    <cfRule type="cellIs" dxfId="42502" priority="533" operator="greaterThan">
      <formula>1</formula>
    </cfRule>
    <cfRule type="cellIs" dxfId="42501" priority="534" operator="lessThan">
      <formula>0.8</formula>
    </cfRule>
  </conditionalFormatting>
  <conditionalFormatting sqref="R84:R91">
    <cfRule type="cellIs" dxfId="42500" priority="529" operator="lessThan">
      <formula>0.8</formula>
    </cfRule>
    <cfRule type="cellIs" dxfId="42499" priority="530" operator="greaterThan">
      <formula>1</formula>
    </cfRule>
  </conditionalFormatting>
  <conditionalFormatting sqref="R84:R91">
    <cfRule type="cellIs" dxfId="42498" priority="527" operator="greaterThan">
      <formula>1</formula>
    </cfRule>
    <cfRule type="cellIs" dxfId="42497" priority="528" operator="lessThan">
      <formula>0.8</formula>
    </cfRule>
  </conditionalFormatting>
  <conditionalFormatting sqref="P84:P91">
    <cfRule type="cellIs" dxfId="42496" priority="526" operator="greaterThan">
      <formula>0</formula>
    </cfRule>
  </conditionalFormatting>
  <conditionalFormatting sqref="Q84:Q91">
    <cfRule type="cellIs" dxfId="42495" priority="531" operator="lessThan">
      <formula>0</formula>
    </cfRule>
  </conditionalFormatting>
  <conditionalFormatting sqref="Q84:Q91">
    <cfRule type="cellIs" dxfId="42494" priority="525" operator="lessThan">
      <formula>0</formula>
    </cfRule>
  </conditionalFormatting>
  <conditionalFormatting sqref="R84:R91">
    <cfRule type="cellIs" dxfId="42493" priority="523" operator="lessThan">
      <formula>0.8</formula>
    </cfRule>
    <cfRule type="cellIs" dxfId="42492" priority="524" operator="greaterThan">
      <formula>1</formula>
    </cfRule>
  </conditionalFormatting>
  <conditionalFormatting sqref="R84:R91">
    <cfRule type="cellIs" dxfId="42491" priority="521" operator="greaterThan">
      <formula>1</formula>
    </cfRule>
    <cfRule type="cellIs" dxfId="42490" priority="522" operator="lessThan">
      <formula>0.8</formula>
    </cfRule>
  </conditionalFormatting>
  <conditionalFormatting sqref="P84:P91">
    <cfRule type="cellIs" dxfId="42489" priority="520" operator="greaterThan">
      <formula>0</formula>
    </cfRule>
  </conditionalFormatting>
  <conditionalFormatting sqref="P84:P91">
    <cfRule type="cellIs" dxfId="42488" priority="514" operator="greaterThan">
      <formula>0</formula>
    </cfRule>
  </conditionalFormatting>
  <conditionalFormatting sqref="Q84:Q91">
    <cfRule type="cellIs" dxfId="42487" priority="519" operator="lessThan">
      <formula>0</formula>
    </cfRule>
  </conditionalFormatting>
  <conditionalFormatting sqref="R84:R91">
    <cfRule type="cellIs" dxfId="42486" priority="517" operator="lessThan">
      <formula>0.8</formula>
    </cfRule>
    <cfRule type="cellIs" dxfId="42485" priority="518" operator="greaterThan">
      <formula>1</formula>
    </cfRule>
  </conditionalFormatting>
  <conditionalFormatting sqref="R84:R91">
    <cfRule type="cellIs" dxfId="42484" priority="515" operator="greaterThan">
      <formula>1</formula>
    </cfRule>
    <cfRule type="cellIs" dxfId="42483" priority="516" operator="lessThan">
      <formula>0.8</formula>
    </cfRule>
  </conditionalFormatting>
  <conditionalFormatting sqref="P84:P91">
    <cfRule type="cellIs" dxfId="42482" priority="508" operator="greaterThan">
      <formula>0</formula>
    </cfRule>
  </conditionalFormatting>
  <conditionalFormatting sqref="Q84:Q91">
    <cfRule type="cellIs" dxfId="42481" priority="513" operator="lessThan">
      <formula>0</formula>
    </cfRule>
  </conditionalFormatting>
  <conditionalFormatting sqref="R84:R91">
    <cfRule type="cellIs" dxfId="42480" priority="511" operator="lessThan">
      <formula>0.8</formula>
    </cfRule>
    <cfRule type="cellIs" dxfId="42479" priority="512" operator="greaterThan">
      <formula>1</formula>
    </cfRule>
  </conditionalFormatting>
  <conditionalFormatting sqref="R84:R91">
    <cfRule type="cellIs" dxfId="42478" priority="509" operator="greaterThan">
      <formula>1</formula>
    </cfRule>
    <cfRule type="cellIs" dxfId="42477" priority="510" operator="lessThan">
      <formula>0.8</formula>
    </cfRule>
  </conditionalFormatting>
  <conditionalFormatting sqref="R84:R91">
    <cfRule type="cellIs" dxfId="42476" priority="505" operator="lessThan">
      <formula>0.8</formula>
    </cfRule>
    <cfRule type="cellIs" dxfId="42475" priority="506" operator="greaterThan">
      <formula>1</formula>
    </cfRule>
  </conditionalFormatting>
  <conditionalFormatting sqref="R84:R91">
    <cfRule type="cellIs" dxfId="42474" priority="503" operator="greaterThan">
      <formula>1</formula>
    </cfRule>
    <cfRule type="cellIs" dxfId="42473" priority="504" operator="lessThan">
      <formula>0.8</formula>
    </cfRule>
  </conditionalFormatting>
  <conditionalFormatting sqref="P84:P91">
    <cfRule type="cellIs" dxfId="42472" priority="502" operator="greaterThan">
      <formula>0</formula>
    </cfRule>
  </conditionalFormatting>
  <conditionalFormatting sqref="Q84:Q91">
    <cfRule type="cellIs" dxfId="42471" priority="507" operator="lessThan">
      <formula>0</formula>
    </cfRule>
  </conditionalFormatting>
  <conditionalFormatting sqref="P84:P91">
    <cfRule type="cellIs" dxfId="42470" priority="496" operator="greaterThan">
      <formula>0</formula>
    </cfRule>
  </conditionalFormatting>
  <conditionalFormatting sqref="Q84:Q91">
    <cfRule type="cellIs" dxfId="42469" priority="501" operator="lessThan">
      <formula>0</formula>
    </cfRule>
  </conditionalFormatting>
  <conditionalFormatting sqref="R84:R91">
    <cfRule type="cellIs" dxfId="42468" priority="499" operator="lessThan">
      <formula>0.8</formula>
    </cfRule>
    <cfRule type="cellIs" dxfId="42467" priority="500" operator="greaterThan">
      <formula>1</formula>
    </cfRule>
  </conditionalFormatting>
  <conditionalFormatting sqref="R84:R91">
    <cfRule type="cellIs" dxfId="42466" priority="497" operator="greaterThan">
      <formula>1</formula>
    </cfRule>
    <cfRule type="cellIs" dxfId="42465" priority="498" operator="lessThan">
      <formula>0.8</formula>
    </cfRule>
  </conditionalFormatting>
  <conditionalFormatting sqref="R84:R91">
    <cfRule type="cellIs" dxfId="42464" priority="493" operator="lessThan">
      <formula>0.8</formula>
    </cfRule>
    <cfRule type="cellIs" dxfId="42463" priority="494" operator="greaterThan">
      <formula>1</formula>
    </cfRule>
  </conditionalFormatting>
  <conditionalFormatting sqref="R84:R91">
    <cfRule type="cellIs" dxfId="42462" priority="491" operator="greaterThan">
      <formula>1</formula>
    </cfRule>
    <cfRule type="cellIs" dxfId="42461" priority="492" operator="lessThan">
      <formula>0.8</formula>
    </cfRule>
  </conditionalFormatting>
  <conditionalFormatting sqref="P84:P91">
    <cfRule type="cellIs" dxfId="42460" priority="490" operator="greaterThan">
      <formula>0</formula>
    </cfRule>
  </conditionalFormatting>
  <conditionalFormatting sqref="Q84:Q91">
    <cfRule type="cellIs" dxfId="42459" priority="495" operator="lessThan">
      <formula>0</formula>
    </cfRule>
  </conditionalFormatting>
  <conditionalFormatting sqref="R84:R91">
    <cfRule type="cellIs" dxfId="42458" priority="487" operator="lessThan">
      <formula>0.8</formula>
    </cfRule>
    <cfRule type="cellIs" dxfId="42457" priority="488" operator="greaterThan">
      <formula>1</formula>
    </cfRule>
  </conditionalFormatting>
  <conditionalFormatting sqref="R84:R91">
    <cfRule type="cellIs" dxfId="42456" priority="485" operator="greaterThan">
      <formula>1</formula>
    </cfRule>
    <cfRule type="cellIs" dxfId="42455" priority="486" operator="lessThan">
      <formula>0.8</formula>
    </cfRule>
  </conditionalFormatting>
  <conditionalFormatting sqref="P84:P91">
    <cfRule type="cellIs" dxfId="42454" priority="484" operator="greaterThan">
      <formula>0</formula>
    </cfRule>
  </conditionalFormatting>
  <conditionalFormatting sqref="Q84:Q91">
    <cfRule type="cellIs" dxfId="42453" priority="489" operator="lessThan">
      <formula>0</formula>
    </cfRule>
  </conditionalFormatting>
  <conditionalFormatting sqref="Q84:Q91">
    <cfRule type="cellIs" dxfId="42452" priority="483" operator="lessThan">
      <formula>0</formula>
    </cfRule>
  </conditionalFormatting>
  <conditionalFormatting sqref="R84:R91">
    <cfRule type="cellIs" dxfId="42451" priority="481" operator="lessThan">
      <formula>0.8</formula>
    </cfRule>
    <cfRule type="cellIs" dxfId="42450" priority="482" operator="greaterThan">
      <formula>1</formula>
    </cfRule>
  </conditionalFormatting>
  <conditionalFormatting sqref="R84:R91">
    <cfRule type="cellIs" dxfId="42449" priority="479" operator="greaterThan">
      <formula>1</formula>
    </cfRule>
    <cfRule type="cellIs" dxfId="42448" priority="480" operator="lessThan">
      <formula>0.8</formula>
    </cfRule>
  </conditionalFormatting>
  <conditionalFormatting sqref="P84:P91">
    <cfRule type="cellIs" dxfId="42447" priority="478" operator="greaterThan">
      <formula>0</formula>
    </cfRule>
  </conditionalFormatting>
  <conditionalFormatting sqref="Q84:Q91">
    <cfRule type="cellIs" dxfId="42446" priority="472" operator="lessThan">
      <formula>0</formula>
    </cfRule>
  </conditionalFormatting>
  <conditionalFormatting sqref="R84:R91">
    <cfRule type="cellIs" dxfId="42445" priority="476" operator="lessThan">
      <formula>0.8</formula>
    </cfRule>
    <cfRule type="cellIs" dxfId="42444" priority="477" operator="greaterThan">
      <formula>1</formula>
    </cfRule>
  </conditionalFormatting>
  <conditionalFormatting sqref="R84:R91">
    <cfRule type="cellIs" dxfId="42443" priority="474" operator="greaterThan">
      <formula>1</formula>
    </cfRule>
    <cfRule type="cellIs" dxfId="42442" priority="475" operator="lessThan">
      <formula>0.8</formula>
    </cfRule>
  </conditionalFormatting>
  <conditionalFormatting sqref="P84:P91">
    <cfRule type="cellIs" dxfId="42441" priority="473" operator="greaterThan">
      <formula>0</formula>
    </cfRule>
  </conditionalFormatting>
  <conditionalFormatting sqref="Q84:Q91">
    <cfRule type="cellIs" dxfId="42440" priority="471" operator="lessThan">
      <formula>0</formula>
    </cfRule>
  </conditionalFormatting>
  <conditionalFormatting sqref="R84:R91">
    <cfRule type="cellIs" dxfId="42439" priority="469" operator="lessThan">
      <formula>0.8</formula>
    </cfRule>
    <cfRule type="cellIs" dxfId="42438" priority="470" operator="greaterThan">
      <formula>1</formula>
    </cfRule>
  </conditionalFormatting>
  <conditionalFormatting sqref="R84:R91">
    <cfRule type="cellIs" dxfId="42437" priority="467" operator="greaterThan">
      <formula>1</formula>
    </cfRule>
    <cfRule type="cellIs" dxfId="42436" priority="468" operator="lessThan">
      <formula>0.8</formula>
    </cfRule>
  </conditionalFormatting>
  <conditionalFormatting sqref="P84:P91">
    <cfRule type="cellIs" dxfId="42435" priority="466" operator="greaterThan">
      <formula>0</formula>
    </cfRule>
  </conditionalFormatting>
  <conditionalFormatting sqref="Q84:Q91">
    <cfRule type="cellIs" dxfId="42434" priority="465" operator="lessThan">
      <formula>0</formula>
    </cfRule>
  </conditionalFormatting>
  <conditionalFormatting sqref="R84:R91">
    <cfRule type="cellIs" dxfId="42433" priority="463" operator="lessThan">
      <formula>0.8</formula>
    </cfRule>
    <cfRule type="cellIs" dxfId="42432" priority="464" operator="greaterThan">
      <formula>1</formula>
    </cfRule>
  </conditionalFormatting>
  <conditionalFormatting sqref="R84:R91">
    <cfRule type="cellIs" dxfId="42431" priority="461" operator="greaterThan">
      <formula>1</formula>
    </cfRule>
    <cfRule type="cellIs" dxfId="42430" priority="462" operator="lessThan">
      <formula>0.8</formula>
    </cfRule>
  </conditionalFormatting>
  <conditionalFormatting sqref="P84:P91">
    <cfRule type="cellIs" dxfId="42429" priority="460" operator="greaterThan">
      <formula>0</formula>
    </cfRule>
  </conditionalFormatting>
  <conditionalFormatting sqref="Q84:Q91">
    <cfRule type="cellIs" dxfId="42428" priority="459" operator="lessThan">
      <formula>0</formula>
    </cfRule>
  </conditionalFormatting>
  <conditionalFormatting sqref="R84:R91">
    <cfRule type="cellIs" dxfId="42427" priority="457" operator="lessThan">
      <formula>0.8</formula>
    </cfRule>
    <cfRule type="cellIs" dxfId="42426" priority="458" operator="greaterThan">
      <formula>1</formula>
    </cfRule>
  </conditionalFormatting>
  <conditionalFormatting sqref="R84:R91">
    <cfRule type="cellIs" dxfId="42425" priority="455" operator="greaterThan">
      <formula>1</formula>
    </cfRule>
    <cfRule type="cellIs" dxfId="42424" priority="456" operator="lessThan">
      <formula>0.8</formula>
    </cfRule>
  </conditionalFormatting>
  <conditionalFormatting sqref="P84:P91">
    <cfRule type="cellIs" dxfId="42423" priority="454" operator="greaterThan">
      <formula>0</formula>
    </cfRule>
  </conditionalFormatting>
  <conditionalFormatting sqref="Q84:Q91">
    <cfRule type="cellIs" dxfId="42422" priority="453" operator="lessThan">
      <formula>0</formula>
    </cfRule>
  </conditionalFormatting>
  <conditionalFormatting sqref="R84:R91">
    <cfRule type="cellIs" dxfId="42421" priority="451" operator="lessThan">
      <formula>0.8</formula>
    </cfRule>
    <cfRule type="cellIs" dxfId="42420" priority="452" operator="greaterThan">
      <formula>1</formula>
    </cfRule>
  </conditionalFormatting>
  <conditionalFormatting sqref="R84:R91">
    <cfRule type="cellIs" dxfId="42419" priority="449" operator="greaterThan">
      <formula>1</formula>
    </cfRule>
    <cfRule type="cellIs" dxfId="42418" priority="450" operator="lessThan">
      <formula>0.8</formula>
    </cfRule>
  </conditionalFormatting>
  <conditionalFormatting sqref="P84:P91">
    <cfRule type="cellIs" dxfId="42417" priority="448" operator="greaterThan">
      <formula>0</formula>
    </cfRule>
  </conditionalFormatting>
  <conditionalFormatting sqref="Q84:Q91">
    <cfRule type="cellIs" dxfId="42416" priority="447" operator="lessThan">
      <formula>0</formula>
    </cfRule>
  </conditionalFormatting>
  <conditionalFormatting sqref="R84:R91">
    <cfRule type="cellIs" dxfId="42415" priority="445" operator="lessThan">
      <formula>0.8</formula>
    </cfRule>
    <cfRule type="cellIs" dxfId="42414" priority="446" operator="greaterThan">
      <formula>1</formula>
    </cfRule>
  </conditionalFormatting>
  <conditionalFormatting sqref="R84:R91">
    <cfRule type="cellIs" dxfId="42413" priority="443" operator="greaterThan">
      <formula>1</formula>
    </cfRule>
    <cfRule type="cellIs" dxfId="42412" priority="444" operator="lessThan">
      <formula>0.8</formula>
    </cfRule>
  </conditionalFormatting>
  <conditionalFormatting sqref="P84:P91">
    <cfRule type="cellIs" dxfId="42411" priority="442" operator="greaterThan">
      <formula>0</formula>
    </cfRule>
  </conditionalFormatting>
  <conditionalFormatting sqref="P84:P91">
    <cfRule type="cellIs" dxfId="42410" priority="436" operator="greaterThan">
      <formula>0</formula>
    </cfRule>
  </conditionalFormatting>
  <conditionalFormatting sqref="Q84:Q91">
    <cfRule type="cellIs" dxfId="42409" priority="441" operator="lessThan">
      <formula>0</formula>
    </cfRule>
  </conditionalFormatting>
  <conditionalFormatting sqref="R84:R91">
    <cfRule type="cellIs" dxfId="42408" priority="439" operator="lessThan">
      <formula>0.8</formula>
    </cfRule>
    <cfRule type="cellIs" dxfId="42407" priority="440" operator="greaterThan">
      <formula>1</formula>
    </cfRule>
  </conditionalFormatting>
  <conditionalFormatting sqref="R84:R91">
    <cfRule type="cellIs" dxfId="42406" priority="437" operator="greaterThan">
      <formula>1</formula>
    </cfRule>
    <cfRule type="cellIs" dxfId="42405" priority="438" operator="lessThan">
      <formula>0.8</formula>
    </cfRule>
  </conditionalFormatting>
  <conditionalFormatting sqref="P84:P91">
    <cfRule type="cellIs" dxfId="42404" priority="430" operator="greaterThan">
      <formula>0</formula>
    </cfRule>
  </conditionalFormatting>
  <conditionalFormatting sqref="Q84:Q91">
    <cfRule type="cellIs" dxfId="42403" priority="435" operator="lessThan">
      <formula>0</formula>
    </cfRule>
  </conditionalFormatting>
  <conditionalFormatting sqref="R84:R91">
    <cfRule type="cellIs" dxfId="42402" priority="433" operator="lessThan">
      <formula>0.8</formula>
    </cfRule>
    <cfRule type="cellIs" dxfId="42401" priority="434" operator="greaterThan">
      <formula>1</formula>
    </cfRule>
  </conditionalFormatting>
  <conditionalFormatting sqref="R84:R91">
    <cfRule type="cellIs" dxfId="42400" priority="431" operator="greaterThan">
      <formula>1</formula>
    </cfRule>
    <cfRule type="cellIs" dxfId="42399" priority="432" operator="lessThan">
      <formula>0.8</formula>
    </cfRule>
  </conditionalFormatting>
  <conditionalFormatting sqref="R84:R91">
    <cfRule type="cellIs" dxfId="42398" priority="427" operator="lessThan">
      <formula>0.8</formula>
    </cfRule>
    <cfRule type="cellIs" dxfId="42397" priority="428" operator="greaterThan">
      <formula>1</formula>
    </cfRule>
  </conditionalFormatting>
  <conditionalFormatting sqref="R84:R91">
    <cfRule type="cellIs" dxfId="42396" priority="425" operator="greaterThan">
      <formula>1</formula>
    </cfRule>
    <cfRule type="cellIs" dxfId="42395" priority="426" operator="lessThan">
      <formula>0.8</formula>
    </cfRule>
  </conditionalFormatting>
  <conditionalFormatting sqref="P84:P91">
    <cfRule type="cellIs" dxfId="42394" priority="424" operator="greaterThan">
      <formula>0</formula>
    </cfRule>
  </conditionalFormatting>
  <conditionalFormatting sqref="Q84:Q91">
    <cfRule type="cellIs" dxfId="42393" priority="429" operator="lessThan">
      <formula>0</formula>
    </cfRule>
  </conditionalFormatting>
  <conditionalFormatting sqref="Q84:Q91">
    <cfRule type="cellIs" dxfId="42392" priority="418" operator="lessThan">
      <formula>0</formula>
    </cfRule>
  </conditionalFormatting>
  <conditionalFormatting sqref="P84:P91">
    <cfRule type="cellIs" dxfId="42391" priority="419" operator="greaterThan">
      <formula>0</formula>
    </cfRule>
  </conditionalFormatting>
  <conditionalFormatting sqref="R84:R91">
    <cfRule type="cellIs" dxfId="42390" priority="422" operator="lessThan">
      <formula>0.8</formula>
    </cfRule>
    <cfRule type="cellIs" dxfId="42389" priority="423" operator="greaterThan">
      <formula>1</formula>
    </cfRule>
  </conditionalFormatting>
  <conditionalFormatting sqref="R84:R91">
    <cfRule type="cellIs" dxfId="42388" priority="420" operator="greaterThan">
      <formula>1</formula>
    </cfRule>
    <cfRule type="cellIs" dxfId="42387" priority="421" operator="lessThan">
      <formula>0.8</formula>
    </cfRule>
  </conditionalFormatting>
  <conditionalFormatting sqref="Q84:Q91">
    <cfRule type="cellIs" dxfId="42386" priority="412" operator="lessThan">
      <formula>0</formula>
    </cfRule>
  </conditionalFormatting>
  <conditionalFormatting sqref="R84:R91">
    <cfRule type="cellIs" dxfId="42385" priority="416" operator="lessThan">
      <formula>0.8</formula>
    </cfRule>
    <cfRule type="cellIs" dxfId="42384" priority="417" operator="greaterThan">
      <formula>1</formula>
    </cfRule>
  </conditionalFormatting>
  <conditionalFormatting sqref="R84:R91">
    <cfRule type="cellIs" dxfId="42383" priority="414" operator="greaterThan">
      <formula>1</formula>
    </cfRule>
    <cfRule type="cellIs" dxfId="42382" priority="415" operator="lessThan">
      <formula>0.8</formula>
    </cfRule>
  </conditionalFormatting>
  <conditionalFormatting sqref="P84:P91">
    <cfRule type="cellIs" dxfId="42381" priority="413" operator="greaterThan">
      <formula>0</formula>
    </cfRule>
  </conditionalFormatting>
  <conditionalFormatting sqref="Q84:Q91">
    <cfRule type="cellIs" dxfId="42380" priority="411" operator="lessThan">
      <formula>0</formula>
    </cfRule>
  </conditionalFormatting>
  <conditionalFormatting sqref="R84:R91">
    <cfRule type="cellIs" dxfId="42379" priority="409" operator="lessThan">
      <formula>0.8</formula>
    </cfRule>
    <cfRule type="cellIs" dxfId="42378" priority="410" operator="greaterThan">
      <formula>1</formula>
    </cfRule>
  </conditionalFormatting>
  <conditionalFormatting sqref="R84:R91">
    <cfRule type="cellIs" dxfId="42377" priority="407" operator="greaterThan">
      <formula>1</formula>
    </cfRule>
    <cfRule type="cellIs" dxfId="42376" priority="408" operator="lessThan">
      <formula>0.8</formula>
    </cfRule>
  </conditionalFormatting>
  <conditionalFormatting sqref="P84:P91">
    <cfRule type="cellIs" dxfId="42375" priority="406" operator="greaterThan">
      <formula>0</formula>
    </cfRule>
  </conditionalFormatting>
  <conditionalFormatting sqref="Q84:Q91">
    <cfRule type="cellIs" dxfId="42374" priority="405" operator="lessThan">
      <formula>0</formula>
    </cfRule>
  </conditionalFormatting>
  <conditionalFormatting sqref="R84:R91">
    <cfRule type="cellIs" dxfId="42373" priority="403" operator="lessThan">
      <formula>0.8</formula>
    </cfRule>
    <cfRule type="cellIs" dxfId="42372" priority="404" operator="greaterThan">
      <formula>1</formula>
    </cfRule>
  </conditionalFormatting>
  <conditionalFormatting sqref="R84:R91">
    <cfRule type="cellIs" dxfId="42371" priority="401" operator="greaterThan">
      <formula>1</formula>
    </cfRule>
    <cfRule type="cellIs" dxfId="42370" priority="402" operator="lessThan">
      <formula>0.8</formula>
    </cfRule>
  </conditionalFormatting>
  <conditionalFormatting sqref="P84:P91">
    <cfRule type="cellIs" dxfId="42369" priority="400" operator="greaterThan">
      <formula>0</formula>
    </cfRule>
  </conditionalFormatting>
  <conditionalFormatting sqref="Q84:Q91">
    <cfRule type="cellIs" dxfId="42368" priority="399" operator="lessThan">
      <formula>0</formula>
    </cfRule>
  </conditionalFormatting>
  <conditionalFormatting sqref="R84:R91">
    <cfRule type="cellIs" dxfId="42367" priority="397" operator="lessThan">
      <formula>0.8</formula>
    </cfRule>
    <cfRule type="cellIs" dxfId="42366" priority="398" operator="greaterThan">
      <formula>1</formula>
    </cfRule>
  </conditionalFormatting>
  <conditionalFormatting sqref="R84:R91">
    <cfRule type="cellIs" dxfId="42365" priority="395" operator="greaterThan">
      <formula>1</formula>
    </cfRule>
    <cfRule type="cellIs" dxfId="42364" priority="396" operator="lessThan">
      <formula>0.8</formula>
    </cfRule>
  </conditionalFormatting>
  <conditionalFormatting sqref="P84:P91">
    <cfRule type="cellIs" dxfId="42363" priority="394" operator="greaterThan">
      <formula>0</formula>
    </cfRule>
  </conditionalFormatting>
  <conditionalFormatting sqref="Q84:Q91">
    <cfRule type="cellIs" dxfId="42362" priority="393" operator="lessThan">
      <formula>0</formula>
    </cfRule>
  </conditionalFormatting>
  <conditionalFormatting sqref="R84:R91">
    <cfRule type="cellIs" dxfId="42361" priority="391" operator="lessThan">
      <formula>0.8</formula>
    </cfRule>
    <cfRule type="cellIs" dxfId="42360" priority="392" operator="greaterThan">
      <formula>1</formula>
    </cfRule>
  </conditionalFormatting>
  <conditionalFormatting sqref="R84:R91">
    <cfRule type="cellIs" dxfId="42359" priority="389" operator="greaterThan">
      <formula>1</formula>
    </cfRule>
    <cfRule type="cellIs" dxfId="42358" priority="390" operator="lessThan">
      <formula>0.8</formula>
    </cfRule>
  </conditionalFormatting>
  <conditionalFormatting sqref="P84:P91">
    <cfRule type="cellIs" dxfId="42357" priority="388" operator="greaterThan">
      <formula>0</formula>
    </cfRule>
  </conditionalFormatting>
  <conditionalFormatting sqref="Q84:Q91">
    <cfRule type="cellIs" dxfId="42356" priority="387" operator="lessThan">
      <formula>0</formula>
    </cfRule>
  </conditionalFormatting>
  <conditionalFormatting sqref="R84:R91">
    <cfRule type="cellIs" dxfId="42355" priority="385" operator="lessThan">
      <formula>0.8</formula>
    </cfRule>
    <cfRule type="cellIs" dxfId="42354" priority="386" operator="greaterThan">
      <formula>1</formula>
    </cfRule>
  </conditionalFormatting>
  <conditionalFormatting sqref="R84:R91">
    <cfRule type="cellIs" dxfId="42353" priority="383" operator="greaterThan">
      <formula>1</formula>
    </cfRule>
    <cfRule type="cellIs" dxfId="42352" priority="384" operator="lessThan">
      <formula>0.8</formula>
    </cfRule>
  </conditionalFormatting>
  <conditionalFormatting sqref="P84:P91">
    <cfRule type="cellIs" dxfId="42351" priority="382" operator="greaterThan">
      <formula>0</formula>
    </cfRule>
  </conditionalFormatting>
  <conditionalFormatting sqref="Q84:Q91">
    <cfRule type="cellIs" dxfId="42350" priority="381" operator="lessThan">
      <formula>0</formula>
    </cfRule>
  </conditionalFormatting>
  <conditionalFormatting sqref="R84:R91">
    <cfRule type="cellIs" dxfId="42349" priority="379" operator="lessThan">
      <formula>0.8</formula>
    </cfRule>
    <cfRule type="cellIs" dxfId="42348" priority="380" operator="greaterThan">
      <formula>1</formula>
    </cfRule>
  </conditionalFormatting>
  <conditionalFormatting sqref="R84:R91">
    <cfRule type="cellIs" dxfId="42347" priority="377" operator="greaterThan">
      <formula>1</formula>
    </cfRule>
    <cfRule type="cellIs" dxfId="42346" priority="378" operator="lessThan">
      <formula>0.8</formula>
    </cfRule>
  </conditionalFormatting>
  <conditionalFormatting sqref="P84:P91">
    <cfRule type="cellIs" dxfId="42345" priority="376" operator="greaterThan">
      <formula>0</formula>
    </cfRule>
  </conditionalFormatting>
  <conditionalFormatting sqref="Q84:Q91">
    <cfRule type="cellIs" dxfId="42344" priority="375" operator="lessThan">
      <formula>0</formula>
    </cfRule>
  </conditionalFormatting>
  <conditionalFormatting sqref="R84:R91">
    <cfRule type="cellIs" dxfId="42343" priority="373" operator="lessThan">
      <formula>0.8</formula>
    </cfRule>
    <cfRule type="cellIs" dxfId="42342" priority="374" operator="greaterThan">
      <formula>1</formula>
    </cfRule>
  </conditionalFormatting>
  <conditionalFormatting sqref="R84:R91">
    <cfRule type="cellIs" dxfId="42341" priority="371" operator="greaterThan">
      <formula>1</formula>
    </cfRule>
    <cfRule type="cellIs" dxfId="42340" priority="372" operator="lessThan">
      <formula>0.8</formula>
    </cfRule>
  </conditionalFormatting>
  <conditionalFormatting sqref="P84:P91">
    <cfRule type="cellIs" dxfId="42339" priority="370" operator="greaterThan">
      <formula>0</formula>
    </cfRule>
  </conditionalFormatting>
  <conditionalFormatting sqref="P84:P91">
    <cfRule type="cellIs" dxfId="42338" priority="364" operator="greaterThan">
      <formula>0</formula>
    </cfRule>
  </conditionalFormatting>
  <conditionalFormatting sqref="Q84:Q91">
    <cfRule type="cellIs" dxfId="42337" priority="369" operator="lessThan">
      <formula>0</formula>
    </cfRule>
  </conditionalFormatting>
  <conditionalFormatting sqref="R84:R91">
    <cfRule type="cellIs" dxfId="42336" priority="367" operator="lessThan">
      <formula>0.8</formula>
    </cfRule>
    <cfRule type="cellIs" dxfId="42335" priority="368" operator="greaterThan">
      <formula>1</formula>
    </cfRule>
  </conditionalFormatting>
  <conditionalFormatting sqref="R84:R91">
    <cfRule type="cellIs" dxfId="42334" priority="365" operator="greaterThan">
      <formula>1</formula>
    </cfRule>
    <cfRule type="cellIs" dxfId="42333" priority="366" operator="lessThan">
      <formula>0.8</formula>
    </cfRule>
  </conditionalFormatting>
  <conditionalFormatting sqref="P84:P91">
    <cfRule type="cellIs" dxfId="42332" priority="358" operator="greaterThan">
      <formula>0</formula>
    </cfRule>
  </conditionalFormatting>
  <conditionalFormatting sqref="Q84:Q91">
    <cfRule type="cellIs" dxfId="42331" priority="363" operator="lessThan">
      <formula>0</formula>
    </cfRule>
  </conditionalFormatting>
  <conditionalFormatting sqref="R84:R91">
    <cfRule type="cellIs" dxfId="42330" priority="361" operator="lessThan">
      <formula>0.8</formula>
    </cfRule>
    <cfRule type="cellIs" dxfId="42329" priority="362" operator="greaterThan">
      <formula>1</formula>
    </cfRule>
  </conditionalFormatting>
  <conditionalFormatting sqref="R84:R91">
    <cfRule type="cellIs" dxfId="42328" priority="359" operator="greaterThan">
      <formula>1</formula>
    </cfRule>
    <cfRule type="cellIs" dxfId="42327" priority="360" operator="lessThan">
      <formula>0.8</formula>
    </cfRule>
  </conditionalFormatting>
  <conditionalFormatting sqref="R84:R91">
    <cfRule type="cellIs" dxfId="42326" priority="355" operator="lessThan">
      <formula>0.8</formula>
    </cfRule>
    <cfRule type="cellIs" dxfId="42325" priority="356" operator="greaterThan">
      <formula>1</formula>
    </cfRule>
  </conditionalFormatting>
  <conditionalFormatting sqref="R84:R91">
    <cfRule type="cellIs" dxfId="42324" priority="353" operator="greaterThan">
      <formula>1</formula>
    </cfRule>
    <cfRule type="cellIs" dxfId="42323" priority="354" operator="lessThan">
      <formula>0.8</formula>
    </cfRule>
  </conditionalFormatting>
  <conditionalFormatting sqref="P84:P91">
    <cfRule type="cellIs" dxfId="42322" priority="352" operator="greaterThan">
      <formula>0</formula>
    </cfRule>
  </conditionalFormatting>
  <conditionalFormatting sqref="Q84:Q91">
    <cfRule type="cellIs" dxfId="42321" priority="357" operator="lessThan">
      <formula>0</formula>
    </cfRule>
  </conditionalFormatting>
  <conditionalFormatting sqref="Q84:Q91">
    <cfRule type="cellIs" dxfId="42320" priority="351" operator="lessThan">
      <formula>0</formula>
    </cfRule>
  </conditionalFormatting>
  <conditionalFormatting sqref="R84:R91">
    <cfRule type="cellIs" dxfId="42319" priority="349" operator="lessThan">
      <formula>0.8</formula>
    </cfRule>
    <cfRule type="cellIs" dxfId="42318" priority="350" operator="greaterThan">
      <formula>1</formula>
    </cfRule>
  </conditionalFormatting>
  <conditionalFormatting sqref="R84:R91">
    <cfRule type="cellIs" dxfId="42317" priority="347" operator="greaterThan">
      <formula>1</formula>
    </cfRule>
    <cfRule type="cellIs" dxfId="42316" priority="348" operator="lessThan">
      <formula>0.8</formula>
    </cfRule>
  </conditionalFormatting>
  <conditionalFormatting sqref="P84:P91">
    <cfRule type="cellIs" dxfId="42315" priority="346" operator="greaterThan">
      <formula>0</formula>
    </cfRule>
  </conditionalFormatting>
  <conditionalFormatting sqref="P84:P91">
    <cfRule type="cellIs" dxfId="42314" priority="340" operator="greaterThan">
      <formula>0</formula>
    </cfRule>
  </conditionalFormatting>
  <conditionalFormatting sqref="Q84:Q91">
    <cfRule type="cellIs" dxfId="42313" priority="345" operator="lessThan">
      <formula>0</formula>
    </cfRule>
  </conditionalFormatting>
  <conditionalFormatting sqref="R84:R91">
    <cfRule type="cellIs" dxfId="42312" priority="343" operator="lessThan">
      <formula>0.8</formula>
    </cfRule>
    <cfRule type="cellIs" dxfId="42311" priority="344" operator="greaterThan">
      <formula>1</formula>
    </cfRule>
  </conditionalFormatting>
  <conditionalFormatting sqref="R84:R91">
    <cfRule type="cellIs" dxfId="42310" priority="341" operator="greaterThan">
      <formula>1</formula>
    </cfRule>
    <cfRule type="cellIs" dxfId="42309" priority="342" operator="lessThan">
      <formula>0.8</formula>
    </cfRule>
  </conditionalFormatting>
  <conditionalFormatting sqref="P84:P91">
    <cfRule type="cellIs" dxfId="42308" priority="334" operator="greaterThan">
      <formula>0</formula>
    </cfRule>
  </conditionalFormatting>
  <conditionalFormatting sqref="Q84:Q91">
    <cfRule type="cellIs" dxfId="42307" priority="339" operator="lessThan">
      <formula>0</formula>
    </cfRule>
  </conditionalFormatting>
  <conditionalFormatting sqref="R84:R91">
    <cfRule type="cellIs" dxfId="42306" priority="337" operator="lessThan">
      <formula>0.8</formula>
    </cfRule>
    <cfRule type="cellIs" dxfId="42305" priority="338" operator="greaterThan">
      <formula>1</formula>
    </cfRule>
  </conditionalFormatting>
  <conditionalFormatting sqref="R84:R91">
    <cfRule type="cellIs" dxfId="42304" priority="335" operator="greaterThan">
      <formula>1</formula>
    </cfRule>
    <cfRule type="cellIs" dxfId="42303" priority="336" operator="lessThan">
      <formula>0.8</formula>
    </cfRule>
  </conditionalFormatting>
  <conditionalFormatting sqref="R84:R91">
    <cfRule type="cellIs" dxfId="42302" priority="331" operator="lessThan">
      <formula>0.8</formula>
    </cfRule>
    <cfRule type="cellIs" dxfId="42301" priority="332" operator="greaterThan">
      <formula>1</formula>
    </cfRule>
  </conditionalFormatting>
  <conditionalFormatting sqref="R84:R91">
    <cfRule type="cellIs" dxfId="42300" priority="329" operator="greaterThan">
      <formula>1</formula>
    </cfRule>
    <cfRule type="cellIs" dxfId="42299" priority="330" operator="lessThan">
      <formula>0.8</formula>
    </cfRule>
  </conditionalFormatting>
  <conditionalFormatting sqref="P84:P91">
    <cfRule type="cellIs" dxfId="42298" priority="328" operator="greaterThan">
      <formula>0</formula>
    </cfRule>
  </conditionalFormatting>
  <conditionalFormatting sqref="Q84:Q91">
    <cfRule type="cellIs" dxfId="42297" priority="333" operator="lessThan">
      <formula>0</formula>
    </cfRule>
  </conditionalFormatting>
  <conditionalFormatting sqref="P84:P91">
    <cfRule type="cellIs" dxfId="42296" priority="322" operator="greaterThan">
      <formula>0</formula>
    </cfRule>
  </conditionalFormatting>
  <conditionalFormatting sqref="Q84:Q91">
    <cfRule type="cellIs" dxfId="42295" priority="327" operator="lessThan">
      <formula>0</formula>
    </cfRule>
  </conditionalFormatting>
  <conditionalFormatting sqref="R84:R91">
    <cfRule type="cellIs" dxfId="42294" priority="325" operator="lessThan">
      <formula>0.8</formula>
    </cfRule>
    <cfRule type="cellIs" dxfId="42293" priority="326" operator="greaterThan">
      <formula>1</formula>
    </cfRule>
  </conditionalFormatting>
  <conditionalFormatting sqref="R84:R91">
    <cfRule type="cellIs" dxfId="42292" priority="323" operator="greaterThan">
      <formula>1</formula>
    </cfRule>
    <cfRule type="cellIs" dxfId="42291" priority="324" operator="lessThan">
      <formula>0.8</formula>
    </cfRule>
  </conditionalFormatting>
  <conditionalFormatting sqref="R84:R91">
    <cfRule type="cellIs" dxfId="42290" priority="319" operator="lessThan">
      <formula>0.8</formula>
    </cfRule>
    <cfRule type="cellIs" dxfId="42289" priority="320" operator="greaterThan">
      <formula>1</formula>
    </cfRule>
  </conditionalFormatting>
  <conditionalFormatting sqref="R84:R91">
    <cfRule type="cellIs" dxfId="42288" priority="317" operator="greaterThan">
      <formula>1</formula>
    </cfRule>
    <cfRule type="cellIs" dxfId="42287" priority="318" operator="lessThan">
      <formula>0.8</formula>
    </cfRule>
  </conditionalFormatting>
  <conditionalFormatting sqref="P84:P91">
    <cfRule type="cellIs" dxfId="42286" priority="316" operator="greaterThan">
      <formula>0</formula>
    </cfRule>
  </conditionalFormatting>
  <conditionalFormatting sqref="Q84:Q91">
    <cfRule type="cellIs" dxfId="42285" priority="321" operator="lessThan">
      <formula>0</formula>
    </cfRule>
  </conditionalFormatting>
  <conditionalFormatting sqref="R84:R91">
    <cfRule type="cellIs" dxfId="42284" priority="313" operator="lessThan">
      <formula>0.8</formula>
    </cfRule>
    <cfRule type="cellIs" dxfId="42283" priority="314" operator="greaterThan">
      <formula>1</formula>
    </cfRule>
  </conditionalFormatting>
  <conditionalFormatting sqref="R84:R91">
    <cfRule type="cellIs" dxfId="42282" priority="311" operator="greaterThan">
      <formula>1</formula>
    </cfRule>
    <cfRule type="cellIs" dxfId="42281" priority="312" operator="lessThan">
      <formula>0.8</formula>
    </cfRule>
  </conditionalFormatting>
  <conditionalFormatting sqref="P84:P91">
    <cfRule type="cellIs" dxfId="42280" priority="310" operator="greaterThan">
      <formula>0</formula>
    </cfRule>
  </conditionalFormatting>
  <conditionalFormatting sqref="Q84:Q91">
    <cfRule type="cellIs" dxfId="42279" priority="315" operator="lessThan">
      <formula>0</formula>
    </cfRule>
  </conditionalFormatting>
  <conditionalFormatting sqref="Q84:Q91">
    <cfRule type="cellIs" dxfId="42278" priority="309" operator="lessThan">
      <formula>0</formula>
    </cfRule>
  </conditionalFormatting>
  <conditionalFormatting sqref="R84:R91">
    <cfRule type="cellIs" dxfId="42277" priority="307" operator="lessThan">
      <formula>0.8</formula>
    </cfRule>
    <cfRule type="cellIs" dxfId="42276" priority="308" operator="greaterThan">
      <formula>1</formula>
    </cfRule>
  </conditionalFormatting>
  <conditionalFormatting sqref="R84:R91">
    <cfRule type="cellIs" dxfId="42275" priority="305" operator="greaterThan">
      <formula>1</formula>
    </cfRule>
    <cfRule type="cellIs" dxfId="42274" priority="306" operator="lessThan">
      <formula>0.8</formula>
    </cfRule>
  </conditionalFormatting>
  <conditionalFormatting sqref="P84:P91">
    <cfRule type="cellIs" dxfId="42273" priority="304" operator="greaterThan">
      <formula>0</formula>
    </cfRule>
  </conditionalFormatting>
  <conditionalFormatting sqref="Q84:Q91">
    <cfRule type="cellIs" dxfId="42272" priority="298" operator="lessThan">
      <formula>0</formula>
    </cfRule>
  </conditionalFormatting>
  <conditionalFormatting sqref="R84:R91">
    <cfRule type="cellIs" dxfId="42271" priority="302" operator="lessThan">
      <formula>0.8</formula>
    </cfRule>
    <cfRule type="cellIs" dxfId="42270" priority="303" operator="greaterThan">
      <formula>1</formula>
    </cfRule>
  </conditionalFormatting>
  <conditionalFormatting sqref="R84:R91">
    <cfRule type="cellIs" dxfId="42269" priority="300" operator="greaterThan">
      <formula>1</formula>
    </cfRule>
    <cfRule type="cellIs" dxfId="42268" priority="301" operator="lessThan">
      <formula>0.8</formula>
    </cfRule>
  </conditionalFormatting>
  <conditionalFormatting sqref="P84:P91">
    <cfRule type="cellIs" dxfId="42267" priority="299" operator="greaterThan">
      <formula>0</formula>
    </cfRule>
  </conditionalFormatting>
  <conditionalFormatting sqref="Q84:Q91">
    <cfRule type="cellIs" dxfId="42266" priority="297" operator="lessThan">
      <formula>0</formula>
    </cfRule>
  </conditionalFormatting>
  <conditionalFormatting sqref="R84:R91">
    <cfRule type="cellIs" dxfId="42265" priority="295" operator="lessThan">
      <formula>0.8</formula>
    </cfRule>
    <cfRule type="cellIs" dxfId="42264" priority="296" operator="greaterThan">
      <formula>1</formula>
    </cfRule>
  </conditionalFormatting>
  <conditionalFormatting sqref="R84:R91">
    <cfRule type="cellIs" dxfId="42263" priority="293" operator="greaterThan">
      <formula>1</formula>
    </cfRule>
    <cfRule type="cellIs" dxfId="42262" priority="294" operator="lessThan">
      <formula>0.8</formula>
    </cfRule>
  </conditionalFormatting>
  <conditionalFormatting sqref="P84:P91">
    <cfRule type="cellIs" dxfId="42261" priority="292" operator="greaterThan">
      <formula>0</formula>
    </cfRule>
  </conditionalFormatting>
  <conditionalFormatting sqref="Q84:Q91">
    <cfRule type="cellIs" dxfId="42260" priority="291" operator="lessThan">
      <formula>0</formula>
    </cfRule>
  </conditionalFormatting>
  <conditionalFormatting sqref="R84:R91">
    <cfRule type="cellIs" dxfId="42259" priority="289" operator="lessThan">
      <formula>0.8</formula>
    </cfRule>
    <cfRule type="cellIs" dxfId="42258" priority="290" operator="greaterThan">
      <formula>1</formula>
    </cfRule>
  </conditionalFormatting>
  <conditionalFormatting sqref="R84:R91">
    <cfRule type="cellIs" dxfId="42257" priority="287" operator="greaterThan">
      <formula>1</formula>
    </cfRule>
    <cfRule type="cellIs" dxfId="42256" priority="288" operator="lessThan">
      <formula>0.8</formula>
    </cfRule>
  </conditionalFormatting>
  <conditionalFormatting sqref="P84:P91">
    <cfRule type="cellIs" dxfId="42255" priority="286" operator="greaterThan">
      <formula>0</formula>
    </cfRule>
  </conditionalFormatting>
  <conditionalFormatting sqref="Q84:Q91">
    <cfRule type="cellIs" dxfId="42254" priority="285" operator="lessThan">
      <formula>0</formula>
    </cfRule>
  </conditionalFormatting>
  <conditionalFormatting sqref="R84:R91">
    <cfRule type="cellIs" dxfId="42253" priority="283" operator="lessThan">
      <formula>0.8</formula>
    </cfRule>
    <cfRule type="cellIs" dxfId="42252" priority="284" operator="greaterThan">
      <formula>1</formula>
    </cfRule>
  </conditionalFormatting>
  <conditionalFormatting sqref="R84:R91">
    <cfRule type="cellIs" dxfId="42251" priority="281" operator="greaterThan">
      <formula>1</formula>
    </cfRule>
    <cfRule type="cellIs" dxfId="42250" priority="282" operator="lessThan">
      <formula>0.8</formula>
    </cfRule>
  </conditionalFormatting>
  <conditionalFormatting sqref="P84:P91">
    <cfRule type="cellIs" dxfId="42249" priority="280" operator="greaterThan">
      <formula>0</formula>
    </cfRule>
  </conditionalFormatting>
  <conditionalFormatting sqref="Q84:Q91">
    <cfRule type="cellIs" dxfId="42248" priority="279" operator="lessThan">
      <formula>0</formula>
    </cfRule>
  </conditionalFormatting>
  <conditionalFormatting sqref="R84:R91">
    <cfRule type="cellIs" dxfId="42247" priority="277" operator="lessThan">
      <formula>0.8</formula>
    </cfRule>
    <cfRule type="cellIs" dxfId="42246" priority="278" operator="greaterThan">
      <formula>1</formula>
    </cfRule>
  </conditionalFormatting>
  <conditionalFormatting sqref="R84:R91">
    <cfRule type="cellIs" dxfId="42245" priority="275" operator="greaterThan">
      <formula>1</formula>
    </cfRule>
    <cfRule type="cellIs" dxfId="42244" priority="276" operator="lessThan">
      <formula>0.8</formula>
    </cfRule>
  </conditionalFormatting>
  <conditionalFormatting sqref="P84:P91">
    <cfRule type="cellIs" dxfId="42243" priority="274" operator="greaterThan">
      <formula>0</formula>
    </cfRule>
  </conditionalFormatting>
  <conditionalFormatting sqref="Q84:Q91">
    <cfRule type="cellIs" dxfId="42242" priority="273" operator="lessThan">
      <formula>0</formula>
    </cfRule>
  </conditionalFormatting>
  <conditionalFormatting sqref="R84:R91">
    <cfRule type="cellIs" dxfId="42241" priority="271" operator="lessThan">
      <formula>0.8</formula>
    </cfRule>
    <cfRule type="cellIs" dxfId="42240" priority="272" operator="greaterThan">
      <formula>1</formula>
    </cfRule>
  </conditionalFormatting>
  <conditionalFormatting sqref="R84:R91">
    <cfRule type="cellIs" dxfId="42239" priority="269" operator="greaterThan">
      <formula>1</formula>
    </cfRule>
    <cfRule type="cellIs" dxfId="42238" priority="270" operator="lessThan">
      <formula>0.8</formula>
    </cfRule>
  </conditionalFormatting>
  <conditionalFormatting sqref="P84:P91">
    <cfRule type="cellIs" dxfId="42237" priority="268" operator="greaterThan">
      <formula>0</formula>
    </cfRule>
  </conditionalFormatting>
  <conditionalFormatting sqref="P84:P91">
    <cfRule type="cellIs" dxfId="42236" priority="262" operator="greaterThan">
      <formula>0</formula>
    </cfRule>
  </conditionalFormatting>
  <conditionalFormatting sqref="Q84:Q91">
    <cfRule type="cellIs" dxfId="42235" priority="267" operator="lessThan">
      <formula>0</formula>
    </cfRule>
  </conditionalFormatting>
  <conditionalFormatting sqref="R84:R91">
    <cfRule type="cellIs" dxfId="42234" priority="265" operator="lessThan">
      <formula>0.8</formula>
    </cfRule>
    <cfRule type="cellIs" dxfId="42233" priority="266" operator="greaterThan">
      <formula>1</formula>
    </cfRule>
  </conditionalFormatting>
  <conditionalFormatting sqref="R84:R91">
    <cfRule type="cellIs" dxfId="42232" priority="263" operator="greaterThan">
      <formula>1</formula>
    </cfRule>
    <cfRule type="cellIs" dxfId="42231" priority="264" operator="lessThan">
      <formula>0.8</formula>
    </cfRule>
  </conditionalFormatting>
  <conditionalFormatting sqref="P84:P91">
    <cfRule type="cellIs" dxfId="42230" priority="256" operator="greaterThan">
      <formula>0</formula>
    </cfRule>
  </conditionalFormatting>
  <conditionalFormatting sqref="Q84:Q91">
    <cfRule type="cellIs" dxfId="42229" priority="261" operator="lessThan">
      <formula>0</formula>
    </cfRule>
  </conditionalFormatting>
  <conditionalFormatting sqref="R84:R91">
    <cfRule type="cellIs" dxfId="42228" priority="259" operator="lessThan">
      <formula>0.8</formula>
    </cfRule>
    <cfRule type="cellIs" dxfId="42227" priority="260" operator="greaterThan">
      <formula>1</formula>
    </cfRule>
  </conditionalFormatting>
  <conditionalFormatting sqref="R84:R91">
    <cfRule type="cellIs" dxfId="42226" priority="257" operator="greaterThan">
      <formula>1</formula>
    </cfRule>
    <cfRule type="cellIs" dxfId="42225" priority="258" operator="lessThan">
      <formula>0.8</formula>
    </cfRule>
  </conditionalFormatting>
  <conditionalFormatting sqref="R84:R91">
    <cfRule type="cellIs" dxfId="42224" priority="253" operator="lessThan">
      <formula>0.8</formula>
    </cfRule>
    <cfRule type="cellIs" dxfId="42223" priority="254" operator="greaterThan">
      <formula>1</formula>
    </cfRule>
  </conditionalFormatting>
  <conditionalFormatting sqref="R84:R91">
    <cfRule type="cellIs" dxfId="42222" priority="251" operator="greaterThan">
      <formula>1</formula>
    </cfRule>
    <cfRule type="cellIs" dxfId="42221" priority="252" operator="lessThan">
      <formula>0.8</formula>
    </cfRule>
  </conditionalFormatting>
  <conditionalFormatting sqref="P84:P91">
    <cfRule type="cellIs" dxfId="42220" priority="250" operator="greaterThan">
      <formula>0</formula>
    </cfRule>
  </conditionalFormatting>
  <conditionalFormatting sqref="Q84:Q91">
    <cfRule type="cellIs" dxfId="42219" priority="255" operator="lessThan">
      <formula>0</formula>
    </cfRule>
  </conditionalFormatting>
  <conditionalFormatting sqref="Q84:Q91">
    <cfRule type="cellIs" dxfId="42218" priority="249" operator="lessThan">
      <formula>0</formula>
    </cfRule>
  </conditionalFormatting>
  <conditionalFormatting sqref="R84:R91">
    <cfRule type="cellIs" dxfId="42217" priority="247" operator="lessThan">
      <formula>0.8</formula>
    </cfRule>
    <cfRule type="cellIs" dxfId="42216" priority="248" operator="greaterThan">
      <formula>1</formula>
    </cfRule>
  </conditionalFormatting>
  <conditionalFormatting sqref="R84:R91">
    <cfRule type="cellIs" dxfId="42215" priority="245" operator="greaterThan">
      <formula>1</formula>
    </cfRule>
    <cfRule type="cellIs" dxfId="42214" priority="246" operator="lessThan">
      <formula>0.8</formula>
    </cfRule>
  </conditionalFormatting>
  <conditionalFormatting sqref="P84:P91">
    <cfRule type="cellIs" dxfId="42213" priority="244" operator="greaterThan">
      <formula>0</formula>
    </cfRule>
  </conditionalFormatting>
  <conditionalFormatting sqref="Q84:Q91">
    <cfRule type="cellIs" dxfId="42212" priority="243" operator="lessThan">
      <formula>0</formula>
    </cfRule>
  </conditionalFormatting>
  <conditionalFormatting sqref="R84:R91">
    <cfRule type="cellIs" dxfId="42211" priority="241" operator="lessThan">
      <formula>0.8</formula>
    </cfRule>
    <cfRule type="cellIs" dxfId="42210" priority="242" operator="greaterThan">
      <formula>1</formula>
    </cfRule>
  </conditionalFormatting>
  <conditionalFormatting sqref="R84:R91">
    <cfRule type="cellIs" dxfId="42209" priority="239" operator="greaterThan">
      <formula>1</formula>
    </cfRule>
    <cfRule type="cellIs" dxfId="42208" priority="240" operator="lessThan">
      <formula>0.8</formula>
    </cfRule>
  </conditionalFormatting>
  <conditionalFormatting sqref="P84:P91">
    <cfRule type="cellIs" dxfId="42207" priority="238" operator="greaterThan">
      <formula>0</formula>
    </cfRule>
  </conditionalFormatting>
  <conditionalFormatting sqref="Q84:Q91">
    <cfRule type="cellIs" dxfId="42206" priority="237" operator="lessThan">
      <formula>0</formula>
    </cfRule>
  </conditionalFormatting>
  <conditionalFormatting sqref="R84:R91">
    <cfRule type="cellIs" dxfId="42205" priority="235" operator="lessThan">
      <formula>0.8</formula>
    </cfRule>
    <cfRule type="cellIs" dxfId="42204" priority="236" operator="greaterThan">
      <formula>1</formula>
    </cfRule>
  </conditionalFormatting>
  <conditionalFormatting sqref="R84:R91">
    <cfRule type="cellIs" dxfId="42203" priority="233" operator="greaterThan">
      <formula>1</formula>
    </cfRule>
    <cfRule type="cellIs" dxfId="42202" priority="234" operator="lessThan">
      <formula>0.8</formula>
    </cfRule>
  </conditionalFormatting>
  <conditionalFormatting sqref="P84:P91">
    <cfRule type="cellIs" dxfId="42201" priority="232" operator="greaterThan">
      <formula>0</formula>
    </cfRule>
  </conditionalFormatting>
  <conditionalFormatting sqref="Q84:Q91">
    <cfRule type="cellIs" dxfId="42200" priority="231" operator="lessThan">
      <formula>0</formula>
    </cfRule>
  </conditionalFormatting>
  <conditionalFormatting sqref="R84:R91">
    <cfRule type="cellIs" dxfId="42199" priority="229" operator="lessThan">
      <formula>0.8</formula>
    </cfRule>
    <cfRule type="cellIs" dxfId="42198" priority="230" operator="greaterThan">
      <formula>1</formula>
    </cfRule>
  </conditionalFormatting>
  <conditionalFormatting sqref="R84:R91">
    <cfRule type="cellIs" dxfId="42197" priority="227" operator="greaterThan">
      <formula>1</formula>
    </cfRule>
    <cfRule type="cellIs" dxfId="42196" priority="228" operator="lessThan">
      <formula>0.8</formula>
    </cfRule>
  </conditionalFormatting>
  <conditionalFormatting sqref="P84:P91">
    <cfRule type="cellIs" dxfId="42195" priority="226" operator="greaterThan">
      <formula>0</formula>
    </cfRule>
  </conditionalFormatting>
  <conditionalFormatting sqref="P84:P91">
    <cfRule type="cellIs" dxfId="42194" priority="220" operator="greaterThan">
      <formula>0</formula>
    </cfRule>
  </conditionalFormatting>
  <conditionalFormatting sqref="Q84:Q91">
    <cfRule type="cellIs" dxfId="42193" priority="225" operator="lessThan">
      <formula>0</formula>
    </cfRule>
  </conditionalFormatting>
  <conditionalFormatting sqref="R84:R91">
    <cfRule type="cellIs" dxfId="42192" priority="223" operator="lessThan">
      <formula>0.8</formula>
    </cfRule>
    <cfRule type="cellIs" dxfId="42191" priority="224" operator="greaterThan">
      <formula>1</formula>
    </cfRule>
  </conditionalFormatting>
  <conditionalFormatting sqref="R84:R91">
    <cfRule type="cellIs" dxfId="42190" priority="221" operator="greaterThan">
      <formula>1</formula>
    </cfRule>
    <cfRule type="cellIs" dxfId="42189" priority="222" operator="lessThan">
      <formula>0.8</formula>
    </cfRule>
  </conditionalFormatting>
  <conditionalFormatting sqref="P84:P91">
    <cfRule type="cellIs" dxfId="42188" priority="214" operator="greaterThan">
      <formula>0</formula>
    </cfRule>
  </conditionalFormatting>
  <conditionalFormatting sqref="Q84:Q91">
    <cfRule type="cellIs" dxfId="42187" priority="219" operator="lessThan">
      <formula>0</formula>
    </cfRule>
  </conditionalFormatting>
  <conditionalFormatting sqref="R84:R91">
    <cfRule type="cellIs" dxfId="42186" priority="217" operator="lessThan">
      <formula>0.8</formula>
    </cfRule>
    <cfRule type="cellIs" dxfId="42185" priority="218" operator="greaterThan">
      <formula>1</formula>
    </cfRule>
  </conditionalFormatting>
  <conditionalFormatting sqref="R84:R91">
    <cfRule type="cellIs" dxfId="42184" priority="215" operator="greaterThan">
      <formula>1</formula>
    </cfRule>
    <cfRule type="cellIs" dxfId="42183" priority="216" operator="lessThan">
      <formula>0.8</formula>
    </cfRule>
  </conditionalFormatting>
  <conditionalFormatting sqref="R84:R91">
    <cfRule type="cellIs" dxfId="42182" priority="211" operator="lessThan">
      <formula>0.8</formula>
    </cfRule>
    <cfRule type="cellIs" dxfId="42181" priority="212" operator="greaterThan">
      <formula>1</formula>
    </cfRule>
  </conditionalFormatting>
  <conditionalFormatting sqref="R84:R91">
    <cfRule type="cellIs" dxfId="42180" priority="209" operator="greaterThan">
      <formula>1</formula>
    </cfRule>
    <cfRule type="cellIs" dxfId="42179" priority="210" operator="lessThan">
      <formula>0.8</formula>
    </cfRule>
  </conditionalFormatting>
  <conditionalFormatting sqref="P84:P91">
    <cfRule type="cellIs" dxfId="42178" priority="208" operator="greaterThan">
      <formula>0</formula>
    </cfRule>
  </conditionalFormatting>
  <conditionalFormatting sqref="Q84:Q91">
    <cfRule type="cellIs" dxfId="42177" priority="213" operator="lessThan">
      <formula>0</formula>
    </cfRule>
  </conditionalFormatting>
  <conditionalFormatting sqref="Q84:Q91">
    <cfRule type="cellIs" dxfId="42176" priority="207" operator="lessThan">
      <formula>0</formula>
    </cfRule>
  </conditionalFormatting>
  <conditionalFormatting sqref="R84:R91">
    <cfRule type="cellIs" dxfId="42175" priority="205" operator="lessThan">
      <formula>0.8</formula>
    </cfRule>
    <cfRule type="cellIs" dxfId="42174" priority="206" operator="greaterThan">
      <formula>1</formula>
    </cfRule>
  </conditionalFormatting>
  <conditionalFormatting sqref="R84:R91">
    <cfRule type="cellIs" dxfId="42173" priority="203" operator="greaterThan">
      <formula>1</formula>
    </cfRule>
    <cfRule type="cellIs" dxfId="42172" priority="204" operator="lessThan">
      <formula>0.8</formula>
    </cfRule>
  </conditionalFormatting>
  <conditionalFormatting sqref="P84:P91">
    <cfRule type="cellIs" dxfId="42171" priority="202" operator="greaterThan">
      <formula>0</formula>
    </cfRule>
  </conditionalFormatting>
  <conditionalFormatting sqref="P84:P91">
    <cfRule type="cellIs" dxfId="42170" priority="196" operator="greaterThan">
      <formula>0</formula>
    </cfRule>
  </conditionalFormatting>
  <conditionalFormatting sqref="Q84:Q91">
    <cfRule type="cellIs" dxfId="42169" priority="201" operator="lessThan">
      <formula>0</formula>
    </cfRule>
  </conditionalFormatting>
  <conditionalFormatting sqref="R84:R91">
    <cfRule type="cellIs" dxfId="42168" priority="199" operator="lessThan">
      <formula>0.8</formula>
    </cfRule>
    <cfRule type="cellIs" dxfId="42167" priority="200" operator="greaterThan">
      <formula>1</formula>
    </cfRule>
  </conditionalFormatting>
  <conditionalFormatting sqref="R84:R91">
    <cfRule type="cellIs" dxfId="42166" priority="197" operator="greaterThan">
      <formula>1</formula>
    </cfRule>
    <cfRule type="cellIs" dxfId="42165" priority="198" operator="lessThan">
      <formula>0.8</formula>
    </cfRule>
  </conditionalFormatting>
  <conditionalFormatting sqref="P84:P91">
    <cfRule type="cellIs" dxfId="42164" priority="190" operator="greaterThan">
      <formula>0</formula>
    </cfRule>
  </conditionalFormatting>
  <conditionalFormatting sqref="Q84:Q91">
    <cfRule type="cellIs" dxfId="42163" priority="195" operator="lessThan">
      <formula>0</formula>
    </cfRule>
  </conditionalFormatting>
  <conditionalFormatting sqref="R84:R91">
    <cfRule type="cellIs" dxfId="42162" priority="193" operator="lessThan">
      <formula>0.8</formula>
    </cfRule>
    <cfRule type="cellIs" dxfId="42161" priority="194" operator="greaterThan">
      <formula>1</formula>
    </cfRule>
  </conditionalFormatting>
  <conditionalFormatting sqref="R84:R91">
    <cfRule type="cellIs" dxfId="42160" priority="191" operator="greaterThan">
      <formula>1</formula>
    </cfRule>
    <cfRule type="cellIs" dxfId="42159" priority="192" operator="lessThan">
      <formula>0.8</formula>
    </cfRule>
  </conditionalFormatting>
  <conditionalFormatting sqref="R84:R91">
    <cfRule type="cellIs" dxfId="42158" priority="187" operator="lessThan">
      <formula>0.8</formula>
    </cfRule>
    <cfRule type="cellIs" dxfId="42157" priority="188" operator="greaterThan">
      <formula>1</formula>
    </cfRule>
  </conditionalFormatting>
  <conditionalFormatting sqref="R84:R91">
    <cfRule type="cellIs" dxfId="42156" priority="185" operator="greaterThan">
      <formula>1</formula>
    </cfRule>
    <cfRule type="cellIs" dxfId="42155" priority="186" operator="lessThan">
      <formula>0.8</formula>
    </cfRule>
  </conditionalFormatting>
  <conditionalFormatting sqref="P84:P91">
    <cfRule type="cellIs" dxfId="42154" priority="184" operator="greaterThan">
      <formula>0</formula>
    </cfRule>
  </conditionalFormatting>
  <conditionalFormatting sqref="Q84:Q91">
    <cfRule type="cellIs" dxfId="42153" priority="189" operator="lessThan">
      <formula>0</formula>
    </cfRule>
  </conditionalFormatting>
  <conditionalFormatting sqref="P84:P91">
    <cfRule type="cellIs" dxfId="42152" priority="178" operator="greaterThan">
      <formula>0</formula>
    </cfRule>
  </conditionalFormatting>
  <conditionalFormatting sqref="Q84:Q91">
    <cfRule type="cellIs" dxfId="42151" priority="183" operator="lessThan">
      <formula>0</formula>
    </cfRule>
  </conditionalFormatting>
  <conditionalFormatting sqref="R84:R91">
    <cfRule type="cellIs" dxfId="42150" priority="181" operator="lessThan">
      <formula>0.8</formula>
    </cfRule>
    <cfRule type="cellIs" dxfId="42149" priority="182" operator="greaterThan">
      <formula>1</formula>
    </cfRule>
  </conditionalFormatting>
  <conditionalFormatting sqref="R84:R91">
    <cfRule type="cellIs" dxfId="42148" priority="179" operator="greaterThan">
      <formula>1</formula>
    </cfRule>
    <cfRule type="cellIs" dxfId="42147" priority="180" operator="lessThan">
      <formula>0.8</formula>
    </cfRule>
  </conditionalFormatting>
  <conditionalFormatting sqref="R84:R91">
    <cfRule type="cellIs" dxfId="42146" priority="175" operator="lessThan">
      <formula>0.8</formula>
    </cfRule>
    <cfRule type="cellIs" dxfId="42145" priority="176" operator="greaterThan">
      <formula>1</formula>
    </cfRule>
  </conditionalFormatting>
  <conditionalFormatting sqref="R84:R91">
    <cfRule type="cellIs" dxfId="42144" priority="173" operator="greaterThan">
      <formula>1</formula>
    </cfRule>
    <cfRule type="cellIs" dxfId="42143" priority="174" operator="lessThan">
      <formula>0.8</formula>
    </cfRule>
  </conditionalFormatting>
  <conditionalFormatting sqref="P84:P91">
    <cfRule type="cellIs" dxfId="42142" priority="172" operator="greaterThan">
      <formula>0</formula>
    </cfRule>
  </conditionalFormatting>
  <conditionalFormatting sqref="Q84:Q91">
    <cfRule type="cellIs" dxfId="42141" priority="177" operator="lessThan">
      <formula>0</formula>
    </cfRule>
  </conditionalFormatting>
  <conditionalFormatting sqref="R84:R91">
    <cfRule type="cellIs" dxfId="42140" priority="169" operator="lessThan">
      <formula>0.8</formula>
    </cfRule>
    <cfRule type="cellIs" dxfId="42139" priority="170" operator="greaterThan">
      <formula>1</formula>
    </cfRule>
  </conditionalFormatting>
  <conditionalFormatting sqref="R84:R91">
    <cfRule type="cellIs" dxfId="42138" priority="167" operator="greaterThan">
      <formula>1</formula>
    </cfRule>
    <cfRule type="cellIs" dxfId="42137" priority="168" operator="lessThan">
      <formula>0.8</formula>
    </cfRule>
  </conditionalFormatting>
  <conditionalFormatting sqref="P84:P91">
    <cfRule type="cellIs" dxfId="42136" priority="166" operator="greaterThan">
      <formula>0</formula>
    </cfRule>
  </conditionalFormatting>
  <conditionalFormatting sqref="Q84:Q91">
    <cfRule type="cellIs" dxfId="42135" priority="171" operator="lessThan">
      <formula>0</formula>
    </cfRule>
  </conditionalFormatting>
  <conditionalFormatting sqref="Q84:Q91">
    <cfRule type="cellIs" dxfId="42134" priority="165" operator="lessThan">
      <formula>0</formula>
    </cfRule>
  </conditionalFormatting>
  <conditionalFormatting sqref="R84:R91">
    <cfRule type="cellIs" dxfId="42133" priority="163" operator="lessThan">
      <formula>0.8</formula>
    </cfRule>
    <cfRule type="cellIs" dxfId="42132" priority="164" operator="greaterThan">
      <formula>1</formula>
    </cfRule>
  </conditionalFormatting>
  <conditionalFormatting sqref="R84:R91">
    <cfRule type="cellIs" dxfId="42131" priority="161" operator="greaterThan">
      <formula>1</formula>
    </cfRule>
    <cfRule type="cellIs" dxfId="42130" priority="162" operator="lessThan">
      <formula>0.8</formula>
    </cfRule>
  </conditionalFormatting>
  <conditionalFormatting sqref="P84:P91">
    <cfRule type="cellIs" dxfId="42129" priority="160" operator="greaterThan">
      <formula>0</formula>
    </cfRule>
  </conditionalFormatting>
  <conditionalFormatting sqref="Q84:Q91">
    <cfRule type="cellIs" dxfId="42128" priority="154" operator="lessThan">
      <formula>0</formula>
    </cfRule>
  </conditionalFormatting>
  <conditionalFormatting sqref="R84:R91">
    <cfRule type="cellIs" dxfId="42127" priority="158" operator="lessThan">
      <formula>0.8</formula>
    </cfRule>
    <cfRule type="cellIs" dxfId="42126" priority="159" operator="greaterThan">
      <formula>1</formula>
    </cfRule>
  </conditionalFormatting>
  <conditionalFormatting sqref="R84:R91">
    <cfRule type="cellIs" dxfId="42125" priority="156" operator="greaterThan">
      <formula>1</formula>
    </cfRule>
    <cfRule type="cellIs" dxfId="42124" priority="157" operator="lessThan">
      <formula>0.8</formula>
    </cfRule>
  </conditionalFormatting>
  <conditionalFormatting sqref="P84:P91">
    <cfRule type="cellIs" dxfId="42123" priority="155" operator="greaterThan">
      <formula>0</formula>
    </cfRule>
  </conditionalFormatting>
  <conditionalFormatting sqref="Q84:Q91">
    <cfRule type="cellIs" dxfId="42122" priority="153" operator="lessThan">
      <formula>0</formula>
    </cfRule>
  </conditionalFormatting>
  <conditionalFormatting sqref="R84:R91">
    <cfRule type="cellIs" dxfId="42121" priority="151" operator="lessThan">
      <formula>0.8</formula>
    </cfRule>
    <cfRule type="cellIs" dxfId="42120" priority="152" operator="greaterThan">
      <formula>1</formula>
    </cfRule>
  </conditionalFormatting>
  <conditionalFormatting sqref="R84:R91">
    <cfRule type="cellIs" dxfId="42119" priority="149" operator="greaterThan">
      <formula>1</formula>
    </cfRule>
    <cfRule type="cellIs" dxfId="42118" priority="150" operator="lessThan">
      <formula>0.8</formula>
    </cfRule>
  </conditionalFormatting>
  <conditionalFormatting sqref="P84:P91">
    <cfRule type="cellIs" dxfId="42117" priority="148" operator="greaterThan">
      <formula>0</formula>
    </cfRule>
  </conditionalFormatting>
  <conditionalFormatting sqref="Q84:Q91">
    <cfRule type="cellIs" dxfId="42116" priority="147" operator="lessThan">
      <formula>0</formula>
    </cfRule>
  </conditionalFormatting>
  <conditionalFormatting sqref="R84:R91">
    <cfRule type="cellIs" dxfId="42115" priority="145" operator="lessThan">
      <formula>0.8</formula>
    </cfRule>
    <cfRule type="cellIs" dxfId="42114" priority="146" operator="greaterThan">
      <formula>1</formula>
    </cfRule>
  </conditionalFormatting>
  <conditionalFormatting sqref="R84:R91">
    <cfRule type="cellIs" dxfId="42113" priority="143" operator="greaterThan">
      <formula>1</formula>
    </cfRule>
    <cfRule type="cellIs" dxfId="42112" priority="144" operator="lessThan">
      <formula>0.8</formula>
    </cfRule>
  </conditionalFormatting>
  <conditionalFormatting sqref="P84:P91">
    <cfRule type="cellIs" dxfId="42111" priority="142" operator="greaterThan">
      <formula>0</formula>
    </cfRule>
  </conditionalFormatting>
  <conditionalFormatting sqref="Q84:Q91">
    <cfRule type="cellIs" dxfId="42110" priority="141" operator="lessThan">
      <formula>0</formula>
    </cfRule>
  </conditionalFormatting>
  <conditionalFormatting sqref="R84:R91">
    <cfRule type="cellIs" dxfId="42109" priority="139" operator="lessThan">
      <formula>0.8</formula>
    </cfRule>
    <cfRule type="cellIs" dxfId="42108" priority="140" operator="greaterThan">
      <formula>1</formula>
    </cfRule>
  </conditionalFormatting>
  <conditionalFormatting sqref="R84:R91">
    <cfRule type="cellIs" dxfId="42107" priority="137" operator="greaterThan">
      <formula>1</formula>
    </cfRule>
    <cfRule type="cellIs" dxfId="42106" priority="138" operator="lessThan">
      <formula>0.8</formula>
    </cfRule>
  </conditionalFormatting>
  <conditionalFormatting sqref="P84:P91">
    <cfRule type="cellIs" dxfId="42105" priority="136" operator="greaterThan">
      <formula>0</formula>
    </cfRule>
  </conditionalFormatting>
  <conditionalFormatting sqref="Q84:Q91">
    <cfRule type="cellIs" dxfId="42104" priority="135" operator="lessThan">
      <formula>0</formula>
    </cfRule>
  </conditionalFormatting>
  <conditionalFormatting sqref="R84:R91">
    <cfRule type="cellIs" dxfId="42103" priority="133" operator="lessThan">
      <formula>0.8</formula>
    </cfRule>
    <cfRule type="cellIs" dxfId="42102" priority="134" operator="greaterThan">
      <formula>1</formula>
    </cfRule>
  </conditionalFormatting>
  <conditionalFormatting sqref="R84:R91">
    <cfRule type="cellIs" dxfId="42101" priority="131" operator="greaterThan">
      <formula>1</formula>
    </cfRule>
    <cfRule type="cellIs" dxfId="42100" priority="132" operator="lessThan">
      <formula>0.8</formula>
    </cfRule>
  </conditionalFormatting>
  <conditionalFormatting sqref="P84:P91">
    <cfRule type="cellIs" dxfId="42099" priority="130" operator="greaterThan">
      <formula>0</formula>
    </cfRule>
  </conditionalFormatting>
  <conditionalFormatting sqref="Q84:Q91">
    <cfRule type="cellIs" dxfId="42098" priority="129" operator="lessThan">
      <formula>0</formula>
    </cfRule>
  </conditionalFormatting>
  <conditionalFormatting sqref="R84:R91">
    <cfRule type="cellIs" dxfId="42097" priority="127" operator="lessThan">
      <formula>0.8</formula>
    </cfRule>
    <cfRule type="cellIs" dxfId="42096" priority="128" operator="greaterThan">
      <formula>1</formula>
    </cfRule>
  </conditionalFormatting>
  <conditionalFormatting sqref="R84:R91">
    <cfRule type="cellIs" dxfId="42095" priority="125" operator="greaterThan">
      <formula>1</formula>
    </cfRule>
    <cfRule type="cellIs" dxfId="42094" priority="126" operator="lessThan">
      <formula>0.8</formula>
    </cfRule>
  </conditionalFormatting>
  <conditionalFormatting sqref="P84:P91">
    <cfRule type="cellIs" dxfId="42093" priority="124" operator="greaterThan">
      <formula>0</formula>
    </cfRule>
  </conditionalFormatting>
  <conditionalFormatting sqref="P84:P91">
    <cfRule type="cellIs" dxfId="42092" priority="118" operator="greaterThan">
      <formula>0</formula>
    </cfRule>
  </conditionalFormatting>
  <conditionalFormatting sqref="Q84:Q91">
    <cfRule type="cellIs" dxfId="42091" priority="123" operator="lessThan">
      <formula>0</formula>
    </cfRule>
  </conditionalFormatting>
  <conditionalFormatting sqref="R84:R91">
    <cfRule type="cellIs" dxfId="42090" priority="121" operator="lessThan">
      <formula>0.8</formula>
    </cfRule>
    <cfRule type="cellIs" dxfId="42089" priority="122" operator="greaterThan">
      <formula>1</formula>
    </cfRule>
  </conditionalFormatting>
  <conditionalFormatting sqref="R84:R91">
    <cfRule type="cellIs" dxfId="42088" priority="119" operator="greaterThan">
      <formula>1</formula>
    </cfRule>
    <cfRule type="cellIs" dxfId="42087" priority="120" operator="lessThan">
      <formula>0.8</formula>
    </cfRule>
  </conditionalFormatting>
  <conditionalFormatting sqref="P84:P91">
    <cfRule type="cellIs" dxfId="42086" priority="112" operator="greaterThan">
      <formula>0</formula>
    </cfRule>
  </conditionalFormatting>
  <conditionalFormatting sqref="Q84:Q91">
    <cfRule type="cellIs" dxfId="42085" priority="117" operator="lessThan">
      <formula>0</formula>
    </cfRule>
  </conditionalFormatting>
  <conditionalFormatting sqref="R84:R91">
    <cfRule type="cellIs" dxfId="42084" priority="115" operator="lessThan">
      <formula>0.8</formula>
    </cfRule>
    <cfRule type="cellIs" dxfId="42083" priority="116" operator="greaterThan">
      <formula>1</formula>
    </cfRule>
  </conditionalFormatting>
  <conditionalFormatting sqref="R84:R91">
    <cfRule type="cellIs" dxfId="42082" priority="113" operator="greaterThan">
      <formula>1</formula>
    </cfRule>
    <cfRule type="cellIs" dxfId="42081" priority="114" operator="lessThan">
      <formula>0.8</formula>
    </cfRule>
  </conditionalFormatting>
  <conditionalFormatting sqref="R84:R91">
    <cfRule type="cellIs" dxfId="42080" priority="109" operator="lessThan">
      <formula>0.8</formula>
    </cfRule>
    <cfRule type="cellIs" dxfId="42079" priority="110" operator="greaterThan">
      <formula>1</formula>
    </cfRule>
  </conditionalFormatting>
  <conditionalFormatting sqref="R84:R91">
    <cfRule type="cellIs" dxfId="42078" priority="107" operator="greaterThan">
      <formula>1</formula>
    </cfRule>
    <cfRule type="cellIs" dxfId="42077" priority="108" operator="lessThan">
      <formula>0.8</formula>
    </cfRule>
  </conditionalFormatting>
  <conditionalFormatting sqref="P84:P91">
    <cfRule type="cellIs" dxfId="42076" priority="106" operator="greaterThan">
      <formula>0</formula>
    </cfRule>
  </conditionalFormatting>
  <conditionalFormatting sqref="Q84:Q91">
    <cfRule type="cellIs" dxfId="42075" priority="111" operator="lessThan">
      <formula>0</formula>
    </cfRule>
  </conditionalFormatting>
  <conditionalFormatting sqref="Q84:Q91">
    <cfRule type="cellIs" dxfId="42074" priority="100" operator="lessThan">
      <formula>0</formula>
    </cfRule>
  </conditionalFormatting>
  <conditionalFormatting sqref="P84:P91">
    <cfRule type="cellIs" dxfId="42073" priority="101" operator="greaterThan">
      <formula>0</formula>
    </cfRule>
  </conditionalFormatting>
  <conditionalFormatting sqref="R84:R91">
    <cfRule type="cellIs" dxfId="42072" priority="104" operator="lessThan">
      <formula>0.8</formula>
    </cfRule>
    <cfRule type="cellIs" dxfId="42071" priority="105" operator="greaterThan">
      <formula>1</formula>
    </cfRule>
  </conditionalFormatting>
  <conditionalFormatting sqref="R84:R91">
    <cfRule type="cellIs" dxfId="42070" priority="102" operator="greaterThan">
      <formula>1</formula>
    </cfRule>
    <cfRule type="cellIs" dxfId="42069" priority="103" operator="lessThan">
      <formula>0.8</formula>
    </cfRule>
  </conditionalFormatting>
  <conditionalFormatting sqref="Q84:Q91">
    <cfRule type="cellIs" dxfId="42068" priority="94" operator="lessThan">
      <formula>0</formula>
    </cfRule>
  </conditionalFormatting>
  <conditionalFormatting sqref="R84:R91">
    <cfRule type="cellIs" dxfId="42067" priority="98" operator="lessThan">
      <formula>0.8</formula>
    </cfRule>
    <cfRule type="cellIs" dxfId="42066" priority="99" operator="greaterThan">
      <formula>1</formula>
    </cfRule>
  </conditionalFormatting>
  <conditionalFormatting sqref="R84:R91">
    <cfRule type="cellIs" dxfId="42065" priority="96" operator="greaterThan">
      <formula>1</formula>
    </cfRule>
    <cfRule type="cellIs" dxfId="42064" priority="97" operator="lessThan">
      <formula>0.8</formula>
    </cfRule>
  </conditionalFormatting>
  <conditionalFormatting sqref="P84:P91">
    <cfRule type="cellIs" dxfId="42063" priority="95" operator="greaterThan">
      <formula>0</formula>
    </cfRule>
  </conditionalFormatting>
  <conditionalFormatting sqref="Q84:Q91">
    <cfRule type="cellIs" dxfId="42062" priority="93" operator="lessThan">
      <formula>0</formula>
    </cfRule>
  </conditionalFormatting>
  <conditionalFormatting sqref="R84:R91">
    <cfRule type="cellIs" dxfId="42061" priority="91" operator="lessThan">
      <formula>0.8</formula>
    </cfRule>
    <cfRule type="cellIs" dxfId="42060" priority="92" operator="greaterThan">
      <formula>1</formula>
    </cfRule>
  </conditionalFormatting>
  <conditionalFormatting sqref="R84:R91">
    <cfRule type="cellIs" dxfId="42059" priority="89" operator="greaterThan">
      <formula>1</formula>
    </cfRule>
    <cfRule type="cellIs" dxfId="42058" priority="90" operator="lessThan">
      <formula>0.8</formula>
    </cfRule>
  </conditionalFormatting>
  <conditionalFormatting sqref="P84:P91">
    <cfRule type="cellIs" dxfId="42057" priority="88" operator="greaterThan">
      <formula>0</formula>
    </cfRule>
  </conditionalFormatting>
  <conditionalFormatting sqref="Q84:Q91">
    <cfRule type="cellIs" dxfId="42056" priority="87" operator="lessThan">
      <formula>0</formula>
    </cfRule>
  </conditionalFormatting>
  <conditionalFormatting sqref="R84:R91">
    <cfRule type="cellIs" dxfId="42055" priority="85" operator="lessThan">
      <formula>0.8</formula>
    </cfRule>
    <cfRule type="cellIs" dxfId="42054" priority="86" operator="greaterThan">
      <formula>1</formula>
    </cfRule>
  </conditionalFormatting>
  <conditionalFormatting sqref="R84:R91">
    <cfRule type="cellIs" dxfId="42053" priority="83" operator="greaterThan">
      <formula>1</formula>
    </cfRule>
    <cfRule type="cellIs" dxfId="42052" priority="84" operator="lessThan">
      <formula>0.8</formula>
    </cfRule>
  </conditionalFormatting>
  <conditionalFormatting sqref="P84:P91">
    <cfRule type="cellIs" dxfId="42051" priority="82" operator="greaterThan">
      <formula>0</formula>
    </cfRule>
  </conditionalFormatting>
  <conditionalFormatting sqref="Q84:Q91">
    <cfRule type="cellIs" dxfId="42050" priority="81" operator="lessThan">
      <formula>0</formula>
    </cfRule>
  </conditionalFormatting>
  <conditionalFormatting sqref="R84:R91">
    <cfRule type="cellIs" dxfId="42049" priority="79" operator="lessThan">
      <formula>0.8</formula>
    </cfRule>
    <cfRule type="cellIs" dxfId="42048" priority="80" operator="greaterThan">
      <formula>1</formula>
    </cfRule>
  </conditionalFormatting>
  <conditionalFormatting sqref="R84:R91">
    <cfRule type="cellIs" dxfId="42047" priority="77" operator="greaterThan">
      <formula>1</formula>
    </cfRule>
    <cfRule type="cellIs" dxfId="42046" priority="78" operator="lessThan">
      <formula>0.8</formula>
    </cfRule>
  </conditionalFormatting>
  <conditionalFormatting sqref="P84:P91">
    <cfRule type="cellIs" dxfId="42045" priority="76" operator="greaterThan">
      <formula>0</formula>
    </cfRule>
  </conditionalFormatting>
  <conditionalFormatting sqref="Q162:Q167">
    <cfRule type="cellIs" dxfId="42044" priority="75" operator="lessThan">
      <formula>0</formula>
    </cfRule>
  </conditionalFormatting>
  <conditionalFormatting sqref="R162:R167">
    <cfRule type="cellIs" dxfId="42043" priority="73" operator="lessThan">
      <formula>0.8</formula>
    </cfRule>
    <cfRule type="cellIs" dxfId="42042" priority="74" operator="greaterThan">
      <formula>1</formula>
    </cfRule>
  </conditionalFormatting>
  <conditionalFormatting sqref="R162:R167">
    <cfRule type="cellIs" dxfId="42041" priority="71" operator="greaterThan">
      <formula>1</formula>
    </cfRule>
    <cfRule type="cellIs" dxfId="42040" priority="72" operator="lessThan">
      <formula>0.8</formula>
    </cfRule>
  </conditionalFormatting>
  <conditionalFormatting sqref="P162:P167">
    <cfRule type="cellIs" dxfId="42039" priority="70" operator="greaterThan">
      <formula>0</formula>
    </cfRule>
  </conditionalFormatting>
  <conditionalFormatting sqref="P168">
    <cfRule type="cellIs" dxfId="42038" priority="64" operator="greaterThan">
      <formula>0</formula>
    </cfRule>
  </conditionalFormatting>
  <conditionalFormatting sqref="R168">
    <cfRule type="cellIs" dxfId="42037" priority="67" operator="lessThan">
      <formula>0.8</formula>
    </cfRule>
    <cfRule type="cellIs" dxfId="42036" priority="68" operator="greaterThan">
      <formula>1</formula>
    </cfRule>
  </conditionalFormatting>
  <conditionalFormatting sqref="R168">
    <cfRule type="cellIs" dxfId="42035" priority="65" operator="greaterThan">
      <formula>1</formula>
    </cfRule>
    <cfRule type="cellIs" dxfId="42034" priority="66" operator="lessThan">
      <formula>0.8</formula>
    </cfRule>
  </conditionalFormatting>
  <conditionalFormatting sqref="Q168">
    <cfRule type="cellIs" dxfId="42033" priority="69" operator="lessThan">
      <formula>0</formula>
    </cfRule>
  </conditionalFormatting>
  <conditionalFormatting sqref="Q161">
    <cfRule type="cellIs" dxfId="42032" priority="63" operator="lessThan">
      <formula>0</formula>
    </cfRule>
  </conditionalFormatting>
  <conditionalFormatting sqref="R161">
    <cfRule type="cellIs" dxfId="42031" priority="61" operator="lessThan">
      <formula>0.8</formula>
    </cfRule>
    <cfRule type="cellIs" dxfId="42030" priority="62" operator="greaterThan">
      <formula>1</formula>
    </cfRule>
  </conditionalFormatting>
  <conditionalFormatting sqref="R161">
    <cfRule type="cellIs" dxfId="42029" priority="59" operator="greaterThan">
      <formula>1</formula>
    </cfRule>
    <cfRule type="cellIs" dxfId="42028" priority="60" operator="lessThan">
      <formula>0.8</formula>
    </cfRule>
  </conditionalFormatting>
  <conditionalFormatting sqref="P161">
    <cfRule type="cellIs" dxfId="42027" priority="58" operator="greaterThan">
      <formula>0</formula>
    </cfRule>
  </conditionalFormatting>
  <conditionalFormatting sqref="Q162:Q167">
    <cfRule type="cellIs" dxfId="42026" priority="57" operator="lessThan">
      <formula>0</formula>
    </cfRule>
  </conditionalFormatting>
  <conditionalFormatting sqref="R162:R167">
    <cfRule type="cellIs" dxfId="42025" priority="55" operator="lessThan">
      <formula>0.8</formula>
    </cfRule>
    <cfRule type="cellIs" dxfId="42024" priority="56" operator="greaterThan">
      <formula>1</formula>
    </cfRule>
  </conditionalFormatting>
  <conditionalFormatting sqref="R162:R167">
    <cfRule type="cellIs" dxfId="42023" priority="53" operator="greaterThan">
      <formula>1</formula>
    </cfRule>
    <cfRule type="cellIs" dxfId="42022" priority="54" operator="lessThan">
      <formula>0.8</formula>
    </cfRule>
  </conditionalFormatting>
  <conditionalFormatting sqref="P162:P167">
    <cfRule type="cellIs" dxfId="42021" priority="52" operator="greaterThan">
      <formula>0</formula>
    </cfRule>
  </conditionalFormatting>
  <conditionalFormatting sqref="Q162:Q167">
    <cfRule type="cellIs" dxfId="42020" priority="51" operator="lessThan">
      <formula>0</formula>
    </cfRule>
  </conditionalFormatting>
  <conditionalFormatting sqref="R162:R167">
    <cfRule type="cellIs" dxfId="42019" priority="49" operator="lessThan">
      <formula>0.8</formula>
    </cfRule>
    <cfRule type="cellIs" dxfId="42018" priority="50" operator="greaterThan">
      <formula>1</formula>
    </cfRule>
  </conditionalFormatting>
  <conditionalFormatting sqref="R162:R167">
    <cfRule type="cellIs" dxfId="42017" priority="47" operator="greaterThan">
      <formula>1</formula>
    </cfRule>
    <cfRule type="cellIs" dxfId="42016" priority="48" operator="lessThan">
      <formula>0.8</formula>
    </cfRule>
  </conditionalFormatting>
  <conditionalFormatting sqref="P162:P167">
    <cfRule type="cellIs" dxfId="42015" priority="46" operator="greaterThan">
      <formula>0</formula>
    </cfRule>
  </conditionalFormatting>
  <conditionalFormatting sqref="Q168">
    <cfRule type="cellIs" dxfId="42014" priority="45" operator="lessThan">
      <formula>0</formula>
    </cfRule>
  </conditionalFormatting>
  <conditionalFormatting sqref="R168">
    <cfRule type="cellIs" dxfId="42013" priority="43" operator="lessThan">
      <formula>0.8</formula>
    </cfRule>
    <cfRule type="cellIs" dxfId="42012" priority="44" operator="greaterThan">
      <formula>1</formula>
    </cfRule>
  </conditionalFormatting>
  <conditionalFormatting sqref="R168">
    <cfRule type="cellIs" dxfId="42011" priority="41" operator="greaterThan">
      <formula>1</formula>
    </cfRule>
    <cfRule type="cellIs" dxfId="42010" priority="42" operator="lessThan">
      <formula>0.8</formula>
    </cfRule>
  </conditionalFormatting>
  <conditionalFormatting sqref="P168">
    <cfRule type="cellIs" dxfId="42009" priority="40" operator="greaterThan">
      <formula>0</formula>
    </cfRule>
  </conditionalFormatting>
  <conditionalFormatting sqref="Q161">
    <cfRule type="cellIs" dxfId="42008" priority="39" operator="lessThan">
      <formula>0</formula>
    </cfRule>
  </conditionalFormatting>
  <conditionalFormatting sqref="R161">
    <cfRule type="cellIs" dxfId="42007" priority="37" operator="lessThan">
      <formula>0.8</formula>
    </cfRule>
    <cfRule type="cellIs" dxfId="42006" priority="38" operator="greaterThan">
      <formula>1</formula>
    </cfRule>
  </conditionalFormatting>
  <conditionalFormatting sqref="R161">
    <cfRule type="cellIs" dxfId="42005" priority="35" operator="greaterThan">
      <formula>1</formula>
    </cfRule>
    <cfRule type="cellIs" dxfId="42004" priority="36" operator="lessThan">
      <formula>0.8</formula>
    </cfRule>
  </conditionalFormatting>
  <conditionalFormatting sqref="P161">
    <cfRule type="cellIs" dxfId="42003" priority="34" operator="greaterThan">
      <formula>0</formula>
    </cfRule>
  </conditionalFormatting>
  <conditionalFormatting sqref="Q162:Q167">
    <cfRule type="cellIs" dxfId="42002" priority="33" operator="lessThan">
      <formula>0</formula>
    </cfRule>
  </conditionalFormatting>
  <conditionalFormatting sqref="R162:R167">
    <cfRule type="cellIs" dxfId="42001" priority="31" operator="lessThan">
      <formula>0.8</formula>
    </cfRule>
    <cfRule type="cellIs" dxfId="42000" priority="32" operator="greaterThan">
      <formula>1</formula>
    </cfRule>
  </conditionalFormatting>
  <conditionalFormatting sqref="R162:R167">
    <cfRule type="cellIs" dxfId="41999" priority="29" operator="greaterThan">
      <formula>1</formula>
    </cfRule>
    <cfRule type="cellIs" dxfId="41998" priority="30" operator="lessThan">
      <formula>0.8</formula>
    </cfRule>
  </conditionalFormatting>
  <conditionalFormatting sqref="P162:P167">
    <cfRule type="cellIs" dxfId="41997" priority="28" operator="greaterThan">
      <formula>0</formula>
    </cfRule>
  </conditionalFormatting>
  <conditionalFormatting sqref="Q161">
    <cfRule type="cellIs" dxfId="41996" priority="27" operator="lessThan">
      <formula>0</formula>
    </cfRule>
  </conditionalFormatting>
  <conditionalFormatting sqref="R161">
    <cfRule type="cellIs" dxfId="41995" priority="25" operator="lessThan">
      <formula>0.8</formula>
    </cfRule>
    <cfRule type="cellIs" dxfId="41994" priority="26" operator="greaterThan">
      <formula>1</formula>
    </cfRule>
  </conditionalFormatting>
  <conditionalFormatting sqref="R161">
    <cfRule type="cellIs" dxfId="41993" priority="23" operator="greaterThan">
      <formula>1</formula>
    </cfRule>
    <cfRule type="cellIs" dxfId="41992" priority="24" operator="lessThan">
      <formula>0.8</formula>
    </cfRule>
  </conditionalFormatting>
  <conditionalFormatting sqref="P161">
    <cfRule type="cellIs" dxfId="41991" priority="22" operator="greaterThan">
      <formula>0</formula>
    </cfRule>
  </conditionalFormatting>
  <conditionalFormatting sqref="Q162:Q167">
    <cfRule type="cellIs" dxfId="41990" priority="21" operator="lessThan">
      <formula>0</formula>
    </cfRule>
  </conditionalFormatting>
  <conditionalFormatting sqref="R162:R167">
    <cfRule type="cellIs" dxfId="41989" priority="19" operator="lessThan">
      <formula>0.8</formula>
    </cfRule>
    <cfRule type="cellIs" dxfId="41988" priority="20" operator="greaterThan">
      <formula>1</formula>
    </cfRule>
  </conditionalFormatting>
  <conditionalFormatting sqref="R162:R167">
    <cfRule type="cellIs" dxfId="41987" priority="17" operator="greaterThan">
      <formula>1</formula>
    </cfRule>
    <cfRule type="cellIs" dxfId="41986" priority="18" operator="lessThan">
      <formula>0.8</formula>
    </cfRule>
  </conditionalFormatting>
  <conditionalFormatting sqref="P162:P167">
    <cfRule type="cellIs" dxfId="41985" priority="16" operator="greaterThan">
      <formula>0</formula>
    </cfRule>
  </conditionalFormatting>
  <conditionalFormatting sqref="Q161">
    <cfRule type="cellIs" dxfId="41984" priority="15" operator="lessThan">
      <formula>0</formula>
    </cfRule>
  </conditionalFormatting>
  <conditionalFormatting sqref="R161">
    <cfRule type="cellIs" dxfId="41983" priority="13" operator="lessThan">
      <formula>0.8</formula>
    </cfRule>
    <cfRule type="cellIs" dxfId="41982" priority="14" operator="greaterThan">
      <formula>1</formula>
    </cfRule>
  </conditionalFormatting>
  <conditionalFormatting sqref="R161">
    <cfRule type="cellIs" dxfId="41981" priority="11" operator="greaterThan">
      <formula>1</formula>
    </cfRule>
    <cfRule type="cellIs" dxfId="41980" priority="12" operator="lessThan">
      <formula>0.8</formula>
    </cfRule>
  </conditionalFormatting>
  <conditionalFormatting sqref="P161">
    <cfRule type="cellIs" dxfId="41979" priority="10" operator="greaterThan">
      <formula>0</formula>
    </cfRule>
  </conditionalFormatting>
  <conditionalFormatting sqref="P168">
    <cfRule type="cellIs" dxfId="41978" priority="4" operator="greaterThan">
      <formula>0</formula>
    </cfRule>
  </conditionalFormatting>
  <conditionalFormatting sqref="R168">
    <cfRule type="cellIs" dxfId="41977" priority="7" operator="lessThan">
      <formula>0.8</formula>
    </cfRule>
    <cfRule type="cellIs" dxfId="41976" priority="8" operator="greaterThan">
      <formula>1</formula>
    </cfRule>
  </conditionalFormatting>
  <conditionalFormatting sqref="R168">
    <cfRule type="cellIs" dxfId="41975" priority="5" operator="greaterThan">
      <formula>1</formula>
    </cfRule>
    <cfRule type="cellIs" dxfId="41974" priority="6" operator="lessThan">
      <formula>0.8</formula>
    </cfRule>
  </conditionalFormatting>
  <conditionalFormatting sqref="Q168">
    <cfRule type="cellIs" dxfId="41973" priority="9" operator="lessThan">
      <formula>0</formula>
    </cfRule>
  </conditionalFormatting>
  <conditionalFormatting sqref="AF30">
    <cfRule type="cellIs" dxfId="41972" priority="3" operator="lessThan">
      <formula>0</formula>
    </cfRule>
  </conditionalFormatting>
  <conditionalFormatting sqref="AG30">
    <cfRule type="cellIs" dxfId="41971" priority="1" operator="greaterThan">
      <formula>1</formula>
    </cfRule>
    <cfRule type="cellIs" dxfId="41970" priority="2" operator="lessThan">
      <formula>0.8</formula>
    </cfRule>
  </conditionalFormatting>
  <dataValidations count="1">
    <dataValidation type="list" allowBlank="1" showInputMessage="1" showErrorMessage="1" sqref="AB5:AC173" xr:uid="{00000000-0002-0000-0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Q38"/>
  <sheetViews>
    <sheetView zoomScale="40" zoomScaleNormal="40" workbookViewId="0">
      <selection activeCell="W25" sqref="W2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323</v>
      </c>
      <c r="E3" s="517"/>
      <c r="F3" s="506" t="s">
        <v>3</v>
      </c>
      <c r="G3" s="467"/>
      <c r="H3" s="518">
        <v>270604.3</v>
      </c>
      <c r="I3" s="519"/>
      <c r="J3" s="506" t="s">
        <v>4</v>
      </c>
      <c r="K3" s="467"/>
      <c r="L3" s="511">
        <v>9060905.9601238072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382.76498484098556</v>
      </c>
      <c r="G6" s="508"/>
      <c r="H6" s="486">
        <f>AVERAGE(D13:P13,Q13)</f>
        <v>139.34497617869161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5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367.37309895316281</v>
      </c>
      <c r="G7" s="479"/>
      <c r="H7" s="480">
        <f>AVERAGE(D14:P14,Q14)</f>
        <v>125.5696977238464</v>
      </c>
      <c r="I7" s="481"/>
      <c r="J7" s="480">
        <f>AVERAGE(D31:E31,G31:H31)</f>
        <v>705.62002457086055</v>
      </c>
      <c r="K7" s="481"/>
      <c r="L7" s="482">
        <f>AVERAGE(J31:M31)</f>
        <v>875.43807763807263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0.9233772798110309</v>
      </c>
      <c r="G8" s="485"/>
      <c r="H8" s="484">
        <f>AVERAGE(D15:O15,P15:Q15)</f>
        <v>0.89732676390669297</v>
      </c>
      <c r="I8" s="485"/>
      <c r="J8" s="484">
        <f>AVERAGE(D32:E32,G32:H32)</f>
        <v>0.94032340023484062</v>
      </c>
      <c r="K8" s="485"/>
      <c r="L8" s="484">
        <f>AVERAGE(J32:M32)</f>
        <v>0.99760796505240401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105.1281512605042</v>
      </c>
      <c r="F13" s="19">
        <v>116.3720238095238</v>
      </c>
      <c r="G13" s="19">
        <v>352.0408163265306</v>
      </c>
      <c r="H13" s="19">
        <v>228.57142857142858</v>
      </c>
      <c r="I13" s="19">
        <v>89.819661197812465</v>
      </c>
      <c r="J13" s="19">
        <v>80.572502685284647</v>
      </c>
      <c r="K13" s="19">
        <v>105.90616553638999</v>
      </c>
      <c r="L13" s="19">
        <v>102.85493827160494</v>
      </c>
      <c r="M13" s="19">
        <v>84.543526572422337</v>
      </c>
      <c r="N13" s="19">
        <v>85.223814233295656</v>
      </c>
      <c r="O13" s="19">
        <v>88.800751879699249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131.53170965669867</v>
      </c>
      <c r="E14" s="19">
        <v>92.490780072148297</v>
      </c>
      <c r="F14" s="19">
        <v>100.49439704081361</v>
      </c>
      <c r="G14" s="19">
        <v>312.43082202935238</v>
      </c>
      <c r="H14" s="19">
        <v>222.81089281250814</v>
      </c>
      <c r="I14" s="19">
        <v>83.223870861631028</v>
      </c>
      <c r="J14" s="19">
        <v>73.696906834193868</v>
      </c>
      <c r="K14" s="19">
        <v>93.042843102468211</v>
      </c>
      <c r="L14" s="19">
        <v>90.877087998331163</v>
      </c>
      <c r="M14" s="19">
        <v>76.163697554566426</v>
      </c>
      <c r="N14" s="19">
        <v>78.18511217783886</v>
      </c>
      <c r="O14" s="19">
        <v>74.236472142864486</v>
      </c>
      <c r="P14" s="19">
        <v>198.51922722888079</v>
      </c>
      <c r="Q14" s="9">
        <v>130.27194862155392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0.92095006668461454</v>
      </c>
      <c r="E15" s="10">
        <f t="shared" si="0"/>
        <v>0.87979079783262903</v>
      </c>
      <c r="F15" s="10">
        <f t="shared" si="0"/>
        <v>0.86356147939217354</v>
      </c>
      <c r="G15" s="10">
        <f t="shared" si="0"/>
        <v>0.88748465388047926</v>
      </c>
      <c r="H15" s="10">
        <f t="shared" si="0"/>
        <v>0.97479765605472313</v>
      </c>
      <c r="I15" s="10">
        <f t="shared" si="0"/>
        <v>0.92656629686394232</v>
      </c>
      <c r="J15" s="10">
        <f t="shared" si="0"/>
        <v>0.91466572810892088</v>
      </c>
      <c r="K15" s="10">
        <f t="shared" si="0"/>
        <v>0.87854038177312854</v>
      </c>
      <c r="L15" s="10">
        <f t="shared" si="0"/>
        <v>0.88354618188925127</v>
      </c>
      <c r="M15" s="10">
        <f t="shared" si="0"/>
        <v>0.90088148250265476</v>
      </c>
      <c r="N15" s="10">
        <f t="shared" si="0"/>
        <v>0.91740921104295192</v>
      </c>
      <c r="O15" s="10">
        <f t="shared" si="0"/>
        <v>0.83598922949925714</v>
      </c>
      <c r="P15" s="379">
        <f t="shared" si="0"/>
        <v>0.90991187169194909</v>
      </c>
      <c r="Q15" s="11">
        <f t="shared" si="0"/>
        <v>0.86847965747702616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462"/>
      <c r="C17" s="377" t="s">
        <v>46</v>
      </c>
      <c r="D17" s="12">
        <v>0.71597222222222212</v>
      </c>
      <c r="E17" s="12">
        <v>0.65763888888888866</v>
      </c>
      <c r="F17" s="12">
        <v>0.68958333333333321</v>
      </c>
      <c r="G17" s="12">
        <v>0.68541666666666667</v>
      </c>
      <c r="H17" s="12">
        <v>0.70277777777777772</v>
      </c>
      <c r="I17" s="12">
        <v>0.73402777777777761</v>
      </c>
      <c r="J17" s="12">
        <v>0.77222222222222203</v>
      </c>
      <c r="K17" s="12">
        <v>0.74791666666666667</v>
      </c>
      <c r="L17" s="12">
        <v>0.92361111111111094</v>
      </c>
      <c r="M17" s="12">
        <v>0.96458333333333313</v>
      </c>
      <c r="N17" s="12">
        <v>0.96319444444444446</v>
      </c>
      <c r="O17" s="22">
        <v>0.92083333333333328</v>
      </c>
      <c r="P17" s="12">
        <v>0.57847222222222217</v>
      </c>
      <c r="Q17" s="380">
        <v>0.64236111111111105</v>
      </c>
    </row>
    <row r="18" spans="2:17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465" t="s">
        <v>51</v>
      </c>
      <c r="C20" s="381" t="s">
        <v>48</v>
      </c>
      <c r="D20" s="382">
        <v>1</v>
      </c>
      <c r="E20" s="382" t="s">
        <v>49</v>
      </c>
      <c r="F20" s="382">
        <v>1</v>
      </c>
      <c r="G20" s="382" t="s">
        <v>49</v>
      </c>
      <c r="H20" s="382" t="s">
        <v>49</v>
      </c>
      <c r="I20" s="382">
        <v>1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 t="s">
        <v>49</v>
      </c>
      <c r="O20" s="382">
        <v>1</v>
      </c>
      <c r="P20" s="382">
        <v>1</v>
      </c>
      <c r="Q20" s="383"/>
    </row>
    <row r="21" spans="2:17" ht="22.9" customHeight="1">
      <c r="B21" s="466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>
        <v>1</v>
      </c>
      <c r="M21" s="382" t="s">
        <v>49</v>
      </c>
      <c r="N21" s="382">
        <v>1</v>
      </c>
      <c r="O21" s="382">
        <v>1</v>
      </c>
      <c r="P21" s="382" t="s">
        <v>49</v>
      </c>
      <c r="Q21" s="383"/>
    </row>
    <row r="22" spans="2:17" ht="22.9" customHeight="1">
      <c r="B22" s="444" t="s">
        <v>53</v>
      </c>
      <c r="C22" s="467"/>
      <c r="D22" s="384">
        <v>18.571428571428573</v>
      </c>
      <c r="E22" s="384">
        <v>17.285714285714285</v>
      </c>
      <c r="F22" s="384">
        <v>14.875</v>
      </c>
      <c r="G22" s="384">
        <v>5.7142857142857144</v>
      </c>
      <c r="H22" s="384">
        <v>6.6</v>
      </c>
      <c r="I22" s="384">
        <v>16.571428571428573</v>
      </c>
      <c r="J22" s="384">
        <v>18</v>
      </c>
      <c r="K22" s="384">
        <v>16.25</v>
      </c>
      <c r="L22" s="384">
        <v>14.888888888888889</v>
      </c>
      <c r="M22" s="384">
        <v>18.222222222222221</v>
      </c>
      <c r="N22" s="384">
        <v>17.333333333333332</v>
      </c>
      <c r="O22" s="384">
        <v>17</v>
      </c>
      <c r="P22" s="384">
        <v>11.333333333333334</v>
      </c>
      <c r="Q22" s="385">
        <v>12.428571428571429</v>
      </c>
    </row>
    <row r="23" spans="2:17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17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17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39.950000000000003" customHeight="1">
      <c r="B31" s="459"/>
      <c r="C31" s="390" t="s">
        <v>42</v>
      </c>
      <c r="D31" s="392">
        <v>271.83333333333371</v>
      </c>
      <c r="E31" s="8">
        <v>769.8484848484851</v>
      </c>
      <c r="F31" s="8">
        <v>0</v>
      </c>
      <c r="G31" s="8">
        <v>803.2267721346293</v>
      </c>
      <c r="H31" s="393">
        <v>977.57150796699375</v>
      </c>
      <c r="I31" s="392">
        <v>0</v>
      </c>
      <c r="J31" s="8">
        <v>986.00000000000352</v>
      </c>
      <c r="K31" s="8">
        <v>670.99999999999977</v>
      </c>
      <c r="L31" s="8">
        <v>917.10819291273333</v>
      </c>
      <c r="M31" s="393">
        <v>927.64411763955366</v>
      </c>
      <c r="N31" s="376"/>
      <c r="O31" s="376"/>
      <c r="P31" s="376"/>
      <c r="Q31" s="376"/>
    </row>
    <row r="32" spans="2:17" ht="39.950000000000003" customHeight="1">
      <c r="B32" s="460"/>
      <c r="C32" s="409" t="s">
        <v>43</v>
      </c>
      <c r="D32" s="394">
        <f t="shared" ref="D32:M32" si="1">D31/D30</f>
        <v>0.8494791666666679</v>
      </c>
      <c r="E32" s="10">
        <f t="shared" si="1"/>
        <v>0.93314967860422438</v>
      </c>
      <c r="F32" s="10">
        <f t="shared" si="1"/>
        <v>0</v>
      </c>
      <c r="G32" s="10">
        <f t="shared" si="1"/>
        <v>0.89247419126069927</v>
      </c>
      <c r="H32" s="10">
        <f t="shared" si="1"/>
        <v>1.0861905644077707</v>
      </c>
      <c r="I32" s="392">
        <f t="shared" si="1"/>
        <v>0</v>
      </c>
      <c r="J32" s="10">
        <f t="shared" si="1"/>
        <v>1.1951515151515195</v>
      </c>
      <c r="K32" s="10">
        <f t="shared" si="1"/>
        <v>0.7455555555555553</v>
      </c>
      <c r="L32" s="10">
        <f t="shared" si="1"/>
        <v>1.0190091032363704</v>
      </c>
      <c r="M32" s="11">
        <f t="shared" si="1"/>
        <v>1.0307156862661708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0.18055555555555555</v>
      </c>
      <c r="F33" s="12">
        <v>0</v>
      </c>
      <c r="G33" s="12">
        <v>2571.5789473684231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0.22152777777777777</v>
      </c>
      <c r="E34" s="12">
        <v>0.30763888888888891</v>
      </c>
      <c r="F34" s="12">
        <v>0</v>
      </c>
      <c r="G34" s="12">
        <v>1052.9411764705821</v>
      </c>
      <c r="H34" s="380">
        <v>0.53819444444444442</v>
      </c>
      <c r="I34" s="23">
        <v>0</v>
      </c>
      <c r="J34" s="12">
        <v>0.74305555555555547</v>
      </c>
      <c r="K34" s="12">
        <v>0.79513888888888884</v>
      </c>
      <c r="L34" s="12">
        <v>46149.0625</v>
      </c>
      <c r="M34" s="13">
        <v>46149.03125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1969" priority="4" operator="lessThan">
      <formula>0.8</formula>
    </cfRule>
  </conditionalFormatting>
  <conditionalFormatting sqref="J32:L32">
    <cfRule type="cellIs" dxfId="41968" priority="3" operator="lessThan">
      <formula>0.8</formula>
    </cfRule>
  </conditionalFormatting>
  <conditionalFormatting sqref="M32">
    <cfRule type="cellIs" dxfId="41967" priority="2" operator="lessThan">
      <formula>0.8</formula>
    </cfRule>
  </conditionalFormatting>
  <conditionalFormatting sqref="H32">
    <cfRule type="cellIs" dxfId="419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79998168889431442"/>
    <pageSetUpPr fitToPage="1"/>
  </sheetPr>
  <dimension ref="A1:R126"/>
  <sheetViews>
    <sheetView topLeftCell="A112" zoomScale="70" zoomScaleNormal="70" workbookViewId="0">
      <selection activeCell="K12" sqref="K12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92747</v>
      </c>
      <c r="F1" s="285" t="s">
        <v>4</v>
      </c>
      <c r="G1" s="286">
        <f>SUM(H5:H124)</f>
        <v>1815116.9710389609</v>
      </c>
      <c r="H1" s="287" t="s">
        <v>79</v>
      </c>
      <c r="I1" s="288">
        <f>+J16+J64+J24+J38+J51+J81+J100+J91+J57+J124+J111</f>
        <v>42.923809523809531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324</v>
      </c>
      <c r="B2" s="568"/>
      <c r="C2" s="290"/>
      <c r="D2" s="417" t="s">
        <v>83</v>
      </c>
      <c r="E2" s="291">
        <f>AVERAGE(L16,L24,L38,L51,L100,L111,L91)</f>
        <v>624.3436599526849</v>
      </c>
      <c r="F2" s="292" t="s">
        <v>84</v>
      </c>
      <c r="G2" s="293">
        <f>G1/E1</f>
        <v>19.570627309120088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659" t="s">
        <v>93</v>
      </c>
      <c r="K3" s="660" t="s">
        <v>94</v>
      </c>
      <c r="L3" s="66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7"/>
      <c r="K4" s="579"/>
      <c r="L4" s="581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2486</v>
      </c>
      <c r="H5" s="300">
        <f>F5*G5</f>
        <v>0</v>
      </c>
      <c r="I5" s="420"/>
      <c r="J5" s="301">
        <v>9</v>
      </c>
      <c r="K5" s="302">
        <v>1570.105263157895</v>
      </c>
      <c r="L5" s="303">
        <v>174.45614035087723</v>
      </c>
      <c r="M5" s="304">
        <v>0.17361111111111113</v>
      </c>
      <c r="N5" s="304">
        <v>0.23958333333333334</v>
      </c>
      <c r="O5" s="296">
        <v>10</v>
      </c>
      <c r="P5" s="414">
        <f t="shared" ref="P5:P11" si="0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2349</v>
      </c>
      <c r="H6" s="300">
        <f t="shared" ref="H6:H15" si="1">F6*G6</f>
        <v>0</v>
      </c>
      <c r="I6" s="420"/>
      <c r="J6" s="301">
        <v>9</v>
      </c>
      <c r="K6" s="302">
        <v>1566.0000000000007</v>
      </c>
      <c r="L6" s="303">
        <v>174.00000000000009</v>
      </c>
      <c r="M6" s="304">
        <v>0.24305555555555555</v>
      </c>
      <c r="N6" s="304">
        <v>0.30555555555555552</v>
      </c>
      <c r="O6" s="296">
        <v>5</v>
      </c>
      <c r="P6" s="414">
        <f t="shared" si="0"/>
        <v>89.999999999999957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4004</v>
      </c>
      <c r="H7" s="300">
        <f t="shared" si="1"/>
        <v>145945.80000000002</v>
      </c>
      <c r="I7" s="420"/>
      <c r="J7" s="301">
        <v>15</v>
      </c>
      <c r="K7" s="302">
        <v>1501.5</v>
      </c>
      <c r="L7" s="303">
        <v>100.1</v>
      </c>
      <c r="M7" s="304">
        <v>0.30902777777777779</v>
      </c>
      <c r="N7" s="304">
        <v>0.4201388888888889</v>
      </c>
      <c r="O7" s="296">
        <v>5</v>
      </c>
      <c r="P7" s="414">
        <f t="shared" si="0"/>
        <v>160</v>
      </c>
      <c r="Q7" s="305">
        <v>0.41319444444444442</v>
      </c>
      <c r="R7" s="305">
        <v>0.45833333333333331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2486</v>
      </c>
      <c r="H8" s="300">
        <f t="shared" si="1"/>
        <v>74207.100000000006</v>
      </c>
      <c r="I8" s="420"/>
      <c r="J8" s="301">
        <v>12</v>
      </c>
      <c r="K8" s="302">
        <v>1864.500000000003</v>
      </c>
      <c r="L8" s="303">
        <v>155.37500000000026</v>
      </c>
      <c r="M8" s="304">
        <v>0.46180555555555558</v>
      </c>
      <c r="N8" s="304">
        <v>0.51736111111111105</v>
      </c>
      <c r="O8" s="296">
        <v>5</v>
      </c>
      <c r="P8" s="414">
        <f t="shared" si="0"/>
        <v>79.999999999999872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2349</v>
      </c>
      <c r="H9" s="300">
        <f t="shared" si="1"/>
        <v>69342.48</v>
      </c>
      <c r="I9" s="420"/>
      <c r="J9" s="301">
        <v>12</v>
      </c>
      <c r="K9" s="302">
        <v>1761.7499999999993</v>
      </c>
      <c r="L9" s="303">
        <v>146.81249999999994</v>
      </c>
      <c r="M9" s="304">
        <v>0.52083333333333337</v>
      </c>
      <c r="N9" s="304">
        <v>0.57638888888888895</v>
      </c>
      <c r="O9" s="296">
        <v>5</v>
      </c>
      <c r="P9" s="414">
        <f t="shared" si="0"/>
        <v>80.000000000000028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521</v>
      </c>
      <c r="H10" s="300">
        <f t="shared" si="1"/>
        <v>12081.99</v>
      </c>
      <c r="I10" s="420"/>
      <c r="J10" s="301">
        <v>15</v>
      </c>
      <c r="K10" s="302">
        <v>1250.3999999999965</v>
      </c>
      <c r="L10" s="303">
        <v>83.359999999999758</v>
      </c>
      <c r="M10" s="304">
        <v>0.57986111111111105</v>
      </c>
      <c r="N10" s="304">
        <v>0.59722222222222221</v>
      </c>
      <c r="O10" s="296">
        <v>5</v>
      </c>
      <c r="P10" s="414">
        <f t="shared" si="0"/>
        <v>25.000000000000071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1167</v>
      </c>
      <c r="H11" s="300">
        <f t="shared" si="1"/>
        <v>27482.850000000002</v>
      </c>
      <c r="I11" s="420"/>
      <c r="J11" s="301">
        <v>15</v>
      </c>
      <c r="K11" s="302">
        <v>1167.0000000000009</v>
      </c>
      <c r="L11" s="303">
        <v>77.800000000000054</v>
      </c>
      <c r="M11" s="304">
        <v>0.60069444444444442</v>
      </c>
      <c r="N11" s="304">
        <v>0.64236111111111105</v>
      </c>
      <c r="O11" s="296">
        <v>5</v>
      </c>
      <c r="P11" s="414">
        <f t="shared" si="0"/>
        <v>59.999999999999943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1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1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1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1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v>12.428571428571429</v>
      </c>
      <c r="K16" s="312">
        <v>1525.8936090225563</v>
      </c>
      <c r="L16" s="313">
        <v>130.27194862155392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373</v>
      </c>
      <c r="H17" s="314">
        <f t="shared" ref="H17:H23" si="2">F17*G17</f>
        <v>5233.1899999999996</v>
      </c>
      <c r="I17" s="315"/>
      <c r="J17" s="301">
        <v>6</v>
      </c>
      <c r="K17" s="302">
        <v>1492.0000000000014</v>
      </c>
      <c r="L17" s="303">
        <v>248.66666666666688</v>
      </c>
      <c r="M17" s="304">
        <v>0.18055555555555555</v>
      </c>
      <c r="N17" s="304">
        <v>0.19097222222222221</v>
      </c>
      <c r="O17" s="296">
        <v>20</v>
      </c>
      <c r="P17" s="414">
        <f>(N17-M17)*24*60</f>
        <v>14.999999999999986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590</v>
      </c>
      <c r="H18" s="300">
        <f t="shared" si="2"/>
        <v>8549.1</v>
      </c>
      <c r="I18" s="420"/>
      <c r="J18" s="301">
        <v>5</v>
      </c>
      <c r="K18" s="302">
        <v>1475.000000000003</v>
      </c>
      <c r="L18" s="303">
        <v>295.00000000000057</v>
      </c>
      <c r="M18" s="304">
        <v>0.20486111111111113</v>
      </c>
      <c r="N18" s="304">
        <v>0.22152777777777777</v>
      </c>
      <c r="O18" s="296">
        <v>20</v>
      </c>
      <c r="P18" s="414">
        <f t="shared" ref="P18" si="3">(N18-M18)*24*60</f>
        <v>23.999999999999954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2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2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2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2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2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v>5.5</v>
      </c>
      <c r="K24" s="312">
        <v>1483.5000000000023</v>
      </c>
      <c r="L24" s="313">
        <v>271.83333333333371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1541</v>
      </c>
      <c r="H25" s="300">
        <f t="shared" ref="H25:H37" si="4">F25*G25</f>
        <v>23161.23</v>
      </c>
      <c r="I25" s="420"/>
      <c r="J25" s="301">
        <v>4</v>
      </c>
      <c r="K25" s="302">
        <v>2801.8181818181847</v>
      </c>
      <c r="L25" s="303">
        <v>700.45454545454618</v>
      </c>
      <c r="M25" s="304">
        <v>0.18055555555555555</v>
      </c>
      <c r="N25" s="304">
        <v>0.20347222222222219</v>
      </c>
      <c r="O25" s="296">
        <v>20</v>
      </c>
      <c r="P25" s="414">
        <f t="shared" ref="P25:P27" si="5">(N25-M25)*24*60</f>
        <v>32.999999999999964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3060</v>
      </c>
      <c r="H26" s="300">
        <f t="shared" si="4"/>
        <v>55630.799999999996</v>
      </c>
      <c r="I26" s="420"/>
      <c r="J26" s="301">
        <v>4</v>
      </c>
      <c r="K26" s="302">
        <v>2781.818181818182</v>
      </c>
      <c r="L26" s="303">
        <v>695.4545454545455</v>
      </c>
      <c r="M26" s="304">
        <v>0.21736111111111112</v>
      </c>
      <c r="N26" s="304">
        <v>0.26319444444444445</v>
      </c>
      <c r="O26" s="296">
        <v>20</v>
      </c>
      <c r="P26" s="414">
        <f t="shared" si="5"/>
        <v>66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2010</v>
      </c>
      <c r="H27" s="300">
        <f t="shared" si="4"/>
        <v>37245.300000000003</v>
      </c>
      <c r="I27" s="420"/>
      <c r="J27" s="301">
        <v>3</v>
      </c>
      <c r="K27" s="302">
        <v>2740.909090909091</v>
      </c>
      <c r="L27" s="303">
        <v>913.63636363636363</v>
      </c>
      <c r="M27" s="304">
        <v>0.27708333333333335</v>
      </c>
      <c r="N27" s="304">
        <v>0.30763888888888891</v>
      </c>
      <c r="O27" s="296">
        <v>20</v>
      </c>
      <c r="P27" s="414">
        <f t="shared" si="5"/>
        <v>44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4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4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4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4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4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4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4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4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4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4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v>3.6666666666666665</v>
      </c>
      <c r="K38" s="312">
        <v>2774.8484848484859</v>
      </c>
      <c r="L38" s="313">
        <v>769.8484848484851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6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6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6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6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6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6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6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6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6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895</v>
      </c>
      <c r="H52" s="300">
        <f>F52*G52</f>
        <v>16271.1</v>
      </c>
      <c r="I52" s="420"/>
      <c r="J52" s="301">
        <v>3</v>
      </c>
      <c r="K52" s="302">
        <v>3158.8235294117462</v>
      </c>
      <c r="L52" s="303">
        <v>1052.9411764705821</v>
      </c>
      <c r="M52" s="304">
        <v>0.30555555555555552</v>
      </c>
      <c r="N52" s="304">
        <v>0.31736111111111115</v>
      </c>
      <c r="O52" s="302">
        <v>20</v>
      </c>
      <c r="P52" s="414">
        <f>(N52-M52)*24*60</f>
        <v>17.000000000000099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838</v>
      </c>
      <c r="H53" s="300">
        <f t="shared" ref="H53:H116" si="7">F53*G53</f>
        <v>20975.14</v>
      </c>
      <c r="I53" s="420"/>
      <c r="J53" s="301">
        <v>4</v>
      </c>
      <c r="K53" s="302">
        <v>3142.4999999999959</v>
      </c>
      <c r="L53" s="303">
        <v>785.62499999999898</v>
      </c>
      <c r="M53" s="304">
        <v>0.33124999999999999</v>
      </c>
      <c r="N53" s="304">
        <v>0.34236111111111112</v>
      </c>
      <c r="O53" s="302">
        <v>20</v>
      </c>
      <c r="P53" s="414">
        <f t="shared" ref="P53:P57" si="8">(N53-M53)*24*60</f>
        <v>16.000000000000021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1120</v>
      </c>
      <c r="H54" s="300">
        <f t="shared" si="7"/>
        <v>27798.400000000001</v>
      </c>
      <c r="I54" s="420"/>
      <c r="J54" s="301">
        <v>4</v>
      </c>
      <c r="K54" s="302">
        <v>3199.9999999999991</v>
      </c>
      <c r="L54" s="303">
        <v>799.99999999999977</v>
      </c>
      <c r="M54" s="304">
        <v>0.35625000000000001</v>
      </c>
      <c r="N54" s="304">
        <v>0.37083333333333335</v>
      </c>
      <c r="O54" s="302">
        <v>20</v>
      </c>
      <c r="P54" s="414">
        <f t="shared" si="8"/>
        <v>21.000000000000007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1629</v>
      </c>
      <c r="H55" s="300">
        <f t="shared" si="7"/>
        <v>48870</v>
      </c>
      <c r="I55" s="420"/>
      <c r="J55" s="301">
        <v>4</v>
      </c>
      <c r="K55" s="302">
        <v>3152.9032258064462</v>
      </c>
      <c r="L55" s="303">
        <v>788.22580645161156</v>
      </c>
      <c r="M55" s="304">
        <v>0.38472222222222219</v>
      </c>
      <c r="N55" s="304">
        <v>0.40625</v>
      </c>
      <c r="O55" s="302">
        <v>20</v>
      </c>
      <c r="P55" s="414">
        <f t="shared" si="8"/>
        <v>31.00000000000005</v>
      </c>
      <c r="Q55" s="305">
        <v>0.40625</v>
      </c>
      <c r="R55" s="305">
        <v>0.44791666666666669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2299</v>
      </c>
      <c r="H56" s="300">
        <f t="shared" si="7"/>
        <v>54532.28</v>
      </c>
      <c r="I56" s="420"/>
      <c r="J56" s="301">
        <v>4</v>
      </c>
      <c r="K56" s="302">
        <v>2998.695652173908</v>
      </c>
      <c r="L56" s="303">
        <v>749.673913043477</v>
      </c>
      <c r="M56" s="304">
        <v>0.46527777777777773</v>
      </c>
      <c r="N56" s="304">
        <v>0.49722222222222223</v>
      </c>
      <c r="O56" s="302">
        <v>20</v>
      </c>
      <c r="P56" s="414">
        <f t="shared" si="8"/>
        <v>46.000000000000078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2443</v>
      </c>
      <c r="H57" s="300">
        <f t="shared" si="7"/>
        <v>67133.64</v>
      </c>
      <c r="I57" s="420"/>
      <c r="J57" s="301">
        <v>4</v>
      </c>
      <c r="K57" s="302">
        <v>2571.5789473684231</v>
      </c>
      <c r="L57" s="303">
        <v>642.89473684210577</v>
      </c>
      <c r="M57" s="304">
        <v>0.51111111111111118</v>
      </c>
      <c r="N57" s="304">
        <v>0.55069444444444449</v>
      </c>
      <c r="O57" s="302">
        <v>20</v>
      </c>
      <c r="P57" s="414">
        <f t="shared" si="8"/>
        <v>56.999999999999957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7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7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7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7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7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7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v>3.8333333333333335</v>
      </c>
      <c r="K64" s="312">
        <v>3037.4168924600867</v>
      </c>
      <c r="L64" s="313">
        <v>803.2267721346293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637</v>
      </c>
      <c r="H65" s="300">
        <f>F65*G65</f>
        <v>14193.518181818181</v>
      </c>
      <c r="I65" s="420"/>
      <c r="J65" s="301">
        <v>4</v>
      </c>
      <c r="K65" s="302">
        <v>3185.0000000000009</v>
      </c>
      <c r="L65" s="303">
        <v>796.25000000000023</v>
      </c>
      <c r="M65" s="304">
        <v>0.18055555555555555</v>
      </c>
      <c r="N65" s="304">
        <v>0.18888888888888888</v>
      </c>
      <c r="O65" s="302">
        <v>20</v>
      </c>
      <c r="P65" s="414">
        <f>(N65-M65)*24*60</f>
        <v>11.999999999999996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1554</v>
      </c>
      <c r="H66" s="300">
        <f t="shared" ref="H66:H74" si="9">F66*G66</f>
        <v>28251.72</v>
      </c>
      <c r="I66" s="420"/>
      <c r="J66" s="301">
        <v>3</v>
      </c>
      <c r="K66" s="302">
        <v>3108.0000000000073</v>
      </c>
      <c r="L66" s="303">
        <v>1036.0000000000025</v>
      </c>
      <c r="M66" s="304">
        <v>0.20277777777777781</v>
      </c>
      <c r="N66" s="304">
        <v>0.22361111111111109</v>
      </c>
      <c r="O66" s="302">
        <v>20</v>
      </c>
      <c r="P66" s="414">
        <f t="shared" ref="P66:P71" si="10">(N66-M66)*24*60</f>
        <v>29.999999999999932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1772</v>
      </c>
      <c r="H67" s="300">
        <f t="shared" si="9"/>
        <v>31702.69090909091</v>
      </c>
      <c r="I67" s="420"/>
      <c r="J67" s="301">
        <v>3</v>
      </c>
      <c r="K67" s="302">
        <v>3127.0588235294117</v>
      </c>
      <c r="L67" s="303">
        <v>1042.3529411764705</v>
      </c>
      <c r="M67" s="304">
        <v>0.23750000000000002</v>
      </c>
      <c r="N67" s="304">
        <v>0.26111111111111113</v>
      </c>
      <c r="O67" s="302">
        <v>20</v>
      </c>
      <c r="P67" s="414">
        <f t="shared" si="10"/>
        <v>34</v>
      </c>
      <c r="Q67" s="305">
        <v>0.26111111111111113</v>
      </c>
      <c r="R67" s="305">
        <v>0.30277777777777776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4580</v>
      </c>
      <c r="H68" s="300">
        <f t="shared" si="9"/>
        <v>65428.571428571413</v>
      </c>
      <c r="I68" s="420"/>
      <c r="J68" s="301">
        <v>3</v>
      </c>
      <c r="K68" s="302">
        <v>3195.348837209302</v>
      </c>
      <c r="L68" s="303">
        <v>1065.1162790697674</v>
      </c>
      <c r="M68" s="304">
        <v>0.32013888888888892</v>
      </c>
      <c r="N68" s="304">
        <v>0.37986111111111115</v>
      </c>
      <c r="O68" s="302">
        <v>20</v>
      </c>
      <c r="P68" s="414">
        <f t="shared" si="10"/>
        <v>86.000000000000014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3085</v>
      </c>
      <c r="H69" s="300">
        <f t="shared" si="9"/>
        <v>51396.1</v>
      </c>
      <c r="I69" s="420"/>
      <c r="J69" s="301">
        <v>4</v>
      </c>
      <c r="K69" s="302">
        <v>3191.3793103448297</v>
      </c>
      <c r="L69" s="303">
        <v>797.84482758620743</v>
      </c>
      <c r="M69" s="304">
        <v>0.39374999999999999</v>
      </c>
      <c r="N69" s="304">
        <v>0.43402777777777773</v>
      </c>
      <c r="O69" s="302">
        <v>20</v>
      </c>
      <c r="P69" s="414">
        <f t="shared" si="10"/>
        <v>57.999999999999957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2949</v>
      </c>
      <c r="H70" s="300">
        <f t="shared" si="9"/>
        <v>41374.47</v>
      </c>
      <c r="I70" s="420"/>
      <c r="J70" s="301">
        <v>3</v>
      </c>
      <c r="K70" s="302">
        <v>3159.6428571428596</v>
      </c>
      <c r="L70" s="303">
        <v>1053.2142857142865</v>
      </c>
      <c r="M70" s="304">
        <v>0.44791666666666669</v>
      </c>
      <c r="N70" s="304">
        <v>0.48680555555555555</v>
      </c>
      <c r="O70" s="302">
        <v>20</v>
      </c>
      <c r="P70" s="414">
        <f t="shared" si="10"/>
        <v>55.999999999999957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2841</v>
      </c>
      <c r="H71" s="300">
        <f t="shared" si="9"/>
        <v>71593.2</v>
      </c>
      <c r="I71" s="420"/>
      <c r="J71" s="301">
        <v>3</v>
      </c>
      <c r="K71" s="302">
        <v>3156.6666666666683</v>
      </c>
      <c r="L71" s="303">
        <v>1052.2222222222229</v>
      </c>
      <c r="M71" s="304">
        <v>0.50069444444444444</v>
      </c>
      <c r="N71" s="304">
        <v>0.53819444444444442</v>
      </c>
      <c r="O71" s="302">
        <v>20</v>
      </c>
      <c r="P71" s="414">
        <f t="shared" si="10"/>
        <v>53.999999999999972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9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9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9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v>3.2857142857142856</v>
      </c>
      <c r="K75" s="312">
        <v>3160.4423564132967</v>
      </c>
      <c r="L75" s="313">
        <v>977.57150796699375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7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7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7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7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7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v>0</v>
      </c>
      <c r="K81" s="312">
        <v>0</v>
      </c>
      <c r="L81" s="313"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1479</v>
      </c>
      <c r="H82" s="345">
        <f t="shared" ref="H82:H90" si="11">F82*G82</f>
        <v>25468.379999999997</v>
      </c>
      <c r="I82" s="420"/>
      <c r="J82" s="301">
        <v>3</v>
      </c>
      <c r="K82" s="302">
        <v>2958.0000000000105</v>
      </c>
      <c r="L82" s="303">
        <v>986.00000000000352</v>
      </c>
      <c r="M82" s="304">
        <v>0.72222222222222221</v>
      </c>
      <c r="N82" s="304">
        <v>0.74305555555555547</v>
      </c>
      <c r="O82" s="302">
        <v>20</v>
      </c>
      <c r="P82" s="414">
        <f t="shared" ref="P82" si="1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1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1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1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1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1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1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1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1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v>3</v>
      </c>
      <c r="K91" s="312">
        <v>2958.0000000000105</v>
      </c>
      <c r="L91" s="313">
        <v>986.00000000000352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1562</v>
      </c>
      <c r="H92" s="300">
        <f t="shared" ref="H92:H99" si="13">F92*G92</f>
        <v>38331.479999999996</v>
      </c>
      <c r="I92" s="420"/>
      <c r="J92" s="301">
        <v>3</v>
      </c>
      <c r="K92" s="302">
        <v>2342.9999999999991</v>
      </c>
      <c r="L92" s="303">
        <v>780.99999999999966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1683</v>
      </c>
      <c r="H93" s="300">
        <f t="shared" si="13"/>
        <v>39163.409999999996</v>
      </c>
      <c r="I93" s="420"/>
      <c r="J93" s="301">
        <v>4</v>
      </c>
      <c r="K93" s="302">
        <v>2244</v>
      </c>
      <c r="L93" s="303">
        <v>561</v>
      </c>
      <c r="M93" s="304">
        <v>0.76388888888888884</v>
      </c>
      <c r="N93" s="304">
        <v>0.79513888888888884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1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1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1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1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1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1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v>3.6666666666666665</v>
      </c>
      <c r="K100" s="312">
        <v>2293.4999999999995</v>
      </c>
      <c r="L100" s="313">
        <v>670.99999999999977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1283</v>
      </c>
      <c r="H101" s="300">
        <f t="shared" ref="H101:H110" si="14">F101*G101</f>
        <v>32113.49</v>
      </c>
      <c r="I101" s="420"/>
      <c r="J101" s="301">
        <v>4</v>
      </c>
      <c r="K101" s="302">
        <v>3079.1999999999912</v>
      </c>
      <c r="L101" s="303">
        <v>769.79999999999779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15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2018</v>
      </c>
      <c r="H102" s="300">
        <f t="shared" si="14"/>
        <v>50086.76</v>
      </c>
      <c r="I102" s="420"/>
      <c r="J102" s="301">
        <v>4</v>
      </c>
      <c r="K102" s="302">
        <v>3026.9999999999991</v>
      </c>
      <c r="L102" s="303">
        <v>756.74999999999977</v>
      </c>
      <c r="M102" s="304">
        <v>0.75347222222222221</v>
      </c>
      <c r="N102" s="304">
        <v>0.78125</v>
      </c>
      <c r="O102" s="296">
        <v>20</v>
      </c>
      <c r="P102" s="302">
        <f t="shared" si="15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2362</v>
      </c>
      <c r="H103" s="300">
        <f t="shared" si="14"/>
        <v>70860</v>
      </c>
      <c r="I103" s="420"/>
      <c r="J103" s="301">
        <v>3</v>
      </c>
      <c r="K103" s="302">
        <v>3149.333333333333</v>
      </c>
      <c r="L103" s="303">
        <v>1049.7777777777776</v>
      </c>
      <c r="M103" s="304">
        <v>0.79513888888888884</v>
      </c>
      <c r="N103" s="304">
        <v>0.82638888888888884</v>
      </c>
      <c r="O103" s="296">
        <v>20</v>
      </c>
      <c r="P103" s="302">
        <f t="shared" si="15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3196</v>
      </c>
      <c r="H104" s="300">
        <f t="shared" si="14"/>
        <v>91309.72</v>
      </c>
      <c r="I104" s="420"/>
      <c r="J104" s="301">
        <v>3</v>
      </c>
      <c r="K104" s="302">
        <v>2950.1538461538494</v>
      </c>
      <c r="L104" s="303">
        <v>983.3846153846165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8976</v>
      </c>
      <c r="H105" s="300">
        <f t="shared" si="14"/>
        <v>128228.57142857141</v>
      </c>
      <c r="I105" s="420"/>
      <c r="J105" s="301">
        <v>3</v>
      </c>
      <c r="K105" s="302">
        <v>3077.4857142038245</v>
      </c>
      <c r="L105" s="303">
        <v>1025.8285714012748</v>
      </c>
      <c r="M105" s="304">
        <v>46148.940972222219</v>
      </c>
      <c r="N105" s="304">
        <v>46149.0625</v>
      </c>
      <c r="O105" s="296">
        <v>20</v>
      </c>
      <c r="P105" s="302">
        <f>(N105-M105)*24*60</f>
        <v>175.00000000465661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14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14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14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14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14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v>3.4</v>
      </c>
      <c r="K111" s="312">
        <v>3056.6345787381993</v>
      </c>
      <c r="L111" s="313">
        <v>917.10819291273333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1121</v>
      </c>
      <c r="H112" s="345">
        <f t="shared" si="7"/>
        <v>18720.7</v>
      </c>
      <c r="I112" s="420"/>
      <c r="J112" s="301">
        <v>3</v>
      </c>
      <c r="K112" s="302">
        <v>3362.999999999985</v>
      </c>
      <c r="L112" s="303">
        <v>1120.999999999995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16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995</v>
      </c>
      <c r="H113" s="345">
        <f t="shared" si="7"/>
        <v>18089.099999999999</v>
      </c>
      <c r="I113" s="420"/>
      <c r="J113" s="301">
        <v>4</v>
      </c>
      <c r="K113" s="302">
        <v>2985.0000000000105</v>
      </c>
      <c r="L113" s="303">
        <v>746.25000000000261</v>
      </c>
      <c r="M113" s="304">
        <v>0.75</v>
      </c>
      <c r="N113" s="304">
        <v>0.76388888888888884</v>
      </c>
      <c r="O113" s="296">
        <v>20</v>
      </c>
      <c r="P113" s="414">
        <f t="shared" si="16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1117</v>
      </c>
      <c r="H114" s="345">
        <f t="shared" si="7"/>
        <v>20307.060000000001</v>
      </c>
      <c r="I114" s="420"/>
      <c r="J114" s="301">
        <v>3</v>
      </c>
      <c r="K114" s="302">
        <v>3351.0000000000118</v>
      </c>
      <c r="L114" s="303">
        <v>1117.0000000000039</v>
      </c>
      <c r="M114" s="304">
        <v>0.77777777777777779</v>
      </c>
      <c r="N114" s="304">
        <v>0.79166666666666663</v>
      </c>
      <c r="O114" s="296">
        <v>20</v>
      </c>
      <c r="P114" s="414">
        <f t="shared" si="16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5962</v>
      </c>
      <c r="H115" s="345">
        <f t="shared" si="7"/>
        <v>99326.92</v>
      </c>
      <c r="I115" s="420"/>
      <c r="J115" s="301">
        <v>4</v>
      </c>
      <c r="K115" s="302">
        <v>2980.9999999999986</v>
      </c>
      <c r="L115" s="303">
        <v>745.24999999999966</v>
      </c>
      <c r="M115" s="304">
        <v>0.80555555555555547</v>
      </c>
      <c r="N115" s="304">
        <v>0.88888888888888884</v>
      </c>
      <c r="O115" s="296">
        <v>20</v>
      </c>
      <c r="P115" s="414">
        <f t="shared" si="16"/>
        <v>120.00000000000006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1069</v>
      </c>
      <c r="H116" s="345">
        <f t="shared" si="7"/>
        <v>23819.263636363637</v>
      </c>
      <c r="I116" s="420"/>
      <c r="J116" s="301">
        <v>4</v>
      </c>
      <c r="K116" s="302">
        <v>3207.0000000000114</v>
      </c>
      <c r="L116" s="303">
        <v>801.75000000000284</v>
      </c>
      <c r="M116" s="304">
        <v>0.90277777777777779</v>
      </c>
      <c r="N116" s="347">
        <v>0.91666666666666663</v>
      </c>
      <c r="O116" s="296">
        <v>20</v>
      </c>
      <c r="P116" s="414">
        <f t="shared" si="16"/>
        <v>19.999999999999929</v>
      </c>
      <c r="Q116" s="305">
        <v>0.91666666666666663</v>
      </c>
      <c r="R116" s="305">
        <v>0.95833333333333337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4076</v>
      </c>
      <c r="H117" s="345">
        <f t="shared" ref="H117:H123" si="17">F117*G117</f>
        <v>72923.345454545459</v>
      </c>
      <c r="I117" s="420"/>
      <c r="J117" s="301">
        <v>3</v>
      </c>
      <c r="K117" s="302">
        <v>2877.1764704306129</v>
      </c>
      <c r="L117" s="303">
        <v>959.058823476871</v>
      </c>
      <c r="M117" s="304">
        <v>46148.972222222219</v>
      </c>
      <c r="N117" s="304">
        <v>46149.03125</v>
      </c>
      <c r="O117" s="302">
        <v>20</v>
      </c>
      <c r="P117" s="414">
        <f t="shared" si="16"/>
        <v>85.000000004656613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6270</v>
      </c>
      <c r="H118" s="345">
        <f t="shared" si="17"/>
        <v>87968.099999999991</v>
      </c>
      <c r="I118" s="420"/>
      <c r="J118" s="301">
        <v>3</v>
      </c>
      <c r="K118" s="302">
        <v>3009.6000000000004</v>
      </c>
      <c r="L118" s="303">
        <v>1003.2000000000002</v>
      </c>
      <c r="M118" s="304">
        <v>4.5138888888888888E-2</v>
      </c>
      <c r="N118" s="304">
        <v>0.13194444444444445</v>
      </c>
      <c r="O118" s="302">
        <v>20</v>
      </c>
      <c r="P118" s="414">
        <f t="shared" si="16"/>
        <v>124.99999999999999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17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17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17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17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17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v>3.4285714285714284</v>
      </c>
      <c r="K124" s="312">
        <v>3110.5394957758044</v>
      </c>
      <c r="L124" s="313">
        <v>927.64411763955366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pane="bottomLeft" activeCell="U8" sqref="U8"/>
      <selection activeCell="M103" sqref="M10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177857.3</v>
      </c>
      <c r="F1" s="425" t="s">
        <v>4</v>
      </c>
      <c r="G1" s="30">
        <f>SUM(H5:H173)</f>
        <v>7245788.9890848463</v>
      </c>
      <c r="H1" s="440" t="s">
        <v>165</v>
      </c>
      <c r="I1" s="31">
        <f>M17+M30+M43+M56+M69+M82+M95+M108+M121+M134+M147+M160+M173</f>
        <v>192.64563492063496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325</v>
      </c>
      <c r="B2" s="648"/>
      <c r="C2" s="441"/>
      <c r="D2" s="441" t="s">
        <v>83</v>
      </c>
      <c r="E2" s="34">
        <f>AVERAGE(O17,O30,O43,O56,O69,O82,O95,O108,O121,O134,O147,O160,O173)</f>
        <v>125.20798611633043</v>
      </c>
      <c r="F2" s="35" t="s">
        <v>84</v>
      </c>
      <c r="G2" s="36">
        <f>G1/E1</f>
        <v>40.739339847646661</v>
      </c>
      <c r="H2" s="440" t="s">
        <v>175</v>
      </c>
      <c r="I2" s="440">
        <f>COUNT(I5:I173)</f>
        <v>11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3965.9200000000005</v>
      </c>
      <c r="H5" s="45">
        <f t="shared" ref="H5:H16" si="0">F5*G5</f>
        <v>150030.75360000003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2310.244660194176</v>
      </c>
      <c r="O5" s="47">
        <f t="shared" ref="O5:O11" si="2">N5/M5</f>
        <v>115.51223300970881</v>
      </c>
      <c r="P5" s="48">
        <f t="shared" ref="P5:P11" si="3">M5-J5</f>
        <v>0</v>
      </c>
      <c r="Q5" s="49">
        <f t="shared" ref="Q5:Q11" si="4">O5-L5</f>
        <v>-4.4877669902911919</v>
      </c>
      <c r="R5" s="427">
        <f t="shared" ref="R5:R11" si="5">O5/L5</f>
        <v>0.96260194174757341</v>
      </c>
      <c r="S5" s="603">
        <f>R17</f>
        <v>0.92095006668461454</v>
      </c>
      <c r="T5" s="89">
        <v>0.25</v>
      </c>
      <c r="U5" s="89">
        <v>0.32152777777777775</v>
      </c>
      <c r="V5" s="425">
        <v>5</v>
      </c>
      <c r="W5" s="436">
        <f>(U5-T5)*24*60</f>
        <v>102.99999999999996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-89.755339805823951</v>
      </c>
      <c r="AG5" s="427">
        <f t="shared" ref="AG5:AG70" si="7">N5/K5</f>
        <v>0.96260194174757341</v>
      </c>
      <c r="AH5" s="603">
        <f>AG17</f>
        <v>0.92962891713734108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3116.08</v>
      </c>
      <c r="H6" s="45">
        <f t="shared" si="0"/>
        <v>117881.30639999999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2308.2074074074067</v>
      </c>
      <c r="O6" s="47">
        <f t="shared" si="2"/>
        <v>115.41037037037033</v>
      </c>
      <c r="P6" s="48">
        <f t="shared" si="3"/>
        <v>0</v>
      </c>
      <c r="Q6" s="49">
        <f t="shared" si="4"/>
        <v>-4.5896296296296697</v>
      </c>
      <c r="R6" s="427">
        <f t="shared" si="5"/>
        <v>0.96175308641975277</v>
      </c>
      <c r="S6" s="603"/>
      <c r="T6" s="89">
        <v>0.33680555555555552</v>
      </c>
      <c r="U6" s="89">
        <v>0.39305555555555555</v>
      </c>
      <c r="V6" s="425">
        <v>22</v>
      </c>
      <c r="W6" s="436">
        <f t="shared" ref="W6:W17" si="8">(U6-T6)*24*60</f>
        <v>81.000000000000028</v>
      </c>
      <c r="X6" s="53">
        <v>0.32569444444444445</v>
      </c>
      <c r="Y6" s="53">
        <v>0.3354166666666667</v>
      </c>
      <c r="Z6" s="54"/>
      <c r="AA6" s="54"/>
      <c r="AB6" s="588"/>
      <c r="AC6" s="588"/>
      <c r="AD6" s="423"/>
      <c r="AE6" s="423"/>
      <c r="AF6" s="48">
        <f t="shared" si="6"/>
        <v>-91.792592592593337</v>
      </c>
      <c r="AG6" s="427">
        <f t="shared" si="7"/>
        <v>0.96175308641975277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1552</v>
      </c>
      <c r="H7" s="45">
        <f t="shared" si="0"/>
        <v>60512.480000000003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2450.5263157894715</v>
      </c>
      <c r="O7" s="47">
        <f t="shared" si="2"/>
        <v>144.14860681114538</v>
      </c>
      <c r="P7" s="48">
        <f t="shared" si="3"/>
        <v>0</v>
      </c>
      <c r="Q7" s="49">
        <f t="shared" si="4"/>
        <v>-14.674922600619311</v>
      </c>
      <c r="R7" s="427">
        <f t="shared" si="5"/>
        <v>0.90760233918128586</v>
      </c>
      <c r="S7" s="603"/>
      <c r="T7" s="89">
        <v>0.39791666666666664</v>
      </c>
      <c r="U7" s="89">
        <v>0.42430555555555555</v>
      </c>
      <c r="V7" s="425">
        <v>7</v>
      </c>
      <c r="W7" s="436">
        <f t="shared" si="8"/>
        <v>38.000000000000028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-249.47368421052852</v>
      </c>
      <c r="AG7" s="427">
        <f t="shared" si="7"/>
        <v>0.90760233918128574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2013</v>
      </c>
      <c r="H8" s="45">
        <f t="shared" si="0"/>
        <v>58095.18</v>
      </c>
      <c r="I8" s="436"/>
      <c r="J8" s="46">
        <v>17</v>
      </c>
      <c r="K8" s="44">
        <v>2700</v>
      </c>
      <c r="L8" s="47">
        <v>158.8235294117647</v>
      </c>
      <c r="M8" s="437">
        <v>17</v>
      </c>
      <c r="N8" s="44">
        <f t="shared" si="1"/>
        <v>2415.6000000000008</v>
      </c>
      <c r="O8" s="47">
        <f t="shared" si="2"/>
        <v>142.09411764705888</v>
      </c>
      <c r="P8" s="48">
        <f t="shared" si="3"/>
        <v>0</v>
      </c>
      <c r="Q8" s="49">
        <f t="shared" si="4"/>
        <v>-16.729411764705816</v>
      </c>
      <c r="R8" s="427">
        <f t="shared" si="5"/>
        <v>0.89466666666666705</v>
      </c>
      <c r="S8" s="603"/>
      <c r="T8" s="89">
        <v>0.44027777777777777</v>
      </c>
      <c r="U8" s="89">
        <v>0.47499999999999998</v>
      </c>
      <c r="V8" s="425">
        <v>23</v>
      </c>
      <c r="W8" s="436">
        <f t="shared" si="8"/>
        <v>49.999999999999986</v>
      </c>
      <c r="X8" s="53">
        <v>0.4284722222222222</v>
      </c>
      <c r="Y8" s="53">
        <v>0.43888888888888888</v>
      </c>
      <c r="Z8" s="54"/>
      <c r="AA8" s="54"/>
      <c r="AB8" s="588"/>
      <c r="AC8" s="588"/>
      <c r="AD8" s="423"/>
      <c r="AE8" s="423"/>
      <c r="AF8" s="48">
        <f t="shared" si="6"/>
        <v>-284.39999999999918</v>
      </c>
      <c r="AG8" s="427">
        <f t="shared" si="7"/>
        <v>0.89466666666666694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2561</v>
      </c>
      <c r="H9" s="45">
        <f t="shared" si="0"/>
        <v>79672.709999999992</v>
      </c>
      <c r="I9" s="423"/>
      <c r="J9" s="46">
        <v>18</v>
      </c>
      <c r="K9" s="44">
        <v>2700</v>
      </c>
      <c r="L9" s="47">
        <v>150</v>
      </c>
      <c r="M9" s="437">
        <v>18</v>
      </c>
      <c r="N9" s="44">
        <f t="shared" si="1"/>
        <v>2519.016393442625</v>
      </c>
      <c r="O9" s="47">
        <f t="shared" si="2"/>
        <v>139.94535519125694</v>
      </c>
      <c r="P9" s="48">
        <f t="shared" si="3"/>
        <v>0</v>
      </c>
      <c r="Q9" s="49">
        <f t="shared" si="4"/>
        <v>-10.054644808743063</v>
      </c>
      <c r="R9" s="427">
        <f t="shared" si="5"/>
        <v>0.93296903460837954</v>
      </c>
      <c r="S9" s="603"/>
      <c r="T9" s="89">
        <v>0.51527777777777772</v>
      </c>
      <c r="U9" s="89">
        <v>0.5576388888888888</v>
      </c>
      <c r="V9" s="425">
        <v>5</v>
      </c>
      <c r="W9" s="436">
        <f t="shared" si="8"/>
        <v>60.999999999999943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-180.98360655737497</v>
      </c>
      <c r="AG9" s="427">
        <f t="shared" si="7"/>
        <v>0.93296903460837965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3329</v>
      </c>
      <c r="H10" s="45">
        <f t="shared" si="0"/>
        <v>128099.91999999998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2496.7499999999991</v>
      </c>
      <c r="O10" s="47">
        <f t="shared" si="2"/>
        <v>131.40789473684205</v>
      </c>
      <c r="P10" s="48">
        <f t="shared" si="3"/>
        <v>1</v>
      </c>
      <c r="Q10" s="49">
        <f t="shared" si="4"/>
        <v>-18.592105263157947</v>
      </c>
      <c r="R10" s="427">
        <f t="shared" si="5"/>
        <v>0.87605263157894697</v>
      </c>
      <c r="S10" s="604"/>
      <c r="T10" s="89">
        <v>0.56319444444444433</v>
      </c>
      <c r="U10" s="89">
        <v>0.61874999999999991</v>
      </c>
      <c r="V10" s="425">
        <v>8</v>
      </c>
      <c r="W10" s="436">
        <f t="shared" si="8"/>
        <v>80.000000000000028</v>
      </c>
      <c r="X10" s="53"/>
      <c r="Y10" s="53"/>
      <c r="Z10" s="54"/>
      <c r="AA10" s="54"/>
      <c r="AB10" s="588"/>
      <c r="AC10" s="588"/>
      <c r="AD10" s="423">
        <v>1</v>
      </c>
      <c r="AE10" s="423"/>
      <c r="AF10" s="48">
        <f t="shared" si="6"/>
        <v>-203.25000000000091</v>
      </c>
      <c r="AG10" s="427">
        <f t="shared" si="7"/>
        <v>0.92472222222222189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4940</v>
      </c>
      <c r="H11" s="45">
        <f t="shared" si="0"/>
        <v>186732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2511.8644067796599</v>
      </c>
      <c r="O11" s="47">
        <f t="shared" si="2"/>
        <v>132.20338983050843</v>
      </c>
      <c r="P11" s="48">
        <f t="shared" si="3"/>
        <v>0</v>
      </c>
      <c r="Q11" s="49">
        <f t="shared" si="4"/>
        <v>-9.901873327386312</v>
      </c>
      <c r="R11" s="427">
        <f t="shared" si="5"/>
        <v>0.93032015065913332</v>
      </c>
      <c r="S11" s="604"/>
      <c r="T11" s="89">
        <v>0.63402777777777763</v>
      </c>
      <c r="U11" s="89">
        <v>0.71597222222222212</v>
      </c>
      <c r="V11" s="425">
        <v>22</v>
      </c>
      <c r="W11" s="436">
        <f t="shared" si="8"/>
        <v>118.00000000000006</v>
      </c>
      <c r="X11" s="53">
        <v>0.62291666666666667</v>
      </c>
      <c r="Y11" s="53">
        <v>0.63194444444444442</v>
      </c>
      <c r="Z11" s="54"/>
      <c r="AA11" s="54"/>
      <c r="AB11" s="588"/>
      <c r="AC11" s="588"/>
      <c r="AD11" s="423"/>
      <c r="AE11" s="423"/>
      <c r="AF11" s="48">
        <f t="shared" si="6"/>
        <v>-188.13559322034007</v>
      </c>
      <c r="AG11" s="427">
        <f t="shared" si="7"/>
        <v>0.93032015065913332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18.571428571428573</v>
      </c>
      <c r="N17" s="70">
        <f t="shared" si="9"/>
        <v>2430.3155976590488</v>
      </c>
      <c r="O17" s="73">
        <f t="shared" si="9"/>
        <v>131.53170965669867</v>
      </c>
      <c r="P17" s="65">
        <f t="shared" ref="P17:P24" si="10">M17-J17</f>
        <v>0.1428571428571459</v>
      </c>
      <c r="Q17" s="74">
        <f t="shared" ref="Q17:Q24" si="11">O17-L17</f>
        <v>-11.290050626361904</v>
      </c>
      <c r="R17" s="75">
        <f>O17/L17</f>
        <v>0.92095006668461454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-183.97011662666546</v>
      </c>
      <c r="AG17" s="428">
        <f t="shared" si="7"/>
        <v>0.92962891713734108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3184.35</v>
      </c>
      <c r="H18" s="84">
        <f t="shared" ref="H18:H29" si="12">F18*G18</f>
        <v>117375.14099999999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2221.6395348837204</v>
      </c>
      <c r="O18" s="86">
        <f t="shared" ref="O18:O24" si="14">N18/M18</f>
        <v>123.42441860465114</v>
      </c>
      <c r="P18" s="54">
        <f t="shared" si="10"/>
        <v>1</v>
      </c>
      <c r="Q18" s="88">
        <f t="shared" si="11"/>
        <v>-8.9285225718194425</v>
      </c>
      <c r="R18" s="424">
        <f t="shared" ref="R18:R24" si="15">O18/L18</f>
        <v>0.93254005167958642</v>
      </c>
      <c r="S18" s="587">
        <f>R30</f>
        <v>0.87979079783262903</v>
      </c>
      <c r="T18" s="89">
        <v>0.16666666666666666</v>
      </c>
      <c r="U18" s="89">
        <v>0.22638888888888889</v>
      </c>
      <c r="V18" s="423">
        <v>5</v>
      </c>
      <c r="W18" s="90">
        <f>(U18-T18)*24*60</f>
        <v>86.000000000000014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-28.360465116279556</v>
      </c>
      <c r="AG18" s="92">
        <f t="shared" si="7"/>
        <v>0.98739534883720914</v>
      </c>
      <c r="AH18" s="628">
        <f>AG30</f>
        <v>0.90678865491368632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2055</v>
      </c>
      <c r="H19" s="84">
        <f t="shared" si="12"/>
        <v>78891.45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1385.3932584269662</v>
      </c>
      <c r="O19" s="95">
        <f t="shared" si="14"/>
        <v>81.493721083939192</v>
      </c>
      <c r="P19" s="54">
        <f t="shared" si="10"/>
        <v>1</v>
      </c>
      <c r="Q19" s="88">
        <f t="shared" si="11"/>
        <v>-20.756278916060808</v>
      </c>
      <c r="R19" s="424">
        <f t="shared" si="15"/>
        <v>0.79700460717788946</v>
      </c>
      <c r="S19" s="587"/>
      <c r="T19" s="89">
        <v>0.23125000000000001</v>
      </c>
      <c r="U19" s="89">
        <v>0.29305555555555557</v>
      </c>
      <c r="V19" s="423">
        <v>7</v>
      </c>
      <c r="W19" s="90">
        <f>(U19-T19)*24*60</f>
        <v>89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-250.60674157303379</v>
      </c>
      <c r="AG19" s="427">
        <f t="shared" si="7"/>
        <v>0.84681739512650744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2499.25</v>
      </c>
      <c r="H20" s="84">
        <f t="shared" si="12"/>
        <v>124737.56749999999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1375.7339449541282</v>
      </c>
      <c r="O20" s="95">
        <f t="shared" si="14"/>
        <v>80.925526173772255</v>
      </c>
      <c r="P20" s="54">
        <f t="shared" si="10"/>
        <v>0</v>
      </c>
      <c r="Q20" s="88">
        <f t="shared" si="11"/>
        <v>-7.3097679438748031</v>
      </c>
      <c r="R20" s="424">
        <f t="shared" si="15"/>
        <v>0.91715596330275218</v>
      </c>
      <c r="S20" s="587"/>
      <c r="T20" s="89">
        <v>0.30833333333333335</v>
      </c>
      <c r="U20" s="89">
        <v>0.3840277777777778</v>
      </c>
      <c r="V20" s="423">
        <v>22</v>
      </c>
      <c r="W20" s="90">
        <f t="shared" ref="W20:W29" si="16">(U20-T20)*24*60</f>
        <v>109.00000000000001</v>
      </c>
      <c r="X20" s="96">
        <v>0.29722222222222222</v>
      </c>
      <c r="Y20" s="96">
        <v>0.30694444444444441</v>
      </c>
      <c r="Z20" s="54"/>
      <c r="AA20" s="54"/>
      <c r="AB20" s="588"/>
      <c r="AC20" s="588"/>
      <c r="AD20" s="423"/>
      <c r="AE20" s="423"/>
      <c r="AF20" s="91">
        <f t="shared" si="6"/>
        <v>-124.26605504587178</v>
      </c>
      <c r="AG20" s="92">
        <f t="shared" si="7"/>
        <v>0.91715596330275218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2598.7000000000003</v>
      </c>
      <c r="H21" s="84">
        <f t="shared" si="12"/>
        <v>146644.641</v>
      </c>
      <c r="I21" s="425"/>
      <c r="J21" s="93">
        <v>17</v>
      </c>
      <c r="K21" s="44">
        <v>1636</v>
      </c>
      <c r="L21" s="47">
        <v>96.235294117647058</v>
      </c>
      <c r="M21" s="437">
        <v>17</v>
      </c>
      <c r="N21" s="94">
        <f t="shared" si="13"/>
        <v>1379.840707964602</v>
      </c>
      <c r="O21" s="95">
        <f t="shared" si="14"/>
        <v>81.167100468505993</v>
      </c>
      <c r="P21" s="54">
        <f t="shared" si="10"/>
        <v>0</v>
      </c>
      <c r="Q21" s="88">
        <f t="shared" si="11"/>
        <v>-15.068193649141065</v>
      </c>
      <c r="R21" s="424">
        <f t="shared" si="15"/>
        <v>0.84342341562628476</v>
      </c>
      <c r="S21" s="587"/>
      <c r="T21" s="89">
        <v>0.4</v>
      </c>
      <c r="U21" s="89">
        <v>0.47847222222222224</v>
      </c>
      <c r="V21" s="423">
        <v>23</v>
      </c>
      <c r="W21" s="90">
        <f t="shared" si="16"/>
        <v>113</v>
      </c>
      <c r="X21" s="96">
        <v>0.38750000000000001</v>
      </c>
      <c r="Y21" s="96">
        <v>0.39930555555555558</v>
      </c>
      <c r="Z21" s="54"/>
      <c r="AA21" s="54"/>
      <c r="AB21" s="588"/>
      <c r="AC21" s="588"/>
      <c r="AD21" s="423"/>
      <c r="AE21" s="423"/>
      <c r="AF21" s="48">
        <f t="shared" si="6"/>
        <v>-256.15929203539804</v>
      </c>
      <c r="AG21" s="427">
        <f t="shared" si="7"/>
        <v>0.84342341562628487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205</v>
      </c>
      <c r="E22" s="43"/>
      <c r="F22" s="359">
        <v>56.43</v>
      </c>
      <c r="G22" s="44">
        <v>1399.3</v>
      </c>
      <c r="H22" s="84">
        <f t="shared" si="12"/>
        <v>78962.498999999996</v>
      </c>
      <c r="I22" s="425">
        <v>1</v>
      </c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1354.1612903225819</v>
      </c>
      <c r="O22" s="95">
        <f t="shared" si="14"/>
        <v>79.656546489563638</v>
      </c>
      <c r="P22" s="54">
        <f t="shared" si="10"/>
        <v>0</v>
      </c>
      <c r="Q22" s="88">
        <f t="shared" si="11"/>
        <v>-16.57874762808342</v>
      </c>
      <c r="R22" s="424">
        <f t="shared" si="15"/>
        <v>0.8277269500749278</v>
      </c>
      <c r="S22" s="587"/>
      <c r="T22" s="89">
        <v>0.51874999999999993</v>
      </c>
      <c r="U22" s="89">
        <v>0.56180555555555545</v>
      </c>
      <c r="V22" s="423">
        <v>5</v>
      </c>
      <c r="W22" s="90">
        <f t="shared" si="16"/>
        <v>61.999999999999943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-281.83870967741814</v>
      </c>
      <c r="AG22" s="92">
        <f t="shared" si="7"/>
        <v>0.8277269500749278</v>
      </c>
      <c r="AH22" s="630"/>
    </row>
    <row r="23" spans="1:34" ht="19.149999999999999" customHeight="1">
      <c r="A23" s="586"/>
      <c r="B23" s="433" t="s">
        <v>202</v>
      </c>
      <c r="C23" s="97"/>
      <c r="D23" s="42" t="s">
        <v>204</v>
      </c>
      <c r="E23" s="43"/>
      <c r="F23" s="359">
        <v>49.91</v>
      </c>
      <c r="G23" s="44">
        <v>1345.75</v>
      </c>
      <c r="H23" s="84">
        <f t="shared" si="12"/>
        <v>67166.382499999992</v>
      </c>
      <c r="I23" s="425">
        <v>1</v>
      </c>
      <c r="J23" s="93">
        <v>17</v>
      </c>
      <c r="K23" s="44">
        <v>1500</v>
      </c>
      <c r="L23" s="47">
        <v>88.235294117647058</v>
      </c>
      <c r="M23" s="437">
        <v>17</v>
      </c>
      <c r="N23" s="94">
        <f t="shared" si="13"/>
        <v>1345.7500000000014</v>
      </c>
      <c r="O23" s="95">
        <f t="shared" si="14"/>
        <v>79.161764705882433</v>
      </c>
      <c r="P23" s="54">
        <f t="shared" si="10"/>
        <v>0</v>
      </c>
      <c r="Q23" s="88">
        <f t="shared" si="11"/>
        <v>-9.0735294117646248</v>
      </c>
      <c r="R23" s="424">
        <f t="shared" si="15"/>
        <v>0.89716666666666756</v>
      </c>
      <c r="S23" s="587"/>
      <c r="T23" s="89">
        <v>0.56736111111111098</v>
      </c>
      <c r="U23" s="89">
        <v>0.60902777777777761</v>
      </c>
      <c r="V23" s="423">
        <v>8</v>
      </c>
      <c r="W23" s="90">
        <f t="shared" si="16"/>
        <v>59.999999999999943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-154.24999999999864</v>
      </c>
      <c r="AG23" s="427">
        <f t="shared" si="7"/>
        <v>0.89716666666666756</v>
      </c>
      <c r="AH23" s="630"/>
    </row>
    <row r="24" spans="1:34" ht="19.149999999999999" customHeight="1">
      <c r="A24" s="586"/>
      <c r="B24" s="433" t="s">
        <v>192</v>
      </c>
      <c r="C24" s="81"/>
      <c r="D24" s="82" t="s">
        <v>201</v>
      </c>
      <c r="E24" s="83"/>
      <c r="F24" s="359">
        <v>36.86</v>
      </c>
      <c r="G24" s="57">
        <v>1714.6499999999999</v>
      </c>
      <c r="H24" s="84">
        <f t="shared" si="12"/>
        <v>63201.998999999996</v>
      </c>
      <c r="I24" s="9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2188.9148936170213</v>
      </c>
      <c r="O24" s="95">
        <f t="shared" si="14"/>
        <v>121.6063829787234</v>
      </c>
      <c r="P24" s="54">
        <f t="shared" si="10"/>
        <v>1</v>
      </c>
      <c r="Q24" s="88">
        <f t="shared" si="11"/>
        <v>-10.746558197747177</v>
      </c>
      <c r="R24" s="424">
        <f t="shared" si="15"/>
        <v>0.91880378250591022</v>
      </c>
      <c r="S24" s="587"/>
      <c r="T24" s="89">
        <v>0.62499999999999978</v>
      </c>
      <c r="U24" s="89">
        <v>0.65763888888888866</v>
      </c>
      <c r="V24" s="423">
        <v>23</v>
      </c>
      <c r="W24" s="90">
        <f t="shared" si="16"/>
        <v>46.999999999999993</v>
      </c>
      <c r="X24" s="96">
        <v>0.61319444444444449</v>
      </c>
      <c r="Y24" s="96">
        <v>0.62361111111111112</v>
      </c>
      <c r="Z24" s="54"/>
      <c r="AA24" s="54"/>
      <c r="AB24" s="588"/>
      <c r="AC24" s="588"/>
      <c r="AD24" s="423"/>
      <c r="AE24" s="423"/>
      <c r="AF24" s="91">
        <f t="shared" si="6"/>
        <v>-61.085106382978665</v>
      </c>
      <c r="AG24" s="92">
        <f t="shared" si="7"/>
        <v>0.97285106382978725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16.857142857142858</v>
      </c>
      <c r="K30" s="101">
        <v>1772.5714285714287</v>
      </c>
      <c r="L30" s="104">
        <v>105.1281512605042</v>
      </c>
      <c r="M30" s="101">
        <f t="shared" ref="M30:O30" si="17">AVERAGE(M18:M29)</f>
        <v>17.285714285714285</v>
      </c>
      <c r="N30" s="101">
        <f t="shared" si="17"/>
        <v>1607.3476614527171</v>
      </c>
      <c r="O30" s="104">
        <f t="shared" si="17"/>
        <v>92.490780072148297</v>
      </c>
      <c r="P30" s="54">
        <f t="shared" ref="P30:P38" si="18">M30-J30</f>
        <v>0.42857142857142705</v>
      </c>
      <c r="Q30" s="88">
        <f t="shared" ref="Q30:Q38" si="19">O30-L30</f>
        <v>-12.6373711883559</v>
      </c>
      <c r="R30" s="105">
        <f t="shared" ref="R30:R38" si="20">O30/L30</f>
        <v>0.87979079783262903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-165.22376711871152</v>
      </c>
      <c r="AG30" s="109">
        <f t="shared" ref="AG30" si="21">N30/K30</f>
        <v>0.90678865491368632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2127</v>
      </c>
      <c r="H31" s="113">
        <f t="shared" ref="H31:H40" si="22">F31*G31</f>
        <v>75146.91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8" si="23">G31/W31*60</f>
        <v>1876.7647058823532</v>
      </c>
      <c r="O31" s="116">
        <f t="shared" ref="O31:O38" si="24">N31/M31</f>
        <v>156.39705882352942</v>
      </c>
      <c r="P31" s="117">
        <f t="shared" si="18"/>
        <v>0</v>
      </c>
      <c r="Q31" s="118">
        <f t="shared" si="19"/>
        <v>-20.10294117647058</v>
      </c>
      <c r="R31" s="426">
        <f t="shared" si="20"/>
        <v>0.88610231628061997</v>
      </c>
      <c r="S31" s="624">
        <f>R43</f>
        <v>0.86356147939217354</v>
      </c>
      <c r="T31" s="119">
        <v>0.16666666666666666</v>
      </c>
      <c r="U31" s="119">
        <v>0.21388888888888888</v>
      </c>
      <c r="V31" s="145">
        <v>5</v>
      </c>
      <c r="W31" s="120">
        <f t="shared" ref="W31:W42" si="25">(U31-T31)*24*60</f>
        <v>68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-241.23529411764684</v>
      </c>
      <c r="AG31" s="121">
        <f t="shared" si="7"/>
        <v>0.88610231628061997</v>
      </c>
      <c r="AH31" s="602">
        <f>AG43</f>
        <v>0.86626136535029918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1930</v>
      </c>
      <c r="H32" s="84">
        <f t="shared" si="22"/>
        <v>66063.899999999994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1898.3606557377043</v>
      </c>
      <c r="O32" s="47">
        <f t="shared" si="24"/>
        <v>158.19672131147536</v>
      </c>
      <c r="P32" s="117">
        <f t="shared" si="18"/>
        <v>0</v>
      </c>
      <c r="Q32" s="49">
        <f t="shared" si="19"/>
        <v>-18.303278688524642</v>
      </c>
      <c r="R32" s="427">
        <f t="shared" si="20"/>
        <v>0.89629870431430803</v>
      </c>
      <c r="S32" s="587"/>
      <c r="T32" s="89">
        <v>0.21875</v>
      </c>
      <c r="U32" s="89">
        <v>0.26111111111111113</v>
      </c>
      <c r="V32" s="145">
        <v>7</v>
      </c>
      <c r="W32" s="90">
        <f t="shared" si="25"/>
        <v>61.000000000000021</v>
      </c>
      <c r="X32" s="124"/>
      <c r="Y32" s="124"/>
      <c r="Z32" s="125"/>
      <c r="AA32" s="125"/>
      <c r="AB32" s="588"/>
      <c r="AC32" s="588"/>
      <c r="AD32" s="423">
        <v>1</v>
      </c>
      <c r="AE32" s="423"/>
      <c r="AF32" s="48">
        <f t="shared" si="6"/>
        <v>-219.63934426229571</v>
      </c>
      <c r="AG32" s="427">
        <f t="shared" si="7"/>
        <v>0.89629870431430803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879.9</v>
      </c>
      <c r="H33" s="84">
        <f t="shared" si="22"/>
        <v>47593.791000000005</v>
      </c>
      <c r="I33" s="423"/>
      <c r="J33" s="46">
        <v>18</v>
      </c>
      <c r="K33" s="44">
        <v>1500</v>
      </c>
      <c r="L33" s="47">
        <v>83.333333333333329</v>
      </c>
      <c r="M33" s="62">
        <v>17</v>
      </c>
      <c r="N33" s="44">
        <f t="shared" si="23"/>
        <v>1173.2</v>
      </c>
      <c r="O33" s="47">
        <f t="shared" si="24"/>
        <v>69.011764705882356</v>
      </c>
      <c r="P33" s="117">
        <f t="shared" si="18"/>
        <v>-1</v>
      </c>
      <c r="Q33" s="49">
        <f t="shared" si="19"/>
        <v>-14.321568627450972</v>
      </c>
      <c r="R33" s="427">
        <f t="shared" si="20"/>
        <v>0.82814117647058827</v>
      </c>
      <c r="S33" s="587"/>
      <c r="T33" s="89">
        <v>0.27638888888888891</v>
      </c>
      <c r="U33" s="89">
        <v>0.30763888888888891</v>
      </c>
      <c r="V33" s="145">
        <v>22</v>
      </c>
      <c r="W33" s="90">
        <f t="shared" si="25"/>
        <v>45</v>
      </c>
      <c r="X33" s="124">
        <v>0.26527777777777778</v>
      </c>
      <c r="Y33" s="124">
        <v>0.27569444444444446</v>
      </c>
      <c r="Z33" s="125"/>
      <c r="AA33" s="125"/>
      <c r="AB33" s="588"/>
      <c r="AC33" s="588"/>
      <c r="AD33" s="423"/>
      <c r="AE33" s="423"/>
      <c r="AF33" s="48">
        <f t="shared" si="6"/>
        <v>-326.79999999999995</v>
      </c>
      <c r="AG33" s="126">
        <f t="shared" si="7"/>
        <v>0.78213333333333335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1864.8</v>
      </c>
      <c r="H34" s="84">
        <f t="shared" si="22"/>
        <v>93072.167999999991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1243.1999999999998</v>
      </c>
      <c r="O34" s="47">
        <f t="shared" si="24"/>
        <v>77.699999999999989</v>
      </c>
      <c r="P34" s="117">
        <f t="shared" si="18"/>
        <v>1</v>
      </c>
      <c r="Q34" s="49">
        <f t="shared" si="19"/>
        <v>-22.300000000000011</v>
      </c>
      <c r="R34" s="427">
        <f t="shared" si="20"/>
        <v>0.77699999999999991</v>
      </c>
      <c r="S34" s="587"/>
      <c r="T34" s="89">
        <v>0.3125</v>
      </c>
      <c r="U34" s="89">
        <v>0.375</v>
      </c>
      <c r="V34" s="140">
        <v>7</v>
      </c>
      <c r="W34" s="90">
        <f t="shared" si="25"/>
        <v>90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-256.80000000000018</v>
      </c>
      <c r="AG34" s="126">
        <f t="shared" si="7"/>
        <v>0.82879999999999987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2118.6</v>
      </c>
      <c r="H35" s="84">
        <f t="shared" si="22"/>
        <v>119552.598</v>
      </c>
      <c r="I35" s="425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1166.2018348623851</v>
      </c>
      <c r="O35" s="47">
        <f t="shared" si="24"/>
        <v>72.88761467889907</v>
      </c>
      <c r="P35" s="117">
        <f t="shared" si="18"/>
        <v>0</v>
      </c>
      <c r="Q35" s="49">
        <f t="shared" si="19"/>
        <v>-20.86238532110093</v>
      </c>
      <c r="R35" s="427">
        <f t="shared" si="20"/>
        <v>0.77746788990825677</v>
      </c>
      <c r="S35" s="587"/>
      <c r="T35" s="89">
        <v>0.39097222222222222</v>
      </c>
      <c r="U35" s="89">
        <v>0.46666666666666667</v>
      </c>
      <c r="V35" s="137">
        <v>23</v>
      </c>
      <c r="W35" s="90">
        <f t="shared" si="25"/>
        <v>109.00000000000001</v>
      </c>
      <c r="X35" s="124">
        <v>0.37986111111111115</v>
      </c>
      <c r="Y35" s="124">
        <v>0.38958333333333334</v>
      </c>
      <c r="Z35" s="125"/>
      <c r="AA35" s="125"/>
      <c r="AB35" s="588"/>
      <c r="AC35" s="588"/>
      <c r="AD35" s="423"/>
      <c r="AE35" s="423"/>
      <c r="AF35" s="117">
        <f t="shared" si="6"/>
        <v>-333.79816513761489</v>
      </c>
      <c r="AG35" s="121">
        <f t="shared" si="7"/>
        <v>0.77746788990825677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2279.2000000000003</v>
      </c>
      <c r="H36" s="84">
        <f t="shared" si="22"/>
        <v>113754.872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1367.5200000000004</v>
      </c>
      <c r="O36" s="47">
        <f t="shared" si="24"/>
        <v>85.470000000000027</v>
      </c>
      <c r="P36" s="117">
        <f t="shared" si="18"/>
        <v>1</v>
      </c>
      <c r="Q36" s="49">
        <f t="shared" si="19"/>
        <v>-14.529999999999973</v>
      </c>
      <c r="R36" s="427">
        <f t="shared" si="20"/>
        <v>0.85470000000000024</v>
      </c>
      <c r="S36" s="587"/>
      <c r="T36" s="89">
        <v>0.50694444444444442</v>
      </c>
      <c r="U36" s="89">
        <v>0.57638888888888884</v>
      </c>
      <c r="V36" s="137">
        <v>5</v>
      </c>
      <c r="W36" s="90">
        <f t="shared" si="25"/>
        <v>99.999999999999972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-132.47999999999956</v>
      </c>
      <c r="AG36" s="427">
        <f t="shared" si="7"/>
        <v>0.91168000000000027</v>
      </c>
      <c r="AH36" s="604"/>
    </row>
    <row r="37" spans="1:34" ht="19.149999999999999" customHeight="1">
      <c r="A37" s="623"/>
      <c r="B37" s="122" t="s">
        <v>202</v>
      </c>
      <c r="C37" s="129"/>
      <c r="D37" s="153" t="s">
        <v>213</v>
      </c>
      <c r="E37" s="83"/>
      <c r="F37" s="359">
        <v>56.43</v>
      </c>
      <c r="G37" s="137">
        <v>1412.4</v>
      </c>
      <c r="H37" s="84">
        <f t="shared" si="22"/>
        <v>79701.732000000004</v>
      </c>
      <c r="I37" s="423">
        <v>1</v>
      </c>
      <c r="J37" s="46">
        <v>16</v>
      </c>
      <c r="K37" s="44">
        <v>1500</v>
      </c>
      <c r="L37" s="47">
        <v>93.75</v>
      </c>
      <c r="M37" s="152">
        <v>16</v>
      </c>
      <c r="N37" s="44">
        <f t="shared" si="23"/>
        <v>1284.0000000000014</v>
      </c>
      <c r="O37" s="47">
        <f t="shared" si="24"/>
        <v>80.250000000000085</v>
      </c>
      <c r="P37" s="117">
        <f t="shared" si="18"/>
        <v>0</v>
      </c>
      <c r="Q37" s="49">
        <f t="shared" si="19"/>
        <v>-13.499999999999915</v>
      </c>
      <c r="R37" s="427">
        <f t="shared" si="20"/>
        <v>0.85600000000000087</v>
      </c>
      <c r="S37" s="587"/>
      <c r="T37" s="89">
        <v>0.59166666666666656</v>
      </c>
      <c r="U37" s="89">
        <v>0.63749999999999984</v>
      </c>
      <c r="V37" s="137">
        <v>22</v>
      </c>
      <c r="W37" s="90">
        <f t="shared" si="25"/>
        <v>65.999999999999929</v>
      </c>
      <c r="X37" s="124">
        <v>0.5805555555555556</v>
      </c>
      <c r="Y37" s="124">
        <v>0.59027777777777779</v>
      </c>
      <c r="Z37" s="125"/>
      <c r="AA37" s="125"/>
      <c r="AB37" s="588"/>
      <c r="AC37" s="588"/>
      <c r="AD37" s="423"/>
      <c r="AE37" s="423"/>
      <c r="AF37" s="48">
        <f t="shared" si="6"/>
        <v>-215.99999999999864</v>
      </c>
      <c r="AG37" s="126">
        <f t="shared" si="7"/>
        <v>0.85600000000000087</v>
      </c>
      <c r="AH37" s="604"/>
    </row>
    <row r="38" spans="1:34" ht="19.149999999999999" customHeight="1">
      <c r="A38" s="623"/>
      <c r="B38" s="122" t="s">
        <v>202</v>
      </c>
      <c r="C38" s="129"/>
      <c r="D38" s="153" t="s">
        <v>322</v>
      </c>
      <c r="E38" s="83"/>
      <c r="F38" s="359">
        <v>62.13</v>
      </c>
      <c r="G38" s="137">
        <v>1650.8000000000002</v>
      </c>
      <c r="H38" s="84">
        <f t="shared" si="22"/>
        <v>102564.20400000001</v>
      </c>
      <c r="I38" s="423">
        <v>1</v>
      </c>
      <c r="J38" s="46">
        <v>14</v>
      </c>
      <c r="K38" s="44">
        <v>1500</v>
      </c>
      <c r="L38" s="47">
        <v>107.14285714285714</v>
      </c>
      <c r="M38" s="152">
        <v>14</v>
      </c>
      <c r="N38" s="44">
        <f t="shared" si="23"/>
        <v>1456.588235294116</v>
      </c>
      <c r="O38" s="47">
        <f t="shared" si="24"/>
        <v>104.04201680672257</v>
      </c>
      <c r="P38" s="117">
        <f t="shared" si="18"/>
        <v>0</v>
      </c>
      <c r="Q38" s="49">
        <f t="shared" si="19"/>
        <v>-3.1008403361345671</v>
      </c>
      <c r="R38" s="427">
        <f t="shared" si="20"/>
        <v>0.97105882352941075</v>
      </c>
      <c r="S38" s="587"/>
      <c r="T38" s="154">
        <v>0.64236111111111094</v>
      </c>
      <c r="U38" s="154">
        <v>0.68958333333333321</v>
      </c>
      <c r="V38" s="137">
        <v>7</v>
      </c>
      <c r="W38" s="90">
        <f t="shared" si="25"/>
        <v>68.000000000000085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-43.411764705884025</v>
      </c>
      <c r="AG38" s="126">
        <f t="shared" si="7"/>
        <v>0.97105882352941064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14.75</v>
      </c>
      <c r="K43" s="101">
        <v>1654.5</v>
      </c>
      <c r="L43" s="104">
        <v>116.3720238095238</v>
      </c>
      <c r="M43" s="101">
        <f t="shared" ref="M43:O43" si="26">AVERAGE(M31:M42)</f>
        <v>14.875</v>
      </c>
      <c r="N43" s="101">
        <f t="shared" si="26"/>
        <v>1433.2294289720701</v>
      </c>
      <c r="O43" s="104">
        <f t="shared" si="26"/>
        <v>100.49439704081361</v>
      </c>
      <c r="P43" s="54">
        <f>M43-J43</f>
        <v>0.125</v>
      </c>
      <c r="Q43" s="88">
        <f>N43-K43</f>
        <v>-221.27057102792992</v>
      </c>
      <c r="R43" s="105">
        <f t="shared" ref="R43:R50" si="27">O43/L43</f>
        <v>0.86356147939217354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-221.27057102792992</v>
      </c>
      <c r="AG43" s="428">
        <f t="shared" si="7"/>
        <v>0.86626136535029918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2226</v>
      </c>
      <c r="H44" s="45">
        <f>F44*G44</f>
        <v>55048.98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2154.1935483870975</v>
      </c>
      <c r="O44" s="141">
        <f t="shared" ref="O44:O50" si="30">N44/M44</f>
        <v>430.8387096774195</v>
      </c>
      <c r="P44" s="51">
        <f t="shared" ref="P44:P50" si="31">M44-J44</f>
        <v>1</v>
      </c>
      <c r="Q44" s="142">
        <f t="shared" ref="Q44:Q50" si="32">O44-L44</f>
        <v>-69.161290322580498</v>
      </c>
      <c r="R44" s="143">
        <f t="shared" si="27"/>
        <v>0.86167741935483899</v>
      </c>
      <c r="S44" s="603">
        <f>R56</f>
        <v>0.88748465388047926</v>
      </c>
      <c r="T44" s="119">
        <v>0.16666666666666666</v>
      </c>
      <c r="U44" s="119">
        <v>0.2097222222222222</v>
      </c>
      <c r="V44" s="145">
        <v>5</v>
      </c>
      <c r="W44" s="146">
        <f t="shared" ref="W44:W56" si="33">(U44-T44)*24*60</f>
        <v>61.999999999999979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154.19354838709751</v>
      </c>
      <c r="AG44" s="431">
        <f t="shared" si="7"/>
        <v>1.0770967741935487</v>
      </c>
      <c r="AH44" s="619">
        <f>AG56</f>
        <v>1.0068865170598287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2089</v>
      </c>
      <c r="H45" s="45">
        <f>F45*G45</f>
        <v>51660.97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2161.0344827586191</v>
      </c>
      <c r="O45" s="141">
        <f t="shared" si="30"/>
        <v>432.20689655172384</v>
      </c>
      <c r="P45" s="51">
        <f t="shared" si="31"/>
        <v>1</v>
      </c>
      <c r="Q45" s="142">
        <f t="shared" si="32"/>
        <v>-67.793103448276156</v>
      </c>
      <c r="R45" s="143">
        <f t="shared" si="27"/>
        <v>0.86441379310344768</v>
      </c>
      <c r="S45" s="603"/>
      <c r="T45" s="89">
        <v>0.21319444444444441</v>
      </c>
      <c r="U45" s="89">
        <v>0.25347222222222221</v>
      </c>
      <c r="V45" s="145">
        <v>5</v>
      </c>
      <c r="W45" s="146">
        <f t="shared" si="33"/>
        <v>58.000000000000036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161.03448275861911</v>
      </c>
      <c r="AG45" s="431">
        <f t="shared" si="7"/>
        <v>1.0805172413793096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512</v>
      </c>
      <c r="H46" s="45">
        <f t="shared" ref="H46:H50" si="34">F46*G46</f>
        <v>11223.04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1919.9999999999975</v>
      </c>
      <c r="O46" s="141">
        <f t="shared" si="30"/>
        <v>383.99999999999949</v>
      </c>
      <c r="P46" s="51">
        <f t="shared" si="31"/>
        <v>1</v>
      </c>
      <c r="Q46" s="142">
        <f t="shared" si="32"/>
        <v>-116.00000000000051</v>
      </c>
      <c r="R46" s="143">
        <f t="shared" si="27"/>
        <v>0.76799999999999902</v>
      </c>
      <c r="S46" s="603"/>
      <c r="T46" s="89">
        <v>0.25694444444444442</v>
      </c>
      <c r="U46" s="89">
        <v>0.26805555555555555</v>
      </c>
      <c r="V46" s="145">
        <v>5</v>
      </c>
      <c r="W46" s="146">
        <f t="shared" si="33"/>
        <v>16.000000000000021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-80.000000000002501</v>
      </c>
      <c r="AG46" s="431">
        <f t="shared" si="7"/>
        <v>0.95999999999999874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2325</v>
      </c>
      <c r="H47" s="45">
        <f t="shared" si="34"/>
        <v>73074.75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1453.1250000000005</v>
      </c>
      <c r="O47" s="141">
        <f t="shared" si="30"/>
        <v>207.58928571428578</v>
      </c>
      <c r="P47" s="51">
        <f t="shared" si="31"/>
        <v>0</v>
      </c>
      <c r="Q47" s="142">
        <f t="shared" si="32"/>
        <v>-6.6964285714284983</v>
      </c>
      <c r="R47" s="143">
        <f t="shared" si="27"/>
        <v>0.96875000000000033</v>
      </c>
      <c r="S47" s="603"/>
      <c r="T47" s="89">
        <v>0.28194444444444444</v>
      </c>
      <c r="U47" s="89">
        <v>0.34861111111111109</v>
      </c>
      <c r="V47" s="140">
        <v>20</v>
      </c>
      <c r="W47" s="146">
        <f t="shared" si="33"/>
        <v>95.999999999999972</v>
      </c>
      <c r="X47" s="124">
        <v>0.27152777777777776</v>
      </c>
      <c r="Y47" s="124">
        <v>0.28125</v>
      </c>
      <c r="Z47" s="125"/>
      <c r="AA47" s="125"/>
      <c r="AB47" s="588"/>
      <c r="AC47" s="588"/>
      <c r="AD47" s="423"/>
      <c r="AE47" s="423"/>
      <c r="AF47" s="147">
        <f t="shared" si="28"/>
        <v>-46.874999999999545</v>
      </c>
      <c r="AG47" s="431">
        <f t="shared" si="7"/>
        <v>0.96875000000000033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2308</v>
      </c>
      <c r="H48" s="45">
        <f t="shared" si="34"/>
        <v>27372.879999999997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1473.1914893617022</v>
      </c>
      <c r="O48" s="141">
        <f t="shared" si="30"/>
        <v>245.53191489361703</v>
      </c>
      <c r="P48" s="51">
        <f t="shared" si="31"/>
        <v>0</v>
      </c>
      <c r="Q48" s="142">
        <f t="shared" si="32"/>
        <v>-4.4680851063829721</v>
      </c>
      <c r="R48" s="143">
        <f t="shared" si="27"/>
        <v>0.98212765957446813</v>
      </c>
      <c r="S48" s="603"/>
      <c r="T48" s="89">
        <v>0.3659722222222222</v>
      </c>
      <c r="U48" s="89">
        <v>0.43124999999999997</v>
      </c>
      <c r="V48" s="137">
        <v>25</v>
      </c>
      <c r="W48" s="146">
        <f t="shared" si="33"/>
        <v>93.999999999999986</v>
      </c>
      <c r="X48" s="124">
        <v>0.35416666666666669</v>
      </c>
      <c r="Y48" s="124">
        <v>0.36458333333333331</v>
      </c>
      <c r="Z48" s="125"/>
      <c r="AA48" s="125"/>
      <c r="AB48" s="588"/>
      <c r="AC48" s="588"/>
      <c r="AD48" s="423"/>
      <c r="AE48" s="423"/>
      <c r="AF48" s="147">
        <f t="shared" si="28"/>
        <v>-26.808510638297776</v>
      </c>
      <c r="AG48" s="431">
        <f t="shared" si="7"/>
        <v>0.98212765957446813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3051.0899999999997</v>
      </c>
      <c r="H49" s="45">
        <f t="shared" si="34"/>
        <v>30785.498099999997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1452.8999999999996</v>
      </c>
      <c r="O49" s="141">
        <f t="shared" si="30"/>
        <v>242.14999999999995</v>
      </c>
      <c r="P49" s="51">
        <f t="shared" si="31"/>
        <v>0</v>
      </c>
      <c r="Q49" s="142">
        <f t="shared" si="32"/>
        <v>-7.8500000000000512</v>
      </c>
      <c r="R49" s="143">
        <f t="shared" si="27"/>
        <v>0.96859999999999979</v>
      </c>
      <c r="S49" s="603"/>
      <c r="T49" s="89">
        <v>0.44861111111111107</v>
      </c>
      <c r="U49" s="89">
        <v>0.53611111111111109</v>
      </c>
      <c r="V49" s="137">
        <v>25</v>
      </c>
      <c r="W49" s="146">
        <f t="shared" si="33"/>
        <v>126.00000000000003</v>
      </c>
      <c r="X49" s="155">
        <v>0.43402777777777773</v>
      </c>
      <c r="Y49" s="155">
        <v>0.44791666666666669</v>
      </c>
      <c r="Z49" s="156"/>
      <c r="AA49" s="125"/>
      <c r="AB49" s="588"/>
      <c r="AC49" s="588"/>
      <c r="AD49" s="423"/>
      <c r="AE49" s="423"/>
      <c r="AF49" s="147">
        <f t="shared" si="28"/>
        <v>-47.100000000000364</v>
      </c>
      <c r="AG49" s="431">
        <f t="shared" si="7"/>
        <v>0.96859999999999979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4649.28</v>
      </c>
      <c r="H50" s="45">
        <f t="shared" si="34"/>
        <v>46911.235199999996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1468.1936842105265</v>
      </c>
      <c r="O50" s="141">
        <f t="shared" si="30"/>
        <v>244.69894736842107</v>
      </c>
      <c r="P50" s="51">
        <f t="shared" si="31"/>
        <v>0</v>
      </c>
      <c r="Q50" s="142">
        <f t="shared" si="32"/>
        <v>-5.3010526315789264</v>
      </c>
      <c r="R50" s="143">
        <f t="shared" si="27"/>
        <v>0.97879578947368429</v>
      </c>
      <c r="S50" s="603"/>
      <c r="T50" s="89">
        <v>0.55347222222222225</v>
      </c>
      <c r="U50" s="89">
        <v>0.68541666666666667</v>
      </c>
      <c r="V50" s="137">
        <v>25</v>
      </c>
      <c r="W50" s="146">
        <f t="shared" si="33"/>
        <v>189.99999999999997</v>
      </c>
      <c r="X50" s="155">
        <v>0.5395833333333333</v>
      </c>
      <c r="Y50" s="155">
        <v>0.55208333333333337</v>
      </c>
      <c r="Z50" s="156"/>
      <c r="AA50" s="156"/>
      <c r="AB50" s="588"/>
      <c r="AC50" s="588"/>
      <c r="AD50" s="423"/>
      <c r="AE50" s="423"/>
      <c r="AF50" s="147">
        <f t="shared" si="28"/>
        <v>-31.806315789473501</v>
      </c>
      <c r="AG50" s="431">
        <f t="shared" si="7"/>
        <v>0.97879578947368429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1726.0911721025634</v>
      </c>
      <c r="O56" s="104">
        <f t="shared" si="35"/>
        <v>312.43082202935238</v>
      </c>
      <c r="P56" s="161">
        <f>M56-J56</f>
        <v>0.42857142857142883</v>
      </c>
      <c r="Q56" s="118">
        <f>N56-K56</f>
        <v>11.805457816849184</v>
      </c>
      <c r="R56" s="162">
        <f t="shared" ref="R56:R61" si="36">O56/L56</f>
        <v>0.88748465388047926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11.805457816849184</v>
      </c>
      <c r="AG56" s="424">
        <f>N56/K56</f>
        <v>1.0068865170598287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2302</v>
      </c>
      <c r="H57" s="84">
        <f t="shared" ref="H57:H66" si="37">F57*G57</f>
        <v>65054.520000000004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1485.1612903225803</v>
      </c>
      <c r="O57" s="86">
        <f t="shared" ref="O57:O61" si="39">N57/M57</f>
        <v>212.16589861751146</v>
      </c>
      <c r="P57" s="168">
        <f t="shared" ref="P57:P61" si="40">M57-J57</f>
        <v>0</v>
      </c>
      <c r="Q57" s="49">
        <f t="shared" ref="Q57:Q61" si="41">O57-L57</f>
        <v>-2.1198156682028184</v>
      </c>
      <c r="R57" s="427">
        <f t="shared" si="36"/>
        <v>0.99010752688172021</v>
      </c>
      <c r="S57" s="603">
        <f>R69</f>
        <v>0.97479765605472313</v>
      </c>
      <c r="T57" s="50">
        <v>0.16666666666666666</v>
      </c>
      <c r="U57" s="50">
        <v>0.23125000000000001</v>
      </c>
      <c r="V57" s="425">
        <v>5</v>
      </c>
      <c r="W57" s="436">
        <f>(U57-T57)*24*60</f>
        <v>93.000000000000028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-14.838709677419729</v>
      </c>
      <c r="AG57" s="426">
        <f t="shared" si="7"/>
        <v>0.99010752688172021</v>
      </c>
      <c r="AH57" s="602">
        <f>AG69</f>
        <v>0.97637037782133862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3754</v>
      </c>
      <c r="H58" s="45">
        <f t="shared" si="37"/>
        <v>104661.51999999999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1491.6556291390727</v>
      </c>
      <c r="O58" s="47">
        <f t="shared" si="39"/>
        <v>213.09366130558183</v>
      </c>
      <c r="P58" s="168">
        <f t="shared" si="40"/>
        <v>0</v>
      </c>
      <c r="Q58" s="49">
        <f t="shared" si="41"/>
        <v>-1.1920529801324449</v>
      </c>
      <c r="R58" s="427">
        <f t="shared" si="36"/>
        <v>0.99443708609271531</v>
      </c>
      <c r="S58" s="603"/>
      <c r="T58" s="50">
        <v>0.24861111111111112</v>
      </c>
      <c r="U58" s="50">
        <v>0.35347222222222224</v>
      </c>
      <c r="V58" s="425">
        <v>25</v>
      </c>
      <c r="W58" s="436">
        <f>(U58-T58)*24*60</f>
        <v>151.00000000000003</v>
      </c>
      <c r="X58" s="53">
        <v>0.23541666666666669</v>
      </c>
      <c r="Y58" s="53">
        <v>0.24791666666666667</v>
      </c>
      <c r="Z58" s="54"/>
      <c r="AA58" s="54"/>
      <c r="AB58" s="620"/>
      <c r="AC58" s="621"/>
      <c r="AD58" s="423"/>
      <c r="AE58" s="423"/>
      <c r="AF58" s="48">
        <f t="shared" si="6"/>
        <v>-8.3443708609272562</v>
      </c>
      <c r="AG58" s="427">
        <f t="shared" si="7"/>
        <v>0.99443708609271519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3507</v>
      </c>
      <c r="H59" s="45">
        <f t="shared" si="37"/>
        <v>98196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1492.3404255319151</v>
      </c>
      <c r="O59" s="47">
        <f t="shared" si="39"/>
        <v>213.19148936170217</v>
      </c>
      <c r="P59" s="168">
        <f t="shared" si="40"/>
        <v>0</v>
      </c>
      <c r="Q59" s="49">
        <f t="shared" si="41"/>
        <v>-1.09422492401211</v>
      </c>
      <c r="R59" s="427">
        <f t="shared" si="36"/>
        <v>0.99489361702127677</v>
      </c>
      <c r="S59" s="603"/>
      <c r="T59" s="50">
        <v>0.37083333333333335</v>
      </c>
      <c r="U59" s="50">
        <v>0.46875</v>
      </c>
      <c r="V59" s="145">
        <v>25</v>
      </c>
      <c r="W59" s="436">
        <f t="shared" ref="W59:W69" si="42">(U59-T59)*24*60</f>
        <v>140.99999999999997</v>
      </c>
      <c r="X59" s="53">
        <v>0.3576388888888889</v>
      </c>
      <c r="Y59" s="53">
        <v>0.36805555555555558</v>
      </c>
      <c r="Z59" s="54"/>
      <c r="AA59" s="54"/>
      <c r="AB59" s="588"/>
      <c r="AC59" s="588"/>
      <c r="AD59" s="423"/>
      <c r="AE59" s="423"/>
      <c r="AF59" s="48">
        <f t="shared" si="6"/>
        <v>-7.6595744680848838</v>
      </c>
      <c r="AG59" s="427">
        <f t="shared" si="7"/>
        <v>0.99489361702127677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3051.0899999999997</v>
      </c>
      <c r="H60" s="45">
        <f t="shared" si="37"/>
        <v>30785.498099999997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1419.1116279069772</v>
      </c>
      <c r="O60" s="47">
        <f t="shared" si="39"/>
        <v>236.51860465116286</v>
      </c>
      <c r="P60" s="168">
        <f t="shared" si="40"/>
        <v>0</v>
      </c>
      <c r="Q60" s="49">
        <f t="shared" si="41"/>
        <v>-13.48139534883714</v>
      </c>
      <c r="R60" s="427">
        <f t="shared" si="36"/>
        <v>0.94607441860465147</v>
      </c>
      <c r="S60" s="603"/>
      <c r="T60" s="50">
        <v>0.4861111111111111</v>
      </c>
      <c r="U60" s="50">
        <v>0.5756944444444444</v>
      </c>
      <c r="V60" s="145">
        <v>25</v>
      </c>
      <c r="W60" s="436">
        <f t="shared" si="42"/>
        <v>128.99999999999994</v>
      </c>
      <c r="X60" s="53">
        <v>0.47222222222222227</v>
      </c>
      <c r="Y60" s="53">
        <v>0.4861111111111111</v>
      </c>
      <c r="Z60" s="54"/>
      <c r="AA60" s="54"/>
      <c r="AB60" s="588"/>
      <c r="AC60" s="588"/>
      <c r="AD60" s="423"/>
      <c r="AE60" s="423"/>
      <c r="AF60" s="48">
        <f t="shared" si="6"/>
        <v>-80.888372093022781</v>
      </c>
      <c r="AG60" s="426">
        <f t="shared" si="7"/>
        <v>0.94607441860465147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3777.54</v>
      </c>
      <c r="H61" s="45">
        <f t="shared" si="37"/>
        <v>38115.378599999996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1434.5088607594944</v>
      </c>
      <c r="O61" s="47">
        <f t="shared" si="39"/>
        <v>239.0848101265824</v>
      </c>
      <c r="P61" s="168">
        <f t="shared" si="40"/>
        <v>0</v>
      </c>
      <c r="Q61" s="49">
        <f t="shared" si="41"/>
        <v>-10.915189873417603</v>
      </c>
      <c r="R61" s="427">
        <f t="shared" si="36"/>
        <v>0.95633924050632957</v>
      </c>
      <c r="S61" s="603"/>
      <c r="T61" s="50">
        <v>0.59305555555555556</v>
      </c>
      <c r="U61" s="50">
        <v>0.70277777777777772</v>
      </c>
      <c r="V61" s="145">
        <v>25</v>
      </c>
      <c r="W61" s="436">
        <f t="shared" si="42"/>
        <v>157.99999999999991</v>
      </c>
      <c r="X61" s="53">
        <v>0.57986111111111105</v>
      </c>
      <c r="Y61" s="53">
        <v>0.59027777777777779</v>
      </c>
      <c r="Z61" s="54"/>
      <c r="AA61" s="54"/>
      <c r="AB61" s="588"/>
      <c r="AC61" s="588"/>
      <c r="AD61" s="423"/>
      <c r="AE61" s="423"/>
      <c r="AF61" s="48">
        <f t="shared" si="6"/>
        <v>-65.491139240505618</v>
      </c>
      <c r="AG61" s="427">
        <f t="shared" si="7"/>
        <v>0.95633924050632957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1464.5555667320079</v>
      </c>
      <c r="O69" s="73">
        <f t="shared" si="43"/>
        <v>222.81089281250814</v>
      </c>
      <c r="P69" s="48">
        <f>M69-J69</f>
        <v>0</v>
      </c>
      <c r="Q69" s="49">
        <f>N69-K69</f>
        <v>-35.444433267992054</v>
      </c>
      <c r="R69" s="175">
        <f t="shared" ref="R69:R76" si="44">O69/L69</f>
        <v>0.97479765605472313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-35.444433267992054</v>
      </c>
      <c r="AG69" s="427">
        <f t="shared" si="7"/>
        <v>0.97637037782133862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2123.5500000000002</v>
      </c>
      <c r="H70" s="45">
        <f>F70*G70</f>
        <v>129579.02100000002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6" si="45">G70/W70*60</f>
        <v>1355.4574468085111</v>
      </c>
      <c r="O70" s="47">
        <f t="shared" ref="O70:O76" si="46">N70/M70</f>
        <v>90.363829787234081</v>
      </c>
      <c r="P70" s="48">
        <f t="shared" ref="P70:P76" si="47">M70-J70</f>
        <v>0</v>
      </c>
      <c r="Q70" s="49">
        <f t="shared" ref="Q70:Q76" si="48">O70-L70</f>
        <v>-5.6361702127659186</v>
      </c>
      <c r="R70" s="427">
        <f t="shared" si="44"/>
        <v>0.94128989361702164</v>
      </c>
      <c r="S70" s="603">
        <f>R82</f>
        <v>0.92656629686394232</v>
      </c>
      <c r="T70" s="50">
        <v>0.25</v>
      </c>
      <c r="U70" s="50">
        <v>0.31527777777777777</v>
      </c>
      <c r="V70" s="425">
        <v>5</v>
      </c>
      <c r="W70" s="436">
        <f>(U70-T70)*24*60</f>
        <v>93.999999999999986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-84.542553191488878</v>
      </c>
      <c r="AG70" s="427">
        <f t="shared" si="7"/>
        <v>0.94128989361702164</v>
      </c>
      <c r="AH70" s="603">
        <f>AG82</f>
        <v>0.92498235138748897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1411.15</v>
      </c>
      <c r="H71" s="45">
        <f>F71*G71</f>
        <v>67241.297500000001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1343.9523809523807</v>
      </c>
      <c r="O71" s="47">
        <f t="shared" si="46"/>
        <v>74.66402116402115</v>
      </c>
      <c r="P71" s="48">
        <f t="shared" si="47"/>
        <v>0</v>
      </c>
      <c r="Q71" s="49">
        <f t="shared" si="48"/>
        <v>-5.3359788359788496</v>
      </c>
      <c r="R71" s="427">
        <f t="shared" si="44"/>
        <v>0.93330026455026438</v>
      </c>
      <c r="S71" s="603"/>
      <c r="T71" s="50">
        <v>0.31944444444444442</v>
      </c>
      <c r="U71" s="50">
        <v>0.36319444444444443</v>
      </c>
      <c r="V71" s="425">
        <v>6</v>
      </c>
      <c r="W71" s="436">
        <f t="shared" ref="W71:W81" si="49">(U71-T71)*24*60</f>
        <v>63.000000000000014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-96.047619047619264</v>
      </c>
      <c r="AG71" s="427">
        <f>N71/K71</f>
        <v>0.93330026455026438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2025</v>
      </c>
      <c r="H72" s="45">
        <f t="shared" ref="H72:H80" si="50">F72*G72</f>
        <v>115121.25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1429.4117647058822</v>
      </c>
      <c r="O72" s="47">
        <f t="shared" si="46"/>
        <v>79.411764705882348</v>
      </c>
      <c r="P72" s="48">
        <f t="shared" si="47"/>
        <v>0</v>
      </c>
      <c r="Q72" s="49">
        <f t="shared" si="48"/>
        <v>-11.477124183006538</v>
      </c>
      <c r="R72" s="427">
        <f t="shared" si="44"/>
        <v>0.87372357255860778</v>
      </c>
      <c r="S72" s="603"/>
      <c r="T72" s="50">
        <v>0.37916666666666665</v>
      </c>
      <c r="U72" s="50">
        <v>0.43819444444444444</v>
      </c>
      <c r="V72" s="425">
        <v>23</v>
      </c>
      <c r="W72" s="436">
        <f t="shared" si="49"/>
        <v>85.000000000000014</v>
      </c>
      <c r="X72" s="53">
        <v>0.36736111111111108</v>
      </c>
      <c r="Y72" s="53">
        <v>0.37847222222222227</v>
      </c>
      <c r="Z72" s="54"/>
      <c r="AA72" s="54"/>
      <c r="AB72" s="588"/>
      <c r="AC72" s="588"/>
      <c r="AD72" s="423"/>
      <c r="AE72" s="423"/>
      <c r="AF72" s="48">
        <f>N72-K72</f>
        <v>-206.58823529411779</v>
      </c>
      <c r="AG72" s="427">
        <f>N72/K72</f>
        <v>0.87372357255860766</v>
      </c>
      <c r="AH72" s="603"/>
    </row>
    <row r="73" spans="1:34" ht="19.149999999999999" customHeight="1">
      <c r="A73" s="617"/>
      <c r="B73" s="425" t="s">
        <v>202</v>
      </c>
      <c r="C73" s="178"/>
      <c r="D73" s="179" t="s">
        <v>322</v>
      </c>
      <c r="E73" s="180"/>
      <c r="F73" s="359">
        <v>62.13</v>
      </c>
      <c r="G73" s="44">
        <v>1939.6899999999998</v>
      </c>
      <c r="H73" s="45">
        <f t="shared" si="50"/>
        <v>120512.93969999999</v>
      </c>
      <c r="I73" s="423"/>
      <c r="J73" s="181">
        <v>14</v>
      </c>
      <c r="K73" s="182">
        <v>1500</v>
      </c>
      <c r="L73" s="86">
        <v>107.14285714285714</v>
      </c>
      <c r="M73" s="434">
        <v>14</v>
      </c>
      <c r="N73" s="44">
        <f t="shared" si="45"/>
        <v>1419.285365853658</v>
      </c>
      <c r="O73" s="47">
        <f t="shared" si="46"/>
        <v>101.37752613240414</v>
      </c>
      <c r="P73" s="48">
        <f t="shared" si="47"/>
        <v>0</v>
      </c>
      <c r="Q73" s="49">
        <f t="shared" si="48"/>
        <v>-5.7653310104529965</v>
      </c>
      <c r="R73" s="427">
        <f t="shared" si="44"/>
        <v>0.94619024390243867</v>
      </c>
      <c r="S73" s="603"/>
      <c r="T73" s="50">
        <v>0.44305555555555554</v>
      </c>
      <c r="U73" s="50">
        <v>0.5</v>
      </c>
      <c r="V73" s="425">
        <v>7</v>
      </c>
      <c r="W73" s="436">
        <f t="shared" si="49"/>
        <v>82.000000000000028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-80.71463414634195</v>
      </c>
      <c r="AG73" s="427">
        <f>N73/K73</f>
        <v>0.94619024390243867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2572</v>
      </c>
      <c r="H74" s="45">
        <f t="shared" si="50"/>
        <v>138270.72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1353.6842105263167</v>
      </c>
      <c r="O74" s="47">
        <f t="shared" si="46"/>
        <v>84.605263157894797</v>
      </c>
      <c r="P74" s="48">
        <f t="shared" si="47"/>
        <v>0</v>
      </c>
      <c r="Q74" s="49">
        <f t="shared" si="48"/>
        <v>-5.3947368421052033</v>
      </c>
      <c r="R74" s="427">
        <f t="shared" si="44"/>
        <v>0.94005847953216437</v>
      </c>
      <c r="S74" s="603"/>
      <c r="T74" s="50">
        <v>0.53680555555555554</v>
      </c>
      <c r="U74" s="50">
        <v>0.61597222222222214</v>
      </c>
      <c r="V74" s="425">
        <v>8</v>
      </c>
      <c r="W74" s="436">
        <f t="shared" si="49"/>
        <v>113.99999999999991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-86.315789473683253</v>
      </c>
      <c r="AG74" s="427">
        <f t="shared" ref="AG74:AG80" si="52">N74/K74</f>
        <v>0.94005847953216437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2396</v>
      </c>
      <c r="H75" s="45">
        <f t="shared" si="50"/>
        <v>113833.95999999999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1356.2264150943402</v>
      </c>
      <c r="O75" s="47">
        <f t="shared" si="46"/>
        <v>79.778024417314128</v>
      </c>
      <c r="P75" s="48">
        <f t="shared" si="47"/>
        <v>0</v>
      </c>
      <c r="Q75" s="49">
        <f t="shared" si="48"/>
        <v>-4.9278579356270455</v>
      </c>
      <c r="R75" s="427">
        <f t="shared" si="44"/>
        <v>0.94182389937106958</v>
      </c>
      <c r="S75" s="603"/>
      <c r="T75" s="50">
        <v>0.63124999999999987</v>
      </c>
      <c r="U75" s="50">
        <v>0.70486111111111094</v>
      </c>
      <c r="V75" s="425">
        <v>22</v>
      </c>
      <c r="W75" s="436">
        <f t="shared" si="49"/>
        <v>105.99999999999994</v>
      </c>
      <c r="X75" s="183">
        <v>0.62152777777777779</v>
      </c>
      <c r="Y75" s="183">
        <v>0.63055555555555554</v>
      </c>
      <c r="Z75" s="125"/>
      <c r="AA75" s="125"/>
      <c r="AB75" s="588"/>
      <c r="AC75" s="588"/>
      <c r="AD75" s="423">
        <v>1</v>
      </c>
      <c r="AE75" s="423"/>
      <c r="AF75" s="48">
        <f t="shared" si="51"/>
        <v>-83.773584905659845</v>
      </c>
      <c r="AG75" s="427">
        <f t="shared" si="52"/>
        <v>0.94182389937106958</v>
      </c>
      <c r="AH75" s="603"/>
    </row>
    <row r="76" spans="1:34" ht="19.149999999999999" customHeight="1">
      <c r="A76" s="617"/>
      <c r="B76" s="425" t="s">
        <v>231</v>
      </c>
      <c r="C76" s="178"/>
      <c r="D76" s="179" t="s">
        <v>232</v>
      </c>
      <c r="E76" s="180"/>
      <c r="F76" s="359">
        <v>47.65</v>
      </c>
      <c r="G76" s="177">
        <v>759.84999999999991</v>
      </c>
      <c r="H76" s="45">
        <f t="shared" si="50"/>
        <v>36206.852499999994</v>
      </c>
      <c r="I76" s="425">
        <v>1</v>
      </c>
      <c r="J76" s="181">
        <v>18</v>
      </c>
      <c r="K76" s="182">
        <v>1440</v>
      </c>
      <c r="L76" s="86">
        <v>80</v>
      </c>
      <c r="M76" s="434">
        <v>18</v>
      </c>
      <c r="N76" s="44">
        <f t="shared" si="45"/>
        <v>1302.5999999999985</v>
      </c>
      <c r="O76" s="47">
        <f t="shared" si="46"/>
        <v>72.366666666666589</v>
      </c>
      <c r="P76" s="48">
        <f t="shared" si="47"/>
        <v>0</v>
      </c>
      <c r="Q76" s="49">
        <f t="shared" si="48"/>
        <v>-7.633333333333411</v>
      </c>
      <c r="R76" s="427">
        <f t="shared" si="44"/>
        <v>0.90458333333333241</v>
      </c>
      <c r="S76" s="603"/>
      <c r="T76" s="50">
        <v>0.70972222222222203</v>
      </c>
      <c r="U76" s="50">
        <v>0.73402777777777761</v>
      </c>
      <c r="V76" s="425">
        <v>7</v>
      </c>
      <c r="W76" s="436">
        <f t="shared" si="49"/>
        <v>35.000000000000036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-137.40000000000146</v>
      </c>
      <c r="AG76" s="427">
        <f t="shared" si="52"/>
        <v>0.9045833333333323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16.571428571428573</v>
      </c>
      <c r="K82" s="101">
        <v>1476.5714285714287</v>
      </c>
      <c r="L82" s="104">
        <v>89.819661197812465</v>
      </c>
      <c r="M82" s="101">
        <f t="shared" ref="M82:O82" si="53">AVERAGE(M70:M81)</f>
        <v>16.571428571428573</v>
      </c>
      <c r="N82" s="101">
        <f t="shared" si="53"/>
        <v>1365.8025119915837</v>
      </c>
      <c r="O82" s="187">
        <f t="shared" si="53"/>
        <v>83.223870861631028</v>
      </c>
      <c r="P82" s="117">
        <f>M82-J82</f>
        <v>0</v>
      </c>
      <c r="Q82" s="118">
        <f>N82-K82</f>
        <v>-110.76891657984493</v>
      </c>
      <c r="R82" s="175">
        <f>O82/L82</f>
        <v>0.92656629686394232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-110.76891657984493</v>
      </c>
      <c r="AG82" s="427">
        <f>N82/K82</f>
        <v>0.92498235138748897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1461.6000000000001</v>
      </c>
      <c r="H83" s="84">
        <f t="shared" ref="H83:H94" si="54">F83*G83</f>
        <v>63053.424000000006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9" si="55">G83/W83*60</f>
        <v>1370.25</v>
      </c>
      <c r="O83" s="186">
        <f t="shared" ref="O83:O89" si="56">N83/M83</f>
        <v>85.640625</v>
      </c>
      <c r="P83" s="54">
        <f t="shared" ref="P83:P89" si="57">M83-J83</f>
        <v>0</v>
      </c>
      <c r="Q83" s="88">
        <f t="shared" ref="Q83:Q89" si="58">O83-L83</f>
        <v>-4.359375</v>
      </c>
      <c r="R83" s="188">
        <f t="shared" ref="R83:R89" si="59">O83/L83</f>
        <v>0.95156249999999998</v>
      </c>
      <c r="S83" s="603">
        <f>R95</f>
        <v>0.91466572810892088</v>
      </c>
      <c r="T83" s="50">
        <v>0.33333333333333331</v>
      </c>
      <c r="U83" s="50">
        <v>0.37777777777777777</v>
      </c>
      <c r="V83" s="425">
        <v>5</v>
      </c>
      <c r="W83" s="436">
        <f t="shared" ref="W83:W93" si="60">(U83-T83)*24*60</f>
        <v>64.000000000000014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-69.75</v>
      </c>
      <c r="AG83" s="427">
        <f t="shared" ref="AG83:AG173" si="62">N83/K83</f>
        <v>0.95156249999999998</v>
      </c>
      <c r="AH83" s="603">
        <f>AG95</f>
        <v>0.91158424546673278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3628.3</v>
      </c>
      <c r="H84" s="84">
        <f t="shared" si="54"/>
        <v>193606.08800000002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1319.3818181818185</v>
      </c>
      <c r="O84" s="186">
        <f t="shared" si="56"/>
        <v>69.441148325358867</v>
      </c>
      <c r="P84" s="54">
        <f t="shared" si="57"/>
        <v>0</v>
      </c>
      <c r="Q84" s="88">
        <f t="shared" si="58"/>
        <v>-6.3483253588516533</v>
      </c>
      <c r="R84" s="188">
        <f t="shared" si="59"/>
        <v>0.91623737373737402</v>
      </c>
      <c r="S84" s="603"/>
      <c r="T84" s="50">
        <v>0.39374999999999999</v>
      </c>
      <c r="U84" s="50">
        <v>0.5083333333333333</v>
      </c>
      <c r="V84" s="425">
        <v>23</v>
      </c>
      <c r="W84" s="436">
        <f t="shared" si="60"/>
        <v>164.99999999999997</v>
      </c>
      <c r="X84" s="53">
        <v>0.38194444444444442</v>
      </c>
      <c r="Y84" s="53">
        <v>0.3923611111111111</v>
      </c>
      <c r="Z84" s="54"/>
      <c r="AA84" s="54"/>
      <c r="AB84" s="588"/>
      <c r="AC84" s="588"/>
      <c r="AD84" s="423"/>
      <c r="AE84" s="423"/>
      <c r="AF84" s="48">
        <f t="shared" si="61"/>
        <v>-120.61818181818148</v>
      </c>
      <c r="AG84" s="427">
        <f t="shared" si="62"/>
        <v>0.91623737373737402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1510</v>
      </c>
      <c r="H85" s="84">
        <f t="shared" si="54"/>
        <v>81675.900000000009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1118.518518518518</v>
      </c>
      <c r="O85" s="186">
        <f t="shared" si="56"/>
        <v>55.925925925925903</v>
      </c>
      <c r="P85" s="54">
        <f t="shared" si="57"/>
        <v>0</v>
      </c>
      <c r="Q85" s="88">
        <f t="shared" si="58"/>
        <v>-9.0740740740740975</v>
      </c>
      <c r="R85" s="188">
        <f t="shared" si="59"/>
        <v>0.86039886039886004</v>
      </c>
      <c r="S85" s="603"/>
      <c r="T85" s="50">
        <v>0.54861111111111105</v>
      </c>
      <c r="U85" s="50">
        <v>0.60486111111111107</v>
      </c>
      <c r="V85" s="425">
        <v>5</v>
      </c>
      <c r="W85" s="436">
        <f t="shared" si="60"/>
        <v>81.000000000000028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-181.48148148148198</v>
      </c>
      <c r="AG85" s="427">
        <f t="shared" si="62"/>
        <v>0.86039886039886004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254</v>
      </c>
      <c r="E86" s="43"/>
      <c r="F86" s="366">
        <v>51.75</v>
      </c>
      <c r="G86" s="44">
        <v>889</v>
      </c>
      <c r="H86" s="84">
        <f t="shared" si="54"/>
        <v>46005.75</v>
      </c>
      <c r="I86" s="425"/>
      <c r="J86" s="87">
        <v>21</v>
      </c>
      <c r="K86" s="57">
        <v>1500</v>
      </c>
      <c r="L86" s="86">
        <v>71.428571428571431</v>
      </c>
      <c r="M86" s="434">
        <v>21</v>
      </c>
      <c r="N86" s="57">
        <f t="shared" si="55"/>
        <v>1300.9756097560971</v>
      </c>
      <c r="O86" s="186">
        <f t="shared" si="56"/>
        <v>61.951219512195102</v>
      </c>
      <c r="P86" s="54">
        <f t="shared" si="57"/>
        <v>0</v>
      </c>
      <c r="Q86" s="88">
        <f t="shared" si="58"/>
        <v>-9.4773519163763282</v>
      </c>
      <c r="R86" s="188">
        <f t="shared" si="59"/>
        <v>0.86731707317073137</v>
      </c>
      <c r="S86" s="603"/>
      <c r="T86" s="50">
        <v>0.60972222222222217</v>
      </c>
      <c r="U86" s="50">
        <v>0.6381944444444444</v>
      </c>
      <c r="V86" s="425">
        <v>7</v>
      </c>
      <c r="W86" s="436">
        <f t="shared" si="60"/>
        <v>41.000000000000014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-199.02439024390287</v>
      </c>
      <c r="AG86" s="427">
        <f t="shared" si="62"/>
        <v>0.86731707317073137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240</v>
      </c>
      <c r="E87" s="43"/>
      <c r="F87" s="366">
        <v>53.36</v>
      </c>
      <c r="G87" s="44">
        <v>1953.6999999999998</v>
      </c>
      <c r="H87" s="84">
        <f t="shared" si="54"/>
        <v>104249.43199999999</v>
      </c>
      <c r="I87" s="425"/>
      <c r="J87" s="87">
        <v>19</v>
      </c>
      <c r="K87" s="57">
        <v>1440</v>
      </c>
      <c r="L87" s="86">
        <v>75.78947368421052</v>
      </c>
      <c r="M87" s="434">
        <v>19</v>
      </c>
      <c r="N87" s="57">
        <f t="shared" si="55"/>
        <v>1317.1011235955057</v>
      </c>
      <c r="O87" s="186">
        <f t="shared" si="56"/>
        <v>69.321111768184508</v>
      </c>
      <c r="P87" s="54">
        <f t="shared" si="57"/>
        <v>0</v>
      </c>
      <c r="Q87" s="88">
        <f t="shared" si="58"/>
        <v>-6.4683619160260122</v>
      </c>
      <c r="R87" s="188">
        <f t="shared" si="59"/>
        <v>0.91465355805243453</v>
      </c>
      <c r="S87" s="603"/>
      <c r="T87" s="50">
        <v>0.65347222222222212</v>
      </c>
      <c r="U87" s="50">
        <v>0.71527777777777768</v>
      </c>
      <c r="V87" s="425">
        <v>22</v>
      </c>
      <c r="W87" s="436">
        <f t="shared" si="60"/>
        <v>89</v>
      </c>
      <c r="X87" s="53">
        <v>0.64236111111111105</v>
      </c>
      <c r="Y87" s="53">
        <v>0.65277777777777779</v>
      </c>
      <c r="Z87" s="54"/>
      <c r="AA87" s="54"/>
      <c r="AB87" s="588"/>
      <c r="AC87" s="588"/>
      <c r="AD87" s="423"/>
      <c r="AE87" s="423"/>
      <c r="AF87" s="48">
        <f t="shared" si="61"/>
        <v>-122.89887640449433</v>
      </c>
      <c r="AG87" s="427">
        <f t="shared" si="62"/>
        <v>0.91465355805243453</v>
      </c>
      <c r="AH87" s="603"/>
    </row>
    <row r="88" spans="1:34" ht="19.149999999999999" customHeight="1">
      <c r="A88" s="612"/>
      <c r="B88" s="110" t="s">
        <v>224</v>
      </c>
      <c r="C88" s="432"/>
      <c r="D88" s="189" t="s">
        <v>239</v>
      </c>
      <c r="E88" s="43"/>
      <c r="F88" s="366">
        <v>43.14</v>
      </c>
      <c r="G88" s="57">
        <v>365.40000000000003</v>
      </c>
      <c r="H88" s="84">
        <f t="shared" si="54"/>
        <v>15763.356000000002</v>
      </c>
      <c r="I88" s="425">
        <v>1</v>
      </c>
      <c r="J88" s="87">
        <v>16</v>
      </c>
      <c r="K88" s="57">
        <v>1440</v>
      </c>
      <c r="L88" s="86">
        <v>90</v>
      </c>
      <c r="M88" s="434">
        <v>16</v>
      </c>
      <c r="N88" s="57">
        <f t="shared" si="55"/>
        <v>1370.250000000005</v>
      </c>
      <c r="O88" s="186">
        <f t="shared" si="56"/>
        <v>85.640625000000313</v>
      </c>
      <c r="P88" s="54">
        <f t="shared" si="57"/>
        <v>0</v>
      </c>
      <c r="Q88" s="88">
        <f t="shared" si="58"/>
        <v>-4.3593749999996874</v>
      </c>
      <c r="R88" s="188">
        <f t="shared" si="59"/>
        <v>0.95156250000000342</v>
      </c>
      <c r="S88" s="603"/>
      <c r="T88" s="50">
        <v>0.72013888888888877</v>
      </c>
      <c r="U88" s="50">
        <v>0.73124999999999984</v>
      </c>
      <c r="V88" s="425">
        <v>7</v>
      </c>
      <c r="W88" s="436">
        <f t="shared" si="60"/>
        <v>15.999999999999943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-69.749999999994998</v>
      </c>
      <c r="AG88" s="427">
        <f t="shared" si="62"/>
        <v>0.95156250000000342</v>
      </c>
      <c r="AH88" s="603"/>
    </row>
    <row r="89" spans="1:34" ht="19.149999999999999" customHeight="1">
      <c r="A89" s="612"/>
      <c r="B89" s="110" t="s">
        <v>231</v>
      </c>
      <c r="C89" s="432"/>
      <c r="D89" s="42" t="s">
        <v>234</v>
      </c>
      <c r="E89" s="43"/>
      <c r="F89" s="366">
        <v>61.02</v>
      </c>
      <c r="G89" s="115">
        <v>1143.4499999999998</v>
      </c>
      <c r="H89" s="84">
        <f t="shared" si="54"/>
        <v>69773.318999999989</v>
      </c>
      <c r="I89" s="425">
        <v>1</v>
      </c>
      <c r="J89" s="87">
        <v>15</v>
      </c>
      <c r="K89" s="57">
        <v>1440</v>
      </c>
      <c r="L89" s="86">
        <v>96</v>
      </c>
      <c r="M89" s="434">
        <v>15</v>
      </c>
      <c r="N89" s="57">
        <f t="shared" si="55"/>
        <v>1319.3653846153852</v>
      </c>
      <c r="O89" s="186">
        <f t="shared" si="56"/>
        <v>87.957692307692341</v>
      </c>
      <c r="P89" s="54">
        <f t="shared" si="57"/>
        <v>0</v>
      </c>
      <c r="Q89" s="88">
        <f t="shared" si="58"/>
        <v>-8.0423076923076593</v>
      </c>
      <c r="R89" s="188">
        <f t="shared" si="59"/>
        <v>0.91622596153846192</v>
      </c>
      <c r="S89" s="603"/>
      <c r="T89" s="50">
        <v>0.73611111111111094</v>
      </c>
      <c r="U89" s="50">
        <v>0.77222222222222203</v>
      </c>
      <c r="V89" s="425">
        <v>7</v>
      </c>
      <c r="W89" s="436">
        <f t="shared" si="60"/>
        <v>51.999999999999972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-120.63461538461479</v>
      </c>
      <c r="AG89" s="427">
        <f t="shared" si="62"/>
        <v>0.91622596153846192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</v>
      </c>
      <c r="K95" s="205">
        <v>1428.5714285714287</v>
      </c>
      <c r="L95" s="206">
        <v>80.572502685284647</v>
      </c>
      <c r="M95" s="205">
        <f t="shared" ref="M95:O95" si="63">AVERAGE(M83:M94)</f>
        <v>18</v>
      </c>
      <c r="N95" s="205">
        <f t="shared" si="63"/>
        <v>1302.2632078096183</v>
      </c>
      <c r="O95" s="206">
        <f t="shared" si="63"/>
        <v>73.696906834193868</v>
      </c>
      <c r="P95" s="207">
        <f>M95-J95</f>
        <v>0</v>
      </c>
      <c r="Q95" s="208">
        <f t="shared" ref="Q95:Q103" si="64">O95-L95</f>
        <v>-6.8755958510907789</v>
      </c>
      <c r="R95" s="209">
        <f>O95/L95</f>
        <v>0.91466572810892088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-126.30822076181039</v>
      </c>
      <c r="AG95" s="428">
        <f t="shared" si="62"/>
        <v>0.91158424546673278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3326</v>
      </c>
      <c r="H96" s="45">
        <f t="shared" ref="H96:H106" si="65">F96*G96</f>
        <v>122795.92000000001</v>
      </c>
      <c r="I96" s="425"/>
      <c r="J96" s="46">
        <v>6</v>
      </c>
      <c r="K96" s="44">
        <v>1636</v>
      </c>
      <c r="L96" s="47">
        <v>272.66666666666669</v>
      </c>
      <c r="M96" s="437">
        <v>7</v>
      </c>
      <c r="N96" s="44">
        <f t="shared" ref="N96:N103" si="66">G96/W96*60</f>
        <v>1571.3385826771648</v>
      </c>
      <c r="O96" s="47">
        <f t="shared" ref="O96:O103" si="67">N96/M96</f>
        <v>224.47694038245211</v>
      </c>
      <c r="P96" s="48">
        <f t="shared" ref="P96:P103" si="68">M96-J96</f>
        <v>1</v>
      </c>
      <c r="Q96" s="49">
        <f t="shared" si="64"/>
        <v>-48.189726284214572</v>
      </c>
      <c r="R96" s="427">
        <f t="shared" ref="R96:R103" si="69">O96/L96</f>
        <v>0.82326506252733045</v>
      </c>
      <c r="S96" s="603">
        <f>R108</f>
        <v>0.87854038177312854</v>
      </c>
      <c r="T96" s="89">
        <v>0.33333333333333331</v>
      </c>
      <c r="U96" s="89">
        <v>0.42152777777777778</v>
      </c>
      <c r="V96" s="423">
        <v>5</v>
      </c>
      <c r="W96" s="90">
        <f t="shared" ref="W96:W133" si="70">(U96-T96)*24*60</f>
        <v>127.00000000000003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-64.661417322835177</v>
      </c>
      <c r="AG96" s="424">
        <f t="shared" si="62"/>
        <v>0.96047590628188562</v>
      </c>
      <c r="AH96" s="587">
        <f>AG108</f>
        <v>0.8963228489105679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2506.6999999999998</v>
      </c>
      <c r="H97" s="213">
        <f t="shared" si="65"/>
        <v>72977.932721712525</v>
      </c>
      <c r="I97" s="145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1285.4871794871788</v>
      </c>
      <c r="O97" s="47">
        <f t="shared" si="67"/>
        <v>67.657219973009404</v>
      </c>
      <c r="P97" s="48">
        <f t="shared" si="68"/>
        <v>-1</v>
      </c>
      <c r="Q97" s="49">
        <f t="shared" si="64"/>
        <v>-7.3427800269905958</v>
      </c>
      <c r="R97" s="427">
        <f t="shared" si="69"/>
        <v>0.90209626630679207</v>
      </c>
      <c r="S97" s="603"/>
      <c r="T97" s="214">
        <v>0.43680555555555556</v>
      </c>
      <c r="U97" s="214">
        <v>0.5180555555555556</v>
      </c>
      <c r="V97" s="215">
        <v>22</v>
      </c>
      <c r="W97" s="90">
        <f t="shared" si="70"/>
        <v>117.00000000000006</v>
      </c>
      <c r="X97" s="53">
        <v>0.42569444444444443</v>
      </c>
      <c r="Y97" s="53">
        <v>0.43611111111111112</v>
      </c>
      <c r="Z97" s="54"/>
      <c r="AA97" s="54"/>
      <c r="AB97" s="588"/>
      <c r="AC97" s="588"/>
      <c r="AD97" s="215"/>
      <c r="AE97" s="215"/>
      <c r="AF97" s="216">
        <f t="shared" si="61"/>
        <v>-214.51282051282124</v>
      </c>
      <c r="AG97" s="217">
        <f t="shared" si="62"/>
        <v>0.85699145299145252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664</v>
      </c>
      <c r="H98" s="213">
        <f t="shared" si="65"/>
        <v>51360.399999999994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1285.1612903225787</v>
      </c>
      <c r="O98" s="47">
        <f t="shared" si="67"/>
        <v>71.397849462365485</v>
      </c>
      <c r="P98" s="48">
        <f t="shared" si="68"/>
        <v>-1</v>
      </c>
      <c r="Q98" s="49">
        <f t="shared" si="64"/>
        <v>-4.391624221845035</v>
      </c>
      <c r="R98" s="427">
        <f t="shared" si="69"/>
        <v>0.9420549581839891</v>
      </c>
      <c r="S98" s="603"/>
      <c r="T98" s="89">
        <v>0.55833333333333335</v>
      </c>
      <c r="U98" s="89">
        <v>0.57986111111111116</v>
      </c>
      <c r="V98" s="423">
        <v>5</v>
      </c>
      <c r="W98" s="90">
        <f t="shared" si="70"/>
        <v>31.00000000000005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-154.83870967742132</v>
      </c>
      <c r="AG98" s="424">
        <f t="shared" si="62"/>
        <v>0.89247311827956854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806</v>
      </c>
      <c r="H99" s="213">
        <f t="shared" si="65"/>
        <v>62336.04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1307.0270270270262</v>
      </c>
      <c r="O99" s="47">
        <f t="shared" si="67"/>
        <v>72.612612612612565</v>
      </c>
      <c r="P99" s="48">
        <f t="shared" si="68"/>
        <v>0</v>
      </c>
      <c r="Q99" s="49">
        <f t="shared" si="64"/>
        <v>-7.3873873873874345</v>
      </c>
      <c r="R99" s="427">
        <f t="shared" si="69"/>
        <v>0.90765765765765705</v>
      </c>
      <c r="S99" s="603"/>
      <c r="T99" s="89">
        <v>0.58472222222222225</v>
      </c>
      <c r="U99" s="89">
        <v>0.61041666666666672</v>
      </c>
      <c r="V99" s="423">
        <v>7</v>
      </c>
      <c r="W99" s="90">
        <f t="shared" si="70"/>
        <v>37.000000000000028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-132.97297297297382</v>
      </c>
      <c r="AG99" s="217">
        <f t="shared" si="62"/>
        <v>0.90765765765765705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824</v>
      </c>
      <c r="H100" s="213">
        <f t="shared" si="65"/>
        <v>48896.160000000003</v>
      </c>
      <c r="I100" s="423"/>
      <c r="J100" s="46">
        <v>17</v>
      </c>
      <c r="K100" s="44">
        <v>1440</v>
      </c>
      <c r="L100" s="47">
        <v>84.705882352941174</v>
      </c>
      <c r="M100" s="87">
        <v>18</v>
      </c>
      <c r="N100" s="44">
        <f t="shared" si="66"/>
        <v>1301.0526315789464</v>
      </c>
      <c r="O100" s="47">
        <f t="shared" si="67"/>
        <v>72.280701754385916</v>
      </c>
      <c r="P100" s="48">
        <f t="shared" si="68"/>
        <v>1</v>
      </c>
      <c r="Q100" s="49">
        <f t="shared" si="64"/>
        <v>-12.425180598555258</v>
      </c>
      <c r="R100" s="427">
        <f t="shared" si="69"/>
        <v>0.85331384015594491</v>
      </c>
      <c r="S100" s="603"/>
      <c r="T100" s="214">
        <v>0.61527777777777781</v>
      </c>
      <c r="U100" s="214">
        <v>0.64166666666666672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-138.94736842105362</v>
      </c>
      <c r="AG100" s="424">
        <f t="shared" si="62"/>
        <v>0.90350877192982382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863</v>
      </c>
      <c r="H101" s="213">
        <f t="shared" si="65"/>
        <v>61747.649999999994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1232.8571428571424</v>
      </c>
      <c r="O101" s="47">
        <f t="shared" si="67"/>
        <v>68.492063492063465</v>
      </c>
      <c r="P101" s="48">
        <f t="shared" si="68"/>
        <v>0</v>
      </c>
      <c r="Q101" s="49">
        <f t="shared" si="64"/>
        <v>-8.4523809523809774</v>
      </c>
      <c r="R101" s="427">
        <f t="shared" si="69"/>
        <v>0.89014956162970571</v>
      </c>
      <c r="S101" s="603"/>
      <c r="T101" s="214">
        <v>0.65694444444444444</v>
      </c>
      <c r="U101" s="89">
        <v>0.68611111111111112</v>
      </c>
      <c r="V101" s="215">
        <v>22</v>
      </c>
      <c r="W101" s="90">
        <f t="shared" si="70"/>
        <v>42.000000000000014</v>
      </c>
      <c r="X101" s="223">
        <v>0.64583333333333337</v>
      </c>
      <c r="Y101" s="223">
        <v>0.65625</v>
      </c>
      <c r="Z101" s="220"/>
      <c r="AA101" s="220"/>
      <c r="AB101" s="588"/>
      <c r="AC101" s="588"/>
      <c r="AD101" s="423"/>
      <c r="AE101" s="423"/>
      <c r="AF101" s="216">
        <f t="shared" si="61"/>
        <v>-152.14285714285757</v>
      </c>
      <c r="AG101" s="217">
        <f t="shared" si="62"/>
        <v>0.89014956162970571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1074.3</v>
      </c>
      <c r="H102" s="213">
        <f t="shared" si="65"/>
        <v>31276.256880733938</v>
      </c>
      <c r="I102" s="425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1289.1600000000003</v>
      </c>
      <c r="O102" s="47">
        <f t="shared" si="67"/>
        <v>71.620000000000019</v>
      </c>
      <c r="P102" s="48">
        <f t="shared" si="68"/>
        <v>-2</v>
      </c>
      <c r="Q102" s="49">
        <f t="shared" si="64"/>
        <v>-3.3799999999999812</v>
      </c>
      <c r="R102" s="427">
        <f t="shared" si="69"/>
        <v>0.95493333333333363</v>
      </c>
      <c r="S102" s="603"/>
      <c r="T102" s="214">
        <v>0.69097222222222221</v>
      </c>
      <c r="U102" s="214">
        <v>0.72569444444444442</v>
      </c>
      <c r="V102" s="215">
        <v>7</v>
      </c>
      <c r="W102" s="90">
        <f t="shared" si="70"/>
        <v>49.999999999999986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-210.83999999999969</v>
      </c>
      <c r="AG102" s="424">
        <f t="shared" si="62"/>
        <v>0.8594400000000002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536.51</v>
      </c>
      <c r="H103" s="213">
        <f t="shared" si="65"/>
        <v>33333.366300000002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1341.2749999999958</v>
      </c>
      <c r="O103" s="47">
        <f t="shared" si="67"/>
        <v>95.805357142856835</v>
      </c>
      <c r="P103" s="48">
        <f t="shared" si="68"/>
        <v>0</v>
      </c>
      <c r="Q103" s="49">
        <f t="shared" si="64"/>
        <v>-11.337500000000304</v>
      </c>
      <c r="R103" s="427">
        <f t="shared" si="69"/>
        <v>0.89418333333333044</v>
      </c>
      <c r="S103" s="603"/>
      <c r="T103" s="214">
        <v>0.73124999999999996</v>
      </c>
      <c r="U103" s="214">
        <v>0.74791666666666667</v>
      </c>
      <c r="V103" s="215">
        <v>8</v>
      </c>
      <c r="W103" s="90">
        <f t="shared" si="70"/>
        <v>24.000000000000075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-158.72500000000423</v>
      </c>
      <c r="AG103" s="424">
        <f t="shared" si="62"/>
        <v>0.89418333333333055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16.25</v>
      </c>
      <c r="N108" s="101">
        <f t="shared" si="71"/>
        <v>1326.6698567437543</v>
      </c>
      <c r="O108" s="104">
        <f t="shared" si="71"/>
        <v>93.042843102468211</v>
      </c>
      <c r="P108" s="54">
        <f t="shared" ref="P108:P117" si="72">M108-J108</f>
        <v>-0.25</v>
      </c>
      <c r="Q108" s="88">
        <f t="shared" ref="Q108:Q117" si="73">O108-L108</f>
        <v>-12.86332243392178</v>
      </c>
      <c r="R108" s="105">
        <f t="shared" ref="R108:R117" si="74">O108/L108</f>
        <v>0.87854038177312854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-153.45514325624572</v>
      </c>
      <c r="AG108" s="424">
        <f t="shared" si="62"/>
        <v>0.8963228489105679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701</v>
      </c>
      <c r="H109" s="45">
        <f t="shared" ref="H109:H119" si="75">F109*G109</f>
        <v>17973.64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7" si="76">G109/W109*60</f>
        <v>1314.3749999999982</v>
      </c>
      <c r="O109" s="47">
        <f t="shared" ref="O109:O117" si="77">N109/M109</f>
        <v>131.43749999999983</v>
      </c>
      <c r="P109" s="48">
        <f t="shared" si="72"/>
        <v>0</v>
      </c>
      <c r="Q109" s="49">
        <f t="shared" si="73"/>
        <v>-18.562500000000171</v>
      </c>
      <c r="R109" s="427">
        <f t="shared" si="74"/>
        <v>0.87624999999999886</v>
      </c>
      <c r="S109" s="608">
        <f>R121</f>
        <v>0.88354618188925127</v>
      </c>
      <c r="T109" s="230">
        <v>0.5</v>
      </c>
      <c r="U109" s="230">
        <v>0.52222222222222225</v>
      </c>
      <c r="V109" s="231">
        <v>5</v>
      </c>
      <c r="W109" s="436">
        <f t="shared" si="70"/>
        <v>32.000000000000043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-185.62500000000182</v>
      </c>
      <c r="AG109" s="126">
        <f t="shared" si="62"/>
        <v>0.87624999999999875</v>
      </c>
      <c r="AH109" s="587">
        <f>AG121</f>
        <v>0.89060480366748251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1833</v>
      </c>
      <c r="H110" s="45">
        <f t="shared" si="75"/>
        <v>54926.749482401647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1170.0000000000002</v>
      </c>
      <c r="O110" s="47">
        <f t="shared" si="77"/>
        <v>65.000000000000014</v>
      </c>
      <c r="P110" s="48">
        <f t="shared" si="72"/>
        <v>0</v>
      </c>
      <c r="Q110" s="49">
        <f t="shared" si="73"/>
        <v>-1.6666666666666572</v>
      </c>
      <c r="R110" s="427">
        <f t="shared" si="74"/>
        <v>0.97500000000000009</v>
      </c>
      <c r="S110" s="594"/>
      <c r="T110" s="230">
        <v>0.52777777777777779</v>
      </c>
      <c r="U110" s="230">
        <v>0.59305555555555556</v>
      </c>
      <c r="V110" s="231">
        <v>8</v>
      </c>
      <c r="W110" s="436">
        <f t="shared" si="70"/>
        <v>93.999999999999986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-29.999999999999773</v>
      </c>
      <c r="AG110" s="126">
        <f t="shared" si="62"/>
        <v>0.9750000000000002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1479</v>
      </c>
      <c r="H111" s="45">
        <f t="shared" si="75"/>
        <v>88059.66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1304.9999999999982</v>
      </c>
      <c r="O111" s="47">
        <f t="shared" si="77"/>
        <v>72.499999999999901</v>
      </c>
      <c r="P111" s="48">
        <f t="shared" si="72"/>
        <v>0</v>
      </c>
      <c r="Q111" s="49">
        <f t="shared" si="73"/>
        <v>-4.4444444444445423</v>
      </c>
      <c r="R111" s="427">
        <f t="shared" si="74"/>
        <v>0.94223826714801318</v>
      </c>
      <c r="S111" s="594"/>
      <c r="T111" s="230">
        <v>0.60902777777777772</v>
      </c>
      <c r="U111" s="230">
        <v>0.65625</v>
      </c>
      <c r="V111" s="231">
        <v>23</v>
      </c>
      <c r="W111" s="436">
        <f t="shared" si="70"/>
        <v>68.000000000000085</v>
      </c>
      <c r="X111" s="53">
        <v>0.59722222222222221</v>
      </c>
      <c r="Y111" s="53">
        <v>0.60763888888888895</v>
      </c>
      <c r="Z111" s="54"/>
      <c r="AA111" s="54"/>
      <c r="AB111" s="588"/>
      <c r="AC111" s="588"/>
      <c r="AD111" s="423"/>
      <c r="AE111" s="423"/>
      <c r="AF111" s="48">
        <f t="shared" si="61"/>
        <v>-80.000000000001819</v>
      </c>
      <c r="AG111" s="126">
        <f t="shared" si="62"/>
        <v>0.94223826714801318</v>
      </c>
      <c r="AH111" s="587"/>
    </row>
    <row r="112" spans="1:34" ht="19.149999999999999" customHeight="1">
      <c r="A112" s="606"/>
      <c r="B112" s="425" t="s">
        <v>210</v>
      </c>
      <c r="C112" s="178"/>
      <c r="D112" s="179" t="s">
        <v>273</v>
      </c>
      <c r="E112" s="83"/>
      <c r="F112" s="359">
        <v>53.68</v>
      </c>
      <c r="G112" s="57">
        <v>823</v>
      </c>
      <c r="H112" s="45">
        <f t="shared" si="75"/>
        <v>44178.64</v>
      </c>
      <c r="I112" s="423"/>
      <c r="J112" s="46">
        <v>16</v>
      </c>
      <c r="K112" s="44">
        <v>1500</v>
      </c>
      <c r="L112" s="47">
        <v>93.75</v>
      </c>
      <c r="M112" s="437">
        <v>16</v>
      </c>
      <c r="N112" s="44">
        <f t="shared" si="76"/>
        <v>1334.5945945945937</v>
      </c>
      <c r="O112" s="47">
        <f t="shared" si="77"/>
        <v>83.412162162162105</v>
      </c>
      <c r="P112" s="48">
        <f t="shared" si="72"/>
        <v>0</v>
      </c>
      <c r="Q112" s="49">
        <f t="shared" si="73"/>
        <v>-10.337837837837895</v>
      </c>
      <c r="R112" s="427">
        <f t="shared" si="74"/>
        <v>0.88972972972972908</v>
      </c>
      <c r="S112" s="594"/>
      <c r="T112" s="230">
        <v>0.66111111111111109</v>
      </c>
      <c r="U112" s="230">
        <v>0.68680555555555556</v>
      </c>
      <c r="V112" s="231">
        <v>7</v>
      </c>
      <c r="W112" s="436">
        <f t="shared" si="70"/>
        <v>37.000000000000028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-165.40540540540633</v>
      </c>
      <c r="AG112" s="126">
        <f t="shared" si="62"/>
        <v>0.88972972972972908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102</v>
      </c>
      <c r="H113" s="45">
        <f t="shared" si="75"/>
        <v>2057.34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1020.0000000000036</v>
      </c>
      <c r="O113" s="47">
        <f t="shared" si="77"/>
        <v>85.000000000000298</v>
      </c>
      <c r="P113" s="48">
        <f t="shared" si="72"/>
        <v>0</v>
      </c>
      <c r="Q113" s="49">
        <f t="shared" si="73"/>
        <v>-39.999999999999702</v>
      </c>
      <c r="R113" s="427">
        <f t="shared" si="74"/>
        <v>0.68000000000000238</v>
      </c>
      <c r="S113" s="594"/>
      <c r="T113" s="230">
        <v>0.7270833333333333</v>
      </c>
      <c r="U113" s="230">
        <v>0.73124999999999996</v>
      </c>
      <c r="V113" s="231">
        <v>5</v>
      </c>
      <c r="W113" s="436">
        <f t="shared" si="70"/>
        <v>5.9999999999999787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-479.99999999999636</v>
      </c>
      <c r="AG113" s="126">
        <f t="shared" si="62"/>
        <v>0.68000000000000238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741</v>
      </c>
      <c r="H114" s="45">
        <f t="shared" si="75"/>
        <v>15131.220000000001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1347.2727272727254</v>
      </c>
      <c r="O114" s="47">
        <f t="shared" si="77"/>
        <v>112.27272727272712</v>
      </c>
      <c r="P114" s="48">
        <f t="shared" si="72"/>
        <v>0</v>
      </c>
      <c r="Q114" s="49">
        <f t="shared" si="73"/>
        <v>-12.727272727272876</v>
      </c>
      <c r="R114" s="427">
        <f t="shared" si="74"/>
        <v>0.89818181818181697</v>
      </c>
      <c r="S114" s="594"/>
      <c r="T114" s="230">
        <v>0.73611111111111105</v>
      </c>
      <c r="U114" s="230">
        <v>0.75902777777777775</v>
      </c>
      <c r="V114" s="231">
        <v>7</v>
      </c>
      <c r="W114" s="436">
        <f t="shared" si="70"/>
        <v>33.000000000000043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-152.72727272727457</v>
      </c>
      <c r="AG114" s="126">
        <f t="shared" si="62"/>
        <v>0.89818181818181697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256</v>
      </c>
      <c r="E115" s="83"/>
      <c r="F115" s="359">
        <v>28.57</v>
      </c>
      <c r="G115" s="233">
        <v>1944</v>
      </c>
      <c r="H115" s="45">
        <f t="shared" si="75"/>
        <v>55540.08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1439.9999999999995</v>
      </c>
      <c r="O115" s="47">
        <f t="shared" si="77"/>
        <v>119.99999999999996</v>
      </c>
      <c r="P115" s="48">
        <f t="shared" si="72"/>
        <v>0</v>
      </c>
      <c r="Q115" s="49">
        <f t="shared" si="73"/>
        <v>-5.0000000000000426</v>
      </c>
      <c r="R115" s="427">
        <f t="shared" si="74"/>
        <v>0.95999999999999963</v>
      </c>
      <c r="S115" s="594"/>
      <c r="T115" s="230">
        <v>0.7631944444444444</v>
      </c>
      <c r="U115" s="230">
        <v>0.81944444444444442</v>
      </c>
      <c r="V115" s="231">
        <v>6</v>
      </c>
      <c r="W115" s="436">
        <f t="shared" si="70"/>
        <v>81.000000000000028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-60.000000000000455</v>
      </c>
      <c r="AG115" s="126">
        <f t="shared" si="62"/>
        <v>0.95999999999999974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289</v>
      </c>
      <c r="E116" s="83"/>
      <c r="F116" s="359">
        <v>57.3</v>
      </c>
      <c r="G116" s="233">
        <v>1342</v>
      </c>
      <c r="H116" s="45">
        <f t="shared" si="75"/>
        <v>76896.599999999991</v>
      </c>
      <c r="I116" s="423"/>
      <c r="J116" s="46">
        <v>18</v>
      </c>
      <c r="K116" s="44">
        <v>1500</v>
      </c>
      <c r="L116" s="47">
        <v>83.333333333333329</v>
      </c>
      <c r="M116" s="434">
        <v>18</v>
      </c>
      <c r="N116" s="44">
        <f t="shared" si="76"/>
        <v>1342.0000000000014</v>
      </c>
      <c r="O116" s="47">
        <f t="shared" si="77"/>
        <v>74.555555555555628</v>
      </c>
      <c r="P116" s="48">
        <f t="shared" si="72"/>
        <v>0</v>
      </c>
      <c r="Q116" s="49">
        <f t="shared" si="73"/>
        <v>-8.7777777777777004</v>
      </c>
      <c r="R116" s="427">
        <f t="shared" si="74"/>
        <v>0.89466666666666761</v>
      </c>
      <c r="S116" s="594"/>
      <c r="T116" s="230">
        <v>0.83472222222222214</v>
      </c>
      <c r="U116" s="230">
        <v>0.87638888888888877</v>
      </c>
      <c r="V116" s="231">
        <v>22</v>
      </c>
      <c r="W116" s="436">
        <f t="shared" si="70"/>
        <v>59.999999999999943</v>
      </c>
      <c r="X116" s="219">
        <v>0.82430555555555562</v>
      </c>
      <c r="Y116" s="219">
        <v>0.84722222222222221</v>
      </c>
      <c r="Z116" s="220"/>
      <c r="AA116" s="220"/>
      <c r="AB116" s="588"/>
      <c r="AC116" s="588"/>
      <c r="AD116" s="224"/>
      <c r="AE116" s="224">
        <v>1</v>
      </c>
      <c r="AF116" s="48">
        <f t="shared" si="61"/>
        <v>-157.99999999999864</v>
      </c>
      <c r="AG116" s="126">
        <f t="shared" si="62"/>
        <v>0.89466666666666761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1349</v>
      </c>
      <c r="H117" s="45">
        <f t="shared" si="75"/>
        <v>71308.14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1326.8852459016407</v>
      </c>
      <c r="O117" s="47">
        <f t="shared" si="77"/>
        <v>73.715846994535596</v>
      </c>
      <c r="P117" s="48">
        <f t="shared" si="72"/>
        <v>0</v>
      </c>
      <c r="Q117" s="49">
        <f t="shared" si="73"/>
        <v>-6.2841530054644039</v>
      </c>
      <c r="R117" s="427">
        <f t="shared" si="74"/>
        <v>0.92144808743169493</v>
      </c>
      <c r="S117" s="594"/>
      <c r="T117" s="230">
        <v>0.88124999999999987</v>
      </c>
      <c r="U117" s="230">
        <v>0.92361111111111094</v>
      </c>
      <c r="V117" s="231">
        <v>7</v>
      </c>
      <c r="W117" s="436">
        <f t="shared" si="70"/>
        <v>60.999999999999943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-113.1147540983593</v>
      </c>
      <c r="AG117" s="126">
        <f t="shared" si="62"/>
        <v>0.92144808743169493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14.888888888888889</v>
      </c>
      <c r="K121" s="205">
        <v>1447.2222222222222</v>
      </c>
      <c r="L121" s="206">
        <v>102.85493827160494</v>
      </c>
      <c r="M121" s="205">
        <f t="shared" ref="M121:O121" si="78">AVERAGE(M109:M120)</f>
        <v>14.888888888888889</v>
      </c>
      <c r="N121" s="205">
        <f t="shared" si="78"/>
        <v>1288.90306308544</v>
      </c>
      <c r="O121" s="206">
        <f t="shared" si="78"/>
        <v>90.877087998331163</v>
      </c>
      <c r="P121" s="48">
        <f t="shared" ref="P121:P130" si="79">M121-J121</f>
        <v>0</v>
      </c>
      <c r="Q121" s="49">
        <f t="shared" ref="Q121:Q130" si="80">O121-L121</f>
        <v>-11.977850273273773</v>
      </c>
      <c r="R121" s="175">
        <f t="shared" ref="R121:R130" si="81">O121/L121</f>
        <v>0.88354618188925127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-158.31915913678222</v>
      </c>
      <c r="AG121" s="126">
        <f>N121/K121</f>
        <v>0.89060480366748251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2264</v>
      </c>
      <c r="H122" s="45">
        <f t="shared" ref="H122:H132" si="82">F122*G122</f>
        <v>134753.28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30" si="83">G122/W122*60</f>
        <v>1281.5094339622649</v>
      </c>
      <c r="O122" s="241">
        <f t="shared" ref="O122:O130" si="84">N122/M122</f>
        <v>61.024258760107855</v>
      </c>
      <c r="P122" s="108">
        <f t="shared" si="79"/>
        <v>0</v>
      </c>
      <c r="Q122" s="185">
        <f t="shared" si="80"/>
        <v>-4.9281221922730936</v>
      </c>
      <c r="R122" s="109">
        <f t="shared" si="81"/>
        <v>0.9252775696478448</v>
      </c>
      <c r="S122" s="603">
        <f>R134</f>
        <v>0.90088148250265476</v>
      </c>
      <c r="T122" s="50">
        <v>0.5</v>
      </c>
      <c r="U122" s="50">
        <v>0.57361111111111107</v>
      </c>
      <c r="V122" s="231">
        <v>5</v>
      </c>
      <c r="W122" s="436">
        <f t="shared" si="70"/>
        <v>105.99999999999994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-103.49056603773511</v>
      </c>
      <c r="AG122" s="427">
        <f t="shared" si="62"/>
        <v>0.92527756964784469</v>
      </c>
      <c r="AH122" s="602">
        <f>AG134</f>
        <v>0.91544119316653783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855</v>
      </c>
      <c r="H123" s="45">
        <f t="shared" si="82"/>
        <v>48247.65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1315.3846153846148</v>
      </c>
      <c r="O123" s="86">
        <f t="shared" si="84"/>
        <v>73.076923076923038</v>
      </c>
      <c r="P123" s="54">
        <f t="shared" si="79"/>
        <v>0</v>
      </c>
      <c r="Q123" s="88">
        <f t="shared" si="80"/>
        <v>-10.256410256410291</v>
      </c>
      <c r="R123" s="424">
        <f t="shared" si="81"/>
        <v>0.87692307692307647</v>
      </c>
      <c r="S123" s="603"/>
      <c r="T123" s="50">
        <v>0.58958333333333335</v>
      </c>
      <c r="U123" s="50">
        <v>0.6166666666666667</v>
      </c>
      <c r="V123" s="231">
        <v>23</v>
      </c>
      <c r="W123" s="436">
        <f t="shared" si="70"/>
        <v>39.000000000000021</v>
      </c>
      <c r="X123" s="53">
        <v>0.57847222222222217</v>
      </c>
      <c r="Y123" s="53">
        <v>0.58819444444444446</v>
      </c>
      <c r="Z123" s="54"/>
      <c r="AA123" s="54"/>
      <c r="AB123" s="588"/>
      <c r="AC123" s="588"/>
      <c r="AD123" s="423"/>
      <c r="AE123" s="423"/>
      <c r="AF123" s="48">
        <f t="shared" si="61"/>
        <v>-184.61538461538521</v>
      </c>
      <c r="AG123" s="427">
        <f t="shared" si="62"/>
        <v>0.87692307692307647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1766</v>
      </c>
      <c r="H124" s="45">
        <f t="shared" si="82"/>
        <v>103611.22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1358.4615384615377</v>
      </c>
      <c r="O124" s="241">
        <f t="shared" si="84"/>
        <v>71.497975708501983</v>
      </c>
      <c r="P124" s="108">
        <f t="shared" si="79"/>
        <v>0</v>
      </c>
      <c r="Q124" s="185">
        <f t="shared" si="80"/>
        <v>-4.2914979757085376</v>
      </c>
      <c r="R124" s="109">
        <f t="shared" si="81"/>
        <v>0.94337606837606791</v>
      </c>
      <c r="S124" s="610"/>
      <c r="T124" s="50">
        <v>0.62152777777777779</v>
      </c>
      <c r="U124" s="50">
        <v>0.67569444444444449</v>
      </c>
      <c r="V124" s="231">
        <v>7</v>
      </c>
      <c r="W124" s="436">
        <f t="shared" si="70"/>
        <v>78.000000000000043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-81.538461538462343</v>
      </c>
      <c r="AG124" s="109">
        <f t="shared" si="62"/>
        <v>0.9433760683760678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1259</v>
      </c>
      <c r="H125" s="45">
        <f t="shared" si="82"/>
        <v>71498.61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1452.6923076923085</v>
      </c>
      <c r="O125" s="86">
        <f t="shared" si="84"/>
        <v>80.705128205128247</v>
      </c>
      <c r="P125" s="54">
        <f t="shared" si="79"/>
        <v>0</v>
      </c>
      <c r="Q125" s="88">
        <f t="shared" si="80"/>
        <v>-10.183760683760639</v>
      </c>
      <c r="R125" s="424">
        <f t="shared" si="81"/>
        <v>0.887953733308257</v>
      </c>
      <c r="S125" s="610"/>
      <c r="T125" s="50">
        <v>0.71597222222222223</v>
      </c>
      <c r="U125" s="50">
        <v>0.75208333333333333</v>
      </c>
      <c r="V125" s="231">
        <v>5</v>
      </c>
      <c r="W125" s="436">
        <f t="shared" si="70"/>
        <v>51.999999999999972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-183.30769230769147</v>
      </c>
      <c r="AG125" s="427">
        <f t="shared" si="62"/>
        <v>0.887953733308257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992</v>
      </c>
      <c r="H126" s="45">
        <f t="shared" si="82"/>
        <v>56415.040000000001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1451.7073170731703</v>
      </c>
      <c r="O126" s="86">
        <f t="shared" si="84"/>
        <v>80.650406504065018</v>
      </c>
      <c r="P126" s="54">
        <f t="shared" si="79"/>
        <v>0</v>
      </c>
      <c r="Q126" s="88">
        <f t="shared" si="80"/>
        <v>-10.238482384823868</v>
      </c>
      <c r="R126" s="424">
        <f t="shared" si="81"/>
        <v>0.88735166080267136</v>
      </c>
      <c r="S126" s="610"/>
      <c r="T126" s="50">
        <v>0.75694444444444442</v>
      </c>
      <c r="U126" s="50">
        <v>0.78541666666666665</v>
      </c>
      <c r="V126" s="231">
        <v>7</v>
      </c>
      <c r="W126" s="436">
        <f t="shared" si="70"/>
        <v>41.000000000000014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-184.29268292682968</v>
      </c>
      <c r="AG126" s="109">
        <f t="shared" si="62"/>
        <v>0.88735166080267136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850</v>
      </c>
      <c r="H127" s="45">
        <f t="shared" si="82"/>
        <v>45976.5</v>
      </c>
      <c r="I127" s="224"/>
      <c r="J127" s="87">
        <v>17</v>
      </c>
      <c r="K127" s="57">
        <v>1565</v>
      </c>
      <c r="L127" s="86">
        <v>92.058823529411768</v>
      </c>
      <c r="M127" s="437">
        <v>18</v>
      </c>
      <c r="N127" s="177">
        <f t="shared" si="83"/>
        <v>1416.6666666666656</v>
      </c>
      <c r="O127" s="241">
        <f t="shared" si="84"/>
        <v>78.703703703703638</v>
      </c>
      <c r="P127" s="108">
        <f t="shared" si="79"/>
        <v>1</v>
      </c>
      <c r="Q127" s="185">
        <f t="shared" si="80"/>
        <v>-13.35511982570813</v>
      </c>
      <c r="R127" s="109">
        <f t="shared" si="81"/>
        <v>0.85492841083895321</v>
      </c>
      <c r="S127" s="610"/>
      <c r="T127" s="50">
        <v>0.7895833333333333</v>
      </c>
      <c r="U127" s="50">
        <v>0.81458333333333333</v>
      </c>
      <c r="V127" s="425">
        <v>6</v>
      </c>
      <c r="W127" s="436">
        <f t="shared" si="70"/>
        <v>36.000000000000028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-148.33333333333439</v>
      </c>
      <c r="AG127" s="109">
        <f t="shared" si="62"/>
        <v>0.9052183173588918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1319</v>
      </c>
      <c r="H128" s="45">
        <f t="shared" si="82"/>
        <v>62784.4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1364.4827586206907</v>
      </c>
      <c r="O128" s="86">
        <f t="shared" si="84"/>
        <v>71.814882032667924</v>
      </c>
      <c r="P128" s="54">
        <f t="shared" si="79"/>
        <v>0</v>
      </c>
      <c r="Q128" s="88">
        <f t="shared" si="80"/>
        <v>-3.9745916515425961</v>
      </c>
      <c r="R128" s="424">
        <f t="shared" si="81"/>
        <v>0.94755747126436851</v>
      </c>
      <c r="S128" s="610"/>
      <c r="T128" s="50">
        <v>0.82986111111111105</v>
      </c>
      <c r="U128" s="50">
        <v>0.8701388888888888</v>
      </c>
      <c r="V128" s="425">
        <v>22</v>
      </c>
      <c r="W128" s="436">
        <f t="shared" si="70"/>
        <v>57.999999999999957</v>
      </c>
      <c r="X128" s="64">
        <v>0.81944444444444453</v>
      </c>
      <c r="Y128" s="64">
        <v>0.82916666666666661</v>
      </c>
      <c r="Z128" s="54"/>
      <c r="AA128" s="54"/>
      <c r="AB128" s="588"/>
      <c r="AC128" s="588"/>
      <c r="AD128" s="423"/>
      <c r="AE128" s="423"/>
      <c r="AF128" s="48">
        <f t="shared" si="61"/>
        <v>-75.517241379309326</v>
      </c>
      <c r="AG128" s="427">
        <f t="shared" si="62"/>
        <v>0.94755747126436851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1534</v>
      </c>
      <c r="H129" s="45">
        <f t="shared" si="82"/>
        <v>77727.78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1416.0000000000016</v>
      </c>
      <c r="O129" s="86">
        <f t="shared" si="84"/>
        <v>78.666666666666757</v>
      </c>
      <c r="P129" s="54">
        <f t="shared" si="79"/>
        <v>0</v>
      </c>
      <c r="Q129" s="88">
        <f t="shared" si="80"/>
        <v>-4.6666666666665719</v>
      </c>
      <c r="R129" s="424">
        <f t="shared" si="81"/>
        <v>0.94400000000000117</v>
      </c>
      <c r="S129" s="610"/>
      <c r="T129" s="50">
        <v>0.87499999999999989</v>
      </c>
      <c r="U129" s="50">
        <v>0.92013888888888873</v>
      </c>
      <c r="V129" s="425">
        <v>7</v>
      </c>
      <c r="W129" s="436">
        <f t="shared" si="70"/>
        <v>64.999999999999929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-83.999999999998408</v>
      </c>
      <c r="AG129" s="109">
        <f t="shared" si="62"/>
        <v>0.94400000000000106</v>
      </c>
      <c r="AH129" s="604"/>
    </row>
    <row r="130" spans="1:34" ht="19.149999999999999" customHeight="1">
      <c r="A130" s="609"/>
      <c r="B130" s="203" t="s">
        <v>210</v>
      </c>
      <c r="C130" s="160"/>
      <c r="D130" s="59" t="s">
        <v>281</v>
      </c>
      <c r="E130" s="60"/>
      <c r="F130" s="359">
        <v>50.49</v>
      </c>
      <c r="G130" s="57">
        <v>1273</v>
      </c>
      <c r="H130" s="45">
        <f t="shared" si="82"/>
        <v>64273.770000000004</v>
      </c>
      <c r="I130" s="423"/>
      <c r="J130" s="87">
        <v>14</v>
      </c>
      <c r="K130" s="57">
        <v>1440</v>
      </c>
      <c r="L130" s="86">
        <v>102.85714285714286</v>
      </c>
      <c r="M130" s="434">
        <v>15</v>
      </c>
      <c r="N130" s="57">
        <f t="shared" si="83"/>
        <v>1340.0000000000009</v>
      </c>
      <c r="O130" s="86">
        <f t="shared" si="84"/>
        <v>89.3333333333334</v>
      </c>
      <c r="P130" s="54">
        <f t="shared" si="79"/>
        <v>1</v>
      </c>
      <c r="Q130" s="88">
        <f t="shared" si="80"/>
        <v>-13.523809523809462</v>
      </c>
      <c r="R130" s="424">
        <f t="shared" si="81"/>
        <v>0.86851851851851913</v>
      </c>
      <c r="S130" s="610"/>
      <c r="T130" s="50">
        <v>0.92499999999999982</v>
      </c>
      <c r="U130" s="50">
        <v>0.96458333333333313</v>
      </c>
      <c r="V130" s="425">
        <v>7</v>
      </c>
      <c r="W130" s="436">
        <f t="shared" si="70"/>
        <v>56.999999999999957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-99.999999999999091</v>
      </c>
      <c r="AG130" s="109">
        <f t="shared" si="62"/>
        <v>0.93055555555555614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</v>
      </c>
      <c r="K134" s="246">
        <v>1504.6666666666667</v>
      </c>
      <c r="L134" s="247">
        <v>84.543526572422337</v>
      </c>
      <c r="M134" s="246">
        <f t="shared" ref="M134:O134" si="85">AVERAGE(M122:M133)</f>
        <v>18.222222222222221</v>
      </c>
      <c r="N134" s="246">
        <f t="shared" si="85"/>
        <v>1377.4338486512506</v>
      </c>
      <c r="O134" s="247">
        <f t="shared" si="85"/>
        <v>76.163697554566426</v>
      </c>
      <c r="P134" s="51">
        <f t="shared" ref="P134:P143" si="86">M134-J134</f>
        <v>0.22222222222222143</v>
      </c>
      <c r="Q134" s="142">
        <f t="shared" ref="Q134:Q143" si="87">O134-L134</f>
        <v>-8.3798290178559114</v>
      </c>
      <c r="R134" s="248">
        <f t="shared" ref="R134:R143" si="88">O134/L134</f>
        <v>0.90088148250265476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-127.23281801541611</v>
      </c>
      <c r="AG134" s="427">
        <f t="shared" si="62"/>
        <v>0.91544119316653783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2639.7000000000003</v>
      </c>
      <c r="H135" s="249">
        <f t="shared" ref="H135:H146" si="89">F135*G135</f>
        <v>142781.37300000002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1319.8500000000004</v>
      </c>
      <c r="O135" s="116">
        <f t="shared" ref="O135:O143" si="91">N135/M135</f>
        <v>73.325000000000017</v>
      </c>
      <c r="P135" s="54">
        <f t="shared" si="86"/>
        <v>0</v>
      </c>
      <c r="Q135" s="88">
        <f t="shared" si="87"/>
        <v>-10.008333333333312</v>
      </c>
      <c r="R135" s="424">
        <f t="shared" si="88"/>
        <v>0.87990000000000024</v>
      </c>
      <c r="S135" s="594">
        <f>R147</f>
        <v>0.91740921104295192</v>
      </c>
      <c r="T135" s="250">
        <v>0.45833333333333331</v>
      </c>
      <c r="U135" s="50">
        <v>0.54166666666666663</v>
      </c>
      <c r="V135" s="145">
        <v>5</v>
      </c>
      <c r="W135" s="251">
        <f t="shared" ref="W135:W147" si="92">(U135-T135)*24*60</f>
        <v>119.99999999999997</v>
      </c>
      <c r="X135" s="53"/>
      <c r="Y135" s="53"/>
      <c r="Z135" s="54"/>
      <c r="AA135" s="54"/>
      <c r="AB135" s="588"/>
      <c r="AC135" s="588"/>
      <c r="AD135" s="423"/>
      <c r="AE135" s="423">
        <v>1</v>
      </c>
      <c r="AF135" s="117">
        <f t="shared" si="61"/>
        <v>-180.14999999999964</v>
      </c>
      <c r="AG135" s="121">
        <f t="shared" si="62"/>
        <v>0.87990000000000024</v>
      </c>
      <c r="AH135" s="587">
        <f>AG147</f>
        <v>0.91056448042645932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1541</v>
      </c>
      <c r="H136" s="84">
        <f t="shared" si="89"/>
        <v>88969.634999999995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1400.9090909090924</v>
      </c>
      <c r="O136" s="86">
        <f t="shared" si="91"/>
        <v>87.556818181818272</v>
      </c>
      <c r="P136" s="54">
        <f t="shared" si="86"/>
        <v>0</v>
      </c>
      <c r="Q136" s="88">
        <f t="shared" si="87"/>
        <v>-10.255681818181728</v>
      </c>
      <c r="R136" s="424">
        <f t="shared" si="88"/>
        <v>0.89514957885565005</v>
      </c>
      <c r="S136" s="594"/>
      <c r="T136" s="250">
        <v>0.55694444444444435</v>
      </c>
      <c r="U136" s="50">
        <v>0.60277777777777763</v>
      </c>
      <c r="V136" s="145">
        <v>22</v>
      </c>
      <c r="W136" s="251">
        <f t="shared" si="92"/>
        <v>65.999999999999929</v>
      </c>
      <c r="X136" s="53"/>
      <c r="Y136" s="53"/>
      <c r="Z136" s="54"/>
      <c r="AA136" s="54"/>
      <c r="AB136" s="588"/>
      <c r="AC136" s="588"/>
      <c r="AD136" s="423"/>
      <c r="AE136" s="423"/>
      <c r="AF136" s="48">
        <f t="shared" si="61"/>
        <v>-164.09090909090764</v>
      </c>
      <c r="AG136" s="126">
        <f t="shared" si="62"/>
        <v>0.89514957885565005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1700</v>
      </c>
      <c r="H137" s="84">
        <f t="shared" si="89"/>
        <v>86139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1307.6923076923069</v>
      </c>
      <c r="O137" s="86">
        <f t="shared" si="91"/>
        <v>72.649572649572605</v>
      </c>
      <c r="P137" s="54">
        <f t="shared" si="86"/>
        <v>0</v>
      </c>
      <c r="Q137" s="88">
        <f t="shared" si="87"/>
        <v>-10.683760683760724</v>
      </c>
      <c r="R137" s="424">
        <f t="shared" si="88"/>
        <v>0.87179487179487125</v>
      </c>
      <c r="S137" s="594"/>
      <c r="T137" s="50">
        <v>0.60763888888888873</v>
      </c>
      <c r="U137" s="50">
        <v>0.66180555555555542</v>
      </c>
      <c r="V137" s="253">
        <v>7</v>
      </c>
      <c r="W137" s="251">
        <f t="shared" si="92"/>
        <v>78.000000000000043</v>
      </c>
      <c r="X137" s="53">
        <v>0.6069444444444444</v>
      </c>
      <c r="Y137" s="53">
        <v>0.6069444444444444</v>
      </c>
      <c r="Z137" s="54"/>
      <c r="AA137" s="54"/>
      <c r="AB137" s="588"/>
      <c r="AC137" s="588"/>
      <c r="AD137" s="423"/>
      <c r="AE137" s="423"/>
      <c r="AF137" s="48">
        <f t="shared" si="61"/>
        <v>-192.30769230769306</v>
      </c>
      <c r="AG137" s="126">
        <f t="shared" si="62"/>
        <v>0.87179487179487125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276</v>
      </c>
      <c r="E138" s="83"/>
      <c r="F138" s="359">
        <v>50.67</v>
      </c>
      <c r="G138" s="57">
        <v>844</v>
      </c>
      <c r="H138" s="84">
        <f t="shared" si="89"/>
        <v>42765.48</v>
      </c>
      <c r="I138" s="423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1368.6486486486476</v>
      </c>
      <c r="O138" s="86">
        <f t="shared" si="91"/>
        <v>80.50874403815574</v>
      </c>
      <c r="P138" s="54">
        <f t="shared" si="86"/>
        <v>0</v>
      </c>
      <c r="Q138" s="88">
        <f t="shared" si="87"/>
        <v>-7.726550079491318</v>
      </c>
      <c r="R138" s="429">
        <f t="shared" si="88"/>
        <v>0.91243243243243177</v>
      </c>
      <c r="S138" s="594"/>
      <c r="T138" s="50">
        <v>0.70833333333333337</v>
      </c>
      <c r="U138" s="50">
        <v>0.73402777777777783</v>
      </c>
      <c r="V138" s="253">
        <v>5</v>
      </c>
      <c r="W138" s="251">
        <f t="shared" si="92"/>
        <v>37.000000000000028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-131.35135135135238</v>
      </c>
      <c r="AG138" s="126">
        <f t="shared" si="62"/>
        <v>0.91243243243243177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277</v>
      </c>
      <c r="E139" s="43"/>
      <c r="F139" s="359">
        <v>50.98</v>
      </c>
      <c r="G139" s="57">
        <v>1474</v>
      </c>
      <c r="H139" s="84">
        <f t="shared" si="89"/>
        <v>75144.51999999999</v>
      </c>
      <c r="I139" s="423"/>
      <c r="J139" s="46">
        <v>20</v>
      </c>
      <c r="K139" s="44">
        <v>1440</v>
      </c>
      <c r="L139" s="47">
        <v>72</v>
      </c>
      <c r="M139" s="232">
        <v>19</v>
      </c>
      <c r="N139" s="57">
        <f t="shared" si="90"/>
        <v>1319.9999999999982</v>
      </c>
      <c r="O139" s="86">
        <f t="shared" si="91"/>
        <v>69.473684210526216</v>
      </c>
      <c r="P139" s="54">
        <f t="shared" si="86"/>
        <v>-1</v>
      </c>
      <c r="Q139" s="88">
        <f t="shared" si="87"/>
        <v>-2.5263157894737844</v>
      </c>
      <c r="R139" s="424">
        <f t="shared" si="88"/>
        <v>0.96491228070175294</v>
      </c>
      <c r="S139" s="594"/>
      <c r="T139" s="50">
        <v>0.73819444444444449</v>
      </c>
      <c r="U139" s="50">
        <v>0.78472222222222232</v>
      </c>
      <c r="V139" s="254">
        <v>6</v>
      </c>
      <c r="W139" s="251">
        <f t="shared" si="92"/>
        <v>67.000000000000085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-120.00000000000182</v>
      </c>
      <c r="AG139" s="126">
        <f t="shared" si="62"/>
        <v>0.91666666666666541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278</v>
      </c>
      <c r="E140" s="83"/>
      <c r="F140" s="359">
        <v>54.09</v>
      </c>
      <c r="G140" s="57">
        <v>815</v>
      </c>
      <c r="H140" s="84">
        <f t="shared" si="89"/>
        <v>44083.350000000006</v>
      </c>
      <c r="I140" s="423"/>
      <c r="J140" s="87">
        <v>19</v>
      </c>
      <c r="K140" s="57">
        <v>1500</v>
      </c>
      <c r="L140" s="86">
        <v>78.94736842105263</v>
      </c>
      <c r="M140" s="232">
        <v>18</v>
      </c>
      <c r="N140" s="57">
        <f t="shared" si="90"/>
        <v>1397.1428571428557</v>
      </c>
      <c r="O140" s="86">
        <f t="shared" si="91"/>
        <v>77.619047619047535</v>
      </c>
      <c r="P140" s="54">
        <f t="shared" si="86"/>
        <v>-1</v>
      </c>
      <c r="Q140" s="88">
        <f t="shared" si="87"/>
        <v>-1.3283208020050949</v>
      </c>
      <c r="R140" s="424">
        <f t="shared" si="88"/>
        <v>0.98317460317460215</v>
      </c>
      <c r="S140" s="595"/>
      <c r="T140" s="63">
        <v>0.78958333333333341</v>
      </c>
      <c r="U140" s="256">
        <v>0.81388888888888899</v>
      </c>
      <c r="V140" s="257">
        <v>7</v>
      </c>
      <c r="W140" s="251">
        <f t="shared" si="92"/>
        <v>35.000000000000036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-102.85714285714425</v>
      </c>
      <c r="AG140" s="126">
        <f t="shared" si="62"/>
        <v>0.9314285714285705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1724</v>
      </c>
      <c r="H141" s="84">
        <f t="shared" si="89"/>
        <v>87786.08</v>
      </c>
      <c r="I141" s="423"/>
      <c r="J141" s="46">
        <v>19</v>
      </c>
      <c r="K141" s="44">
        <v>1440</v>
      </c>
      <c r="L141" s="47">
        <v>75.78947368421052</v>
      </c>
      <c r="M141" s="232">
        <v>18</v>
      </c>
      <c r="N141" s="57">
        <f t="shared" si="90"/>
        <v>1343.3766233766228</v>
      </c>
      <c r="O141" s="86">
        <f t="shared" si="91"/>
        <v>74.632034632034603</v>
      </c>
      <c r="P141" s="54">
        <f t="shared" si="86"/>
        <v>-1</v>
      </c>
      <c r="Q141" s="88">
        <f t="shared" si="87"/>
        <v>-1.157439052175917</v>
      </c>
      <c r="R141" s="424">
        <f t="shared" si="88"/>
        <v>0.98472823472823445</v>
      </c>
      <c r="S141" s="595"/>
      <c r="T141" s="63">
        <v>0.82916666666666672</v>
      </c>
      <c r="U141" s="256">
        <v>0.88263888888888897</v>
      </c>
      <c r="V141" s="55">
        <v>22</v>
      </c>
      <c r="W141" s="251">
        <f t="shared" si="92"/>
        <v>77.000000000000043</v>
      </c>
      <c r="X141" s="53">
        <v>0.81805555555555554</v>
      </c>
      <c r="Y141" s="53">
        <v>0.82847222222222217</v>
      </c>
      <c r="Z141" s="54"/>
      <c r="AA141" s="54"/>
      <c r="AB141" s="588"/>
      <c r="AC141" s="588"/>
      <c r="AD141" s="423"/>
      <c r="AE141" s="423"/>
      <c r="AF141" s="48">
        <f t="shared" si="61"/>
        <v>-96.623376623377226</v>
      </c>
      <c r="AG141" s="126">
        <f t="shared" si="62"/>
        <v>0.93290043290043245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1024</v>
      </c>
      <c r="H142" s="84">
        <f t="shared" si="89"/>
        <v>51886.080000000002</v>
      </c>
      <c r="I142" s="423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0"/>
        <v>1335.6521739130435</v>
      </c>
      <c r="O142" s="86">
        <f t="shared" si="91"/>
        <v>78.567774936061383</v>
      </c>
      <c r="P142" s="54">
        <f t="shared" si="86"/>
        <v>0</v>
      </c>
      <c r="Q142" s="88">
        <f t="shared" si="87"/>
        <v>-6.1381074168797909</v>
      </c>
      <c r="R142" s="424">
        <f t="shared" si="88"/>
        <v>0.92753623188405798</v>
      </c>
      <c r="S142" s="595"/>
      <c r="T142" s="63">
        <v>0.88680555555555562</v>
      </c>
      <c r="U142" s="256">
        <v>0.91875000000000007</v>
      </c>
      <c r="V142" s="55">
        <v>6</v>
      </c>
      <c r="W142" s="251">
        <f t="shared" si="92"/>
        <v>46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-104.3478260869565</v>
      </c>
      <c r="AG142" s="126">
        <f t="shared" si="62"/>
        <v>0.92753623188405798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1273</v>
      </c>
      <c r="H143" s="84">
        <f t="shared" si="89"/>
        <v>64273.770000000004</v>
      </c>
      <c r="I143" s="423"/>
      <c r="J143" s="46">
        <v>14</v>
      </c>
      <c r="K143" s="44">
        <v>1440</v>
      </c>
      <c r="L143" s="47">
        <v>102.85714285714286</v>
      </c>
      <c r="M143" s="232">
        <v>15</v>
      </c>
      <c r="N143" s="57">
        <f t="shared" si="90"/>
        <v>1340.0000000000009</v>
      </c>
      <c r="O143" s="86">
        <f t="shared" si="91"/>
        <v>89.3333333333334</v>
      </c>
      <c r="P143" s="54">
        <f t="shared" si="86"/>
        <v>1</v>
      </c>
      <c r="Q143" s="88">
        <f t="shared" si="87"/>
        <v>-13.523809523809462</v>
      </c>
      <c r="R143" s="424">
        <f t="shared" si="88"/>
        <v>0.86851851851851913</v>
      </c>
      <c r="S143" s="595"/>
      <c r="T143" s="63">
        <v>0.92361111111111116</v>
      </c>
      <c r="U143" s="256">
        <v>0.96319444444444446</v>
      </c>
      <c r="V143" s="55">
        <v>7</v>
      </c>
      <c r="W143" s="251">
        <f t="shared" si="92"/>
        <v>56.999999999999957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-99.999999999999091</v>
      </c>
      <c r="AG143" s="126">
        <f t="shared" si="62"/>
        <v>0.93055555555555614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17.555555555555557</v>
      </c>
      <c r="K147" s="101">
        <v>1480.5555555555557</v>
      </c>
      <c r="L147" s="104">
        <v>85.223814233295656</v>
      </c>
      <c r="M147" s="246">
        <f t="shared" ref="M147:O147" si="93">AVERAGE(M135:M146)</f>
        <v>17.333333333333332</v>
      </c>
      <c r="N147" s="246">
        <f t="shared" si="93"/>
        <v>1348.1413001869523</v>
      </c>
      <c r="O147" s="247">
        <f t="shared" si="93"/>
        <v>78.18511217783886</v>
      </c>
      <c r="P147" s="51">
        <f t="shared" ref="P147:P153" si="94">M147-J147</f>
        <v>-0.22222222222222499</v>
      </c>
      <c r="Q147" s="142">
        <f t="shared" ref="Q147:Q153" si="95">O147-L147</f>
        <v>-7.0387020554567954</v>
      </c>
      <c r="R147" s="262">
        <f t="shared" ref="R147:R153" si="96">O147/L147</f>
        <v>0.91740921104295192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7">
        <f t="shared" si="61"/>
        <v>-132.41425536860334</v>
      </c>
      <c r="AG147" s="263">
        <f t="shared" si="62"/>
        <v>0.91056448042645932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1223</v>
      </c>
      <c r="H148" s="84">
        <f t="shared" ref="H148:H172" si="97">F148*G148</f>
        <v>55010.539999999994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1265.1724137931044</v>
      </c>
      <c r="O148" s="47">
        <f t="shared" ref="O148:O153" si="99">N148/M148</f>
        <v>66.588021778584448</v>
      </c>
      <c r="P148" s="48">
        <f t="shared" si="94"/>
        <v>0</v>
      </c>
      <c r="Q148" s="49">
        <f t="shared" si="95"/>
        <v>-12.359346642468182</v>
      </c>
      <c r="R148" s="427">
        <f t="shared" si="96"/>
        <v>0.84344827586206972</v>
      </c>
      <c r="S148" s="600">
        <f>R160</f>
        <v>0.83598922949925714</v>
      </c>
      <c r="T148" s="250">
        <v>0.70833333333333337</v>
      </c>
      <c r="U148" s="50">
        <v>0.74861111111111112</v>
      </c>
      <c r="V148" s="425">
        <v>5</v>
      </c>
      <c r="W148" s="436">
        <f>(U148-T148)*24*60</f>
        <v>57.999999999999957</v>
      </c>
      <c r="X148" s="53"/>
      <c r="Y148" s="53"/>
      <c r="Z148" s="54"/>
      <c r="AA148" s="54"/>
      <c r="AB148" s="588"/>
      <c r="AC148" s="588"/>
      <c r="AD148" s="423">
        <v>1</v>
      </c>
      <c r="AE148" s="423">
        <v>1</v>
      </c>
      <c r="AF148" s="48">
        <f t="shared" si="61"/>
        <v>-234.8275862068956</v>
      </c>
      <c r="AG148" s="126">
        <f t="shared" si="62"/>
        <v>0.84344827586206961</v>
      </c>
      <c r="AH148" s="587">
        <f>AG160</f>
        <v>0.85688381741835318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876</v>
      </c>
      <c r="H149" s="84">
        <f t="shared" si="97"/>
        <v>47023.68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1251.4285714285711</v>
      </c>
      <c r="O149" s="47">
        <f t="shared" si="99"/>
        <v>62.571428571428555</v>
      </c>
      <c r="P149" s="48">
        <f t="shared" si="94"/>
        <v>0</v>
      </c>
      <c r="Q149" s="49">
        <f t="shared" si="95"/>
        <v>-12.428571428571445</v>
      </c>
      <c r="R149" s="427">
        <f t="shared" si="96"/>
        <v>0.83428571428571408</v>
      </c>
      <c r="S149" s="601"/>
      <c r="T149" s="250">
        <v>0.75347222222222221</v>
      </c>
      <c r="U149" s="50">
        <v>0.78263888888888888</v>
      </c>
      <c r="V149" s="425">
        <v>7</v>
      </c>
      <c r="W149" s="436">
        <f t="shared" ref="W149:W159" si="100">(U149-T149)*24*60</f>
        <v>42.000000000000014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-248.5714285714289</v>
      </c>
      <c r="AG149" s="126">
        <f t="shared" si="62"/>
        <v>0.83428571428571408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546</v>
      </c>
      <c r="H150" s="84">
        <f t="shared" si="97"/>
        <v>30204.720000000001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1129.655172413791</v>
      </c>
      <c r="O150" s="47">
        <f t="shared" si="99"/>
        <v>75.310344827586064</v>
      </c>
      <c r="P150" s="48">
        <f t="shared" si="94"/>
        <v>1</v>
      </c>
      <c r="Q150" s="49">
        <f t="shared" si="95"/>
        <v>-27.546798029556797</v>
      </c>
      <c r="R150" s="427">
        <f t="shared" si="96"/>
        <v>0.73218390804597555</v>
      </c>
      <c r="S150" s="601"/>
      <c r="T150" s="250">
        <v>0.78680555555555554</v>
      </c>
      <c r="U150" s="50">
        <v>0.80694444444444446</v>
      </c>
      <c r="V150" s="425">
        <v>6</v>
      </c>
      <c r="W150" s="436">
        <f t="shared" si="100"/>
        <v>29.000000000000057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-310.34482758620902</v>
      </c>
      <c r="AG150" s="126">
        <f t="shared" si="62"/>
        <v>0.78448275862068817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780</v>
      </c>
      <c r="H151" s="84">
        <f t="shared" si="97"/>
        <v>43336.800000000003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1337.1428571428557</v>
      </c>
      <c r="O151" s="47">
        <f t="shared" si="99"/>
        <v>83.571428571428484</v>
      </c>
      <c r="P151" s="48">
        <f t="shared" si="94"/>
        <v>0</v>
      </c>
      <c r="Q151" s="49">
        <f t="shared" si="95"/>
        <v>-6.4285714285715159</v>
      </c>
      <c r="R151" s="427">
        <f t="shared" si="96"/>
        <v>0.9285714285714276</v>
      </c>
      <c r="S151" s="601"/>
      <c r="T151" s="250">
        <v>0.82222222222222219</v>
      </c>
      <c r="U151" s="50">
        <v>0.84652777777777777</v>
      </c>
      <c r="V151" s="425">
        <v>22</v>
      </c>
      <c r="W151" s="436">
        <f t="shared" si="100"/>
        <v>35.000000000000036</v>
      </c>
      <c r="X151" s="219">
        <v>0.81111111111111101</v>
      </c>
      <c r="Y151" s="219">
        <v>0.82152777777777775</v>
      </c>
      <c r="Z151" s="220"/>
      <c r="AA151" s="220"/>
      <c r="AB151" s="588"/>
      <c r="AC151" s="588"/>
      <c r="AD151" s="224"/>
      <c r="AE151" s="224"/>
      <c r="AF151" s="48">
        <f t="shared" si="61"/>
        <v>-102.85714285714425</v>
      </c>
      <c r="AG151" s="126">
        <f t="shared" si="62"/>
        <v>0.9285714285714276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591</v>
      </c>
      <c r="H152" s="84">
        <f t="shared" si="97"/>
        <v>32085.39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1143.8709677419338</v>
      </c>
      <c r="O152" s="47">
        <f t="shared" si="99"/>
        <v>76.258064516128925</v>
      </c>
      <c r="P152" s="48">
        <f t="shared" si="94"/>
        <v>0</v>
      </c>
      <c r="Q152" s="49">
        <f t="shared" si="95"/>
        <v>-19.741935483871075</v>
      </c>
      <c r="R152" s="427">
        <f t="shared" si="96"/>
        <v>0.79435483870967627</v>
      </c>
      <c r="S152" s="601"/>
      <c r="T152" s="265">
        <v>0.85138888888888886</v>
      </c>
      <c r="U152" s="63">
        <v>0.87291666666666667</v>
      </c>
      <c r="V152" s="438">
        <v>7</v>
      </c>
      <c r="W152" s="436">
        <f t="shared" si="100"/>
        <v>31.00000000000005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-296.12903225806622</v>
      </c>
      <c r="AG152" s="126">
        <f t="shared" si="62"/>
        <v>0.79435483870967627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259</v>
      </c>
      <c r="E153" s="60"/>
      <c r="F153" s="366">
        <v>38.39</v>
      </c>
      <c r="G153" s="57">
        <v>1425</v>
      </c>
      <c r="H153" s="84">
        <f t="shared" si="97"/>
        <v>54705.75</v>
      </c>
      <c r="I153" s="264"/>
      <c r="J153" s="87">
        <v>16</v>
      </c>
      <c r="K153" s="57">
        <v>1440</v>
      </c>
      <c r="L153" s="86">
        <v>90</v>
      </c>
      <c r="M153" s="202">
        <v>17</v>
      </c>
      <c r="N153" s="44">
        <f t="shared" si="98"/>
        <v>1379.0322580645175</v>
      </c>
      <c r="O153" s="47">
        <f t="shared" si="99"/>
        <v>81.119544592030437</v>
      </c>
      <c r="P153" s="48">
        <f t="shared" si="94"/>
        <v>1</v>
      </c>
      <c r="Q153" s="49">
        <f t="shared" si="95"/>
        <v>-8.8804554079695635</v>
      </c>
      <c r="R153" s="427">
        <f t="shared" si="96"/>
        <v>0.9013282732447826</v>
      </c>
      <c r="S153" s="601"/>
      <c r="T153" s="265">
        <v>0.87777777777777777</v>
      </c>
      <c r="U153" s="63">
        <v>0.92083333333333328</v>
      </c>
      <c r="V153" s="438">
        <v>7</v>
      </c>
      <c r="W153" s="436">
        <f t="shared" si="100"/>
        <v>61.999999999999943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-60.967741935482536</v>
      </c>
      <c r="AG153" s="126">
        <f t="shared" si="62"/>
        <v>0.95766129032258163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17</v>
      </c>
      <c r="N160" s="273">
        <f t="shared" si="101"/>
        <v>1251.0503734307956</v>
      </c>
      <c r="O160" s="274">
        <f t="shared" si="101"/>
        <v>74.236472142864486</v>
      </c>
      <c r="P160" s="65">
        <f t="shared" ref="P160:P166" si="102">M160-J160</f>
        <v>0.33333333333333215</v>
      </c>
      <c r="Q160" s="74">
        <f t="shared" ref="Q160:Q166" si="103">O160-L160</f>
        <v>-14.564279736834763</v>
      </c>
      <c r="R160" s="275">
        <f>O160/L160</f>
        <v>0.83598922949925714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1</v>
      </c>
      <c r="AF160" s="65">
        <f t="shared" si="61"/>
        <v>-208.94962656920438</v>
      </c>
      <c r="AG160" s="130">
        <f t="shared" si="62"/>
        <v>0.85688381741835318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3397</v>
      </c>
      <c r="H161" s="84">
        <f t="shared" ref="H161:H170" si="104">F161*G161</f>
        <v>116279.30999999998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2168.2978723404249</v>
      </c>
      <c r="O161" s="86">
        <f t="shared" ref="O161:O166" si="106">N161/M161</f>
        <v>166.79214402618652</v>
      </c>
      <c r="P161" s="54">
        <f t="shared" si="102"/>
        <v>0</v>
      </c>
      <c r="Q161" s="88">
        <f t="shared" si="103"/>
        <v>-6.284779050736546</v>
      </c>
      <c r="R161" s="424">
        <f t="shared" ref="R161:R166" si="107">O161/L161</f>
        <v>0.96368794326241103</v>
      </c>
      <c r="S161" s="587">
        <f>R173</f>
        <v>0.90991187169194909</v>
      </c>
      <c r="T161" s="89">
        <v>0.16666666666666666</v>
      </c>
      <c r="U161" s="89">
        <v>0.23194444444444445</v>
      </c>
      <c r="V161" s="423">
        <v>5</v>
      </c>
      <c r="W161" s="90">
        <f t="shared" ref="W161:W172" si="108">(U161-T161)*24*60</f>
        <v>94.000000000000028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-81.702127659575126</v>
      </c>
      <c r="AG161" s="424">
        <f t="shared" si="62"/>
        <v>0.96368794326241103</v>
      </c>
      <c r="AH161" s="587">
        <f>AG173</f>
        <v>0.91482395944174943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3767</v>
      </c>
      <c r="H162" s="84">
        <f t="shared" si="104"/>
        <v>128944.40999999999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2152.5714285714289</v>
      </c>
      <c r="O162" s="86">
        <f t="shared" si="106"/>
        <v>165.58241758241761</v>
      </c>
      <c r="P162" s="54">
        <f t="shared" si="102"/>
        <v>0</v>
      </c>
      <c r="Q162" s="88">
        <f t="shared" si="103"/>
        <v>-7.4945054945054608</v>
      </c>
      <c r="R162" s="424">
        <f t="shared" si="107"/>
        <v>0.95669841269841294</v>
      </c>
      <c r="S162" s="587"/>
      <c r="T162" s="89">
        <v>0.23750000000000002</v>
      </c>
      <c r="U162" s="89">
        <v>0.31041666666666667</v>
      </c>
      <c r="V162" s="423">
        <v>8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-97.428571428571104</v>
      </c>
      <c r="AG162" s="424">
        <f t="shared" si="62"/>
        <v>0.95669841269841283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3085.7999999999997</v>
      </c>
      <c r="H163" s="84">
        <f t="shared" si="104"/>
        <v>110564.21399999998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2152.8837209302319</v>
      </c>
      <c r="O163" s="86">
        <f t="shared" si="106"/>
        <v>195.71670190274835</v>
      </c>
      <c r="P163" s="54">
        <f t="shared" si="102"/>
        <v>0</v>
      </c>
      <c r="Q163" s="88">
        <f t="shared" si="103"/>
        <v>-8.8287526427061778</v>
      </c>
      <c r="R163" s="424">
        <f t="shared" si="107"/>
        <v>0.9568372093023253</v>
      </c>
      <c r="S163" s="587"/>
      <c r="T163" s="89">
        <v>0.3263888888888889</v>
      </c>
      <c r="U163" s="89">
        <v>0.38611111111111113</v>
      </c>
      <c r="V163" s="423">
        <v>23</v>
      </c>
      <c r="W163" s="90">
        <f t="shared" si="108"/>
        <v>86.000000000000014</v>
      </c>
      <c r="X163" s="96">
        <v>0.31527777777777777</v>
      </c>
      <c r="Y163" s="96">
        <v>0.32500000000000001</v>
      </c>
      <c r="Z163" s="54"/>
      <c r="AA163" s="54"/>
      <c r="AB163" s="588"/>
      <c r="AC163" s="588"/>
      <c r="AD163" s="423">
        <v>1</v>
      </c>
      <c r="AE163" s="423"/>
      <c r="AF163" s="54">
        <f t="shared" si="61"/>
        <v>-97.116279069768098</v>
      </c>
      <c r="AG163" s="424">
        <f t="shared" si="62"/>
        <v>0.9568372093023253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2518</v>
      </c>
      <c r="H164" s="84">
        <f t="shared" si="104"/>
        <v>91680.37999999999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2360.6249999999995</v>
      </c>
      <c r="O164" s="86">
        <f t="shared" si="106"/>
        <v>236.06249999999994</v>
      </c>
      <c r="P164" s="54">
        <f t="shared" si="102"/>
        <v>0</v>
      </c>
      <c r="Q164" s="88">
        <f t="shared" si="103"/>
        <v>-40.837500000000034</v>
      </c>
      <c r="R164" s="424">
        <f t="shared" si="107"/>
        <v>0.85251895991332594</v>
      </c>
      <c r="S164" s="587"/>
      <c r="T164" s="89">
        <v>0.39097222222222222</v>
      </c>
      <c r="U164" s="89">
        <v>0.43541666666666667</v>
      </c>
      <c r="V164" s="423">
        <v>7</v>
      </c>
      <c r="W164" s="90">
        <f t="shared" si="108"/>
        <v>64.000000000000014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-408.37500000000045</v>
      </c>
      <c r="AG164" s="424">
        <f t="shared" si="62"/>
        <v>0.85251895991332594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1542.8999999999999</v>
      </c>
      <c r="H165" s="84">
        <f t="shared" si="104"/>
        <v>55282.106999999989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2152.8837209302319</v>
      </c>
      <c r="O165" s="86">
        <f t="shared" si="106"/>
        <v>195.71670190274835</v>
      </c>
      <c r="P165" s="54">
        <f t="shared" si="102"/>
        <v>0</v>
      </c>
      <c r="Q165" s="88">
        <f t="shared" si="103"/>
        <v>-8.8287526427061778</v>
      </c>
      <c r="R165" s="424">
        <f t="shared" si="107"/>
        <v>0.9568372093023253</v>
      </c>
      <c r="S165" s="587"/>
      <c r="T165" s="89">
        <v>0.47569444444444442</v>
      </c>
      <c r="U165" s="89">
        <v>0.50555555555555554</v>
      </c>
      <c r="V165" s="423">
        <v>5</v>
      </c>
      <c r="W165" s="90">
        <f t="shared" si="108"/>
        <v>43.000000000000007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-97.116279069768098</v>
      </c>
      <c r="AG165" s="424">
        <f t="shared" si="62"/>
        <v>0.9568372093023253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3777</v>
      </c>
      <c r="H166" s="84">
        <f t="shared" si="104"/>
        <v>137520.56999999998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2312.4489795918375</v>
      </c>
      <c r="O166" s="86">
        <f t="shared" si="106"/>
        <v>231.24489795918376</v>
      </c>
      <c r="P166" s="54">
        <f t="shared" si="102"/>
        <v>0</v>
      </c>
      <c r="Q166" s="88">
        <f t="shared" si="103"/>
        <v>-45.655102040816217</v>
      </c>
      <c r="R166" s="424">
        <f t="shared" si="107"/>
        <v>0.83512061379264635</v>
      </c>
      <c r="S166" s="587"/>
      <c r="T166" s="89">
        <v>0.51041666666666663</v>
      </c>
      <c r="U166" s="89">
        <v>0.57847222222222217</v>
      </c>
      <c r="V166" s="423">
        <v>7</v>
      </c>
      <c r="W166" s="90">
        <f t="shared" si="108"/>
        <v>97.999999999999972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-456.55102040816246</v>
      </c>
      <c r="AG166" s="424">
        <f t="shared" si="62"/>
        <v>0.83512061379264624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2216.6184537273589</v>
      </c>
      <c r="O173" s="104">
        <f t="shared" si="109"/>
        <v>198.51922722888079</v>
      </c>
      <c r="P173" s="54">
        <f>M173-J173</f>
        <v>0</v>
      </c>
      <c r="Q173" s="88">
        <f>O173-L173</f>
        <v>-19.654898645245112</v>
      </c>
      <c r="R173" s="105">
        <f>O173/L173</f>
        <v>0.90991187169194909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-206.38154627264112</v>
      </c>
      <c r="AG173" s="424">
        <f t="shared" si="62"/>
        <v>0.91482395944174943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41965" priority="3242" operator="lessThan">
      <formula>0</formula>
    </cfRule>
  </conditionalFormatting>
  <conditionalFormatting sqref="AH57 AH70 S43 S123 S95 AH95 S5:S9 AH5:AH9 S134 AH17:AH18 S17:S18 S32 S82 AH82 S57:S70">
    <cfRule type="cellIs" dxfId="41964" priority="3241" operator="lessThan">
      <formula>0.8</formula>
    </cfRule>
  </conditionalFormatting>
  <conditionalFormatting sqref="R147 R173 R30 R121 R95 R43 R134 R82 R155:R159 R17:R18 R57:R70 R109:R118">
    <cfRule type="cellIs" dxfId="41963" priority="3239" operator="lessThan">
      <formula>0.8</formula>
    </cfRule>
    <cfRule type="cellIs" dxfId="41962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41961" priority="3237" operator="greaterThan">
      <formula>1</formula>
    </cfRule>
    <cfRule type="cellIs" dxfId="41960" priority="3238" operator="lessThan">
      <formula>0.8</formula>
    </cfRule>
  </conditionalFormatting>
  <conditionalFormatting sqref="P147 P30 P121 P95 P43 P134 P82 P155:P159 P17:P18 P57:P70 P109:P118">
    <cfRule type="cellIs" dxfId="41959" priority="3236" operator="greaterThan">
      <formula>0</formula>
    </cfRule>
  </conditionalFormatting>
  <conditionalFormatting sqref="S161">
    <cfRule type="cellIs" dxfId="41958" priority="3235" operator="lessThan">
      <formula>0.8</formula>
    </cfRule>
  </conditionalFormatting>
  <conditionalFormatting sqref="Q161:Q167">
    <cfRule type="cellIs" dxfId="41957" priority="3234" operator="lessThan">
      <formula>0</formula>
    </cfRule>
  </conditionalFormatting>
  <conditionalFormatting sqref="R161:R167">
    <cfRule type="cellIs" dxfId="41956" priority="3232" operator="lessThan">
      <formula>0.8</formula>
    </cfRule>
    <cfRule type="cellIs" dxfId="41955" priority="3233" operator="greaterThan">
      <formula>1</formula>
    </cfRule>
  </conditionalFormatting>
  <conditionalFormatting sqref="R161:R167">
    <cfRule type="cellIs" dxfId="41954" priority="3230" operator="greaterThan">
      <formula>1</formula>
    </cfRule>
    <cfRule type="cellIs" dxfId="41953" priority="3231" operator="lessThan">
      <formula>0.8</formula>
    </cfRule>
  </conditionalFormatting>
  <conditionalFormatting sqref="P161:P167">
    <cfRule type="cellIs" dxfId="41952" priority="3229" operator="greaterThan">
      <formula>0</formula>
    </cfRule>
  </conditionalFormatting>
  <conditionalFormatting sqref="Q169:Q172 AF161:AF172">
    <cfRule type="cellIs" dxfId="41951" priority="3228" operator="lessThan">
      <formula>0</formula>
    </cfRule>
  </conditionalFormatting>
  <conditionalFormatting sqref="R169:R172">
    <cfRule type="cellIs" dxfId="41950" priority="3226" operator="lessThan">
      <formula>0.8</formula>
    </cfRule>
    <cfRule type="cellIs" dxfId="41949" priority="3227" operator="greaterThan">
      <formula>1</formula>
    </cfRule>
  </conditionalFormatting>
  <conditionalFormatting sqref="R169:R172 AG161:AG172">
    <cfRule type="cellIs" dxfId="41948" priority="3224" operator="greaterThan">
      <formula>1</formula>
    </cfRule>
    <cfRule type="cellIs" dxfId="41947" priority="3225" operator="lessThan">
      <formula>0.8</formula>
    </cfRule>
  </conditionalFormatting>
  <conditionalFormatting sqref="P169:P172">
    <cfRule type="cellIs" dxfId="41946" priority="3223" operator="greaterThan">
      <formula>0</formula>
    </cfRule>
  </conditionalFormatting>
  <conditionalFormatting sqref="AF145">
    <cfRule type="cellIs" dxfId="41945" priority="3222" operator="lessThan">
      <formula>0</formula>
    </cfRule>
  </conditionalFormatting>
  <conditionalFormatting sqref="AG145">
    <cfRule type="cellIs" dxfId="41944" priority="3220" operator="greaterThan">
      <formula>1</formula>
    </cfRule>
    <cfRule type="cellIs" dxfId="41943" priority="3221" operator="lessThan">
      <formula>0.8</formula>
    </cfRule>
  </conditionalFormatting>
  <conditionalFormatting sqref="AF44:AF54">
    <cfRule type="cellIs" dxfId="41942" priority="3219" operator="lessThan">
      <formula>0</formula>
    </cfRule>
  </conditionalFormatting>
  <conditionalFormatting sqref="AG44:AG54">
    <cfRule type="cellIs" dxfId="41941" priority="3217" operator="greaterThan">
      <formula>1</formula>
    </cfRule>
    <cfRule type="cellIs" dxfId="41940" priority="3218" operator="lessThan">
      <formula>0.8</formula>
    </cfRule>
  </conditionalFormatting>
  <conditionalFormatting sqref="AF83:AF94">
    <cfRule type="cellIs" dxfId="41939" priority="3216" operator="lessThan">
      <formula>0</formula>
    </cfRule>
  </conditionalFormatting>
  <conditionalFormatting sqref="AH83">
    <cfRule type="cellIs" dxfId="41938" priority="3215" operator="lessThan">
      <formula>0.8</formula>
    </cfRule>
  </conditionalFormatting>
  <conditionalFormatting sqref="AG83:AG94">
    <cfRule type="cellIs" dxfId="41937" priority="3213" operator="greaterThan">
      <formula>1</formula>
    </cfRule>
    <cfRule type="cellIs" dxfId="41936" priority="3214" operator="lessThan">
      <formula>0.8</formula>
    </cfRule>
  </conditionalFormatting>
  <conditionalFormatting sqref="S83">
    <cfRule type="cellIs" dxfId="41935" priority="3212" operator="lessThan">
      <formula>0.8</formula>
    </cfRule>
  </conditionalFormatting>
  <conditionalFormatting sqref="AH84">
    <cfRule type="cellIs" dxfId="41934" priority="3211" operator="lessThan">
      <formula>0.8</formula>
    </cfRule>
  </conditionalFormatting>
  <conditionalFormatting sqref="S84">
    <cfRule type="cellIs" dxfId="41933" priority="3210" operator="lessThan">
      <formula>0.8</formula>
    </cfRule>
  </conditionalFormatting>
  <conditionalFormatting sqref="S90">
    <cfRule type="cellIs" dxfId="41932" priority="3209" operator="lessThan">
      <formula>0.8</formula>
    </cfRule>
  </conditionalFormatting>
  <conditionalFormatting sqref="AH90">
    <cfRule type="cellIs" dxfId="41931" priority="3208" operator="lessThan">
      <formula>0.8</formula>
    </cfRule>
  </conditionalFormatting>
  <conditionalFormatting sqref="AF122">
    <cfRule type="cellIs" dxfId="41930" priority="3207" operator="lessThan">
      <formula>0</formula>
    </cfRule>
  </conditionalFormatting>
  <conditionalFormatting sqref="S122">
    <cfRule type="cellIs" dxfId="41929" priority="3206" operator="lessThan">
      <formula>0.8</formula>
    </cfRule>
  </conditionalFormatting>
  <conditionalFormatting sqref="AG122">
    <cfRule type="cellIs" dxfId="41928" priority="3204" operator="greaterThan">
      <formula>1</formula>
    </cfRule>
    <cfRule type="cellIs" dxfId="41927" priority="3205" operator="lessThan">
      <formula>0.8</formula>
    </cfRule>
  </conditionalFormatting>
  <conditionalFormatting sqref="P162:P168">
    <cfRule type="cellIs" dxfId="41926" priority="3198" operator="greaterThan">
      <formula>0</formula>
    </cfRule>
  </conditionalFormatting>
  <conditionalFormatting sqref="R162:R168">
    <cfRule type="cellIs" dxfId="41925" priority="3201" operator="lessThan">
      <formula>0.8</formula>
    </cfRule>
    <cfRule type="cellIs" dxfId="41924" priority="3202" operator="greaterThan">
      <formula>1</formula>
    </cfRule>
  </conditionalFormatting>
  <conditionalFormatting sqref="R162:R168">
    <cfRule type="cellIs" dxfId="41923" priority="3199" operator="greaterThan">
      <formula>1</formula>
    </cfRule>
    <cfRule type="cellIs" dxfId="41922" priority="3200" operator="lessThan">
      <formula>0.8</formula>
    </cfRule>
  </conditionalFormatting>
  <conditionalFormatting sqref="Q162:Q168">
    <cfRule type="cellIs" dxfId="41921" priority="3203" operator="lessThan">
      <formula>0</formula>
    </cfRule>
  </conditionalFormatting>
  <conditionalFormatting sqref="P132:P133">
    <cfRule type="cellIs" dxfId="41920" priority="3191" operator="greaterThan">
      <formula>0</formula>
    </cfRule>
  </conditionalFormatting>
  <conditionalFormatting sqref="AF124 Q132:Q133 AF132:AF133 AF126:AF127 AF129:AF130">
    <cfRule type="cellIs" dxfId="41919" priority="3197" operator="lessThan">
      <formula>0</formula>
    </cfRule>
  </conditionalFormatting>
  <conditionalFormatting sqref="S124:S133">
    <cfRule type="cellIs" dxfId="41918" priority="3196" operator="lessThan">
      <formula>0.8</formula>
    </cfRule>
  </conditionalFormatting>
  <conditionalFormatting sqref="R132:R133">
    <cfRule type="cellIs" dxfId="41917" priority="3194" operator="lessThan">
      <formula>0.8</formula>
    </cfRule>
    <cfRule type="cellIs" dxfId="41916" priority="3195" operator="greaterThan">
      <formula>1</formula>
    </cfRule>
  </conditionalFormatting>
  <conditionalFormatting sqref="AG124 R132:R133 AG132:AG133 AG126:AG127 AG129:AG130">
    <cfRule type="cellIs" dxfId="41915" priority="3192" operator="greaterThan">
      <formula>1</formula>
    </cfRule>
    <cfRule type="cellIs" dxfId="41914" priority="3193" operator="lessThan">
      <formula>0.8</formula>
    </cfRule>
  </conditionalFormatting>
  <conditionalFormatting sqref="AH109">
    <cfRule type="cellIs" dxfId="41913" priority="3190" operator="lessThan">
      <formula>0.8</formula>
    </cfRule>
  </conditionalFormatting>
  <conditionalFormatting sqref="R160 AG160">
    <cfRule type="cellIs" dxfId="41912" priority="3185" operator="greaterThan">
      <formula>1</formula>
    </cfRule>
    <cfRule type="cellIs" dxfId="41911" priority="3186" operator="lessThan">
      <formula>0.8</formula>
    </cfRule>
  </conditionalFormatting>
  <conditionalFormatting sqref="R160">
    <cfRule type="cellIs" dxfId="41910" priority="3187" operator="lessThan">
      <formula>0.8</formula>
    </cfRule>
    <cfRule type="cellIs" dxfId="41909" priority="3188" operator="greaterThan">
      <formula>1</formula>
    </cfRule>
  </conditionalFormatting>
  <conditionalFormatting sqref="P160">
    <cfRule type="cellIs" dxfId="41908" priority="3184" operator="greaterThan">
      <formula>0</formula>
    </cfRule>
  </conditionalFormatting>
  <conditionalFormatting sqref="AH148">
    <cfRule type="cellIs" dxfId="41907" priority="3183" operator="lessThan">
      <formula>0.8</formula>
    </cfRule>
  </conditionalFormatting>
  <conditionalFormatting sqref="Q160 AF160">
    <cfRule type="cellIs" dxfId="41906" priority="3189" operator="lessThan">
      <formula>0</formula>
    </cfRule>
  </conditionalFormatting>
  <conditionalFormatting sqref="AF148:AF154">
    <cfRule type="cellIs" dxfId="41905" priority="3182" operator="lessThan">
      <formula>0</formula>
    </cfRule>
  </conditionalFormatting>
  <conditionalFormatting sqref="S148">
    <cfRule type="cellIs" dxfId="41904" priority="3181" operator="lessThan">
      <formula>0.8</formula>
    </cfRule>
  </conditionalFormatting>
  <conditionalFormatting sqref="AG148:AG154">
    <cfRule type="cellIs" dxfId="41903" priority="3179" operator="greaterThan">
      <formula>1</formula>
    </cfRule>
    <cfRule type="cellIs" dxfId="41902" priority="3180" operator="lessThan">
      <formula>0.8</formula>
    </cfRule>
  </conditionalFormatting>
  <conditionalFormatting sqref="S86">
    <cfRule type="cellIs" dxfId="41901" priority="3178" operator="lessThan">
      <formula>0.8</formula>
    </cfRule>
  </conditionalFormatting>
  <conditionalFormatting sqref="S88 AH88">
    <cfRule type="cellIs" dxfId="41900" priority="3173" operator="lessThan">
      <formula>0.8</formula>
    </cfRule>
  </conditionalFormatting>
  <conditionalFormatting sqref="AH86">
    <cfRule type="cellIs" dxfId="41899" priority="3177" operator="lessThan">
      <formula>0.8</formula>
    </cfRule>
  </conditionalFormatting>
  <conditionalFormatting sqref="S87">
    <cfRule type="cellIs" dxfId="41898" priority="3176" operator="lessThan">
      <formula>0.8</formula>
    </cfRule>
  </conditionalFormatting>
  <conditionalFormatting sqref="AH87">
    <cfRule type="cellIs" dxfId="41897" priority="3175" operator="lessThan">
      <formula>0.8</formula>
    </cfRule>
  </conditionalFormatting>
  <conditionalFormatting sqref="S89 AH89">
    <cfRule type="cellIs" dxfId="41896" priority="3174" operator="lessThan">
      <formula>0.8</formula>
    </cfRule>
  </conditionalFormatting>
  <conditionalFormatting sqref="AF31 AF35 AF39">
    <cfRule type="cellIs" dxfId="41895" priority="3172" operator="lessThan">
      <formula>0</formula>
    </cfRule>
  </conditionalFormatting>
  <conditionalFormatting sqref="AH31 S31">
    <cfRule type="cellIs" dxfId="41894" priority="3171" operator="lessThan">
      <formula>0.8</formula>
    </cfRule>
  </conditionalFormatting>
  <conditionalFormatting sqref="AG31 AG35 AG39">
    <cfRule type="cellIs" dxfId="41893" priority="3169" operator="greaterThan">
      <formula>1</formula>
    </cfRule>
    <cfRule type="cellIs" dxfId="41892" priority="3170" operator="lessThan">
      <formula>0.8</formula>
    </cfRule>
  </conditionalFormatting>
  <conditionalFormatting sqref="AF135">
    <cfRule type="cellIs" dxfId="41891" priority="3168" operator="lessThan">
      <formula>0</formula>
    </cfRule>
  </conditionalFormatting>
  <conditionalFormatting sqref="AH135 S135">
    <cfRule type="cellIs" dxfId="41890" priority="3167" operator="lessThan">
      <formula>0.8</formula>
    </cfRule>
  </conditionalFormatting>
  <conditionalFormatting sqref="AG135">
    <cfRule type="cellIs" dxfId="41889" priority="3165" operator="greaterThan">
      <formula>1</formula>
    </cfRule>
    <cfRule type="cellIs" dxfId="41888" priority="3166" operator="lessThan">
      <formula>0.8</formula>
    </cfRule>
  </conditionalFormatting>
  <conditionalFormatting sqref="AF108 Q108">
    <cfRule type="cellIs" dxfId="41887" priority="3164" operator="lessThan">
      <formula>0</formula>
    </cfRule>
  </conditionalFormatting>
  <conditionalFormatting sqref="R108">
    <cfRule type="cellIs" dxfId="41886" priority="3162" operator="lessThan">
      <formula>0.8</formula>
    </cfRule>
    <cfRule type="cellIs" dxfId="41885" priority="3163" operator="greaterThan">
      <formula>1</formula>
    </cfRule>
  </conditionalFormatting>
  <conditionalFormatting sqref="AG108 R108">
    <cfRule type="cellIs" dxfId="41884" priority="3160" operator="greaterThan">
      <formula>1</formula>
    </cfRule>
    <cfRule type="cellIs" dxfId="41883" priority="3161" operator="lessThan">
      <formula>0.8</formula>
    </cfRule>
  </conditionalFormatting>
  <conditionalFormatting sqref="P108">
    <cfRule type="cellIs" dxfId="41882" priority="3159" operator="greaterThan">
      <formula>0</formula>
    </cfRule>
  </conditionalFormatting>
  <conditionalFormatting sqref="AH97">
    <cfRule type="cellIs" dxfId="41881" priority="3154" operator="lessThan">
      <formula>0.8</formula>
    </cfRule>
  </conditionalFormatting>
  <conditionalFormatting sqref="AG96 AG98 AG100 AG102:AG103 AG105:AG106">
    <cfRule type="cellIs" dxfId="41880" priority="3156" operator="greaterThan">
      <formula>1</formula>
    </cfRule>
    <cfRule type="cellIs" dxfId="41879" priority="3157" operator="lessThan">
      <formula>0.8</formula>
    </cfRule>
  </conditionalFormatting>
  <conditionalFormatting sqref="AF96 AF98 AF100 AF102:AF103 AF105:AF106">
    <cfRule type="cellIs" dxfId="41878" priority="3158" operator="lessThan">
      <formula>0</formula>
    </cfRule>
  </conditionalFormatting>
  <conditionalFormatting sqref="AG97 AG99 AG101 AG104">
    <cfRule type="cellIs" dxfId="41877" priority="3152" operator="greaterThan">
      <formula>1</formula>
    </cfRule>
    <cfRule type="cellIs" dxfId="41876" priority="3153" operator="lessThan">
      <formula>0.8</formula>
    </cfRule>
  </conditionalFormatting>
  <conditionalFormatting sqref="AF97 AF99 AF101 AF104">
    <cfRule type="cellIs" dxfId="41875" priority="3155" operator="lessThan">
      <formula>0</formula>
    </cfRule>
  </conditionalFormatting>
  <conditionalFormatting sqref="AF71 AF73 AF75 AF79 AF77">
    <cfRule type="cellIs" dxfId="41874" priority="3149" operator="lessThan">
      <formula>0</formula>
    </cfRule>
  </conditionalFormatting>
  <conditionalFormatting sqref="S71 AH71">
    <cfRule type="cellIs" dxfId="41873" priority="3148" operator="lessThan">
      <formula>0.8</formula>
    </cfRule>
  </conditionalFormatting>
  <conditionalFormatting sqref="AG71 AG73 AG75 AG79 AG77">
    <cfRule type="cellIs" dxfId="41872" priority="3146" operator="greaterThan">
      <formula>1</formula>
    </cfRule>
    <cfRule type="cellIs" dxfId="41871" priority="3147" operator="lessThan">
      <formula>0.8</formula>
    </cfRule>
  </conditionalFormatting>
  <conditionalFormatting sqref="AF72 AF76 AF80">
    <cfRule type="cellIs" dxfId="41870" priority="3145" operator="lessThan">
      <formula>0</formula>
    </cfRule>
  </conditionalFormatting>
  <conditionalFormatting sqref="S72 AH72">
    <cfRule type="cellIs" dxfId="41869" priority="3144" operator="lessThan">
      <formula>0.8</formula>
    </cfRule>
  </conditionalFormatting>
  <conditionalFormatting sqref="S11">
    <cfRule type="cellIs" dxfId="41868" priority="3151" operator="lessThan">
      <formula>0.8</formula>
    </cfRule>
  </conditionalFormatting>
  <conditionalFormatting sqref="S10">
    <cfRule type="cellIs" dxfId="41867" priority="3150" operator="lessThan">
      <formula>0.8</formula>
    </cfRule>
  </conditionalFormatting>
  <conditionalFormatting sqref="AG72 AG76 AG80">
    <cfRule type="cellIs" dxfId="41866" priority="3142" operator="greaterThan">
      <formula>1</formula>
    </cfRule>
    <cfRule type="cellIs" dxfId="41865" priority="3143" operator="lessThan">
      <formula>0.8</formula>
    </cfRule>
  </conditionalFormatting>
  <conditionalFormatting sqref="AF14:AF16 Q15:Q16">
    <cfRule type="cellIs" dxfId="41864" priority="3141" operator="lessThan">
      <formula>0</formula>
    </cfRule>
  </conditionalFormatting>
  <conditionalFormatting sqref="R15:R16">
    <cfRule type="cellIs" dxfId="41863" priority="3139" operator="lessThan">
      <formula>0.8</formula>
    </cfRule>
    <cfRule type="cellIs" dxfId="41862" priority="3140" operator="greaterThan">
      <formula>1</formula>
    </cfRule>
  </conditionalFormatting>
  <conditionalFormatting sqref="R15:R16">
    <cfRule type="cellIs" dxfId="41861" priority="3137" operator="greaterThan">
      <formula>1</formula>
    </cfRule>
    <cfRule type="cellIs" dxfId="41860" priority="3138" operator="lessThan">
      <formula>0.8</formula>
    </cfRule>
  </conditionalFormatting>
  <conditionalFormatting sqref="P15:P16">
    <cfRule type="cellIs" dxfId="41859" priority="3136" operator="greaterThan">
      <formula>0</formula>
    </cfRule>
  </conditionalFormatting>
  <conditionalFormatting sqref="AH98">
    <cfRule type="cellIs" dxfId="41858" priority="3135" operator="lessThan">
      <formula>0.8</formula>
    </cfRule>
  </conditionalFormatting>
  <conditionalFormatting sqref="AF33 AF37">
    <cfRule type="cellIs" dxfId="41857" priority="3134" operator="lessThan">
      <formula>0</formula>
    </cfRule>
  </conditionalFormatting>
  <conditionalFormatting sqref="AG33 AG37">
    <cfRule type="cellIs" dxfId="41856" priority="3132" operator="greaterThan">
      <formula>1</formula>
    </cfRule>
    <cfRule type="cellIs" dxfId="41855" priority="3133" operator="lessThan">
      <formula>0.8</formula>
    </cfRule>
  </conditionalFormatting>
  <conditionalFormatting sqref="P41:P42">
    <cfRule type="cellIs" dxfId="41854" priority="3126" operator="greaterThan">
      <formula>0</formula>
    </cfRule>
  </conditionalFormatting>
  <conditionalFormatting sqref="Q41:Q42 AF34 AF41:AF42 AF38">
    <cfRule type="cellIs" dxfId="41853" priority="3131" operator="lessThan">
      <formula>0</formula>
    </cfRule>
  </conditionalFormatting>
  <conditionalFormatting sqref="R41:R42">
    <cfRule type="cellIs" dxfId="41852" priority="3129" operator="lessThan">
      <formula>0.8</formula>
    </cfRule>
    <cfRule type="cellIs" dxfId="41851" priority="3130" operator="greaterThan">
      <formula>1</formula>
    </cfRule>
  </conditionalFormatting>
  <conditionalFormatting sqref="R41:R42 AG34 AG41:AG42 AG38">
    <cfRule type="cellIs" dxfId="41850" priority="3127" operator="greaterThan">
      <formula>1</formula>
    </cfRule>
    <cfRule type="cellIs" dxfId="41849" priority="3128" operator="lessThan">
      <formula>0.8</formula>
    </cfRule>
  </conditionalFormatting>
  <conditionalFormatting sqref="AF137:AF144">
    <cfRule type="cellIs" dxfId="41848" priority="3125" operator="lessThan">
      <formula>0</formula>
    </cfRule>
  </conditionalFormatting>
  <conditionalFormatting sqref="AH137 S137">
    <cfRule type="cellIs" dxfId="41847" priority="3124" operator="lessThan">
      <formula>0.8</formula>
    </cfRule>
  </conditionalFormatting>
  <conditionalFormatting sqref="AG137:AG144">
    <cfRule type="cellIs" dxfId="41846" priority="3122" operator="greaterThan">
      <formula>1</formula>
    </cfRule>
    <cfRule type="cellIs" dxfId="41845" priority="3123" operator="lessThan">
      <formula>0.8</formula>
    </cfRule>
  </conditionalFormatting>
  <conditionalFormatting sqref="AF55">
    <cfRule type="cellIs" dxfId="41844" priority="3121" operator="lessThan">
      <formula>0</formula>
    </cfRule>
  </conditionalFormatting>
  <conditionalFormatting sqref="AG55">
    <cfRule type="cellIs" dxfId="41843" priority="3119" operator="greaterThan">
      <formula>1</formula>
    </cfRule>
    <cfRule type="cellIs" dxfId="41842" priority="3120" operator="lessThan">
      <formula>0.8</formula>
    </cfRule>
  </conditionalFormatting>
  <conditionalFormatting sqref="AF56 Q56">
    <cfRule type="cellIs" dxfId="41841" priority="3118" operator="lessThan">
      <formula>0</formula>
    </cfRule>
  </conditionalFormatting>
  <conditionalFormatting sqref="R56">
    <cfRule type="cellIs" dxfId="41840" priority="3116" operator="lessThan">
      <formula>0.8</formula>
    </cfRule>
    <cfRule type="cellIs" dxfId="41839" priority="3117" operator="greaterThan">
      <formula>1</formula>
    </cfRule>
  </conditionalFormatting>
  <conditionalFormatting sqref="AG56 R56">
    <cfRule type="cellIs" dxfId="41838" priority="3114" operator="greaterThan">
      <formula>1</formula>
    </cfRule>
    <cfRule type="cellIs" dxfId="41837" priority="3115" operator="lessThan">
      <formula>0.8</formula>
    </cfRule>
  </conditionalFormatting>
  <conditionalFormatting sqref="P56">
    <cfRule type="cellIs" dxfId="41836" priority="3113" operator="greaterThan">
      <formula>0</formula>
    </cfRule>
  </conditionalFormatting>
  <conditionalFormatting sqref="P52:P55">
    <cfRule type="cellIs" dxfId="41835" priority="3107" operator="greaterThan">
      <formula>0</formula>
    </cfRule>
  </conditionalFormatting>
  <conditionalFormatting sqref="Q52:Q55">
    <cfRule type="cellIs" dxfId="41834" priority="3112" operator="lessThan">
      <formula>0</formula>
    </cfRule>
  </conditionalFormatting>
  <conditionalFormatting sqref="R52:R55">
    <cfRule type="cellIs" dxfId="41833" priority="3110" operator="lessThan">
      <formula>0.8</formula>
    </cfRule>
    <cfRule type="cellIs" dxfId="41832" priority="3111" operator="greaterThan">
      <formula>1</formula>
    </cfRule>
  </conditionalFormatting>
  <conditionalFormatting sqref="R52:R55">
    <cfRule type="cellIs" dxfId="41831" priority="3108" operator="greaterThan">
      <formula>1</formula>
    </cfRule>
    <cfRule type="cellIs" dxfId="41830" priority="3109" operator="lessThan">
      <formula>0.8</formula>
    </cfRule>
  </conditionalFormatting>
  <conditionalFormatting sqref="P80:P81">
    <cfRule type="cellIs" dxfId="41829" priority="3101" operator="greaterThan">
      <formula>0</formula>
    </cfRule>
  </conditionalFormatting>
  <conditionalFormatting sqref="AF81 Q80:Q81">
    <cfRule type="cellIs" dxfId="41828" priority="3106" operator="lessThan">
      <formula>0</formula>
    </cfRule>
  </conditionalFormatting>
  <conditionalFormatting sqref="R80:R81">
    <cfRule type="cellIs" dxfId="41827" priority="3104" operator="lessThan">
      <formula>0.8</formula>
    </cfRule>
    <cfRule type="cellIs" dxfId="41826" priority="3105" operator="greaterThan">
      <formula>1</formula>
    </cfRule>
  </conditionalFormatting>
  <conditionalFormatting sqref="AG81 R80:R81">
    <cfRule type="cellIs" dxfId="41825" priority="3102" operator="greaterThan">
      <formula>1</formula>
    </cfRule>
    <cfRule type="cellIs" dxfId="41824" priority="3103" operator="lessThan">
      <formula>0.8</formula>
    </cfRule>
  </conditionalFormatting>
  <conditionalFormatting sqref="AH85">
    <cfRule type="cellIs" dxfId="41823" priority="3100" operator="lessThan">
      <formula>0.8</formula>
    </cfRule>
  </conditionalFormatting>
  <conditionalFormatting sqref="S85">
    <cfRule type="cellIs" dxfId="41822" priority="3099" operator="lessThan">
      <formula>0.8</formula>
    </cfRule>
  </conditionalFormatting>
  <conditionalFormatting sqref="AF107">
    <cfRule type="cellIs" dxfId="41821" priority="3098" operator="lessThan">
      <formula>0</formula>
    </cfRule>
  </conditionalFormatting>
  <conditionalFormatting sqref="AH100:AH107">
    <cfRule type="cellIs" dxfId="41820" priority="3097" operator="lessThan">
      <formula>0.8</formula>
    </cfRule>
  </conditionalFormatting>
  <conditionalFormatting sqref="AG107">
    <cfRule type="cellIs" dxfId="41819" priority="3095" operator="greaterThan">
      <formula>1</formula>
    </cfRule>
    <cfRule type="cellIs" dxfId="41818" priority="3096" operator="lessThan">
      <formula>0.8</formula>
    </cfRule>
  </conditionalFormatting>
  <conditionalFormatting sqref="P106:P107">
    <cfRule type="cellIs" dxfId="41817" priority="3089" operator="greaterThan">
      <formula>0</formula>
    </cfRule>
  </conditionalFormatting>
  <conditionalFormatting sqref="Q106:Q107">
    <cfRule type="cellIs" dxfId="41816" priority="3094" operator="lessThan">
      <formula>0</formula>
    </cfRule>
  </conditionalFormatting>
  <conditionalFormatting sqref="R106:R107">
    <cfRule type="cellIs" dxfId="41815" priority="3092" operator="lessThan">
      <formula>0.8</formula>
    </cfRule>
    <cfRule type="cellIs" dxfId="41814" priority="3093" operator="greaterThan">
      <formula>1</formula>
    </cfRule>
  </conditionalFormatting>
  <conditionalFormatting sqref="R106:R107">
    <cfRule type="cellIs" dxfId="41813" priority="3090" operator="greaterThan">
      <formula>1</formula>
    </cfRule>
    <cfRule type="cellIs" dxfId="41812" priority="3091" operator="lessThan">
      <formula>0.8</formula>
    </cfRule>
  </conditionalFormatting>
  <conditionalFormatting sqref="AF109:AF120">
    <cfRule type="cellIs" dxfId="41811" priority="3088" operator="lessThan">
      <formula>0</formula>
    </cfRule>
  </conditionalFormatting>
  <conditionalFormatting sqref="S109">
    <cfRule type="cellIs" dxfId="41810" priority="3087" operator="lessThan">
      <formula>0.8</formula>
    </cfRule>
  </conditionalFormatting>
  <conditionalFormatting sqref="AG109:AG120">
    <cfRule type="cellIs" dxfId="41809" priority="3085" operator="greaterThan">
      <formula>1</formula>
    </cfRule>
    <cfRule type="cellIs" dxfId="41808" priority="3086" operator="lessThan">
      <formula>0.8</formula>
    </cfRule>
  </conditionalFormatting>
  <conditionalFormatting sqref="S150">
    <cfRule type="cellIs" dxfId="41807" priority="3084" operator="lessThan">
      <formula>0.8</formula>
    </cfRule>
  </conditionalFormatting>
  <conditionalFormatting sqref="AH150">
    <cfRule type="cellIs" dxfId="41806" priority="3083" operator="lessThan">
      <formula>0.8</formula>
    </cfRule>
  </conditionalFormatting>
  <conditionalFormatting sqref="S149">
    <cfRule type="cellIs" dxfId="41805" priority="3082" operator="lessThan">
      <formula>0.8</formula>
    </cfRule>
  </conditionalFormatting>
  <conditionalFormatting sqref="Q26:Q29">
    <cfRule type="cellIs" dxfId="41804" priority="3081" operator="lessThan">
      <formula>0</formula>
    </cfRule>
  </conditionalFormatting>
  <conditionalFormatting sqref="S21:S29 AH21:AH29">
    <cfRule type="cellIs" dxfId="41803" priority="3080" operator="lessThan">
      <formula>0.8</formula>
    </cfRule>
  </conditionalFormatting>
  <conditionalFormatting sqref="R26:R29">
    <cfRule type="cellIs" dxfId="41802" priority="3078" operator="lessThan">
      <formula>0.8</formula>
    </cfRule>
    <cfRule type="cellIs" dxfId="41801" priority="3079" operator="greaterThan">
      <formula>1</formula>
    </cfRule>
  </conditionalFormatting>
  <conditionalFormatting sqref="R26:R29">
    <cfRule type="cellIs" dxfId="41800" priority="3076" operator="greaterThan">
      <formula>1</formula>
    </cfRule>
    <cfRule type="cellIs" dxfId="41799" priority="3077" operator="lessThan">
      <formula>0.8</formula>
    </cfRule>
  </conditionalFormatting>
  <conditionalFormatting sqref="P26:P29">
    <cfRule type="cellIs" dxfId="41798" priority="3075" operator="greaterThan">
      <formula>0</formula>
    </cfRule>
  </conditionalFormatting>
  <conditionalFormatting sqref="AH91 S91">
    <cfRule type="cellIs" dxfId="41797" priority="3074" operator="lessThan">
      <formula>0.8</formula>
    </cfRule>
  </conditionalFormatting>
  <conditionalFormatting sqref="P92:P94">
    <cfRule type="cellIs" dxfId="41796" priority="3068" operator="greaterThan">
      <formula>0</formula>
    </cfRule>
  </conditionalFormatting>
  <conditionalFormatting sqref="Q92:Q94">
    <cfRule type="cellIs" dxfId="41795" priority="3073" operator="lessThan">
      <formula>0</formula>
    </cfRule>
  </conditionalFormatting>
  <conditionalFormatting sqref="R92:R94">
    <cfRule type="cellIs" dxfId="41794" priority="3071" operator="lessThan">
      <formula>0.8</formula>
    </cfRule>
    <cfRule type="cellIs" dxfId="41793" priority="3072" operator="greaterThan">
      <formula>1</formula>
    </cfRule>
  </conditionalFormatting>
  <conditionalFormatting sqref="R92:R94">
    <cfRule type="cellIs" dxfId="41792" priority="3069" operator="greaterThan">
      <formula>1</formula>
    </cfRule>
    <cfRule type="cellIs" dxfId="41791" priority="3070" operator="lessThan">
      <formula>0.8</formula>
    </cfRule>
  </conditionalFormatting>
  <conditionalFormatting sqref="AF146 Q145:Q146">
    <cfRule type="cellIs" dxfId="41790" priority="3067" operator="lessThan">
      <formula>0</formula>
    </cfRule>
  </conditionalFormatting>
  <conditionalFormatting sqref="AH139:AH146 S139:S146">
    <cfRule type="cellIs" dxfId="41789" priority="3066" operator="lessThan">
      <formula>0.8</formula>
    </cfRule>
  </conditionalFormatting>
  <conditionalFormatting sqref="R145:R146">
    <cfRule type="cellIs" dxfId="41788" priority="3064" operator="lessThan">
      <formula>0.8</formula>
    </cfRule>
    <cfRule type="cellIs" dxfId="41787" priority="3065" operator="greaterThan">
      <formula>1</formula>
    </cfRule>
  </conditionalFormatting>
  <conditionalFormatting sqref="AG146 R145:R146">
    <cfRule type="cellIs" dxfId="41786" priority="3062" operator="greaterThan">
      <formula>1</formula>
    </cfRule>
    <cfRule type="cellIs" dxfId="41785" priority="3063" operator="lessThan">
      <formula>0.8</formula>
    </cfRule>
  </conditionalFormatting>
  <conditionalFormatting sqref="P145:P146">
    <cfRule type="cellIs" dxfId="41784" priority="3061" operator="greaterThan">
      <formula>0</formula>
    </cfRule>
  </conditionalFormatting>
  <conditionalFormatting sqref="Q119:Q120">
    <cfRule type="cellIs" dxfId="41783" priority="3060" operator="lessThan">
      <formula>0</formula>
    </cfRule>
  </conditionalFormatting>
  <conditionalFormatting sqref="R119:R120">
    <cfRule type="cellIs" dxfId="41782" priority="3058" operator="lessThan">
      <formula>0.8</formula>
    </cfRule>
    <cfRule type="cellIs" dxfId="41781" priority="3059" operator="greaterThan">
      <formula>1</formula>
    </cfRule>
  </conditionalFormatting>
  <conditionalFormatting sqref="R119:R120">
    <cfRule type="cellIs" dxfId="41780" priority="3056" operator="greaterThan">
      <formula>1</formula>
    </cfRule>
    <cfRule type="cellIs" dxfId="41779" priority="3057" operator="lessThan">
      <formula>0.8</formula>
    </cfRule>
  </conditionalFormatting>
  <conditionalFormatting sqref="P119:P120">
    <cfRule type="cellIs" dxfId="41778" priority="3055" operator="greaterThan">
      <formula>0</formula>
    </cfRule>
  </conditionalFormatting>
  <conditionalFormatting sqref="S44:S56">
    <cfRule type="cellIs" dxfId="41777" priority="3054" operator="lessThan">
      <formula>0.8</formula>
    </cfRule>
  </conditionalFormatting>
  <conditionalFormatting sqref="S108">
    <cfRule type="cellIs" dxfId="41776" priority="3053" operator="lessThan">
      <formula>0.8</formula>
    </cfRule>
  </conditionalFormatting>
  <conditionalFormatting sqref="S96">
    <cfRule type="cellIs" dxfId="41775" priority="3052" operator="lessThan">
      <formula>0.8</formula>
    </cfRule>
  </conditionalFormatting>
  <conditionalFormatting sqref="S97">
    <cfRule type="cellIs" dxfId="41774" priority="3051" operator="lessThan">
      <formula>0.8</formula>
    </cfRule>
  </conditionalFormatting>
  <conditionalFormatting sqref="S103">
    <cfRule type="cellIs" dxfId="41773" priority="3050" operator="lessThan">
      <formula>0.8</formula>
    </cfRule>
  </conditionalFormatting>
  <conditionalFormatting sqref="S99">
    <cfRule type="cellIs" dxfId="41772" priority="3049" operator="lessThan">
      <formula>0.8</formula>
    </cfRule>
  </conditionalFormatting>
  <conditionalFormatting sqref="S101">
    <cfRule type="cellIs" dxfId="41771" priority="3046" operator="lessThan">
      <formula>0.8</formula>
    </cfRule>
  </conditionalFormatting>
  <conditionalFormatting sqref="S100">
    <cfRule type="cellIs" dxfId="41770" priority="3048" operator="lessThan">
      <formula>0.8</formula>
    </cfRule>
  </conditionalFormatting>
  <conditionalFormatting sqref="S102">
    <cfRule type="cellIs" dxfId="41769" priority="3047" operator="lessThan">
      <formula>0.8</formula>
    </cfRule>
  </conditionalFormatting>
  <conditionalFormatting sqref="S98">
    <cfRule type="cellIs" dxfId="41768" priority="3045" operator="lessThan">
      <formula>0.8</formula>
    </cfRule>
  </conditionalFormatting>
  <conditionalFormatting sqref="S104">
    <cfRule type="cellIs" dxfId="41767" priority="3044" operator="lessThan">
      <formula>0.8</formula>
    </cfRule>
  </conditionalFormatting>
  <conditionalFormatting sqref="Q162:Q167">
    <cfRule type="cellIs" dxfId="41766" priority="3043" operator="lessThan">
      <formula>0</formula>
    </cfRule>
  </conditionalFormatting>
  <conditionalFormatting sqref="R162:R167">
    <cfRule type="cellIs" dxfId="41765" priority="3041" operator="lessThan">
      <formula>0.8</formula>
    </cfRule>
    <cfRule type="cellIs" dxfId="41764" priority="3042" operator="greaterThan">
      <formula>1</formula>
    </cfRule>
  </conditionalFormatting>
  <conditionalFormatting sqref="R162:R167">
    <cfRule type="cellIs" dxfId="41763" priority="3039" operator="greaterThan">
      <formula>1</formula>
    </cfRule>
    <cfRule type="cellIs" dxfId="41762" priority="3040" operator="lessThan">
      <formula>0.8</formula>
    </cfRule>
  </conditionalFormatting>
  <conditionalFormatting sqref="P162:P167">
    <cfRule type="cellIs" dxfId="41761" priority="3038" operator="greaterThan">
      <formula>0</formula>
    </cfRule>
  </conditionalFormatting>
  <conditionalFormatting sqref="P168">
    <cfRule type="cellIs" dxfId="41760" priority="3032" operator="greaterThan">
      <formula>0</formula>
    </cfRule>
  </conditionalFormatting>
  <conditionalFormatting sqref="R168">
    <cfRule type="cellIs" dxfId="41759" priority="3035" operator="lessThan">
      <formula>0.8</formula>
    </cfRule>
    <cfRule type="cellIs" dxfId="41758" priority="3036" operator="greaterThan">
      <formula>1</formula>
    </cfRule>
  </conditionalFormatting>
  <conditionalFormatting sqref="R168">
    <cfRule type="cellIs" dxfId="41757" priority="3033" operator="greaterThan">
      <formula>1</formula>
    </cfRule>
    <cfRule type="cellIs" dxfId="41756" priority="3034" operator="lessThan">
      <formula>0.8</formula>
    </cfRule>
  </conditionalFormatting>
  <conditionalFormatting sqref="Q168">
    <cfRule type="cellIs" dxfId="41755" priority="3037" operator="lessThan">
      <formula>0</formula>
    </cfRule>
  </conditionalFormatting>
  <conditionalFormatting sqref="Q83">
    <cfRule type="cellIs" dxfId="41754" priority="3031" operator="lessThan">
      <formula>0</formula>
    </cfRule>
  </conditionalFormatting>
  <conditionalFormatting sqref="R83">
    <cfRule type="cellIs" dxfId="41753" priority="3029" operator="lessThan">
      <formula>0.8</formula>
    </cfRule>
    <cfRule type="cellIs" dxfId="41752" priority="3030" operator="greaterThan">
      <formula>1</formula>
    </cfRule>
  </conditionalFormatting>
  <conditionalFormatting sqref="R83">
    <cfRule type="cellIs" dxfId="41751" priority="3027" operator="greaterThan">
      <formula>1</formula>
    </cfRule>
    <cfRule type="cellIs" dxfId="41750" priority="3028" operator="lessThan">
      <formula>0.8</formula>
    </cfRule>
  </conditionalFormatting>
  <conditionalFormatting sqref="P83">
    <cfRule type="cellIs" dxfId="41749" priority="3026" operator="greaterThan">
      <formula>0</formula>
    </cfRule>
  </conditionalFormatting>
  <conditionalFormatting sqref="Q83">
    <cfRule type="cellIs" dxfId="41748" priority="3025" operator="lessThan">
      <formula>0</formula>
    </cfRule>
  </conditionalFormatting>
  <conditionalFormatting sqref="R83">
    <cfRule type="cellIs" dxfId="41747" priority="3023" operator="lessThan">
      <formula>0.8</formula>
    </cfRule>
    <cfRule type="cellIs" dxfId="41746" priority="3024" operator="greaterThan">
      <formula>1</formula>
    </cfRule>
  </conditionalFormatting>
  <conditionalFormatting sqref="R83">
    <cfRule type="cellIs" dxfId="41745" priority="3021" operator="greaterThan">
      <formula>1</formula>
    </cfRule>
    <cfRule type="cellIs" dxfId="41744" priority="3022" operator="lessThan">
      <formula>0.8</formula>
    </cfRule>
  </conditionalFormatting>
  <conditionalFormatting sqref="P83">
    <cfRule type="cellIs" dxfId="41743" priority="3020" operator="greaterThan">
      <formula>0</formula>
    </cfRule>
  </conditionalFormatting>
  <conditionalFormatting sqref="Q83">
    <cfRule type="cellIs" dxfId="41742" priority="3019" operator="lessThan">
      <formula>0</formula>
    </cfRule>
  </conditionalFormatting>
  <conditionalFormatting sqref="R83">
    <cfRule type="cellIs" dxfId="41741" priority="3017" operator="lessThan">
      <formula>0.8</formula>
    </cfRule>
    <cfRule type="cellIs" dxfId="41740" priority="3018" operator="greaterThan">
      <formula>1</formula>
    </cfRule>
  </conditionalFormatting>
  <conditionalFormatting sqref="R83">
    <cfRule type="cellIs" dxfId="41739" priority="3015" operator="greaterThan">
      <formula>1</formula>
    </cfRule>
    <cfRule type="cellIs" dxfId="41738" priority="3016" operator="lessThan">
      <formula>0.8</formula>
    </cfRule>
  </conditionalFormatting>
  <conditionalFormatting sqref="P83">
    <cfRule type="cellIs" dxfId="41737" priority="3014" operator="greaterThan">
      <formula>0</formula>
    </cfRule>
  </conditionalFormatting>
  <conditionalFormatting sqref="Q83">
    <cfRule type="cellIs" dxfId="41736" priority="3013" operator="lessThan">
      <formula>0</formula>
    </cfRule>
  </conditionalFormatting>
  <conditionalFormatting sqref="R83">
    <cfRule type="cellIs" dxfId="41735" priority="3011" operator="lessThan">
      <formula>0.8</formula>
    </cfRule>
    <cfRule type="cellIs" dxfId="41734" priority="3012" operator="greaterThan">
      <formula>1</formula>
    </cfRule>
  </conditionalFormatting>
  <conditionalFormatting sqref="R83">
    <cfRule type="cellIs" dxfId="41733" priority="3009" operator="greaterThan">
      <formula>1</formula>
    </cfRule>
    <cfRule type="cellIs" dxfId="41732" priority="3010" operator="lessThan">
      <formula>0.8</formula>
    </cfRule>
  </conditionalFormatting>
  <conditionalFormatting sqref="P83">
    <cfRule type="cellIs" dxfId="41731" priority="3008" operator="greaterThan">
      <formula>0</formula>
    </cfRule>
  </conditionalFormatting>
  <conditionalFormatting sqref="P83">
    <cfRule type="cellIs" dxfId="41730" priority="3002" operator="greaterThan">
      <formula>0</formula>
    </cfRule>
  </conditionalFormatting>
  <conditionalFormatting sqref="Q83">
    <cfRule type="cellIs" dxfId="41729" priority="3007" operator="lessThan">
      <formula>0</formula>
    </cfRule>
  </conditionalFormatting>
  <conditionalFormatting sqref="R83">
    <cfRule type="cellIs" dxfId="41728" priority="3005" operator="lessThan">
      <formula>0.8</formula>
    </cfRule>
    <cfRule type="cellIs" dxfId="41727" priority="3006" operator="greaterThan">
      <formula>1</formula>
    </cfRule>
  </conditionalFormatting>
  <conditionalFormatting sqref="R83">
    <cfRule type="cellIs" dxfId="41726" priority="3003" operator="greaterThan">
      <formula>1</formula>
    </cfRule>
    <cfRule type="cellIs" dxfId="41725" priority="3004" operator="lessThan">
      <formula>0.8</formula>
    </cfRule>
  </conditionalFormatting>
  <conditionalFormatting sqref="P83">
    <cfRule type="cellIs" dxfId="41724" priority="2996" operator="greaterThan">
      <formula>0</formula>
    </cfRule>
  </conditionalFormatting>
  <conditionalFormatting sqref="Q83">
    <cfRule type="cellIs" dxfId="41723" priority="3001" operator="lessThan">
      <formula>0</formula>
    </cfRule>
  </conditionalFormatting>
  <conditionalFormatting sqref="R83">
    <cfRule type="cellIs" dxfId="41722" priority="2999" operator="lessThan">
      <formula>0.8</formula>
    </cfRule>
    <cfRule type="cellIs" dxfId="41721" priority="3000" operator="greaterThan">
      <formula>1</formula>
    </cfRule>
  </conditionalFormatting>
  <conditionalFormatting sqref="R83">
    <cfRule type="cellIs" dxfId="41720" priority="2997" operator="greaterThan">
      <formula>1</formula>
    </cfRule>
    <cfRule type="cellIs" dxfId="41719" priority="2998" operator="lessThan">
      <formula>0.8</formula>
    </cfRule>
  </conditionalFormatting>
  <conditionalFormatting sqref="R83">
    <cfRule type="cellIs" dxfId="41718" priority="2993" operator="lessThan">
      <formula>0.8</formula>
    </cfRule>
    <cfRule type="cellIs" dxfId="41717" priority="2994" operator="greaterThan">
      <formula>1</formula>
    </cfRule>
  </conditionalFormatting>
  <conditionalFormatting sqref="R83">
    <cfRule type="cellIs" dxfId="41716" priority="2991" operator="greaterThan">
      <formula>1</formula>
    </cfRule>
    <cfRule type="cellIs" dxfId="41715" priority="2992" operator="lessThan">
      <formula>0.8</formula>
    </cfRule>
  </conditionalFormatting>
  <conditionalFormatting sqref="P83">
    <cfRule type="cellIs" dxfId="41714" priority="2990" operator="greaterThan">
      <formula>0</formula>
    </cfRule>
  </conditionalFormatting>
  <conditionalFormatting sqref="Q83">
    <cfRule type="cellIs" dxfId="41713" priority="2995" operator="lessThan">
      <formula>0</formula>
    </cfRule>
  </conditionalFormatting>
  <conditionalFormatting sqref="Q83">
    <cfRule type="cellIs" dxfId="41712" priority="2989" operator="lessThan">
      <formula>0</formula>
    </cfRule>
  </conditionalFormatting>
  <conditionalFormatting sqref="R83">
    <cfRule type="cellIs" dxfId="41711" priority="2987" operator="lessThan">
      <formula>0.8</formula>
    </cfRule>
    <cfRule type="cellIs" dxfId="41710" priority="2988" operator="greaterThan">
      <formula>1</formula>
    </cfRule>
  </conditionalFormatting>
  <conditionalFormatting sqref="R83">
    <cfRule type="cellIs" dxfId="41709" priority="2985" operator="greaterThan">
      <formula>1</formula>
    </cfRule>
    <cfRule type="cellIs" dxfId="41708" priority="2986" operator="lessThan">
      <formula>0.8</formula>
    </cfRule>
  </conditionalFormatting>
  <conditionalFormatting sqref="P83">
    <cfRule type="cellIs" dxfId="41707" priority="2984" operator="greaterThan">
      <formula>0</formula>
    </cfRule>
  </conditionalFormatting>
  <conditionalFormatting sqref="P83">
    <cfRule type="cellIs" dxfId="41706" priority="2978" operator="greaterThan">
      <formula>0</formula>
    </cfRule>
  </conditionalFormatting>
  <conditionalFormatting sqref="Q83">
    <cfRule type="cellIs" dxfId="41705" priority="2983" operator="lessThan">
      <formula>0</formula>
    </cfRule>
  </conditionalFormatting>
  <conditionalFormatting sqref="R83">
    <cfRule type="cellIs" dxfId="41704" priority="2981" operator="lessThan">
      <formula>0.8</formula>
    </cfRule>
    <cfRule type="cellIs" dxfId="41703" priority="2982" operator="greaterThan">
      <formula>1</formula>
    </cfRule>
  </conditionalFormatting>
  <conditionalFormatting sqref="R83">
    <cfRule type="cellIs" dxfId="41702" priority="2979" operator="greaterThan">
      <formula>1</formula>
    </cfRule>
    <cfRule type="cellIs" dxfId="41701" priority="2980" operator="lessThan">
      <formula>0.8</formula>
    </cfRule>
  </conditionalFormatting>
  <conditionalFormatting sqref="P83">
    <cfRule type="cellIs" dxfId="41700" priority="2972" operator="greaterThan">
      <formula>0</formula>
    </cfRule>
  </conditionalFormatting>
  <conditionalFormatting sqref="Q83">
    <cfRule type="cellIs" dxfId="41699" priority="2977" operator="lessThan">
      <formula>0</formula>
    </cfRule>
  </conditionalFormatting>
  <conditionalFormatting sqref="R83">
    <cfRule type="cellIs" dxfId="41698" priority="2975" operator="lessThan">
      <formula>0.8</formula>
    </cfRule>
    <cfRule type="cellIs" dxfId="41697" priority="2976" operator="greaterThan">
      <formula>1</formula>
    </cfRule>
  </conditionalFormatting>
  <conditionalFormatting sqref="R83">
    <cfRule type="cellIs" dxfId="41696" priority="2973" operator="greaterThan">
      <formula>1</formula>
    </cfRule>
    <cfRule type="cellIs" dxfId="41695" priority="2974" operator="lessThan">
      <formula>0.8</formula>
    </cfRule>
  </conditionalFormatting>
  <conditionalFormatting sqref="R83">
    <cfRule type="cellIs" dxfId="41694" priority="2969" operator="lessThan">
      <formula>0.8</formula>
    </cfRule>
    <cfRule type="cellIs" dxfId="41693" priority="2970" operator="greaterThan">
      <formula>1</formula>
    </cfRule>
  </conditionalFormatting>
  <conditionalFormatting sqref="R83">
    <cfRule type="cellIs" dxfId="41692" priority="2967" operator="greaterThan">
      <formula>1</formula>
    </cfRule>
    <cfRule type="cellIs" dxfId="41691" priority="2968" operator="lessThan">
      <formula>0.8</formula>
    </cfRule>
  </conditionalFormatting>
  <conditionalFormatting sqref="P83">
    <cfRule type="cellIs" dxfId="41690" priority="2966" operator="greaterThan">
      <formula>0</formula>
    </cfRule>
  </conditionalFormatting>
  <conditionalFormatting sqref="Q83">
    <cfRule type="cellIs" dxfId="41689" priority="2971" operator="lessThan">
      <formula>0</formula>
    </cfRule>
  </conditionalFormatting>
  <conditionalFormatting sqref="P83">
    <cfRule type="cellIs" dxfId="41688" priority="2960" operator="greaterThan">
      <formula>0</formula>
    </cfRule>
  </conditionalFormatting>
  <conditionalFormatting sqref="Q83">
    <cfRule type="cellIs" dxfId="41687" priority="2965" operator="lessThan">
      <formula>0</formula>
    </cfRule>
  </conditionalFormatting>
  <conditionalFormatting sqref="R83">
    <cfRule type="cellIs" dxfId="41686" priority="2963" operator="lessThan">
      <formula>0.8</formula>
    </cfRule>
    <cfRule type="cellIs" dxfId="41685" priority="2964" operator="greaterThan">
      <formula>1</formula>
    </cfRule>
  </conditionalFormatting>
  <conditionalFormatting sqref="R83">
    <cfRule type="cellIs" dxfId="41684" priority="2961" operator="greaterThan">
      <formula>1</formula>
    </cfRule>
    <cfRule type="cellIs" dxfId="41683" priority="2962" operator="lessThan">
      <formula>0.8</formula>
    </cfRule>
  </conditionalFormatting>
  <conditionalFormatting sqref="R83">
    <cfRule type="cellIs" dxfId="41682" priority="2957" operator="lessThan">
      <formula>0.8</formula>
    </cfRule>
    <cfRule type="cellIs" dxfId="41681" priority="2958" operator="greaterThan">
      <formula>1</formula>
    </cfRule>
  </conditionalFormatting>
  <conditionalFormatting sqref="R83">
    <cfRule type="cellIs" dxfId="41680" priority="2955" operator="greaterThan">
      <formula>1</formula>
    </cfRule>
    <cfRule type="cellIs" dxfId="41679" priority="2956" operator="lessThan">
      <formula>0.8</formula>
    </cfRule>
  </conditionalFormatting>
  <conditionalFormatting sqref="P83">
    <cfRule type="cellIs" dxfId="41678" priority="2954" operator="greaterThan">
      <formula>0</formula>
    </cfRule>
  </conditionalFormatting>
  <conditionalFormatting sqref="Q83">
    <cfRule type="cellIs" dxfId="41677" priority="2959" operator="lessThan">
      <formula>0</formula>
    </cfRule>
  </conditionalFormatting>
  <conditionalFormatting sqref="R83">
    <cfRule type="cellIs" dxfId="41676" priority="2951" operator="lessThan">
      <formula>0.8</formula>
    </cfRule>
    <cfRule type="cellIs" dxfId="41675" priority="2952" operator="greaterThan">
      <formula>1</formula>
    </cfRule>
  </conditionalFormatting>
  <conditionalFormatting sqref="R83">
    <cfRule type="cellIs" dxfId="41674" priority="2949" operator="greaterThan">
      <formula>1</formula>
    </cfRule>
    <cfRule type="cellIs" dxfId="41673" priority="2950" operator="lessThan">
      <formula>0.8</formula>
    </cfRule>
  </conditionalFormatting>
  <conditionalFormatting sqref="P83">
    <cfRule type="cellIs" dxfId="41672" priority="2948" operator="greaterThan">
      <formula>0</formula>
    </cfRule>
  </conditionalFormatting>
  <conditionalFormatting sqref="Q83">
    <cfRule type="cellIs" dxfId="41671" priority="2953" operator="lessThan">
      <formula>0</formula>
    </cfRule>
  </conditionalFormatting>
  <conditionalFormatting sqref="Q83">
    <cfRule type="cellIs" dxfId="41670" priority="2947" operator="lessThan">
      <formula>0</formula>
    </cfRule>
  </conditionalFormatting>
  <conditionalFormatting sqref="R83">
    <cfRule type="cellIs" dxfId="41669" priority="2945" operator="lessThan">
      <formula>0.8</formula>
    </cfRule>
    <cfRule type="cellIs" dxfId="41668" priority="2946" operator="greaterThan">
      <formula>1</formula>
    </cfRule>
  </conditionalFormatting>
  <conditionalFormatting sqref="R83">
    <cfRule type="cellIs" dxfId="41667" priority="2943" operator="greaterThan">
      <formula>1</formula>
    </cfRule>
    <cfRule type="cellIs" dxfId="41666" priority="2944" operator="lessThan">
      <formula>0.8</formula>
    </cfRule>
  </conditionalFormatting>
  <conditionalFormatting sqref="P83">
    <cfRule type="cellIs" dxfId="41665" priority="2942" operator="greaterThan">
      <formula>0</formula>
    </cfRule>
  </conditionalFormatting>
  <conditionalFormatting sqref="Q83">
    <cfRule type="cellIs" dxfId="41664" priority="2936" operator="lessThan">
      <formula>0</formula>
    </cfRule>
  </conditionalFormatting>
  <conditionalFormatting sqref="R83">
    <cfRule type="cellIs" dxfId="41663" priority="2940" operator="lessThan">
      <formula>0.8</formula>
    </cfRule>
    <cfRule type="cellIs" dxfId="41662" priority="2941" operator="greaterThan">
      <formula>1</formula>
    </cfRule>
  </conditionalFormatting>
  <conditionalFormatting sqref="R83">
    <cfRule type="cellIs" dxfId="41661" priority="2938" operator="greaterThan">
      <formula>1</formula>
    </cfRule>
    <cfRule type="cellIs" dxfId="41660" priority="2939" operator="lessThan">
      <formula>0.8</formula>
    </cfRule>
  </conditionalFormatting>
  <conditionalFormatting sqref="P83">
    <cfRule type="cellIs" dxfId="41659" priority="2937" operator="greaterThan">
      <formula>0</formula>
    </cfRule>
  </conditionalFormatting>
  <conditionalFormatting sqref="Q83">
    <cfRule type="cellIs" dxfId="41658" priority="2935" operator="lessThan">
      <formula>0</formula>
    </cfRule>
  </conditionalFormatting>
  <conditionalFormatting sqref="R83">
    <cfRule type="cellIs" dxfId="41657" priority="2933" operator="lessThan">
      <formula>0.8</formula>
    </cfRule>
    <cfRule type="cellIs" dxfId="41656" priority="2934" operator="greaterThan">
      <formula>1</formula>
    </cfRule>
  </conditionalFormatting>
  <conditionalFormatting sqref="R83">
    <cfRule type="cellIs" dxfId="41655" priority="2931" operator="greaterThan">
      <formula>1</formula>
    </cfRule>
    <cfRule type="cellIs" dxfId="41654" priority="2932" operator="lessThan">
      <formula>0.8</formula>
    </cfRule>
  </conditionalFormatting>
  <conditionalFormatting sqref="P83">
    <cfRule type="cellIs" dxfId="41653" priority="2930" operator="greaterThan">
      <formula>0</formula>
    </cfRule>
  </conditionalFormatting>
  <conditionalFormatting sqref="Q83">
    <cfRule type="cellIs" dxfId="41652" priority="2929" operator="lessThan">
      <formula>0</formula>
    </cfRule>
  </conditionalFormatting>
  <conditionalFormatting sqref="R83">
    <cfRule type="cellIs" dxfId="41651" priority="2927" operator="lessThan">
      <formula>0.8</formula>
    </cfRule>
    <cfRule type="cellIs" dxfId="41650" priority="2928" operator="greaterThan">
      <formula>1</formula>
    </cfRule>
  </conditionalFormatting>
  <conditionalFormatting sqref="R83">
    <cfRule type="cellIs" dxfId="41649" priority="2925" operator="greaterThan">
      <formula>1</formula>
    </cfRule>
    <cfRule type="cellIs" dxfId="41648" priority="2926" operator="lessThan">
      <formula>0.8</formula>
    </cfRule>
  </conditionalFormatting>
  <conditionalFormatting sqref="P83">
    <cfRule type="cellIs" dxfId="41647" priority="2924" operator="greaterThan">
      <formula>0</formula>
    </cfRule>
  </conditionalFormatting>
  <conditionalFormatting sqref="Q83">
    <cfRule type="cellIs" dxfId="41646" priority="2923" operator="lessThan">
      <formula>0</formula>
    </cfRule>
  </conditionalFormatting>
  <conditionalFormatting sqref="R83">
    <cfRule type="cellIs" dxfId="41645" priority="2921" operator="lessThan">
      <formula>0.8</formula>
    </cfRule>
    <cfRule type="cellIs" dxfId="41644" priority="2922" operator="greaterThan">
      <formula>1</formula>
    </cfRule>
  </conditionalFormatting>
  <conditionalFormatting sqref="R83">
    <cfRule type="cellIs" dxfId="41643" priority="2919" operator="greaterThan">
      <formula>1</formula>
    </cfRule>
    <cfRule type="cellIs" dxfId="41642" priority="2920" operator="lessThan">
      <formula>0.8</formula>
    </cfRule>
  </conditionalFormatting>
  <conditionalFormatting sqref="P83">
    <cfRule type="cellIs" dxfId="41641" priority="2918" operator="greaterThan">
      <formula>0</formula>
    </cfRule>
  </conditionalFormatting>
  <conditionalFormatting sqref="Q83">
    <cfRule type="cellIs" dxfId="41640" priority="2917" operator="lessThan">
      <formula>0</formula>
    </cfRule>
  </conditionalFormatting>
  <conditionalFormatting sqref="R83">
    <cfRule type="cellIs" dxfId="41639" priority="2915" operator="lessThan">
      <formula>0.8</formula>
    </cfRule>
    <cfRule type="cellIs" dxfId="41638" priority="2916" operator="greaterThan">
      <formula>1</formula>
    </cfRule>
  </conditionalFormatting>
  <conditionalFormatting sqref="R83">
    <cfRule type="cellIs" dxfId="41637" priority="2913" operator="greaterThan">
      <formula>1</formula>
    </cfRule>
    <cfRule type="cellIs" dxfId="41636" priority="2914" operator="lessThan">
      <formula>0.8</formula>
    </cfRule>
  </conditionalFormatting>
  <conditionalFormatting sqref="P83">
    <cfRule type="cellIs" dxfId="41635" priority="2912" operator="greaterThan">
      <formula>0</formula>
    </cfRule>
  </conditionalFormatting>
  <conditionalFormatting sqref="Q83">
    <cfRule type="cellIs" dxfId="41634" priority="2911" operator="lessThan">
      <formula>0</formula>
    </cfRule>
  </conditionalFormatting>
  <conditionalFormatting sqref="R83">
    <cfRule type="cellIs" dxfId="41633" priority="2909" operator="lessThan">
      <formula>0.8</formula>
    </cfRule>
    <cfRule type="cellIs" dxfId="41632" priority="2910" operator="greaterThan">
      <formula>1</formula>
    </cfRule>
  </conditionalFormatting>
  <conditionalFormatting sqref="R83">
    <cfRule type="cellIs" dxfId="41631" priority="2907" operator="greaterThan">
      <formula>1</formula>
    </cfRule>
    <cfRule type="cellIs" dxfId="41630" priority="2908" operator="lessThan">
      <formula>0.8</formula>
    </cfRule>
  </conditionalFormatting>
  <conditionalFormatting sqref="P83">
    <cfRule type="cellIs" dxfId="41629" priority="2906" operator="greaterThan">
      <formula>0</formula>
    </cfRule>
  </conditionalFormatting>
  <conditionalFormatting sqref="P83">
    <cfRule type="cellIs" dxfId="41628" priority="2900" operator="greaterThan">
      <formula>0</formula>
    </cfRule>
  </conditionalFormatting>
  <conditionalFormatting sqref="Q83">
    <cfRule type="cellIs" dxfId="41627" priority="2905" operator="lessThan">
      <formula>0</formula>
    </cfRule>
  </conditionalFormatting>
  <conditionalFormatting sqref="R83">
    <cfRule type="cellIs" dxfId="41626" priority="2903" operator="lessThan">
      <formula>0.8</formula>
    </cfRule>
    <cfRule type="cellIs" dxfId="41625" priority="2904" operator="greaterThan">
      <formula>1</formula>
    </cfRule>
  </conditionalFormatting>
  <conditionalFormatting sqref="R83">
    <cfRule type="cellIs" dxfId="41624" priority="2901" operator="greaterThan">
      <formula>1</formula>
    </cfRule>
    <cfRule type="cellIs" dxfId="41623" priority="2902" operator="lessThan">
      <formula>0.8</formula>
    </cfRule>
  </conditionalFormatting>
  <conditionalFormatting sqref="P83">
    <cfRule type="cellIs" dxfId="41622" priority="2894" operator="greaterThan">
      <formula>0</formula>
    </cfRule>
  </conditionalFormatting>
  <conditionalFormatting sqref="Q83">
    <cfRule type="cellIs" dxfId="41621" priority="2899" operator="lessThan">
      <formula>0</formula>
    </cfRule>
  </conditionalFormatting>
  <conditionalFormatting sqref="R83">
    <cfRule type="cellIs" dxfId="41620" priority="2897" operator="lessThan">
      <formula>0.8</formula>
    </cfRule>
    <cfRule type="cellIs" dxfId="41619" priority="2898" operator="greaterThan">
      <formula>1</formula>
    </cfRule>
  </conditionalFormatting>
  <conditionalFormatting sqref="R83">
    <cfRule type="cellIs" dxfId="41618" priority="2895" operator="greaterThan">
      <formula>1</formula>
    </cfRule>
    <cfRule type="cellIs" dxfId="41617" priority="2896" operator="lessThan">
      <formula>0.8</formula>
    </cfRule>
  </conditionalFormatting>
  <conditionalFormatting sqref="R83">
    <cfRule type="cellIs" dxfId="41616" priority="2891" operator="lessThan">
      <formula>0.8</formula>
    </cfRule>
    <cfRule type="cellIs" dxfId="41615" priority="2892" operator="greaterThan">
      <formula>1</formula>
    </cfRule>
  </conditionalFormatting>
  <conditionalFormatting sqref="R83">
    <cfRule type="cellIs" dxfId="41614" priority="2889" operator="greaterThan">
      <formula>1</formula>
    </cfRule>
    <cfRule type="cellIs" dxfId="41613" priority="2890" operator="lessThan">
      <formula>0.8</formula>
    </cfRule>
  </conditionalFormatting>
  <conditionalFormatting sqref="P83">
    <cfRule type="cellIs" dxfId="41612" priority="2888" operator="greaterThan">
      <formula>0</formula>
    </cfRule>
  </conditionalFormatting>
  <conditionalFormatting sqref="Q83">
    <cfRule type="cellIs" dxfId="41611" priority="2893" operator="lessThan">
      <formula>0</formula>
    </cfRule>
  </conditionalFormatting>
  <conditionalFormatting sqref="Q83">
    <cfRule type="cellIs" dxfId="41610" priority="2887" operator="lessThan">
      <formula>0</formula>
    </cfRule>
  </conditionalFormatting>
  <conditionalFormatting sqref="R83">
    <cfRule type="cellIs" dxfId="41609" priority="2885" operator="lessThan">
      <formula>0.8</formula>
    </cfRule>
    <cfRule type="cellIs" dxfId="41608" priority="2886" operator="greaterThan">
      <formula>1</formula>
    </cfRule>
  </conditionalFormatting>
  <conditionalFormatting sqref="R83">
    <cfRule type="cellIs" dxfId="41607" priority="2883" operator="greaterThan">
      <formula>1</formula>
    </cfRule>
    <cfRule type="cellIs" dxfId="41606" priority="2884" operator="lessThan">
      <formula>0.8</formula>
    </cfRule>
  </conditionalFormatting>
  <conditionalFormatting sqref="P83">
    <cfRule type="cellIs" dxfId="41605" priority="2882" operator="greaterThan">
      <formula>0</formula>
    </cfRule>
  </conditionalFormatting>
  <conditionalFormatting sqref="Q83">
    <cfRule type="cellIs" dxfId="41604" priority="2881" operator="lessThan">
      <formula>0</formula>
    </cfRule>
  </conditionalFormatting>
  <conditionalFormatting sqref="R83">
    <cfRule type="cellIs" dxfId="41603" priority="2879" operator="lessThan">
      <formula>0.8</formula>
    </cfRule>
    <cfRule type="cellIs" dxfId="41602" priority="2880" operator="greaterThan">
      <formula>1</formula>
    </cfRule>
  </conditionalFormatting>
  <conditionalFormatting sqref="R83">
    <cfRule type="cellIs" dxfId="41601" priority="2877" operator="greaterThan">
      <formula>1</formula>
    </cfRule>
    <cfRule type="cellIs" dxfId="41600" priority="2878" operator="lessThan">
      <formula>0.8</formula>
    </cfRule>
  </conditionalFormatting>
  <conditionalFormatting sqref="P83">
    <cfRule type="cellIs" dxfId="41599" priority="2876" operator="greaterThan">
      <formula>0</formula>
    </cfRule>
  </conditionalFormatting>
  <conditionalFormatting sqref="Q83">
    <cfRule type="cellIs" dxfId="41598" priority="2875" operator="lessThan">
      <formula>0</formula>
    </cfRule>
  </conditionalFormatting>
  <conditionalFormatting sqref="R83">
    <cfRule type="cellIs" dxfId="41597" priority="2873" operator="lessThan">
      <formula>0.8</formula>
    </cfRule>
    <cfRule type="cellIs" dxfId="41596" priority="2874" operator="greaterThan">
      <formula>1</formula>
    </cfRule>
  </conditionalFormatting>
  <conditionalFormatting sqref="R83">
    <cfRule type="cellIs" dxfId="41595" priority="2871" operator="greaterThan">
      <formula>1</formula>
    </cfRule>
    <cfRule type="cellIs" dxfId="41594" priority="2872" operator="lessThan">
      <formula>0.8</formula>
    </cfRule>
  </conditionalFormatting>
  <conditionalFormatting sqref="P83">
    <cfRule type="cellIs" dxfId="41593" priority="2870" operator="greaterThan">
      <formula>0</formula>
    </cfRule>
  </conditionalFormatting>
  <conditionalFormatting sqref="Q83">
    <cfRule type="cellIs" dxfId="41592" priority="2869" operator="lessThan">
      <formula>0</formula>
    </cfRule>
  </conditionalFormatting>
  <conditionalFormatting sqref="R83">
    <cfRule type="cellIs" dxfId="41591" priority="2867" operator="lessThan">
      <formula>0.8</formula>
    </cfRule>
    <cfRule type="cellIs" dxfId="41590" priority="2868" operator="greaterThan">
      <formula>1</formula>
    </cfRule>
  </conditionalFormatting>
  <conditionalFormatting sqref="R83">
    <cfRule type="cellIs" dxfId="41589" priority="2865" operator="greaterThan">
      <formula>1</formula>
    </cfRule>
    <cfRule type="cellIs" dxfId="41588" priority="2866" operator="lessThan">
      <formula>0.8</formula>
    </cfRule>
  </conditionalFormatting>
  <conditionalFormatting sqref="P83">
    <cfRule type="cellIs" dxfId="41587" priority="2864" operator="greaterThan">
      <formula>0</formula>
    </cfRule>
  </conditionalFormatting>
  <conditionalFormatting sqref="P83">
    <cfRule type="cellIs" dxfId="41586" priority="2858" operator="greaterThan">
      <formula>0</formula>
    </cfRule>
  </conditionalFormatting>
  <conditionalFormatting sqref="Q83">
    <cfRule type="cellIs" dxfId="41585" priority="2863" operator="lessThan">
      <formula>0</formula>
    </cfRule>
  </conditionalFormatting>
  <conditionalFormatting sqref="R83">
    <cfRule type="cellIs" dxfId="41584" priority="2861" operator="lessThan">
      <formula>0.8</formula>
    </cfRule>
    <cfRule type="cellIs" dxfId="41583" priority="2862" operator="greaterThan">
      <formula>1</formula>
    </cfRule>
  </conditionalFormatting>
  <conditionalFormatting sqref="R83">
    <cfRule type="cellIs" dxfId="41582" priority="2859" operator="greaterThan">
      <formula>1</formula>
    </cfRule>
    <cfRule type="cellIs" dxfId="41581" priority="2860" operator="lessThan">
      <formula>0.8</formula>
    </cfRule>
  </conditionalFormatting>
  <conditionalFormatting sqref="P83">
    <cfRule type="cellIs" dxfId="41580" priority="2852" operator="greaterThan">
      <formula>0</formula>
    </cfRule>
  </conditionalFormatting>
  <conditionalFormatting sqref="Q83">
    <cfRule type="cellIs" dxfId="41579" priority="2857" operator="lessThan">
      <formula>0</formula>
    </cfRule>
  </conditionalFormatting>
  <conditionalFormatting sqref="R83">
    <cfRule type="cellIs" dxfId="41578" priority="2855" operator="lessThan">
      <formula>0.8</formula>
    </cfRule>
    <cfRule type="cellIs" dxfId="41577" priority="2856" operator="greaterThan">
      <formula>1</formula>
    </cfRule>
  </conditionalFormatting>
  <conditionalFormatting sqref="R83">
    <cfRule type="cellIs" dxfId="41576" priority="2853" operator="greaterThan">
      <formula>1</formula>
    </cfRule>
    <cfRule type="cellIs" dxfId="41575" priority="2854" operator="lessThan">
      <formula>0.8</formula>
    </cfRule>
  </conditionalFormatting>
  <conditionalFormatting sqref="R83">
    <cfRule type="cellIs" dxfId="41574" priority="2849" operator="lessThan">
      <formula>0.8</formula>
    </cfRule>
    <cfRule type="cellIs" dxfId="41573" priority="2850" operator="greaterThan">
      <formula>1</formula>
    </cfRule>
  </conditionalFormatting>
  <conditionalFormatting sqref="R83">
    <cfRule type="cellIs" dxfId="41572" priority="2847" operator="greaterThan">
      <formula>1</formula>
    </cfRule>
    <cfRule type="cellIs" dxfId="41571" priority="2848" operator="lessThan">
      <formula>0.8</formula>
    </cfRule>
  </conditionalFormatting>
  <conditionalFormatting sqref="P83">
    <cfRule type="cellIs" dxfId="41570" priority="2846" operator="greaterThan">
      <formula>0</formula>
    </cfRule>
  </conditionalFormatting>
  <conditionalFormatting sqref="Q83">
    <cfRule type="cellIs" dxfId="41569" priority="2851" operator="lessThan">
      <formula>0</formula>
    </cfRule>
  </conditionalFormatting>
  <conditionalFormatting sqref="Q83">
    <cfRule type="cellIs" dxfId="41568" priority="2845" operator="lessThan">
      <formula>0</formula>
    </cfRule>
  </conditionalFormatting>
  <conditionalFormatting sqref="R83">
    <cfRule type="cellIs" dxfId="41567" priority="2843" operator="lessThan">
      <formula>0.8</formula>
    </cfRule>
    <cfRule type="cellIs" dxfId="41566" priority="2844" operator="greaterThan">
      <formula>1</formula>
    </cfRule>
  </conditionalFormatting>
  <conditionalFormatting sqref="R83">
    <cfRule type="cellIs" dxfId="41565" priority="2841" operator="greaterThan">
      <formula>1</formula>
    </cfRule>
    <cfRule type="cellIs" dxfId="41564" priority="2842" operator="lessThan">
      <formula>0.8</formula>
    </cfRule>
  </conditionalFormatting>
  <conditionalFormatting sqref="P83">
    <cfRule type="cellIs" dxfId="41563" priority="2840" operator="greaterThan">
      <formula>0</formula>
    </cfRule>
  </conditionalFormatting>
  <conditionalFormatting sqref="P83">
    <cfRule type="cellIs" dxfId="41562" priority="2834" operator="greaterThan">
      <formula>0</formula>
    </cfRule>
  </conditionalFormatting>
  <conditionalFormatting sqref="Q83">
    <cfRule type="cellIs" dxfId="41561" priority="2839" operator="lessThan">
      <formula>0</formula>
    </cfRule>
  </conditionalFormatting>
  <conditionalFormatting sqref="R83">
    <cfRule type="cellIs" dxfId="41560" priority="2837" operator="lessThan">
      <formula>0.8</formula>
    </cfRule>
    <cfRule type="cellIs" dxfId="41559" priority="2838" operator="greaterThan">
      <formula>1</formula>
    </cfRule>
  </conditionalFormatting>
  <conditionalFormatting sqref="R83">
    <cfRule type="cellIs" dxfId="41558" priority="2835" operator="greaterThan">
      <formula>1</formula>
    </cfRule>
    <cfRule type="cellIs" dxfId="41557" priority="2836" operator="lessThan">
      <formula>0.8</formula>
    </cfRule>
  </conditionalFormatting>
  <conditionalFormatting sqref="P83">
    <cfRule type="cellIs" dxfId="41556" priority="2828" operator="greaterThan">
      <formula>0</formula>
    </cfRule>
  </conditionalFormatting>
  <conditionalFormatting sqref="Q83">
    <cfRule type="cellIs" dxfId="41555" priority="2833" operator="lessThan">
      <formula>0</formula>
    </cfRule>
  </conditionalFormatting>
  <conditionalFormatting sqref="R83">
    <cfRule type="cellIs" dxfId="41554" priority="2831" operator="lessThan">
      <formula>0.8</formula>
    </cfRule>
    <cfRule type="cellIs" dxfId="41553" priority="2832" operator="greaterThan">
      <formula>1</formula>
    </cfRule>
  </conditionalFormatting>
  <conditionalFormatting sqref="R83">
    <cfRule type="cellIs" dxfId="41552" priority="2829" operator="greaterThan">
      <formula>1</formula>
    </cfRule>
    <cfRule type="cellIs" dxfId="41551" priority="2830" operator="lessThan">
      <formula>0.8</formula>
    </cfRule>
  </conditionalFormatting>
  <conditionalFormatting sqref="R83">
    <cfRule type="cellIs" dxfId="41550" priority="2825" operator="lessThan">
      <formula>0.8</formula>
    </cfRule>
    <cfRule type="cellIs" dxfId="41549" priority="2826" operator="greaterThan">
      <formula>1</formula>
    </cfRule>
  </conditionalFormatting>
  <conditionalFormatting sqref="R83">
    <cfRule type="cellIs" dxfId="41548" priority="2823" operator="greaterThan">
      <formula>1</formula>
    </cfRule>
    <cfRule type="cellIs" dxfId="41547" priority="2824" operator="lessThan">
      <formula>0.8</formula>
    </cfRule>
  </conditionalFormatting>
  <conditionalFormatting sqref="P83">
    <cfRule type="cellIs" dxfId="41546" priority="2822" operator="greaterThan">
      <formula>0</formula>
    </cfRule>
  </conditionalFormatting>
  <conditionalFormatting sqref="Q83">
    <cfRule type="cellIs" dxfId="41545" priority="2827" operator="lessThan">
      <formula>0</formula>
    </cfRule>
  </conditionalFormatting>
  <conditionalFormatting sqref="P83">
    <cfRule type="cellIs" dxfId="41544" priority="2816" operator="greaterThan">
      <formula>0</formula>
    </cfRule>
  </conditionalFormatting>
  <conditionalFormatting sqref="Q83">
    <cfRule type="cellIs" dxfId="41543" priority="2821" operator="lessThan">
      <formula>0</formula>
    </cfRule>
  </conditionalFormatting>
  <conditionalFormatting sqref="R83">
    <cfRule type="cellIs" dxfId="41542" priority="2819" operator="lessThan">
      <formula>0.8</formula>
    </cfRule>
    <cfRule type="cellIs" dxfId="41541" priority="2820" operator="greaterThan">
      <formula>1</formula>
    </cfRule>
  </conditionalFormatting>
  <conditionalFormatting sqref="R83">
    <cfRule type="cellIs" dxfId="41540" priority="2817" operator="greaterThan">
      <formula>1</formula>
    </cfRule>
    <cfRule type="cellIs" dxfId="41539" priority="2818" operator="lessThan">
      <formula>0.8</formula>
    </cfRule>
  </conditionalFormatting>
  <conditionalFormatting sqref="R83">
    <cfRule type="cellIs" dxfId="41538" priority="2813" operator="lessThan">
      <formula>0.8</formula>
    </cfRule>
    <cfRule type="cellIs" dxfId="41537" priority="2814" operator="greaterThan">
      <formula>1</formula>
    </cfRule>
  </conditionalFormatting>
  <conditionalFormatting sqref="R83">
    <cfRule type="cellIs" dxfId="41536" priority="2811" operator="greaterThan">
      <formula>1</formula>
    </cfRule>
    <cfRule type="cellIs" dxfId="41535" priority="2812" operator="lessThan">
      <formula>0.8</formula>
    </cfRule>
  </conditionalFormatting>
  <conditionalFormatting sqref="P83">
    <cfRule type="cellIs" dxfId="41534" priority="2810" operator="greaterThan">
      <formula>0</formula>
    </cfRule>
  </conditionalFormatting>
  <conditionalFormatting sqref="Q83">
    <cfRule type="cellIs" dxfId="41533" priority="2815" operator="lessThan">
      <formula>0</formula>
    </cfRule>
  </conditionalFormatting>
  <conditionalFormatting sqref="R83">
    <cfRule type="cellIs" dxfId="41532" priority="2807" operator="lessThan">
      <formula>0.8</formula>
    </cfRule>
    <cfRule type="cellIs" dxfId="41531" priority="2808" operator="greaterThan">
      <formula>1</formula>
    </cfRule>
  </conditionalFormatting>
  <conditionalFormatting sqref="R83">
    <cfRule type="cellIs" dxfId="41530" priority="2805" operator="greaterThan">
      <formula>1</formula>
    </cfRule>
    <cfRule type="cellIs" dxfId="41529" priority="2806" operator="lessThan">
      <formula>0.8</formula>
    </cfRule>
  </conditionalFormatting>
  <conditionalFormatting sqref="P83">
    <cfRule type="cellIs" dxfId="41528" priority="2804" operator="greaterThan">
      <formula>0</formula>
    </cfRule>
  </conditionalFormatting>
  <conditionalFormatting sqref="Q83">
    <cfRule type="cellIs" dxfId="41527" priority="2809" operator="lessThan">
      <formula>0</formula>
    </cfRule>
  </conditionalFormatting>
  <conditionalFormatting sqref="Q83">
    <cfRule type="cellIs" dxfId="41526" priority="2803" operator="lessThan">
      <formula>0</formula>
    </cfRule>
  </conditionalFormatting>
  <conditionalFormatting sqref="R83">
    <cfRule type="cellIs" dxfId="41525" priority="2801" operator="lessThan">
      <formula>0.8</formula>
    </cfRule>
    <cfRule type="cellIs" dxfId="41524" priority="2802" operator="greaterThan">
      <formula>1</formula>
    </cfRule>
  </conditionalFormatting>
  <conditionalFormatting sqref="R83">
    <cfRule type="cellIs" dxfId="41523" priority="2799" operator="greaterThan">
      <formula>1</formula>
    </cfRule>
    <cfRule type="cellIs" dxfId="41522" priority="2800" operator="lessThan">
      <formula>0.8</formula>
    </cfRule>
  </conditionalFormatting>
  <conditionalFormatting sqref="P83">
    <cfRule type="cellIs" dxfId="41521" priority="2798" operator="greaterThan">
      <formula>0</formula>
    </cfRule>
  </conditionalFormatting>
  <conditionalFormatting sqref="Q83">
    <cfRule type="cellIs" dxfId="41520" priority="2792" operator="lessThan">
      <formula>0</formula>
    </cfRule>
  </conditionalFormatting>
  <conditionalFormatting sqref="R83">
    <cfRule type="cellIs" dxfId="41519" priority="2796" operator="lessThan">
      <formula>0.8</formula>
    </cfRule>
    <cfRule type="cellIs" dxfId="41518" priority="2797" operator="greaterThan">
      <formula>1</formula>
    </cfRule>
  </conditionalFormatting>
  <conditionalFormatting sqref="R83">
    <cfRule type="cellIs" dxfId="41517" priority="2794" operator="greaterThan">
      <formula>1</formula>
    </cfRule>
    <cfRule type="cellIs" dxfId="41516" priority="2795" operator="lessThan">
      <formula>0.8</formula>
    </cfRule>
  </conditionalFormatting>
  <conditionalFormatting sqref="P83">
    <cfRule type="cellIs" dxfId="41515" priority="2793" operator="greaterThan">
      <formula>0</formula>
    </cfRule>
  </conditionalFormatting>
  <conditionalFormatting sqref="Q83">
    <cfRule type="cellIs" dxfId="41514" priority="2791" operator="lessThan">
      <formula>0</formula>
    </cfRule>
  </conditionalFormatting>
  <conditionalFormatting sqref="R83">
    <cfRule type="cellIs" dxfId="41513" priority="2789" operator="lessThan">
      <formula>0.8</formula>
    </cfRule>
    <cfRule type="cellIs" dxfId="41512" priority="2790" operator="greaterThan">
      <formula>1</formula>
    </cfRule>
  </conditionalFormatting>
  <conditionalFormatting sqref="R83">
    <cfRule type="cellIs" dxfId="41511" priority="2787" operator="greaterThan">
      <formula>1</formula>
    </cfRule>
    <cfRule type="cellIs" dxfId="41510" priority="2788" operator="lessThan">
      <formula>0.8</formula>
    </cfRule>
  </conditionalFormatting>
  <conditionalFormatting sqref="P83">
    <cfRule type="cellIs" dxfId="41509" priority="2786" operator="greaterThan">
      <formula>0</formula>
    </cfRule>
  </conditionalFormatting>
  <conditionalFormatting sqref="Q83">
    <cfRule type="cellIs" dxfId="41508" priority="2785" operator="lessThan">
      <formula>0</formula>
    </cfRule>
  </conditionalFormatting>
  <conditionalFormatting sqref="R83">
    <cfRule type="cellIs" dxfId="41507" priority="2783" operator="lessThan">
      <formula>0.8</formula>
    </cfRule>
    <cfRule type="cellIs" dxfId="41506" priority="2784" operator="greaterThan">
      <formula>1</formula>
    </cfRule>
  </conditionalFormatting>
  <conditionalFormatting sqref="R83">
    <cfRule type="cellIs" dxfId="41505" priority="2781" operator="greaterThan">
      <formula>1</formula>
    </cfRule>
    <cfRule type="cellIs" dxfId="41504" priority="2782" operator="lessThan">
      <formula>0.8</formula>
    </cfRule>
  </conditionalFormatting>
  <conditionalFormatting sqref="P83">
    <cfRule type="cellIs" dxfId="41503" priority="2780" operator="greaterThan">
      <formula>0</formula>
    </cfRule>
  </conditionalFormatting>
  <conditionalFormatting sqref="Q83">
    <cfRule type="cellIs" dxfId="41502" priority="2779" operator="lessThan">
      <formula>0</formula>
    </cfRule>
  </conditionalFormatting>
  <conditionalFormatting sqref="R83">
    <cfRule type="cellIs" dxfId="41501" priority="2777" operator="lessThan">
      <formula>0.8</formula>
    </cfRule>
    <cfRule type="cellIs" dxfId="41500" priority="2778" operator="greaterThan">
      <formula>1</formula>
    </cfRule>
  </conditionalFormatting>
  <conditionalFormatting sqref="R83">
    <cfRule type="cellIs" dxfId="41499" priority="2775" operator="greaterThan">
      <formula>1</formula>
    </cfRule>
    <cfRule type="cellIs" dxfId="41498" priority="2776" operator="lessThan">
      <formula>0.8</formula>
    </cfRule>
  </conditionalFormatting>
  <conditionalFormatting sqref="P83">
    <cfRule type="cellIs" dxfId="41497" priority="2774" operator="greaterThan">
      <formula>0</formula>
    </cfRule>
  </conditionalFormatting>
  <conditionalFormatting sqref="Q83">
    <cfRule type="cellIs" dxfId="41496" priority="2773" operator="lessThan">
      <formula>0</formula>
    </cfRule>
  </conditionalFormatting>
  <conditionalFormatting sqref="R83">
    <cfRule type="cellIs" dxfId="41495" priority="2771" operator="lessThan">
      <formula>0.8</formula>
    </cfRule>
    <cfRule type="cellIs" dxfId="41494" priority="2772" operator="greaterThan">
      <formula>1</formula>
    </cfRule>
  </conditionalFormatting>
  <conditionalFormatting sqref="R83">
    <cfRule type="cellIs" dxfId="41493" priority="2769" operator="greaterThan">
      <formula>1</formula>
    </cfRule>
    <cfRule type="cellIs" dxfId="41492" priority="2770" operator="lessThan">
      <formula>0.8</formula>
    </cfRule>
  </conditionalFormatting>
  <conditionalFormatting sqref="P83">
    <cfRule type="cellIs" dxfId="41491" priority="2768" operator="greaterThan">
      <formula>0</formula>
    </cfRule>
  </conditionalFormatting>
  <conditionalFormatting sqref="Q83">
    <cfRule type="cellIs" dxfId="41490" priority="2767" operator="lessThan">
      <formula>0</formula>
    </cfRule>
  </conditionalFormatting>
  <conditionalFormatting sqref="R83">
    <cfRule type="cellIs" dxfId="41489" priority="2765" operator="lessThan">
      <formula>0.8</formula>
    </cfRule>
    <cfRule type="cellIs" dxfId="41488" priority="2766" operator="greaterThan">
      <formula>1</formula>
    </cfRule>
  </conditionalFormatting>
  <conditionalFormatting sqref="R83">
    <cfRule type="cellIs" dxfId="41487" priority="2763" operator="greaterThan">
      <formula>1</formula>
    </cfRule>
    <cfRule type="cellIs" dxfId="41486" priority="2764" operator="lessThan">
      <formula>0.8</formula>
    </cfRule>
  </conditionalFormatting>
  <conditionalFormatting sqref="P83">
    <cfRule type="cellIs" dxfId="41485" priority="2762" operator="greaterThan">
      <formula>0</formula>
    </cfRule>
  </conditionalFormatting>
  <conditionalFormatting sqref="P83">
    <cfRule type="cellIs" dxfId="41484" priority="2756" operator="greaterThan">
      <formula>0</formula>
    </cfRule>
  </conditionalFormatting>
  <conditionalFormatting sqref="Q83">
    <cfRule type="cellIs" dxfId="41483" priority="2761" operator="lessThan">
      <formula>0</formula>
    </cfRule>
  </conditionalFormatting>
  <conditionalFormatting sqref="R83">
    <cfRule type="cellIs" dxfId="41482" priority="2759" operator="lessThan">
      <formula>0.8</formula>
    </cfRule>
    <cfRule type="cellIs" dxfId="41481" priority="2760" operator="greaterThan">
      <formula>1</formula>
    </cfRule>
  </conditionalFormatting>
  <conditionalFormatting sqref="R83">
    <cfRule type="cellIs" dxfId="41480" priority="2757" operator="greaterThan">
      <formula>1</formula>
    </cfRule>
    <cfRule type="cellIs" dxfId="41479" priority="2758" operator="lessThan">
      <formula>0.8</formula>
    </cfRule>
  </conditionalFormatting>
  <conditionalFormatting sqref="P83">
    <cfRule type="cellIs" dxfId="41478" priority="2750" operator="greaterThan">
      <formula>0</formula>
    </cfRule>
  </conditionalFormatting>
  <conditionalFormatting sqref="Q83">
    <cfRule type="cellIs" dxfId="41477" priority="2755" operator="lessThan">
      <formula>0</formula>
    </cfRule>
  </conditionalFormatting>
  <conditionalFormatting sqref="R83">
    <cfRule type="cellIs" dxfId="41476" priority="2753" operator="lessThan">
      <formula>0.8</formula>
    </cfRule>
    <cfRule type="cellIs" dxfId="41475" priority="2754" operator="greaterThan">
      <formula>1</formula>
    </cfRule>
  </conditionalFormatting>
  <conditionalFormatting sqref="R83">
    <cfRule type="cellIs" dxfId="41474" priority="2751" operator="greaterThan">
      <formula>1</formula>
    </cfRule>
    <cfRule type="cellIs" dxfId="41473" priority="2752" operator="lessThan">
      <formula>0.8</formula>
    </cfRule>
  </conditionalFormatting>
  <conditionalFormatting sqref="R83">
    <cfRule type="cellIs" dxfId="41472" priority="2747" operator="lessThan">
      <formula>0.8</formula>
    </cfRule>
    <cfRule type="cellIs" dxfId="41471" priority="2748" operator="greaterThan">
      <formula>1</formula>
    </cfRule>
  </conditionalFormatting>
  <conditionalFormatting sqref="R83">
    <cfRule type="cellIs" dxfId="41470" priority="2745" operator="greaterThan">
      <formula>1</formula>
    </cfRule>
    <cfRule type="cellIs" dxfId="41469" priority="2746" operator="lessThan">
      <formula>0.8</formula>
    </cfRule>
  </conditionalFormatting>
  <conditionalFormatting sqref="P83">
    <cfRule type="cellIs" dxfId="41468" priority="2744" operator="greaterThan">
      <formula>0</formula>
    </cfRule>
  </conditionalFormatting>
  <conditionalFormatting sqref="Q83">
    <cfRule type="cellIs" dxfId="41467" priority="2749" operator="lessThan">
      <formula>0</formula>
    </cfRule>
  </conditionalFormatting>
  <conditionalFormatting sqref="Q83">
    <cfRule type="cellIs" dxfId="41466" priority="2738" operator="lessThan">
      <formula>0</formula>
    </cfRule>
  </conditionalFormatting>
  <conditionalFormatting sqref="P83">
    <cfRule type="cellIs" dxfId="41465" priority="2739" operator="greaterThan">
      <formula>0</formula>
    </cfRule>
  </conditionalFormatting>
  <conditionalFormatting sqref="R83">
    <cfRule type="cellIs" dxfId="41464" priority="2742" operator="lessThan">
      <formula>0.8</formula>
    </cfRule>
    <cfRule type="cellIs" dxfId="41463" priority="2743" operator="greaterThan">
      <formula>1</formula>
    </cfRule>
  </conditionalFormatting>
  <conditionalFormatting sqref="R83">
    <cfRule type="cellIs" dxfId="41462" priority="2740" operator="greaterThan">
      <formula>1</formula>
    </cfRule>
    <cfRule type="cellIs" dxfId="41461" priority="2741" operator="lessThan">
      <formula>0.8</formula>
    </cfRule>
  </conditionalFormatting>
  <conditionalFormatting sqref="Q83">
    <cfRule type="cellIs" dxfId="41460" priority="2732" operator="lessThan">
      <formula>0</formula>
    </cfRule>
  </conditionalFormatting>
  <conditionalFormatting sqref="R83">
    <cfRule type="cellIs" dxfId="41459" priority="2736" operator="lessThan">
      <formula>0.8</formula>
    </cfRule>
    <cfRule type="cellIs" dxfId="41458" priority="2737" operator="greaterThan">
      <formula>1</formula>
    </cfRule>
  </conditionalFormatting>
  <conditionalFormatting sqref="R83">
    <cfRule type="cellIs" dxfId="41457" priority="2734" operator="greaterThan">
      <formula>1</formula>
    </cfRule>
    <cfRule type="cellIs" dxfId="41456" priority="2735" operator="lessThan">
      <formula>0.8</formula>
    </cfRule>
  </conditionalFormatting>
  <conditionalFormatting sqref="P83">
    <cfRule type="cellIs" dxfId="41455" priority="2733" operator="greaterThan">
      <formula>0</formula>
    </cfRule>
  </conditionalFormatting>
  <conditionalFormatting sqref="Q83">
    <cfRule type="cellIs" dxfId="41454" priority="2731" operator="lessThan">
      <formula>0</formula>
    </cfRule>
  </conditionalFormatting>
  <conditionalFormatting sqref="R83">
    <cfRule type="cellIs" dxfId="41453" priority="2729" operator="lessThan">
      <formula>0.8</formula>
    </cfRule>
    <cfRule type="cellIs" dxfId="41452" priority="2730" operator="greaterThan">
      <formula>1</formula>
    </cfRule>
  </conditionalFormatting>
  <conditionalFormatting sqref="R83">
    <cfRule type="cellIs" dxfId="41451" priority="2727" operator="greaterThan">
      <formula>1</formula>
    </cfRule>
    <cfRule type="cellIs" dxfId="41450" priority="2728" operator="lessThan">
      <formula>0.8</formula>
    </cfRule>
  </conditionalFormatting>
  <conditionalFormatting sqref="P83">
    <cfRule type="cellIs" dxfId="41449" priority="2726" operator="greaterThan">
      <formula>0</formula>
    </cfRule>
  </conditionalFormatting>
  <conditionalFormatting sqref="Q83">
    <cfRule type="cellIs" dxfId="41448" priority="2725" operator="lessThan">
      <formula>0</formula>
    </cfRule>
  </conditionalFormatting>
  <conditionalFormatting sqref="R83">
    <cfRule type="cellIs" dxfId="41447" priority="2723" operator="lessThan">
      <formula>0.8</formula>
    </cfRule>
    <cfRule type="cellIs" dxfId="41446" priority="2724" operator="greaterThan">
      <formula>1</formula>
    </cfRule>
  </conditionalFormatting>
  <conditionalFormatting sqref="R83">
    <cfRule type="cellIs" dxfId="41445" priority="2721" operator="greaterThan">
      <formula>1</formula>
    </cfRule>
    <cfRule type="cellIs" dxfId="41444" priority="2722" operator="lessThan">
      <formula>0.8</formula>
    </cfRule>
  </conditionalFormatting>
  <conditionalFormatting sqref="P83">
    <cfRule type="cellIs" dxfId="41443" priority="2720" operator="greaterThan">
      <formula>0</formula>
    </cfRule>
  </conditionalFormatting>
  <conditionalFormatting sqref="Q83">
    <cfRule type="cellIs" dxfId="41442" priority="2719" operator="lessThan">
      <formula>0</formula>
    </cfRule>
  </conditionalFormatting>
  <conditionalFormatting sqref="R83">
    <cfRule type="cellIs" dxfId="41441" priority="2717" operator="lessThan">
      <formula>0.8</formula>
    </cfRule>
    <cfRule type="cellIs" dxfId="41440" priority="2718" operator="greaterThan">
      <formula>1</formula>
    </cfRule>
  </conditionalFormatting>
  <conditionalFormatting sqref="R83">
    <cfRule type="cellIs" dxfId="41439" priority="2715" operator="greaterThan">
      <formula>1</formula>
    </cfRule>
    <cfRule type="cellIs" dxfId="41438" priority="2716" operator="lessThan">
      <formula>0.8</formula>
    </cfRule>
  </conditionalFormatting>
  <conditionalFormatting sqref="P83">
    <cfRule type="cellIs" dxfId="41437" priority="2714" operator="greaterThan">
      <formula>0</formula>
    </cfRule>
  </conditionalFormatting>
  <conditionalFormatting sqref="Q83">
    <cfRule type="cellIs" dxfId="41436" priority="2713" operator="lessThan">
      <formula>0</formula>
    </cfRule>
  </conditionalFormatting>
  <conditionalFormatting sqref="R83">
    <cfRule type="cellIs" dxfId="41435" priority="2711" operator="lessThan">
      <formula>0.8</formula>
    </cfRule>
    <cfRule type="cellIs" dxfId="41434" priority="2712" operator="greaterThan">
      <formula>1</formula>
    </cfRule>
  </conditionalFormatting>
  <conditionalFormatting sqref="R83">
    <cfRule type="cellIs" dxfId="41433" priority="2709" operator="greaterThan">
      <formula>1</formula>
    </cfRule>
    <cfRule type="cellIs" dxfId="41432" priority="2710" operator="lessThan">
      <formula>0.8</formula>
    </cfRule>
  </conditionalFormatting>
  <conditionalFormatting sqref="P83">
    <cfRule type="cellIs" dxfId="41431" priority="2708" operator="greaterThan">
      <formula>0</formula>
    </cfRule>
  </conditionalFormatting>
  <conditionalFormatting sqref="Q83">
    <cfRule type="cellIs" dxfId="41430" priority="2707" operator="lessThan">
      <formula>0</formula>
    </cfRule>
  </conditionalFormatting>
  <conditionalFormatting sqref="R83">
    <cfRule type="cellIs" dxfId="41429" priority="2705" operator="lessThan">
      <formula>0.8</formula>
    </cfRule>
    <cfRule type="cellIs" dxfId="41428" priority="2706" operator="greaterThan">
      <formula>1</formula>
    </cfRule>
  </conditionalFormatting>
  <conditionalFormatting sqref="R83">
    <cfRule type="cellIs" dxfId="41427" priority="2703" operator="greaterThan">
      <formula>1</formula>
    </cfRule>
    <cfRule type="cellIs" dxfId="41426" priority="2704" operator="lessThan">
      <formula>0.8</formula>
    </cfRule>
  </conditionalFormatting>
  <conditionalFormatting sqref="P83">
    <cfRule type="cellIs" dxfId="41425" priority="2702" operator="greaterThan">
      <formula>0</formula>
    </cfRule>
  </conditionalFormatting>
  <conditionalFormatting sqref="Q83">
    <cfRule type="cellIs" dxfId="41424" priority="2701" operator="lessThan">
      <formula>0</formula>
    </cfRule>
  </conditionalFormatting>
  <conditionalFormatting sqref="R83">
    <cfRule type="cellIs" dxfId="41423" priority="2699" operator="lessThan">
      <formula>0.8</formula>
    </cfRule>
    <cfRule type="cellIs" dxfId="41422" priority="2700" operator="greaterThan">
      <formula>1</formula>
    </cfRule>
  </conditionalFormatting>
  <conditionalFormatting sqref="R83">
    <cfRule type="cellIs" dxfId="41421" priority="2697" operator="greaterThan">
      <formula>1</formula>
    </cfRule>
    <cfRule type="cellIs" dxfId="41420" priority="2698" operator="lessThan">
      <formula>0.8</formula>
    </cfRule>
  </conditionalFormatting>
  <conditionalFormatting sqref="P83">
    <cfRule type="cellIs" dxfId="41419" priority="2696" operator="greaterThan">
      <formula>0</formula>
    </cfRule>
  </conditionalFormatting>
  <conditionalFormatting sqref="Q83">
    <cfRule type="cellIs" dxfId="41418" priority="2695" operator="lessThan">
      <formula>0</formula>
    </cfRule>
  </conditionalFormatting>
  <conditionalFormatting sqref="R83">
    <cfRule type="cellIs" dxfId="41417" priority="2693" operator="lessThan">
      <formula>0.8</formula>
    </cfRule>
    <cfRule type="cellIs" dxfId="41416" priority="2694" operator="greaterThan">
      <formula>1</formula>
    </cfRule>
  </conditionalFormatting>
  <conditionalFormatting sqref="R83">
    <cfRule type="cellIs" dxfId="41415" priority="2691" operator="greaterThan">
      <formula>1</formula>
    </cfRule>
    <cfRule type="cellIs" dxfId="41414" priority="2692" operator="lessThan">
      <formula>0.8</formula>
    </cfRule>
  </conditionalFormatting>
  <conditionalFormatting sqref="P83">
    <cfRule type="cellIs" dxfId="41413" priority="2690" operator="greaterThan">
      <formula>0</formula>
    </cfRule>
  </conditionalFormatting>
  <conditionalFormatting sqref="P83">
    <cfRule type="cellIs" dxfId="41412" priority="2684" operator="greaterThan">
      <formula>0</formula>
    </cfRule>
  </conditionalFormatting>
  <conditionalFormatting sqref="Q83">
    <cfRule type="cellIs" dxfId="41411" priority="2689" operator="lessThan">
      <formula>0</formula>
    </cfRule>
  </conditionalFormatting>
  <conditionalFormatting sqref="R83">
    <cfRule type="cellIs" dxfId="41410" priority="2687" operator="lessThan">
      <formula>0.8</formula>
    </cfRule>
    <cfRule type="cellIs" dxfId="41409" priority="2688" operator="greaterThan">
      <formula>1</formula>
    </cfRule>
  </conditionalFormatting>
  <conditionalFormatting sqref="R83">
    <cfRule type="cellIs" dxfId="41408" priority="2685" operator="greaterThan">
      <formula>1</formula>
    </cfRule>
    <cfRule type="cellIs" dxfId="41407" priority="2686" operator="lessThan">
      <formula>0.8</formula>
    </cfRule>
  </conditionalFormatting>
  <conditionalFormatting sqref="P83">
    <cfRule type="cellIs" dxfId="41406" priority="2678" operator="greaterThan">
      <formula>0</formula>
    </cfRule>
  </conditionalFormatting>
  <conditionalFormatting sqref="Q83">
    <cfRule type="cellIs" dxfId="41405" priority="2683" operator="lessThan">
      <formula>0</formula>
    </cfRule>
  </conditionalFormatting>
  <conditionalFormatting sqref="R83">
    <cfRule type="cellIs" dxfId="41404" priority="2681" operator="lessThan">
      <formula>0.8</formula>
    </cfRule>
    <cfRule type="cellIs" dxfId="41403" priority="2682" operator="greaterThan">
      <formula>1</formula>
    </cfRule>
  </conditionalFormatting>
  <conditionalFormatting sqref="R83">
    <cfRule type="cellIs" dxfId="41402" priority="2679" operator="greaterThan">
      <formula>1</formula>
    </cfRule>
    <cfRule type="cellIs" dxfId="41401" priority="2680" operator="lessThan">
      <formula>0.8</formula>
    </cfRule>
  </conditionalFormatting>
  <conditionalFormatting sqref="R83">
    <cfRule type="cellIs" dxfId="41400" priority="2675" operator="lessThan">
      <formula>0.8</formula>
    </cfRule>
    <cfRule type="cellIs" dxfId="41399" priority="2676" operator="greaterThan">
      <formula>1</formula>
    </cfRule>
  </conditionalFormatting>
  <conditionalFormatting sqref="R83">
    <cfRule type="cellIs" dxfId="41398" priority="2673" operator="greaterThan">
      <formula>1</formula>
    </cfRule>
    <cfRule type="cellIs" dxfId="41397" priority="2674" operator="lessThan">
      <formula>0.8</formula>
    </cfRule>
  </conditionalFormatting>
  <conditionalFormatting sqref="P83">
    <cfRule type="cellIs" dxfId="41396" priority="2672" operator="greaterThan">
      <formula>0</formula>
    </cfRule>
  </conditionalFormatting>
  <conditionalFormatting sqref="Q83">
    <cfRule type="cellIs" dxfId="41395" priority="2677" operator="lessThan">
      <formula>0</formula>
    </cfRule>
  </conditionalFormatting>
  <conditionalFormatting sqref="Q83">
    <cfRule type="cellIs" dxfId="41394" priority="2671" operator="lessThan">
      <formula>0</formula>
    </cfRule>
  </conditionalFormatting>
  <conditionalFormatting sqref="R83">
    <cfRule type="cellIs" dxfId="41393" priority="2669" operator="lessThan">
      <formula>0.8</formula>
    </cfRule>
    <cfRule type="cellIs" dxfId="41392" priority="2670" operator="greaterThan">
      <formula>1</formula>
    </cfRule>
  </conditionalFormatting>
  <conditionalFormatting sqref="R83">
    <cfRule type="cellIs" dxfId="41391" priority="2667" operator="greaterThan">
      <formula>1</formula>
    </cfRule>
    <cfRule type="cellIs" dxfId="41390" priority="2668" operator="lessThan">
      <formula>0.8</formula>
    </cfRule>
  </conditionalFormatting>
  <conditionalFormatting sqref="P83">
    <cfRule type="cellIs" dxfId="41389" priority="2666" operator="greaterThan">
      <formula>0</formula>
    </cfRule>
  </conditionalFormatting>
  <conditionalFormatting sqref="P83">
    <cfRule type="cellIs" dxfId="41388" priority="2660" operator="greaterThan">
      <formula>0</formula>
    </cfRule>
  </conditionalFormatting>
  <conditionalFormatting sqref="Q83">
    <cfRule type="cellIs" dxfId="41387" priority="2665" operator="lessThan">
      <formula>0</formula>
    </cfRule>
  </conditionalFormatting>
  <conditionalFormatting sqref="R83">
    <cfRule type="cellIs" dxfId="41386" priority="2663" operator="lessThan">
      <formula>0.8</formula>
    </cfRule>
    <cfRule type="cellIs" dxfId="41385" priority="2664" operator="greaterThan">
      <formula>1</formula>
    </cfRule>
  </conditionalFormatting>
  <conditionalFormatting sqref="R83">
    <cfRule type="cellIs" dxfId="41384" priority="2661" operator="greaterThan">
      <formula>1</formula>
    </cfRule>
    <cfRule type="cellIs" dxfId="41383" priority="2662" operator="lessThan">
      <formula>0.8</formula>
    </cfRule>
  </conditionalFormatting>
  <conditionalFormatting sqref="P83">
    <cfRule type="cellIs" dxfId="41382" priority="2654" operator="greaterThan">
      <formula>0</formula>
    </cfRule>
  </conditionalFormatting>
  <conditionalFormatting sqref="Q83">
    <cfRule type="cellIs" dxfId="41381" priority="2659" operator="lessThan">
      <formula>0</formula>
    </cfRule>
  </conditionalFormatting>
  <conditionalFormatting sqref="R83">
    <cfRule type="cellIs" dxfId="41380" priority="2657" operator="lessThan">
      <formula>0.8</formula>
    </cfRule>
    <cfRule type="cellIs" dxfId="41379" priority="2658" operator="greaterThan">
      <formula>1</formula>
    </cfRule>
  </conditionalFormatting>
  <conditionalFormatting sqref="R83">
    <cfRule type="cellIs" dxfId="41378" priority="2655" operator="greaterThan">
      <formula>1</formula>
    </cfRule>
    <cfRule type="cellIs" dxfId="41377" priority="2656" operator="lessThan">
      <formula>0.8</formula>
    </cfRule>
  </conditionalFormatting>
  <conditionalFormatting sqref="R83">
    <cfRule type="cellIs" dxfId="41376" priority="2651" operator="lessThan">
      <formula>0.8</formula>
    </cfRule>
    <cfRule type="cellIs" dxfId="41375" priority="2652" operator="greaterThan">
      <formula>1</formula>
    </cfRule>
  </conditionalFormatting>
  <conditionalFormatting sqref="R83">
    <cfRule type="cellIs" dxfId="41374" priority="2649" operator="greaterThan">
      <formula>1</formula>
    </cfRule>
    <cfRule type="cellIs" dxfId="41373" priority="2650" operator="lessThan">
      <formula>0.8</formula>
    </cfRule>
  </conditionalFormatting>
  <conditionalFormatting sqref="P83">
    <cfRule type="cellIs" dxfId="41372" priority="2648" operator="greaterThan">
      <formula>0</formula>
    </cfRule>
  </conditionalFormatting>
  <conditionalFormatting sqref="Q83">
    <cfRule type="cellIs" dxfId="41371" priority="2653" operator="lessThan">
      <formula>0</formula>
    </cfRule>
  </conditionalFormatting>
  <conditionalFormatting sqref="P83">
    <cfRule type="cellIs" dxfId="41370" priority="2642" operator="greaterThan">
      <formula>0</formula>
    </cfRule>
  </conditionalFormatting>
  <conditionalFormatting sqref="Q83">
    <cfRule type="cellIs" dxfId="41369" priority="2647" operator="lessThan">
      <formula>0</formula>
    </cfRule>
  </conditionalFormatting>
  <conditionalFormatting sqref="R83">
    <cfRule type="cellIs" dxfId="41368" priority="2645" operator="lessThan">
      <formula>0.8</formula>
    </cfRule>
    <cfRule type="cellIs" dxfId="41367" priority="2646" operator="greaterThan">
      <formula>1</formula>
    </cfRule>
  </conditionalFormatting>
  <conditionalFormatting sqref="R83">
    <cfRule type="cellIs" dxfId="41366" priority="2643" operator="greaterThan">
      <formula>1</formula>
    </cfRule>
    <cfRule type="cellIs" dxfId="41365" priority="2644" operator="lessThan">
      <formula>0.8</formula>
    </cfRule>
  </conditionalFormatting>
  <conditionalFormatting sqref="R83">
    <cfRule type="cellIs" dxfId="41364" priority="2639" operator="lessThan">
      <formula>0.8</formula>
    </cfRule>
    <cfRule type="cellIs" dxfId="41363" priority="2640" operator="greaterThan">
      <formula>1</formula>
    </cfRule>
  </conditionalFormatting>
  <conditionalFormatting sqref="R83">
    <cfRule type="cellIs" dxfId="41362" priority="2637" operator="greaterThan">
      <formula>1</formula>
    </cfRule>
    <cfRule type="cellIs" dxfId="41361" priority="2638" operator="lessThan">
      <formula>0.8</formula>
    </cfRule>
  </conditionalFormatting>
  <conditionalFormatting sqref="P83">
    <cfRule type="cellIs" dxfId="41360" priority="2636" operator="greaterThan">
      <formula>0</formula>
    </cfRule>
  </conditionalFormatting>
  <conditionalFormatting sqref="Q83">
    <cfRule type="cellIs" dxfId="41359" priority="2641" operator="lessThan">
      <formula>0</formula>
    </cfRule>
  </conditionalFormatting>
  <conditionalFormatting sqref="R83">
    <cfRule type="cellIs" dxfId="41358" priority="2633" operator="lessThan">
      <formula>0.8</formula>
    </cfRule>
    <cfRule type="cellIs" dxfId="41357" priority="2634" operator="greaterThan">
      <formula>1</formula>
    </cfRule>
  </conditionalFormatting>
  <conditionalFormatting sqref="R83">
    <cfRule type="cellIs" dxfId="41356" priority="2631" operator="greaterThan">
      <formula>1</formula>
    </cfRule>
    <cfRule type="cellIs" dxfId="41355" priority="2632" operator="lessThan">
      <formula>0.8</formula>
    </cfRule>
  </conditionalFormatting>
  <conditionalFormatting sqref="P83">
    <cfRule type="cellIs" dxfId="41354" priority="2630" operator="greaterThan">
      <formula>0</formula>
    </cfRule>
  </conditionalFormatting>
  <conditionalFormatting sqref="Q83">
    <cfRule type="cellIs" dxfId="41353" priority="2635" operator="lessThan">
      <formula>0</formula>
    </cfRule>
  </conditionalFormatting>
  <conditionalFormatting sqref="Q83">
    <cfRule type="cellIs" dxfId="41352" priority="2629" operator="lessThan">
      <formula>0</formula>
    </cfRule>
  </conditionalFormatting>
  <conditionalFormatting sqref="R83">
    <cfRule type="cellIs" dxfId="41351" priority="2627" operator="lessThan">
      <formula>0.8</formula>
    </cfRule>
    <cfRule type="cellIs" dxfId="41350" priority="2628" operator="greaterThan">
      <formula>1</formula>
    </cfRule>
  </conditionalFormatting>
  <conditionalFormatting sqref="R83">
    <cfRule type="cellIs" dxfId="41349" priority="2625" operator="greaterThan">
      <formula>1</formula>
    </cfRule>
    <cfRule type="cellIs" dxfId="41348" priority="2626" operator="lessThan">
      <formula>0.8</formula>
    </cfRule>
  </conditionalFormatting>
  <conditionalFormatting sqref="P83">
    <cfRule type="cellIs" dxfId="41347" priority="2624" operator="greaterThan">
      <formula>0</formula>
    </cfRule>
  </conditionalFormatting>
  <conditionalFormatting sqref="Q83">
    <cfRule type="cellIs" dxfId="41346" priority="2618" operator="lessThan">
      <formula>0</formula>
    </cfRule>
  </conditionalFormatting>
  <conditionalFormatting sqref="R83">
    <cfRule type="cellIs" dxfId="41345" priority="2622" operator="lessThan">
      <formula>0.8</formula>
    </cfRule>
    <cfRule type="cellIs" dxfId="41344" priority="2623" operator="greaterThan">
      <formula>1</formula>
    </cfRule>
  </conditionalFormatting>
  <conditionalFormatting sqref="R83">
    <cfRule type="cellIs" dxfId="41343" priority="2620" operator="greaterThan">
      <formula>1</formula>
    </cfRule>
    <cfRule type="cellIs" dxfId="41342" priority="2621" operator="lessThan">
      <formula>0.8</formula>
    </cfRule>
  </conditionalFormatting>
  <conditionalFormatting sqref="P83">
    <cfRule type="cellIs" dxfId="41341" priority="2619" operator="greaterThan">
      <formula>0</formula>
    </cfRule>
  </conditionalFormatting>
  <conditionalFormatting sqref="Q83">
    <cfRule type="cellIs" dxfId="41340" priority="2617" operator="lessThan">
      <formula>0</formula>
    </cfRule>
  </conditionalFormatting>
  <conditionalFormatting sqref="R83">
    <cfRule type="cellIs" dxfId="41339" priority="2615" operator="lessThan">
      <formula>0.8</formula>
    </cfRule>
    <cfRule type="cellIs" dxfId="41338" priority="2616" operator="greaterThan">
      <formula>1</formula>
    </cfRule>
  </conditionalFormatting>
  <conditionalFormatting sqref="R83">
    <cfRule type="cellIs" dxfId="41337" priority="2613" operator="greaterThan">
      <formula>1</formula>
    </cfRule>
    <cfRule type="cellIs" dxfId="41336" priority="2614" operator="lessThan">
      <formula>0.8</formula>
    </cfRule>
  </conditionalFormatting>
  <conditionalFormatting sqref="P83">
    <cfRule type="cellIs" dxfId="41335" priority="2612" operator="greaterThan">
      <formula>0</formula>
    </cfRule>
  </conditionalFormatting>
  <conditionalFormatting sqref="Q83">
    <cfRule type="cellIs" dxfId="41334" priority="2611" operator="lessThan">
      <formula>0</formula>
    </cfRule>
  </conditionalFormatting>
  <conditionalFormatting sqref="R83">
    <cfRule type="cellIs" dxfId="41333" priority="2609" operator="lessThan">
      <formula>0.8</formula>
    </cfRule>
    <cfRule type="cellIs" dxfId="41332" priority="2610" operator="greaterThan">
      <formula>1</formula>
    </cfRule>
  </conditionalFormatting>
  <conditionalFormatting sqref="R83">
    <cfRule type="cellIs" dxfId="41331" priority="2607" operator="greaterThan">
      <formula>1</formula>
    </cfRule>
    <cfRule type="cellIs" dxfId="41330" priority="2608" operator="lessThan">
      <formula>0.8</formula>
    </cfRule>
  </conditionalFormatting>
  <conditionalFormatting sqref="P83">
    <cfRule type="cellIs" dxfId="41329" priority="2606" operator="greaterThan">
      <formula>0</formula>
    </cfRule>
  </conditionalFormatting>
  <conditionalFormatting sqref="Q83">
    <cfRule type="cellIs" dxfId="41328" priority="2605" operator="lessThan">
      <formula>0</formula>
    </cfRule>
  </conditionalFormatting>
  <conditionalFormatting sqref="R83">
    <cfRule type="cellIs" dxfId="41327" priority="2603" operator="lessThan">
      <formula>0.8</formula>
    </cfRule>
    <cfRule type="cellIs" dxfId="41326" priority="2604" operator="greaterThan">
      <formula>1</formula>
    </cfRule>
  </conditionalFormatting>
  <conditionalFormatting sqref="R83">
    <cfRule type="cellIs" dxfId="41325" priority="2601" operator="greaterThan">
      <formula>1</formula>
    </cfRule>
    <cfRule type="cellIs" dxfId="41324" priority="2602" operator="lessThan">
      <formula>0.8</formula>
    </cfRule>
  </conditionalFormatting>
  <conditionalFormatting sqref="P83">
    <cfRule type="cellIs" dxfId="41323" priority="2600" operator="greaterThan">
      <formula>0</formula>
    </cfRule>
  </conditionalFormatting>
  <conditionalFormatting sqref="Q83">
    <cfRule type="cellIs" dxfId="41322" priority="2599" operator="lessThan">
      <formula>0</formula>
    </cfRule>
  </conditionalFormatting>
  <conditionalFormatting sqref="R83">
    <cfRule type="cellIs" dxfId="41321" priority="2597" operator="lessThan">
      <formula>0.8</formula>
    </cfRule>
    <cfRule type="cellIs" dxfId="41320" priority="2598" operator="greaterThan">
      <formula>1</formula>
    </cfRule>
  </conditionalFormatting>
  <conditionalFormatting sqref="R83">
    <cfRule type="cellIs" dxfId="41319" priority="2595" operator="greaterThan">
      <formula>1</formula>
    </cfRule>
    <cfRule type="cellIs" dxfId="41318" priority="2596" operator="lessThan">
      <formula>0.8</formula>
    </cfRule>
  </conditionalFormatting>
  <conditionalFormatting sqref="P83">
    <cfRule type="cellIs" dxfId="41317" priority="2594" operator="greaterThan">
      <formula>0</formula>
    </cfRule>
  </conditionalFormatting>
  <conditionalFormatting sqref="Q83">
    <cfRule type="cellIs" dxfId="41316" priority="2593" operator="lessThan">
      <formula>0</formula>
    </cfRule>
  </conditionalFormatting>
  <conditionalFormatting sqref="R83">
    <cfRule type="cellIs" dxfId="41315" priority="2591" operator="lessThan">
      <formula>0.8</formula>
    </cfRule>
    <cfRule type="cellIs" dxfId="41314" priority="2592" operator="greaterThan">
      <formula>1</formula>
    </cfRule>
  </conditionalFormatting>
  <conditionalFormatting sqref="R83">
    <cfRule type="cellIs" dxfId="41313" priority="2589" operator="greaterThan">
      <formula>1</formula>
    </cfRule>
    <cfRule type="cellIs" dxfId="41312" priority="2590" operator="lessThan">
      <formula>0.8</formula>
    </cfRule>
  </conditionalFormatting>
  <conditionalFormatting sqref="P83">
    <cfRule type="cellIs" dxfId="41311" priority="2588" operator="greaterThan">
      <formula>0</formula>
    </cfRule>
  </conditionalFormatting>
  <conditionalFormatting sqref="P83">
    <cfRule type="cellIs" dxfId="41310" priority="2582" operator="greaterThan">
      <formula>0</formula>
    </cfRule>
  </conditionalFormatting>
  <conditionalFormatting sqref="Q83">
    <cfRule type="cellIs" dxfId="41309" priority="2587" operator="lessThan">
      <formula>0</formula>
    </cfRule>
  </conditionalFormatting>
  <conditionalFormatting sqref="R83">
    <cfRule type="cellIs" dxfId="41308" priority="2585" operator="lessThan">
      <formula>0.8</formula>
    </cfRule>
    <cfRule type="cellIs" dxfId="41307" priority="2586" operator="greaterThan">
      <formula>1</formula>
    </cfRule>
  </conditionalFormatting>
  <conditionalFormatting sqref="R83">
    <cfRule type="cellIs" dxfId="41306" priority="2583" operator="greaterThan">
      <formula>1</formula>
    </cfRule>
    <cfRule type="cellIs" dxfId="41305" priority="2584" operator="lessThan">
      <formula>0.8</formula>
    </cfRule>
  </conditionalFormatting>
  <conditionalFormatting sqref="P83">
    <cfRule type="cellIs" dxfId="41304" priority="2576" operator="greaterThan">
      <formula>0</formula>
    </cfRule>
  </conditionalFormatting>
  <conditionalFormatting sqref="Q83">
    <cfRule type="cellIs" dxfId="41303" priority="2581" operator="lessThan">
      <formula>0</formula>
    </cfRule>
  </conditionalFormatting>
  <conditionalFormatting sqref="R83">
    <cfRule type="cellIs" dxfId="41302" priority="2579" operator="lessThan">
      <formula>0.8</formula>
    </cfRule>
    <cfRule type="cellIs" dxfId="41301" priority="2580" operator="greaterThan">
      <formula>1</formula>
    </cfRule>
  </conditionalFormatting>
  <conditionalFormatting sqref="R83">
    <cfRule type="cellIs" dxfId="41300" priority="2577" operator="greaterThan">
      <formula>1</formula>
    </cfRule>
    <cfRule type="cellIs" dxfId="41299" priority="2578" operator="lessThan">
      <formula>0.8</formula>
    </cfRule>
  </conditionalFormatting>
  <conditionalFormatting sqref="R83">
    <cfRule type="cellIs" dxfId="41298" priority="2573" operator="lessThan">
      <formula>0.8</formula>
    </cfRule>
    <cfRule type="cellIs" dxfId="41297" priority="2574" operator="greaterThan">
      <formula>1</formula>
    </cfRule>
  </conditionalFormatting>
  <conditionalFormatting sqref="R83">
    <cfRule type="cellIs" dxfId="41296" priority="2571" operator="greaterThan">
      <formula>1</formula>
    </cfRule>
    <cfRule type="cellIs" dxfId="41295" priority="2572" operator="lessThan">
      <formula>0.8</formula>
    </cfRule>
  </conditionalFormatting>
  <conditionalFormatting sqref="P83">
    <cfRule type="cellIs" dxfId="41294" priority="2570" operator="greaterThan">
      <formula>0</formula>
    </cfRule>
  </conditionalFormatting>
  <conditionalFormatting sqref="Q83">
    <cfRule type="cellIs" dxfId="41293" priority="2575" operator="lessThan">
      <formula>0</formula>
    </cfRule>
  </conditionalFormatting>
  <conditionalFormatting sqref="P123 P125:P126 P128:P131">
    <cfRule type="cellIs" dxfId="41292" priority="2564" operator="greaterThan">
      <formula>0</formula>
    </cfRule>
  </conditionalFormatting>
  <conditionalFormatting sqref="Q123 Q125:Q126 Q128:Q131">
    <cfRule type="cellIs" dxfId="41291" priority="2569" operator="lessThan">
      <formula>0</formula>
    </cfRule>
  </conditionalFormatting>
  <conditionalFormatting sqref="R123 R125:R126 R128:R131">
    <cfRule type="cellIs" dxfId="41290" priority="2567" operator="lessThan">
      <formula>0.8</formula>
    </cfRule>
    <cfRule type="cellIs" dxfId="41289" priority="2568" operator="greaterThan">
      <formula>1</formula>
    </cfRule>
  </conditionalFormatting>
  <conditionalFormatting sqref="R123 R125:R126 R128:R131">
    <cfRule type="cellIs" dxfId="41288" priority="2565" operator="greaterThan">
      <formula>1</formula>
    </cfRule>
    <cfRule type="cellIs" dxfId="41287" priority="2566" operator="lessThan">
      <formula>0.8</formula>
    </cfRule>
  </conditionalFormatting>
  <conditionalFormatting sqref="Q123 Q125:Q126 Q128:Q131">
    <cfRule type="cellIs" dxfId="41286" priority="2563" operator="lessThan">
      <formula>0</formula>
    </cfRule>
  </conditionalFormatting>
  <conditionalFormatting sqref="R123 R125:R126 R128:R131">
    <cfRule type="cellIs" dxfId="41285" priority="2561" operator="lessThan">
      <formula>0.8</formula>
    </cfRule>
    <cfRule type="cellIs" dxfId="41284" priority="2562" operator="greaterThan">
      <formula>1</formula>
    </cfRule>
  </conditionalFormatting>
  <conditionalFormatting sqref="R123 R125:R126 R128:R131">
    <cfRule type="cellIs" dxfId="41283" priority="2559" operator="greaterThan">
      <formula>1</formula>
    </cfRule>
    <cfRule type="cellIs" dxfId="41282" priority="2560" operator="lessThan">
      <formula>0.8</formula>
    </cfRule>
  </conditionalFormatting>
  <conditionalFormatting sqref="P123 P125:P126 P128:P131">
    <cfRule type="cellIs" dxfId="41281" priority="2558" operator="greaterThan">
      <formula>0</formula>
    </cfRule>
  </conditionalFormatting>
  <conditionalFormatting sqref="Q31">
    <cfRule type="cellIs" dxfId="41280" priority="2557" operator="lessThan">
      <formula>0</formula>
    </cfRule>
  </conditionalFormatting>
  <conditionalFormatting sqref="R31">
    <cfRule type="cellIs" dxfId="41279" priority="2555" operator="lessThan">
      <formula>0.8</formula>
    </cfRule>
    <cfRule type="cellIs" dxfId="41278" priority="2556" operator="greaterThan">
      <formula>1</formula>
    </cfRule>
  </conditionalFormatting>
  <conditionalFormatting sqref="R31">
    <cfRule type="cellIs" dxfId="41277" priority="2553" operator="greaterThan">
      <formula>1</formula>
    </cfRule>
    <cfRule type="cellIs" dxfId="41276" priority="2554" operator="lessThan">
      <formula>0.8</formula>
    </cfRule>
  </conditionalFormatting>
  <conditionalFormatting sqref="P31:P38">
    <cfRule type="cellIs" dxfId="41275" priority="2552" operator="greaterThan">
      <formula>0</formula>
    </cfRule>
  </conditionalFormatting>
  <conditionalFormatting sqref="Q31">
    <cfRule type="cellIs" dxfId="41274" priority="2551" operator="lessThan">
      <formula>0</formula>
    </cfRule>
  </conditionalFormatting>
  <conditionalFormatting sqref="R31">
    <cfRule type="cellIs" dxfId="41273" priority="2549" operator="lessThan">
      <formula>0.8</formula>
    </cfRule>
    <cfRule type="cellIs" dxfId="41272" priority="2550" operator="greaterThan">
      <formula>1</formula>
    </cfRule>
  </conditionalFormatting>
  <conditionalFormatting sqref="R31">
    <cfRule type="cellIs" dxfId="41271" priority="2547" operator="greaterThan">
      <formula>1</formula>
    </cfRule>
    <cfRule type="cellIs" dxfId="41270" priority="2548" operator="lessThan">
      <formula>0.8</formula>
    </cfRule>
  </conditionalFormatting>
  <conditionalFormatting sqref="P31:P38">
    <cfRule type="cellIs" dxfId="41269" priority="2546" operator="greaterThan">
      <formula>0</formula>
    </cfRule>
  </conditionalFormatting>
  <conditionalFormatting sqref="Q31">
    <cfRule type="cellIs" dxfId="41268" priority="2545" operator="lessThan">
      <formula>0</formula>
    </cfRule>
  </conditionalFormatting>
  <conditionalFormatting sqref="R31">
    <cfRule type="cellIs" dxfId="41267" priority="2543" operator="lessThan">
      <formula>0.8</formula>
    </cfRule>
    <cfRule type="cellIs" dxfId="41266" priority="2544" operator="greaterThan">
      <formula>1</formula>
    </cfRule>
  </conditionalFormatting>
  <conditionalFormatting sqref="R31">
    <cfRule type="cellIs" dxfId="41265" priority="2541" operator="greaterThan">
      <formula>1</formula>
    </cfRule>
    <cfRule type="cellIs" dxfId="41264" priority="2542" operator="lessThan">
      <formula>0.8</formula>
    </cfRule>
  </conditionalFormatting>
  <conditionalFormatting sqref="P31:P38">
    <cfRule type="cellIs" dxfId="41263" priority="2540" operator="greaterThan">
      <formula>0</formula>
    </cfRule>
  </conditionalFormatting>
  <conditionalFormatting sqref="Q31">
    <cfRule type="cellIs" dxfId="41262" priority="2539" operator="lessThan">
      <formula>0</formula>
    </cfRule>
  </conditionalFormatting>
  <conditionalFormatting sqref="R31">
    <cfRule type="cellIs" dxfId="41261" priority="2537" operator="lessThan">
      <formula>0.8</formula>
    </cfRule>
    <cfRule type="cellIs" dxfId="41260" priority="2538" operator="greaterThan">
      <formula>1</formula>
    </cfRule>
  </conditionalFormatting>
  <conditionalFormatting sqref="R31">
    <cfRule type="cellIs" dxfId="41259" priority="2535" operator="greaterThan">
      <formula>1</formula>
    </cfRule>
    <cfRule type="cellIs" dxfId="41258" priority="2536" operator="lessThan">
      <formula>0.8</formula>
    </cfRule>
  </conditionalFormatting>
  <conditionalFormatting sqref="P31:P38">
    <cfRule type="cellIs" dxfId="41257" priority="2534" operator="greaterThan">
      <formula>0</formula>
    </cfRule>
  </conditionalFormatting>
  <conditionalFormatting sqref="P31:P38">
    <cfRule type="cellIs" dxfId="41256" priority="2528" operator="greaterThan">
      <formula>0</formula>
    </cfRule>
  </conditionalFormatting>
  <conditionalFormatting sqref="Q31">
    <cfRule type="cellIs" dxfId="41255" priority="2533" operator="lessThan">
      <formula>0</formula>
    </cfRule>
  </conditionalFormatting>
  <conditionalFormatting sqref="R31">
    <cfRule type="cellIs" dxfId="41254" priority="2531" operator="lessThan">
      <formula>0.8</formula>
    </cfRule>
    <cfRule type="cellIs" dxfId="41253" priority="2532" operator="greaterThan">
      <formula>1</formula>
    </cfRule>
  </conditionalFormatting>
  <conditionalFormatting sqref="R31">
    <cfRule type="cellIs" dxfId="41252" priority="2529" operator="greaterThan">
      <formula>1</formula>
    </cfRule>
    <cfRule type="cellIs" dxfId="41251" priority="2530" operator="lessThan">
      <formula>0.8</formula>
    </cfRule>
  </conditionalFormatting>
  <conditionalFormatting sqref="P31:P38">
    <cfRule type="cellIs" dxfId="41250" priority="2522" operator="greaterThan">
      <formula>0</formula>
    </cfRule>
  </conditionalFormatting>
  <conditionalFormatting sqref="Q31">
    <cfRule type="cellIs" dxfId="41249" priority="2527" operator="lessThan">
      <formula>0</formula>
    </cfRule>
  </conditionalFormatting>
  <conditionalFormatting sqref="R31">
    <cfRule type="cellIs" dxfId="41248" priority="2525" operator="lessThan">
      <formula>0.8</formula>
    </cfRule>
    <cfRule type="cellIs" dxfId="41247" priority="2526" operator="greaterThan">
      <formula>1</formula>
    </cfRule>
  </conditionalFormatting>
  <conditionalFormatting sqref="R31">
    <cfRule type="cellIs" dxfId="41246" priority="2523" operator="greaterThan">
      <formula>1</formula>
    </cfRule>
    <cfRule type="cellIs" dxfId="41245" priority="2524" operator="lessThan">
      <formula>0.8</formula>
    </cfRule>
  </conditionalFormatting>
  <conditionalFormatting sqref="R31">
    <cfRule type="cellIs" dxfId="41244" priority="2519" operator="lessThan">
      <formula>0.8</formula>
    </cfRule>
    <cfRule type="cellIs" dxfId="41243" priority="2520" operator="greaterThan">
      <formula>1</formula>
    </cfRule>
  </conditionalFormatting>
  <conditionalFormatting sqref="R31">
    <cfRule type="cellIs" dxfId="41242" priority="2517" operator="greaterThan">
      <formula>1</formula>
    </cfRule>
    <cfRule type="cellIs" dxfId="41241" priority="2518" operator="lessThan">
      <formula>0.8</formula>
    </cfRule>
  </conditionalFormatting>
  <conditionalFormatting sqref="P31:P38">
    <cfRule type="cellIs" dxfId="41240" priority="2516" operator="greaterThan">
      <formula>0</formula>
    </cfRule>
  </conditionalFormatting>
  <conditionalFormatting sqref="Q31">
    <cfRule type="cellIs" dxfId="41239" priority="2521" operator="lessThan">
      <formula>0</formula>
    </cfRule>
  </conditionalFormatting>
  <conditionalFormatting sqref="Q31">
    <cfRule type="cellIs" dxfId="41238" priority="2515" operator="lessThan">
      <formula>0</formula>
    </cfRule>
  </conditionalFormatting>
  <conditionalFormatting sqref="R31">
    <cfRule type="cellIs" dxfId="41237" priority="2513" operator="lessThan">
      <formula>0.8</formula>
    </cfRule>
    <cfRule type="cellIs" dxfId="41236" priority="2514" operator="greaterThan">
      <formula>1</formula>
    </cfRule>
  </conditionalFormatting>
  <conditionalFormatting sqref="R31">
    <cfRule type="cellIs" dxfId="41235" priority="2511" operator="greaterThan">
      <formula>1</formula>
    </cfRule>
    <cfRule type="cellIs" dxfId="41234" priority="2512" operator="lessThan">
      <formula>0.8</formula>
    </cfRule>
  </conditionalFormatting>
  <conditionalFormatting sqref="P31:P38">
    <cfRule type="cellIs" dxfId="41233" priority="2510" operator="greaterThan">
      <formula>0</formula>
    </cfRule>
  </conditionalFormatting>
  <conditionalFormatting sqref="P31:P38">
    <cfRule type="cellIs" dxfId="41232" priority="2504" operator="greaterThan">
      <formula>0</formula>
    </cfRule>
  </conditionalFormatting>
  <conditionalFormatting sqref="Q31">
    <cfRule type="cellIs" dxfId="41231" priority="2509" operator="lessThan">
      <formula>0</formula>
    </cfRule>
  </conditionalFormatting>
  <conditionalFormatting sqref="R31">
    <cfRule type="cellIs" dxfId="41230" priority="2507" operator="lessThan">
      <formula>0.8</formula>
    </cfRule>
    <cfRule type="cellIs" dxfId="41229" priority="2508" operator="greaterThan">
      <formula>1</formula>
    </cfRule>
  </conditionalFormatting>
  <conditionalFormatting sqref="R31">
    <cfRule type="cellIs" dxfId="41228" priority="2505" operator="greaterThan">
      <formula>1</formula>
    </cfRule>
    <cfRule type="cellIs" dxfId="41227" priority="2506" operator="lessThan">
      <formula>0.8</formula>
    </cfRule>
  </conditionalFormatting>
  <conditionalFormatting sqref="P31:P38">
    <cfRule type="cellIs" dxfId="41226" priority="2498" operator="greaterThan">
      <formula>0</formula>
    </cfRule>
  </conditionalFormatting>
  <conditionalFormatting sqref="Q31">
    <cfRule type="cellIs" dxfId="41225" priority="2503" operator="lessThan">
      <formula>0</formula>
    </cfRule>
  </conditionalFormatting>
  <conditionalFormatting sqref="R31">
    <cfRule type="cellIs" dxfId="41224" priority="2501" operator="lessThan">
      <formula>0.8</formula>
    </cfRule>
    <cfRule type="cellIs" dxfId="41223" priority="2502" operator="greaterThan">
      <formula>1</formula>
    </cfRule>
  </conditionalFormatting>
  <conditionalFormatting sqref="R31">
    <cfRule type="cellIs" dxfId="41222" priority="2499" operator="greaterThan">
      <formula>1</formula>
    </cfRule>
    <cfRule type="cellIs" dxfId="41221" priority="2500" operator="lessThan">
      <formula>0.8</formula>
    </cfRule>
  </conditionalFormatting>
  <conditionalFormatting sqref="R31">
    <cfRule type="cellIs" dxfId="41220" priority="2495" operator="lessThan">
      <formula>0.8</formula>
    </cfRule>
    <cfRule type="cellIs" dxfId="41219" priority="2496" operator="greaterThan">
      <formula>1</formula>
    </cfRule>
  </conditionalFormatting>
  <conditionalFormatting sqref="R31">
    <cfRule type="cellIs" dxfId="41218" priority="2493" operator="greaterThan">
      <formula>1</formula>
    </cfRule>
    <cfRule type="cellIs" dxfId="41217" priority="2494" operator="lessThan">
      <formula>0.8</formula>
    </cfRule>
  </conditionalFormatting>
  <conditionalFormatting sqref="P31:P38">
    <cfRule type="cellIs" dxfId="41216" priority="2492" operator="greaterThan">
      <formula>0</formula>
    </cfRule>
  </conditionalFormatting>
  <conditionalFormatting sqref="Q31">
    <cfRule type="cellIs" dxfId="41215" priority="2497" operator="lessThan">
      <formula>0</formula>
    </cfRule>
  </conditionalFormatting>
  <conditionalFormatting sqref="P31:P38">
    <cfRule type="cellIs" dxfId="41214" priority="2486" operator="greaterThan">
      <formula>0</formula>
    </cfRule>
  </conditionalFormatting>
  <conditionalFormatting sqref="Q31">
    <cfRule type="cellIs" dxfId="41213" priority="2491" operator="lessThan">
      <formula>0</formula>
    </cfRule>
  </conditionalFormatting>
  <conditionalFormatting sqref="R31">
    <cfRule type="cellIs" dxfId="41212" priority="2489" operator="lessThan">
      <formula>0.8</formula>
    </cfRule>
    <cfRule type="cellIs" dxfId="41211" priority="2490" operator="greaterThan">
      <formula>1</formula>
    </cfRule>
  </conditionalFormatting>
  <conditionalFormatting sqref="R31">
    <cfRule type="cellIs" dxfId="41210" priority="2487" operator="greaterThan">
      <formula>1</formula>
    </cfRule>
    <cfRule type="cellIs" dxfId="41209" priority="2488" operator="lessThan">
      <formula>0.8</formula>
    </cfRule>
  </conditionalFormatting>
  <conditionalFormatting sqref="R31">
    <cfRule type="cellIs" dxfId="41208" priority="2483" operator="lessThan">
      <formula>0.8</formula>
    </cfRule>
    <cfRule type="cellIs" dxfId="41207" priority="2484" operator="greaterThan">
      <formula>1</formula>
    </cfRule>
  </conditionalFormatting>
  <conditionalFormatting sqref="R31">
    <cfRule type="cellIs" dxfId="41206" priority="2481" operator="greaterThan">
      <formula>1</formula>
    </cfRule>
    <cfRule type="cellIs" dxfId="41205" priority="2482" operator="lessThan">
      <formula>0.8</formula>
    </cfRule>
  </conditionalFormatting>
  <conditionalFormatting sqref="P31:P38">
    <cfRule type="cellIs" dxfId="41204" priority="2480" operator="greaterThan">
      <formula>0</formula>
    </cfRule>
  </conditionalFormatting>
  <conditionalFormatting sqref="Q31">
    <cfRule type="cellIs" dxfId="41203" priority="2485" operator="lessThan">
      <formula>0</formula>
    </cfRule>
  </conditionalFormatting>
  <conditionalFormatting sqref="R31">
    <cfRule type="cellIs" dxfId="41202" priority="2477" operator="lessThan">
      <formula>0.8</formula>
    </cfRule>
    <cfRule type="cellIs" dxfId="41201" priority="2478" operator="greaterThan">
      <formula>1</formula>
    </cfRule>
  </conditionalFormatting>
  <conditionalFormatting sqref="R31">
    <cfRule type="cellIs" dxfId="41200" priority="2475" operator="greaterThan">
      <formula>1</formula>
    </cfRule>
    <cfRule type="cellIs" dxfId="41199" priority="2476" operator="lessThan">
      <formula>0.8</formula>
    </cfRule>
  </conditionalFormatting>
  <conditionalFormatting sqref="P31:P38">
    <cfRule type="cellIs" dxfId="41198" priority="2474" operator="greaterThan">
      <formula>0</formula>
    </cfRule>
  </conditionalFormatting>
  <conditionalFormatting sqref="Q31">
    <cfRule type="cellIs" dxfId="41197" priority="2479" operator="lessThan">
      <formula>0</formula>
    </cfRule>
  </conditionalFormatting>
  <conditionalFormatting sqref="Q31">
    <cfRule type="cellIs" dxfId="41196" priority="2473" operator="lessThan">
      <formula>0</formula>
    </cfRule>
  </conditionalFormatting>
  <conditionalFormatting sqref="R31">
    <cfRule type="cellIs" dxfId="41195" priority="2471" operator="lessThan">
      <formula>0.8</formula>
    </cfRule>
    <cfRule type="cellIs" dxfId="41194" priority="2472" operator="greaterThan">
      <formula>1</formula>
    </cfRule>
  </conditionalFormatting>
  <conditionalFormatting sqref="R31">
    <cfRule type="cellIs" dxfId="41193" priority="2469" operator="greaterThan">
      <formula>1</formula>
    </cfRule>
    <cfRule type="cellIs" dxfId="41192" priority="2470" operator="lessThan">
      <formula>0.8</formula>
    </cfRule>
  </conditionalFormatting>
  <conditionalFormatting sqref="P31:P38">
    <cfRule type="cellIs" dxfId="41191" priority="2468" operator="greaterThan">
      <formula>0</formula>
    </cfRule>
  </conditionalFormatting>
  <conditionalFormatting sqref="Q31">
    <cfRule type="cellIs" dxfId="41190" priority="2462" operator="lessThan">
      <formula>0</formula>
    </cfRule>
  </conditionalFormatting>
  <conditionalFormatting sqref="R31">
    <cfRule type="cellIs" dxfId="41189" priority="2466" operator="lessThan">
      <formula>0.8</formula>
    </cfRule>
    <cfRule type="cellIs" dxfId="41188" priority="2467" operator="greaterThan">
      <formula>1</formula>
    </cfRule>
  </conditionalFormatting>
  <conditionalFormatting sqref="R31">
    <cfRule type="cellIs" dxfId="41187" priority="2464" operator="greaterThan">
      <formula>1</formula>
    </cfRule>
    <cfRule type="cellIs" dxfId="41186" priority="2465" operator="lessThan">
      <formula>0.8</formula>
    </cfRule>
  </conditionalFormatting>
  <conditionalFormatting sqref="P31:P38">
    <cfRule type="cellIs" dxfId="41185" priority="2463" operator="greaterThan">
      <formula>0</formula>
    </cfRule>
  </conditionalFormatting>
  <conditionalFormatting sqref="Q31">
    <cfRule type="cellIs" dxfId="41184" priority="2461" operator="lessThan">
      <formula>0</formula>
    </cfRule>
  </conditionalFormatting>
  <conditionalFormatting sqref="R31">
    <cfRule type="cellIs" dxfId="41183" priority="2459" operator="lessThan">
      <formula>0.8</formula>
    </cfRule>
    <cfRule type="cellIs" dxfId="41182" priority="2460" operator="greaterThan">
      <formula>1</formula>
    </cfRule>
  </conditionalFormatting>
  <conditionalFormatting sqref="R31">
    <cfRule type="cellIs" dxfId="41181" priority="2457" operator="greaterThan">
      <formula>1</formula>
    </cfRule>
    <cfRule type="cellIs" dxfId="41180" priority="2458" operator="lessThan">
      <formula>0.8</formula>
    </cfRule>
  </conditionalFormatting>
  <conditionalFormatting sqref="P31:P38">
    <cfRule type="cellIs" dxfId="41179" priority="2456" operator="greaterThan">
      <formula>0</formula>
    </cfRule>
  </conditionalFormatting>
  <conditionalFormatting sqref="Q31">
    <cfRule type="cellIs" dxfId="41178" priority="2455" operator="lessThan">
      <formula>0</formula>
    </cfRule>
  </conditionalFormatting>
  <conditionalFormatting sqref="R31">
    <cfRule type="cellIs" dxfId="41177" priority="2453" operator="lessThan">
      <formula>0.8</formula>
    </cfRule>
    <cfRule type="cellIs" dxfId="41176" priority="2454" operator="greaterThan">
      <formula>1</formula>
    </cfRule>
  </conditionalFormatting>
  <conditionalFormatting sqref="R31">
    <cfRule type="cellIs" dxfId="41175" priority="2451" operator="greaterThan">
      <formula>1</formula>
    </cfRule>
    <cfRule type="cellIs" dxfId="41174" priority="2452" operator="lessThan">
      <formula>0.8</formula>
    </cfRule>
  </conditionalFormatting>
  <conditionalFormatting sqref="P31:P38">
    <cfRule type="cellIs" dxfId="41173" priority="2450" operator="greaterThan">
      <formula>0</formula>
    </cfRule>
  </conditionalFormatting>
  <conditionalFormatting sqref="Q31">
    <cfRule type="cellIs" dxfId="41172" priority="2449" operator="lessThan">
      <formula>0</formula>
    </cfRule>
  </conditionalFormatting>
  <conditionalFormatting sqref="R31">
    <cfRule type="cellIs" dxfId="41171" priority="2447" operator="lessThan">
      <formula>0.8</formula>
    </cfRule>
    <cfRule type="cellIs" dxfId="41170" priority="2448" operator="greaterThan">
      <formula>1</formula>
    </cfRule>
  </conditionalFormatting>
  <conditionalFormatting sqref="R31">
    <cfRule type="cellIs" dxfId="41169" priority="2445" operator="greaterThan">
      <formula>1</formula>
    </cfRule>
    <cfRule type="cellIs" dxfId="41168" priority="2446" operator="lessThan">
      <formula>0.8</formula>
    </cfRule>
  </conditionalFormatting>
  <conditionalFormatting sqref="P31:P38">
    <cfRule type="cellIs" dxfId="41167" priority="2444" operator="greaterThan">
      <formula>0</formula>
    </cfRule>
  </conditionalFormatting>
  <conditionalFormatting sqref="Q31">
    <cfRule type="cellIs" dxfId="41166" priority="2443" operator="lessThan">
      <formula>0</formula>
    </cfRule>
  </conditionalFormatting>
  <conditionalFormatting sqref="R31">
    <cfRule type="cellIs" dxfId="41165" priority="2441" operator="lessThan">
      <formula>0.8</formula>
    </cfRule>
    <cfRule type="cellIs" dxfId="41164" priority="2442" operator="greaterThan">
      <formula>1</formula>
    </cfRule>
  </conditionalFormatting>
  <conditionalFormatting sqref="R31">
    <cfRule type="cellIs" dxfId="41163" priority="2439" operator="greaterThan">
      <formula>1</formula>
    </cfRule>
    <cfRule type="cellIs" dxfId="41162" priority="2440" operator="lessThan">
      <formula>0.8</formula>
    </cfRule>
  </conditionalFormatting>
  <conditionalFormatting sqref="P31:P38">
    <cfRule type="cellIs" dxfId="41161" priority="2438" operator="greaterThan">
      <formula>0</formula>
    </cfRule>
  </conditionalFormatting>
  <conditionalFormatting sqref="Q31">
    <cfRule type="cellIs" dxfId="41160" priority="2437" operator="lessThan">
      <formula>0</formula>
    </cfRule>
  </conditionalFormatting>
  <conditionalFormatting sqref="R31">
    <cfRule type="cellIs" dxfId="41159" priority="2435" operator="lessThan">
      <formula>0.8</formula>
    </cfRule>
    <cfRule type="cellIs" dxfId="41158" priority="2436" operator="greaterThan">
      <formula>1</formula>
    </cfRule>
  </conditionalFormatting>
  <conditionalFormatting sqref="R31">
    <cfRule type="cellIs" dxfId="41157" priority="2433" operator="greaterThan">
      <formula>1</formula>
    </cfRule>
    <cfRule type="cellIs" dxfId="41156" priority="2434" operator="lessThan">
      <formula>0.8</formula>
    </cfRule>
  </conditionalFormatting>
  <conditionalFormatting sqref="P31:P38">
    <cfRule type="cellIs" dxfId="41155" priority="2432" operator="greaterThan">
      <formula>0</formula>
    </cfRule>
  </conditionalFormatting>
  <conditionalFormatting sqref="P31:P38">
    <cfRule type="cellIs" dxfId="41154" priority="2426" operator="greaterThan">
      <formula>0</formula>
    </cfRule>
  </conditionalFormatting>
  <conditionalFormatting sqref="Q31">
    <cfRule type="cellIs" dxfId="41153" priority="2431" operator="lessThan">
      <formula>0</formula>
    </cfRule>
  </conditionalFormatting>
  <conditionalFormatting sqref="R31">
    <cfRule type="cellIs" dxfId="41152" priority="2429" operator="lessThan">
      <formula>0.8</formula>
    </cfRule>
    <cfRule type="cellIs" dxfId="41151" priority="2430" operator="greaterThan">
      <formula>1</formula>
    </cfRule>
  </conditionalFormatting>
  <conditionalFormatting sqref="R31">
    <cfRule type="cellIs" dxfId="41150" priority="2427" operator="greaterThan">
      <formula>1</formula>
    </cfRule>
    <cfRule type="cellIs" dxfId="41149" priority="2428" operator="lessThan">
      <formula>0.8</formula>
    </cfRule>
  </conditionalFormatting>
  <conditionalFormatting sqref="P31:P38">
    <cfRule type="cellIs" dxfId="41148" priority="2420" operator="greaterThan">
      <formula>0</formula>
    </cfRule>
  </conditionalFormatting>
  <conditionalFormatting sqref="Q31">
    <cfRule type="cellIs" dxfId="41147" priority="2425" operator="lessThan">
      <formula>0</formula>
    </cfRule>
  </conditionalFormatting>
  <conditionalFormatting sqref="R31">
    <cfRule type="cellIs" dxfId="41146" priority="2423" operator="lessThan">
      <formula>0.8</formula>
    </cfRule>
    <cfRule type="cellIs" dxfId="41145" priority="2424" operator="greaterThan">
      <formula>1</formula>
    </cfRule>
  </conditionalFormatting>
  <conditionalFormatting sqref="R31">
    <cfRule type="cellIs" dxfId="41144" priority="2421" operator="greaterThan">
      <formula>1</formula>
    </cfRule>
    <cfRule type="cellIs" dxfId="41143" priority="2422" operator="lessThan">
      <formula>0.8</formula>
    </cfRule>
  </conditionalFormatting>
  <conditionalFormatting sqref="R31">
    <cfRule type="cellIs" dxfId="41142" priority="2417" operator="lessThan">
      <formula>0.8</formula>
    </cfRule>
    <cfRule type="cellIs" dxfId="41141" priority="2418" operator="greaterThan">
      <formula>1</formula>
    </cfRule>
  </conditionalFormatting>
  <conditionalFormatting sqref="R31">
    <cfRule type="cellIs" dxfId="41140" priority="2415" operator="greaterThan">
      <formula>1</formula>
    </cfRule>
    <cfRule type="cellIs" dxfId="41139" priority="2416" operator="lessThan">
      <formula>0.8</formula>
    </cfRule>
  </conditionalFormatting>
  <conditionalFormatting sqref="P31:P38">
    <cfRule type="cellIs" dxfId="41138" priority="2414" operator="greaterThan">
      <formula>0</formula>
    </cfRule>
  </conditionalFormatting>
  <conditionalFormatting sqref="Q31">
    <cfRule type="cellIs" dxfId="41137" priority="2419" operator="lessThan">
      <formula>0</formula>
    </cfRule>
  </conditionalFormatting>
  <conditionalFormatting sqref="Q31">
    <cfRule type="cellIs" dxfId="41136" priority="2413" operator="lessThan">
      <formula>0</formula>
    </cfRule>
  </conditionalFormatting>
  <conditionalFormatting sqref="R31">
    <cfRule type="cellIs" dxfId="41135" priority="2411" operator="lessThan">
      <formula>0.8</formula>
    </cfRule>
    <cfRule type="cellIs" dxfId="41134" priority="2412" operator="greaterThan">
      <formula>1</formula>
    </cfRule>
  </conditionalFormatting>
  <conditionalFormatting sqref="R31">
    <cfRule type="cellIs" dxfId="41133" priority="2409" operator="greaterThan">
      <formula>1</formula>
    </cfRule>
    <cfRule type="cellIs" dxfId="41132" priority="2410" operator="lessThan">
      <formula>0.8</formula>
    </cfRule>
  </conditionalFormatting>
  <conditionalFormatting sqref="P31:P38">
    <cfRule type="cellIs" dxfId="41131" priority="2408" operator="greaterThan">
      <formula>0</formula>
    </cfRule>
  </conditionalFormatting>
  <conditionalFormatting sqref="Q31">
    <cfRule type="cellIs" dxfId="41130" priority="2407" operator="lessThan">
      <formula>0</formula>
    </cfRule>
  </conditionalFormatting>
  <conditionalFormatting sqref="R31">
    <cfRule type="cellIs" dxfId="41129" priority="2405" operator="lessThan">
      <formula>0.8</formula>
    </cfRule>
    <cfRule type="cellIs" dxfId="41128" priority="2406" operator="greaterThan">
      <formula>1</formula>
    </cfRule>
  </conditionalFormatting>
  <conditionalFormatting sqref="R31">
    <cfRule type="cellIs" dxfId="41127" priority="2403" operator="greaterThan">
      <formula>1</formula>
    </cfRule>
    <cfRule type="cellIs" dxfId="41126" priority="2404" operator="lessThan">
      <formula>0.8</formula>
    </cfRule>
  </conditionalFormatting>
  <conditionalFormatting sqref="P31:P38">
    <cfRule type="cellIs" dxfId="41125" priority="2402" operator="greaterThan">
      <formula>0</formula>
    </cfRule>
  </conditionalFormatting>
  <conditionalFormatting sqref="Q31">
    <cfRule type="cellIs" dxfId="41124" priority="2401" operator="lessThan">
      <formula>0</formula>
    </cfRule>
  </conditionalFormatting>
  <conditionalFormatting sqref="R31">
    <cfRule type="cellIs" dxfId="41123" priority="2399" operator="lessThan">
      <formula>0.8</formula>
    </cfRule>
    <cfRule type="cellIs" dxfId="41122" priority="2400" operator="greaterThan">
      <formula>1</formula>
    </cfRule>
  </conditionalFormatting>
  <conditionalFormatting sqref="R31">
    <cfRule type="cellIs" dxfId="41121" priority="2397" operator="greaterThan">
      <formula>1</formula>
    </cfRule>
    <cfRule type="cellIs" dxfId="41120" priority="2398" operator="lessThan">
      <formula>0.8</formula>
    </cfRule>
  </conditionalFormatting>
  <conditionalFormatting sqref="P31:P38">
    <cfRule type="cellIs" dxfId="41119" priority="2396" operator="greaterThan">
      <formula>0</formula>
    </cfRule>
  </conditionalFormatting>
  <conditionalFormatting sqref="Q31">
    <cfRule type="cellIs" dxfId="41118" priority="2395" operator="lessThan">
      <formula>0</formula>
    </cfRule>
  </conditionalFormatting>
  <conditionalFormatting sqref="R31">
    <cfRule type="cellIs" dxfId="41117" priority="2393" operator="lessThan">
      <formula>0.8</formula>
    </cfRule>
    <cfRule type="cellIs" dxfId="41116" priority="2394" operator="greaterThan">
      <formula>1</formula>
    </cfRule>
  </conditionalFormatting>
  <conditionalFormatting sqref="R31">
    <cfRule type="cellIs" dxfId="41115" priority="2391" operator="greaterThan">
      <formula>1</formula>
    </cfRule>
    <cfRule type="cellIs" dxfId="41114" priority="2392" operator="lessThan">
      <formula>0.8</formula>
    </cfRule>
  </conditionalFormatting>
  <conditionalFormatting sqref="P31:P38">
    <cfRule type="cellIs" dxfId="41113" priority="2390" operator="greaterThan">
      <formula>0</formula>
    </cfRule>
  </conditionalFormatting>
  <conditionalFormatting sqref="P31:P38">
    <cfRule type="cellIs" dxfId="41112" priority="2384" operator="greaterThan">
      <formula>0</formula>
    </cfRule>
  </conditionalFormatting>
  <conditionalFormatting sqref="Q31">
    <cfRule type="cellIs" dxfId="41111" priority="2389" operator="lessThan">
      <formula>0</formula>
    </cfRule>
  </conditionalFormatting>
  <conditionalFormatting sqref="R31">
    <cfRule type="cellIs" dxfId="41110" priority="2387" operator="lessThan">
      <formula>0.8</formula>
    </cfRule>
    <cfRule type="cellIs" dxfId="41109" priority="2388" operator="greaterThan">
      <formula>1</formula>
    </cfRule>
  </conditionalFormatting>
  <conditionalFormatting sqref="R31">
    <cfRule type="cellIs" dxfId="41108" priority="2385" operator="greaterThan">
      <formula>1</formula>
    </cfRule>
    <cfRule type="cellIs" dxfId="41107" priority="2386" operator="lessThan">
      <formula>0.8</formula>
    </cfRule>
  </conditionalFormatting>
  <conditionalFormatting sqref="P31:P38">
    <cfRule type="cellIs" dxfId="41106" priority="2378" operator="greaterThan">
      <formula>0</formula>
    </cfRule>
  </conditionalFormatting>
  <conditionalFormatting sqref="Q31">
    <cfRule type="cellIs" dxfId="41105" priority="2383" operator="lessThan">
      <formula>0</formula>
    </cfRule>
  </conditionalFormatting>
  <conditionalFormatting sqref="R31">
    <cfRule type="cellIs" dxfId="41104" priority="2381" operator="lessThan">
      <formula>0.8</formula>
    </cfRule>
    <cfRule type="cellIs" dxfId="41103" priority="2382" operator="greaterThan">
      <formula>1</formula>
    </cfRule>
  </conditionalFormatting>
  <conditionalFormatting sqref="R31">
    <cfRule type="cellIs" dxfId="41102" priority="2379" operator="greaterThan">
      <formula>1</formula>
    </cfRule>
    <cfRule type="cellIs" dxfId="41101" priority="2380" operator="lessThan">
      <formula>0.8</formula>
    </cfRule>
  </conditionalFormatting>
  <conditionalFormatting sqref="R31">
    <cfRule type="cellIs" dxfId="41100" priority="2375" operator="lessThan">
      <formula>0.8</formula>
    </cfRule>
    <cfRule type="cellIs" dxfId="41099" priority="2376" operator="greaterThan">
      <formula>1</formula>
    </cfRule>
  </conditionalFormatting>
  <conditionalFormatting sqref="R31">
    <cfRule type="cellIs" dxfId="41098" priority="2373" operator="greaterThan">
      <formula>1</formula>
    </cfRule>
    <cfRule type="cellIs" dxfId="41097" priority="2374" operator="lessThan">
      <formula>0.8</formula>
    </cfRule>
  </conditionalFormatting>
  <conditionalFormatting sqref="P31:P38">
    <cfRule type="cellIs" dxfId="41096" priority="2372" operator="greaterThan">
      <formula>0</formula>
    </cfRule>
  </conditionalFormatting>
  <conditionalFormatting sqref="Q31">
    <cfRule type="cellIs" dxfId="41095" priority="2377" operator="lessThan">
      <formula>0</formula>
    </cfRule>
  </conditionalFormatting>
  <conditionalFormatting sqref="Q31">
    <cfRule type="cellIs" dxfId="41094" priority="2371" operator="lessThan">
      <formula>0</formula>
    </cfRule>
  </conditionalFormatting>
  <conditionalFormatting sqref="R31">
    <cfRule type="cellIs" dxfId="41093" priority="2369" operator="lessThan">
      <formula>0.8</formula>
    </cfRule>
    <cfRule type="cellIs" dxfId="41092" priority="2370" operator="greaterThan">
      <formula>1</formula>
    </cfRule>
  </conditionalFormatting>
  <conditionalFormatting sqref="R31">
    <cfRule type="cellIs" dxfId="41091" priority="2367" operator="greaterThan">
      <formula>1</formula>
    </cfRule>
    <cfRule type="cellIs" dxfId="41090" priority="2368" operator="lessThan">
      <formula>0.8</formula>
    </cfRule>
  </conditionalFormatting>
  <conditionalFormatting sqref="P31:P38">
    <cfRule type="cellIs" dxfId="41089" priority="2366" operator="greaterThan">
      <formula>0</formula>
    </cfRule>
  </conditionalFormatting>
  <conditionalFormatting sqref="P31:P38">
    <cfRule type="cellIs" dxfId="41088" priority="2360" operator="greaterThan">
      <formula>0</formula>
    </cfRule>
  </conditionalFormatting>
  <conditionalFormatting sqref="Q31">
    <cfRule type="cellIs" dxfId="41087" priority="2365" operator="lessThan">
      <formula>0</formula>
    </cfRule>
  </conditionalFormatting>
  <conditionalFormatting sqref="R31">
    <cfRule type="cellIs" dxfId="41086" priority="2363" operator="lessThan">
      <formula>0.8</formula>
    </cfRule>
    <cfRule type="cellIs" dxfId="41085" priority="2364" operator="greaterThan">
      <formula>1</formula>
    </cfRule>
  </conditionalFormatting>
  <conditionalFormatting sqref="R31">
    <cfRule type="cellIs" dxfId="41084" priority="2361" operator="greaterThan">
      <formula>1</formula>
    </cfRule>
    <cfRule type="cellIs" dxfId="41083" priority="2362" operator="lessThan">
      <formula>0.8</formula>
    </cfRule>
  </conditionalFormatting>
  <conditionalFormatting sqref="P31:P38">
    <cfRule type="cellIs" dxfId="41082" priority="2354" operator="greaterThan">
      <formula>0</formula>
    </cfRule>
  </conditionalFormatting>
  <conditionalFormatting sqref="Q31">
    <cfRule type="cellIs" dxfId="41081" priority="2359" operator="lessThan">
      <formula>0</formula>
    </cfRule>
  </conditionalFormatting>
  <conditionalFormatting sqref="R31">
    <cfRule type="cellIs" dxfId="41080" priority="2357" operator="lessThan">
      <formula>0.8</formula>
    </cfRule>
    <cfRule type="cellIs" dxfId="41079" priority="2358" operator="greaterThan">
      <formula>1</formula>
    </cfRule>
  </conditionalFormatting>
  <conditionalFormatting sqref="R31">
    <cfRule type="cellIs" dxfId="41078" priority="2355" operator="greaterThan">
      <formula>1</formula>
    </cfRule>
    <cfRule type="cellIs" dxfId="41077" priority="2356" operator="lessThan">
      <formula>0.8</formula>
    </cfRule>
  </conditionalFormatting>
  <conditionalFormatting sqref="R31">
    <cfRule type="cellIs" dxfId="41076" priority="2351" operator="lessThan">
      <formula>0.8</formula>
    </cfRule>
    <cfRule type="cellIs" dxfId="41075" priority="2352" operator="greaterThan">
      <formula>1</formula>
    </cfRule>
  </conditionalFormatting>
  <conditionalFormatting sqref="R31">
    <cfRule type="cellIs" dxfId="41074" priority="2349" operator="greaterThan">
      <formula>1</formula>
    </cfRule>
    <cfRule type="cellIs" dxfId="41073" priority="2350" operator="lessThan">
      <formula>0.8</formula>
    </cfRule>
  </conditionalFormatting>
  <conditionalFormatting sqref="P31:P38">
    <cfRule type="cellIs" dxfId="41072" priority="2348" operator="greaterThan">
      <formula>0</formula>
    </cfRule>
  </conditionalFormatting>
  <conditionalFormatting sqref="Q31">
    <cfRule type="cellIs" dxfId="41071" priority="2353" operator="lessThan">
      <formula>0</formula>
    </cfRule>
  </conditionalFormatting>
  <conditionalFormatting sqref="P31:P38">
    <cfRule type="cellIs" dxfId="41070" priority="2342" operator="greaterThan">
      <formula>0</formula>
    </cfRule>
  </conditionalFormatting>
  <conditionalFormatting sqref="Q31">
    <cfRule type="cellIs" dxfId="41069" priority="2347" operator="lessThan">
      <formula>0</formula>
    </cfRule>
  </conditionalFormatting>
  <conditionalFormatting sqref="R31">
    <cfRule type="cellIs" dxfId="41068" priority="2345" operator="lessThan">
      <formula>0.8</formula>
    </cfRule>
    <cfRule type="cellIs" dxfId="41067" priority="2346" operator="greaterThan">
      <formula>1</formula>
    </cfRule>
  </conditionalFormatting>
  <conditionalFormatting sqref="R31">
    <cfRule type="cellIs" dxfId="41066" priority="2343" operator="greaterThan">
      <formula>1</formula>
    </cfRule>
    <cfRule type="cellIs" dxfId="41065" priority="2344" operator="lessThan">
      <formula>0.8</formula>
    </cfRule>
  </conditionalFormatting>
  <conditionalFormatting sqref="R31">
    <cfRule type="cellIs" dxfId="41064" priority="2339" operator="lessThan">
      <formula>0.8</formula>
    </cfRule>
    <cfRule type="cellIs" dxfId="41063" priority="2340" operator="greaterThan">
      <formula>1</formula>
    </cfRule>
  </conditionalFormatting>
  <conditionalFormatting sqref="R31">
    <cfRule type="cellIs" dxfId="41062" priority="2337" operator="greaterThan">
      <formula>1</formula>
    </cfRule>
    <cfRule type="cellIs" dxfId="41061" priority="2338" operator="lessThan">
      <formula>0.8</formula>
    </cfRule>
  </conditionalFormatting>
  <conditionalFormatting sqref="P31:P38">
    <cfRule type="cellIs" dxfId="41060" priority="2336" operator="greaterThan">
      <formula>0</formula>
    </cfRule>
  </conditionalFormatting>
  <conditionalFormatting sqref="Q31">
    <cfRule type="cellIs" dxfId="41059" priority="2341" operator="lessThan">
      <formula>0</formula>
    </cfRule>
  </conditionalFormatting>
  <conditionalFormatting sqref="R31">
    <cfRule type="cellIs" dxfId="41058" priority="2333" operator="lessThan">
      <formula>0.8</formula>
    </cfRule>
    <cfRule type="cellIs" dxfId="41057" priority="2334" operator="greaterThan">
      <formula>1</formula>
    </cfRule>
  </conditionalFormatting>
  <conditionalFormatting sqref="R31">
    <cfRule type="cellIs" dxfId="41056" priority="2331" operator="greaterThan">
      <formula>1</formula>
    </cfRule>
    <cfRule type="cellIs" dxfId="41055" priority="2332" operator="lessThan">
      <formula>0.8</formula>
    </cfRule>
  </conditionalFormatting>
  <conditionalFormatting sqref="P31:P38">
    <cfRule type="cellIs" dxfId="41054" priority="2330" operator="greaterThan">
      <formula>0</formula>
    </cfRule>
  </conditionalFormatting>
  <conditionalFormatting sqref="Q31">
    <cfRule type="cellIs" dxfId="41053" priority="2335" operator="lessThan">
      <formula>0</formula>
    </cfRule>
  </conditionalFormatting>
  <conditionalFormatting sqref="Q31">
    <cfRule type="cellIs" dxfId="41052" priority="2329" operator="lessThan">
      <formula>0</formula>
    </cfRule>
  </conditionalFormatting>
  <conditionalFormatting sqref="R31">
    <cfRule type="cellIs" dxfId="41051" priority="2327" operator="lessThan">
      <formula>0.8</formula>
    </cfRule>
    <cfRule type="cellIs" dxfId="41050" priority="2328" operator="greaterThan">
      <formula>1</formula>
    </cfRule>
  </conditionalFormatting>
  <conditionalFormatting sqref="R31">
    <cfRule type="cellIs" dxfId="41049" priority="2325" operator="greaterThan">
      <formula>1</formula>
    </cfRule>
    <cfRule type="cellIs" dxfId="41048" priority="2326" operator="lessThan">
      <formula>0.8</formula>
    </cfRule>
  </conditionalFormatting>
  <conditionalFormatting sqref="P31:P38">
    <cfRule type="cellIs" dxfId="41047" priority="2324" operator="greaterThan">
      <formula>0</formula>
    </cfRule>
  </conditionalFormatting>
  <conditionalFormatting sqref="Q31">
    <cfRule type="cellIs" dxfId="41046" priority="2318" operator="lessThan">
      <formula>0</formula>
    </cfRule>
  </conditionalFormatting>
  <conditionalFormatting sqref="R31">
    <cfRule type="cellIs" dxfId="41045" priority="2322" operator="lessThan">
      <formula>0.8</formula>
    </cfRule>
    <cfRule type="cellIs" dxfId="41044" priority="2323" operator="greaterThan">
      <formula>1</formula>
    </cfRule>
  </conditionalFormatting>
  <conditionalFormatting sqref="R31">
    <cfRule type="cellIs" dxfId="41043" priority="2320" operator="greaterThan">
      <formula>1</formula>
    </cfRule>
    <cfRule type="cellIs" dxfId="41042" priority="2321" operator="lessThan">
      <formula>0.8</formula>
    </cfRule>
  </conditionalFormatting>
  <conditionalFormatting sqref="P31:P38">
    <cfRule type="cellIs" dxfId="41041" priority="2319" operator="greaterThan">
      <formula>0</formula>
    </cfRule>
  </conditionalFormatting>
  <conditionalFormatting sqref="Q31">
    <cfRule type="cellIs" dxfId="41040" priority="2317" operator="lessThan">
      <formula>0</formula>
    </cfRule>
  </conditionalFormatting>
  <conditionalFormatting sqref="R31">
    <cfRule type="cellIs" dxfId="41039" priority="2315" operator="lessThan">
      <formula>0.8</formula>
    </cfRule>
    <cfRule type="cellIs" dxfId="41038" priority="2316" operator="greaterThan">
      <formula>1</formula>
    </cfRule>
  </conditionalFormatting>
  <conditionalFormatting sqref="R31">
    <cfRule type="cellIs" dxfId="41037" priority="2313" operator="greaterThan">
      <formula>1</formula>
    </cfRule>
    <cfRule type="cellIs" dxfId="41036" priority="2314" operator="lessThan">
      <formula>0.8</formula>
    </cfRule>
  </conditionalFormatting>
  <conditionalFormatting sqref="P31:P38">
    <cfRule type="cellIs" dxfId="41035" priority="2312" operator="greaterThan">
      <formula>0</formula>
    </cfRule>
  </conditionalFormatting>
  <conditionalFormatting sqref="Q31">
    <cfRule type="cellIs" dxfId="41034" priority="2311" operator="lessThan">
      <formula>0</formula>
    </cfRule>
  </conditionalFormatting>
  <conditionalFormatting sqref="R31">
    <cfRule type="cellIs" dxfId="41033" priority="2309" operator="lessThan">
      <formula>0.8</formula>
    </cfRule>
    <cfRule type="cellIs" dxfId="41032" priority="2310" operator="greaterThan">
      <formula>1</formula>
    </cfRule>
  </conditionalFormatting>
  <conditionalFormatting sqref="R31">
    <cfRule type="cellIs" dxfId="41031" priority="2307" operator="greaterThan">
      <formula>1</formula>
    </cfRule>
    <cfRule type="cellIs" dxfId="41030" priority="2308" operator="lessThan">
      <formula>0.8</formula>
    </cfRule>
  </conditionalFormatting>
  <conditionalFormatting sqref="P31:P38">
    <cfRule type="cellIs" dxfId="41029" priority="2306" operator="greaterThan">
      <formula>0</formula>
    </cfRule>
  </conditionalFormatting>
  <conditionalFormatting sqref="Q31">
    <cfRule type="cellIs" dxfId="41028" priority="2305" operator="lessThan">
      <formula>0</formula>
    </cfRule>
  </conditionalFormatting>
  <conditionalFormatting sqref="R31">
    <cfRule type="cellIs" dxfId="41027" priority="2303" operator="lessThan">
      <formula>0.8</formula>
    </cfRule>
    <cfRule type="cellIs" dxfId="41026" priority="2304" operator="greaterThan">
      <formula>1</formula>
    </cfRule>
  </conditionalFormatting>
  <conditionalFormatting sqref="R31">
    <cfRule type="cellIs" dxfId="41025" priority="2301" operator="greaterThan">
      <formula>1</formula>
    </cfRule>
    <cfRule type="cellIs" dxfId="41024" priority="2302" operator="lessThan">
      <formula>0.8</formula>
    </cfRule>
  </conditionalFormatting>
  <conditionalFormatting sqref="P31:P38">
    <cfRule type="cellIs" dxfId="41023" priority="2300" operator="greaterThan">
      <formula>0</formula>
    </cfRule>
  </conditionalFormatting>
  <conditionalFormatting sqref="Q31">
    <cfRule type="cellIs" dxfId="41022" priority="2299" operator="lessThan">
      <formula>0</formula>
    </cfRule>
  </conditionalFormatting>
  <conditionalFormatting sqref="R31">
    <cfRule type="cellIs" dxfId="41021" priority="2297" operator="lessThan">
      <formula>0.8</formula>
    </cfRule>
    <cfRule type="cellIs" dxfId="41020" priority="2298" operator="greaterThan">
      <formula>1</formula>
    </cfRule>
  </conditionalFormatting>
  <conditionalFormatting sqref="R31">
    <cfRule type="cellIs" dxfId="41019" priority="2295" operator="greaterThan">
      <formula>1</formula>
    </cfRule>
    <cfRule type="cellIs" dxfId="41018" priority="2296" operator="lessThan">
      <formula>0.8</formula>
    </cfRule>
  </conditionalFormatting>
  <conditionalFormatting sqref="P31:P38">
    <cfRule type="cellIs" dxfId="41017" priority="2294" operator="greaterThan">
      <formula>0</formula>
    </cfRule>
  </conditionalFormatting>
  <conditionalFormatting sqref="Q31">
    <cfRule type="cellIs" dxfId="41016" priority="2293" operator="lessThan">
      <formula>0</formula>
    </cfRule>
  </conditionalFormatting>
  <conditionalFormatting sqref="R31">
    <cfRule type="cellIs" dxfId="41015" priority="2291" operator="lessThan">
      <formula>0.8</formula>
    </cfRule>
    <cfRule type="cellIs" dxfId="41014" priority="2292" operator="greaterThan">
      <formula>1</formula>
    </cfRule>
  </conditionalFormatting>
  <conditionalFormatting sqref="R31">
    <cfRule type="cellIs" dxfId="41013" priority="2289" operator="greaterThan">
      <formula>1</formula>
    </cfRule>
    <cfRule type="cellIs" dxfId="41012" priority="2290" operator="lessThan">
      <formula>0.8</formula>
    </cfRule>
  </conditionalFormatting>
  <conditionalFormatting sqref="P31:P38">
    <cfRule type="cellIs" dxfId="41011" priority="2288" operator="greaterThan">
      <formula>0</formula>
    </cfRule>
  </conditionalFormatting>
  <conditionalFormatting sqref="P31:P38">
    <cfRule type="cellIs" dxfId="41010" priority="2282" operator="greaterThan">
      <formula>0</formula>
    </cfRule>
  </conditionalFormatting>
  <conditionalFormatting sqref="Q31">
    <cfRule type="cellIs" dxfId="41009" priority="2287" operator="lessThan">
      <formula>0</formula>
    </cfRule>
  </conditionalFormatting>
  <conditionalFormatting sqref="R31">
    <cfRule type="cellIs" dxfId="41008" priority="2285" operator="lessThan">
      <formula>0.8</formula>
    </cfRule>
    <cfRule type="cellIs" dxfId="41007" priority="2286" operator="greaterThan">
      <formula>1</formula>
    </cfRule>
  </conditionalFormatting>
  <conditionalFormatting sqref="R31">
    <cfRule type="cellIs" dxfId="41006" priority="2283" operator="greaterThan">
      <formula>1</formula>
    </cfRule>
    <cfRule type="cellIs" dxfId="41005" priority="2284" operator="lessThan">
      <formula>0.8</formula>
    </cfRule>
  </conditionalFormatting>
  <conditionalFormatting sqref="P31:P38">
    <cfRule type="cellIs" dxfId="41004" priority="2276" operator="greaterThan">
      <formula>0</formula>
    </cfRule>
  </conditionalFormatting>
  <conditionalFormatting sqref="Q31">
    <cfRule type="cellIs" dxfId="41003" priority="2281" operator="lessThan">
      <formula>0</formula>
    </cfRule>
  </conditionalFormatting>
  <conditionalFormatting sqref="R31">
    <cfRule type="cellIs" dxfId="41002" priority="2279" operator="lessThan">
      <formula>0.8</formula>
    </cfRule>
    <cfRule type="cellIs" dxfId="41001" priority="2280" operator="greaterThan">
      <formula>1</formula>
    </cfRule>
  </conditionalFormatting>
  <conditionalFormatting sqref="R31">
    <cfRule type="cellIs" dxfId="41000" priority="2277" operator="greaterThan">
      <formula>1</formula>
    </cfRule>
    <cfRule type="cellIs" dxfId="40999" priority="2278" operator="lessThan">
      <formula>0.8</formula>
    </cfRule>
  </conditionalFormatting>
  <conditionalFormatting sqref="R31">
    <cfRule type="cellIs" dxfId="40998" priority="2273" operator="lessThan">
      <formula>0.8</formula>
    </cfRule>
    <cfRule type="cellIs" dxfId="40997" priority="2274" operator="greaterThan">
      <formula>1</formula>
    </cfRule>
  </conditionalFormatting>
  <conditionalFormatting sqref="R31">
    <cfRule type="cellIs" dxfId="40996" priority="2271" operator="greaterThan">
      <formula>1</formula>
    </cfRule>
    <cfRule type="cellIs" dxfId="40995" priority="2272" operator="lessThan">
      <formula>0.8</formula>
    </cfRule>
  </conditionalFormatting>
  <conditionalFormatting sqref="P31:P38">
    <cfRule type="cellIs" dxfId="40994" priority="2270" operator="greaterThan">
      <formula>0</formula>
    </cfRule>
  </conditionalFormatting>
  <conditionalFormatting sqref="Q31">
    <cfRule type="cellIs" dxfId="40993" priority="2275" operator="lessThan">
      <formula>0</formula>
    </cfRule>
  </conditionalFormatting>
  <conditionalFormatting sqref="P79">
    <cfRule type="cellIs" dxfId="40992" priority="2264" operator="greaterThan">
      <formula>0</formula>
    </cfRule>
  </conditionalFormatting>
  <conditionalFormatting sqref="Q79">
    <cfRule type="cellIs" dxfId="40991" priority="2269" operator="lessThan">
      <formula>0</formula>
    </cfRule>
  </conditionalFormatting>
  <conditionalFormatting sqref="R79">
    <cfRule type="cellIs" dxfId="40990" priority="2267" operator="lessThan">
      <formula>0.8</formula>
    </cfRule>
    <cfRule type="cellIs" dxfId="40989" priority="2268" operator="greaterThan">
      <formula>1</formula>
    </cfRule>
  </conditionalFormatting>
  <conditionalFormatting sqref="R79">
    <cfRule type="cellIs" dxfId="40988" priority="2265" operator="greaterThan">
      <formula>1</formula>
    </cfRule>
    <cfRule type="cellIs" dxfId="40987" priority="2266" operator="lessThan">
      <formula>0.8</formula>
    </cfRule>
  </conditionalFormatting>
  <conditionalFormatting sqref="Q79">
    <cfRule type="cellIs" dxfId="40986" priority="2263" operator="lessThan">
      <formula>0</formula>
    </cfRule>
  </conditionalFormatting>
  <conditionalFormatting sqref="R79">
    <cfRule type="cellIs" dxfId="40985" priority="2261" operator="lessThan">
      <formula>0.8</formula>
    </cfRule>
    <cfRule type="cellIs" dxfId="40984" priority="2262" operator="greaterThan">
      <formula>1</formula>
    </cfRule>
  </conditionalFormatting>
  <conditionalFormatting sqref="R79">
    <cfRule type="cellIs" dxfId="40983" priority="2259" operator="greaterThan">
      <formula>1</formula>
    </cfRule>
    <cfRule type="cellIs" dxfId="40982" priority="2260" operator="lessThan">
      <formula>0.8</formula>
    </cfRule>
  </conditionalFormatting>
  <conditionalFormatting sqref="P79">
    <cfRule type="cellIs" dxfId="40981" priority="2258" operator="greaterThan">
      <formula>0</formula>
    </cfRule>
  </conditionalFormatting>
  <conditionalFormatting sqref="P79">
    <cfRule type="cellIs" dxfId="40980" priority="2252" operator="greaterThan">
      <formula>0</formula>
    </cfRule>
  </conditionalFormatting>
  <conditionalFormatting sqref="Q79">
    <cfRule type="cellIs" dxfId="40979" priority="2257" operator="lessThan">
      <formula>0</formula>
    </cfRule>
  </conditionalFormatting>
  <conditionalFormatting sqref="R79">
    <cfRule type="cellIs" dxfId="40978" priority="2255" operator="lessThan">
      <formula>0.8</formula>
    </cfRule>
    <cfRule type="cellIs" dxfId="40977" priority="2256" operator="greaterThan">
      <formula>1</formula>
    </cfRule>
  </conditionalFormatting>
  <conditionalFormatting sqref="R79">
    <cfRule type="cellIs" dxfId="40976" priority="2253" operator="greaterThan">
      <formula>1</formula>
    </cfRule>
    <cfRule type="cellIs" dxfId="40975" priority="2254" operator="lessThan">
      <formula>0.8</formula>
    </cfRule>
  </conditionalFormatting>
  <conditionalFormatting sqref="Q79">
    <cfRule type="cellIs" dxfId="40974" priority="2246" operator="lessThan">
      <formula>0</formula>
    </cfRule>
  </conditionalFormatting>
  <conditionalFormatting sqref="P79">
    <cfRule type="cellIs" dxfId="40973" priority="2247" operator="greaterThan">
      <formula>0</formula>
    </cfRule>
  </conditionalFormatting>
  <conditionalFormatting sqref="R79">
    <cfRule type="cellIs" dxfId="40972" priority="2250" operator="lessThan">
      <formula>0.8</formula>
    </cfRule>
    <cfRule type="cellIs" dxfId="40971" priority="2251" operator="greaterThan">
      <formula>1</formula>
    </cfRule>
  </conditionalFormatting>
  <conditionalFormatting sqref="R79">
    <cfRule type="cellIs" dxfId="40970" priority="2248" operator="greaterThan">
      <formula>1</formula>
    </cfRule>
    <cfRule type="cellIs" dxfId="40969" priority="2249" operator="lessThan">
      <formula>0.8</formula>
    </cfRule>
  </conditionalFormatting>
  <conditionalFormatting sqref="Q79">
    <cfRule type="cellIs" dxfId="40968" priority="2240" operator="lessThan">
      <formula>0</formula>
    </cfRule>
  </conditionalFormatting>
  <conditionalFormatting sqref="R79">
    <cfRule type="cellIs" dxfId="40967" priority="2244" operator="lessThan">
      <formula>0.8</formula>
    </cfRule>
    <cfRule type="cellIs" dxfId="40966" priority="2245" operator="greaterThan">
      <formula>1</formula>
    </cfRule>
  </conditionalFormatting>
  <conditionalFormatting sqref="R79">
    <cfRule type="cellIs" dxfId="40965" priority="2242" operator="greaterThan">
      <formula>1</formula>
    </cfRule>
    <cfRule type="cellIs" dxfId="40964" priority="2243" operator="lessThan">
      <formula>0.8</formula>
    </cfRule>
  </conditionalFormatting>
  <conditionalFormatting sqref="P79">
    <cfRule type="cellIs" dxfId="40963" priority="2241" operator="greaterThan">
      <formula>0</formula>
    </cfRule>
  </conditionalFormatting>
  <conditionalFormatting sqref="Q79">
    <cfRule type="cellIs" dxfId="40962" priority="2239" operator="lessThan">
      <formula>0</formula>
    </cfRule>
  </conditionalFormatting>
  <conditionalFormatting sqref="R79">
    <cfRule type="cellIs" dxfId="40961" priority="2237" operator="lessThan">
      <formula>0.8</formula>
    </cfRule>
    <cfRule type="cellIs" dxfId="40960" priority="2238" operator="greaterThan">
      <formula>1</formula>
    </cfRule>
  </conditionalFormatting>
  <conditionalFormatting sqref="R79">
    <cfRule type="cellIs" dxfId="40959" priority="2235" operator="greaterThan">
      <formula>1</formula>
    </cfRule>
    <cfRule type="cellIs" dxfId="40958" priority="2236" operator="lessThan">
      <formula>0.8</formula>
    </cfRule>
  </conditionalFormatting>
  <conditionalFormatting sqref="P79">
    <cfRule type="cellIs" dxfId="40957" priority="2234" operator="greaterThan">
      <formula>0</formula>
    </cfRule>
  </conditionalFormatting>
  <conditionalFormatting sqref="Q79">
    <cfRule type="cellIs" dxfId="40956" priority="2233" operator="lessThan">
      <formula>0</formula>
    </cfRule>
  </conditionalFormatting>
  <conditionalFormatting sqref="R79">
    <cfRule type="cellIs" dxfId="40955" priority="2231" operator="lessThan">
      <formula>0.8</formula>
    </cfRule>
    <cfRule type="cellIs" dxfId="40954" priority="2232" operator="greaterThan">
      <formula>1</formula>
    </cfRule>
  </conditionalFormatting>
  <conditionalFormatting sqref="R79">
    <cfRule type="cellIs" dxfId="40953" priority="2229" operator="greaterThan">
      <formula>1</formula>
    </cfRule>
    <cfRule type="cellIs" dxfId="40952" priority="2230" operator="lessThan">
      <formula>0.8</formula>
    </cfRule>
  </conditionalFormatting>
  <conditionalFormatting sqref="P79">
    <cfRule type="cellIs" dxfId="40951" priority="2228" operator="greaterThan">
      <formula>0</formula>
    </cfRule>
  </conditionalFormatting>
  <conditionalFormatting sqref="P79">
    <cfRule type="cellIs" dxfId="40950" priority="2222" operator="greaterThan">
      <formula>0</formula>
    </cfRule>
  </conditionalFormatting>
  <conditionalFormatting sqref="Q79">
    <cfRule type="cellIs" dxfId="40949" priority="2227" operator="lessThan">
      <formula>0</formula>
    </cfRule>
  </conditionalFormatting>
  <conditionalFormatting sqref="R79">
    <cfRule type="cellIs" dxfId="40948" priority="2225" operator="lessThan">
      <formula>0.8</formula>
    </cfRule>
    <cfRule type="cellIs" dxfId="40947" priority="2226" operator="greaterThan">
      <formula>1</formula>
    </cfRule>
  </conditionalFormatting>
  <conditionalFormatting sqref="R79">
    <cfRule type="cellIs" dxfId="40946" priority="2223" operator="greaterThan">
      <formula>1</formula>
    </cfRule>
    <cfRule type="cellIs" dxfId="40945" priority="2224" operator="lessThan">
      <formula>0.8</formula>
    </cfRule>
  </conditionalFormatting>
  <conditionalFormatting sqref="P71:P78">
    <cfRule type="cellIs" dxfId="40944" priority="2216" operator="greaterThan">
      <formula>0</formula>
    </cfRule>
  </conditionalFormatting>
  <conditionalFormatting sqref="Q71:Q78">
    <cfRule type="cellIs" dxfId="40943" priority="2221" operator="lessThan">
      <formula>0</formula>
    </cfRule>
  </conditionalFormatting>
  <conditionalFormatting sqref="R71:R78">
    <cfRule type="cellIs" dxfId="40942" priority="2219" operator="lessThan">
      <formula>0.8</formula>
    </cfRule>
    <cfRule type="cellIs" dxfId="40941" priority="2220" operator="greaterThan">
      <formula>1</formula>
    </cfRule>
  </conditionalFormatting>
  <conditionalFormatting sqref="R71:R78">
    <cfRule type="cellIs" dxfId="40940" priority="2217" operator="greaterThan">
      <formula>1</formula>
    </cfRule>
    <cfRule type="cellIs" dxfId="40939" priority="2218" operator="lessThan">
      <formula>0.8</formula>
    </cfRule>
  </conditionalFormatting>
  <conditionalFormatting sqref="Q148:Q154">
    <cfRule type="cellIs" dxfId="40938" priority="2215" operator="lessThan">
      <formula>0</formula>
    </cfRule>
  </conditionalFormatting>
  <conditionalFormatting sqref="R148:R154">
    <cfRule type="cellIs" dxfId="40937" priority="2213" operator="lessThan">
      <formula>0.8</formula>
    </cfRule>
    <cfRule type="cellIs" dxfId="40936" priority="2214" operator="greaterThan">
      <formula>1</formula>
    </cfRule>
  </conditionalFormatting>
  <conditionalFormatting sqref="R148:R154">
    <cfRule type="cellIs" dxfId="40935" priority="2211" operator="greaterThan">
      <formula>1</formula>
    </cfRule>
    <cfRule type="cellIs" dxfId="40934" priority="2212" operator="lessThan">
      <formula>0.8</formula>
    </cfRule>
  </conditionalFormatting>
  <conditionalFormatting sqref="P148:P154">
    <cfRule type="cellIs" dxfId="40933" priority="2210" operator="greaterThan">
      <formula>0</formula>
    </cfRule>
  </conditionalFormatting>
  <conditionalFormatting sqref="Q148:Q154">
    <cfRule type="cellIs" dxfId="40932" priority="2209" operator="lessThan">
      <formula>0</formula>
    </cfRule>
  </conditionalFormatting>
  <conditionalFormatting sqref="R148:R154">
    <cfRule type="cellIs" dxfId="40931" priority="2207" operator="lessThan">
      <formula>0.8</formula>
    </cfRule>
    <cfRule type="cellIs" dxfId="40930" priority="2208" operator="greaterThan">
      <formula>1</formula>
    </cfRule>
  </conditionalFormatting>
  <conditionalFormatting sqref="R148:R154">
    <cfRule type="cellIs" dxfId="40929" priority="2205" operator="greaterThan">
      <formula>1</formula>
    </cfRule>
    <cfRule type="cellIs" dxfId="40928" priority="2206" operator="lessThan">
      <formula>0.8</formula>
    </cfRule>
  </conditionalFormatting>
  <conditionalFormatting sqref="P148:P154">
    <cfRule type="cellIs" dxfId="40927" priority="2204" operator="greaterThan">
      <formula>0</formula>
    </cfRule>
  </conditionalFormatting>
  <conditionalFormatting sqref="Q148:Q154">
    <cfRule type="cellIs" dxfId="40926" priority="2203" operator="lessThan">
      <formula>0</formula>
    </cfRule>
  </conditionalFormatting>
  <conditionalFormatting sqref="R148:R154">
    <cfRule type="cellIs" dxfId="40925" priority="2201" operator="lessThan">
      <formula>0.8</formula>
    </cfRule>
    <cfRule type="cellIs" dxfId="40924" priority="2202" operator="greaterThan">
      <formula>1</formula>
    </cfRule>
  </conditionalFormatting>
  <conditionalFormatting sqref="R148:R154">
    <cfRule type="cellIs" dxfId="40923" priority="2199" operator="greaterThan">
      <formula>1</formula>
    </cfRule>
    <cfRule type="cellIs" dxfId="40922" priority="2200" operator="lessThan">
      <formula>0.8</formula>
    </cfRule>
  </conditionalFormatting>
  <conditionalFormatting sqref="P148:P154">
    <cfRule type="cellIs" dxfId="40921" priority="2198" operator="greaterThan">
      <formula>0</formula>
    </cfRule>
  </conditionalFormatting>
  <conditionalFormatting sqref="Q148:Q154">
    <cfRule type="cellIs" dxfId="40920" priority="2197" operator="lessThan">
      <formula>0</formula>
    </cfRule>
  </conditionalFormatting>
  <conditionalFormatting sqref="R148:R154">
    <cfRule type="cellIs" dxfId="40919" priority="2195" operator="lessThan">
      <formula>0.8</formula>
    </cfRule>
    <cfRule type="cellIs" dxfId="40918" priority="2196" operator="greaterThan">
      <formula>1</formula>
    </cfRule>
  </conditionalFormatting>
  <conditionalFormatting sqref="R148:R154">
    <cfRule type="cellIs" dxfId="40917" priority="2193" operator="greaterThan">
      <formula>1</formula>
    </cfRule>
    <cfRule type="cellIs" dxfId="40916" priority="2194" operator="lessThan">
      <formula>0.8</formula>
    </cfRule>
  </conditionalFormatting>
  <conditionalFormatting sqref="P148:P154">
    <cfRule type="cellIs" dxfId="40915" priority="2192" operator="greaterThan">
      <formula>0</formula>
    </cfRule>
  </conditionalFormatting>
  <conditionalFormatting sqref="P148:P154">
    <cfRule type="cellIs" dxfId="40914" priority="2186" operator="greaterThan">
      <formula>0</formula>
    </cfRule>
  </conditionalFormatting>
  <conditionalFormatting sqref="Q148:Q154">
    <cfRule type="cellIs" dxfId="40913" priority="2191" operator="lessThan">
      <formula>0</formula>
    </cfRule>
  </conditionalFormatting>
  <conditionalFormatting sqref="R148:R154">
    <cfRule type="cellIs" dxfId="40912" priority="2189" operator="lessThan">
      <formula>0.8</formula>
    </cfRule>
    <cfRule type="cellIs" dxfId="40911" priority="2190" operator="greaterThan">
      <formula>1</formula>
    </cfRule>
  </conditionalFormatting>
  <conditionalFormatting sqref="R148:R154">
    <cfRule type="cellIs" dxfId="40910" priority="2187" operator="greaterThan">
      <formula>1</formula>
    </cfRule>
    <cfRule type="cellIs" dxfId="40909" priority="2188" operator="lessThan">
      <formula>0.8</formula>
    </cfRule>
  </conditionalFormatting>
  <conditionalFormatting sqref="P148:P154">
    <cfRule type="cellIs" dxfId="40908" priority="2180" operator="greaterThan">
      <formula>0</formula>
    </cfRule>
  </conditionalFormatting>
  <conditionalFormatting sqref="Q148:Q154">
    <cfRule type="cellIs" dxfId="40907" priority="2185" operator="lessThan">
      <formula>0</formula>
    </cfRule>
  </conditionalFormatting>
  <conditionalFormatting sqref="R148:R154">
    <cfRule type="cellIs" dxfId="40906" priority="2183" operator="lessThan">
      <formula>0.8</formula>
    </cfRule>
    <cfRule type="cellIs" dxfId="40905" priority="2184" operator="greaterThan">
      <formula>1</formula>
    </cfRule>
  </conditionalFormatting>
  <conditionalFormatting sqref="R148:R154">
    <cfRule type="cellIs" dxfId="40904" priority="2181" operator="greaterThan">
      <formula>1</formula>
    </cfRule>
    <cfRule type="cellIs" dxfId="40903" priority="2182" operator="lessThan">
      <formula>0.8</formula>
    </cfRule>
  </conditionalFormatting>
  <conditionalFormatting sqref="R148:R154">
    <cfRule type="cellIs" dxfId="40902" priority="2177" operator="lessThan">
      <formula>0.8</formula>
    </cfRule>
    <cfRule type="cellIs" dxfId="40901" priority="2178" operator="greaterThan">
      <formula>1</formula>
    </cfRule>
  </conditionalFormatting>
  <conditionalFormatting sqref="R148:R154">
    <cfRule type="cellIs" dxfId="40900" priority="2175" operator="greaterThan">
      <formula>1</formula>
    </cfRule>
    <cfRule type="cellIs" dxfId="40899" priority="2176" operator="lessThan">
      <formula>0.8</formula>
    </cfRule>
  </conditionalFormatting>
  <conditionalFormatting sqref="P148:P154">
    <cfRule type="cellIs" dxfId="40898" priority="2174" operator="greaterThan">
      <formula>0</formula>
    </cfRule>
  </conditionalFormatting>
  <conditionalFormatting sqref="Q148:Q154">
    <cfRule type="cellIs" dxfId="40897" priority="2179" operator="lessThan">
      <formula>0</formula>
    </cfRule>
  </conditionalFormatting>
  <conditionalFormatting sqref="Q148:Q154">
    <cfRule type="cellIs" dxfId="40896" priority="2173" operator="lessThan">
      <formula>0</formula>
    </cfRule>
  </conditionalFormatting>
  <conditionalFormatting sqref="R148:R154">
    <cfRule type="cellIs" dxfId="40895" priority="2171" operator="lessThan">
      <formula>0.8</formula>
    </cfRule>
    <cfRule type="cellIs" dxfId="40894" priority="2172" operator="greaterThan">
      <formula>1</formula>
    </cfRule>
  </conditionalFormatting>
  <conditionalFormatting sqref="R148:R154">
    <cfRule type="cellIs" dxfId="40893" priority="2169" operator="greaterThan">
      <formula>1</formula>
    </cfRule>
    <cfRule type="cellIs" dxfId="40892" priority="2170" operator="lessThan">
      <formula>0.8</formula>
    </cfRule>
  </conditionalFormatting>
  <conditionalFormatting sqref="P148:P154">
    <cfRule type="cellIs" dxfId="40891" priority="2168" operator="greaterThan">
      <formula>0</formula>
    </cfRule>
  </conditionalFormatting>
  <conditionalFormatting sqref="P148:P154">
    <cfRule type="cellIs" dxfId="40890" priority="2162" operator="greaterThan">
      <formula>0</formula>
    </cfRule>
  </conditionalFormatting>
  <conditionalFormatting sqref="Q148:Q154">
    <cfRule type="cellIs" dxfId="40889" priority="2167" operator="lessThan">
      <formula>0</formula>
    </cfRule>
  </conditionalFormatting>
  <conditionalFormatting sqref="R148:R154">
    <cfRule type="cellIs" dxfId="40888" priority="2165" operator="lessThan">
      <formula>0.8</formula>
    </cfRule>
    <cfRule type="cellIs" dxfId="40887" priority="2166" operator="greaterThan">
      <formula>1</formula>
    </cfRule>
  </conditionalFormatting>
  <conditionalFormatting sqref="R148:R154">
    <cfRule type="cellIs" dxfId="40886" priority="2163" operator="greaterThan">
      <formula>1</formula>
    </cfRule>
    <cfRule type="cellIs" dxfId="40885" priority="2164" operator="lessThan">
      <formula>0.8</formula>
    </cfRule>
  </conditionalFormatting>
  <conditionalFormatting sqref="P148:P154">
    <cfRule type="cellIs" dxfId="40884" priority="2156" operator="greaterThan">
      <formula>0</formula>
    </cfRule>
  </conditionalFormatting>
  <conditionalFormatting sqref="Q148:Q154">
    <cfRule type="cellIs" dxfId="40883" priority="2161" operator="lessThan">
      <formula>0</formula>
    </cfRule>
  </conditionalFormatting>
  <conditionalFormatting sqref="R148:R154">
    <cfRule type="cellIs" dxfId="40882" priority="2159" operator="lessThan">
      <formula>0.8</formula>
    </cfRule>
    <cfRule type="cellIs" dxfId="40881" priority="2160" operator="greaterThan">
      <formula>1</formula>
    </cfRule>
  </conditionalFormatting>
  <conditionalFormatting sqref="R148:R154">
    <cfRule type="cellIs" dxfId="40880" priority="2157" operator="greaterThan">
      <formula>1</formula>
    </cfRule>
    <cfRule type="cellIs" dxfId="40879" priority="2158" operator="lessThan">
      <formula>0.8</formula>
    </cfRule>
  </conditionalFormatting>
  <conditionalFormatting sqref="R148:R154">
    <cfRule type="cellIs" dxfId="40878" priority="2153" operator="lessThan">
      <formula>0.8</formula>
    </cfRule>
    <cfRule type="cellIs" dxfId="40877" priority="2154" operator="greaterThan">
      <formula>1</formula>
    </cfRule>
  </conditionalFormatting>
  <conditionalFormatting sqref="R148:R154">
    <cfRule type="cellIs" dxfId="40876" priority="2151" operator="greaterThan">
      <formula>1</formula>
    </cfRule>
    <cfRule type="cellIs" dxfId="40875" priority="2152" operator="lessThan">
      <formula>0.8</formula>
    </cfRule>
  </conditionalFormatting>
  <conditionalFormatting sqref="P148:P154">
    <cfRule type="cellIs" dxfId="40874" priority="2150" operator="greaterThan">
      <formula>0</formula>
    </cfRule>
  </conditionalFormatting>
  <conditionalFormatting sqref="Q148:Q154">
    <cfRule type="cellIs" dxfId="40873" priority="2155" operator="lessThan">
      <formula>0</formula>
    </cfRule>
  </conditionalFormatting>
  <conditionalFormatting sqref="P148:P154">
    <cfRule type="cellIs" dxfId="40872" priority="2144" operator="greaterThan">
      <formula>0</formula>
    </cfRule>
  </conditionalFormatting>
  <conditionalFormatting sqref="Q148:Q154">
    <cfRule type="cellIs" dxfId="40871" priority="2149" operator="lessThan">
      <formula>0</formula>
    </cfRule>
  </conditionalFormatting>
  <conditionalFormatting sqref="R148:R154">
    <cfRule type="cellIs" dxfId="40870" priority="2147" operator="lessThan">
      <formula>0.8</formula>
    </cfRule>
    <cfRule type="cellIs" dxfId="40869" priority="2148" operator="greaterThan">
      <formula>1</formula>
    </cfRule>
  </conditionalFormatting>
  <conditionalFormatting sqref="R148:R154">
    <cfRule type="cellIs" dxfId="40868" priority="2145" operator="greaterThan">
      <formula>1</formula>
    </cfRule>
    <cfRule type="cellIs" dxfId="40867" priority="2146" operator="lessThan">
      <formula>0.8</formula>
    </cfRule>
  </conditionalFormatting>
  <conditionalFormatting sqref="R148:R154">
    <cfRule type="cellIs" dxfId="40866" priority="2141" operator="lessThan">
      <formula>0.8</formula>
    </cfRule>
    <cfRule type="cellIs" dxfId="40865" priority="2142" operator="greaterThan">
      <formula>1</formula>
    </cfRule>
  </conditionalFormatting>
  <conditionalFormatting sqref="R148:R154">
    <cfRule type="cellIs" dxfId="40864" priority="2139" operator="greaterThan">
      <formula>1</formula>
    </cfRule>
    <cfRule type="cellIs" dxfId="40863" priority="2140" operator="lessThan">
      <formula>0.8</formula>
    </cfRule>
  </conditionalFormatting>
  <conditionalFormatting sqref="P148:P154">
    <cfRule type="cellIs" dxfId="40862" priority="2138" operator="greaterThan">
      <formula>0</formula>
    </cfRule>
  </conditionalFormatting>
  <conditionalFormatting sqref="Q148:Q154">
    <cfRule type="cellIs" dxfId="40861" priority="2143" operator="lessThan">
      <formula>0</formula>
    </cfRule>
  </conditionalFormatting>
  <conditionalFormatting sqref="R148:R154">
    <cfRule type="cellIs" dxfId="40860" priority="2135" operator="lessThan">
      <formula>0.8</formula>
    </cfRule>
    <cfRule type="cellIs" dxfId="40859" priority="2136" operator="greaterThan">
      <formula>1</formula>
    </cfRule>
  </conditionalFormatting>
  <conditionalFormatting sqref="R148:R154">
    <cfRule type="cellIs" dxfId="40858" priority="2133" operator="greaterThan">
      <formula>1</formula>
    </cfRule>
    <cfRule type="cellIs" dxfId="40857" priority="2134" operator="lessThan">
      <formula>0.8</formula>
    </cfRule>
  </conditionalFormatting>
  <conditionalFormatting sqref="P148:P154">
    <cfRule type="cellIs" dxfId="40856" priority="2132" operator="greaterThan">
      <formula>0</formula>
    </cfRule>
  </conditionalFormatting>
  <conditionalFormatting sqref="Q148:Q154">
    <cfRule type="cellIs" dxfId="40855" priority="2137" operator="lessThan">
      <formula>0</formula>
    </cfRule>
  </conditionalFormatting>
  <conditionalFormatting sqref="Q148:Q154">
    <cfRule type="cellIs" dxfId="40854" priority="2131" operator="lessThan">
      <formula>0</formula>
    </cfRule>
  </conditionalFormatting>
  <conditionalFormatting sqref="R148:R154">
    <cfRule type="cellIs" dxfId="40853" priority="2129" operator="lessThan">
      <formula>0.8</formula>
    </cfRule>
    <cfRule type="cellIs" dxfId="40852" priority="2130" operator="greaterThan">
      <formula>1</formula>
    </cfRule>
  </conditionalFormatting>
  <conditionalFormatting sqref="R148:R154">
    <cfRule type="cellIs" dxfId="40851" priority="2127" operator="greaterThan">
      <formula>1</formula>
    </cfRule>
    <cfRule type="cellIs" dxfId="40850" priority="2128" operator="lessThan">
      <formula>0.8</formula>
    </cfRule>
  </conditionalFormatting>
  <conditionalFormatting sqref="P148:P154">
    <cfRule type="cellIs" dxfId="40849" priority="2126" operator="greaterThan">
      <formula>0</formula>
    </cfRule>
  </conditionalFormatting>
  <conditionalFormatting sqref="Q148:Q154">
    <cfRule type="cellIs" dxfId="40848" priority="2120" operator="lessThan">
      <formula>0</formula>
    </cfRule>
  </conditionalFormatting>
  <conditionalFormatting sqref="R148:R154">
    <cfRule type="cellIs" dxfId="40847" priority="2124" operator="lessThan">
      <formula>0.8</formula>
    </cfRule>
    <cfRule type="cellIs" dxfId="40846" priority="2125" operator="greaterThan">
      <formula>1</formula>
    </cfRule>
  </conditionalFormatting>
  <conditionalFormatting sqref="R148:R154">
    <cfRule type="cellIs" dxfId="40845" priority="2122" operator="greaterThan">
      <formula>1</formula>
    </cfRule>
    <cfRule type="cellIs" dxfId="40844" priority="2123" operator="lessThan">
      <formula>0.8</formula>
    </cfRule>
  </conditionalFormatting>
  <conditionalFormatting sqref="P148:P154">
    <cfRule type="cellIs" dxfId="40843" priority="2121" operator="greaterThan">
      <formula>0</formula>
    </cfRule>
  </conditionalFormatting>
  <conditionalFormatting sqref="Q148:Q154">
    <cfRule type="cellIs" dxfId="40842" priority="2119" operator="lessThan">
      <formula>0</formula>
    </cfRule>
  </conditionalFormatting>
  <conditionalFormatting sqref="R148:R154">
    <cfRule type="cellIs" dxfId="40841" priority="2117" operator="lessThan">
      <formula>0.8</formula>
    </cfRule>
    <cfRule type="cellIs" dxfId="40840" priority="2118" operator="greaterThan">
      <formula>1</formula>
    </cfRule>
  </conditionalFormatting>
  <conditionalFormatting sqref="R148:R154">
    <cfRule type="cellIs" dxfId="40839" priority="2115" operator="greaterThan">
      <formula>1</formula>
    </cfRule>
    <cfRule type="cellIs" dxfId="40838" priority="2116" operator="lessThan">
      <formula>0.8</formula>
    </cfRule>
  </conditionalFormatting>
  <conditionalFormatting sqref="P148:P154">
    <cfRule type="cellIs" dxfId="40837" priority="2114" operator="greaterThan">
      <formula>0</formula>
    </cfRule>
  </conditionalFormatting>
  <conditionalFormatting sqref="Q148:Q154">
    <cfRule type="cellIs" dxfId="40836" priority="2113" operator="lessThan">
      <formula>0</formula>
    </cfRule>
  </conditionalFormatting>
  <conditionalFormatting sqref="R148:R154">
    <cfRule type="cellIs" dxfId="40835" priority="2111" operator="lessThan">
      <formula>0.8</formula>
    </cfRule>
    <cfRule type="cellIs" dxfId="40834" priority="2112" operator="greaterThan">
      <formula>1</formula>
    </cfRule>
  </conditionalFormatting>
  <conditionalFormatting sqref="R148:R154">
    <cfRule type="cellIs" dxfId="40833" priority="2109" operator="greaterThan">
      <formula>1</formula>
    </cfRule>
    <cfRule type="cellIs" dxfId="40832" priority="2110" operator="lessThan">
      <formula>0.8</formula>
    </cfRule>
  </conditionalFormatting>
  <conditionalFormatting sqref="P148:P154">
    <cfRule type="cellIs" dxfId="40831" priority="2108" operator="greaterThan">
      <formula>0</formula>
    </cfRule>
  </conditionalFormatting>
  <conditionalFormatting sqref="Q148:Q154">
    <cfRule type="cellIs" dxfId="40830" priority="2107" operator="lessThan">
      <formula>0</formula>
    </cfRule>
  </conditionalFormatting>
  <conditionalFormatting sqref="R148:R154">
    <cfRule type="cellIs" dxfId="40829" priority="2105" operator="lessThan">
      <formula>0.8</formula>
    </cfRule>
    <cfRule type="cellIs" dxfId="40828" priority="2106" operator="greaterThan">
      <formula>1</formula>
    </cfRule>
  </conditionalFormatting>
  <conditionalFormatting sqref="R148:R154">
    <cfRule type="cellIs" dxfId="40827" priority="2103" operator="greaterThan">
      <formula>1</formula>
    </cfRule>
    <cfRule type="cellIs" dxfId="40826" priority="2104" operator="lessThan">
      <formula>0.8</formula>
    </cfRule>
  </conditionalFormatting>
  <conditionalFormatting sqref="P148:P154">
    <cfRule type="cellIs" dxfId="40825" priority="2102" operator="greaterThan">
      <formula>0</formula>
    </cfRule>
  </conditionalFormatting>
  <conditionalFormatting sqref="Q148:Q154">
    <cfRule type="cellIs" dxfId="40824" priority="2101" operator="lessThan">
      <formula>0</formula>
    </cfRule>
  </conditionalFormatting>
  <conditionalFormatting sqref="R148:R154">
    <cfRule type="cellIs" dxfId="40823" priority="2099" operator="lessThan">
      <formula>0.8</formula>
    </cfRule>
    <cfRule type="cellIs" dxfId="40822" priority="2100" operator="greaterThan">
      <formula>1</formula>
    </cfRule>
  </conditionalFormatting>
  <conditionalFormatting sqref="R148:R154">
    <cfRule type="cellIs" dxfId="40821" priority="2097" operator="greaterThan">
      <formula>1</formula>
    </cfRule>
    <cfRule type="cellIs" dxfId="40820" priority="2098" operator="lessThan">
      <formula>0.8</formula>
    </cfRule>
  </conditionalFormatting>
  <conditionalFormatting sqref="P148:P154">
    <cfRule type="cellIs" dxfId="40819" priority="2096" operator="greaterThan">
      <formula>0</formula>
    </cfRule>
  </conditionalFormatting>
  <conditionalFormatting sqref="Q148:Q154">
    <cfRule type="cellIs" dxfId="40818" priority="2095" operator="lessThan">
      <formula>0</formula>
    </cfRule>
  </conditionalFormatting>
  <conditionalFormatting sqref="R148:R154">
    <cfRule type="cellIs" dxfId="40817" priority="2093" operator="lessThan">
      <formula>0.8</formula>
    </cfRule>
    <cfRule type="cellIs" dxfId="40816" priority="2094" operator="greaterThan">
      <formula>1</formula>
    </cfRule>
  </conditionalFormatting>
  <conditionalFormatting sqref="R148:R154">
    <cfRule type="cellIs" dxfId="40815" priority="2091" operator="greaterThan">
      <formula>1</formula>
    </cfRule>
    <cfRule type="cellIs" dxfId="40814" priority="2092" operator="lessThan">
      <formula>0.8</formula>
    </cfRule>
  </conditionalFormatting>
  <conditionalFormatting sqref="P148:P154">
    <cfRule type="cellIs" dxfId="40813" priority="2090" operator="greaterThan">
      <formula>0</formula>
    </cfRule>
  </conditionalFormatting>
  <conditionalFormatting sqref="P148:P154">
    <cfRule type="cellIs" dxfId="40812" priority="2084" operator="greaterThan">
      <formula>0</formula>
    </cfRule>
  </conditionalFormatting>
  <conditionalFormatting sqref="Q148:Q154">
    <cfRule type="cellIs" dxfId="40811" priority="2089" operator="lessThan">
      <formula>0</formula>
    </cfRule>
  </conditionalFormatting>
  <conditionalFormatting sqref="R148:R154">
    <cfRule type="cellIs" dxfId="40810" priority="2087" operator="lessThan">
      <formula>0.8</formula>
    </cfRule>
    <cfRule type="cellIs" dxfId="40809" priority="2088" operator="greaterThan">
      <formula>1</formula>
    </cfRule>
  </conditionalFormatting>
  <conditionalFormatting sqref="R148:R154">
    <cfRule type="cellIs" dxfId="40808" priority="2085" operator="greaterThan">
      <formula>1</formula>
    </cfRule>
    <cfRule type="cellIs" dxfId="40807" priority="2086" operator="lessThan">
      <formula>0.8</formula>
    </cfRule>
  </conditionalFormatting>
  <conditionalFormatting sqref="P148:P154">
    <cfRule type="cellIs" dxfId="40806" priority="2078" operator="greaterThan">
      <formula>0</formula>
    </cfRule>
  </conditionalFormatting>
  <conditionalFormatting sqref="Q148:Q154">
    <cfRule type="cellIs" dxfId="40805" priority="2083" operator="lessThan">
      <formula>0</formula>
    </cfRule>
  </conditionalFormatting>
  <conditionalFormatting sqref="R148:R154">
    <cfRule type="cellIs" dxfId="40804" priority="2081" operator="lessThan">
      <formula>0.8</formula>
    </cfRule>
    <cfRule type="cellIs" dxfId="40803" priority="2082" operator="greaterThan">
      <formula>1</formula>
    </cfRule>
  </conditionalFormatting>
  <conditionalFormatting sqref="R148:R154">
    <cfRule type="cellIs" dxfId="40802" priority="2079" operator="greaterThan">
      <formula>1</formula>
    </cfRule>
    <cfRule type="cellIs" dxfId="40801" priority="2080" operator="lessThan">
      <formula>0.8</formula>
    </cfRule>
  </conditionalFormatting>
  <conditionalFormatting sqref="R148:R154">
    <cfRule type="cellIs" dxfId="40800" priority="2075" operator="lessThan">
      <formula>0.8</formula>
    </cfRule>
    <cfRule type="cellIs" dxfId="40799" priority="2076" operator="greaterThan">
      <formula>1</formula>
    </cfRule>
  </conditionalFormatting>
  <conditionalFormatting sqref="R148:R154">
    <cfRule type="cellIs" dxfId="40798" priority="2073" operator="greaterThan">
      <formula>1</formula>
    </cfRule>
    <cfRule type="cellIs" dxfId="40797" priority="2074" operator="lessThan">
      <formula>0.8</formula>
    </cfRule>
  </conditionalFormatting>
  <conditionalFormatting sqref="P148:P154">
    <cfRule type="cellIs" dxfId="40796" priority="2072" operator="greaterThan">
      <formula>0</formula>
    </cfRule>
  </conditionalFormatting>
  <conditionalFormatting sqref="Q148:Q154">
    <cfRule type="cellIs" dxfId="40795" priority="2077" operator="lessThan">
      <formula>0</formula>
    </cfRule>
  </conditionalFormatting>
  <conditionalFormatting sqref="Q148:Q154">
    <cfRule type="cellIs" dxfId="40794" priority="2066" operator="lessThan">
      <formula>0</formula>
    </cfRule>
  </conditionalFormatting>
  <conditionalFormatting sqref="P148:P154">
    <cfRule type="cellIs" dxfId="40793" priority="2067" operator="greaterThan">
      <formula>0</formula>
    </cfRule>
  </conditionalFormatting>
  <conditionalFormatting sqref="R148:R154">
    <cfRule type="cellIs" dxfId="40792" priority="2070" operator="lessThan">
      <formula>0.8</formula>
    </cfRule>
    <cfRule type="cellIs" dxfId="40791" priority="2071" operator="greaterThan">
      <formula>1</formula>
    </cfRule>
  </conditionalFormatting>
  <conditionalFormatting sqref="R148:R154">
    <cfRule type="cellIs" dxfId="40790" priority="2068" operator="greaterThan">
      <formula>1</formula>
    </cfRule>
    <cfRule type="cellIs" dxfId="40789" priority="2069" operator="lessThan">
      <formula>0.8</formula>
    </cfRule>
  </conditionalFormatting>
  <conditionalFormatting sqref="Q148:Q154">
    <cfRule type="cellIs" dxfId="40788" priority="2060" operator="lessThan">
      <formula>0</formula>
    </cfRule>
  </conditionalFormatting>
  <conditionalFormatting sqref="R148:R154">
    <cfRule type="cellIs" dxfId="40787" priority="2064" operator="lessThan">
      <formula>0.8</formula>
    </cfRule>
    <cfRule type="cellIs" dxfId="40786" priority="2065" operator="greaterThan">
      <formula>1</formula>
    </cfRule>
  </conditionalFormatting>
  <conditionalFormatting sqref="R148:R154">
    <cfRule type="cellIs" dxfId="40785" priority="2062" operator="greaterThan">
      <formula>1</formula>
    </cfRule>
    <cfRule type="cellIs" dxfId="40784" priority="2063" operator="lessThan">
      <formula>0.8</formula>
    </cfRule>
  </conditionalFormatting>
  <conditionalFormatting sqref="P148:P154">
    <cfRule type="cellIs" dxfId="40783" priority="2061" operator="greaterThan">
      <formula>0</formula>
    </cfRule>
  </conditionalFormatting>
  <conditionalFormatting sqref="Q148:Q154">
    <cfRule type="cellIs" dxfId="40782" priority="2059" operator="lessThan">
      <formula>0</formula>
    </cfRule>
  </conditionalFormatting>
  <conditionalFormatting sqref="R148:R154">
    <cfRule type="cellIs" dxfId="40781" priority="2057" operator="lessThan">
      <formula>0.8</formula>
    </cfRule>
    <cfRule type="cellIs" dxfId="40780" priority="2058" operator="greaterThan">
      <formula>1</formula>
    </cfRule>
  </conditionalFormatting>
  <conditionalFormatting sqref="R148:R154">
    <cfRule type="cellIs" dxfId="40779" priority="2055" operator="greaterThan">
      <formula>1</formula>
    </cfRule>
    <cfRule type="cellIs" dxfId="40778" priority="2056" operator="lessThan">
      <formula>0.8</formula>
    </cfRule>
  </conditionalFormatting>
  <conditionalFormatting sqref="P148:P154">
    <cfRule type="cellIs" dxfId="40777" priority="2054" operator="greaterThan">
      <formula>0</formula>
    </cfRule>
  </conditionalFormatting>
  <conditionalFormatting sqref="Q148:Q154">
    <cfRule type="cellIs" dxfId="40776" priority="2053" operator="lessThan">
      <formula>0</formula>
    </cfRule>
  </conditionalFormatting>
  <conditionalFormatting sqref="R148:R154">
    <cfRule type="cellIs" dxfId="40775" priority="2051" operator="lessThan">
      <formula>0.8</formula>
    </cfRule>
    <cfRule type="cellIs" dxfId="40774" priority="2052" operator="greaterThan">
      <formula>1</formula>
    </cfRule>
  </conditionalFormatting>
  <conditionalFormatting sqref="R148:R154">
    <cfRule type="cellIs" dxfId="40773" priority="2049" operator="greaterThan">
      <formula>1</formula>
    </cfRule>
    <cfRule type="cellIs" dxfId="40772" priority="2050" operator="lessThan">
      <formula>0.8</formula>
    </cfRule>
  </conditionalFormatting>
  <conditionalFormatting sqref="P148:P154">
    <cfRule type="cellIs" dxfId="40771" priority="2048" operator="greaterThan">
      <formula>0</formula>
    </cfRule>
  </conditionalFormatting>
  <conditionalFormatting sqref="Q148:Q154">
    <cfRule type="cellIs" dxfId="40770" priority="2047" operator="lessThan">
      <formula>0</formula>
    </cfRule>
  </conditionalFormatting>
  <conditionalFormatting sqref="R148:R154">
    <cfRule type="cellIs" dxfId="40769" priority="2045" operator="lessThan">
      <formula>0.8</formula>
    </cfRule>
    <cfRule type="cellIs" dxfId="40768" priority="2046" operator="greaterThan">
      <formula>1</formula>
    </cfRule>
  </conditionalFormatting>
  <conditionalFormatting sqref="R148:R154">
    <cfRule type="cellIs" dxfId="40767" priority="2043" operator="greaterThan">
      <formula>1</formula>
    </cfRule>
    <cfRule type="cellIs" dxfId="40766" priority="2044" operator="lessThan">
      <formula>0.8</formula>
    </cfRule>
  </conditionalFormatting>
  <conditionalFormatting sqref="P148:P154">
    <cfRule type="cellIs" dxfId="40765" priority="2042" operator="greaterThan">
      <formula>0</formula>
    </cfRule>
  </conditionalFormatting>
  <conditionalFormatting sqref="Q148:Q154">
    <cfRule type="cellIs" dxfId="40764" priority="2041" operator="lessThan">
      <formula>0</formula>
    </cfRule>
  </conditionalFormatting>
  <conditionalFormatting sqref="R148:R154">
    <cfRule type="cellIs" dxfId="40763" priority="2039" operator="lessThan">
      <formula>0.8</formula>
    </cfRule>
    <cfRule type="cellIs" dxfId="40762" priority="2040" operator="greaterThan">
      <formula>1</formula>
    </cfRule>
  </conditionalFormatting>
  <conditionalFormatting sqref="R148:R154">
    <cfRule type="cellIs" dxfId="40761" priority="2037" operator="greaterThan">
      <formula>1</formula>
    </cfRule>
    <cfRule type="cellIs" dxfId="40760" priority="2038" operator="lessThan">
      <formula>0.8</formula>
    </cfRule>
  </conditionalFormatting>
  <conditionalFormatting sqref="P148:P154">
    <cfRule type="cellIs" dxfId="40759" priority="2036" operator="greaterThan">
      <formula>0</formula>
    </cfRule>
  </conditionalFormatting>
  <conditionalFormatting sqref="Q124 Q127">
    <cfRule type="cellIs" dxfId="40758" priority="2030" operator="lessThan">
      <formula>0</formula>
    </cfRule>
  </conditionalFormatting>
  <conditionalFormatting sqref="P124 P127">
    <cfRule type="cellIs" dxfId="40757" priority="2031" operator="greaterThan">
      <formula>0</formula>
    </cfRule>
  </conditionalFormatting>
  <conditionalFormatting sqref="R124 R127">
    <cfRule type="cellIs" dxfId="40756" priority="2034" operator="lessThan">
      <formula>0.8</formula>
    </cfRule>
    <cfRule type="cellIs" dxfId="40755" priority="2035" operator="greaterThan">
      <formula>1</formula>
    </cfRule>
  </conditionalFormatting>
  <conditionalFormatting sqref="R124 R127">
    <cfRule type="cellIs" dxfId="40754" priority="2032" operator="greaterThan">
      <formula>1</formula>
    </cfRule>
    <cfRule type="cellIs" dxfId="40753" priority="2033" operator="lessThan">
      <formula>0.8</formula>
    </cfRule>
  </conditionalFormatting>
  <conditionalFormatting sqref="Q124 Q127">
    <cfRule type="cellIs" dxfId="40752" priority="2024" operator="lessThan">
      <formula>0</formula>
    </cfRule>
  </conditionalFormatting>
  <conditionalFormatting sqref="R124 R127">
    <cfRule type="cellIs" dxfId="40751" priority="2028" operator="lessThan">
      <formula>0.8</formula>
    </cfRule>
    <cfRule type="cellIs" dxfId="40750" priority="2029" operator="greaterThan">
      <formula>1</formula>
    </cfRule>
  </conditionalFormatting>
  <conditionalFormatting sqref="R124 R127">
    <cfRule type="cellIs" dxfId="40749" priority="2026" operator="greaterThan">
      <formula>1</formula>
    </cfRule>
    <cfRule type="cellIs" dxfId="40748" priority="2027" operator="lessThan">
      <formula>0.8</formula>
    </cfRule>
  </conditionalFormatting>
  <conditionalFormatting sqref="P124 P127">
    <cfRule type="cellIs" dxfId="40747" priority="2025" operator="greaterThan">
      <formula>0</formula>
    </cfRule>
  </conditionalFormatting>
  <conditionalFormatting sqref="Q124 Q127">
    <cfRule type="cellIs" dxfId="40746" priority="2023" operator="lessThan">
      <formula>0</formula>
    </cfRule>
  </conditionalFormatting>
  <conditionalFormatting sqref="R124 R127">
    <cfRule type="cellIs" dxfId="40745" priority="2021" operator="lessThan">
      <formula>0.8</formula>
    </cfRule>
    <cfRule type="cellIs" dxfId="40744" priority="2022" operator="greaterThan">
      <formula>1</formula>
    </cfRule>
  </conditionalFormatting>
  <conditionalFormatting sqref="R124 R127">
    <cfRule type="cellIs" dxfId="40743" priority="2019" operator="greaterThan">
      <formula>1</formula>
    </cfRule>
    <cfRule type="cellIs" dxfId="40742" priority="2020" operator="lessThan">
      <formula>0.8</formula>
    </cfRule>
  </conditionalFormatting>
  <conditionalFormatting sqref="P124 P127">
    <cfRule type="cellIs" dxfId="40741" priority="2018" operator="greaterThan">
      <formula>0</formula>
    </cfRule>
  </conditionalFormatting>
  <conditionalFormatting sqref="Q124 Q127">
    <cfRule type="cellIs" dxfId="40740" priority="2017" operator="lessThan">
      <formula>0</formula>
    </cfRule>
  </conditionalFormatting>
  <conditionalFormatting sqref="R124 R127">
    <cfRule type="cellIs" dxfId="40739" priority="2015" operator="lessThan">
      <formula>0.8</formula>
    </cfRule>
    <cfRule type="cellIs" dxfId="40738" priority="2016" operator="greaterThan">
      <formula>1</formula>
    </cfRule>
  </conditionalFormatting>
  <conditionalFormatting sqref="R124 R127">
    <cfRule type="cellIs" dxfId="40737" priority="2013" operator="greaterThan">
      <formula>1</formula>
    </cfRule>
    <cfRule type="cellIs" dxfId="40736" priority="2014" operator="lessThan">
      <formula>0.8</formula>
    </cfRule>
  </conditionalFormatting>
  <conditionalFormatting sqref="P124 P127">
    <cfRule type="cellIs" dxfId="40735" priority="2012" operator="greaterThan">
      <formula>0</formula>
    </cfRule>
  </conditionalFormatting>
  <conditionalFormatting sqref="Q124 Q127">
    <cfRule type="cellIs" dxfId="40734" priority="2011" operator="lessThan">
      <formula>0</formula>
    </cfRule>
  </conditionalFormatting>
  <conditionalFormatting sqref="R124 R127">
    <cfRule type="cellIs" dxfId="40733" priority="2009" operator="lessThan">
      <formula>0.8</formula>
    </cfRule>
    <cfRule type="cellIs" dxfId="40732" priority="2010" operator="greaterThan">
      <formula>1</formula>
    </cfRule>
  </conditionalFormatting>
  <conditionalFormatting sqref="R124 R127">
    <cfRule type="cellIs" dxfId="40731" priority="2007" operator="greaterThan">
      <formula>1</formula>
    </cfRule>
    <cfRule type="cellIs" dxfId="40730" priority="2008" operator="lessThan">
      <formula>0.8</formula>
    </cfRule>
  </conditionalFormatting>
  <conditionalFormatting sqref="P124 P127">
    <cfRule type="cellIs" dxfId="40729" priority="2006" operator="greaterThan">
      <formula>0</formula>
    </cfRule>
  </conditionalFormatting>
  <conditionalFormatting sqref="Q124 Q127">
    <cfRule type="cellIs" dxfId="40728" priority="2005" operator="lessThan">
      <formula>0</formula>
    </cfRule>
  </conditionalFormatting>
  <conditionalFormatting sqref="R124 R127">
    <cfRule type="cellIs" dxfId="40727" priority="2003" operator="lessThan">
      <formula>0.8</formula>
    </cfRule>
    <cfRule type="cellIs" dxfId="40726" priority="2004" operator="greaterThan">
      <formula>1</formula>
    </cfRule>
  </conditionalFormatting>
  <conditionalFormatting sqref="R124 R127">
    <cfRule type="cellIs" dxfId="40725" priority="2001" operator="greaterThan">
      <formula>1</formula>
    </cfRule>
    <cfRule type="cellIs" dxfId="40724" priority="2002" operator="lessThan">
      <formula>0.8</formula>
    </cfRule>
  </conditionalFormatting>
  <conditionalFormatting sqref="P124 P127">
    <cfRule type="cellIs" dxfId="40723" priority="2000" operator="greaterThan">
      <formula>0</formula>
    </cfRule>
  </conditionalFormatting>
  <conditionalFormatting sqref="Q124 Q127">
    <cfRule type="cellIs" dxfId="40722" priority="1999" operator="lessThan">
      <formula>0</formula>
    </cfRule>
  </conditionalFormatting>
  <conditionalFormatting sqref="R124 R127">
    <cfRule type="cellIs" dxfId="40721" priority="1997" operator="lessThan">
      <formula>0.8</formula>
    </cfRule>
    <cfRule type="cellIs" dxfId="40720" priority="1998" operator="greaterThan">
      <formula>1</formula>
    </cfRule>
  </conditionalFormatting>
  <conditionalFormatting sqref="R124 R127">
    <cfRule type="cellIs" dxfId="40719" priority="1995" operator="greaterThan">
      <formula>1</formula>
    </cfRule>
    <cfRule type="cellIs" dxfId="40718" priority="1996" operator="lessThan">
      <formula>0.8</formula>
    </cfRule>
  </conditionalFormatting>
  <conditionalFormatting sqref="P124 P127">
    <cfRule type="cellIs" dxfId="40717" priority="1994" operator="greaterThan">
      <formula>0</formula>
    </cfRule>
  </conditionalFormatting>
  <conditionalFormatting sqref="Q124 Q127">
    <cfRule type="cellIs" dxfId="40716" priority="1993" operator="lessThan">
      <formula>0</formula>
    </cfRule>
  </conditionalFormatting>
  <conditionalFormatting sqref="R124 R127">
    <cfRule type="cellIs" dxfId="40715" priority="1991" operator="lessThan">
      <formula>0.8</formula>
    </cfRule>
    <cfRule type="cellIs" dxfId="40714" priority="1992" operator="greaterThan">
      <formula>1</formula>
    </cfRule>
  </conditionalFormatting>
  <conditionalFormatting sqref="R124 R127">
    <cfRule type="cellIs" dxfId="40713" priority="1989" operator="greaterThan">
      <formula>1</formula>
    </cfRule>
    <cfRule type="cellIs" dxfId="40712" priority="1990" operator="lessThan">
      <formula>0.8</formula>
    </cfRule>
  </conditionalFormatting>
  <conditionalFormatting sqref="P124 P127">
    <cfRule type="cellIs" dxfId="40711" priority="1988" operator="greaterThan">
      <formula>0</formula>
    </cfRule>
  </conditionalFormatting>
  <conditionalFormatting sqref="Q124 Q127">
    <cfRule type="cellIs" dxfId="40710" priority="1987" operator="lessThan">
      <formula>0</formula>
    </cfRule>
  </conditionalFormatting>
  <conditionalFormatting sqref="R124 R127">
    <cfRule type="cellIs" dxfId="40709" priority="1985" operator="lessThan">
      <formula>0.8</formula>
    </cfRule>
    <cfRule type="cellIs" dxfId="40708" priority="1986" operator="greaterThan">
      <formula>1</formula>
    </cfRule>
  </conditionalFormatting>
  <conditionalFormatting sqref="R124 R127">
    <cfRule type="cellIs" dxfId="40707" priority="1983" operator="greaterThan">
      <formula>1</formula>
    </cfRule>
    <cfRule type="cellIs" dxfId="40706" priority="1984" operator="lessThan">
      <formula>0.8</formula>
    </cfRule>
  </conditionalFormatting>
  <conditionalFormatting sqref="P124 P127">
    <cfRule type="cellIs" dxfId="40705" priority="1982" operator="greaterThan">
      <formula>0</formula>
    </cfRule>
  </conditionalFormatting>
  <conditionalFormatting sqref="P124 P127">
    <cfRule type="cellIs" dxfId="40704" priority="1976" operator="greaterThan">
      <formula>0</formula>
    </cfRule>
  </conditionalFormatting>
  <conditionalFormatting sqref="Q124 Q127">
    <cfRule type="cellIs" dxfId="40703" priority="1981" operator="lessThan">
      <formula>0</formula>
    </cfRule>
  </conditionalFormatting>
  <conditionalFormatting sqref="R124 R127">
    <cfRule type="cellIs" dxfId="40702" priority="1979" operator="lessThan">
      <formula>0.8</formula>
    </cfRule>
    <cfRule type="cellIs" dxfId="40701" priority="1980" operator="greaterThan">
      <formula>1</formula>
    </cfRule>
  </conditionalFormatting>
  <conditionalFormatting sqref="R124 R127">
    <cfRule type="cellIs" dxfId="40700" priority="1977" operator="greaterThan">
      <formula>1</formula>
    </cfRule>
    <cfRule type="cellIs" dxfId="40699" priority="1978" operator="lessThan">
      <formula>0.8</formula>
    </cfRule>
  </conditionalFormatting>
  <conditionalFormatting sqref="P124 P127">
    <cfRule type="cellIs" dxfId="40698" priority="1970" operator="greaterThan">
      <formula>0</formula>
    </cfRule>
  </conditionalFormatting>
  <conditionalFormatting sqref="Q124 Q127">
    <cfRule type="cellIs" dxfId="40697" priority="1975" operator="lessThan">
      <formula>0</formula>
    </cfRule>
  </conditionalFormatting>
  <conditionalFormatting sqref="R124 R127">
    <cfRule type="cellIs" dxfId="40696" priority="1973" operator="lessThan">
      <formula>0.8</formula>
    </cfRule>
    <cfRule type="cellIs" dxfId="40695" priority="1974" operator="greaterThan">
      <formula>1</formula>
    </cfRule>
  </conditionalFormatting>
  <conditionalFormatting sqref="R124 R127">
    <cfRule type="cellIs" dxfId="40694" priority="1971" operator="greaterThan">
      <formula>1</formula>
    </cfRule>
    <cfRule type="cellIs" dxfId="40693" priority="1972" operator="lessThan">
      <formula>0.8</formula>
    </cfRule>
  </conditionalFormatting>
  <conditionalFormatting sqref="R124 R127">
    <cfRule type="cellIs" dxfId="40692" priority="1967" operator="lessThan">
      <formula>0.8</formula>
    </cfRule>
    <cfRule type="cellIs" dxfId="40691" priority="1968" operator="greaterThan">
      <formula>1</formula>
    </cfRule>
  </conditionalFormatting>
  <conditionalFormatting sqref="R124 R127">
    <cfRule type="cellIs" dxfId="40690" priority="1965" operator="greaterThan">
      <formula>1</formula>
    </cfRule>
    <cfRule type="cellIs" dxfId="40689" priority="1966" operator="lessThan">
      <formula>0.8</formula>
    </cfRule>
  </conditionalFormatting>
  <conditionalFormatting sqref="P124 P127">
    <cfRule type="cellIs" dxfId="40688" priority="1964" operator="greaterThan">
      <formula>0</formula>
    </cfRule>
  </conditionalFormatting>
  <conditionalFormatting sqref="Q124 Q127">
    <cfRule type="cellIs" dxfId="40687" priority="1969" operator="lessThan">
      <formula>0</formula>
    </cfRule>
  </conditionalFormatting>
  <conditionalFormatting sqref="Q124 Q127">
    <cfRule type="cellIs" dxfId="40686" priority="1963" operator="lessThan">
      <formula>0</formula>
    </cfRule>
  </conditionalFormatting>
  <conditionalFormatting sqref="R124 R127">
    <cfRule type="cellIs" dxfId="40685" priority="1961" operator="lessThan">
      <formula>0.8</formula>
    </cfRule>
    <cfRule type="cellIs" dxfId="40684" priority="1962" operator="greaterThan">
      <formula>1</formula>
    </cfRule>
  </conditionalFormatting>
  <conditionalFormatting sqref="R124 R127">
    <cfRule type="cellIs" dxfId="40683" priority="1959" operator="greaterThan">
      <formula>1</formula>
    </cfRule>
    <cfRule type="cellIs" dxfId="40682" priority="1960" operator="lessThan">
      <formula>0.8</formula>
    </cfRule>
  </conditionalFormatting>
  <conditionalFormatting sqref="P124 P127">
    <cfRule type="cellIs" dxfId="40681" priority="1958" operator="greaterThan">
      <formula>0</formula>
    </cfRule>
  </conditionalFormatting>
  <conditionalFormatting sqref="P124 P127">
    <cfRule type="cellIs" dxfId="40680" priority="1952" operator="greaterThan">
      <formula>0</formula>
    </cfRule>
  </conditionalFormatting>
  <conditionalFormatting sqref="Q124 Q127">
    <cfRule type="cellIs" dxfId="40679" priority="1957" operator="lessThan">
      <formula>0</formula>
    </cfRule>
  </conditionalFormatting>
  <conditionalFormatting sqref="R124 R127">
    <cfRule type="cellIs" dxfId="40678" priority="1955" operator="lessThan">
      <formula>0.8</formula>
    </cfRule>
    <cfRule type="cellIs" dxfId="40677" priority="1956" operator="greaterThan">
      <formula>1</formula>
    </cfRule>
  </conditionalFormatting>
  <conditionalFormatting sqref="R124 R127">
    <cfRule type="cellIs" dxfId="40676" priority="1953" operator="greaterThan">
      <formula>1</formula>
    </cfRule>
    <cfRule type="cellIs" dxfId="40675" priority="1954" operator="lessThan">
      <formula>0.8</formula>
    </cfRule>
  </conditionalFormatting>
  <conditionalFormatting sqref="P124 P127">
    <cfRule type="cellIs" dxfId="40674" priority="1946" operator="greaterThan">
      <formula>0</formula>
    </cfRule>
  </conditionalFormatting>
  <conditionalFormatting sqref="Q124 Q127">
    <cfRule type="cellIs" dxfId="40673" priority="1951" operator="lessThan">
      <formula>0</formula>
    </cfRule>
  </conditionalFormatting>
  <conditionalFormatting sqref="R124 R127">
    <cfRule type="cellIs" dxfId="40672" priority="1949" operator="lessThan">
      <formula>0.8</formula>
    </cfRule>
    <cfRule type="cellIs" dxfId="40671" priority="1950" operator="greaterThan">
      <formula>1</formula>
    </cfRule>
  </conditionalFormatting>
  <conditionalFormatting sqref="R124 R127">
    <cfRule type="cellIs" dxfId="40670" priority="1947" operator="greaterThan">
      <formula>1</formula>
    </cfRule>
    <cfRule type="cellIs" dxfId="40669" priority="1948" operator="lessThan">
      <formula>0.8</formula>
    </cfRule>
  </conditionalFormatting>
  <conditionalFormatting sqref="R124 R127">
    <cfRule type="cellIs" dxfId="40668" priority="1943" operator="lessThan">
      <formula>0.8</formula>
    </cfRule>
    <cfRule type="cellIs" dxfId="40667" priority="1944" operator="greaterThan">
      <formula>1</formula>
    </cfRule>
  </conditionalFormatting>
  <conditionalFormatting sqref="R124 R127">
    <cfRule type="cellIs" dxfId="40666" priority="1941" operator="greaterThan">
      <formula>1</formula>
    </cfRule>
    <cfRule type="cellIs" dxfId="40665" priority="1942" operator="lessThan">
      <formula>0.8</formula>
    </cfRule>
  </conditionalFormatting>
  <conditionalFormatting sqref="P124 P127">
    <cfRule type="cellIs" dxfId="40664" priority="1940" operator="greaterThan">
      <formula>0</formula>
    </cfRule>
  </conditionalFormatting>
  <conditionalFormatting sqref="Q124 Q127">
    <cfRule type="cellIs" dxfId="40663" priority="1945" operator="lessThan">
      <formula>0</formula>
    </cfRule>
  </conditionalFormatting>
  <conditionalFormatting sqref="P124 P127">
    <cfRule type="cellIs" dxfId="40662" priority="1934" operator="greaterThan">
      <formula>0</formula>
    </cfRule>
  </conditionalFormatting>
  <conditionalFormatting sqref="Q124 Q127">
    <cfRule type="cellIs" dxfId="40661" priority="1939" operator="lessThan">
      <formula>0</formula>
    </cfRule>
  </conditionalFormatting>
  <conditionalFormatting sqref="R124 R127">
    <cfRule type="cellIs" dxfId="40660" priority="1937" operator="lessThan">
      <formula>0.8</formula>
    </cfRule>
    <cfRule type="cellIs" dxfId="40659" priority="1938" operator="greaterThan">
      <formula>1</formula>
    </cfRule>
  </conditionalFormatting>
  <conditionalFormatting sqref="R124 R127">
    <cfRule type="cellIs" dxfId="40658" priority="1935" operator="greaterThan">
      <formula>1</formula>
    </cfRule>
    <cfRule type="cellIs" dxfId="40657" priority="1936" operator="lessThan">
      <formula>0.8</formula>
    </cfRule>
  </conditionalFormatting>
  <conditionalFormatting sqref="R124 R127">
    <cfRule type="cellIs" dxfId="40656" priority="1931" operator="lessThan">
      <formula>0.8</formula>
    </cfRule>
    <cfRule type="cellIs" dxfId="40655" priority="1932" operator="greaterThan">
      <formula>1</formula>
    </cfRule>
  </conditionalFormatting>
  <conditionalFormatting sqref="R124 R127">
    <cfRule type="cellIs" dxfId="40654" priority="1929" operator="greaterThan">
      <formula>1</formula>
    </cfRule>
    <cfRule type="cellIs" dxfId="40653" priority="1930" operator="lessThan">
      <formula>0.8</formula>
    </cfRule>
  </conditionalFormatting>
  <conditionalFormatting sqref="P124 P127">
    <cfRule type="cellIs" dxfId="40652" priority="1928" operator="greaterThan">
      <formula>0</formula>
    </cfRule>
  </conditionalFormatting>
  <conditionalFormatting sqref="Q124 Q127">
    <cfRule type="cellIs" dxfId="40651" priority="1933" operator="lessThan">
      <formula>0</formula>
    </cfRule>
  </conditionalFormatting>
  <conditionalFormatting sqref="R124 R127">
    <cfRule type="cellIs" dxfId="40650" priority="1925" operator="lessThan">
      <formula>0.8</formula>
    </cfRule>
    <cfRule type="cellIs" dxfId="40649" priority="1926" operator="greaterThan">
      <formula>1</formula>
    </cfRule>
  </conditionalFormatting>
  <conditionalFormatting sqref="R124 R127">
    <cfRule type="cellIs" dxfId="40648" priority="1923" operator="greaterThan">
      <formula>1</formula>
    </cfRule>
    <cfRule type="cellIs" dxfId="40647" priority="1924" operator="lessThan">
      <formula>0.8</formula>
    </cfRule>
  </conditionalFormatting>
  <conditionalFormatting sqref="P124 P127">
    <cfRule type="cellIs" dxfId="40646" priority="1922" operator="greaterThan">
      <formula>0</formula>
    </cfRule>
  </conditionalFormatting>
  <conditionalFormatting sqref="Q124 Q127">
    <cfRule type="cellIs" dxfId="40645" priority="1927" operator="lessThan">
      <formula>0</formula>
    </cfRule>
  </conditionalFormatting>
  <conditionalFormatting sqref="Q124 Q127">
    <cfRule type="cellIs" dxfId="40644" priority="1921" operator="lessThan">
      <formula>0</formula>
    </cfRule>
  </conditionalFormatting>
  <conditionalFormatting sqref="R124 R127">
    <cfRule type="cellIs" dxfId="40643" priority="1919" operator="lessThan">
      <formula>0.8</formula>
    </cfRule>
    <cfRule type="cellIs" dxfId="40642" priority="1920" operator="greaterThan">
      <formula>1</formula>
    </cfRule>
  </conditionalFormatting>
  <conditionalFormatting sqref="R124 R127">
    <cfRule type="cellIs" dxfId="40641" priority="1917" operator="greaterThan">
      <formula>1</formula>
    </cfRule>
    <cfRule type="cellIs" dxfId="40640" priority="1918" operator="lessThan">
      <formula>0.8</formula>
    </cfRule>
  </conditionalFormatting>
  <conditionalFormatting sqref="P124 P127">
    <cfRule type="cellIs" dxfId="40639" priority="1916" operator="greaterThan">
      <formula>0</formula>
    </cfRule>
  </conditionalFormatting>
  <conditionalFormatting sqref="Q124 Q127">
    <cfRule type="cellIs" dxfId="40638" priority="1910" operator="lessThan">
      <formula>0</formula>
    </cfRule>
  </conditionalFormatting>
  <conditionalFormatting sqref="R124 R127">
    <cfRule type="cellIs" dxfId="40637" priority="1914" operator="lessThan">
      <formula>0.8</formula>
    </cfRule>
    <cfRule type="cellIs" dxfId="40636" priority="1915" operator="greaterThan">
      <formula>1</formula>
    </cfRule>
  </conditionalFormatting>
  <conditionalFormatting sqref="R124 R127">
    <cfRule type="cellIs" dxfId="40635" priority="1912" operator="greaterThan">
      <formula>1</formula>
    </cfRule>
    <cfRule type="cellIs" dxfId="40634" priority="1913" operator="lessThan">
      <formula>0.8</formula>
    </cfRule>
  </conditionalFormatting>
  <conditionalFormatting sqref="P124 P127">
    <cfRule type="cellIs" dxfId="40633" priority="1911" operator="greaterThan">
      <formula>0</formula>
    </cfRule>
  </conditionalFormatting>
  <conditionalFormatting sqref="Q124 Q127">
    <cfRule type="cellIs" dxfId="40632" priority="1909" operator="lessThan">
      <formula>0</formula>
    </cfRule>
  </conditionalFormatting>
  <conditionalFormatting sqref="R124 R127">
    <cfRule type="cellIs" dxfId="40631" priority="1907" operator="lessThan">
      <formula>0.8</formula>
    </cfRule>
    <cfRule type="cellIs" dxfId="40630" priority="1908" operator="greaterThan">
      <formula>1</formula>
    </cfRule>
  </conditionalFormatting>
  <conditionalFormatting sqref="R124 R127">
    <cfRule type="cellIs" dxfId="40629" priority="1905" operator="greaterThan">
      <formula>1</formula>
    </cfRule>
    <cfRule type="cellIs" dxfId="40628" priority="1906" operator="lessThan">
      <formula>0.8</formula>
    </cfRule>
  </conditionalFormatting>
  <conditionalFormatting sqref="P124 P127">
    <cfRule type="cellIs" dxfId="40627" priority="1904" operator="greaterThan">
      <formula>0</formula>
    </cfRule>
  </conditionalFormatting>
  <conditionalFormatting sqref="Q124 Q127">
    <cfRule type="cellIs" dxfId="40626" priority="1903" operator="lessThan">
      <formula>0</formula>
    </cfRule>
  </conditionalFormatting>
  <conditionalFormatting sqref="R124 R127">
    <cfRule type="cellIs" dxfId="40625" priority="1901" operator="lessThan">
      <formula>0.8</formula>
    </cfRule>
    <cfRule type="cellIs" dxfId="40624" priority="1902" operator="greaterThan">
      <formula>1</formula>
    </cfRule>
  </conditionalFormatting>
  <conditionalFormatting sqref="R124 R127">
    <cfRule type="cellIs" dxfId="40623" priority="1899" operator="greaterThan">
      <formula>1</formula>
    </cfRule>
    <cfRule type="cellIs" dxfId="40622" priority="1900" operator="lessThan">
      <formula>0.8</formula>
    </cfRule>
  </conditionalFormatting>
  <conditionalFormatting sqref="P124 P127">
    <cfRule type="cellIs" dxfId="40621" priority="1898" operator="greaterThan">
      <formula>0</formula>
    </cfRule>
  </conditionalFormatting>
  <conditionalFormatting sqref="Q124 Q127">
    <cfRule type="cellIs" dxfId="40620" priority="1897" operator="lessThan">
      <formula>0</formula>
    </cfRule>
  </conditionalFormatting>
  <conditionalFormatting sqref="R124 R127">
    <cfRule type="cellIs" dxfId="40619" priority="1895" operator="lessThan">
      <formula>0.8</formula>
    </cfRule>
    <cfRule type="cellIs" dxfId="40618" priority="1896" operator="greaterThan">
      <formula>1</formula>
    </cfRule>
  </conditionalFormatting>
  <conditionalFormatting sqref="R124 R127">
    <cfRule type="cellIs" dxfId="40617" priority="1893" operator="greaterThan">
      <formula>1</formula>
    </cfRule>
    <cfRule type="cellIs" dxfId="40616" priority="1894" operator="lessThan">
      <formula>0.8</formula>
    </cfRule>
  </conditionalFormatting>
  <conditionalFormatting sqref="P124 P127">
    <cfRule type="cellIs" dxfId="40615" priority="1892" operator="greaterThan">
      <formula>0</formula>
    </cfRule>
  </conditionalFormatting>
  <conditionalFormatting sqref="Q124 Q127">
    <cfRule type="cellIs" dxfId="40614" priority="1891" operator="lessThan">
      <formula>0</formula>
    </cfRule>
  </conditionalFormatting>
  <conditionalFormatting sqref="R124 R127">
    <cfRule type="cellIs" dxfId="40613" priority="1889" operator="lessThan">
      <formula>0.8</formula>
    </cfRule>
    <cfRule type="cellIs" dxfId="40612" priority="1890" operator="greaterThan">
      <formula>1</formula>
    </cfRule>
  </conditionalFormatting>
  <conditionalFormatting sqref="R124 R127">
    <cfRule type="cellIs" dxfId="40611" priority="1887" operator="greaterThan">
      <formula>1</formula>
    </cfRule>
    <cfRule type="cellIs" dxfId="40610" priority="1888" operator="lessThan">
      <formula>0.8</formula>
    </cfRule>
  </conditionalFormatting>
  <conditionalFormatting sqref="P124 P127">
    <cfRule type="cellIs" dxfId="40609" priority="1886" operator="greaterThan">
      <formula>0</formula>
    </cfRule>
  </conditionalFormatting>
  <conditionalFormatting sqref="Q124 Q127">
    <cfRule type="cellIs" dxfId="40608" priority="1885" operator="lessThan">
      <formula>0</formula>
    </cfRule>
  </conditionalFormatting>
  <conditionalFormatting sqref="R124 R127">
    <cfRule type="cellIs" dxfId="40607" priority="1883" operator="lessThan">
      <formula>0.8</formula>
    </cfRule>
    <cfRule type="cellIs" dxfId="40606" priority="1884" operator="greaterThan">
      <formula>1</formula>
    </cfRule>
  </conditionalFormatting>
  <conditionalFormatting sqref="R124 R127">
    <cfRule type="cellIs" dxfId="40605" priority="1881" operator="greaterThan">
      <formula>1</formula>
    </cfRule>
    <cfRule type="cellIs" dxfId="40604" priority="1882" operator="lessThan">
      <formula>0.8</formula>
    </cfRule>
  </conditionalFormatting>
  <conditionalFormatting sqref="P124 P127">
    <cfRule type="cellIs" dxfId="40603" priority="1880" operator="greaterThan">
      <formula>0</formula>
    </cfRule>
  </conditionalFormatting>
  <conditionalFormatting sqref="P124 P127">
    <cfRule type="cellIs" dxfId="40602" priority="1874" operator="greaterThan">
      <formula>0</formula>
    </cfRule>
  </conditionalFormatting>
  <conditionalFormatting sqref="Q124 Q127">
    <cfRule type="cellIs" dxfId="40601" priority="1879" operator="lessThan">
      <formula>0</formula>
    </cfRule>
  </conditionalFormatting>
  <conditionalFormatting sqref="R124 R127">
    <cfRule type="cellIs" dxfId="40600" priority="1877" operator="lessThan">
      <formula>0.8</formula>
    </cfRule>
    <cfRule type="cellIs" dxfId="40599" priority="1878" operator="greaterThan">
      <formula>1</formula>
    </cfRule>
  </conditionalFormatting>
  <conditionalFormatting sqref="R124 R127">
    <cfRule type="cellIs" dxfId="40598" priority="1875" operator="greaterThan">
      <formula>1</formula>
    </cfRule>
    <cfRule type="cellIs" dxfId="40597" priority="1876" operator="lessThan">
      <formula>0.8</formula>
    </cfRule>
  </conditionalFormatting>
  <conditionalFormatting sqref="P124 P127">
    <cfRule type="cellIs" dxfId="40596" priority="1868" operator="greaterThan">
      <formula>0</formula>
    </cfRule>
  </conditionalFormatting>
  <conditionalFormatting sqref="Q124 Q127">
    <cfRule type="cellIs" dxfId="40595" priority="1873" operator="lessThan">
      <formula>0</formula>
    </cfRule>
  </conditionalFormatting>
  <conditionalFormatting sqref="R124 R127">
    <cfRule type="cellIs" dxfId="40594" priority="1871" operator="lessThan">
      <formula>0.8</formula>
    </cfRule>
    <cfRule type="cellIs" dxfId="40593" priority="1872" operator="greaterThan">
      <formula>1</formula>
    </cfRule>
  </conditionalFormatting>
  <conditionalFormatting sqref="R124 R127">
    <cfRule type="cellIs" dxfId="40592" priority="1869" operator="greaterThan">
      <formula>1</formula>
    </cfRule>
    <cfRule type="cellIs" dxfId="40591" priority="1870" operator="lessThan">
      <formula>0.8</formula>
    </cfRule>
  </conditionalFormatting>
  <conditionalFormatting sqref="R124 R127">
    <cfRule type="cellIs" dxfId="40590" priority="1865" operator="lessThan">
      <formula>0.8</formula>
    </cfRule>
    <cfRule type="cellIs" dxfId="40589" priority="1866" operator="greaterThan">
      <formula>1</formula>
    </cfRule>
  </conditionalFormatting>
  <conditionalFormatting sqref="R124 R127">
    <cfRule type="cellIs" dxfId="40588" priority="1863" operator="greaterThan">
      <formula>1</formula>
    </cfRule>
    <cfRule type="cellIs" dxfId="40587" priority="1864" operator="lessThan">
      <formula>0.8</formula>
    </cfRule>
  </conditionalFormatting>
  <conditionalFormatting sqref="P124 P127">
    <cfRule type="cellIs" dxfId="40586" priority="1862" operator="greaterThan">
      <formula>0</formula>
    </cfRule>
  </conditionalFormatting>
  <conditionalFormatting sqref="Q124 Q127">
    <cfRule type="cellIs" dxfId="40585" priority="1867" operator="lessThan">
      <formula>0</formula>
    </cfRule>
  </conditionalFormatting>
  <conditionalFormatting sqref="Q5:Q14">
    <cfRule type="cellIs" dxfId="40584" priority="1861" operator="lessThan">
      <formula>0</formula>
    </cfRule>
  </conditionalFormatting>
  <conditionalFormatting sqref="R5:R14">
    <cfRule type="cellIs" dxfId="40583" priority="1859" operator="lessThan">
      <formula>0.8</formula>
    </cfRule>
    <cfRule type="cellIs" dxfId="40582" priority="1860" operator="greaterThan">
      <formula>1</formula>
    </cfRule>
  </conditionalFormatting>
  <conditionalFormatting sqref="R5:R14">
    <cfRule type="cellIs" dxfId="40581" priority="1857" operator="greaterThan">
      <formula>1</formula>
    </cfRule>
    <cfRule type="cellIs" dxfId="40580" priority="1858" operator="lessThan">
      <formula>0.8</formula>
    </cfRule>
  </conditionalFormatting>
  <conditionalFormatting sqref="P5:P14">
    <cfRule type="cellIs" dxfId="40579" priority="1856" operator="greaterThan">
      <formula>0</formula>
    </cfRule>
  </conditionalFormatting>
  <conditionalFormatting sqref="Q83">
    <cfRule type="cellIs" dxfId="40578" priority="1855" operator="lessThan">
      <formula>0</formula>
    </cfRule>
  </conditionalFormatting>
  <conditionalFormatting sqref="R83">
    <cfRule type="cellIs" dxfId="40577" priority="1853" operator="lessThan">
      <formula>0.8</formula>
    </cfRule>
    <cfRule type="cellIs" dxfId="40576" priority="1854" operator="greaterThan">
      <formula>1</formula>
    </cfRule>
  </conditionalFormatting>
  <conditionalFormatting sqref="R83">
    <cfRule type="cellIs" dxfId="40575" priority="1851" operator="greaterThan">
      <formula>1</formula>
    </cfRule>
    <cfRule type="cellIs" dxfId="40574" priority="1852" operator="lessThan">
      <formula>0.8</formula>
    </cfRule>
  </conditionalFormatting>
  <conditionalFormatting sqref="P83">
    <cfRule type="cellIs" dxfId="40573" priority="1850" operator="greaterThan">
      <formula>0</formula>
    </cfRule>
  </conditionalFormatting>
  <conditionalFormatting sqref="Q83">
    <cfRule type="cellIs" dxfId="40572" priority="1849" operator="lessThan">
      <formula>0</formula>
    </cfRule>
  </conditionalFormatting>
  <conditionalFormatting sqref="R83">
    <cfRule type="cellIs" dxfId="40571" priority="1847" operator="lessThan">
      <formula>0.8</formula>
    </cfRule>
    <cfRule type="cellIs" dxfId="40570" priority="1848" operator="greaterThan">
      <formula>1</formula>
    </cfRule>
  </conditionalFormatting>
  <conditionalFormatting sqref="R83">
    <cfRule type="cellIs" dxfId="40569" priority="1845" operator="greaterThan">
      <formula>1</formula>
    </cfRule>
    <cfRule type="cellIs" dxfId="40568" priority="1846" operator="lessThan">
      <formula>0.8</formula>
    </cfRule>
  </conditionalFormatting>
  <conditionalFormatting sqref="P83">
    <cfRule type="cellIs" dxfId="40567" priority="1844" operator="greaterThan">
      <formula>0</formula>
    </cfRule>
  </conditionalFormatting>
  <conditionalFormatting sqref="Q83">
    <cfRule type="cellIs" dxfId="40566" priority="1843" operator="lessThan">
      <formula>0</formula>
    </cfRule>
  </conditionalFormatting>
  <conditionalFormatting sqref="R83">
    <cfRule type="cellIs" dxfId="40565" priority="1841" operator="lessThan">
      <formula>0.8</formula>
    </cfRule>
    <cfRule type="cellIs" dxfId="40564" priority="1842" operator="greaterThan">
      <formula>1</formula>
    </cfRule>
  </conditionalFormatting>
  <conditionalFormatting sqref="R83">
    <cfRule type="cellIs" dxfId="40563" priority="1839" operator="greaterThan">
      <formula>1</formula>
    </cfRule>
    <cfRule type="cellIs" dxfId="40562" priority="1840" operator="lessThan">
      <formula>0.8</formula>
    </cfRule>
  </conditionalFormatting>
  <conditionalFormatting sqref="P83">
    <cfRule type="cellIs" dxfId="40561" priority="1838" operator="greaterThan">
      <formula>0</formula>
    </cfRule>
  </conditionalFormatting>
  <conditionalFormatting sqref="Q83">
    <cfRule type="cellIs" dxfId="40560" priority="1837" operator="lessThan">
      <formula>0</formula>
    </cfRule>
  </conditionalFormatting>
  <conditionalFormatting sqref="R83">
    <cfRule type="cellIs" dxfId="40559" priority="1835" operator="lessThan">
      <formula>0.8</formula>
    </cfRule>
    <cfRule type="cellIs" dxfId="40558" priority="1836" operator="greaterThan">
      <formula>1</formula>
    </cfRule>
  </conditionalFormatting>
  <conditionalFormatting sqref="R83">
    <cfRule type="cellIs" dxfId="40557" priority="1833" operator="greaterThan">
      <formula>1</formula>
    </cfRule>
    <cfRule type="cellIs" dxfId="40556" priority="1834" operator="lessThan">
      <formula>0.8</formula>
    </cfRule>
  </conditionalFormatting>
  <conditionalFormatting sqref="P83">
    <cfRule type="cellIs" dxfId="40555" priority="1832" operator="greaterThan">
      <formula>0</formula>
    </cfRule>
  </conditionalFormatting>
  <conditionalFormatting sqref="P83">
    <cfRule type="cellIs" dxfId="40554" priority="1826" operator="greaterThan">
      <formula>0</formula>
    </cfRule>
  </conditionalFormatting>
  <conditionalFormatting sqref="Q83">
    <cfRule type="cellIs" dxfId="40553" priority="1831" operator="lessThan">
      <formula>0</formula>
    </cfRule>
  </conditionalFormatting>
  <conditionalFormatting sqref="R83">
    <cfRule type="cellIs" dxfId="40552" priority="1829" operator="lessThan">
      <formula>0.8</formula>
    </cfRule>
    <cfRule type="cellIs" dxfId="40551" priority="1830" operator="greaterThan">
      <formula>1</formula>
    </cfRule>
  </conditionalFormatting>
  <conditionalFormatting sqref="R83">
    <cfRule type="cellIs" dxfId="40550" priority="1827" operator="greaterThan">
      <formula>1</formula>
    </cfRule>
    <cfRule type="cellIs" dxfId="40549" priority="1828" operator="lessThan">
      <formula>0.8</formula>
    </cfRule>
  </conditionalFormatting>
  <conditionalFormatting sqref="P83">
    <cfRule type="cellIs" dxfId="40548" priority="1820" operator="greaterThan">
      <formula>0</formula>
    </cfRule>
  </conditionalFormatting>
  <conditionalFormatting sqref="Q83">
    <cfRule type="cellIs" dxfId="40547" priority="1825" operator="lessThan">
      <formula>0</formula>
    </cfRule>
  </conditionalFormatting>
  <conditionalFormatting sqref="R83">
    <cfRule type="cellIs" dxfId="40546" priority="1823" operator="lessThan">
      <formula>0.8</formula>
    </cfRule>
    <cfRule type="cellIs" dxfId="40545" priority="1824" operator="greaterThan">
      <formula>1</formula>
    </cfRule>
  </conditionalFormatting>
  <conditionalFormatting sqref="R83">
    <cfRule type="cellIs" dxfId="40544" priority="1821" operator="greaterThan">
      <formula>1</formula>
    </cfRule>
    <cfRule type="cellIs" dxfId="40543" priority="1822" operator="lessThan">
      <formula>0.8</formula>
    </cfRule>
  </conditionalFormatting>
  <conditionalFormatting sqref="R83">
    <cfRule type="cellIs" dxfId="40542" priority="1817" operator="lessThan">
      <formula>0.8</formula>
    </cfRule>
    <cfRule type="cellIs" dxfId="40541" priority="1818" operator="greaterThan">
      <formula>1</formula>
    </cfRule>
  </conditionalFormatting>
  <conditionalFormatting sqref="R83">
    <cfRule type="cellIs" dxfId="40540" priority="1815" operator="greaterThan">
      <formula>1</formula>
    </cfRule>
    <cfRule type="cellIs" dxfId="40539" priority="1816" operator="lessThan">
      <formula>0.8</formula>
    </cfRule>
  </conditionalFormatting>
  <conditionalFormatting sqref="P83">
    <cfRule type="cellIs" dxfId="40538" priority="1814" operator="greaterThan">
      <formula>0</formula>
    </cfRule>
  </conditionalFormatting>
  <conditionalFormatting sqref="Q83">
    <cfRule type="cellIs" dxfId="40537" priority="1819" operator="lessThan">
      <formula>0</formula>
    </cfRule>
  </conditionalFormatting>
  <conditionalFormatting sqref="Q83">
    <cfRule type="cellIs" dxfId="40536" priority="1813" operator="lessThan">
      <formula>0</formula>
    </cfRule>
  </conditionalFormatting>
  <conditionalFormatting sqref="R83">
    <cfRule type="cellIs" dxfId="40535" priority="1811" operator="lessThan">
      <formula>0.8</formula>
    </cfRule>
    <cfRule type="cellIs" dxfId="40534" priority="1812" operator="greaterThan">
      <formula>1</formula>
    </cfRule>
  </conditionalFormatting>
  <conditionalFormatting sqref="R83">
    <cfRule type="cellIs" dxfId="40533" priority="1809" operator="greaterThan">
      <formula>1</formula>
    </cfRule>
    <cfRule type="cellIs" dxfId="40532" priority="1810" operator="lessThan">
      <formula>0.8</formula>
    </cfRule>
  </conditionalFormatting>
  <conditionalFormatting sqref="P83">
    <cfRule type="cellIs" dxfId="40531" priority="1808" operator="greaterThan">
      <formula>0</formula>
    </cfRule>
  </conditionalFormatting>
  <conditionalFormatting sqref="P83">
    <cfRule type="cellIs" dxfId="40530" priority="1802" operator="greaterThan">
      <formula>0</formula>
    </cfRule>
  </conditionalFormatting>
  <conditionalFormatting sqref="Q83">
    <cfRule type="cellIs" dxfId="40529" priority="1807" operator="lessThan">
      <formula>0</formula>
    </cfRule>
  </conditionalFormatting>
  <conditionalFormatting sqref="R83">
    <cfRule type="cellIs" dxfId="40528" priority="1805" operator="lessThan">
      <formula>0.8</formula>
    </cfRule>
    <cfRule type="cellIs" dxfId="40527" priority="1806" operator="greaterThan">
      <formula>1</formula>
    </cfRule>
  </conditionalFormatting>
  <conditionalFormatting sqref="R83">
    <cfRule type="cellIs" dxfId="40526" priority="1803" operator="greaterThan">
      <formula>1</formula>
    </cfRule>
    <cfRule type="cellIs" dxfId="40525" priority="1804" operator="lessThan">
      <formula>0.8</formula>
    </cfRule>
  </conditionalFormatting>
  <conditionalFormatting sqref="P83">
    <cfRule type="cellIs" dxfId="40524" priority="1796" operator="greaterThan">
      <formula>0</formula>
    </cfRule>
  </conditionalFormatting>
  <conditionalFormatting sqref="Q83">
    <cfRule type="cellIs" dxfId="40523" priority="1801" operator="lessThan">
      <formula>0</formula>
    </cfRule>
  </conditionalFormatting>
  <conditionalFormatting sqref="R83">
    <cfRule type="cellIs" dxfId="40522" priority="1799" operator="lessThan">
      <formula>0.8</formula>
    </cfRule>
    <cfRule type="cellIs" dxfId="40521" priority="1800" operator="greaterThan">
      <formula>1</formula>
    </cfRule>
  </conditionalFormatting>
  <conditionalFormatting sqref="R83">
    <cfRule type="cellIs" dxfId="40520" priority="1797" operator="greaterThan">
      <formula>1</formula>
    </cfRule>
    <cfRule type="cellIs" dxfId="40519" priority="1798" operator="lessThan">
      <formula>0.8</formula>
    </cfRule>
  </conditionalFormatting>
  <conditionalFormatting sqref="R83">
    <cfRule type="cellIs" dxfId="40518" priority="1793" operator="lessThan">
      <formula>0.8</formula>
    </cfRule>
    <cfRule type="cellIs" dxfId="40517" priority="1794" operator="greaterThan">
      <formula>1</formula>
    </cfRule>
  </conditionalFormatting>
  <conditionalFormatting sqref="R83">
    <cfRule type="cellIs" dxfId="40516" priority="1791" operator="greaterThan">
      <formula>1</formula>
    </cfRule>
    <cfRule type="cellIs" dxfId="40515" priority="1792" operator="lessThan">
      <formula>0.8</formula>
    </cfRule>
  </conditionalFormatting>
  <conditionalFormatting sqref="P83">
    <cfRule type="cellIs" dxfId="40514" priority="1790" operator="greaterThan">
      <formula>0</formula>
    </cfRule>
  </conditionalFormatting>
  <conditionalFormatting sqref="Q83">
    <cfRule type="cellIs" dxfId="40513" priority="1795" operator="lessThan">
      <formula>0</formula>
    </cfRule>
  </conditionalFormatting>
  <conditionalFormatting sqref="P83">
    <cfRule type="cellIs" dxfId="40512" priority="1784" operator="greaterThan">
      <formula>0</formula>
    </cfRule>
  </conditionalFormatting>
  <conditionalFormatting sqref="Q83">
    <cfRule type="cellIs" dxfId="40511" priority="1789" operator="lessThan">
      <formula>0</formula>
    </cfRule>
  </conditionalFormatting>
  <conditionalFormatting sqref="R83">
    <cfRule type="cellIs" dxfId="40510" priority="1787" operator="lessThan">
      <formula>0.8</formula>
    </cfRule>
    <cfRule type="cellIs" dxfId="40509" priority="1788" operator="greaterThan">
      <formula>1</formula>
    </cfRule>
  </conditionalFormatting>
  <conditionalFormatting sqref="R83">
    <cfRule type="cellIs" dxfId="40508" priority="1785" operator="greaterThan">
      <formula>1</formula>
    </cfRule>
    <cfRule type="cellIs" dxfId="40507" priority="1786" operator="lessThan">
      <formula>0.8</formula>
    </cfRule>
  </conditionalFormatting>
  <conditionalFormatting sqref="R83">
    <cfRule type="cellIs" dxfId="40506" priority="1781" operator="lessThan">
      <formula>0.8</formula>
    </cfRule>
    <cfRule type="cellIs" dxfId="40505" priority="1782" operator="greaterThan">
      <formula>1</formula>
    </cfRule>
  </conditionalFormatting>
  <conditionalFormatting sqref="R83">
    <cfRule type="cellIs" dxfId="40504" priority="1779" operator="greaterThan">
      <formula>1</formula>
    </cfRule>
    <cfRule type="cellIs" dxfId="40503" priority="1780" operator="lessThan">
      <formula>0.8</formula>
    </cfRule>
  </conditionalFormatting>
  <conditionalFormatting sqref="P83">
    <cfRule type="cellIs" dxfId="40502" priority="1778" operator="greaterThan">
      <formula>0</formula>
    </cfRule>
  </conditionalFormatting>
  <conditionalFormatting sqref="Q83">
    <cfRule type="cellIs" dxfId="40501" priority="1783" operator="lessThan">
      <formula>0</formula>
    </cfRule>
  </conditionalFormatting>
  <conditionalFormatting sqref="R83">
    <cfRule type="cellIs" dxfId="40500" priority="1775" operator="lessThan">
      <formula>0.8</formula>
    </cfRule>
    <cfRule type="cellIs" dxfId="40499" priority="1776" operator="greaterThan">
      <formula>1</formula>
    </cfRule>
  </conditionalFormatting>
  <conditionalFormatting sqref="R83">
    <cfRule type="cellIs" dxfId="40498" priority="1773" operator="greaterThan">
      <formula>1</formula>
    </cfRule>
    <cfRule type="cellIs" dxfId="40497" priority="1774" operator="lessThan">
      <formula>0.8</formula>
    </cfRule>
  </conditionalFormatting>
  <conditionalFormatting sqref="P83">
    <cfRule type="cellIs" dxfId="40496" priority="1772" operator="greaterThan">
      <formula>0</formula>
    </cfRule>
  </conditionalFormatting>
  <conditionalFormatting sqref="Q83">
    <cfRule type="cellIs" dxfId="40495" priority="1777" operator="lessThan">
      <formula>0</formula>
    </cfRule>
  </conditionalFormatting>
  <conditionalFormatting sqref="Q83">
    <cfRule type="cellIs" dxfId="40494" priority="1771" operator="lessThan">
      <formula>0</formula>
    </cfRule>
  </conditionalFormatting>
  <conditionalFormatting sqref="R83">
    <cfRule type="cellIs" dxfId="40493" priority="1769" operator="lessThan">
      <formula>0.8</formula>
    </cfRule>
    <cfRule type="cellIs" dxfId="40492" priority="1770" operator="greaterThan">
      <formula>1</formula>
    </cfRule>
  </conditionalFormatting>
  <conditionalFormatting sqref="R83">
    <cfRule type="cellIs" dxfId="40491" priority="1767" operator="greaterThan">
      <formula>1</formula>
    </cfRule>
    <cfRule type="cellIs" dxfId="40490" priority="1768" operator="lessThan">
      <formula>0.8</formula>
    </cfRule>
  </conditionalFormatting>
  <conditionalFormatting sqref="P83">
    <cfRule type="cellIs" dxfId="40489" priority="1766" operator="greaterThan">
      <formula>0</formula>
    </cfRule>
  </conditionalFormatting>
  <conditionalFormatting sqref="Q83">
    <cfRule type="cellIs" dxfId="40488" priority="1760" operator="lessThan">
      <formula>0</formula>
    </cfRule>
  </conditionalFormatting>
  <conditionalFormatting sqref="R83">
    <cfRule type="cellIs" dxfId="40487" priority="1764" operator="lessThan">
      <formula>0.8</formula>
    </cfRule>
    <cfRule type="cellIs" dxfId="40486" priority="1765" operator="greaterThan">
      <formula>1</formula>
    </cfRule>
  </conditionalFormatting>
  <conditionalFormatting sqref="R83">
    <cfRule type="cellIs" dxfId="40485" priority="1762" operator="greaterThan">
      <formula>1</formula>
    </cfRule>
    <cfRule type="cellIs" dxfId="40484" priority="1763" operator="lessThan">
      <formula>0.8</formula>
    </cfRule>
  </conditionalFormatting>
  <conditionalFormatting sqref="P83">
    <cfRule type="cellIs" dxfId="40483" priority="1761" operator="greaterThan">
      <formula>0</formula>
    </cfRule>
  </conditionalFormatting>
  <conditionalFormatting sqref="Q83">
    <cfRule type="cellIs" dxfId="40482" priority="1759" operator="lessThan">
      <formula>0</formula>
    </cfRule>
  </conditionalFormatting>
  <conditionalFormatting sqref="R83">
    <cfRule type="cellIs" dxfId="40481" priority="1757" operator="lessThan">
      <formula>0.8</formula>
    </cfRule>
    <cfRule type="cellIs" dxfId="40480" priority="1758" operator="greaterThan">
      <formula>1</formula>
    </cfRule>
  </conditionalFormatting>
  <conditionalFormatting sqref="R83">
    <cfRule type="cellIs" dxfId="40479" priority="1755" operator="greaterThan">
      <formula>1</formula>
    </cfRule>
    <cfRule type="cellIs" dxfId="40478" priority="1756" operator="lessThan">
      <formula>0.8</formula>
    </cfRule>
  </conditionalFormatting>
  <conditionalFormatting sqref="P83">
    <cfRule type="cellIs" dxfId="40477" priority="1754" operator="greaterThan">
      <formula>0</formula>
    </cfRule>
  </conditionalFormatting>
  <conditionalFormatting sqref="Q83">
    <cfRule type="cellIs" dxfId="40476" priority="1753" operator="lessThan">
      <formula>0</formula>
    </cfRule>
  </conditionalFormatting>
  <conditionalFormatting sqref="R83">
    <cfRule type="cellIs" dxfId="40475" priority="1751" operator="lessThan">
      <formula>0.8</formula>
    </cfRule>
    <cfRule type="cellIs" dxfId="40474" priority="1752" operator="greaterThan">
      <formula>1</formula>
    </cfRule>
  </conditionalFormatting>
  <conditionalFormatting sqref="R83">
    <cfRule type="cellIs" dxfId="40473" priority="1749" operator="greaterThan">
      <formula>1</formula>
    </cfRule>
    <cfRule type="cellIs" dxfId="40472" priority="1750" operator="lessThan">
      <formula>0.8</formula>
    </cfRule>
  </conditionalFormatting>
  <conditionalFormatting sqref="P83">
    <cfRule type="cellIs" dxfId="40471" priority="1748" operator="greaterThan">
      <formula>0</formula>
    </cfRule>
  </conditionalFormatting>
  <conditionalFormatting sqref="Q83">
    <cfRule type="cellIs" dxfId="40470" priority="1747" operator="lessThan">
      <formula>0</formula>
    </cfRule>
  </conditionalFormatting>
  <conditionalFormatting sqref="R83">
    <cfRule type="cellIs" dxfId="40469" priority="1745" operator="lessThan">
      <formula>0.8</formula>
    </cfRule>
    <cfRule type="cellIs" dxfId="40468" priority="1746" operator="greaterThan">
      <formula>1</formula>
    </cfRule>
  </conditionalFormatting>
  <conditionalFormatting sqref="R83">
    <cfRule type="cellIs" dxfId="40467" priority="1743" operator="greaterThan">
      <formula>1</formula>
    </cfRule>
    <cfRule type="cellIs" dxfId="40466" priority="1744" operator="lessThan">
      <formula>0.8</formula>
    </cfRule>
  </conditionalFormatting>
  <conditionalFormatting sqref="P83">
    <cfRule type="cellIs" dxfId="40465" priority="1742" operator="greaterThan">
      <formula>0</formula>
    </cfRule>
  </conditionalFormatting>
  <conditionalFormatting sqref="Q83">
    <cfRule type="cellIs" dxfId="40464" priority="1741" operator="lessThan">
      <formula>0</formula>
    </cfRule>
  </conditionalFormatting>
  <conditionalFormatting sqref="R83">
    <cfRule type="cellIs" dxfId="40463" priority="1739" operator="lessThan">
      <formula>0.8</formula>
    </cfRule>
    <cfRule type="cellIs" dxfId="40462" priority="1740" operator="greaterThan">
      <formula>1</formula>
    </cfRule>
  </conditionalFormatting>
  <conditionalFormatting sqref="R83">
    <cfRule type="cellIs" dxfId="40461" priority="1737" operator="greaterThan">
      <formula>1</formula>
    </cfRule>
    <cfRule type="cellIs" dxfId="40460" priority="1738" operator="lessThan">
      <formula>0.8</formula>
    </cfRule>
  </conditionalFormatting>
  <conditionalFormatting sqref="P83">
    <cfRule type="cellIs" dxfId="40459" priority="1736" operator="greaterThan">
      <formula>0</formula>
    </cfRule>
  </conditionalFormatting>
  <conditionalFormatting sqref="Q83">
    <cfRule type="cellIs" dxfId="40458" priority="1735" operator="lessThan">
      <formula>0</formula>
    </cfRule>
  </conditionalFormatting>
  <conditionalFormatting sqref="R83">
    <cfRule type="cellIs" dxfId="40457" priority="1733" operator="lessThan">
      <formula>0.8</formula>
    </cfRule>
    <cfRule type="cellIs" dxfId="40456" priority="1734" operator="greaterThan">
      <formula>1</formula>
    </cfRule>
  </conditionalFormatting>
  <conditionalFormatting sqref="R83">
    <cfRule type="cellIs" dxfId="40455" priority="1731" operator="greaterThan">
      <formula>1</formula>
    </cfRule>
    <cfRule type="cellIs" dxfId="40454" priority="1732" operator="lessThan">
      <formula>0.8</formula>
    </cfRule>
  </conditionalFormatting>
  <conditionalFormatting sqref="P83">
    <cfRule type="cellIs" dxfId="40453" priority="1730" operator="greaterThan">
      <formula>0</formula>
    </cfRule>
  </conditionalFormatting>
  <conditionalFormatting sqref="P83">
    <cfRule type="cellIs" dxfId="40452" priority="1724" operator="greaterThan">
      <formula>0</formula>
    </cfRule>
  </conditionalFormatting>
  <conditionalFormatting sqref="Q83">
    <cfRule type="cellIs" dxfId="40451" priority="1729" operator="lessThan">
      <formula>0</formula>
    </cfRule>
  </conditionalFormatting>
  <conditionalFormatting sqref="R83">
    <cfRule type="cellIs" dxfId="40450" priority="1727" operator="lessThan">
      <formula>0.8</formula>
    </cfRule>
    <cfRule type="cellIs" dxfId="40449" priority="1728" operator="greaterThan">
      <formula>1</formula>
    </cfRule>
  </conditionalFormatting>
  <conditionalFormatting sqref="R83">
    <cfRule type="cellIs" dxfId="40448" priority="1725" operator="greaterThan">
      <formula>1</formula>
    </cfRule>
    <cfRule type="cellIs" dxfId="40447" priority="1726" operator="lessThan">
      <formula>0.8</formula>
    </cfRule>
  </conditionalFormatting>
  <conditionalFormatting sqref="P83">
    <cfRule type="cellIs" dxfId="40446" priority="1718" operator="greaterThan">
      <formula>0</formula>
    </cfRule>
  </conditionalFormatting>
  <conditionalFormatting sqref="Q83">
    <cfRule type="cellIs" dxfId="40445" priority="1723" operator="lessThan">
      <formula>0</formula>
    </cfRule>
  </conditionalFormatting>
  <conditionalFormatting sqref="R83">
    <cfRule type="cellIs" dxfId="40444" priority="1721" operator="lessThan">
      <formula>0.8</formula>
    </cfRule>
    <cfRule type="cellIs" dxfId="40443" priority="1722" operator="greaterThan">
      <formula>1</formula>
    </cfRule>
  </conditionalFormatting>
  <conditionalFormatting sqref="R83">
    <cfRule type="cellIs" dxfId="40442" priority="1719" operator="greaterThan">
      <formula>1</formula>
    </cfRule>
    <cfRule type="cellIs" dxfId="40441" priority="1720" operator="lessThan">
      <formula>0.8</formula>
    </cfRule>
  </conditionalFormatting>
  <conditionalFormatting sqref="R83">
    <cfRule type="cellIs" dxfId="40440" priority="1715" operator="lessThan">
      <formula>0.8</formula>
    </cfRule>
    <cfRule type="cellIs" dxfId="40439" priority="1716" operator="greaterThan">
      <formula>1</formula>
    </cfRule>
  </conditionalFormatting>
  <conditionalFormatting sqref="R83">
    <cfRule type="cellIs" dxfId="40438" priority="1713" operator="greaterThan">
      <formula>1</formula>
    </cfRule>
    <cfRule type="cellIs" dxfId="40437" priority="1714" operator="lessThan">
      <formula>0.8</formula>
    </cfRule>
  </conditionalFormatting>
  <conditionalFormatting sqref="P83">
    <cfRule type="cellIs" dxfId="40436" priority="1712" operator="greaterThan">
      <formula>0</formula>
    </cfRule>
  </conditionalFormatting>
  <conditionalFormatting sqref="Q83">
    <cfRule type="cellIs" dxfId="40435" priority="1717" operator="lessThan">
      <formula>0</formula>
    </cfRule>
  </conditionalFormatting>
  <conditionalFormatting sqref="Q83">
    <cfRule type="cellIs" dxfId="40434" priority="1706" operator="lessThan">
      <formula>0</formula>
    </cfRule>
  </conditionalFormatting>
  <conditionalFormatting sqref="P83">
    <cfRule type="cellIs" dxfId="40433" priority="1707" operator="greaterThan">
      <formula>0</formula>
    </cfRule>
  </conditionalFormatting>
  <conditionalFormatting sqref="R83">
    <cfRule type="cellIs" dxfId="40432" priority="1710" operator="lessThan">
      <formula>0.8</formula>
    </cfRule>
    <cfRule type="cellIs" dxfId="40431" priority="1711" operator="greaterThan">
      <formula>1</formula>
    </cfRule>
  </conditionalFormatting>
  <conditionalFormatting sqref="R83">
    <cfRule type="cellIs" dxfId="40430" priority="1708" operator="greaterThan">
      <formula>1</formula>
    </cfRule>
    <cfRule type="cellIs" dxfId="40429" priority="1709" operator="lessThan">
      <formula>0.8</formula>
    </cfRule>
  </conditionalFormatting>
  <conditionalFormatting sqref="Q83">
    <cfRule type="cellIs" dxfId="40428" priority="1700" operator="lessThan">
      <formula>0</formula>
    </cfRule>
  </conditionalFormatting>
  <conditionalFormatting sqref="R83">
    <cfRule type="cellIs" dxfId="40427" priority="1704" operator="lessThan">
      <formula>0.8</formula>
    </cfRule>
    <cfRule type="cellIs" dxfId="40426" priority="1705" operator="greaterThan">
      <formula>1</formula>
    </cfRule>
  </conditionalFormatting>
  <conditionalFormatting sqref="R83">
    <cfRule type="cellIs" dxfId="40425" priority="1702" operator="greaterThan">
      <formula>1</formula>
    </cfRule>
    <cfRule type="cellIs" dxfId="40424" priority="1703" operator="lessThan">
      <formula>0.8</formula>
    </cfRule>
  </conditionalFormatting>
  <conditionalFormatting sqref="P83">
    <cfRule type="cellIs" dxfId="40423" priority="1701" operator="greaterThan">
      <formula>0</formula>
    </cfRule>
  </conditionalFormatting>
  <conditionalFormatting sqref="Q83">
    <cfRule type="cellIs" dxfId="40422" priority="1699" operator="lessThan">
      <formula>0</formula>
    </cfRule>
  </conditionalFormatting>
  <conditionalFormatting sqref="R83">
    <cfRule type="cellIs" dxfId="40421" priority="1697" operator="lessThan">
      <formula>0.8</formula>
    </cfRule>
    <cfRule type="cellIs" dxfId="40420" priority="1698" operator="greaterThan">
      <formula>1</formula>
    </cfRule>
  </conditionalFormatting>
  <conditionalFormatting sqref="R83">
    <cfRule type="cellIs" dxfId="40419" priority="1695" operator="greaterThan">
      <formula>1</formula>
    </cfRule>
    <cfRule type="cellIs" dxfId="40418" priority="1696" operator="lessThan">
      <formula>0.8</formula>
    </cfRule>
  </conditionalFormatting>
  <conditionalFormatting sqref="P83">
    <cfRule type="cellIs" dxfId="40417" priority="1694" operator="greaterThan">
      <formula>0</formula>
    </cfRule>
  </conditionalFormatting>
  <conditionalFormatting sqref="Q83">
    <cfRule type="cellIs" dxfId="40416" priority="1693" operator="lessThan">
      <formula>0</formula>
    </cfRule>
  </conditionalFormatting>
  <conditionalFormatting sqref="R83">
    <cfRule type="cellIs" dxfId="40415" priority="1691" operator="lessThan">
      <formula>0.8</formula>
    </cfRule>
    <cfRule type="cellIs" dxfId="40414" priority="1692" operator="greaterThan">
      <formula>1</formula>
    </cfRule>
  </conditionalFormatting>
  <conditionalFormatting sqref="R83">
    <cfRule type="cellIs" dxfId="40413" priority="1689" operator="greaterThan">
      <formula>1</formula>
    </cfRule>
    <cfRule type="cellIs" dxfId="40412" priority="1690" operator="lessThan">
      <formula>0.8</formula>
    </cfRule>
  </conditionalFormatting>
  <conditionalFormatting sqref="P83">
    <cfRule type="cellIs" dxfId="40411" priority="1688" operator="greaterThan">
      <formula>0</formula>
    </cfRule>
  </conditionalFormatting>
  <conditionalFormatting sqref="Q83">
    <cfRule type="cellIs" dxfId="40410" priority="1687" operator="lessThan">
      <formula>0</formula>
    </cfRule>
  </conditionalFormatting>
  <conditionalFormatting sqref="R83">
    <cfRule type="cellIs" dxfId="40409" priority="1685" operator="lessThan">
      <formula>0.8</formula>
    </cfRule>
    <cfRule type="cellIs" dxfId="40408" priority="1686" operator="greaterThan">
      <formula>1</formula>
    </cfRule>
  </conditionalFormatting>
  <conditionalFormatting sqref="R83">
    <cfRule type="cellIs" dxfId="40407" priority="1683" operator="greaterThan">
      <formula>1</formula>
    </cfRule>
    <cfRule type="cellIs" dxfId="40406" priority="1684" operator="lessThan">
      <formula>0.8</formula>
    </cfRule>
  </conditionalFormatting>
  <conditionalFormatting sqref="P83">
    <cfRule type="cellIs" dxfId="40405" priority="1682" operator="greaterThan">
      <formula>0</formula>
    </cfRule>
  </conditionalFormatting>
  <conditionalFormatting sqref="Q32:Q39">
    <cfRule type="cellIs" dxfId="40404" priority="1676" operator="lessThan">
      <formula>0</formula>
    </cfRule>
  </conditionalFormatting>
  <conditionalFormatting sqref="P39">
    <cfRule type="cellIs" dxfId="40403" priority="1677" operator="greaterThan">
      <formula>0</formula>
    </cfRule>
  </conditionalFormatting>
  <conditionalFormatting sqref="R32:R39">
    <cfRule type="cellIs" dxfId="40402" priority="1680" operator="lessThan">
      <formula>0.8</formula>
    </cfRule>
    <cfRule type="cellIs" dxfId="40401" priority="1681" operator="greaterThan">
      <formula>1</formula>
    </cfRule>
  </conditionalFormatting>
  <conditionalFormatting sqref="R32:R39">
    <cfRule type="cellIs" dxfId="40400" priority="1678" operator="greaterThan">
      <formula>1</formula>
    </cfRule>
    <cfRule type="cellIs" dxfId="40399" priority="1679" operator="lessThan">
      <formula>0.8</formula>
    </cfRule>
  </conditionalFormatting>
  <conditionalFormatting sqref="Q32:Q39">
    <cfRule type="cellIs" dxfId="40398" priority="1670" operator="lessThan">
      <formula>0</formula>
    </cfRule>
  </conditionalFormatting>
  <conditionalFormatting sqref="R32:R39">
    <cfRule type="cellIs" dxfId="40397" priority="1674" operator="lessThan">
      <formula>0.8</formula>
    </cfRule>
    <cfRule type="cellIs" dxfId="40396" priority="1675" operator="greaterThan">
      <formula>1</formula>
    </cfRule>
  </conditionalFormatting>
  <conditionalFormatting sqref="R32:R39">
    <cfRule type="cellIs" dxfId="40395" priority="1672" operator="greaterThan">
      <formula>1</formula>
    </cfRule>
    <cfRule type="cellIs" dxfId="40394" priority="1673" operator="lessThan">
      <formula>0.8</formula>
    </cfRule>
  </conditionalFormatting>
  <conditionalFormatting sqref="P39">
    <cfRule type="cellIs" dxfId="40393" priority="1671" operator="greaterThan">
      <formula>0</formula>
    </cfRule>
  </conditionalFormatting>
  <conditionalFormatting sqref="Q32:Q39">
    <cfRule type="cellIs" dxfId="40392" priority="1669" operator="lessThan">
      <formula>0</formula>
    </cfRule>
  </conditionalFormatting>
  <conditionalFormatting sqref="R32:R39">
    <cfRule type="cellIs" dxfId="40391" priority="1667" operator="lessThan">
      <formula>0.8</formula>
    </cfRule>
    <cfRule type="cellIs" dxfId="40390" priority="1668" operator="greaterThan">
      <formula>1</formula>
    </cfRule>
  </conditionalFormatting>
  <conditionalFormatting sqref="R32:R39">
    <cfRule type="cellIs" dxfId="40389" priority="1665" operator="greaterThan">
      <formula>1</formula>
    </cfRule>
    <cfRule type="cellIs" dxfId="40388" priority="1666" operator="lessThan">
      <formula>0.8</formula>
    </cfRule>
  </conditionalFormatting>
  <conditionalFormatting sqref="P39">
    <cfRule type="cellIs" dxfId="40387" priority="1664" operator="greaterThan">
      <formula>0</formula>
    </cfRule>
  </conditionalFormatting>
  <conditionalFormatting sqref="Q32:Q39">
    <cfRule type="cellIs" dxfId="40386" priority="1663" operator="lessThan">
      <formula>0</formula>
    </cfRule>
  </conditionalFormatting>
  <conditionalFormatting sqref="R32:R39">
    <cfRule type="cellIs" dxfId="40385" priority="1661" operator="lessThan">
      <formula>0.8</formula>
    </cfRule>
    <cfRule type="cellIs" dxfId="40384" priority="1662" operator="greaterThan">
      <formula>1</formula>
    </cfRule>
  </conditionalFormatting>
  <conditionalFormatting sqref="R32:R39">
    <cfRule type="cellIs" dxfId="40383" priority="1659" operator="greaterThan">
      <formula>1</formula>
    </cfRule>
    <cfRule type="cellIs" dxfId="40382" priority="1660" operator="lessThan">
      <formula>0.8</formula>
    </cfRule>
  </conditionalFormatting>
  <conditionalFormatting sqref="P39">
    <cfRule type="cellIs" dxfId="40381" priority="1658" operator="greaterThan">
      <formula>0</formula>
    </cfRule>
  </conditionalFormatting>
  <conditionalFormatting sqref="Q32:Q39">
    <cfRule type="cellIs" dxfId="40380" priority="1652" operator="lessThan">
      <formula>0</formula>
    </cfRule>
  </conditionalFormatting>
  <conditionalFormatting sqref="R32:R39">
    <cfRule type="cellIs" dxfId="40379" priority="1656" operator="lessThan">
      <formula>0.8</formula>
    </cfRule>
    <cfRule type="cellIs" dxfId="40378" priority="1657" operator="greaterThan">
      <formula>1</formula>
    </cfRule>
  </conditionalFormatting>
  <conditionalFormatting sqref="R32:R39">
    <cfRule type="cellIs" dxfId="40377" priority="1654" operator="greaterThan">
      <formula>1</formula>
    </cfRule>
    <cfRule type="cellIs" dxfId="40376" priority="1655" operator="lessThan">
      <formula>0.8</formula>
    </cfRule>
  </conditionalFormatting>
  <conditionalFormatting sqref="P39">
    <cfRule type="cellIs" dxfId="40375" priority="1653" operator="greaterThan">
      <formula>0</formula>
    </cfRule>
  </conditionalFormatting>
  <conditionalFormatting sqref="Q32:Q39">
    <cfRule type="cellIs" dxfId="40374" priority="1651" operator="lessThan">
      <formula>0</formula>
    </cfRule>
  </conditionalFormatting>
  <conditionalFormatting sqref="R32:R39">
    <cfRule type="cellIs" dxfId="40373" priority="1649" operator="lessThan">
      <formula>0.8</formula>
    </cfRule>
    <cfRule type="cellIs" dxfId="40372" priority="1650" operator="greaterThan">
      <formula>1</formula>
    </cfRule>
  </conditionalFormatting>
  <conditionalFormatting sqref="R32:R39">
    <cfRule type="cellIs" dxfId="40371" priority="1647" operator="greaterThan">
      <formula>1</formula>
    </cfRule>
    <cfRule type="cellIs" dxfId="40370" priority="1648" operator="lessThan">
      <formula>0.8</formula>
    </cfRule>
  </conditionalFormatting>
  <conditionalFormatting sqref="P39">
    <cfRule type="cellIs" dxfId="40369" priority="1646" operator="greaterThan">
      <formula>0</formula>
    </cfRule>
  </conditionalFormatting>
  <conditionalFormatting sqref="Q32:Q39">
    <cfRule type="cellIs" dxfId="40368" priority="1645" operator="lessThan">
      <formula>0</formula>
    </cfRule>
  </conditionalFormatting>
  <conditionalFormatting sqref="R32:R39">
    <cfRule type="cellIs" dxfId="40367" priority="1643" operator="lessThan">
      <formula>0.8</formula>
    </cfRule>
    <cfRule type="cellIs" dxfId="40366" priority="1644" operator="greaterThan">
      <formula>1</formula>
    </cfRule>
  </conditionalFormatting>
  <conditionalFormatting sqref="R32:R39">
    <cfRule type="cellIs" dxfId="40365" priority="1641" operator="greaterThan">
      <formula>1</formula>
    </cfRule>
    <cfRule type="cellIs" dxfId="40364" priority="1642" operator="lessThan">
      <formula>0.8</formula>
    </cfRule>
  </conditionalFormatting>
  <conditionalFormatting sqref="P39">
    <cfRule type="cellIs" dxfId="40363" priority="1640" operator="greaterThan">
      <formula>0</formula>
    </cfRule>
  </conditionalFormatting>
  <conditionalFormatting sqref="Q32:Q39">
    <cfRule type="cellIs" dxfId="40362" priority="1639" operator="lessThan">
      <formula>0</formula>
    </cfRule>
  </conditionalFormatting>
  <conditionalFormatting sqref="R32:R39">
    <cfRule type="cellIs" dxfId="40361" priority="1637" operator="lessThan">
      <formula>0.8</formula>
    </cfRule>
    <cfRule type="cellIs" dxfId="40360" priority="1638" operator="greaterThan">
      <formula>1</formula>
    </cfRule>
  </conditionalFormatting>
  <conditionalFormatting sqref="R32:R39">
    <cfRule type="cellIs" dxfId="40359" priority="1635" operator="greaterThan">
      <formula>1</formula>
    </cfRule>
    <cfRule type="cellIs" dxfId="40358" priority="1636" operator="lessThan">
      <formula>0.8</formula>
    </cfRule>
  </conditionalFormatting>
  <conditionalFormatting sqref="P39">
    <cfRule type="cellIs" dxfId="40357" priority="1634" operator="greaterThan">
      <formula>0</formula>
    </cfRule>
  </conditionalFormatting>
  <conditionalFormatting sqref="Q32:Q39">
    <cfRule type="cellIs" dxfId="40356" priority="1633" operator="lessThan">
      <formula>0</formula>
    </cfRule>
  </conditionalFormatting>
  <conditionalFormatting sqref="R32:R39">
    <cfRule type="cellIs" dxfId="40355" priority="1631" operator="lessThan">
      <formula>0.8</formula>
    </cfRule>
    <cfRule type="cellIs" dxfId="40354" priority="1632" operator="greaterThan">
      <formula>1</formula>
    </cfRule>
  </conditionalFormatting>
  <conditionalFormatting sqref="R32:R39">
    <cfRule type="cellIs" dxfId="40353" priority="1629" operator="greaterThan">
      <formula>1</formula>
    </cfRule>
    <cfRule type="cellIs" dxfId="40352" priority="1630" operator="lessThan">
      <formula>0.8</formula>
    </cfRule>
  </conditionalFormatting>
  <conditionalFormatting sqref="P39">
    <cfRule type="cellIs" dxfId="40351" priority="1628" operator="greaterThan">
      <formula>0</formula>
    </cfRule>
  </conditionalFormatting>
  <conditionalFormatting sqref="Q32:Q39">
    <cfRule type="cellIs" dxfId="40350" priority="1627" operator="lessThan">
      <formula>0</formula>
    </cfRule>
  </conditionalFormatting>
  <conditionalFormatting sqref="R32:R39">
    <cfRule type="cellIs" dxfId="40349" priority="1625" operator="lessThan">
      <formula>0.8</formula>
    </cfRule>
    <cfRule type="cellIs" dxfId="40348" priority="1626" operator="greaterThan">
      <formula>1</formula>
    </cfRule>
  </conditionalFormatting>
  <conditionalFormatting sqref="R32:R39">
    <cfRule type="cellIs" dxfId="40347" priority="1623" operator="greaterThan">
      <formula>1</formula>
    </cfRule>
    <cfRule type="cellIs" dxfId="40346" priority="1624" operator="lessThan">
      <formula>0.8</formula>
    </cfRule>
  </conditionalFormatting>
  <conditionalFormatting sqref="P39">
    <cfRule type="cellIs" dxfId="40345" priority="1622" operator="greaterThan">
      <formula>0</formula>
    </cfRule>
  </conditionalFormatting>
  <conditionalFormatting sqref="P39">
    <cfRule type="cellIs" dxfId="40344" priority="1616" operator="greaterThan">
      <formula>0</formula>
    </cfRule>
  </conditionalFormatting>
  <conditionalFormatting sqref="Q32:Q39">
    <cfRule type="cellIs" dxfId="40343" priority="1621" operator="lessThan">
      <formula>0</formula>
    </cfRule>
  </conditionalFormatting>
  <conditionalFormatting sqref="R32:R39">
    <cfRule type="cellIs" dxfId="40342" priority="1619" operator="lessThan">
      <formula>0.8</formula>
    </cfRule>
    <cfRule type="cellIs" dxfId="40341" priority="1620" operator="greaterThan">
      <formula>1</formula>
    </cfRule>
  </conditionalFormatting>
  <conditionalFormatting sqref="R32:R39">
    <cfRule type="cellIs" dxfId="40340" priority="1617" operator="greaterThan">
      <formula>1</formula>
    </cfRule>
    <cfRule type="cellIs" dxfId="40339" priority="1618" operator="lessThan">
      <formula>0.8</formula>
    </cfRule>
  </conditionalFormatting>
  <conditionalFormatting sqref="P39">
    <cfRule type="cellIs" dxfId="40338" priority="1610" operator="greaterThan">
      <formula>0</formula>
    </cfRule>
  </conditionalFormatting>
  <conditionalFormatting sqref="Q32:Q39">
    <cfRule type="cellIs" dxfId="40337" priority="1615" operator="lessThan">
      <formula>0</formula>
    </cfRule>
  </conditionalFormatting>
  <conditionalFormatting sqref="R32:R39">
    <cfRule type="cellIs" dxfId="40336" priority="1613" operator="lessThan">
      <formula>0.8</formula>
    </cfRule>
    <cfRule type="cellIs" dxfId="40335" priority="1614" operator="greaterThan">
      <formula>1</formula>
    </cfRule>
  </conditionalFormatting>
  <conditionalFormatting sqref="R32:R39">
    <cfRule type="cellIs" dxfId="40334" priority="1611" operator="greaterThan">
      <formula>1</formula>
    </cfRule>
    <cfRule type="cellIs" dxfId="40333" priority="1612" operator="lessThan">
      <formula>0.8</formula>
    </cfRule>
  </conditionalFormatting>
  <conditionalFormatting sqref="R32:R39">
    <cfRule type="cellIs" dxfId="40332" priority="1607" operator="lessThan">
      <formula>0.8</formula>
    </cfRule>
    <cfRule type="cellIs" dxfId="40331" priority="1608" operator="greaterThan">
      <formula>1</formula>
    </cfRule>
  </conditionalFormatting>
  <conditionalFormatting sqref="R32:R39">
    <cfRule type="cellIs" dxfId="40330" priority="1605" operator="greaterThan">
      <formula>1</formula>
    </cfRule>
    <cfRule type="cellIs" dxfId="40329" priority="1606" operator="lessThan">
      <formula>0.8</formula>
    </cfRule>
  </conditionalFormatting>
  <conditionalFormatting sqref="P39">
    <cfRule type="cellIs" dxfId="40328" priority="1604" operator="greaterThan">
      <formula>0</formula>
    </cfRule>
  </conditionalFormatting>
  <conditionalFormatting sqref="Q32:Q39">
    <cfRule type="cellIs" dxfId="40327" priority="1609" operator="lessThan">
      <formula>0</formula>
    </cfRule>
  </conditionalFormatting>
  <conditionalFormatting sqref="Q32:Q39">
    <cfRule type="cellIs" dxfId="40326" priority="1598" operator="lessThan">
      <formula>0</formula>
    </cfRule>
  </conditionalFormatting>
  <conditionalFormatting sqref="P39">
    <cfRule type="cellIs" dxfId="40325" priority="1599" operator="greaterThan">
      <formula>0</formula>
    </cfRule>
  </conditionalFormatting>
  <conditionalFormatting sqref="R32:R39">
    <cfRule type="cellIs" dxfId="40324" priority="1602" operator="lessThan">
      <formula>0.8</formula>
    </cfRule>
    <cfRule type="cellIs" dxfId="40323" priority="1603" operator="greaterThan">
      <formula>1</formula>
    </cfRule>
  </conditionalFormatting>
  <conditionalFormatting sqref="R32:R39">
    <cfRule type="cellIs" dxfId="40322" priority="1600" operator="greaterThan">
      <formula>1</formula>
    </cfRule>
    <cfRule type="cellIs" dxfId="40321" priority="1601" operator="lessThan">
      <formula>0.8</formula>
    </cfRule>
  </conditionalFormatting>
  <conditionalFormatting sqref="Q32:Q39">
    <cfRule type="cellIs" dxfId="40320" priority="1592" operator="lessThan">
      <formula>0</formula>
    </cfRule>
  </conditionalFormatting>
  <conditionalFormatting sqref="R32:R39">
    <cfRule type="cellIs" dxfId="40319" priority="1596" operator="lessThan">
      <formula>0.8</formula>
    </cfRule>
    <cfRule type="cellIs" dxfId="40318" priority="1597" operator="greaterThan">
      <formula>1</formula>
    </cfRule>
  </conditionalFormatting>
  <conditionalFormatting sqref="R32:R39">
    <cfRule type="cellIs" dxfId="40317" priority="1594" operator="greaterThan">
      <formula>1</formula>
    </cfRule>
    <cfRule type="cellIs" dxfId="40316" priority="1595" operator="lessThan">
      <formula>0.8</formula>
    </cfRule>
  </conditionalFormatting>
  <conditionalFormatting sqref="P39">
    <cfRule type="cellIs" dxfId="40315" priority="1593" operator="greaterThan">
      <formula>0</formula>
    </cfRule>
  </conditionalFormatting>
  <conditionalFormatting sqref="Q32:Q39">
    <cfRule type="cellIs" dxfId="40314" priority="1591" operator="lessThan">
      <formula>0</formula>
    </cfRule>
  </conditionalFormatting>
  <conditionalFormatting sqref="R32:R39">
    <cfRule type="cellIs" dxfId="40313" priority="1589" operator="lessThan">
      <formula>0.8</formula>
    </cfRule>
    <cfRule type="cellIs" dxfId="40312" priority="1590" operator="greaterThan">
      <formula>1</formula>
    </cfRule>
  </conditionalFormatting>
  <conditionalFormatting sqref="R32:R39">
    <cfRule type="cellIs" dxfId="40311" priority="1587" operator="greaterThan">
      <formula>1</formula>
    </cfRule>
    <cfRule type="cellIs" dxfId="40310" priority="1588" operator="lessThan">
      <formula>0.8</formula>
    </cfRule>
  </conditionalFormatting>
  <conditionalFormatting sqref="P39">
    <cfRule type="cellIs" dxfId="40309" priority="1586" operator="greaterThan">
      <formula>0</formula>
    </cfRule>
  </conditionalFormatting>
  <conditionalFormatting sqref="Q32:Q39">
    <cfRule type="cellIs" dxfId="40308" priority="1585" operator="lessThan">
      <formula>0</formula>
    </cfRule>
  </conditionalFormatting>
  <conditionalFormatting sqref="R32:R39">
    <cfRule type="cellIs" dxfId="40307" priority="1583" operator="lessThan">
      <formula>0.8</formula>
    </cfRule>
    <cfRule type="cellIs" dxfId="40306" priority="1584" operator="greaterThan">
      <formula>1</formula>
    </cfRule>
  </conditionalFormatting>
  <conditionalFormatting sqref="R32:R39">
    <cfRule type="cellIs" dxfId="40305" priority="1581" operator="greaterThan">
      <formula>1</formula>
    </cfRule>
    <cfRule type="cellIs" dxfId="40304" priority="1582" operator="lessThan">
      <formula>0.8</formula>
    </cfRule>
  </conditionalFormatting>
  <conditionalFormatting sqref="P39">
    <cfRule type="cellIs" dxfId="40303" priority="1580" operator="greaterThan">
      <formula>0</formula>
    </cfRule>
  </conditionalFormatting>
  <conditionalFormatting sqref="Q32:Q39">
    <cfRule type="cellIs" dxfId="40302" priority="1574" operator="lessThan">
      <formula>0</formula>
    </cfRule>
  </conditionalFormatting>
  <conditionalFormatting sqref="P39">
    <cfRule type="cellIs" dxfId="40301" priority="1575" operator="greaterThan">
      <formula>0</formula>
    </cfRule>
  </conditionalFormatting>
  <conditionalFormatting sqref="R32:R39">
    <cfRule type="cellIs" dxfId="40300" priority="1578" operator="lessThan">
      <formula>0.8</formula>
    </cfRule>
    <cfRule type="cellIs" dxfId="40299" priority="1579" operator="greaterThan">
      <formula>1</formula>
    </cfRule>
  </conditionalFormatting>
  <conditionalFormatting sqref="R32:R39">
    <cfRule type="cellIs" dxfId="40298" priority="1576" operator="greaterThan">
      <formula>1</formula>
    </cfRule>
    <cfRule type="cellIs" dxfId="40297" priority="1577" operator="lessThan">
      <formula>0.8</formula>
    </cfRule>
  </conditionalFormatting>
  <conditionalFormatting sqref="Q32:Q39">
    <cfRule type="cellIs" dxfId="40296" priority="1568" operator="lessThan">
      <formula>0</formula>
    </cfRule>
  </conditionalFormatting>
  <conditionalFormatting sqref="R32:R39">
    <cfRule type="cellIs" dxfId="40295" priority="1572" operator="lessThan">
      <formula>0.8</formula>
    </cfRule>
    <cfRule type="cellIs" dxfId="40294" priority="1573" operator="greaterThan">
      <formula>1</formula>
    </cfRule>
  </conditionalFormatting>
  <conditionalFormatting sqref="R32:R39">
    <cfRule type="cellIs" dxfId="40293" priority="1570" operator="greaterThan">
      <formula>1</formula>
    </cfRule>
    <cfRule type="cellIs" dxfId="40292" priority="1571" operator="lessThan">
      <formula>0.8</formula>
    </cfRule>
  </conditionalFormatting>
  <conditionalFormatting sqref="P39">
    <cfRule type="cellIs" dxfId="40291" priority="1569" operator="greaterThan">
      <formula>0</formula>
    </cfRule>
  </conditionalFormatting>
  <conditionalFormatting sqref="Q32:Q39">
    <cfRule type="cellIs" dxfId="40290" priority="1567" operator="lessThan">
      <formula>0</formula>
    </cfRule>
  </conditionalFormatting>
  <conditionalFormatting sqref="R32:R39">
    <cfRule type="cellIs" dxfId="40289" priority="1565" operator="lessThan">
      <formula>0.8</formula>
    </cfRule>
    <cfRule type="cellIs" dxfId="40288" priority="1566" operator="greaterThan">
      <formula>1</formula>
    </cfRule>
  </conditionalFormatting>
  <conditionalFormatting sqref="R32:R39">
    <cfRule type="cellIs" dxfId="40287" priority="1563" operator="greaterThan">
      <formula>1</formula>
    </cfRule>
    <cfRule type="cellIs" dxfId="40286" priority="1564" operator="lessThan">
      <formula>0.8</formula>
    </cfRule>
  </conditionalFormatting>
  <conditionalFormatting sqref="P39">
    <cfRule type="cellIs" dxfId="40285" priority="1562" operator="greaterThan">
      <formula>0</formula>
    </cfRule>
  </conditionalFormatting>
  <conditionalFormatting sqref="Q32:Q39">
    <cfRule type="cellIs" dxfId="40284" priority="1561" operator="lessThan">
      <formula>0</formula>
    </cfRule>
  </conditionalFormatting>
  <conditionalFormatting sqref="R32:R39">
    <cfRule type="cellIs" dxfId="40283" priority="1559" operator="lessThan">
      <formula>0.8</formula>
    </cfRule>
    <cfRule type="cellIs" dxfId="40282" priority="1560" operator="greaterThan">
      <formula>1</formula>
    </cfRule>
  </conditionalFormatting>
  <conditionalFormatting sqref="R32:R39">
    <cfRule type="cellIs" dxfId="40281" priority="1557" operator="greaterThan">
      <formula>1</formula>
    </cfRule>
    <cfRule type="cellIs" dxfId="40280" priority="1558" operator="lessThan">
      <formula>0.8</formula>
    </cfRule>
  </conditionalFormatting>
  <conditionalFormatting sqref="P39">
    <cfRule type="cellIs" dxfId="40279" priority="1556" operator="greaterThan">
      <formula>0</formula>
    </cfRule>
  </conditionalFormatting>
  <conditionalFormatting sqref="Q19:Q25">
    <cfRule type="cellIs" dxfId="40278" priority="1555" operator="lessThan">
      <formula>0</formula>
    </cfRule>
  </conditionalFormatting>
  <conditionalFormatting sqref="R19:R25">
    <cfRule type="cellIs" dxfId="40277" priority="1553" operator="lessThan">
      <formula>0.8</formula>
    </cfRule>
    <cfRule type="cellIs" dxfId="40276" priority="1554" operator="greaterThan">
      <formula>1</formula>
    </cfRule>
  </conditionalFormatting>
  <conditionalFormatting sqref="R19:R25">
    <cfRule type="cellIs" dxfId="40275" priority="1551" operator="greaterThan">
      <formula>1</formula>
    </cfRule>
    <cfRule type="cellIs" dxfId="40274" priority="1552" operator="lessThan">
      <formula>0.8</formula>
    </cfRule>
  </conditionalFormatting>
  <conditionalFormatting sqref="P19:P25">
    <cfRule type="cellIs" dxfId="40273" priority="1550" operator="greaterThan">
      <formula>0</formula>
    </cfRule>
  </conditionalFormatting>
  <conditionalFormatting sqref="R19:R25">
    <cfRule type="cellIs" dxfId="40272" priority="1547" operator="lessThan">
      <formula>0.8</formula>
    </cfRule>
    <cfRule type="cellIs" dxfId="40271" priority="1548" operator="greaterThan">
      <formula>1</formula>
    </cfRule>
  </conditionalFormatting>
  <conditionalFormatting sqref="R19:R25">
    <cfRule type="cellIs" dxfId="40270" priority="1545" operator="greaterThan">
      <formula>1</formula>
    </cfRule>
    <cfRule type="cellIs" dxfId="40269" priority="1546" operator="lessThan">
      <formula>0.8</formula>
    </cfRule>
  </conditionalFormatting>
  <conditionalFormatting sqref="P19:P25">
    <cfRule type="cellIs" dxfId="40268" priority="1544" operator="greaterThan">
      <formula>0</formula>
    </cfRule>
  </conditionalFormatting>
  <conditionalFormatting sqref="Q19:Q25">
    <cfRule type="cellIs" dxfId="40267" priority="1549" operator="lessThan">
      <formula>0</formula>
    </cfRule>
  </conditionalFormatting>
  <conditionalFormatting sqref="R19:R25">
    <cfRule type="cellIs" dxfId="40266" priority="1541" operator="lessThan">
      <formula>0.8</formula>
    </cfRule>
    <cfRule type="cellIs" dxfId="40265" priority="1542" operator="greaterThan">
      <formula>1</formula>
    </cfRule>
  </conditionalFormatting>
  <conditionalFormatting sqref="R19:R25">
    <cfRule type="cellIs" dxfId="40264" priority="1539" operator="greaterThan">
      <formula>1</formula>
    </cfRule>
    <cfRule type="cellIs" dxfId="40263" priority="1540" operator="lessThan">
      <formula>0.8</formula>
    </cfRule>
  </conditionalFormatting>
  <conditionalFormatting sqref="P19:P25">
    <cfRule type="cellIs" dxfId="40262" priority="1538" operator="greaterThan">
      <formula>0</formula>
    </cfRule>
  </conditionalFormatting>
  <conditionalFormatting sqref="Q19:Q25">
    <cfRule type="cellIs" dxfId="40261" priority="1543" operator="lessThan">
      <formula>0</formula>
    </cfRule>
  </conditionalFormatting>
  <conditionalFormatting sqref="Q19:Q25">
    <cfRule type="cellIs" dxfId="40260" priority="1537" operator="lessThan">
      <formula>0</formula>
    </cfRule>
  </conditionalFormatting>
  <conditionalFormatting sqref="R19:R25">
    <cfRule type="cellIs" dxfId="40259" priority="1535" operator="lessThan">
      <formula>0.8</formula>
    </cfRule>
    <cfRule type="cellIs" dxfId="40258" priority="1536" operator="greaterThan">
      <formula>1</formula>
    </cfRule>
  </conditionalFormatting>
  <conditionalFormatting sqref="R19:R25">
    <cfRule type="cellIs" dxfId="40257" priority="1533" operator="greaterThan">
      <formula>1</formula>
    </cfRule>
    <cfRule type="cellIs" dxfId="40256" priority="1534" operator="lessThan">
      <formula>0.8</formula>
    </cfRule>
  </conditionalFormatting>
  <conditionalFormatting sqref="P19:P25">
    <cfRule type="cellIs" dxfId="40255" priority="1532" operator="greaterThan">
      <formula>0</formula>
    </cfRule>
  </conditionalFormatting>
  <conditionalFormatting sqref="Q135:Q136">
    <cfRule type="cellIs" dxfId="40254" priority="1531" operator="lessThan">
      <formula>0</formula>
    </cfRule>
  </conditionalFormatting>
  <conditionalFormatting sqref="R135:R136 R139:R144">
    <cfRule type="cellIs" dxfId="40253" priority="1529" operator="lessThan">
      <formula>0.8</formula>
    </cfRule>
    <cfRule type="cellIs" dxfId="40252" priority="1530" operator="greaterThan">
      <formula>1</formula>
    </cfRule>
  </conditionalFormatting>
  <conditionalFormatting sqref="R135:R136 R139:R144">
    <cfRule type="cellIs" dxfId="40251" priority="1527" operator="greaterThan">
      <formula>1</formula>
    </cfRule>
    <cfRule type="cellIs" dxfId="40250" priority="1528" operator="lessThan">
      <formula>0.8</formula>
    </cfRule>
  </conditionalFormatting>
  <conditionalFormatting sqref="P135:P136 P139">
    <cfRule type="cellIs" dxfId="40249" priority="1526" operator="greaterThan">
      <formula>0</formula>
    </cfRule>
  </conditionalFormatting>
  <conditionalFormatting sqref="P135:P136 P139">
    <cfRule type="cellIs" dxfId="40248" priority="1520" operator="greaterThan">
      <formula>0</formula>
    </cfRule>
  </conditionalFormatting>
  <conditionalFormatting sqref="Q135:Q136">
    <cfRule type="cellIs" dxfId="40247" priority="1525" operator="lessThan">
      <formula>0</formula>
    </cfRule>
  </conditionalFormatting>
  <conditionalFormatting sqref="R135:R136 R139:R144">
    <cfRule type="cellIs" dxfId="40246" priority="1523" operator="lessThan">
      <formula>0.8</formula>
    </cfRule>
    <cfRule type="cellIs" dxfId="40245" priority="1524" operator="greaterThan">
      <formula>1</formula>
    </cfRule>
  </conditionalFormatting>
  <conditionalFormatting sqref="R135:R136 R139:R144">
    <cfRule type="cellIs" dxfId="40244" priority="1521" operator="greaterThan">
      <formula>1</formula>
    </cfRule>
    <cfRule type="cellIs" dxfId="40243" priority="1522" operator="lessThan">
      <formula>0.8</formula>
    </cfRule>
  </conditionalFormatting>
  <conditionalFormatting sqref="P19:P25">
    <cfRule type="cellIs" dxfId="40242" priority="1514" operator="greaterThan">
      <formula>0</formula>
    </cfRule>
  </conditionalFormatting>
  <conditionalFormatting sqref="Q19:Q25">
    <cfRule type="cellIs" dxfId="40241" priority="1519" operator="lessThan">
      <formula>0</formula>
    </cfRule>
  </conditionalFormatting>
  <conditionalFormatting sqref="R19:R25">
    <cfRule type="cellIs" dxfId="40240" priority="1517" operator="lessThan">
      <formula>0.8</formula>
    </cfRule>
    <cfRule type="cellIs" dxfId="40239" priority="1518" operator="greaterThan">
      <formula>1</formula>
    </cfRule>
  </conditionalFormatting>
  <conditionalFormatting sqref="R19:R25">
    <cfRule type="cellIs" dxfId="40238" priority="1515" operator="greaterThan">
      <formula>1</formula>
    </cfRule>
    <cfRule type="cellIs" dxfId="40237" priority="1516" operator="lessThan">
      <formula>0.8</formula>
    </cfRule>
  </conditionalFormatting>
  <conditionalFormatting sqref="Q19:Q25">
    <cfRule type="cellIs" dxfId="40236" priority="1513" operator="lessThan">
      <formula>0</formula>
    </cfRule>
  </conditionalFormatting>
  <conditionalFormatting sqref="R19:R25">
    <cfRule type="cellIs" dxfId="40235" priority="1511" operator="lessThan">
      <formula>0.8</formula>
    </cfRule>
    <cfRule type="cellIs" dxfId="40234" priority="1512" operator="greaterThan">
      <formula>1</formula>
    </cfRule>
  </conditionalFormatting>
  <conditionalFormatting sqref="R19:R25">
    <cfRule type="cellIs" dxfId="40233" priority="1509" operator="greaterThan">
      <formula>1</formula>
    </cfRule>
    <cfRule type="cellIs" dxfId="40232" priority="1510" operator="lessThan">
      <formula>0.8</formula>
    </cfRule>
  </conditionalFormatting>
  <conditionalFormatting sqref="P19:P25">
    <cfRule type="cellIs" dxfId="40231" priority="1508" operator="greaterThan">
      <formula>0</formula>
    </cfRule>
  </conditionalFormatting>
  <conditionalFormatting sqref="Q19:Q25">
    <cfRule type="cellIs" dxfId="40230" priority="1507" operator="lessThan">
      <formula>0</formula>
    </cfRule>
  </conditionalFormatting>
  <conditionalFormatting sqref="R19:R25">
    <cfRule type="cellIs" dxfId="40229" priority="1505" operator="lessThan">
      <formula>0.8</formula>
    </cfRule>
    <cfRule type="cellIs" dxfId="40228" priority="1506" operator="greaterThan">
      <formula>1</formula>
    </cfRule>
  </conditionalFormatting>
  <conditionalFormatting sqref="R19:R25">
    <cfRule type="cellIs" dxfId="40227" priority="1503" operator="greaterThan">
      <formula>1</formula>
    </cfRule>
    <cfRule type="cellIs" dxfId="40226" priority="1504" operator="lessThan">
      <formula>0.8</formula>
    </cfRule>
  </conditionalFormatting>
  <conditionalFormatting sqref="P19:P25">
    <cfRule type="cellIs" dxfId="40225" priority="1502" operator="greaterThan">
      <formula>0</formula>
    </cfRule>
  </conditionalFormatting>
  <conditionalFormatting sqref="Q19:Q25">
    <cfRule type="cellIs" dxfId="40224" priority="1501" operator="lessThan">
      <formula>0</formula>
    </cfRule>
  </conditionalFormatting>
  <conditionalFormatting sqref="R19:R25">
    <cfRule type="cellIs" dxfId="40223" priority="1499" operator="lessThan">
      <formula>0.8</formula>
    </cfRule>
    <cfRule type="cellIs" dxfId="40222" priority="1500" operator="greaterThan">
      <formula>1</formula>
    </cfRule>
  </conditionalFormatting>
  <conditionalFormatting sqref="R19:R25">
    <cfRule type="cellIs" dxfId="40221" priority="1497" operator="greaterThan">
      <formula>1</formula>
    </cfRule>
    <cfRule type="cellIs" dxfId="40220" priority="1498" operator="lessThan">
      <formula>0.8</formula>
    </cfRule>
  </conditionalFormatting>
  <conditionalFormatting sqref="P19:P25">
    <cfRule type="cellIs" dxfId="40219" priority="1496" operator="greaterThan">
      <formula>0</formula>
    </cfRule>
  </conditionalFormatting>
  <conditionalFormatting sqref="R19:R25">
    <cfRule type="cellIs" dxfId="40218" priority="1493" operator="lessThan">
      <formula>0.8</formula>
    </cfRule>
    <cfRule type="cellIs" dxfId="40217" priority="1494" operator="greaterThan">
      <formula>1</formula>
    </cfRule>
  </conditionalFormatting>
  <conditionalFormatting sqref="R19:R25">
    <cfRule type="cellIs" dxfId="40216" priority="1491" operator="greaterThan">
      <formula>1</formula>
    </cfRule>
    <cfRule type="cellIs" dxfId="40215" priority="1492" operator="lessThan">
      <formula>0.8</formula>
    </cfRule>
  </conditionalFormatting>
  <conditionalFormatting sqref="P19:P25">
    <cfRule type="cellIs" dxfId="40214" priority="1490" operator="greaterThan">
      <formula>0</formula>
    </cfRule>
  </conditionalFormatting>
  <conditionalFormatting sqref="Q19:Q25">
    <cfRule type="cellIs" dxfId="40213" priority="1495" operator="lessThan">
      <formula>0</formula>
    </cfRule>
  </conditionalFormatting>
  <conditionalFormatting sqref="Q19:Q25">
    <cfRule type="cellIs" dxfId="40212" priority="1489" operator="lessThan">
      <formula>0</formula>
    </cfRule>
  </conditionalFormatting>
  <conditionalFormatting sqref="R19:R25">
    <cfRule type="cellIs" dxfId="40211" priority="1487" operator="lessThan">
      <formula>0.8</formula>
    </cfRule>
    <cfRule type="cellIs" dxfId="40210" priority="1488" operator="greaterThan">
      <formula>1</formula>
    </cfRule>
  </conditionalFormatting>
  <conditionalFormatting sqref="R19:R25">
    <cfRule type="cellIs" dxfId="40209" priority="1485" operator="greaterThan">
      <formula>1</formula>
    </cfRule>
    <cfRule type="cellIs" dxfId="40208" priority="1486" operator="lessThan">
      <formula>0.8</formula>
    </cfRule>
  </conditionalFormatting>
  <conditionalFormatting sqref="P19:P25">
    <cfRule type="cellIs" dxfId="40207" priority="1484" operator="greaterThan">
      <formula>0</formula>
    </cfRule>
  </conditionalFormatting>
  <conditionalFormatting sqref="P19:P25">
    <cfRule type="cellIs" dxfId="40206" priority="1478" operator="greaterThan">
      <formula>0</formula>
    </cfRule>
  </conditionalFormatting>
  <conditionalFormatting sqref="Q19:Q25">
    <cfRule type="cellIs" dxfId="40205" priority="1483" operator="lessThan">
      <formula>0</formula>
    </cfRule>
  </conditionalFormatting>
  <conditionalFormatting sqref="R19:R25">
    <cfRule type="cellIs" dxfId="40204" priority="1481" operator="lessThan">
      <formula>0.8</formula>
    </cfRule>
    <cfRule type="cellIs" dxfId="40203" priority="1482" operator="greaterThan">
      <formula>1</formula>
    </cfRule>
  </conditionalFormatting>
  <conditionalFormatting sqref="R19:R25">
    <cfRule type="cellIs" dxfId="40202" priority="1479" operator="greaterThan">
      <formula>1</formula>
    </cfRule>
    <cfRule type="cellIs" dxfId="40201" priority="1480" operator="lessThan">
      <formula>0.8</formula>
    </cfRule>
  </conditionalFormatting>
  <conditionalFormatting sqref="P19:P25">
    <cfRule type="cellIs" dxfId="40200" priority="1472" operator="greaterThan">
      <formula>0</formula>
    </cfRule>
  </conditionalFormatting>
  <conditionalFormatting sqref="Q19:Q25">
    <cfRule type="cellIs" dxfId="40199" priority="1477" operator="lessThan">
      <formula>0</formula>
    </cfRule>
  </conditionalFormatting>
  <conditionalFormatting sqref="R19:R25">
    <cfRule type="cellIs" dxfId="40198" priority="1475" operator="lessThan">
      <formula>0.8</formula>
    </cfRule>
    <cfRule type="cellIs" dxfId="40197" priority="1476" operator="greaterThan">
      <formula>1</formula>
    </cfRule>
  </conditionalFormatting>
  <conditionalFormatting sqref="R19:R25">
    <cfRule type="cellIs" dxfId="40196" priority="1473" operator="greaterThan">
      <formula>1</formula>
    </cfRule>
    <cfRule type="cellIs" dxfId="40195" priority="1474" operator="lessThan">
      <formula>0.8</formula>
    </cfRule>
  </conditionalFormatting>
  <conditionalFormatting sqref="Q19:Q25">
    <cfRule type="cellIs" dxfId="40194" priority="1471" operator="lessThan">
      <formula>0</formula>
    </cfRule>
  </conditionalFormatting>
  <conditionalFormatting sqref="R19:R25">
    <cfRule type="cellIs" dxfId="40193" priority="1469" operator="lessThan">
      <formula>0.8</formula>
    </cfRule>
    <cfRule type="cellIs" dxfId="40192" priority="1470" operator="greaterThan">
      <formula>1</formula>
    </cfRule>
  </conditionalFormatting>
  <conditionalFormatting sqref="R19:R25">
    <cfRule type="cellIs" dxfId="40191" priority="1467" operator="greaterThan">
      <formula>1</formula>
    </cfRule>
    <cfRule type="cellIs" dxfId="40190" priority="1468" operator="lessThan">
      <formula>0.8</formula>
    </cfRule>
  </conditionalFormatting>
  <conditionalFormatting sqref="P19:P25">
    <cfRule type="cellIs" dxfId="40189" priority="1466" operator="greaterThan">
      <formula>0</formula>
    </cfRule>
  </conditionalFormatting>
  <conditionalFormatting sqref="Q19:Q25">
    <cfRule type="cellIs" dxfId="40188" priority="1465" operator="lessThan">
      <formula>0</formula>
    </cfRule>
  </conditionalFormatting>
  <conditionalFormatting sqref="R19:R25">
    <cfRule type="cellIs" dxfId="40187" priority="1463" operator="lessThan">
      <formula>0.8</formula>
    </cfRule>
    <cfRule type="cellIs" dxfId="40186" priority="1464" operator="greaterThan">
      <formula>1</formula>
    </cfRule>
  </conditionalFormatting>
  <conditionalFormatting sqref="R19:R25">
    <cfRule type="cellIs" dxfId="40185" priority="1461" operator="greaterThan">
      <formula>1</formula>
    </cfRule>
    <cfRule type="cellIs" dxfId="40184" priority="1462" operator="lessThan">
      <formula>0.8</formula>
    </cfRule>
  </conditionalFormatting>
  <conditionalFormatting sqref="P19:P25">
    <cfRule type="cellIs" dxfId="40183" priority="1460" operator="greaterThan">
      <formula>0</formula>
    </cfRule>
  </conditionalFormatting>
  <conditionalFormatting sqref="P19:P25">
    <cfRule type="cellIs" dxfId="40182" priority="1454" operator="greaterThan">
      <formula>0</formula>
    </cfRule>
  </conditionalFormatting>
  <conditionalFormatting sqref="Q19:Q25">
    <cfRule type="cellIs" dxfId="40181" priority="1459" operator="lessThan">
      <formula>0</formula>
    </cfRule>
  </conditionalFormatting>
  <conditionalFormatting sqref="R19:R25">
    <cfRule type="cellIs" dxfId="40180" priority="1457" operator="lessThan">
      <formula>0.8</formula>
    </cfRule>
    <cfRule type="cellIs" dxfId="40179" priority="1458" operator="greaterThan">
      <formula>1</formula>
    </cfRule>
  </conditionalFormatting>
  <conditionalFormatting sqref="R19:R25">
    <cfRule type="cellIs" dxfId="40178" priority="1455" operator="greaterThan">
      <formula>1</formula>
    </cfRule>
    <cfRule type="cellIs" dxfId="40177" priority="1456" operator="lessThan">
      <formula>0.8</formula>
    </cfRule>
  </conditionalFormatting>
  <conditionalFormatting sqref="Q19:Q25">
    <cfRule type="cellIs" dxfId="40176" priority="1453" operator="lessThan">
      <formula>0</formula>
    </cfRule>
  </conditionalFormatting>
  <conditionalFormatting sqref="R19:R25">
    <cfRule type="cellIs" dxfId="40175" priority="1451" operator="lessThan">
      <formula>0.8</formula>
    </cfRule>
    <cfRule type="cellIs" dxfId="40174" priority="1452" operator="greaterThan">
      <formula>1</formula>
    </cfRule>
  </conditionalFormatting>
  <conditionalFormatting sqref="R19:R25">
    <cfRule type="cellIs" dxfId="40173" priority="1449" operator="greaterThan">
      <formula>1</formula>
    </cfRule>
    <cfRule type="cellIs" dxfId="40172" priority="1450" operator="lessThan">
      <formula>0.8</formula>
    </cfRule>
  </conditionalFormatting>
  <conditionalFormatting sqref="P19:P25">
    <cfRule type="cellIs" dxfId="40171" priority="1448" operator="greaterThan">
      <formula>0</formula>
    </cfRule>
  </conditionalFormatting>
  <conditionalFormatting sqref="Q19:Q25">
    <cfRule type="cellIs" dxfId="40170" priority="1447" operator="lessThan">
      <formula>0</formula>
    </cfRule>
  </conditionalFormatting>
  <conditionalFormatting sqref="R19:R25">
    <cfRule type="cellIs" dxfId="40169" priority="1445" operator="lessThan">
      <formula>0.8</formula>
    </cfRule>
    <cfRule type="cellIs" dxfId="40168" priority="1446" operator="greaterThan">
      <formula>1</formula>
    </cfRule>
  </conditionalFormatting>
  <conditionalFormatting sqref="R19:R25">
    <cfRule type="cellIs" dxfId="40167" priority="1443" operator="greaterThan">
      <formula>1</formula>
    </cfRule>
    <cfRule type="cellIs" dxfId="40166" priority="1444" operator="lessThan">
      <formula>0.8</formula>
    </cfRule>
  </conditionalFormatting>
  <conditionalFormatting sqref="P19:P25">
    <cfRule type="cellIs" dxfId="40165" priority="1442" operator="greaterThan">
      <formula>0</formula>
    </cfRule>
  </conditionalFormatting>
  <conditionalFormatting sqref="Q19:Q25">
    <cfRule type="cellIs" dxfId="40164" priority="1441" operator="lessThan">
      <formula>0</formula>
    </cfRule>
  </conditionalFormatting>
  <conditionalFormatting sqref="R19:R25">
    <cfRule type="cellIs" dxfId="40163" priority="1439" operator="lessThan">
      <formula>0.8</formula>
    </cfRule>
    <cfRule type="cellIs" dxfId="40162" priority="1440" operator="greaterThan">
      <formula>1</formula>
    </cfRule>
  </conditionalFormatting>
  <conditionalFormatting sqref="R19:R25">
    <cfRule type="cellIs" dxfId="40161" priority="1437" operator="greaterThan">
      <formula>1</formula>
    </cfRule>
    <cfRule type="cellIs" dxfId="40160" priority="1438" operator="lessThan">
      <formula>0.8</formula>
    </cfRule>
  </conditionalFormatting>
  <conditionalFormatting sqref="P19:P25">
    <cfRule type="cellIs" dxfId="40159" priority="1436" operator="greaterThan">
      <formula>0</formula>
    </cfRule>
  </conditionalFormatting>
  <conditionalFormatting sqref="R19:R25">
    <cfRule type="cellIs" dxfId="40158" priority="1433" operator="lessThan">
      <formula>0.8</formula>
    </cfRule>
    <cfRule type="cellIs" dxfId="40157" priority="1434" operator="greaterThan">
      <formula>1</formula>
    </cfRule>
  </conditionalFormatting>
  <conditionalFormatting sqref="R19:R25">
    <cfRule type="cellIs" dxfId="40156" priority="1431" operator="greaterThan">
      <formula>1</formula>
    </cfRule>
    <cfRule type="cellIs" dxfId="40155" priority="1432" operator="lessThan">
      <formula>0.8</formula>
    </cfRule>
  </conditionalFormatting>
  <conditionalFormatting sqref="P19:P25">
    <cfRule type="cellIs" dxfId="40154" priority="1430" operator="greaterThan">
      <formula>0</formula>
    </cfRule>
  </conditionalFormatting>
  <conditionalFormatting sqref="Q19:Q25">
    <cfRule type="cellIs" dxfId="40153" priority="1435" operator="lessThan">
      <formula>0</formula>
    </cfRule>
  </conditionalFormatting>
  <conditionalFormatting sqref="Q40">
    <cfRule type="cellIs" dxfId="40152" priority="1429" operator="lessThan">
      <formula>0</formula>
    </cfRule>
  </conditionalFormatting>
  <conditionalFormatting sqref="R40">
    <cfRule type="cellIs" dxfId="40151" priority="1427" operator="lessThan">
      <formula>0.8</formula>
    </cfRule>
    <cfRule type="cellIs" dxfId="40150" priority="1428" operator="greaterThan">
      <formula>1</formula>
    </cfRule>
  </conditionalFormatting>
  <conditionalFormatting sqref="R40">
    <cfRule type="cellIs" dxfId="40149" priority="1425" operator="greaterThan">
      <formula>1</formula>
    </cfRule>
    <cfRule type="cellIs" dxfId="40148" priority="1426" operator="lessThan">
      <formula>0.8</formula>
    </cfRule>
  </conditionalFormatting>
  <conditionalFormatting sqref="P40">
    <cfRule type="cellIs" dxfId="40147" priority="1424" operator="greaterThan">
      <formula>0</formula>
    </cfRule>
  </conditionalFormatting>
  <conditionalFormatting sqref="P40">
    <cfRule type="cellIs" dxfId="40146" priority="1418" operator="greaterThan">
      <formula>0</formula>
    </cfRule>
  </conditionalFormatting>
  <conditionalFormatting sqref="Q40">
    <cfRule type="cellIs" dxfId="40145" priority="1423" operator="lessThan">
      <formula>0</formula>
    </cfRule>
  </conditionalFormatting>
  <conditionalFormatting sqref="R40">
    <cfRule type="cellIs" dxfId="40144" priority="1421" operator="lessThan">
      <formula>0.8</formula>
    </cfRule>
    <cfRule type="cellIs" dxfId="40143" priority="1422" operator="greaterThan">
      <formula>1</formula>
    </cfRule>
  </conditionalFormatting>
  <conditionalFormatting sqref="R40">
    <cfRule type="cellIs" dxfId="40142" priority="1419" operator="greaterThan">
      <formula>1</formula>
    </cfRule>
    <cfRule type="cellIs" dxfId="40141" priority="1420" operator="lessThan">
      <formula>0.8</formula>
    </cfRule>
  </conditionalFormatting>
  <conditionalFormatting sqref="P40">
    <cfRule type="cellIs" dxfId="40140" priority="1412" operator="greaterThan">
      <formula>0</formula>
    </cfRule>
  </conditionalFormatting>
  <conditionalFormatting sqref="Q40">
    <cfRule type="cellIs" dxfId="40139" priority="1417" operator="lessThan">
      <formula>0</formula>
    </cfRule>
  </conditionalFormatting>
  <conditionalFormatting sqref="R40">
    <cfRule type="cellIs" dxfId="40138" priority="1415" operator="lessThan">
      <formula>0.8</formula>
    </cfRule>
    <cfRule type="cellIs" dxfId="40137" priority="1416" operator="greaterThan">
      <formula>1</formula>
    </cfRule>
  </conditionalFormatting>
  <conditionalFormatting sqref="R40">
    <cfRule type="cellIs" dxfId="40136" priority="1413" operator="greaterThan">
      <formula>1</formula>
    </cfRule>
    <cfRule type="cellIs" dxfId="40135" priority="1414" operator="lessThan">
      <formula>0.8</formula>
    </cfRule>
  </conditionalFormatting>
  <conditionalFormatting sqref="Q40">
    <cfRule type="cellIs" dxfId="40134" priority="1411" operator="lessThan">
      <formula>0</formula>
    </cfRule>
  </conditionalFormatting>
  <conditionalFormatting sqref="R40">
    <cfRule type="cellIs" dxfId="40133" priority="1409" operator="lessThan">
      <formula>0.8</formula>
    </cfRule>
    <cfRule type="cellIs" dxfId="40132" priority="1410" operator="greaterThan">
      <formula>1</formula>
    </cfRule>
  </conditionalFormatting>
  <conditionalFormatting sqref="R40">
    <cfRule type="cellIs" dxfId="40131" priority="1407" operator="greaterThan">
      <formula>1</formula>
    </cfRule>
    <cfRule type="cellIs" dxfId="40130" priority="1408" operator="lessThan">
      <formula>0.8</formula>
    </cfRule>
  </conditionalFormatting>
  <conditionalFormatting sqref="P40">
    <cfRule type="cellIs" dxfId="40129" priority="1406" operator="greaterThan">
      <formula>0</formula>
    </cfRule>
  </conditionalFormatting>
  <conditionalFormatting sqref="P40">
    <cfRule type="cellIs" dxfId="40128" priority="1400" operator="greaterThan">
      <formula>0</formula>
    </cfRule>
  </conditionalFormatting>
  <conditionalFormatting sqref="Q40">
    <cfRule type="cellIs" dxfId="40127" priority="1405" operator="lessThan">
      <formula>0</formula>
    </cfRule>
  </conditionalFormatting>
  <conditionalFormatting sqref="R40">
    <cfRule type="cellIs" dxfId="40126" priority="1403" operator="lessThan">
      <formula>0.8</formula>
    </cfRule>
    <cfRule type="cellIs" dxfId="40125" priority="1404" operator="greaterThan">
      <formula>1</formula>
    </cfRule>
  </conditionalFormatting>
  <conditionalFormatting sqref="R40">
    <cfRule type="cellIs" dxfId="40124" priority="1401" operator="greaterThan">
      <formula>1</formula>
    </cfRule>
    <cfRule type="cellIs" dxfId="40123" priority="1402" operator="lessThan">
      <formula>0.8</formula>
    </cfRule>
  </conditionalFormatting>
  <conditionalFormatting sqref="P40">
    <cfRule type="cellIs" dxfId="40122" priority="1394" operator="greaterThan">
      <formula>0</formula>
    </cfRule>
  </conditionalFormatting>
  <conditionalFormatting sqref="Q40">
    <cfRule type="cellIs" dxfId="40121" priority="1399" operator="lessThan">
      <formula>0</formula>
    </cfRule>
  </conditionalFormatting>
  <conditionalFormatting sqref="R40">
    <cfRule type="cellIs" dxfId="40120" priority="1397" operator="lessThan">
      <formula>0.8</formula>
    </cfRule>
    <cfRule type="cellIs" dxfId="40119" priority="1398" operator="greaterThan">
      <formula>1</formula>
    </cfRule>
  </conditionalFormatting>
  <conditionalFormatting sqref="R40">
    <cfRule type="cellIs" dxfId="40118" priority="1395" operator="greaterThan">
      <formula>1</formula>
    </cfRule>
    <cfRule type="cellIs" dxfId="40117" priority="1396" operator="lessThan">
      <formula>0.8</formula>
    </cfRule>
  </conditionalFormatting>
  <conditionalFormatting sqref="P40">
    <cfRule type="cellIs" dxfId="40116" priority="1388" operator="greaterThan">
      <formula>0</formula>
    </cfRule>
  </conditionalFormatting>
  <conditionalFormatting sqref="Q40">
    <cfRule type="cellIs" dxfId="40115" priority="1393" operator="lessThan">
      <formula>0</formula>
    </cfRule>
  </conditionalFormatting>
  <conditionalFormatting sqref="R40">
    <cfRule type="cellIs" dxfId="40114" priority="1391" operator="lessThan">
      <formula>0.8</formula>
    </cfRule>
    <cfRule type="cellIs" dxfId="40113" priority="1392" operator="greaterThan">
      <formula>1</formula>
    </cfRule>
  </conditionalFormatting>
  <conditionalFormatting sqref="R40">
    <cfRule type="cellIs" dxfId="40112" priority="1389" operator="greaterThan">
      <formula>1</formula>
    </cfRule>
    <cfRule type="cellIs" dxfId="40111" priority="1390" operator="lessThan">
      <formula>0.8</formula>
    </cfRule>
  </conditionalFormatting>
  <conditionalFormatting sqref="Q40">
    <cfRule type="cellIs" dxfId="40110" priority="1382" operator="lessThan">
      <formula>0</formula>
    </cfRule>
  </conditionalFormatting>
  <conditionalFormatting sqref="P40">
    <cfRule type="cellIs" dxfId="40109" priority="1383" operator="greaterThan">
      <formula>0</formula>
    </cfRule>
  </conditionalFormatting>
  <conditionalFormatting sqref="R40">
    <cfRule type="cellIs" dxfId="40108" priority="1386" operator="lessThan">
      <formula>0.8</formula>
    </cfRule>
    <cfRule type="cellIs" dxfId="40107" priority="1387" operator="greaterThan">
      <formula>1</formula>
    </cfRule>
  </conditionalFormatting>
  <conditionalFormatting sqref="R40">
    <cfRule type="cellIs" dxfId="40106" priority="1384" operator="greaterThan">
      <formula>1</formula>
    </cfRule>
    <cfRule type="cellIs" dxfId="40105" priority="1385" operator="lessThan">
      <formula>0.8</formula>
    </cfRule>
  </conditionalFormatting>
  <conditionalFormatting sqref="Q40">
    <cfRule type="cellIs" dxfId="40104" priority="1376" operator="lessThan">
      <formula>0</formula>
    </cfRule>
  </conditionalFormatting>
  <conditionalFormatting sqref="R40">
    <cfRule type="cellIs" dxfId="40103" priority="1380" operator="lessThan">
      <formula>0.8</formula>
    </cfRule>
    <cfRule type="cellIs" dxfId="40102" priority="1381" operator="greaterThan">
      <formula>1</formula>
    </cfRule>
  </conditionalFormatting>
  <conditionalFormatting sqref="R40">
    <cfRule type="cellIs" dxfId="40101" priority="1378" operator="greaterThan">
      <formula>1</formula>
    </cfRule>
    <cfRule type="cellIs" dxfId="40100" priority="1379" operator="lessThan">
      <formula>0.8</formula>
    </cfRule>
  </conditionalFormatting>
  <conditionalFormatting sqref="P40">
    <cfRule type="cellIs" dxfId="40099" priority="1377" operator="greaterThan">
      <formula>0</formula>
    </cfRule>
  </conditionalFormatting>
  <conditionalFormatting sqref="Q40">
    <cfRule type="cellIs" dxfId="40098" priority="1375" operator="lessThan">
      <formula>0</formula>
    </cfRule>
  </conditionalFormatting>
  <conditionalFormatting sqref="R40">
    <cfRule type="cellIs" dxfId="40097" priority="1373" operator="lessThan">
      <formula>0.8</formula>
    </cfRule>
    <cfRule type="cellIs" dxfId="40096" priority="1374" operator="greaterThan">
      <formula>1</formula>
    </cfRule>
  </conditionalFormatting>
  <conditionalFormatting sqref="R40">
    <cfRule type="cellIs" dxfId="40095" priority="1371" operator="greaterThan">
      <formula>1</formula>
    </cfRule>
    <cfRule type="cellIs" dxfId="40094" priority="1372" operator="lessThan">
      <formula>0.8</formula>
    </cfRule>
  </conditionalFormatting>
  <conditionalFormatting sqref="P40">
    <cfRule type="cellIs" dxfId="40093" priority="1370" operator="greaterThan">
      <formula>0</formula>
    </cfRule>
  </conditionalFormatting>
  <conditionalFormatting sqref="Q40">
    <cfRule type="cellIs" dxfId="40092" priority="1369" operator="lessThan">
      <formula>0</formula>
    </cfRule>
  </conditionalFormatting>
  <conditionalFormatting sqref="R40">
    <cfRule type="cellIs" dxfId="40091" priority="1367" operator="lessThan">
      <formula>0.8</formula>
    </cfRule>
    <cfRule type="cellIs" dxfId="40090" priority="1368" operator="greaterThan">
      <formula>1</formula>
    </cfRule>
  </conditionalFormatting>
  <conditionalFormatting sqref="R40">
    <cfRule type="cellIs" dxfId="40089" priority="1365" operator="greaterThan">
      <formula>1</formula>
    </cfRule>
    <cfRule type="cellIs" dxfId="40088" priority="1366" operator="lessThan">
      <formula>0.8</formula>
    </cfRule>
  </conditionalFormatting>
  <conditionalFormatting sqref="P40">
    <cfRule type="cellIs" dxfId="40087" priority="1364" operator="greaterThan">
      <formula>0</formula>
    </cfRule>
  </conditionalFormatting>
  <conditionalFormatting sqref="Q32:Q39">
    <cfRule type="cellIs" dxfId="40086" priority="1363" operator="lessThan">
      <formula>0</formula>
    </cfRule>
  </conditionalFormatting>
  <conditionalFormatting sqref="R32:R39">
    <cfRule type="cellIs" dxfId="40085" priority="1361" operator="lessThan">
      <formula>0.8</formula>
    </cfRule>
    <cfRule type="cellIs" dxfId="40084" priority="1362" operator="greaterThan">
      <formula>1</formula>
    </cfRule>
  </conditionalFormatting>
  <conditionalFormatting sqref="R32:R39">
    <cfRule type="cellIs" dxfId="40083" priority="1359" operator="greaterThan">
      <formula>1</formula>
    </cfRule>
    <cfRule type="cellIs" dxfId="40082" priority="1360" operator="lessThan">
      <formula>0.8</formula>
    </cfRule>
  </conditionalFormatting>
  <conditionalFormatting sqref="P39">
    <cfRule type="cellIs" dxfId="40081" priority="1358" operator="greaterThan">
      <formula>0</formula>
    </cfRule>
  </conditionalFormatting>
  <conditionalFormatting sqref="Q32:Q39">
    <cfRule type="cellIs" dxfId="40080" priority="1357" operator="lessThan">
      <formula>0</formula>
    </cfRule>
  </conditionalFormatting>
  <conditionalFormatting sqref="R32:R39">
    <cfRule type="cellIs" dxfId="40079" priority="1355" operator="lessThan">
      <formula>0.8</formula>
    </cfRule>
    <cfRule type="cellIs" dxfId="40078" priority="1356" operator="greaterThan">
      <formula>1</formula>
    </cfRule>
  </conditionalFormatting>
  <conditionalFormatting sqref="R32:R39">
    <cfRule type="cellIs" dxfId="40077" priority="1353" operator="greaterThan">
      <formula>1</formula>
    </cfRule>
    <cfRule type="cellIs" dxfId="40076" priority="1354" operator="lessThan">
      <formula>0.8</formula>
    </cfRule>
  </conditionalFormatting>
  <conditionalFormatting sqref="P39">
    <cfRule type="cellIs" dxfId="40075" priority="1352" operator="greaterThan">
      <formula>0</formula>
    </cfRule>
  </conditionalFormatting>
  <conditionalFormatting sqref="Q32:Q39">
    <cfRule type="cellIs" dxfId="40074" priority="1351" operator="lessThan">
      <formula>0</formula>
    </cfRule>
  </conditionalFormatting>
  <conditionalFormatting sqref="R32:R39">
    <cfRule type="cellIs" dxfId="40073" priority="1349" operator="lessThan">
      <formula>0.8</formula>
    </cfRule>
    <cfRule type="cellIs" dxfId="40072" priority="1350" operator="greaterThan">
      <formula>1</formula>
    </cfRule>
  </conditionalFormatting>
  <conditionalFormatting sqref="R32:R39">
    <cfRule type="cellIs" dxfId="40071" priority="1347" operator="greaterThan">
      <formula>1</formula>
    </cfRule>
    <cfRule type="cellIs" dxfId="40070" priority="1348" operator="lessThan">
      <formula>0.8</formula>
    </cfRule>
  </conditionalFormatting>
  <conditionalFormatting sqref="P39">
    <cfRule type="cellIs" dxfId="40069" priority="1346" operator="greaterThan">
      <formula>0</formula>
    </cfRule>
  </conditionalFormatting>
  <conditionalFormatting sqref="Q32:Q39">
    <cfRule type="cellIs" dxfId="40068" priority="1345" operator="lessThan">
      <formula>0</formula>
    </cfRule>
  </conditionalFormatting>
  <conditionalFormatting sqref="R32:R39">
    <cfRule type="cellIs" dxfId="40067" priority="1343" operator="lessThan">
      <formula>0.8</formula>
    </cfRule>
    <cfRule type="cellIs" dxfId="40066" priority="1344" operator="greaterThan">
      <formula>1</formula>
    </cfRule>
  </conditionalFormatting>
  <conditionalFormatting sqref="R32:R39">
    <cfRule type="cellIs" dxfId="40065" priority="1341" operator="greaterThan">
      <formula>1</formula>
    </cfRule>
    <cfRule type="cellIs" dxfId="40064" priority="1342" operator="lessThan">
      <formula>0.8</formula>
    </cfRule>
  </conditionalFormatting>
  <conditionalFormatting sqref="P39">
    <cfRule type="cellIs" dxfId="40063" priority="1340" operator="greaterThan">
      <formula>0</formula>
    </cfRule>
  </conditionalFormatting>
  <conditionalFormatting sqref="P39">
    <cfRule type="cellIs" dxfId="40062" priority="1334" operator="greaterThan">
      <formula>0</formula>
    </cfRule>
  </conditionalFormatting>
  <conditionalFormatting sqref="Q32:Q39">
    <cfRule type="cellIs" dxfId="40061" priority="1339" operator="lessThan">
      <formula>0</formula>
    </cfRule>
  </conditionalFormatting>
  <conditionalFormatting sqref="R32:R39">
    <cfRule type="cellIs" dxfId="40060" priority="1337" operator="lessThan">
      <formula>0.8</formula>
    </cfRule>
    <cfRule type="cellIs" dxfId="40059" priority="1338" operator="greaterThan">
      <formula>1</formula>
    </cfRule>
  </conditionalFormatting>
  <conditionalFormatting sqref="R32:R39">
    <cfRule type="cellIs" dxfId="40058" priority="1335" operator="greaterThan">
      <formula>1</formula>
    </cfRule>
    <cfRule type="cellIs" dxfId="40057" priority="1336" operator="lessThan">
      <formula>0.8</formula>
    </cfRule>
  </conditionalFormatting>
  <conditionalFormatting sqref="P39">
    <cfRule type="cellIs" dxfId="40056" priority="1328" operator="greaterThan">
      <formula>0</formula>
    </cfRule>
  </conditionalFormatting>
  <conditionalFormatting sqref="Q32:Q39">
    <cfRule type="cellIs" dxfId="40055" priority="1333" operator="lessThan">
      <formula>0</formula>
    </cfRule>
  </conditionalFormatting>
  <conditionalFormatting sqref="R32:R39">
    <cfRule type="cellIs" dxfId="40054" priority="1331" operator="lessThan">
      <formula>0.8</formula>
    </cfRule>
    <cfRule type="cellIs" dxfId="40053" priority="1332" operator="greaterThan">
      <formula>1</formula>
    </cfRule>
  </conditionalFormatting>
  <conditionalFormatting sqref="R32:R39">
    <cfRule type="cellIs" dxfId="40052" priority="1329" operator="greaterThan">
      <formula>1</formula>
    </cfRule>
    <cfRule type="cellIs" dxfId="40051" priority="1330" operator="lessThan">
      <formula>0.8</formula>
    </cfRule>
  </conditionalFormatting>
  <conditionalFormatting sqref="R32:R39">
    <cfRule type="cellIs" dxfId="40050" priority="1325" operator="lessThan">
      <formula>0.8</formula>
    </cfRule>
    <cfRule type="cellIs" dxfId="40049" priority="1326" operator="greaterThan">
      <formula>1</formula>
    </cfRule>
  </conditionalFormatting>
  <conditionalFormatting sqref="R32:R39">
    <cfRule type="cellIs" dxfId="40048" priority="1323" operator="greaterThan">
      <formula>1</formula>
    </cfRule>
    <cfRule type="cellIs" dxfId="40047" priority="1324" operator="lessThan">
      <formula>0.8</formula>
    </cfRule>
  </conditionalFormatting>
  <conditionalFormatting sqref="P39">
    <cfRule type="cellIs" dxfId="40046" priority="1322" operator="greaterThan">
      <formula>0</formula>
    </cfRule>
  </conditionalFormatting>
  <conditionalFormatting sqref="Q32:Q39">
    <cfRule type="cellIs" dxfId="40045" priority="1327" operator="lessThan">
      <formula>0</formula>
    </cfRule>
  </conditionalFormatting>
  <conditionalFormatting sqref="Q32:Q39">
    <cfRule type="cellIs" dxfId="40044" priority="1321" operator="lessThan">
      <formula>0</formula>
    </cfRule>
  </conditionalFormatting>
  <conditionalFormatting sqref="R32:R39">
    <cfRule type="cellIs" dxfId="40043" priority="1319" operator="lessThan">
      <formula>0.8</formula>
    </cfRule>
    <cfRule type="cellIs" dxfId="40042" priority="1320" operator="greaterThan">
      <formula>1</formula>
    </cfRule>
  </conditionalFormatting>
  <conditionalFormatting sqref="R32:R39">
    <cfRule type="cellIs" dxfId="40041" priority="1317" operator="greaterThan">
      <formula>1</formula>
    </cfRule>
    <cfRule type="cellIs" dxfId="40040" priority="1318" operator="lessThan">
      <formula>0.8</formula>
    </cfRule>
  </conditionalFormatting>
  <conditionalFormatting sqref="P39">
    <cfRule type="cellIs" dxfId="40039" priority="1316" operator="greaterThan">
      <formula>0</formula>
    </cfRule>
  </conditionalFormatting>
  <conditionalFormatting sqref="P39">
    <cfRule type="cellIs" dxfId="40038" priority="1310" operator="greaterThan">
      <formula>0</formula>
    </cfRule>
  </conditionalFormatting>
  <conditionalFormatting sqref="Q32:Q39">
    <cfRule type="cellIs" dxfId="40037" priority="1315" operator="lessThan">
      <formula>0</formula>
    </cfRule>
  </conditionalFormatting>
  <conditionalFormatting sqref="R32:R39">
    <cfRule type="cellIs" dxfId="40036" priority="1313" operator="lessThan">
      <formula>0.8</formula>
    </cfRule>
    <cfRule type="cellIs" dxfId="40035" priority="1314" operator="greaterThan">
      <formula>1</formula>
    </cfRule>
  </conditionalFormatting>
  <conditionalFormatting sqref="R32:R39">
    <cfRule type="cellIs" dxfId="40034" priority="1311" operator="greaterThan">
      <formula>1</formula>
    </cfRule>
    <cfRule type="cellIs" dxfId="40033" priority="1312" operator="lessThan">
      <formula>0.8</formula>
    </cfRule>
  </conditionalFormatting>
  <conditionalFormatting sqref="P39">
    <cfRule type="cellIs" dxfId="40032" priority="1304" operator="greaterThan">
      <formula>0</formula>
    </cfRule>
  </conditionalFormatting>
  <conditionalFormatting sqref="Q32:Q39">
    <cfRule type="cellIs" dxfId="40031" priority="1309" operator="lessThan">
      <formula>0</formula>
    </cfRule>
  </conditionalFormatting>
  <conditionalFormatting sqref="R32:R39">
    <cfRule type="cellIs" dxfId="40030" priority="1307" operator="lessThan">
      <formula>0.8</formula>
    </cfRule>
    <cfRule type="cellIs" dxfId="40029" priority="1308" operator="greaterThan">
      <formula>1</formula>
    </cfRule>
  </conditionalFormatting>
  <conditionalFormatting sqref="R32:R39">
    <cfRule type="cellIs" dxfId="40028" priority="1305" operator="greaterThan">
      <formula>1</formula>
    </cfRule>
    <cfRule type="cellIs" dxfId="40027" priority="1306" operator="lessThan">
      <formula>0.8</formula>
    </cfRule>
  </conditionalFormatting>
  <conditionalFormatting sqref="R32:R39">
    <cfRule type="cellIs" dxfId="40026" priority="1301" operator="lessThan">
      <formula>0.8</formula>
    </cfRule>
    <cfRule type="cellIs" dxfId="40025" priority="1302" operator="greaterThan">
      <formula>1</formula>
    </cfRule>
  </conditionalFormatting>
  <conditionalFormatting sqref="R32:R39">
    <cfRule type="cellIs" dxfId="40024" priority="1299" operator="greaterThan">
      <formula>1</formula>
    </cfRule>
    <cfRule type="cellIs" dxfId="40023" priority="1300" operator="lessThan">
      <formula>0.8</formula>
    </cfRule>
  </conditionalFormatting>
  <conditionalFormatting sqref="P39">
    <cfRule type="cellIs" dxfId="40022" priority="1298" operator="greaterThan">
      <formula>0</formula>
    </cfRule>
  </conditionalFormatting>
  <conditionalFormatting sqref="Q32:Q39">
    <cfRule type="cellIs" dxfId="40021" priority="1303" operator="lessThan">
      <formula>0</formula>
    </cfRule>
  </conditionalFormatting>
  <conditionalFormatting sqref="P39">
    <cfRule type="cellIs" dxfId="40020" priority="1292" operator="greaterThan">
      <formula>0</formula>
    </cfRule>
  </conditionalFormatting>
  <conditionalFormatting sqref="Q32:Q39">
    <cfRule type="cellIs" dxfId="40019" priority="1297" operator="lessThan">
      <formula>0</formula>
    </cfRule>
  </conditionalFormatting>
  <conditionalFormatting sqref="R32:R39">
    <cfRule type="cellIs" dxfId="40018" priority="1295" operator="lessThan">
      <formula>0.8</formula>
    </cfRule>
    <cfRule type="cellIs" dxfId="40017" priority="1296" operator="greaterThan">
      <formula>1</formula>
    </cfRule>
  </conditionalFormatting>
  <conditionalFormatting sqref="R32:R39">
    <cfRule type="cellIs" dxfId="40016" priority="1293" operator="greaterThan">
      <formula>1</formula>
    </cfRule>
    <cfRule type="cellIs" dxfId="40015" priority="1294" operator="lessThan">
      <formula>0.8</formula>
    </cfRule>
  </conditionalFormatting>
  <conditionalFormatting sqref="R32:R39">
    <cfRule type="cellIs" dxfId="40014" priority="1289" operator="lessThan">
      <formula>0.8</formula>
    </cfRule>
    <cfRule type="cellIs" dxfId="40013" priority="1290" operator="greaterThan">
      <formula>1</formula>
    </cfRule>
  </conditionalFormatting>
  <conditionalFormatting sqref="R32:R39">
    <cfRule type="cellIs" dxfId="40012" priority="1287" operator="greaterThan">
      <formula>1</formula>
    </cfRule>
    <cfRule type="cellIs" dxfId="40011" priority="1288" operator="lessThan">
      <formula>0.8</formula>
    </cfRule>
  </conditionalFormatting>
  <conditionalFormatting sqref="P39">
    <cfRule type="cellIs" dxfId="40010" priority="1286" operator="greaterThan">
      <formula>0</formula>
    </cfRule>
  </conditionalFormatting>
  <conditionalFormatting sqref="Q32:Q39">
    <cfRule type="cellIs" dxfId="40009" priority="1291" operator="lessThan">
      <formula>0</formula>
    </cfRule>
  </conditionalFormatting>
  <conditionalFormatting sqref="R32:R39">
    <cfRule type="cellIs" dxfId="40008" priority="1283" operator="lessThan">
      <formula>0.8</formula>
    </cfRule>
    <cfRule type="cellIs" dxfId="40007" priority="1284" operator="greaterThan">
      <formula>1</formula>
    </cfRule>
  </conditionalFormatting>
  <conditionalFormatting sqref="R32:R39">
    <cfRule type="cellIs" dxfId="40006" priority="1281" operator="greaterThan">
      <formula>1</formula>
    </cfRule>
    <cfRule type="cellIs" dxfId="40005" priority="1282" operator="lessThan">
      <formula>0.8</formula>
    </cfRule>
  </conditionalFormatting>
  <conditionalFormatting sqref="P39">
    <cfRule type="cellIs" dxfId="40004" priority="1280" operator="greaterThan">
      <formula>0</formula>
    </cfRule>
  </conditionalFormatting>
  <conditionalFormatting sqref="Q32:Q39">
    <cfRule type="cellIs" dxfId="40003" priority="1285" operator="lessThan">
      <formula>0</formula>
    </cfRule>
  </conditionalFormatting>
  <conditionalFormatting sqref="Q32:Q39">
    <cfRule type="cellIs" dxfId="40002" priority="1279" operator="lessThan">
      <formula>0</formula>
    </cfRule>
  </conditionalFormatting>
  <conditionalFormatting sqref="R32:R39">
    <cfRule type="cellIs" dxfId="40001" priority="1277" operator="lessThan">
      <formula>0.8</formula>
    </cfRule>
    <cfRule type="cellIs" dxfId="40000" priority="1278" operator="greaterThan">
      <formula>1</formula>
    </cfRule>
  </conditionalFormatting>
  <conditionalFormatting sqref="R32:R39">
    <cfRule type="cellIs" dxfId="39999" priority="1275" operator="greaterThan">
      <formula>1</formula>
    </cfRule>
    <cfRule type="cellIs" dxfId="39998" priority="1276" operator="lessThan">
      <formula>0.8</formula>
    </cfRule>
  </conditionalFormatting>
  <conditionalFormatting sqref="P39">
    <cfRule type="cellIs" dxfId="39997" priority="1274" operator="greaterThan">
      <formula>0</formula>
    </cfRule>
  </conditionalFormatting>
  <conditionalFormatting sqref="Q32:Q39">
    <cfRule type="cellIs" dxfId="39996" priority="1268" operator="lessThan">
      <formula>0</formula>
    </cfRule>
  </conditionalFormatting>
  <conditionalFormatting sqref="R32:R39">
    <cfRule type="cellIs" dxfId="39995" priority="1272" operator="lessThan">
      <formula>0.8</formula>
    </cfRule>
    <cfRule type="cellIs" dxfId="39994" priority="1273" operator="greaterThan">
      <formula>1</formula>
    </cfRule>
  </conditionalFormatting>
  <conditionalFormatting sqref="R32:R39">
    <cfRule type="cellIs" dxfId="39993" priority="1270" operator="greaterThan">
      <formula>1</formula>
    </cfRule>
    <cfRule type="cellIs" dxfId="39992" priority="1271" operator="lessThan">
      <formula>0.8</formula>
    </cfRule>
  </conditionalFormatting>
  <conditionalFormatting sqref="P39">
    <cfRule type="cellIs" dxfId="39991" priority="1269" operator="greaterThan">
      <formula>0</formula>
    </cfRule>
  </conditionalFormatting>
  <conditionalFormatting sqref="Q32:Q39">
    <cfRule type="cellIs" dxfId="39990" priority="1267" operator="lessThan">
      <formula>0</formula>
    </cfRule>
  </conditionalFormatting>
  <conditionalFormatting sqref="R32:R39">
    <cfRule type="cellIs" dxfId="39989" priority="1265" operator="lessThan">
      <formula>0.8</formula>
    </cfRule>
    <cfRule type="cellIs" dxfId="39988" priority="1266" operator="greaterThan">
      <formula>1</formula>
    </cfRule>
  </conditionalFormatting>
  <conditionalFormatting sqref="R32:R39">
    <cfRule type="cellIs" dxfId="39987" priority="1263" operator="greaterThan">
      <formula>1</formula>
    </cfRule>
    <cfRule type="cellIs" dxfId="39986" priority="1264" operator="lessThan">
      <formula>0.8</formula>
    </cfRule>
  </conditionalFormatting>
  <conditionalFormatting sqref="P39">
    <cfRule type="cellIs" dxfId="39985" priority="1262" operator="greaterThan">
      <formula>0</formula>
    </cfRule>
  </conditionalFormatting>
  <conditionalFormatting sqref="Q32:Q39">
    <cfRule type="cellIs" dxfId="39984" priority="1261" operator="lessThan">
      <formula>0</formula>
    </cfRule>
  </conditionalFormatting>
  <conditionalFormatting sqref="R32:R39">
    <cfRule type="cellIs" dxfId="39983" priority="1259" operator="lessThan">
      <formula>0.8</formula>
    </cfRule>
    <cfRule type="cellIs" dxfId="39982" priority="1260" operator="greaterThan">
      <formula>1</formula>
    </cfRule>
  </conditionalFormatting>
  <conditionalFormatting sqref="R32:R39">
    <cfRule type="cellIs" dxfId="39981" priority="1257" operator="greaterThan">
      <formula>1</formula>
    </cfRule>
    <cfRule type="cellIs" dxfId="39980" priority="1258" operator="lessThan">
      <formula>0.8</formula>
    </cfRule>
  </conditionalFormatting>
  <conditionalFormatting sqref="P39">
    <cfRule type="cellIs" dxfId="39979" priority="1256" operator="greaterThan">
      <formula>0</formula>
    </cfRule>
  </conditionalFormatting>
  <conditionalFormatting sqref="Q32:Q39">
    <cfRule type="cellIs" dxfId="39978" priority="1255" operator="lessThan">
      <formula>0</formula>
    </cfRule>
  </conditionalFormatting>
  <conditionalFormatting sqref="R32:R39">
    <cfRule type="cellIs" dxfId="39977" priority="1253" operator="lessThan">
      <formula>0.8</formula>
    </cfRule>
    <cfRule type="cellIs" dxfId="39976" priority="1254" operator="greaterThan">
      <formula>1</formula>
    </cfRule>
  </conditionalFormatting>
  <conditionalFormatting sqref="R32:R39">
    <cfRule type="cellIs" dxfId="39975" priority="1251" operator="greaterThan">
      <formula>1</formula>
    </cfRule>
    <cfRule type="cellIs" dxfId="39974" priority="1252" operator="lessThan">
      <formula>0.8</formula>
    </cfRule>
  </conditionalFormatting>
  <conditionalFormatting sqref="P39">
    <cfRule type="cellIs" dxfId="39973" priority="1250" operator="greaterThan">
      <formula>0</formula>
    </cfRule>
  </conditionalFormatting>
  <conditionalFormatting sqref="Q32:Q39">
    <cfRule type="cellIs" dxfId="39972" priority="1249" operator="lessThan">
      <formula>0</formula>
    </cfRule>
  </conditionalFormatting>
  <conditionalFormatting sqref="R32:R39">
    <cfRule type="cellIs" dxfId="39971" priority="1247" operator="lessThan">
      <formula>0.8</formula>
    </cfRule>
    <cfRule type="cellIs" dxfId="39970" priority="1248" operator="greaterThan">
      <formula>1</formula>
    </cfRule>
  </conditionalFormatting>
  <conditionalFormatting sqref="R32:R39">
    <cfRule type="cellIs" dxfId="39969" priority="1245" operator="greaterThan">
      <formula>1</formula>
    </cfRule>
    <cfRule type="cellIs" dxfId="39968" priority="1246" operator="lessThan">
      <formula>0.8</formula>
    </cfRule>
  </conditionalFormatting>
  <conditionalFormatting sqref="P39">
    <cfRule type="cellIs" dxfId="39967" priority="1244" operator="greaterThan">
      <formula>0</formula>
    </cfRule>
  </conditionalFormatting>
  <conditionalFormatting sqref="Q32:Q39">
    <cfRule type="cellIs" dxfId="39966" priority="1243" operator="lessThan">
      <formula>0</formula>
    </cfRule>
  </conditionalFormatting>
  <conditionalFormatting sqref="R32:R39">
    <cfRule type="cellIs" dxfId="39965" priority="1241" operator="lessThan">
      <formula>0.8</formula>
    </cfRule>
    <cfRule type="cellIs" dxfId="39964" priority="1242" operator="greaterThan">
      <formula>1</formula>
    </cfRule>
  </conditionalFormatting>
  <conditionalFormatting sqref="R32:R39">
    <cfRule type="cellIs" dxfId="39963" priority="1239" operator="greaterThan">
      <formula>1</formula>
    </cfRule>
    <cfRule type="cellIs" dxfId="39962" priority="1240" operator="lessThan">
      <formula>0.8</formula>
    </cfRule>
  </conditionalFormatting>
  <conditionalFormatting sqref="P39">
    <cfRule type="cellIs" dxfId="39961" priority="1238" operator="greaterThan">
      <formula>0</formula>
    </cfRule>
  </conditionalFormatting>
  <conditionalFormatting sqref="P39">
    <cfRule type="cellIs" dxfId="39960" priority="1232" operator="greaterThan">
      <formula>0</formula>
    </cfRule>
  </conditionalFormatting>
  <conditionalFormatting sqref="Q32:Q39">
    <cfRule type="cellIs" dxfId="39959" priority="1237" operator="lessThan">
      <formula>0</formula>
    </cfRule>
  </conditionalFormatting>
  <conditionalFormatting sqref="R32:R39">
    <cfRule type="cellIs" dxfId="39958" priority="1235" operator="lessThan">
      <formula>0.8</formula>
    </cfRule>
    <cfRule type="cellIs" dxfId="39957" priority="1236" operator="greaterThan">
      <formula>1</formula>
    </cfRule>
  </conditionalFormatting>
  <conditionalFormatting sqref="R32:R39">
    <cfRule type="cellIs" dxfId="39956" priority="1233" operator="greaterThan">
      <formula>1</formula>
    </cfRule>
    <cfRule type="cellIs" dxfId="39955" priority="1234" operator="lessThan">
      <formula>0.8</formula>
    </cfRule>
  </conditionalFormatting>
  <conditionalFormatting sqref="P39">
    <cfRule type="cellIs" dxfId="39954" priority="1226" operator="greaterThan">
      <formula>0</formula>
    </cfRule>
  </conditionalFormatting>
  <conditionalFormatting sqref="Q32:Q39">
    <cfRule type="cellIs" dxfId="39953" priority="1231" operator="lessThan">
      <formula>0</formula>
    </cfRule>
  </conditionalFormatting>
  <conditionalFormatting sqref="R32:R39">
    <cfRule type="cellIs" dxfId="39952" priority="1229" operator="lessThan">
      <formula>0.8</formula>
    </cfRule>
    <cfRule type="cellIs" dxfId="39951" priority="1230" operator="greaterThan">
      <formula>1</formula>
    </cfRule>
  </conditionalFormatting>
  <conditionalFormatting sqref="R32:R39">
    <cfRule type="cellIs" dxfId="39950" priority="1227" operator="greaterThan">
      <formula>1</formula>
    </cfRule>
    <cfRule type="cellIs" dxfId="39949" priority="1228" operator="lessThan">
      <formula>0.8</formula>
    </cfRule>
  </conditionalFormatting>
  <conditionalFormatting sqref="R32:R39">
    <cfRule type="cellIs" dxfId="39948" priority="1223" operator="lessThan">
      <formula>0.8</formula>
    </cfRule>
    <cfRule type="cellIs" dxfId="39947" priority="1224" operator="greaterThan">
      <formula>1</formula>
    </cfRule>
  </conditionalFormatting>
  <conditionalFormatting sqref="R32:R39">
    <cfRule type="cellIs" dxfId="39946" priority="1221" operator="greaterThan">
      <formula>1</formula>
    </cfRule>
    <cfRule type="cellIs" dxfId="39945" priority="1222" operator="lessThan">
      <formula>0.8</formula>
    </cfRule>
  </conditionalFormatting>
  <conditionalFormatting sqref="P39">
    <cfRule type="cellIs" dxfId="39944" priority="1220" operator="greaterThan">
      <formula>0</formula>
    </cfRule>
  </conditionalFormatting>
  <conditionalFormatting sqref="Q32:Q39">
    <cfRule type="cellIs" dxfId="39943" priority="1225" operator="lessThan">
      <formula>0</formula>
    </cfRule>
  </conditionalFormatting>
  <conditionalFormatting sqref="Q32:Q39">
    <cfRule type="cellIs" dxfId="39942" priority="1214" operator="lessThan">
      <formula>0</formula>
    </cfRule>
  </conditionalFormatting>
  <conditionalFormatting sqref="P39">
    <cfRule type="cellIs" dxfId="39941" priority="1215" operator="greaterThan">
      <formula>0</formula>
    </cfRule>
  </conditionalFormatting>
  <conditionalFormatting sqref="R32:R39">
    <cfRule type="cellIs" dxfId="39940" priority="1218" operator="lessThan">
      <formula>0.8</formula>
    </cfRule>
    <cfRule type="cellIs" dxfId="39939" priority="1219" operator="greaterThan">
      <formula>1</formula>
    </cfRule>
  </conditionalFormatting>
  <conditionalFormatting sqref="R32:R39">
    <cfRule type="cellIs" dxfId="39938" priority="1216" operator="greaterThan">
      <formula>1</formula>
    </cfRule>
    <cfRule type="cellIs" dxfId="39937" priority="1217" operator="lessThan">
      <formula>0.8</formula>
    </cfRule>
  </conditionalFormatting>
  <conditionalFormatting sqref="Q32:Q39">
    <cfRule type="cellIs" dxfId="39936" priority="1208" operator="lessThan">
      <formula>0</formula>
    </cfRule>
  </conditionalFormatting>
  <conditionalFormatting sqref="R32:R39">
    <cfRule type="cellIs" dxfId="39935" priority="1212" operator="lessThan">
      <formula>0.8</formula>
    </cfRule>
    <cfRule type="cellIs" dxfId="39934" priority="1213" operator="greaterThan">
      <formula>1</formula>
    </cfRule>
  </conditionalFormatting>
  <conditionalFormatting sqref="R32:R39">
    <cfRule type="cellIs" dxfId="39933" priority="1210" operator="greaterThan">
      <formula>1</formula>
    </cfRule>
    <cfRule type="cellIs" dxfId="39932" priority="1211" operator="lessThan">
      <formula>0.8</formula>
    </cfRule>
  </conditionalFormatting>
  <conditionalFormatting sqref="P39">
    <cfRule type="cellIs" dxfId="39931" priority="1209" operator="greaterThan">
      <formula>0</formula>
    </cfRule>
  </conditionalFormatting>
  <conditionalFormatting sqref="Q32:Q39">
    <cfRule type="cellIs" dxfId="39930" priority="1207" operator="lessThan">
      <formula>0</formula>
    </cfRule>
  </conditionalFormatting>
  <conditionalFormatting sqref="R32:R39">
    <cfRule type="cellIs" dxfId="39929" priority="1205" operator="lessThan">
      <formula>0.8</formula>
    </cfRule>
    <cfRule type="cellIs" dxfId="39928" priority="1206" operator="greaterThan">
      <formula>1</formula>
    </cfRule>
  </conditionalFormatting>
  <conditionalFormatting sqref="R32:R39">
    <cfRule type="cellIs" dxfId="39927" priority="1203" operator="greaterThan">
      <formula>1</formula>
    </cfRule>
    <cfRule type="cellIs" dxfId="39926" priority="1204" operator="lessThan">
      <formula>0.8</formula>
    </cfRule>
  </conditionalFormatting>
  <conditionalFormatting sqref="P39">
    <cfRule type="cellIs" dxfId="39925" priority="1202" operator="greaterThan">
      <formula>0</formula>
    </cfRule>
  </conditionalFormatting>
  <conditionalFormatting sqref="Q32:Q39">
    <cfRule type="cellIs" dxfId="39924" priority="1201" operator="lessThan">
      <formula>0</formula>
    </cfRule>
  </conditionalFormatting>
  <conditionalFormatting sqref="R32:R39">
    <cfRule type="cellIs" dxfId="39923" priority="1199" operator="lessThan">
      <formula>0.8</formula>
    </cfRule>
    <cfRule type="cellIs" dxfId="39922" priority="1200" operator="greaterThan">
      <formula>1</formula>
    </cfRule>
  </conditionalFormatting>
  <conditionalFormatting sqref="R32:R39">
    <cfRule type="cellIs" dxfId="39921" priority="1197" operator="greaterThan">
      <formula>1</formula>
    </cfRule>
    <cfRule type="cellIs" dxfId="39920" priority="1198" operator="lessThan">
      <formula>0.8</formula>
    </cfRule>
  </conditionalFormatting>
  <conditionalFormatting sqref="P39">
    <cfRule type="cellIs" dxfId="39919" priority="1196" operator="greaterThan">
      <formula>0</formula>
    </cfRule>
  </conditionalFormatting>
  <conditionalFormatting sqref="Q32:Q39">
    <cfRule type="cellIs" dxfId="39918" priority="1195" operator="lessThan">
      <formula>0</formula>
    </cfRule>
  </conditionalFormatting>
  <conditionalFormatting sqref="R32:R39">
    <cfRule type="cellIs" dxfId="39917" priority="1193" operator="lessThan">
      <formula>0.8</formula>
    </cfRule>
    <cfRule type="cellIs" dxfId="39916" priority="1194" operator="greaterThan">
      <formula>1</formula>
    </cfRule>
  </conditionalFormatting>
  <conditionalFormatting sqref="R32:R39">
    <cfRule type="cellIs" dxfId="39915" priority="1191" operator="greaterThan">
      <formula>1</formula>
    </cfRule>
    <cfRule type="cellIs" dxfId="39914" priority="1192" operator="lessThan">
      <formula>0.8</formula>
    </cfRule>
  </conditionalFormatting>
  <conditionalFormatting sqref="P39">
    <cfRule type="cellIs" dxfId="39913" priority="1190" operator="greaterThan">
      <formula>0</formula>
    </cfRule>
  </conditionalFormatting>
  <conditionalFormatting sqref="Q32:Q39">
    <cfRule type="cellIs" dxfId="39912" priority="1189" operator="lessThan">
      <formula>0</formula>
    </cfRule>
  </conditionalFormatting>
  <conditionalFormatting sqref="R32:R39">
    <cfRule type="cellIs" dxfId="39911" priority="1187" operator="lessThan">
      <formula>0.8</formula>
    </cfRule>
    <cfRule type="cellIs" dxfId="39910" priority="1188" operator="greaterThan">
      <formula>1</formula>
    </cfRule>
  </conditionalFormatting>
  <conditionalFormatting sqref="R32:R39">
    <cfRule type="cellIs" dxfId="39909" priority="1185" operator="greaterThan">
      <formula>1</formula>
    </cfRule>
    <cfRule type="cellIs" dxfId="39908" priority="1186" operator="lessThan">
      <formula>0.8</formula>
    </cfRule>
  </conditionalFormatting>
  <conditionalFormatting sqref="P39">
    <cfRule type="cellIs" dxfId="39907" priority="1184" operator="greaterThan">
      <formula>0</formula>
    </cfRule>
  </conditionalFormatting>
  <conditionalFormatting sqref="Q96:Q105">
    <cfRule type="cellIs" dxfId="39906" priority="1178" operator="lessThan">
      <formula>0</formula>
    </cfRule>
  </conditionalFormatting>
  <conditionalFormatting sqref="P96:P105">
    <cfRule type="cellIs" dxfId="39905" priority="1179" operator="greaterThan">
      <formula>0</formula>
    </cfRule>
  </conditionalFormatting>
  <conditionalFormatting sqref="R96:R105">
    <cfRule type="cellIs" dxfId="39904" priority="1182" operator="lessThan">
      <formula>0.8</formula>
    </cfRule>
    <cfRule type="cellIs" dxfId="39903" priority="1183" operator="greaterThan">
      <formula>1</formula>
    </cfRule>
  </conditionalFormatting>
  <conditionalFormatting sqref="R96:R105">
    <cfRule type="cellIs" dxfId="39902" priority="1180" operator="greaterThan">
      <formula>1</formula>
    </cfRule>
    <cfRule type="cellIs" dxfId="39901" priority="1181" operator="lessThan">
      <formula>0.8</formula>
    </cfRule>
  </conditionalFormatting>
  <conditionalFormatting sqref="Q96:Q105">
    <cfRule type="cellIs" dxfId="39900" priority="1172" operator="lessThan">
      <formula>0</formula>
    </cfRule>
  </conditionalFormatting>
  <conditionalFormatting sqref="R96:R105">
    <cfRule type="cellIs" dxfId="39899" priority="1176" operator="lessThan">
      <formula>0.8</formula>
    </cfRule>
    <cfRule type="cellIs" dxfId="39898" priority="1177" operator="greaterThan">
      <formula>1</formula>
    </cfRule>
  </conditionalFormatting>
  <conditionalFormatting sqref="R96:R105">
    <cfRule type="cellIs" dxfId="39897" priority="1174" operator="greaterThan">
      <formula>1</formula>
    </cfRule>
    <cfRule type="cellIs" dxfId="39896" priority="1175" operator="lessThan">
      <formula>0.8</formula>
    </cfRule>
  </conditionalFormatting>
  <conditionalFormatting sqref="P96:P105">
    <cfRule type="cellIs" dxfId="39895" priority="1173" operator="greaterThan">
      <formula>0</formula>
    </cfRule>
  </conditionalFormatting>
  <conditionalFormatting sqref="Q96:Q105">
    <cfRule type="cellIs" dxfId="39894" priority="1171" operator="lessThan">
      <formula>0</formula>
    </cfRule>
  </conditionalFormatting>
  <conditionalFormatting sqref="R96:R105">
    <cfRule type="cellIs" dxfId="39893" priority="1169" operator="lessThan">
      <formula>0.8</formula>
    </cfRule>
    <cfRule type="cellIs" dxfId="39892" priority="1170" operator="greaterThan">
      <formula>1</formula>
    </cfRule>
  </conditionalFormatting>
  <conditionalFormatting sqref="R96:R105">
    <cfRule type="cellIs" dxfId="39891" priority="1167" operator="greaterThan">
      <formula>1</formula>
    </cfRule>
    <cfRule type="cellIs" dxfId="39890" priority="1168" operator="lessThan">
      <formula>0.8</formula>
    </cfRule>
  </conditionalFormatting>
  <conditionalFormatting sqref="P96:P105">
    <cfRule type="cellIs" dxfId="39889" priority="1166" operator="greaterThan">
      <formula>0</formula>
    </cfRule>
  </conditionalFormatting>
  <conditionalFormatting sqref="Q96:Q105">
    <cfRule type="cellIs" dxfId="39888" priority="1165" operator="lessThan">
      <formula>0</formula>
    </cfRule>
  </conditionalFormatting>
  <conditionalFormatting sqref="R96:R105">
    <cfRule type="cellIs" dxfId="39887" priority="1163" operator="lessThan">
      <formula>0.8</formula>
    </cfRule>
    <cfRule type="cellIs" dxfId="39886" priority="1164" operator="greaterThan">
      <formula>1</formula>
    </cfRule>
  </conditionalFormatting>
  <conditionalFormatting sqref="R96:R105">
    <cfRule type="cellIs" dxfId="39885" priority="1161" operator="greaterThan">
      <formula>1</formula>
    </cfRule>
    <cfRule type="cellIs" dxfId="39884" priority="1162" operator="lessThan">
      <formula>0.8</formula>
    </cfRule>
  </conditionalFormatting>
  <conditionalFormatting sqref="P96:P105">
    <cfRule type="cellIs" dxfId="39883" priority="1160" operator="greaterThan">
      <formula>0</formula>
    </cfRule>
  </conditionalFormatting>
  <conditionalFormatting sqref="Q96:Q105">
    <cfRule type="cellIs" dxfId="39882" priority="1154" operator="lessThan">
      <formula>0</formula>
    </cfRule>
  </conditionalFormatting>
  <conditionalFormatting sqref="R96:R105">
    <cfRule type="cellIs" dxfId="39881" priority="1158" operator="lessThan">
      <formula>0.8</formula>
    </cfRule>
    <cfRule type="cellIs" dxfId="39880" priority="1159" operator="greaterThan">
      <formula>1</formula>
    </cfRule>
  </conditionalFormatting>
  <conditionalFormatting sqref="R96:R105">
    <cfRule type="cellIs" dxfId="39879" priority="1156" operator="greaterThan">
      <formula>1</formula>
    </cfRule>
    <cfRule type="cellIs" dxfId="39878" priority="1157" operator="lessThan">
      <formula>0.8</formula>
    </cfRule>
  </conditionalFormatting>
  <conditionalFormatting sqref="P96:P105">
    <cfRule type="cellIs" dxfId="39877" priority="1155" operator="greaterThan">
      <formula>0</formula>
    </cfRule>
  </conditionalFormatting>
  <conditionalFormatting sqref="Q96:Q105">
    <cfRule type="cellIs" dxfId="39876" priority="1153" operator="lessThan">
      <formula>0</formula>
    </cfRule>
  </conditionalFormatting>
  <conditionalFormatting sqref="R96:R105">
    <cfRule type="cellIs" dxfId="39875" priority="1151" operator="lessThan">
      <formula>0.8</formula>
    </cfRule>
    <cfRule type="cellIs" dxfId="39874" priority="1152" operator="greaterThan">
      <formula>1</formula>
    </cfRule>
  </conditionalFormatting>
  <conditionalFormatting sqref="R96:R105">
    <cfRule type="cellIs" dxfId="39873" priority="1149" operator="greaterThan">
      <formula>1</formula>
    </cfRule>
    <cfRule type="cellIs" dxfId="39872" priority="1150" operator="lessThan">
      <formula>0.8</formula>
    </cfRule>
  </conditionalFormatting>
  <conditionalFormatting sqref="P96:P105">
    <cfRule type="cellIs" dxfId="39871" priority="1148" operator="greaterThan">
      <formula>0</formula>
    </cfRule>
  </conditionalFormatting>
  <conditionalFormatting sqref="Q96:Q105">
    <cfRule type="cellIs" dxfId="39870" priority="1147" operator="lessThan">
      <formula>0</formula>
    </cfRule>
  </conditionalFormatting>
  <conditionalFormatting sqref="R96:R105">
    <cfRule type="cellIs" dxfId="39869" priority="1145" operator="lessThan">
      <formula>0.8</formula>
    </cfRule>
    <cfRule type="cellIs" dxfId="39868" priority="1146" operator="greaterThan">
      <formula>1</formula>
    </cfRule>
  </conditionalFormatting>
  <conditionalFormatting sqref="R96:R105">
    <cfRule type="cellIs" dxfId="39867" priority="1143" operator="greaterThan">
      <formula>1</formula>
    </cfRule>
    <cfRule type="cellIs" dxfId="39866" priority="1144" operator="lessThan">
      <formula>0.8</formula>
    </cfRule>
  </conditionalFormatting>
  <conditionalFormatting sqref="P96:P105">
    <cfRule type="cellIs" dxfId="39865" priority="1142" operator="greaterThan">
      <formula>0</formula>
    </cfRule>
  </conditionalFormatting>
  <conditionalFormatting sqref="Q96:Q105">
    <cfRule type="cellIs" dxfId="39864" priority="1141" operator="lessThan">
      <formula>0</formula>
    </cfRule>
  </conditionalFormatting>
  <conditionalFormatting sqref="R96:R105">
    <cfRule type="cellIs" dxfId="39863" priority="1139" operator="lessThan">
      <formula>0.8</formula>
    </cfRule>
    <cfRule type="cellIs" dxfId="39862" priority="1140" operator="greaterThan">
      <formula>1</formula>
    </cfRule>
  </conditionalFormatting>
  <conditionalFormatting sqref="R96:R105">
    <cfRule type="cellIs" dxfId="39861" priority="1137" operator="greaterThan">
      <formula>1</formula>
    </cfRule>
    <cfRule type="cellIs" dxfId="39860" priority="1138" operator="lessThan">
      <formula>0.8</formula>
    </cfRule>
  </conditionalFormatting>
  <conditionalFormatting sqref="P96:P105">
    <cfRule type="cellIs" dxfId="39859" priority="1136" operator="greaterThan">
      <formula>0</formula>
    </cfRule>
  </conditionalFormatting>
  <conditionalFormatting sqref="Q96:Q105">
    <cfRule type="cellIs" dxfId="39858" priority="1135" operator="lessThan">
      <formula>0</formula>
    </cfRule>
  </conditionalFormatting>
  <conditionalFormatting sqref="R96:R105">
    <cfRule type="cellIs" dxfId="39857" priority="1133" operator="lessThan">
      <formula>0.8</formula>
    </cfRule>
    <cfRule type="cellIs" dxfId="39856" priority="1134" operator="greaterThan">
      <formula>1</formula>
    </cfRule>
  </conditionalFormatting>
  <conditionalFormatting sqref="R96:R105">
    <cfRule type="cellIs" dxfId="39855" priority="1131" operator="greaterThan">
      <formula>1</formula>
    </cfRule>
    <cfRule type="cellIs" dxfId="39854" priority="1132" operator="lessThan">
      <formula>0.8</formula>
    </cfRule>
  </conditionalFormatting>
  <conditionalFormatting sqref="P96:P105">
    <cfRule type="cellIs" dxfId="39853" priority="1130" operator="greaterThan">
      <formula>0</formula>
    </cfRule>
  </conditionalFormatting>
  <conditionalFormatting sqref="Q96:Q105">
    <cfRule type="cellIs" dxfId="39852" priority="1129" operator="lessThan">
      <formula>0</formula>
    </cfRule>
  </conditionalFormatting>
  <conditionalFormatting sqref="R96:R105">
    <cfRule type="cellIs" dxfId="39851" priority="1127" operator="lessThan">
      <formula>0.8</formula>
    </cfRule>
    <cfRule type="cellIs" dxfId="39850" priority="1128" operator="greaterThan">
      <formula>1</formula>
    </cfRule>
  </conditionalFormatting>
  <conditionalFormatting sqref="R96:R105">
    <cfRule type="cellIs" dxfId="39849" priority="1125" operator="greaterThan">
      <formula>1</formula>
    </cfRule>
    <cfRule type="cellIs" dxfId="39848" priority="1126" operator="lessThan">
      <formula>0.8</formula>
    </cfRule>
  </conditionalFormatting>
  <conditionalFormatting sqref="P96:P105">
    <cfRule type="cellIs" dxfId="39847" priority="1124" operator="greaterThan">
      <formula>0</formula>
    </cfRule>
  </conditionalFormatting>
  <conditionalFormatting sqref="P96:P105">
    <cfRule type="cellIs" dxfId="39846" priority="1118" operator="greaterThan">
      <formula>0</formula>
    </cfRule>
  </conditionalFormatting>
  <conditionalFormatting sqref="Q96:Q105">
    <cfRule type="cellIs" dxfId="39845" priority="1123" operator="lessThan">
      <formula>0</formula>
    </cfRule>
  </conditionalFormatting>
  <conditionalFormatting sqref="R96:R105">
    <cfRule type="cellIs" dxfId="39844" priority="1121" operator="lessThan">
      <formula>0.8</formula>
    </cfRule>
    <cfRule type="cellIs" dxfId="39843" priority="1122" operator="greaterThan">
      <formula>1</formula>
    </cfRule>
  </conditionalFormatting>
  <conditionalFormatting sqref="R96:R105">
    <cfRule type="cellIs" dxfId="39842" priority="1119" operator="greaterThan">
      <formula>1</formula>
    </cfRule>
    <cfRule type="cellIs" dxfId="39841" priority="1120" operator="lessThan">
      <formula>0.8</formula>
    </cfRule>
  </conditionalFormatting>
  <conditionalFormatting sqref="P96:P105">
    <cfRule type="cellIs" dxfId="39840" priority="1112" operator="greaterThan">
      <formula>0</formula>
    </cfRule>
  </conditionalFormatting>
  <conditionalFormatting sqref="Q96:Q105">
    <cfRule type="cellIs" dxfId="39839" priority="1117" operator="lessThan">
      <formula>0</formula>
    </cfRule>
  </conditionalFormatting>
  <conditionalFormatting sqref="R96:R105">
    <cfRule type="cellIs" dxfId="39838" priority="1115" operator="lessThan">
      <formula>0.8</formula>
    </cfRule>
    <cfRule type="cellIs" dxfId="39837" priority="1116" operator="greaterThan">
      <formula>1</formula>
    </cfRule>
  </conditionalFormatting>
  <conditionalFormatting sqref="R96:R105">
    <cfRule type="cellIs" dxfId="39836" priority="1113" operator="greaterThan">
      <formula>1</formula>
    </cfRule>
    <cfRule type="cellIs" dxfId="39835" priority="1114" operator="lessThan">
      <formula>0.8</formula>
    </cfRule>
  </conditionalFormatting>
  <conditionalFormatting sqref="R96:R105">
    <cfRule type="cellIs" dxfId="39834" priority="1109" operator="lessThan">
      <formula>0.8</formula>
    </cfRule>
    <cfRule type="cellIs" dxfId="39833" priority="1110" operator="greaterThan">
      <formula>1</formula>
    </cfRule>
  </conditionalFormatting>
  <conditionalFormatting sqref="R96:R105">
    <cfRule type="cellIs" dxfId="39832" priority="1107" operator="greaterThan">
      <formula>1</formula>
    </cfRule>
    <cfRule type="cellIs" dxfId="39831" priority="1108" operator="lessThan">
      <formula>0.8</formula>
    </cfRule>
  </conditionalFormatting>
  <conditionalFormatting sqref="P96:P105">
    <cfRule type="cellIs" dxfId="39830" priority="1106" operator="greaterThan">
      <formula>0</formula>
    </cfRule>
  </conditionalFormatting>
  <conditionalFormatting sqref="Q96:Q105">
    <cfRule type="cellIs" dxfId="39829" priority="1111" operator="lessThan">
      <formula>0</formula>
    </cfRule>
  </conditionalFormatting>
  <conditionalFormatting sqref="Q96:Q105">
    <cfRule type="cellIs" dxfId="39828" priority="1100" operator="lessThan">
      <formula>0</formula>
    </cfRule>
  </conditionalFormatting>
  <conditionalFormatting sqref="P96:P105">
    <cfRule type="cellIs" dxfId="39827" priority="1101" operator="greaterThan">
      <formula>0</formula>
    </cfRule>
  </conditionalFormatting>
  <conditionalFormatting sqref="R96:R105">
    <cfRule type="cellIs" dxfId="39826" priority="1104" operator="lessThan">
      <formula>0.8</formula>
    </cfRule>
    <cfRule type="cellIs" dxfId="39825" priority="1105" operator="greaterThan">
      <formula>1</formula>
    </cfRule>
  </conditionalFormatting>
  <conditionalFormatting sqref="R96:R105">
    <cfRule type="cellIs" dxfId="39824" priority="1102" operator="greaterThan">
      <formula>1</formula>
    </cfRule>
    <cfRule type="cellIs" dxfId="39823" priority="1103" operator="lessThan">
      <formula>0.8</formula>
    </cfRule>
  </conditionalFormatting>
  <conditionalFormatting sqref="Q96:Q105">
    <cfRule type="cellIs" dxfId="39822" priority="1094" operator="lessThan">
      <formula>0</formula>
    </cfRule>
  </conditionalFormatting>
  <conditionalFormatting sqref="R96:R105">
    <cfRule type="cellIs" dxfId="39821" priority="1098" operator="lessThan">
      <formula>0.8</formula>
    </cfRule>
    <cfRule type="cellIs" dxfId="39820" priority="1099" operator="greaterThan">
      <formula>1</formula>
    </cfRule>
  </conditionalFormatting>
  <conditionalFormatting sqref="R96:R105">
    <cfRule type="cellIs" dxfId="39819" priority="1096" operator="greaterThan">
      <formula>1</formula>
    </cfRule>
    <cfRule type="cellIs" dxfId="39818" priority="1097" operator="lessThan">
      <formula>0.8</formula>
    </cfRule>
  </conditionalFormatting>
  <conditionalFormatting sqref="P96:P105">
    <cfRule type="cellIs" dxfId="39817" priority="1095" operator="greaterThan">
      <formula>0</formula>
    </cfRule>
  </conditionalFormatting>
  <conditionalFormatting sqref="Q96:Q105">
    <cfRule type="cellIs" dxfId="39816" priority="1093" operator="lessThan">
      <formula>0</formula>
    </cfRule>
  </conditionalFormatting>
  <conditionalFormatting sqref="R96:R105">
    <cfRule type="cellIs" dxfId="39815" priority="1091" operator="lessThan">
      <formula>0.8</formula>
    </cfRule>
    <cfRule type="cellIs" dxfId="39814" priority="1092" operator="greaterThan">
      <formula>1</formula>
    </cfRule>
  </conditionalFormatting>
  <conditionalFormatting sqref="R96:R105">
    <cfRule type="cellIs" dxfId="39813" priority="1089" operator="greaterThan">
      <formula>1</formula>
    </cfRule>
    <cfRule type="cellIs" dxfId="39812" priority="1090" operator="lessThan">
      <formula>0.8</formula>
    </cfRule>
  </conditionalFormatting>
  <conditionalFormatting sqref="P96:P105">
    <cfRule type="cellIs" dxfId="39811" priority="1088" operator="greaterThan">
      <formula>0</formula>
    </cfRule>
  </conditionalFormatting>
  <conditionalFormatting sqref="Q96:Q105">
    <cfRule type="cellIs" dxfId="39810" priority="1087" operator="lessThan">
      <formula>0</formula>
    </cfRule>
  </conditionalFormatting>
  <conditionalFormatting sqref="R96:R105">
    <cfRule type="cellIs" dxfId="39809" priority="1085" operator="lessThan">
      <formula>0.8</formula>
    </cfRule>
    <cfRule type="cellIs" dxfId="39808" priority="1086" operator="greaterThan">
      <formula>1</formula>
    </cfRule>
  </conditionalFormatting>
  <conditionalFormatting sqref="R96:R105">
    <cfRule type="cellIs" dxfId="39807" priority="1083" operator="greaterThan">
      <formula>1</formula>
    </cfRule>
    <cfRule type="cellIs" dxfId="39806" priority="1084" operator="lessThan">
      <formula>0.8</formula>
    </cfRule>
  </conditionalFormatting>
  <conditionalFormatting sqref="P96:P105">
    <cfRule type="cellIs" dxfId="39805" priority="1082" operator="greaterThan">
      <formula>0</formula>
    </cfRule>
  </conditionalFormatting>
  <conditionalFormatting sqref="Q96:Q105">
    <cfRule type="cellIs" dxfId="39804" priority="1076" operator="lessThan">
      <formula>0</formula>
    </cfRule>
  </conditionalFormatting>
  <conditionalFormatting sqref="P96:P105">
    <cfRule type="cellIs" dxfId="39803" priority="1077" operator="greaterThan">
      <formula>0</formula>
    </cfRule>
  </conditionalFormatting>
  <conditionalFormatting sqref="R96:R105">
    <cfRule type="cellIs" dxfId="39802" priority="1080" operator="lessThan">
      <formula>0.8</formula>
    </cfRule>
    <cfRule type="cellIs" dxfId="39801" priority="1081" operator="greaterThan">
      <formula>1</formula>
    </cfRule>
  </conditionalFormatting>
  <conditionalFormatting sqref="R96:R105">
    <cfRule type="cellIs" dxfId="39800" priority="1078" operator="greaterThan">
      <formula>1</formula>
    </cfRule>
    <cfRule type="cellIs" dxfId="39799" priority="1079" operator="lessThan">
      <formula>0.8</formula>
    </cfRule>
  </conditionalFormatting>
  <conditionalFormatting sqref="Q96:Q105">
    <cfRule type="cellIs" dxfId="39798" priority="1070" operator="lessThan">
      <formula>0</formula>
    </cfRule>
  </conditionalFormatting>
  <conditionalFormatting sqref="R96:R105">
    <cfRule type="cellIs" dxfId="39797" priority="1074" operator="lessThan">
      <formula>0.8</formula>
    </cfRule>
    <cfRule type="cellIs" dxfId="39796" priority="1075" operator="greaterThan">
      <formula>1</formula>
    </cfRule>
  </conditionalFormatting>
  <conditionalFormatting sqref="R96:R105">
    <cfRule type="cellIs" dxfId="39795" priority="1072" operator="greaterThan">
      <formula>1</formula>
    </cfRule>
    <cfRule type="cellIs" dxfId="39794" priority="1073" operator="lessThan">
      <formula>0.8</formula>
    </cfRule>
  </conditionalFormatting>
  <conditionalFormatting sqref="P96:P105">
    <cfRule type="cellIs" dxfId="39793" priority="1071" operator="greaterThan">
      <formula>0</formula>
    </cfRule>
  </conditionalFormatting>
  <conditionalFormatting sqref="Q96:Q105">
    <cfRule type="cellIs" dxfId="39792" priority="1069" operator="lessThan">
      <formula>0</formula>
    </cfRule>
  </conditionalFormatting>
  <conditionalFormatting sqref="R96:R105">
    <cfRule type="cellIs" dxfId="39791" priority="1067" operator="lessThan">
      <formula>0.8</formula>
    </cfRule>
    <cfRule type="cellIs" dxfId="39790" priority="1068" operator="greaterThan">
      <formula>1</formula>
    </cfRule>
  </conditionalFormatting>
  <conditionalFormatting sqref="R96:R105">
    <cfRule type="cellIs" dxfId="39789" priority="1065" operator="greaterThan">
      <formula>1</formula>
    </cfRule>
    <cfRule type="cellIs" dxfId="39788" priority="1066" operator="lessThan">
      <formula>0.8</formula>
    </cfRule>
  </conditionalFormatting>
  <conditionalFormatting sqref="P96:P105">
    <cfRule type="cellIs" dxfId="39787" priority="1064" operator="greaterThan">
      <formula>0</formula>
    </cfRule>
  </conditionalFormatting>
  <conditionalFormatting sqref="Q96:Q105">
    <cfRule type="cellIs" dxfId="39786" priority="1063" operator="lessThan">
      <formula>0</formula>
    </cfRule>
  </conditionalFormatting>
  <conditionalFormatting sqref="R96:R105">
    <cfRule type="cellIs" dxfId="39785" priority="1061" operator="lessThan">
      <formula>0.8</formula>
    </cfRule>
    <cfRule type="cellIs" dxfId="39784" priority="1062" operator="greaterThan">
      <formula>1</formula>
    </cfRule>
  </conditionalFormatting>
  <conditionalFormatting sqref="R96:R105">
    <cfRule type="cellIs" dxfId="39783" priority="1059" operator="greaterThan">
      <formula>1</formula>
    </cfRule>
    <cfRule type="cellIs" dxfId="39782" priority="1060" operator="lessThan">
      <formula>0.8</formula>
    </cfRule>
  </conditionalFormatting>
  <conditionalFormatting sqref="P96:P105">
    <cfRule type="cellIs" dxfId="39781" priority="1058" operator="greaterThan">
      <formula>0</formula>
    </cfRule>
  </conditionalFormatting>
  <conditionalFormatting sqref="P124 P127">
    <cfRule type="cellIs" dxfId="39780" priority="1052" operator="greaterThan">
      <formula>0</formula>
    </cfRule>
  </conditionalFormatting>
  <conditionalFormatting sqref="Q124 Q127">
    <cfRule type="cellIs" dxfId="39779" priority="1057" operator="lessThan">
      <formula>0</formula>
    </cfRule>
  </conditionalFormatting>
  <conditionalFormatting sqref="R124 R127">
    <cfRule type="cellIs" dxfId="39778" priority="1055" operator="lessThan">
      <formula>0.8</formula>
    </cfRule>
    <cfRule type="cellIs" dxfId="39777" priority="1056" operator="greaterThan">
      <formula>1</formula>
    </cfRule>
  </conditionalFormatting>
  <conditionalFormatting sqref="R124 R127">
    <cfRule type="cellIs" dxfId="39776" priority="1053" operator="greaterThan">
      <formula>1</formula>
    </cfRule>
    <cfRule type="cellIs" dxfId="39775" priority="1054" operator="lessThan">
      <formula>0.8</formula>
    </cfRule>
  </conditionalFormatting>
  <conditionalFormatting sqref="Q124 Q127">
    <cfRule type="cellIs" dxfId="39774" priority="1051" operator="lessThan">
      <formula>0</formula>
    </cfRule>
  </conditionalFormatting>
  <conditionalFormatting sqref="R124 R127">
    <cfRule type="cellIs" dxfId="39773" priority="1049" operator="lessThan">
      <formula>0.8</formula>
    </cfRule>
    <cfRule type="cellIs" dxfId="39772" priority="1050" operator="greaterThan">
      <formula>1</formula>
    </cfRule>
  </conditionalFormatting>
  <conditionalFormatting sqref="R124 R127">
    <cfRule type="cellIs" dxfId="39771" priority="1047" operator="greaterThan">
      <formula>1</formula>
    </cfRule>
    <cfRule type="cellIs" dxfId="39770" priority="1048" operator="lessThan">
      <formula>0.8</formula>
    </cfRule>
  </conditionalFormatting>
  <conditionalFormatting sqref="P124 P127">
    <cfRule type="cellIs" dxfId="39769" priority="1046" operator="greaterThan">
      <formula>0</formula>
    </cfRule>
  </conditionalFormatting>
  <conditionalFormatting sqref="Q123 Q125:Q126 Q128:Q131">
    <cfRule type="cellIs" dxfId="39768" priority="1045" operator="lessThan">
      <formula>0</formula>
    </cfRule>
  </conditionalFormatting>
  <conditionalFormatting sqref="R123 R125:R126 R128:R131">
    <cfRule type="cellIs" dxfId="39767" priority="1043" operator="lessThan">
      <formula>0.8</formula>
    </cfRule>
    <cfRule type="cellIs" dxfId="39766" priority="1044" operator="greaterThan">
      <formula>1</formula>
    </cfRule>
  </conditionalFormatting>
  <conditionalFormatting sqref="R123 R125:R126 R128:R131">
    <cfRule type="cellIs" dxfId="39765" priority="1041" operator="greaterThan">
      <formula>1</formula>
    </cfRule>
    <cfRule type="cellIs" dxfId="39764" priority="1042" operator="lessThan">
      <formula>0.8</formula>
    </cfRule>
  </conditionalFormatting>
  <conditionalFormatting sqref="P123 P125:P126 P128:P131">
    <cfRule type="cellIs" dxfId="39763" priority="1040" operator="greaterThan">
      <formula>0</formula>
    </cfRule>
  </conditionalFormatting>
  <conditionalFormatting sqref="P123 P125:P126 P128:P131">
    <cfRule type="cellIs" dxfId="39762" priority="1034" operator="greaterThan">
      <formula>0</formula>
    </cfRule>
  </conditionalFormatting>
  <conditionalFormatting sqref="Q123 Q125:Q126 Q128:Q131">
    <cfRule type="cellIs" dxfId="39761" priority="1039" operator="lessThan">
      <formula>0</formula>
    </cfRule>
  </conditionalFormatting>
  <conditionalFormatting sqref="R123 R125:R126 R128:R131">
    <cfRule type="cellIs" dxfId="39760" priority="1037" operator="lessThan">
      <formula>0.8</formula>
    </cfRule>
    <cfRule type="cellIs" dxfId="39759" priority="1038" operator="greaterThan">
      <formula>1</formula>
    </cfRule>
  </conditionalFormatting>
  <conditionalFormatting sqref="R123 R125:R126 R128:R131">
    <cfRule type="cellIs" dxfId="39758" priority="1035" operator="greaterThan">
      <formula>1</formula>
    </cfRule>
    <cfRule type="cellIs" dxfId="39757" priority="1036" operator="lessThan">
      <formula>0.8</formula>
    </cfRule>
  </conditionalFormatting>
  <conditionalFormatting sqref="P122">
    <cfRule type="cellIs" dxfId="39756" priority="1028" operator="greaterThan">
      <formula>0</formula>
    </cfRule>
  </conditionalFormatting>
  <conditionalFormatting sqref="Q122">
    <cfRule type="cellIs" dxfId="39755" priority="1033" operator="lessThan">
      <formula>0</formula>
    </cfRule>
  </conditionalFormatting>
  <conditionalFormatting sqref="R122">
    <cfRule type="cellIs" dxfId="39754" priority="1031" operator="lessThan">
      <formula>0.8</formula>
    </cfRule>
    <cfRule type="cellIs" dxfId="39753" priority="1032" operator="greaterThan">
      <formula>1</formula>
    </cfRule>
  </conditionalFormatting>
  <conditionalFormatting sqref="R122">
    <cfRule type="cellIs" dxfId="39752" priority="1029" operator="greaterThan">
      <formula>1</formula>
    </cfRule>
    <cfRule type="cellIs" dxfId="39751" priority="1030" operator="lessThan">
      <formula>0.8</formula>
    </cfRule>
  </conditionalFormatting>
  <conditionalFormatting sqref="P137 P140 P142 P144">
    <cfRule type="cellIs" dxfId="39750" priority="1027" operator="greaterThan">
      <formula>0</formula>
    </cfRule>
  </conditionalFormatting>
  <conditionalFormatting sqref="Q137:Q144">
    <cfRule type="cellIs" dxfId="39749" priority="1026" operator="lessThan">
      <formula>0</formula>
    </cfRule>
  </conditionalFormatting>
  <conditionalFormatting sqref="R137">
    <cfRule type="cellIs" dxfId="39748" priority="1024" operator="lessThan">
      <formula>0.8</formula>
    </cfRule>
    <cfRule type="cellIs" dxfId="39747" priority="1025" operator="greaterThan">
      <formula>1</formula>
    </cfRule>
  </conditionalFormatting>
  <conditionalFormatting sqref="R137">
    <cfRule type="cellIs" dxfId="39746" priority="1022" operator="greaterThan">
      <formula>1</formula>
    </cfRule>
    <cfRule type="cellIs" dxfId="39745" priority="1023" operator="lessThan">
      <formula>0.8</formula>
    </cfRule>
  </conditionalFormatting>
  <conditionalFormatting sqref="P137 P140 P142 P144">
    <cfRule type="cellIs" dxfId="39744" priority="1021" operator="greaterThan">
      <formula>0</formula>
    </cfRule>
  </conditionalFormatting>
  <conditionalFormatting sqref="Q137:Q144">
    <cfRule type="cellIs" dxfId="39743" priority="1020" operator="lessThan">
      <formula>0</formula>
    </cfRule>
  </conditionalFormatting>
  <conditionalFormatting sqref="R137">
    <cfRule type="cellIs" dxfId="39742" priority="1018" operator="lessThan">
      <formula>0.8</formula>
    </cfRule>
    <cfRule type="cellIs" dxfId="39741" priority="1019" operator="greaterThan">
      <formula>1</formula>
    </cfRule>
  </conditionalFormatting>
  <conditionalFormatting sqref="R137">
    <cfRule type="cellIs" dxfId="39740" priority="1016" operator="greaterThan">
      <formula>1</formula>
    </cfRule>
    <cfRule type="cellIs" dxfId="39739" priority="1017" operator="lessThan">
      <formula>0.8</formula>
    </cfRule>
  </conditionalFormatting>
  <conditionalFormatting sqref="P137 P140 P142 P144">
    <cfRule type="cellIs" dxfId="39738" priority="1015" operator="greaterThan">
      <formula>0</formula>
    </cfRule>
  </conditionalFormatting>
  <conditionalFormatting sqref="P137 P140 P142 P144">
    <cfRule type="cellIs" dxfId="39737" priority="1009" operator="greaterThan">
      <formula>0</formula>
    </cfRule>
  </conditionalFormatting>
  <conditionalFormatting sqref="Q137:Q144">
    <cfRule type="cellIs" dxfId="39736" priority="1014" operator="lessThan">
      <formula>0</formula>
    </cfRule>
  </conditionalFormatting>
  <conditionalFormatting sqref="R137">
    <cfRule type="cellIs" dxfId="39735" priority="1012" operator="lessThan">
      <formula>0.8</formula>
    </cfRule>
    <cfRule type="cellIs" dxfId="39734" priority="1013" operator="greaterThan">
      <formula>1</formula>
    </cfRule>
  </conditionalFormatting>
  <conditionalFormatting sqref="R137">
    <cfRule type="cellIs" dxfId="39733" priority="1010" operator="greaterThan">
      <formula>1</formula>
    </cfRule>
    <cfRule type="cellIs" dxfId="39732" priority="1011" operator="lessThan">
      <formula>0.8</formula>
    </cfRule>
  </conditionalFormatting>
  <conditionalFormatting sqref="Q137:Q144">
    <cfRule type="cellIs" dxfId="39731" priority="1008" operator="lessThan">
      <formula>0</formula>
    </cfRule>
  </conditionalFormatting>
  <conditionalFormatting sqref="R137">
    <cfRule type="cellIs" dxfId="39730" priority="1006" operator="lessThan">
      <formula>0.8</formula>
    </cfRule>
    <cfRule type="cellIs" dxfId="39729" priority="1007" operator="greaterThan">
      <formula>1</formula>
    </cfRule>
  </conditionalFormatting>
  <conditionalFormatting sqref="R137">
    <cfRule type="cellIs" dxfId="39728" priority="1004" operator="greaterThan">
      <formula>1</formula>
    </cfRule>
    <cfRule type="cellIs" dxfId="39727" priority="1005" operator="lessThan">
      <formula>0.8</formula>
    </cfRule>
  </conditionalFormatting>
  <conditionalFormatting sqref="P137 P140 P142 P144">
    <cfRule type="cellIs" dxfId="39726" priority="1003" operator="greaterThan">
      <formula>0</formula>
    </cfRule>
  </conditionalFormatting>
  <conditionalFormatting sqref="Q137:Q144">
    <cfRule type="cellIs" dxfId="39725" priority="1002" operator="lessThan">
      <formula>0</formula>
    </cfRule>
  </conditionalFormatting>
  <conditionalFormatting sqref="R137">
    <cfRule type="cellIs" dxfId="39724" priority="1000" operator="lessThan">
      <formula>0.8</formula>
    </cfRule>
    <cfRule type="cellIs" dxfId="39723" priority="1001" operator="greaterThan">
      <formula>1</formula>
    </cfRule>
  </conditionalFormatting>
  <conditionalFormatting sqref="R137">
    <cfRule type="cellIs" dxfId="39722" priority="998" operator="greaterThan">
      <formula>1</formula>
    </cfRule>
    <cfRule type="cellIs" dxfId="39721" priority="999" operator="lessThan">
      <formula>0.8</formula>
    </cfRule>
  </conditionalFormatting>
  <conditionalFormatting sqref="P137 P140 P142 P144">
    <cfRule type="cellIs" dxfId="39720" priority="997" operator="greaterThan">
      <formula>0</formula>
    </cfRule>
  </conditionalFormatting>
  <conditionalFormatting sqref="P137 P140 P142 P144">
    <cfRule type="cellIs" dxfId="39719" priority="991" operator="greaterThan">
      <formula>0</formula>
    </cfRule>
  </conditionalFormatting>
  <conditionalFormatting sqref="Q137:Q144">
    <cfRule type="cellIs" dxfId="39718" priority="996" operator="lessThan">
      <formula>0</formula>
    </cfRule>
  </conditionalFormatting>
  <conditionalFormatting sqref="R137">
    <cfRule type="cellIs" dxfId="39717" priority="994" operator="lessThan">
      <formula>0.8</formula>
    </cfRule>
    <cfRule type="cellIs" dxfId="39716" priority="995" operator="greaterThan">
      <formula>1</formula>
    </cfRule>
  </conditionalFormatting>
  <conditionalFormatting sqref="R137">
    <cfRule type="cellIs" dxfId="39715" priority="992" operator="greaterThan">
      <formula>1</formula>
    </cfRule>
    <cfRule type="cellIs" dxfId="39714" priority="993" operator="lessThan">
      <formula>0.8</formula>
    </cfRule>
  </conditionalFormatting>
  <conditionalFormatting sqref="Q137:Q144">
    <cfRule type="cellIs" dxfId="39713" priority="990" operator="lessThan">
      <formula>0</formula>
    </cfRule>
  </conditionalFormatting>
  <conditionalFormatting sqref="R137">
    <cfRule type="cellIs" dxfId="39712" priority="988" operator="lessThan">
      <formula>0.8</formula>
    </cfRule>
    <cfRule type="cellIs" dxfId="39711" priority="989" operator="greaterThan">
      <formula>1</formula>
    </cfRule>
  </conditionalFormatting>
  <conditionalFormatting sqref="R137">
    <cfRule type="cellIs" dxfId="39710" priority="986" operator="greaterThan">
      <formula>1</formula>
    </cfRule>
    <cfRule type="cellIs" dxfId="39709" priority="987" operator="lessThan">
      <formula>0.8</formula>
    </cfRule>
  </conditionalFormatting>
  <conditionalFormatting sqref="P137 P140 P142 P144">
    <cfRule type="cellIs" dxfId="39708" priority="985" operator="greaterThan">
      <formula>0</formula>
    </cfRule>
  </conditionalFormatting>
  <conditionalFormatting sqref="Q137:Q144">
    <cfRule type="cellIs" dxfId="39707" priority="984" operator="lessThan">
      <formula>0</formula>
    </cfRule>
  </conditionalFormatting>
  <conditionalFormatting sqref="R137">
    <cfRule type="cellIs" dxfId="39706" priority="982" operator="lessThan">
      <formula>0.8</formula>
    </cfRule>
    <cfRule type="cellIs" dxfId="39705" priority="983" operator="greaterThan">
      <formula>1</formula>
    </cfRule>
  </conditionalFormatting>
  <conditionalFormatting sqref="R137">
    <cfRule type="cellIs" dxfId="39704" priority="980" operator="greaterThan">
      <formula>1</formula>
    </cfRule>
    <cfRule type="cellIs" dxfId="39703" priority="981" operator="lessThan">
      <formula>0.8</formula>
    </cfRule>
  </conditionalFormatting>
  <conditionalFormatting sqref="P137 P140 P142 P144">
    <cfRule type="cellIs" dxfId="39702" priority="979" operator="greaterThan">
      <formula>0</formula>
    </cfRule>
  </conditionalFormatting>
  <conditionalFormatting sqref="P137 P140 P142 P144">
    <cfRule type="cellIs" dxfId="39701" priority="973" operator="greaterThan">
      <formula>0</formula>
    </cfRule>
  </conditionalFormatting>
  <conditionalFormatting sqref="Q137:Q144">
    <cfRule type="cellIs" dxfId="39700" priority="978" operator="lessThan">
      <formula>0</formula>
    </cfRule>
  </conditionalFormatting>
  <conditionalFormatting sqref="R137">
    <cfRule type="cellIs" dxfId="39699" priority="976" operator="lessThan">
      <formula>0.8</formula>
    </cfRule>
    <cfRule type="cellIs" dxfId="39698" priority="977" operator="greaterThan">
      <formula>1</formula>
    </cfRule>
  </conditionalFormatting>
  <conditionalFormatting sqref="R137">
    <cfRule type="cellIs" dxfId="39697" priority="974" operator="greaterThan">
      <formula>1</formula>
    </cfRule>
    <cfRule type="cellIs" dxfId="39696" priority="975" operator="lessThan">
      <formula>0.8</formula>
    </cfRule>
  </conditionalFormatting>
  <conditionalFormatting sqref="Q137:Q144">
    <cfRule type="cellIs" dxfId="39695" priority="972" operator="lessThan">
      <formula>0</formula>
    </cfRule>
  </conditionalFormatting>
  <conditionalFormatting sqref="R137">
    <cfRule type="cellIs" dxfId="39694" priority="970" operator="lessThan">
      <formula>0.8</formula>
    </cfRule>
    <cfRule type="cellIs" dxfId="39693" priority="971" operator="greaterThan">
      <formula>1</formula>
    </cfRule>
  </conditionalFormatting>
  <conditionalFormatting sqref="R137">
    <cfRule type="cellIs" dxfId="39692" priority="968" operator="greaterThan">
      <formula>1</formula>
    </cfRule>
    <cfRule type="cellIs" dxfId="39691" priority="969" operator="lessThan">
      <formula>0.8</formula>
    </cfRule>
  </conditionalFormatting>
  <conditionalFormatting sqref="P137 P140 P142 P144">
    <cfRule type="cellIs" dxfId="39690" priority="967" operator="greaterThan">
      <formula>0</formula>
    </cfRule>
  </conditionalFormatting>
  <conditionalFormatting sqref="P138 P141 P143">
    <cfRule type="cellIs" dxfId="39689" priority="962" operator="greaterThan">
      <formula>0</formula>
    </cfRule>
  </conditionalFormatting>
  <conditionalFormatting sqref="R138">
    <cfRule type="cellIs" dxfId="39688" priority="965" operator="lessThan">
      <formula>0.8</formula>
    </cfRule>
    <cfRule type="cellIs" dxfId="39687" priority="966" operator="greaterThan">
      <formula>1</formula>
    </cfRule>
  </conditionalFormatting>
  <conditionalFormatting sqref="R138">
    <cfRule type="cellIs" dxfId="39686" priority="963" operator="greaterThan">
      <formula>1</formula>
    </cfRule>
    <cfRule type="cellIs" dxfId="39685" priority="964" operator="lessThan">
      <formula>0.8</formula>
    </cfRule>
  </conditionalFormatting>
  <conditionalFormatting sqref="R138">
    <cfRule type="cellIs" dxfId="39684" priority="960" operator="lessThan">
      <formula>0.8</formula>
    </cfRule>
    <cfRule type="cellIs" dxfId="39683" priority="961" operator="greaterThan">
      <formula>1</formula>
    </cfRule>
  </conditionalFormatting>
  <conditionalFormatting sqref="R138">
    <cfRule type="cellIs" dxfId="39682" priority="958" operator="greaterThan">
      <formula>1</formula>
    </cfRule>
    <cfRule type="cellIs" dxfId="39681" priority="959" operator="lessThan">
      <formula>0.8</formula>
    </cfRule>
  </conditionalFormatting>
  <conditionalFormatting sqref="P138 P141 P143">
    <cfRule type="cellIs" dxfId="39680" priority="957" operator="greaterThan">
      <formula>0</formula>
    </cfRule>
  </conditionalFormatting>
  <conditionalFormatting sqref="R138">
    <cfRule type="cellIs" dxfId="39679" priority="955" operator="lessThan">
      <formula>0.8</formula>
    </cfRule>
    <cfRule type="cellIs" dxfId="39678" priority="956" operator="greaterThan">
      <formula>1</formula>
    </cfRule>
  </conditionalFormatting>
  <conditionalFormatting sqref="R138">
    <cfRule type="cellIs" dxfId="39677" priority="953" operator="greaterThan">
      <formula>1</formula>
    </cfRule>
    <cfRule type="cellIs" dxfId="39676" priority="954" operator="lessThan">
      <formula>0.8</formula>
    </cfRule>
  </conditionalFormatting>
  <conditionalFormatting sqref="P138 P141 P143">
    <cfRule type="cellIs" dxfId="39675" priority="952" operator="greaterThan">
      <formula>0</formula>
    </cfRule>
  </conditionalFormatting>
  <conditionalFormatting sqref="R138">
    <cfRule type="cellIs" dxfId="39674" priority="950" operator="lessThan">
      <formula>0.8</formula>
    </cfRule>
    <cfRule type="cellIs" dxfId="39673" priority="951" operator="greaterThan">
      <formula>1</formula>
    </cfRule>
  </conditionalFormatting>
  <conditionalFormatting sqref="R138">
    <cfRule type="cellIs" dxfId="39672" priority="948" operator="greaterThan">
      <formula>1</formula>
    </cfRule>
    <cfRule type="cellIs" dxfId="39671" priority="949" operator="lessThan">
      <formula>0.8</formula>
    </cfRule>
  </conditionalFormatting>
  <conditionalFormatting sqref="P138 P141 P143">
    <cfRule type="cellIs" dxfId="39670" priority="947" operator="greaterThan">
      <formula>0</formula>
    </cfRule>
  </conditionalFormatting>
  <conditionalFormatting sqref="R138">
    <cfRule type="cellIs" dxfId="39669" priority="945" operator="lessThan">
      <formula>0.8</formula>
    </cfRule>
    <cfRule type="cellIs" dxfId="39668" priority="946" operator="greaterThan">
      <formula>1</formula>
    </cfRule>
  </conditionalFormatting>
  <conditionalFormatting sqref="R138">
    <cfRule type="cellIs" dxfId="39667" priority="943" operator="greaterThan">
      <formula>1</formula>
    </cfRule>
    <cfRule type="cellIs" dxfId="39666" priority="944" operator="lessThan">
      <formula>0.8</formula>
    </cfRule>
  </conditionalFormatting>
  <conditionalFormatting sqref="R138">
    <cfRule type="cellIs" dxfId="39665" priority="941" operator="lessThan">
      <formula>0.8</formula>
    </cfRule>
    <cfRule type="cellIs" dxfId="39664" priority="942" operator="greaterThan">
      <formula>1</formula>
    </cfRule>
  </conditionalFormatting>
  <conditionalFormatting sqref="R138">
    <cfRule type="cellIs" dxfId="39663" priority="939" operator="greaterThan">
      <formula>1</formula>
    </cfRule>
    <cfRule type="cellIs" dxfId="39662" priority="940" operator="lessThan">
      <formula>0.8</formula>
    </cfRule>
  </conditionalFormatting>
  <conditionalFormatting sqref="P138 P141 P143">
    <cfRule type="cellIs" dxfId="39661" priority="938" operator="greaterThan">
      <formula>0</formula>
    </cfRule>
  </conditionalFormatting>
  <conditionalFormatting sqref="P138 P141 P143">
    <cfRule type="cellIs" dxfId="39660" priority="933" operator="greaterThan">
      <formula>0</formula>
    </cfRule>
  </conditionalFormatting>
  <conditionalFormatting sqref="R138">
    <cfRule type="cellIs" dxfId="39659" priority="936" operator="lessThan">
      <formula>0.8</formula>
    </cfRule>
    <cfRule type="cellIs" dxfId="39658" priority="937" operator="greaterThan">
      <formula>1</formula>
    </cfRule>
  </conditionalFormatting>
  <conditionalFormatting sqref="R138">
    <cfRule type="cellIs" dxfId="39657" priority="934" operator="greaterThan">
      <formula>1</formula>
    </cfRule>
    <cfRule type="cellIs" dxfId="39656" priority="935" operator="lessThan">
      <formula>0.8</formula>
    </cfRule>
  </conditionalFormatting>
  <conditionalFormatting sqref="R138">
    <cfRule type="cellIs" dxfId="39655" priority="931" operator="lessThan">
      <formula>0.8</formula>
    </cfRule>
    <cfRule type="cellIs" dxfId="39654" priority="932" operator="greaterThan">
      <formula>1</formula>
    </cfRule>
  </conditionalFormatting>
  <conditionalFormatting sqref="R138">
    <cfRule type="cellIs" dxfId="39653" priority="929" operator="greaterThan">
      <formula>1</formula>
    </cfRule>
    <cfRule type="cellIs" dxfId="39652" priority="930" operator="lessThan">
      <formula>0.8</formula>
    </cfRule>
  </conditionalFormatting>
  <conditionalFormatting sqref="P138 P141 P143">
    <cfRule type="cellIs" dxfId="39651" priority="928" operator="greaterThan">
      <formula>0</formula>
    </cfRule>
  </conditionalFormatting>
  <conditionalFormatting sqref="Q148:Q154">
    <cfRule type="cellIs" dxfId="39650" priority="927" operator="lessThan">
      <formula>0</formula>
    </cfRule>
  </conditionalFormatting>
  <conditionalFormatting sqref="R148:R154">
    <cfRule type="cellIs" dxfId="39649" priority="925" operator="lessThan">
      <formula>0.8</formula>
    </cfRule>
    <cfRule type="cellIs" dxfId="39648" priority="926" operator="greaterThan">
      <formula>1</formula>
    </cfRule>
  </conditionalFormatting>
  <conditionalFormatting sqref="R148:R154">
    <cfRule type="cellIs" dxfId="39647" priority="923" operator="greaterThan">
      <formula>1</formula>
    </cfRule>
    <cfRule type="cellIs" dxfId="39646" priority="924" operator="lessThan">
      <formula>0.8</formula>
    </cfRule>
  </conditionalFormatting>
  <conditionalFormatting sqref="P148:P154">
    <cfRule type="cellIs" dxfId="39645" priority="922" operator="greaterThan">
      <formula>0</formula>
    </cfRule>
  </conditionalFormatting>
  <conditionalFormatting sqref="P148:P154">
    <cfRule type="cellIs" dxfId="39644" priority="916" operator="greaterThan">
      <formula>0</formula>
    </cfRule>
  </conditionalFormatting>
  <conditionalFormatting sqref="Q148:Q154">
    <cfRule type="cellIs" dxfId="39643" priority="921" operator="lessThan">
      <formula>0</formula>
    </cfRule>
  </conditionalFormatting>
  <conditionalFormatting sqref="R148:R154">
    <cfRule type="cellIs" dxfId="39642" priority="919" operator="lessThan">
      <formula>0.8</formula>
    </cfRule>
    <cfRule type="cellIs" dxfId="39641" priority="920" operator="greaterThan">
      <formula>1</formula>
    </cfRule>
  </conditionalFormatting>
  <conditionalFormatting sqref="R148:R154">
    <cfRule type="cellIs" dxfId="39640" priority="917" operator="greaterThan">
      <formula>1</formula>
    </cfRule>
    <cfRule type="cellIs" dxfId="39639" priority="918" operator="lessThan">
      <formula>0.8</formula>
    </cfRule>
  </conditionalFormatting>
  <conditionalFormatting sqref="Q148:Q154">
    <cfRule type="cellIs" dxfId="39638" priority="915" operator="lessThan">
      <formula>0</formula>
    </cfRule>
  </conditionalFormatting>
  <conditionalFormatting sqref="R148:R154">
    <cfRule type="cellIs" dxfId="39637" priority="913" operator="lessThan">
      <formula>0.8</formula>
    </cfRule>
    <cfRule type="cellIs" dxfId="39636" priority="914" operator="greaterThan">
      <formula>1</formula>
    </cfRule>
  </conditionalFormatting>
  <conditionalFormatting sqref="R148:R154">
    <cfRule type="cellIs" dxfId="39635" priority="911" operator="greaterThan">
      <formula>1</formula>
    </cfRule>
    <cfRule type="cellIs" dxfId="39634" priority="912" operator="lessThan">
      <formula>0.8</formula>
    </cfRule>
  </conditionalFormatting>
  <conditionalFormatting sqref="P148:P154">
    <cfRule type="cellIs" dxfId="39633" priority="910" operator="greaterThan">
      <formula>0</formula>
    </cfRule>
  </conditionalFormatting>
  <conditionalFormatting sqref="Q148:Q154">
    <cfRule type="cellIs" dxfId="39632" priority="909" operator="lessThan">
      <formula>0</formula>
    </cfRule>
  </conditionalFormatting>
  <conditionalFormatting sqref="R148:R154">
    <cfRule type="cellIs" dxfId="39631" priority="907" operator="lessThan">
      <formula>0.8</formula>
    </cfRule>
    <cfRule type="cellIs" dxfId="39630" priority="908" operator="greaterThan">
      <formula>1</formula>
    </cfRule>
  </conditionalFormatting>
  <conditionalFormatting sqref="R148:R154">
    <cfRule type="cellIs" dxfId="39629" priority="905" operator="greaterThan">
      <formula>1</formula>
    </cfRule>
    <cfRule type="cellIs" dxfId="39628" priority="906" operator="lessThan">
      <formula>0.8</formula>
    </cfRule>
  </conditionalFormatting>
  <conditionalFormatting sqref="P148:P154">
    <cfRule type="cellIs" dxfId="39627" priority="904" operator="greaterThan">
      <formula>0</formula>
    </cfRule>
  </conditionalFormatting>
  <conditionalFormatting sqref="P148:P154">
    <cfRule type="cellIs" dxfId="39626" priority="898" operator="greaterThan">
      <formula>0</formula>
    </cfRule>
  </conditionalFormatting>
  <conditionalFormatting sqref="Q148:Q154">
    <cfRule type="cellIs" dxfId="39625" priority="903" operator="lessThan">
      <formula>0</formula>
    </cfRule>
  </conditionalFormatting>
  <conditionalFormatting sqref="R148:R154">
    <cfRule type="cellIs" dxfId="39624" priority="901" operator="lessThan">
      <formula>0.8</formula>
    </cfRule>
    <cfRule type="cellIs" dxfId="39623" priority="902" operator="greaterThan">
      <formula>1</formula>
    </cfRule>
  </conditionalFormatting>
  <conditionalFormatting sqref="R148:R154">
    <cfRule type="cellIs" dxfId="39622" priority="899" operator="greaterThan">
      <formula>1</formula>
    </cfRule>
    <cfRule type="cellIs" dxfId="39621" priority="900" operator="lessThan">
      <formula>0.8</formula>
    </cfRule>
  </conditionalFormatting>
  <conditionalFormatting sqref="Q148:Q154">
    <cfRule type="cellIs" dxfId="39620" priority="897" operator="lessThan">
      <formula>0</formula>
    </cfRule>
  </conditionalFormatting>
  <conditionalFormatting sqref="R148:R154">
    <cfRule type="cellIs" dxfId="39619" priority="895" operator="lessThan">
      <formula>0.8</formula>
    </cfRule>
    <cfRule type="cellIs" dxfId="39618" priority="896" operator="greaterThan">
      <formula>1</formula>
    </cfRule>
  </conditionalFormatting>
  <conditionalFormatting sqref="R148:R154">
    <cfRule type="cellIs" dxfId="39617" priority="893" operator="greaterThan">
      <formula>1</formula>
    </cfRule>
    <cfRule type="cellIs" dxfId="39616" priority="894" operator="lessThan">
      <formula>0.8</formula>
    </cfRule>
  </conditionalFormatting>
  <conditionalFormatting sqref="P148:P154">
    <cfRule type="cellIs" dxfId="39615" priority="892" operator="greaterThan">
      <formula>0</formula>
    </cfRule>
  </conditionalFormatting>
  <conditionalFormatting sqref="Q148:Q154">
    <cfRule type="cellIs" dxfId="39614" priority="886" operator="lessThan">
      <formula>0</formula>
    </cfRule>
  </conditionalFormatting>
  <conditionalFormatting sqref="P148:P154">
    <cfRule type="cellIs" dxfId="39613" priority="887" operator="greaterThan">
      <formula>0</formula>
    </cfRule>
  </conditionalFormatting>
  <conditionalFormatting sqref="R148:R154">
    <cfRule type="cellIs" dxfId="39612" priority="890" operator="lessThan">
      <formula>0.8</formula>
    </cfRule>
    <cfRule type="cellIs" dxfId="39611" priority="891" operator="greaterThan">
      <formula>1</formula>
    </cfRule>
  </conditionalFormatting>
  <conditionalFormatting sqref="R148:R154">
    <cfRule type="cellIs" dxfId="39610" priority="888" operator="greaterThan">
      <formula>1</formula>
    </cfRule>
    <cfRule type="cellIs" dxfId="39609" priority="889" operator="lessThan">
      <formula>0.8</formula>
    </cfRule>
  </conditionalFormatting>
  <conditionalFormatting sqref="Q148:Q154">
    <cfRule type="cellIs" dxfId="39608" priority="880" operator="lessThan">
      <formula>0</formula>
    </cfRule>
  </conditionalFormatting>
  <conditionalFormatting sqref="R148:R154">
    <cfRule type="cellIs" dxfId="39607" priority="884" operator="lessThan">
      <formula>0.8</formula>
    </cfRule>
    <cfRule type="cellIs" dxfId="39606" priority="885" operator="greaterThan">
      <formula>1</formula>
    </cfRule>
  </conditionalFormatting>
  <conditionalFormatting sqref="R148:R154">
    <cfRule type="cellIs" dxfId="39605" priority="882" operator="greaterThan">
      <formula>1</formula>
    </cfRule>
    <cfRule type="cellIs" dxfId="39604" priority="883" operator="lessThan">
      <formula>0.8</formula>
    </cfRule>
  </conditionalFormatting>
  <conditionalFormatting sqref="P148:P154">
    <cfRule type="cellIs" dxfId="39603" priority="881" operator="greaterThan">
      <formula>0</formula>
    </cfRule>
  </conditionalFormatting>
  <conditionalFormatting sqref="Q148:Q154">
    <cfRule type="cellIs" dxfId="39602" priority="879" operator="lessThan">
      <formula>0</formula>
    </cfRule>
  </conditionalFormatting>
  <conditionalFormatting sqref="R148:R154">
    <cfRule type="cellIs" dxfId="39601" priority="877" operator="lessThan">
      <formula>0.8</formula>
    </cfRule>
    <cfRule type="cellIs" dxfId="39600" priority="878" operator="greaterThan">
      <formula>1</formula>
    </cfRule>
  </conditionalFormatting>
  <conditionalFormatting sqref="R148:R154">
    <cfRule type="cellIs" dxfId="39599" priority="875" operator="greaterThan">
      <formula>1</formula>
    </cfRule>
    <cfRule type="cellIs" dxfId="39598" priority="876" operator="lessThan">
      <formula>0.8</formula>
    </cfRule>
  </conditionalFormatting>
  <conditionalFormatting sqref="P148:P154">
    <cfRule type="cellIs" dxfId="39597" priority="874" operator="greaterThan">
      <formula>0</formula>
    </cfRule>
  </conditionalFormatting>
  <conditionalFormatting sqref="Q148:Q154">
    <cfRule type="cellIs" dxfId="39596" priority="873" operator="lessThan">
      <formula>0</formula>
    </cfRule>
  </conditionalFormatting>
  <conditionalFormatting sqref="R148:R154">
    <cfRule type="cellIs" dxfId="39595" priority="871" operator="lessThan">
      <formula>0.8</formula>
    </cfRule>
    <cfRule type="cellIs" dxfId="39594" priority="872" operator="greaterThan">
      <formula>1</formula>
    </cfRule>
  </conditionalFormatting>
  <conditionalFormatting sqref="R148:R154">
    <cfRule type="cellIs" dxfId="39593" priority="869" operator="greaterThan">
      <formula>1</formula>
    </cfRule>
    <cfRule type="cellIs" dxfId="39592" priority="870" operator="lessThan">
      <formula>0.8</formula>
    </cfRule>
  </conditionalFormatting>
  <conditionalFormatting sqref="P148:P154">
    <cfRule type="cellIs" dxfId="39591" priority="868" operator="greaterThan">
      <formula>0</formula>
    </cfRule>
  </conditionalFormatting>
  <conditionalFormatting sqref="Q148:Q154">
    <cfRule type="cellIs" dxfId="39590" priority="867" operator="lessThan">
      <formula>0</formula>
    </cfRule>
  </conditionalFormatting>
  <conditionalFormatting sqref="R148:R154">
    <cfRule type="cellIs" dxfId="39589" priority="865" operator="lessThan">
      <formula>0.8</formula>
    </cfRule>
    <cfRule type="cellIs" dxfId="39588" priority="866" operator="greaterThan">
      <formula>1</formula>
    </cfRule>
  </conditionalFormatting>
  <conditionalFormatting sqref="R148:R154">
    <cfRule type="cellIs" dxfId="39587" priority="863" operator="greaterThan">
      <formula>1</formula>
    </cfRule>
    <cfRule type="cellIs" dxfId="39586" priority="864" operator="lessThan">
      <formula>0.8</formula>
    </cfRule>
  </conditionalFormatting>
  <conditionalFormatting sqref="P148:P154">
    <cfRule type="cellIs" dxfId="39585" priority="862" operator="greaterThan">
      <formula>0</formula>
    </cfRule>
  </conditionalFormatting>
  <conditionalFormatting sqref="Q148:Q154">
    <cfRule type="cellIs" dxfId="39584" priority="861" operator="lessThan">
      <formula>0</formula>
    </cfRule>
  </conditionalFormatting>
  <conditionalFormatting sqref="R148:R154">
    <cfRule type="cellIs" dxfId="39583" priority="859" operator="lessThan">
      <formula>0.8</formula>
    </cfRule>
    <cfRule type="cellIs" dxfId="39582" priority="860" operator="greaterThan">
      <formula>1</formula>
    </cfRule>
  </conditionalFormatting>
  <conditionalFormatting sqref="R148:R154">
    <cfRule type="cellIs" dxfId="39581" priority="857" operator="greaterThan">
      <formula>1</formula>
    </cfRule>
    <cfRule type="cellIs" dxfId="39580" priority="858" operator="lessThan">
      <formula>0.8</formula>
    </cfRule>
  </conditionalFormatting>
  <conditionalFormatting sqref="P148:P154">
    <cfRule type="cellIs" dxfId="39579" priority="856" operator="greaterThan">
      <formula>0</formula>
    </cfRule>
  </conditionalFormatting>
  <conditionalFormatting sqref="Q148:Q154">
    <cfRule type="cellIs" dxfId="39578" priority="855" operator="lessThan">
      <formula>0</formula>
    </cfRule>
  </conditionalFormatting>
  <conditionalFormatting sqref="R148:R154">
    <cfRule type="cellIs" dxfId="39577" priority="853" operator="lessThan">
      <formula>0.8</formula>
    </cfRule>
    <cfRule type="cellIs" dxfId="39576" priority="854" operator="greaterThan">
      <formula>1</formula>
    </cfRule>
  </conditionalFormatting>
  <conditionalFormatting sqref="R148:R154">
    <cfRule type="cellIs" dxfId="39575" priority="851" operator="greaterThan">
      <formula>1</formula>
    </cfRule>
    <cfRule type="cellIs" dxfId="39574" priority="852" operator="lessThan">
      <formula>0.8</formula>
    </cfRule>
  </conditionalFormatting>
  <conditionalFormatting sqref="P148:P154">
    <cfRule type="cellIs" dxfId="39573" priority="850" operator="greaterThan">
      <formula>0</formula>
    </cfRule>
  </conditionalFormatting>
  <conditionalFormatting sqref="Q148:Q154">
    <cfRule type="cellIs" dxfId="39572" priority="849" operator="lessThan">
      <formula>0</formula>
    </cfRule>
  </conditionalFormatting>
  <conditionalFormatting sqref="R148:R154">
    <cfRule type="cellIs" dxfId="39571" priority="847" operator="lessThan">
      <formula>0.8</formula>
    </cfRule>
    <cfRule type="cellIs" dxfId="39570" priority="848" operator="greaterThan">
      <formula>1</formula>
    </cfRule>
  </conditionalFormatting>
  <conditionalFormatting sqref="R148:R154">
    <cfRule type="cellIs" dxfId="39569" priority="845" operator="greaterThan">
      <formula>1</formula>
    </cfRule>
    <cfRule type="cellIs" dxfId="39568" priority="846" operator="lessThan">
      <formula>0.8</formula>
    </cfRule>
  </conditionalFormatting>
  <conditionalFormatting sqref="P148:P154">
    <cfRule type="cellIs" dxfId="39567" priority="844" operator="greaterThan">
      <formula>0</formula>
    </cfRule>
  </conditionalFormatting>
  <conditionalFormatting sqref="Q148:Q154">
    <cfRule type="cellIs" dxfId="39566" priority="843" operator="lessThan">
      <formula>0</formula>
    </cfRule>
  </conditionalFormatting>
  <conditionalFormatting sqref="R148:R154">
    <cfRule type="cellIs" dxfId="39565" priority="841" operator="lessThan">
      <formula>0.8</formula>
    </cfRule>
    <cfRule type="cellIs" dxfId="39564" priority="842" operator="greaterThan">
      <formula>1</formula>
    </cfRule>
  </conditionalFormatting>
  <conditionalFormatting sqref="R148:R154">
    <cfRule type="cellIs" dxfId="39563" priority="839" operator="greaterThan">
      <formula>1</formula>
    </cfRule>
    <cfRule type="cellIs" dxfId="39562" priority="840" operator="lessThan">
      <formula>0.8</formula>
    </cfRule>
  </conditionalFormatting>
  <conditionalFormatting sqref="P148:P154">
    <cfRule type="cellIs" dxfId="39561" priority="838" operator="greaterThan">
      <formula>0</formula>
    </cfRule>
  </conditionalFormatting>
  <conditionalFormatting sqref="P148:P154">
    <cfRule type="cellIs" dxfId="39560" priority="832" operator="greaterThan">
      <formula>0</formula>
    </cfRule>
  </conditionalFormatting>
  <conditionalFormatting sqref="Q148:Q154">
    <cfRule type="cellIs" dxfId="39559" priority="837" operator="lessThan">
      <formula>0</formula>
    </cfRule>
  </conditionalFormatting>
  <conditionalFormatting sqref="R148:R154">
    <cfRule type="cellIs" dxfId="39558" priority="835" operator="lessThan">
      <formula>0.8</formula>
    </cfRule>
    <cfRule type="cellIs" dxfId="39557" priority="836" operator="greaterThan">
      <formula>1</formula>
    </cfRule>
  </conditionalFormatting>
  <conditionalFormatting sqref="R148:R154">
    <cfRule type="cellIs" dxfId="39556" priority="833" operator="greaterThan">
      <formula>1</formula>
    </cfRule>
    <cfRule type="cellIs" dxfId="39555" priority="834" operator="lessThan">
      <formula>0.8</formula>
    </cfRule>
  </conditionalFormatting>
  <conditionalFormatting sqref="P148:P154">
    <cfRule type="cellIs" dxfId="39554" priority="826" operator="greaterThan">
      <formula>0</formula>
    </cfRule>
  </conditionalFormatting>
  <conditionalFormatting sqref="Q148:Q154">
    <cfRule type="cellIs" dxfId="39553" priority="831" operator="lessThan">
      <formula>0</formula>
    </cfRule>
  </conditionalFormatting>
  <conditionalFormatting sqref="R148:R154">
    <cfRule type="cellIs" dxfId="39552" priority="829" operator="lessThan">
      <formula>0.8</formula>
    </cfRule>
    <cfRule type="cellIs" dxfId="39551" priority="830" operator="greaterThan">
      <formula>1</formula>
    </cfRule>
  </conditionalFormatting>
  <conditionalFormatting sqref="R148:R154">
    <cfRule type="cellIs" dxfId="39550" priority="827" operator="greaterThan">
      <formula>1</formula>
    </cfRule>
    <cfRule type="cellIs" dxfId="39549" priority="828" operator="lessThan">
      <formula>0.8</formula>
    </cfRule>
  </conditionalFormatting>
  <conditionalFormatting sqref="R148:R154">
    <cfRule type="cellIs" dxfId="39548" priority="823" operator="lessThan">
      <formula>0.8</formula>
    </cfRule>
    <cfRule type="cellIs" dxfId="39547" priority="824" operator="greaterThan">
      <formula>1</formula>
    </cfRule>
  </conditionalFormatting>
  <conditionalFormatting sqref="R148:R154">
    <cfRule type="cellIs" dxfId="39546" priority="821" operator="greaterThan">
      <formula>1</formula>
    </cfRule>
    <cfRule type="cellIs" dxfId="39545" priority="822" operator="lessThan">
      <formula>0.8</formula>
    </cfRule>
  </conditionalFormatting>
  <conditionalFormatting sqref="P148:P154">
    <cfRule type="cellIs" dxfId="39544" priority="820" operator="greaterThan">
      <formula>0</formula>
    </cfRule>
  </conditionalFormatting>
  <conditionalFormatting sqref="Q148:Q154">
    <cfRule type="cellIs" dxfId="39543" priority="825" operator="lessThan">
      <formula>0</formula>
    </cfRule>
  </conditionalFormatting>
  <conditionalFormatting sqref="Q148:Q154">
    <cfRule type="cellIs" dxfId="39542" priority="819" operator="lessThan">
      <formula>0</formula>
    </cfRule>
  </conditionalFormatting>
  <conditionalFormatting sqref="R148:R154">
    <cfRule type="cellIs" dxfId="39541" priority="817" operator="lessThan">
      <formula>0.8</formula>
    </cfRule>
    <cfRule type="cellIs" dxfId="39540" priority="818" operator="greaterThan">
      <formula>1</formula>
    </cfRule>
  </conditionalFormatting>
  <conditionalFormatting sqref="R148:R154">
    <cfRule type="cellIs" dxfId="39539" priority="815" operator="greaterThan">
      <formula>1</formula>
    </cfRule>
    <cfRule type="cellIs" dxfId="39538" priority="816" operator="lessThan">
      <formula>0.8</formula>
    </cfRule>
  </conditionalFormatting>
  <conditionalFormatting sqref="P148:P154">
    <cfRule type="cellIs" dxfId="39537" priority="814" operator="greaterThan">
      <formula>0</formula>
    </cfRule>
  </conditionalFormatting>
  <conditionalFormatting sqref="P148:P154">
    <cfRule type="cellIs" dxfId="39536" priority="808" operator="greaterThan">
      <formula>0</formula>
    </cfRule>
  </conditionalFormatting>
  <conditionalFormatting sqref="Q148:Q154">
    <cfRule type="cellIs" dxfId="39535" priority="813" operator="lessThan">
      <formula>0</formula>
    </cfRule>
  </conditionalFormatting>
  <conditionalFormatting sqref="R148:R154">
    <cfRule type="cellIs" dxfId="39534" priority="811" operator="lessThan">
      <formula>0.8</formula>
    </cfRule>
    <cfRule type="cellIs" dxfId="39533" priority="812" operator="greaterThan">
      <formula>1</formula>
    </cfRule>
  </conditionalFormatting>
  <conditionalFormatting sqref="R148:R154">
    <cfRule type="cellIs" dxfId="39532" priority="809" operator="greaterThan">
      <formula>1</formula>
    </cfRule>
    <cfRule type="cellIs" dxfId="39531" priority="810" operator="lessThan">
      <formula>0.8</formula>
    </cfRule>
  </conditionalFormatting>
  <conditionalFormatting sqref="P148:P154">
    <cfRule type="cellIs" dxfId="39530" priority="802" operator="greaterThan">
      <formula>0</formula>
    </cfRule>
  </conditionalFormatting>
  <conditionalFormatting sqref="Q148:Q154">
    <cfRule type="cellIs" dxfId="39529" priority="807" operator="lessThan">
      <formula>0</formula>
    </cfRule>
  </conditionalFormatting>
  <conditionalFormatting sqref="R148:R154">
    <cfRule type="cellIs" dxfId="39528" priority="805" operator="lessThan">
      <formula>0.8</formula>
    </cfRule>
    <cfRule type="cellIs" dxfId="39527" priority="806" operator="greaterThan">
      <formula>1</formula>
    </cfRule>
  </conditionalFormatting>
  <conditionalFormatting sqref="R148:R154">
    <cfRule type="cellIs" dxfId="39526" priority="803" operator="greaterThan">
      <formula>1</formula>
    </cfRule>
    <cfRule type="cellIs" dxfId="39525" priority="804" operator="lessThan">
      <formula>0.8</formula>
    </cfRule>
  </conditionalFormatting>
  <conditionalFormatting sqref="R148:R154">
    <cfRule type="cellIs" dxfId="39524" priority="799" operator="lessThan">
      <formula>0.8</formula>
    </cfRule>
    <cfRule type="cellIs" dxfId="39523" priority="800" operator="greaterThan">
      <formula>1</formula>
    </cfRule>
  </conditionalFormatting>
  <conditionalFormatting sqref="R148:R154">
    <cfRule type="cellIs" dxfId="39522" priority="797" operator="greaterThan">
      <formula>1</formula>
    </cfRule>
    <cfRule type="cellIs" dxfId="39521" priority="798" operator="lessThan">
      <formula>0.8</formula>
    </cfRule>
  </conditionalFormatting>
  <conditionalFormatting sqref="P148:P154">
    <cfRule type="cellIs" dxfId="39520" priority="796" operator="greaterThan">
      <formula>0</formula>
    </cfRule>
  </conditionalFormatting>
  <conditionalFormatting sqref="Q148:Q154">
    <cfRule type="cellIs" dxfId="39519" priority="801" operator="lessThan">
      <formula>0</formula>
    </cfRule>
  </conditionalFormatting>
  <conditionalFormatting sqref="P148:P154">
    <cfRule type="cellIs" dxfId="39518" priority="790" operator="greaterThan">
      <formula>0</formula>
    </cfRule>
  </conditionalFormatting>
  <conditionalFormatting sqref="Q148:Q154">
    <cfRule type="cellIs" dxfId="39517" priority="795" operator="lessThan">
      <formula>0</formula>
    </cfRule>
  </conditionalFormatting>
  <conditionalFormatting sqref="R148:R154">
    <cfRule type="cellIs" dxfId="39516" priority="793" operator="lessThan">
      <formula>0.8</formula>
    </cfRule>
    <cfRule type="cellIs" dxfId="39515" priority="794" operator="greaterThan">
      <formula>1</formula>
    </cfRule>
  </conditionalFormatting>
  <conditionalFormatting sqref="R148:R154">
    <cfRule type="cellIs" dxfId="39514" priority="791" operator="greaterThan">
      <formula>1</formula>
    </cfRule>
    <cfRule type="cellIs" dxfId="39513" priority="792" operator="lessThan">
      <formula>0.8</formula>
    </cfRule>
  </conditionalFormatting>
  <conditionalFormatting sqref="R148:R154">
    <cfRule type="cellIs" dxfId="39512" priority="787" operator="lessThan">
      <formula>0.8</formula>
    </cfRule>
    <cfRule type="cellIs" dxfId="39511" priority="788" operator="greaterThan">
      <formula>1</formula>
    </cfRule>
  </conditionalFormatting>
  <conditionalFormatting sqref="R148:R154">
    <cfRule type="cellIs" dxfId="39510" priority="785" operator="greaterThan">
      <formula>1</formula>
    </cfRule>
    <cfRule type="cellIs" dxfId="39509" priority="786" operator="lessThan">
      <formula>0.8</formula>
    </cfRule>
  </conditionalFormatting>
  <conditionalFormatting sqref="P148:P154">
    <cfRule type="cellIs" dxfId="39508" priority="784" operator="greaterThan">
      <formula>0</formula>
    </cfRule>
  </conditionalFormatting>
  <conditionalFormatting sqref="Q148:Q154">
    <cfRule type="cellIs" dxfId="39507" priority="789" operator="lessThan">
      <formula>0</formula>
    </cfRule>
  </conditionalFormatting>
  <conditionalFormatting sqref="R148:R154">
    <cfRule type="cellIs" dxfId="39506" priority="781" operator="lessThan">
      <formula>0.8</formula>
    </cfRule>
    <cfRule type="cellIs" dxfId="39505" priority="782" operator="greaterThan">
      <formula>1</formula>
    </cfRule>
  </conditionalFormatting>
  <conditionalFormatting sqref="R148:R154">
    <cfRule type="cellIs" dxfId="39504" priority="779" operator="greaterThan">
      <formula>1</formula>
    </cfRule>
    <cfRule type="cellIs" dxfId="39503" priority="780" operator="lessThan">
      <formula>0.8</formula>
    </cfRule>
  </conditionalFormatting>
  <conditionalFormatting sqref="P148:P154">
    <cfRule type="cellIs" dxfId="39502" priority="778" operator="greaterThan">
      <formula>0</formula>
    </cfRule>
  </conditionalFormatting>
  <conditionalFormatting sqref="Q148:Q154">
    <cfRule type="cellIs" dxfId="39501" priority="783" operator="lessThan">
      <formula>0</formula>
    </cfRule>
  </conditionalFormatting>
  <conditionalFormatting sqref="Q148:Q154">
    <cfRule type="cellIs" dxfId="39500" priority="777" operator="lessThan">
      <formula>0</formula>
    </cfRule>
  </conditionalFormatting>
  <conditionalFormatting sqref="R148:R154">
    <cfRule type="cellIs" dxfId="39499" priority="775" operator="lessThan">
      <formula>0.8</formula>
    </cfRule>
    <cfRule type="cellIs" dxfId="39498" priority="776" operator="greaterThan">
      <formula>1</formula>
    </cfRule>
  </conditionalFormatting>
  <conditionalFormatting sqref="R148:R154">
    <cfRule type="cellIs" dxfId="39497" priority="773" operator="greaterThan">
      <formula>1</formula>
    </cfRule>
    <cfRule type="cellIs" dxfId="39496" priority="774" operator="lessThan">
      <formula>0.8</formula>
    </cfRule>
  </conditionalFormatting>
  <conditionalFormatting sqref="P148:P154">
    <cfRule type="cellIs" dxfId="39495" priority="772" operator="greaterThan">
      <formula>0</formula>
    </cfRule>
  </conditionalFormatting>
  <conditionalFormatting sqref="Q148:Q154">
    <cfRule type="cellIs" dxfId="39494" priority="766" operator="lessThan">
      <formula>0</formula>
    </cfRule>
  </conditionalFormatting>
  <conditionalFormatting sqref="R148:R154">
    <cfRule type="cellIs" dxfId="39493" priority="770" operator="lessThan">
      <formula>0.8</formula>
    </cfRule>
    <cfRule type="cellIs" dxfId="39492" priority="771" operator="greaterThan">
      <formula>1</formula>
    </cfRule>
  </conditionalFormatting>
  <conditionalFormatting sqref="R148:R154">
    <cfRule type="cellIs" dxfId="39491" priority="768" operator="greaterThan">
      <formula>1</formula>
    </cfRule>
    <cfRule type="cellIs" dxfId="39490" priority="769" operator="lessThan">
      <formula>0.8</formula>
    </cfRule>
  </conditionalFormatting>
  <conditionalFormatting sqref="P148:P154">
    <cfRule type="cellIs" dxfId="39489" priority="767" operator="greaterThan">
      <formula>0</formula>
    </cfRule>
  </conditionalFormatting>
  <conditionalFormatting sqref="Q148:Q154">
    <cfRule type="cellIs" dxfId="39488" priority="765" operator="lessThan">
      <formula>0</formula>
    </cfRule>
  </conditionalFormatting>
  <conditionalFormatting sqref="R148:R154">
    <cfRule type="cellIs" dxfId="39487" priority="763" operator="lessThan">
      <formula>0.8</formula>
    </cfRule>
    <cfRule type="cellIs" dxfId="39486" priority="764" operator="greaterThan">
      <formula>1</formula>
    </cfRule>
  </conditionalFormatting>
  <conditionalFormatting sqref="R148:R154">
    <cfRule type="cellIs" dxfId="39485" priority="761" operator="greaterThan">
      <formula>1</formula>
    </cfRule>
    <cfRule type="cellIs" dxfId="39484" priority="762" operator="lessThan">
      <formula>0.8</formula>
    </cfRule>
  </conditionalFormatting>
  <conditionalFormatting sqref="P148:P154">
    <cfRule type="cellIs" dxfId="39483" priority="760" operator="greaterThan">
      <formula>0</formula>
    </cfRule>
  </conditionalFormatting>
  <conditionalFormatting sqref="Q148:Q154">
    <cfRule type="cellIs" dxfId="39482" priority="759" operator="lessThan">
      <formula>0</formula>
    </cfRule>
  </conditionalFormatting>
  <conditionalFormatting sqref="R148:R154">
    <cfRule type="cellIs" dxfId="39481" priority="757" operator="lessThan">
      <formula>0.8</formula>
    </cfRule>
    <cfRule type="cellIs" dxfId="39480" priority="758" operator="greaterThan">
      <formula>1</formula>
    </cfRule>
  </conditionalFormatting>
  <conditionalFormatting sqref="R148:R154">
    <cfRule type="cellIs" dxfId="39479" priority="755" operator="greaterThan">
      <formula>1</formula>
    </cfRule>
    <cfRule type="cellIs" dxfId="39478" priority="756" operator="lessThan">
      <formula>0.8</formula>
    </cfRule>
  </conditionalFormatting>
  <conditionalFormatting sqref="P148:P154">
    <cfRule type="cellIs" dxfId="39477" priority="754" operator="greaterThan">
      <formula>0</formula>
    </cfRule>
  </conditionalFormatting>
  <conditionalFormatting sqref="Q148:Q154">
    <cfRule type="cellIs" dxfId="39476" priority="753" operator="lessThan">
      <formula>0</formula>
    </cfRule>
  </conditionalFormatting>
  <conditionalFormatting sqref="R148:R154">
    <cfRule type="cellIs" dxfId="39475" priority="751" operator="lessThan">
      <formula>0.8</formula>
    </cfRule>
    <cfRule type="cellIs" dxfId="39474" priority="752" operator="greaterThan">
      <formula>1</formula>
    </cfRule>
  </conditionalFormatting>
  <conditionalFormatting sqref="R148:R154">
    <cfRule type="cellIs" dxfId="39473" priority="749" operator="greaterThan">
      <formula>1</formula>
    </cfRule>
    <cfRule type="cellIs" dxfId="39472" priority="750" operator="lessThan">
      <formula>0.8</formula>
    </cfRule>
  </conditionalFormatting>
  <conditionalFormatting sqref="P148:P154">
    <cfRule type="cellIs" dxfId="39471" priority="748" operator="greaterThan">
      <formula>0</formula>
    </cfRule>
  </conditionalFormatting>
  <conditionalFormatting sqref="Q148:Q154">
    <cfRule type="cellIs" dxfId="39470" priority="747" operator="lessThan">
      <formula>0</formula>
    </cfRule>
  </conditionalFormatting>
  <conditionalFormatting sqref="R148:R154">
    <cfRule type="cellIs" dxfId="39469" priority="745" operator="lessThan">
      <formula>0.8</formula>
    </cfRule>
    <cfRule type="cellIs" dxfId="39468" priority="746" operator="greaterThan">
      <formula>1</formula>
    </cfRule>
  </conditionalFormatting>
  <conditionalFormatting sqref="R148:R154">
    <cfRule type="cellIs" dxfId="39467" priority="743" operator="greaterThan">
      <formula>1</formula>
    </cfRule>
    <cfRule type="cellIs" dxfId="39466" priority="744" operator="lessThan">
      <formula>0.8</formula>
    </cfRule>
  </conditionalFormatting>
  <conditionalFormatting sqref="P148:P154">
    <cfRule type="cellIs" dxfId="39465" priority="742" operator="greaterThan">
      <formula>0</formula>
    </cfRule>
  </conditionalFormatting>
  <conditionalFormatting sqref="Q148:Q154">
    <cfRule type="cellIs" dxfId="39464" priority="741" operator="lessThan">
      <formula>0</formula>
    </cfRule>
  </conditionalFormatting>
  <conditionalFormatting sqref="R148:R154">
    <cfRule type="cellIs" dxfId="39463" priority="739" operator="lessThan">
      <formula>0.8</formula>
    </cfRule>
    <cfRule type="cellIs" dxfId="39462" priority="740" operator="greaterThan">
      <formula>1</formula>
    </cfRule>
  </conditionalFormatting>
  <conditionalFormatting sqref="R148:R154">
    <cfRule type="cellIs" dxfId="39461" priority="737" operator="greaterThan">
      <formula>1</formula>
    </cfRule>
    <cfRule type="cellIs" dxfId="39460" priority="738" operator="lessThan">
      <formula>0.8</formula>
    </cfRule>
  </conditionalFormatting>
  <conditionalFormatting sqref="P148:P154">
    <cfRule type="cellIs" dxfId="39459" priority="736" operator="greaterThan">
      <formula>0</formula>
    </cfRule>
  </conditionalFormatting>
  <conditionalFormatting sqref="P148:P154">
    <cfRule type="cellIs" dxfId="39458" priority="730" operator="greaterThan">
      <formula>0</formula>
    </cfRule>
  </conditionalFormatting>
  <conditionalFormatting sqref="Q148:Q154">
    <cfRule type="cellIs" dxfId="39457" priority="735" operator="lessThan">
      <formula>0</formula>
    </cfRule>
  </conditionalFormatting>
  <conditionalFormatting sqref="R148:R154">
    <cfRule type="cellIs" dxfId="39456" priority="733" operator="lessThan">
      <formula>0.8</formula>
    </cfRule>
    <cfRule type="cellIs" dxfId="39455" priority="734" operator="greaterThan">
      <formula>1</formula>
    </cfRule>
  </conditionalFormatting>
  <conditionalFormatting sqref="R148:R154">
    <cfRule type="cellIs" dxfId="39454" priority="731" operator="greaterThan">
      <formula>1</formula>
    </cfRule>
    <cfRule type="cellIs" dxfId="39453" priority="732" operator="lessThan">
      <formula>0.8</formula>
    </cfRule>
  </conditionalFormatting>
  <conditionalFormatting sqref="P148:P154">
    <cfRule type="cellIs" dxfId="39452" priority="724" operator="greaterThan">
      <formula>0</formula>
    </cfRule>
  </conditionalFormatting>
  <conditionalFormatting sqref="Q148:Q154">
    <cfRule type="cellIs" dxfId="39451" priority="729" operator="lessThan">
      <formula>0</formula>
    </cfRule>
  </conditionalFormatting>
  <conditionalFormatting sqref="R148:R154">
    <cfRule type="cellIs" dxfId="39450" priority="727" operator="lessThan">
      <formula>0.8</formula>
    </cfRule>
    <cfRule type="cellIs" dxfId="39449" priority="728" operator="greaterThan">
      <formula>1</formula>
    </cfRule>
  </conditionalFormatting>
  <conditionalFormatting sqref="R148:R154">
    <cfRule type="cellIs" dxfId="39448" priority="725" operator="greaterThan">
      <formula>1</formula>
    </cfRule>
    <cfRule type="cellIs" dxfId="39447" priority="726" operator="lessThan">
      <formula>0.8</formula>
    </cfRule>
  </conditionalFormatting>
  <conditionalFormatting sqref="R148:R154">
    <cfRule type="cellIs" dxfId="39446" priority="721" operator="lessThan">
      <formula>0.8</formula>
    </cfRule>
    <cfRule type="cellIs" dxfId="39445" priority="722" operator="greaterThan">
      <formula>1</formula>
    </cfRule>
  </conditionalFormatting>
  <conditionalFormatting sqref="R148:R154">
    <cfRule type="cellIs" dxfId="39444" priority="719" operator="greaterThan">
      <formula>1</formula>
    </cfRule>
    <cfRule type="cellIs" dxfId="39443" priority="720" operator="lessThan">
      <formula>0.8</formula>
    </cfRule>
  </conditionalFormatting>
  <conditionalFormatting sqref="P148:P154">
    <cfRule type="cellIs" dxfId="39442" priority="718" operator="greaterThan">
      <formula>0</formula>
    </cfRule>
  </conditionalFormatting>
  <conditionalFormatting sqref="Q148:Q154">
    <cfRule type="cellIs" dxfId="39441" priority="723" operator="lessThan">
      <formula>0</formula>
    </cfRule>
  </conditionalFormatting>
  <conditionalFormatting sqref="P44:P51">
    <cfRule type="cellIs" dxfId="39440" priority="712" operator="greaterThan">
      <formula>0</formula>
    </cfRule>
  </conditionalFormatting>
  <conditionalFormatting sqref="Q44:Q51">
    <cfRule type="cellIs" dxfId="39439" priority="717" operator="lessThan">
      <formula>0</formula>
    </cfRule>
  </conditionalFormatting>
  <conditionalFormatting sqref="R44:R51">
    <cfRule type="cellIs" dxfId="39438" priority="715" operator="lessThan">
      <formula>0.8</formula>
    </cfRule>
    <cfRule type="cellIs" dxfId="39437" priority="716" operator="greaterThan">
      <formula>1</formula>
    </cfRule>
  </conditionalFormatting>
  <conditionalFormatting sqref="R44:R51">
    <cfRule type="cellIs" dxfId="39436" priority="713" operator="greaterThan">
      <formula>1</formula>
    </cfRule>
    <cfRule type="cellIs" dxfId="39435" priority="714" operator="lessThan">
      <formula>0.8</formula>
    </cfRule>
  </conditionalFormatting>
  <conditionalFormatting sqref="Q84:Q91">
    <cfRule type="cellIs" dxfId="39434" priority="711" operator="lessThan">
      <formula>0</formula>
    </cfRule>
  </conditionalFormatting>
  <conditionalFormatting sqref="R84:R91">
    <cfRule type="cellIs" dxfId="39433" priority="709" operator="lessThan">
      <formula>0.8</formula>
    </cfRule>
    <cfRule type="cellIs" dxfId="39432" priority="710" operator="greaterThan">
      <formula>1</formula>
    </cfRule>
  </conditionalFormatting>
  <conditionalFormatting sqref="R84:R91">
    <cfRule type="cellIs" dxfId="39431" priority="707" operator="greaterThan">
      <formula>1</formula>
    </cfRule>
    <cfRule type="cellIs" dxfId="39430" priority="708" operator="lessThan">
      <formula>0.8</formula>
    </cfRule>
  </conditionalFormatting>
  <conditionalFormatting sqref="P84:P91">
    <cfRule type="cellIs" dxfId="39429" priority="706" operator="greaterThan">
      <formula>0</formula>
    </cfRule>
  </conditionalFormatting>
  <conditionalFormatting sqref="Q84:Q91">
    <cfRule type="cellIs" dxfId="39428" priority="705" operator="lessThan">
      <formula>0</formula>
    </cfRule>
  </conditionalFormatting>
  <conditionalFormatting sqref="R84:R91">
    <cfRule type="cellIs" dxfId="39427" priority="703" operator="lessThan">
      <formula>0.8</formula>
    </cfRule>
    <cfRule type="cellIs" dxfId="39426" priority="704" operator="greaterThan">
      <formula>1</formula>
    </cfRule>
  </conditionalFormatting>
  <conditionalFormatting sqref="R84:R91">
    <cfRule type="cellIs" dxfId="39425" priority="701" operator="greaterThan">
      <formula>1</formula>
    </cfRule>
    <cfRule type="cellIs" dxfId="39424" priority="702" operator="lessThan">
      <formula>0.8</formula>
    </cfRule>
  </conditionalFormatting>
  <conditionalFormatting sqref="P84:P91">
    <cfRule type="cellIs" dxfId="39423" priority="700" operator="greaterThan">
      <formula>0</formula>
    </cfRule>
  </conditionalFormatting>
  <conditionalFormatting sqref="Q84:Q91">
    <cfRule type="cellIs" dxfId="39422" priority="699" operator="lessThan">
      <formula>0</formula>
    </cfRule>
  </conditionalFormatting>
  <conditionalFormatting sqref="R84:R91">
    <cfRule type="cellIs" dxfId="39421" priority="697" operator="lessThan">
      <formula>0.8</formula>
    </cfRule>
    <cfRule type="cellIs" dxfId="39420" priority="698" operator="greaterThan">
      <formula>1</formula>
    </cfRule>
  </conditionalFormatting>
  <conditionalFormatting sqref="R84:R91">
    <cfRule type="cellIs" dxfId="39419" priority="695" operator="greaterThan">
      <formula>1</formula>
    </cfRule>
    <cfRule type="cellIs" dxfId="39418" priority="696" operator="lessThan">
      <formula>0.8</formula>
    </cfRule>
  </conditionalFormatting>
  <conditionalFormatting sqref="P84:P91">
    <cfRule type="cellIs" dxfId="39417" priority="694" operator="greaterThan">
      <formula>0</formula>
    </cfRule>
  </conditionalFormatting>
  <conditionalFormatting sqref="Q84:Q91">
    <cfRule type="cellIs" dxfId="39416" priority="693" operator="lessThan">
      <formula>0</formula>
    </cfRule>
  </conditionalFormatting>
  <conditionalFormatting sqref="R84:R91">
    <cfRule type="cellIs" dxfId="39415" priority="691" operator="lessThan">
      <formula>0.8</formula>
    </cfRule>
    <cfRule type="cellIs" dxfId="39414" priority="692" operator="greaterThan">
      <formula>1</formula>
    </cfRule>
  </conditionalFormatting>
  <conditionalFormatting sqref="R84:R91">
    <cfRule type="cellIs" dxfId="39413" priority="689" operator="greaterThan">
      <formula>1</formula>
    </cfRule>
    <cfRule type="cellIs" dxfId="39412" priority="690" operator="lessThan">
      <formula>0.8</formula>
    </cfRule>
  </conditionalFormatting>
  <conditionalFormatting sqref="P84:P91">
    <cfRule type="cellIs" dxfId="39411" priority="688" operator="greaterThan">
      <formula>0</formula>
    </cfRule>
  </conditionalFormatting>
  <conditionalFormatting sqref="P84:P91">
    <cfRule type="cellIs" dxfId="39410" priority="682" operator="greaterThan">
      <formula>0</formula>
    </cfRule>
  </conditionalFormatting>
  <conditionalFormatting sqref="Q84:Q91">
    <cfRule type="cellIs" dxfId="39409" priority="687" operator="lessThan">
      <formula>0</formula>
    </cfRule>
  </conditionalFormatting>
  <conditionalFormatting sqref="R84:R91">
    <cfRule type="cellIs" dxfId="39408" priority="685" operator="lessThan">
      <formula>0.8</formula>
    </cfRule>
    <cfRule type="cellIs" dxfId="39407" priority="686" operator="greaterThan">
      <formula>1</formula>
    </cfRule>
  </conditionalFormatting>
  <conditionalFormatting sqref="R84:R91">
    <cfRule type="cellIs" dxfId="39406" priority="683" operator="greaterThan">
      <formula>1</formula>
    </cfRule>
    <cfRule type="cellIs" dxfId="39405" priority="684" operator="lessThan">
      <formula>0.8</formula>
    </cfRule>
  </conditionalFormatting>
  <conditionalFormatting sqref="P84:P91">
    <cfRule type="cellIs" dxfId="39404" priority="676" operator="greaterThan">
      <formula>0</formula>
    </cfRule>
  </conditionalFormatting>
  <conditionalFormatting sqref="Q84:Q91">
    <cfRule type="cellIs" dxfId="39403" priority="681" operator="lessThan">
      <formula>0</formula>
    </cfRule>
  </conditionalFormatting>
  <conditionalFormatting sqref="R84:R91">
    <cfRule type="cellIs" dxfId="39402" priority="679" operator="lessThan">
      <formula>0.8</formula>
    </cfRule>
    <cfRule type="cellIs" dxfId="39401" priority="680" operator="greaterThan">
      <formula>1</formula>
    </cfRule>
  </conditionalFormatting>
  <conditionalFormatting sqref="R84:R91">
    <cfRule type="cellIs" dxfId="39400" priority="677" operator="greaterThan">
      <formula>1</formula>
    </cfRule>
    <cfRule type="cellIs" dxfId="39399" priority="678" operator="lessThan">
      <formula>0.8</formula>
    </cfRule>
  </conditionalFormatting>
  <conditionalFormatting sqref="R84:R91">
    <cfRule type="cellIs" dxfId="39398" priority="673" operator="lessThan">
      <formula>0.8</formula>
    </cfRule>
    <cfRule type="cellIs" dxfId="39397" priority="674" operator="greaterThan">
      <formula>1</formula>
    </cfRule>
  </conditionalFormatting>
  <conditionalFormatting sqref="R84:R91">
    <cfRule type="cellIs" dxfId="39396" priority="671" operator="greaterThan">
      <formula>1</formula>
    </cfRule>
    <cfRule type="cellIs" dxfId="39395" priority="672" operator="lessThan">
      <formula>0.8</formula>
    </cfRule>
  </conditionalFormatting>
  <conditionalFormatting sqref="P84:P91">
    <cfRule type="cellIs" dxfId="39394" priority="670" operator="greaterThan">
      <formula>0</formula>
    </cfRule>
  </conditionalFormatting>
  <conditionalFormatting sqref="Q84:Q91">
    <cfRule type="cellIs" dxfId="39393" priority="675" operator="lessThan">
      <formula>0</formula>
    </cfRule>
  </conditionalFormatting>
  <conditionalFormatting sqref="Q84:Q91">
    <cfRule type="cellIs" dxfId="39392" priority="669" operator="lessThan">
      <formula>0</formula>
    </cfRule>
  </conditionalFormatting>
  <conditionalFormatting sqref="R84:R91">
    <cfRule type="cellIs" dxfId="39391" priority="667" operator="lessThan">
      <formula>0.8</formula>
    </cfRule>
    <cfRule type="cellIs" dxfId="39390" priority="668" operator="greaterThan">
      <formula>1</formula>
    </cfRule>
  </conditionalFormatting>
  <conditionalFormatting sqref="R84:R91">
    <cfRule type="cellIs" dxfId="39389" priority="665" operator="greaterThan">
      <formula>1</formula>
    </cfRule>
    <cfRule type="cellIs" dxfId="39388" priority="666" operator="lessThan">
      <formula>0.8</formula>
    </cfRule>
  </conditionalFormatting>
  <conditionalFormatting sqref="P84:P91">
    <cfRule type="cellIs" dxfId="39387" priority="664" operator="greaterThan">
      <formula>0</formula>
    </cfRule>
  </conditionalFormatting>
  <conditionalFormatting sqref="P84:P91">
    <cfRule type="cellIs" dxfId="39386" priority="658" operator="greaterThan">
      <formula>0</formula>
    </cfRule>
  </conditionalFormatting>
  <conditionalFormatting sqref="Q84:Q91">
    <cfRule type="cellIs" dxfId="39385" priority="663" operator="lessThan">
      <formula>0</formula>
    </cfRule>
  </conditionalFormatting>
  <conditionalFormatting sqref="R84:R91">
    <cfRule type="cellIs" dxfId="39384" priority="661" operator="lessThan">
      <formula>0.8</formula>
    </cfRule>
    <cfRule type="cellIs" dxfId="39383" priority="662" operator="greaterThan">
      <formula>1</formula>
    </cfRule>
  </conditionalFormatting>
  <conditionalFormatting sqref="R84:R91">
    <cfRule type="cellIs" dxfId="39382" priority="659" operator="greaterThan">
      <formula>1</formula>
    </cfRule>
    <cfRule type="cellIs" dxfId="39381" priority="660" operator="lessThan">
      <formula>0.8</formula>
    </cfRule>
  </conditionalFormatting>
  <conditionalFormatting sqref="P84:P91">
    <cfRule type="cellIs" dxfId="39380" priority="652" operator="greaterThan">
      <formula>0</formula>
    </cfRule>
  </conditionalFormatting>
  <conditionalFormatting sqref="Q84:Q91">
    <cfRule type="cellIs" dxfId="39379" priority="657" operator="lessThan">
      <formula>0</formula>
    </cfRule>
  </conditionalFormatting>
  <conditionalFormatting sqref="R84:R91">
    <cfRule type="cellIs" dxfId="39378" priority="655" operator="lessThan">
      <formula>0.8</formula>
    </cfRule>
    <cfRule type="cellIs" dxfId="39377" priority="656" operator="greaterThan">
      <formula>1</formula>
    </cfRule>
  </conditionalFormatting>
  <conditionalFormatting sqref="R84:R91">
    <cfRule type="cellIs" dxfId="39376" priority="653" operator="greaterThan">
      <formula>1</formula>
    </cfRule>
    <cfRule type="cellIs" dxfId="39375" priority="654" operator="lessThan">
      <formula>0.8</formula>
    </cfRule>
  </conditionalFormatting>
  <conditionalFormatting sqref="R84:R91">
    <cfRule type="cellIs" dxfId="39374" priority="649" operator="lessThan">
      <formula>0.8</formula>
    </cfRule>
    <cfRule type="cellIs" dxfId="39373" priority="650" operator="greaterThan">
      <formula>1</formula>
    </cfRule>
  </conditionalFormatting>
  <conditionalFormatting sqref="R84:R91">
    <cfRule type="cellIs" dxfId="39372" priority="647" operator="greaterThan">
      <formula>1</formula>
    </cfRule>
    <cfRule type="cellIs" dxfId="39371" priority="648" operator="lessThan">
      <formula>0.8</formula>
    </cfRule>
  </conditionalFormatting>
  <conditionalFormatting sqref="P84:P91">
    <cfRule type="cellIs" dxfId="39370" priority="646" operator="greaterThan">
      <formula>0</formula>
    </cfRule>
  </conditionalFormatting>
  <conditionalFormatting sqref="Q84:Q91">
    <cfRule type="cellIs" dxfId="39369" priority="651" operator="lessThan">
      <formula>0</formula>
    </cfRule>
  </conditionalFormatting>
  <conditionalFormatting sqref="P84:P91">
    <cfRule type="cellIs" dxfId="39368" priority="640" operator="greaterThan">
      <formula>0</formula>
    </cfRule>
  </conditionalFormatting>
  <conditionalFormatting sqref="Q84:Q91">
    <cfRule type="cellIs" dxfId="39367" priority="645" operator="lessThan">
      <formula>0</formula>
    </cfRule>
  </conditionalFormatting>
  <conditionalFormatting sqref="R84:R91">
    <cfRule type="cellIs" dxfId="39366" priority="643" operator="lessThan">
      <formula>0.8</formula>
    </cfRule>
    <cfRule type="cellIs" dxfId="39365" priority="644" operator="greaterThan">
      <formula>1</formula>
    </cfRule>
  </conditionalFormatting>
  <conditionalFormatting sqref="R84:R91">
    <cfRule type="cellIs" dxfId="39364" priority="641" operator="greaterThan">
      <formula>1</formula>
    </cfRule>
    <cfRule type="cellIs" dxfId="39363" priority="642" operator="lessThan">
      <formula>0.8</formula>
    </cfRule>
  </conditionalFormatting>
  <conditionalFormatting sqref="R84:R91">
    <cfRule type="cellIs" dxfId="39362" priority="637" operator="lessThan">
      <formula>0.8</formula>
    </cfRule>
    <cfRule type="cellIs" dxfId="39361" priority="638" operator="greaterThan">
      <formula>1</formula>
    </cfRule>
  </conditionalFormatting>
  <conditionalFormatting sqref="R84:R91">
    <cfRule type="cellIs" dxfId="39360" priority="635" operator="greaterThan">
      <formula>1</formula>
    </cfRule>
    <cfRule type="cellIs" dxfId="39359" priority="636" operator="lessThan">
      <formula>0.8</formula>
    </cfRule>
  </conditionalFormatting>
  <conditionalFormatting sqref="P84:P91">
    <cfRule type="cellIs" dxfId="39358" priority="634" operator="greaterThan">
      <formula>0</formula>
    </cfRule>
  </conditionalFormatting>
  <conditionalFormatting sqref="Q84:Q91">
    <cfRule type="cellIs" dxfId="39357" priority="639" operator="lessThan">
      <formula>0</formula>
    </cfRule>
  </conditionalFormatting>
  <conditionalFormatting sqref="R84:R91">
    <cfRule type="cellIs" dxfId="39356" priority="631" operator="lessThan">
      <formula>0.8</formula>
    </cfRule>
    <cfRule type="cellIs" dxfId="39355" priority="632" operator="greaterThan">
      <formula>1</formula>
    </cfRule>
  </conditionalFormatting>
  <conditionalFormatting sqref="R84:R91">
    <cfRule type="cellIs" dxfId="39354" priority="629" operator="greaterThan">
      <formula>1</formula>
    </cfRule>
    <cfRule type="cellIs" dxfId="39353" priority="630" operator="lessThan">
      <formula>0.8</formula>
    </cfRule>
  </conditionalFormatting>
  <conditionalFormatting sqref="P84:P91">
    <cfRule type="cellIs" dxfId="39352" priority="628" operator="greaterThan">
      <formula>0</formula>
    </cfRule>
  </conditionalFormatting>
  <conditionalFormatting sqref="Q84:Q91">
    <cfRule type="cellIs" dxfId="39351" priority="633" operator="lessThan">
      <formula>0</formula>
    </cfRule>
  </conditionalFormatting>
  <conditionalFormatting sqref="Q84:Q91">
    <cfRule type="cellIs" dxfId="39350" priority="627" operator="lessThan">
      <formula>0</formula>
    </cfRule>
  </conditionalFormatting>
  <conditionalFormatting sqref="R84:R91">
    <cfRule type="cellIs" dxfId="39349" priority="625" operator="lessThan">
      <formula>0.8</formula>
    </cfRule>
    <cfRule type="cellIs" dxfId="39348" priority="626" operator="greaterThan">
      <formula>1</formula>
    </cfRule>
  </conditionalFormatting>
  <conditionalFormatting sqref="R84:R91">
    <cfRule type="cellIs" dxfId="39347" priority="623" operator="greaterThan">
      <formula>1</formula>
    </cfRule>
    <cfRule type="cellIs" dxfId="39346" priority="624" operator="lessThan">
      <formula>0.8</formula>
    </cfRule>
  </conditionalFormatting>
  <conditionalFormatting sqref="P84:P91">
    <cfRule type="cellIs" dxfId="39345" priority="622" operator="greaterThan">
      <formula>0</formula>
    </cfRule>
  </conditionalFormatting>
  <conditionalFormatting sqref="Q84:Q91">
    <cfRule type="cellIs" dxfId="39344" priority="616" operator="lessThan">
      <formula>0</formula>
    </cfRule>
  </conditionalFormatting>
  <conditionalFormatting sqref="R84:R91">
    <cfRule type="cellIs" dxfId="39343" priority="620" operator="lessThan">
      <formula>0.8</formula>
    </cfRule>
    <cfRule type="cellIs" dxfId="39342" priority="621" operator="greaterThan">
      <formula>1</formula>
    </cfRule>
  </conditionalFormatting>
  <conditionalFormatting sqref="R84:R91">
    <cfRule type="cellIs" dxfId="39341" priority="618" operator="greaterThan">
      <formula>1</formula>
    </cfRule>
    <cfRule type="cellIs" dxfId="39340" priority="619" operator="lessThan">
      <formula>0.8</formula>
    </cfRule>
  </conditionalFormatting>
  <conditionalFormatting sqref="P84:P91">
    <cfRule type="cellIs" dxfId="39339" priority="617" operator="greaterThan">
      <formula>0</formula>
    </cfRule>
  </conditionalFormatting>
  <conditionalFormatting sqref="Q84:Q91">
    <cfRule type="cellIs" dxfId="39338" priority="615" operator="lessThan">
      <formula>0</formula>
    </cfRule>
  </conditionalFormatting>
  <conditionalFormatting sqref="R84:R91">
    <cfRule type="cellIs" dxfId="39337" priority="613" operator="lessThan">
      <formula>0.8</formula>
    </cfRule>
    <cfRule type="cellIs" dxfId="39336" priority="614" operator="greaterThan">
      <formula>1</formula>
    </cfRule>
  </conditionalFormatting>
  <conditionalFormatting sqref="R84:R91">
    <cfRule type="cellIs" dxfId="39335" priority="611" operator="greaterThan">
      <formula>1</formula>
    </cfRule>
    <cfRule type="cellIs" dxfId="39334" priority="612" operator="lessThan">
      <formula>0.8</formula>
    </cfRule>
  </conditionalFormatting>
  <conditionalFormatting sqref="P84:P91">
    <cfRule type="cellIs" dxfId="39333" priority="610" operator="greaterThan">
      <formula>0</formula>
    </cfRule>
  </conditionalFormatting>
  <conditionalFormatting sqref="Q84:Q91">
    <cfRule type="cellIs" dxfId="39332" priority="609" operator="lessThan">
      <formula>0</formula>
    </cfRule>
  </conditionalFormatting>
  <conditionalFormatting sqref="R84:R91">
    <cfRule type="cellIs" dxfId="39331" priority="607" operator="lessThan">
      <formula>0.8</formula>
    </cfRule>
    <cfRule type="cellIs" dxfId="39330" priority="608" operator="greaterThan">
      <formula>1</formula>
    </cfRule>
  </conditionalFormatting>
  <conditionalFormatting sqref="R84:R91">
    <cfRule type="cellIs" dxfId="39329" priority="605" operator="greaterThan">
      <formula>1</formula>
    </cfRule>
    <cfRule type="cellIs" dxfId="39328" priority="606" operator="lessThan">
      <formula>0.8</formula>
    </cfRule>
  </conditionalFormatting>
  <conditionalFormatting sqref="P84:P91">
    <cfRule type="cellIs" dxfId="39327" priority="604" operator="greaterThan">
      <formula>0</formula>
    </cfRule>
  </conditionalFormatting>
  <conditionalFormatting sqref="Q84:Q91">
    <cfRule type="cellIs" dxfId="39326" priority="603" operator="lessThan">
      <formula>0</formula>
    </cfRule>
  </conditionalFormatting>
  <conditionalFormatting sqref="R84:R91">
    <cfRule type="cellIs" dxfId="39325" priority="601" operator="lessThan">
      <formula>0.8</formula>
    </cfRule>
    <cfRule type="cellIs" dxfId="39324" priority="602" operator="greaterThan">
      <formula>1</formula>
    </cfRule>
  </conditionalFormatting>
  <conditionalFormatting sqref="R84:R91">
    <cfRule type="cellIs" dxfId="39323" priority="599" operator="greaterThan">
      <formula>1</formula>
    </cfRule>
    <cfRule type="cellIs" dxfId="39322" priority="600" operator="lessThan">
      <formula>0.8</formula>
    </cfRule>
  </conditionalFormatting>
  <conditionalFormatting sqref="P84:P91">
    <cfRule type="cellIs" dxfId="39321" priority="598" operator="greaterThan">
      <formula>0</formula>
    </cfRule>
  </conditionalFormatting>
  <conditionalFormatting sqref="Q84:Q91">
    <cfRule type="cellIs" dxfId="39320" priority="597" operator="lessThan">
      <formula>0</formula>
    </cfRule>
  </conditionalFormatting>
  <conditionalFormatting sqref="R84:R91">
    <cfRule type="cellIs" dxfId="39319" priority="595" operator="lessThan">
      <formula>0.8</formula>
    </cfRule>
    <cfRule type="cellIs" dxfId="39318" priority="596" operator="greaterThan">
      <formula>1</formula>
    </cfRule>
  </conditionalFormatting>
  <conditionalFormatting sqref="R84:R91">
    <cfRule type="cellIs" dxfId="39317" priority="593" operator="greaterThan">
      <formula>1</formula>
    </cfRule>
    <cfRule type="cellIs" dxfId="39316" priority="594" operator="lessThan">
      <formula>0.8</formula>
    </cfRule>
  </conditionalFormatting>
  <conditionalFormatting sqref="P84:P91">
    <cfRule type="cellIs" dxfId="39315" priority="592" operator="greaterThan">
      <formula>0</formula>
    </cfRule>
  </conditionalFormatting>
  <conditionalFormatting sqref="Q84:Q91">
    <cfRule type="cellIs" dxfId="39314" priority="591" operator="lessThan">
      <formula>0</formula>
    </cfRule>
  </conditionalFormatting>
  <conditionalFormatting sqref="R84:R91">
    <cfRule type="cellIs" dxfId="39313" priority="589" operator="lessThan">
      <formula>0.8</formula>
    </cfRule>
    <cfRule type="cellIs" dxfId="39312" priority="590" operator="greaterThan">
      <formula>1</formula>
    </cfRule>
  </conditionalFormatting>
  <conditionalFormatting sqref="R84:R91">
    <cfRule type="cellIs" dxfId="39311" priority="587" operator="greaterThan">
      <formula>1</formula>
    </cfRule>
    <cfRule type="cellIs" dxfId="39310" priority="588" operator="lessThan">
      <formula>0.8</formula>
    </cfRule>
  </conditionalFormatting>
  <conditionalFormatting sqref="P84:P91">
    <cfRule type="cellIs" dxfId="39309" priority="586" operator="greaterThan">
      <formula>0</formula>
    </cfRule>
  </conditionalFormatting>
  <conditionalFormatting sqref="P84:P91">
    <cfRule type="cellIs" dxfId="39308" priority="580" operator="greaterThan">
      <formula>0</formula>
    </cfRule>
  </conditionalFormatting>
  <conditionalFormatting sqref="Q84:Q91">
    <cfRule type="cellIs" dxfId="39307" priority="585" operator="lessThan">
      <formula>0</formula>
    </cfRule>
  </conditionalFormatting>
  <conditionalFormatting sqref="R84:R91">
    <cfRule type="cellIs" dxfId="39306" priority="583" operator="lessThan">
      <formula>0.8</formula>
    </cfRule>
    <cfRule type="cellIs" dxfId="39305" priority="584" operator="greaterThan">
      <formula>1</formula>
    </cfRule>
  </conditionalFormatting>
  <conditionalFormatting sqref="R84:R91">
    <cfRule type="cellIs" dxfId="39304" priority="581" operator="greaterThan">
      <formula>1</formula>
    </cfRule>
    <cfRule type="cellIs" dxfId="39303" priority="582" operator="lessThan">
      <formula>0.8</formula>
    </cfRule>
  </conditionalFormatting>
  <conditionalFormatting sqref="P84:P91">
    <cfRule type="cellIs" dxfId="39302" priority="574" operator="greaterThan">
      <formula>0</formula>
    </cfRule>
  </conditionalFormatting>
  <conditionalFormatting sqref="Q84:Q91">
    <cfRule type="cellIs" dxfId="39301" priority="579" operator="lessThan">
      <formula>0</formula>
    </cfRule>
  </conditionalFormatting>
  <conditionalFormatting sqref="R84:R91">
    <cfRule type="cellIs" dxfId="39300" priority="577" operator="lessThan">
      <formula>0.8</formula>
    </cfRule>
    <cfRule type="cellIs" dxfId="39299" priority="578" operator="greaterThan">
      <formula>1</formula>
    </cfRule>
  </conditionalFormatting>
  <conditionalFormatting sqref="R84:R91">
    <cfRule type="cellIs" dxfId="39298" priority="575" operator="greaterThan">
      <formula>1</formula>
    </cfRule>
    <cfRule type="cellIs" dxfId="39297" priority="576" operator="lessThan">
      <formula>0.8</formula>
    </cfRule>
  </conditionalFormatting>
  <conditionalFormatting sqref="R84:R91">
    <cfRule type="cellIs" dxfId="39296" priority="571" operator="lessThan">
      <formula>0.8</formula>
    </cfRule>
    <cfRule type="cellIs" dxfId="39295" priority="572" operator="greaterThan">
      <formula>1</formula>
    </cfRule>
  </conditionalFormatting>
  <conditionalFormatting sqref="R84:R91">
    <cfRule type="cellIs" dxfId="39294" priority="569" operator="greaterThan">
      <formula>1</formula>
    </cfRule>
    <cfRule type="cellIs" dxfId="39293" priority="570" operator="lessThan">
      <formula>0.8</formula>
    </cfRule>
  </conditionalFormatting>
  <conditionalFormatting sqref="P84:P91">
    <cfRule type="cellIs" dxfId="39292" priority="568" operator="greaterThan">
      <formula>0</formula>
    </cfRule>
  </conditionalFormatting>
  <conditionalFormatting sqref="Q84:Q91">
    <cfRule type="cellIs" dxfId="39291" priority="573" operator="lessThan">
      <formula>0</formula>
    </cfRule>
  </conditionalFormatting>
  <conditionalFormatting sqref="Q84:Q91">
    <cfRule type="cellIs" dxfId="39290" priority="567" operator="lessThan">
      <formula>0</formula>
    </cfRule>
  </conditionalFormatting>
  <conditionalFormatting sqref="R84:R91">
    <cfRule type="cellIs" dxfId="39289" priority="565" operator="lessThan">
      <formula>0.8</formula>
    </cfRule>
    <cfRule type="cellIs" dxfId="39288" priority="566" operator="greaterThan">
      <formula>1</formula>
    </cfRule>
  </conditionalFormatting>
  <conditionalFormatting sqref="R84:R91">
    <cfRule type="cellIs" dxfId="39287" priority="563" operator="greaterThan">
      <formula>1</formula>
    </cfRule>
    <cfRule type="cellIs" dxfId="39286" priority="564" operator="lessThan">
      <formula>0.8</formula>
    </cfRule>
  </conditionalFormatting>
  <conditionalFormatting sqref="P84:P91">
    <cfRule type="cellIs" dxfId="39285" priority="562" operator="greaterThan">
      <formula>0</formula>
    </cfRule>
  </conditionalFormatting>
  <conditionalFormatting sqref="Q84:Q91">
    <cfRule type="cellIs" dxfId="39284" priority="561" operator="lessThan">
      <formula>0</formula>
    </cfRule>
  </conditionalFormatting>
  <conditionalFormatting sqref="R84:R91">
    <cfRule type="cellIs" dxfId="39283" priority="559" operator="lessThan">
      <formula>0.8</formula>
    </cfRule>
    <cfRule type="cellIs" dxfId="39282" priority="560" operator="greaterThan">
      <formula>1</formula>
    </cfRule>
  </conditionalFormatting>
  <conditionalFormatting sqref="R84:R91">
    <cfRule type="cellIs" dxfId="39281" priority="557" operator="greaterThan">
      <formula>1</formula>
    </cfRule>
    <cfRule type="cellIs" dxfId="39280" priority="558" operator="lessThan">
      <formula>0.8</formula>
    </cfRule>
  </conditionalFormatting>
  <conditionalFormatting sqref="P84:P91">
    <cfRule type="cellIs" dxfId="39279" priority="556" operator="greaterThan">
      <formula>0</formula>
    </cfRule>
  </conditionalFormatting>
  <conditionalFormatting sqref="Q84:Q91">
    <cfRule type="cellIs" dxfId="39278" priority="555" operator="lessThan">
      <formula>0</formula>
    </cfRule>
  </conditionalFormatting>
  <conditionalFormatting sqref="R84:R91">
    <cfRule type="cellIs" dxfId="39277" priority="553" operator="lessThan">
      <formula>0.8</formula>
    </cfRule>
    <cfRule type="cellIs" dxfId="39276" priority="554" operator="greaterThan">
      <formula>1</formula>
    </cfRule>
  </conditionalFormatting>
  <conditionalFormatting sqref="R84:R91">
    <cfRule type="cellIs" dxfId="39275" priority="551" operator="greaterThan">
      <formula>1</formula>
    </cfRule>
    <cfRule type="cellIs" dxfId="39274" priority="552" operator="lessThan">
      <formula>0.8</formula>
    </cfRule>
  </conditionalFormatting>
  <conditionalFormatting sqref="P84:P91">
    <cfRule type="cellIs" dxfId="39273" priority="550" operator="greaterThan">
      <formula>0</formula>
    </cfRule>
  </conditionalFormatting>
  <conditionalFormatting sqref="Q84:Q91">
    <cfRule type="cellIs" dxfId="39272" priority="549" operator="lessThan">
      <formula>0</formula>
    </cfRule>
  </conditionalFormatting>
  <conditionalFormatting sqref="R84:R91">
    <cfRule type="cellIs" dxfId="39271" priority="547" operator="lessThan">
      <formula>0.8</formula>
    </cfRule>
    <cfRule type="cellIs" dxfId="39270" priority="548" operator="greaterThan">
      <formula>1</formula>
    </cfRule>
  </conditionalFormatting>
  <conditionalFormatting sqref="R84:R91">
    <cfRule type="cellIs" dxfId="39269" priority="545" operator="greaterThan">
      <formula>1</formula>
    </cfRule>
    <cfRule type="cellIs" dxfId="39268" priority="546" operator="lessThan">
      <formula>0.8</formula>
    </cfRule>
  </conditionalFormatting>
  <conditionalFormatting sqref="P84:P91">
    <cfRule type="cellIs" dxfId="39267" priority="544" operator="greaterThan">
      <formula>0</formula>
    </cfRule>
  </conditionalFormatting>
  <conditionalFormatting sqref="P84:P91">
    <cfRule type="cellIs" dxfId="39266" priority="538" operator="greaterThan">
      <formula>0</formula>
    </cfRule>
  </conditionalFormatting>
  <conditionalFormatting sqref="Q84:Q91">
    <cfRule type="cellIs" dxfId="39265" priority="543" operator="lessThan">
      <formula>0</formula>
    </cfRule>
  </conditionalFormatting>
  <conditionalFormatting sqref="R84:R91">
    <cfRule type="cellIs" dxfId="39264" priority="541" operator="lessThan">
      <formula>0.8</formula>
    </cfRule>
    <cfRule type="cellIs" dxfId="39263" priority="542" operator="greaterThan">
      <formula>1</formula>
    </cfRule>
  </conditionalFormatting>
  <conditionalFormatting sqref="R84:R91">
    <cfRule type="cellIs" dxfId="39262" priority="539" operator="greaterThan">
      <formula>1</formula>
    </cfRule>
    <cfRule type="cellIs" dxfId="39261" priority="540" operator="lessThan">
      <formula>0.8</formula>
    </cfRule>
  </conditionalFormatting>
  <conditionalFormatting sqref="P84:P91">
    <cfRule type="cellIs" dxfId="39260" priority="532" operator="greaterThan">
      <formula>0</formula>
    </cfRule>
  </conditionalFormatting>
  <conditionalFormatting sqref="Q84:Q91">
    <cfRule type="cellIs" dxfId="39259" priority="537" operator="lessThan">
      <formula>0</formula>
    </cfRule>
  </conditionalFormatting>
  <conditionalFormatting sqref="R84:R91">
    <cfRule type="cellIs" dxfId="39258" priority="535" operator="lessThan">
      <formula>0.8</formula>
    </cfRule>
    <cfRule type="cellIs" dxfId="39257" priority="536" operator="greaterThan">
      <formula>1</formula>
    </cfRule>
  </conditionalFormatting>
  <conditionalFormatting sqref="R84:R91">
    <cfRule type="cellIs" dxfId="39256" priority="533" operator="greaterThan">
      <formula>1</formula>
    </cfRule>
    <cfRule type="cellIs" dxfId="39255" priority="534" operator="lessThan">
      <formula>0.8</formula>
    </cfRule>
  </conditionalFormatting>
  <conditionalFormatting sqref="R84:R91">
    <cfRule type="cellIs" dxfId="39254" priority="529" operator="lessThan">
      <formula>0.8</formula>
    </cfRule>
    <cfRule type="cellIs" dxfId="39253" priority="530" operator="greaterThan">
      <formula>1</formula>
    </cfRule>
  </conditionalFormatting>
  <conditionalFormatting sqref="R84:R91">
    <cfRule type="cellIs" dxfId="39252" priority="527" operator="greaterThan">
      <formula>1</formula>
    </cfRule>
    <cfRule type="cellIs" dxfId="39251" priority="528" operator="lessThan">
      <formula>0.8</formula>
    </cfRule>
  </conditionalFormatting>
  <conditionalFormatting sqref="P84:P91">
    <cfRule type="cellIs" dxfId="39250" priority="526" operator="greaterThan">
      <formula>0</formula>
    </cfRule>
  </conditionalFormatting>
  <conditionalFormatting sqref="Q84:Q91">
    <cfRule type="cellIs" dxfId="39249" priority="531" operator="lessThan">
      <formula>0</formula>
    </cfRule>
  </conditionalFormatting>
  <conditionalFormatting sqref="Q84:Q91">
    <cfRule type="cellIs" dxfId="39248" priority="525" operator="lessThan">
      <formula>0</formula>
    </cfRule>
  </conditionalFormatting>
  <conditionalFormatting sqref="R84:R91">
    <cfRule type="cellIs" dxfId="39247" priority="523" operator="lessThan">
      <formula>0.8</formula>
    </cfRule>
    <cfRule type="cellIs" dxfId="39246" priority="524" operator="greaterThan">
      <formula>1</formula>
    </cfRule>
  </conditionalFormatting>
  <conditionalFormatting sqref="R84:R91">
    <cfRule type="cellIs" dxfId="39245" priority="521" operator="greaterThan">
      <formula>1</formula>
    </cfRule>
    <cfRule type="cellIs" dxfId="39244" priority="522" operator="lessThan">
      <formula>0.8</formula>
    </cfRule>
  </conditionalFormatting>
  <conditionalFormatting sqref="P84:P91">
    <cfRule type="cellIs" dxfId="39243" priority="520" operator="greaterThan">
      <formula>0</formula>
    </cfRule>
  </conditionalFormatting>
  <conditionalFormatting sqref="P84:P91">
    <cfRule type="cellIs" dxfId="39242" priority="514" operator="greaterThan">
      <formula>0</formula>
    </cfRule>
  </conditionalFormatting>
  <conditionalFormatting sqref="Q84:Q91">
    <cfRule type="cellIs" dxfId="39241" priority="519" operator="lessThan">
      <formula>0</formula>
    </cfRule>
  </conditionalFormatting>
  <conditionalFormatting sqref="R84:R91">
    <cfRule type="cellIs" dxfId="39240" priority="517" operator="lessThan">
      <formula>0.8</formula>
    </cfRule>
    <cfRule type="cellIs" dxfId="39239" priority="518" operator="greaterThan">
      <formula>1</formula>
    </cfRule>
  </conditionalFormatting>
  <conditionalFormatting sqref="R84:R91">
    <cfRule type="cellIs" dxfId="39238" priority="515" operator="greaterThan">
      <formula>1</formula>
    </cfRule>
    <cfRule type="cellIs" dxfId="39237" priority="516" operator="lessThan">
      <formula>0.8</formula>
    </cfRule>
  </conditionalFormatting>
  <conditionalFormatting sqref="P84:P91">
    <cfRule type="cellIs" dxfId="39236" priority="508" operator="greaterThan">
      <formula>0</formula>
    </cfRule>
  </conditionalFormatting>
  <conditionalFormatting sqref="Q84:Q91">
    <cfRule type="cellIs" dxfId="39235" priority="513" operator="lessThan">
      <formula>0</formula>
    </cfRule>
  </conditionalFormatting>
  <conditionalFormatting sqref="R84:R91">
    <cfRule type="cellIs" dxfId="39234" priority="511" operator="lessThan">
      <formula>0.8</formula>
    </cfRule>
    <cfRule type="cellIs" dxfId="39233" priority="512" operator="greaterThan">
      <formula>1</formula>
    </cfRule>
  </conditionalFormatting>
  <conditionalFormatting sqref="R84:R91">
    <cfRule type="cellIs" dxfId="39232" priority="509" operator="greaterThan">
      <formula>1</formula>
    </cfRule>
    <cfRule type="cellIs" dxfId="39231" priority="510" operator="lessThan">
      <formula>0.8</formula>
    </cfRule>
  </conditionalFormatting>
  <conditionalFormatting sqref="R84:R91">
    <cfRule type="cellIs" dxfId="39230" priority="505" operator="lessThan">
      <formula>0.8</formula>
    </cfRule>
    <cfRule type="cellIs" dxfId="39229" priority="506" operator="greaterThan">
      <formula>1</formula>
    </cfRule>
  </conditionalFormatting>
  <conditionalFormatting sqref="R84:R91">
    <cfRule type="cellIs" dxfId="39228" priority="503" operator="greaterThan">
      <formula>1</formula>
    </cfRule>
    <cfRule type="cellIs" dxfId="39227" priority="504" operator="lessThan">
      <formula>0.8</formula>
    </cfRule>
  </conditionalFormatting>
  <conditionalFormatting sqref="P84:P91">
    <cfRule type="cellIs" dxfId="39226" priority="502" operator="greaterThan">
      <formula>0</formula>
    </cfRule>
  </conditionalFormatting>
  <conditionalFormatting sqref="Q84:Q91">
    <cfRule type="cellIs" dxfId="39225" priority="507" operator="lessThan">
      <formula>0</formula>
    </cfRule>
  </conditionalFormatting>
  <conditionalFormatting sqref="P84:P91">
    <cfRule type="cellIs" dxfId="39224" priority="496" operator="greaterThan">
      <formula>0</formula>
    </cfRule>
  </conditionalFormatting>
  <conditionalFormatting sqref="Q84:Q91">
    <cfRule type="cellIs" dxfId="39223" priority="501" operator="lessThan">
      <formula>0</formula>
    </cfRule>
  </conditionalFormatting>
  <conditionalFormatting sqref="R84:R91">
    <cfRule type="cellIs" dxfId="39222" priority="499" operator="lessThan">
      <formula>0.8</formula>
    </cfRule>
    <cfRule type="cellIs" dxfId="39221" priority="500" operator="greaterThan">
      <formula>1</formula>
    </cfRule>
  </conditionalFormatting>
  <conditionalFormatting sqref="R84:R91">
    <cfRule type="cellIs" dxfId="39220" priority="497" operator="greaterThan">
      <formula>1</formula>
    </cfRule>
    <cfRule type="cellIs" dxfId="39219" priority="498" operator="lessThan">
      <formula>0.8</formula>
    </cfRule>
  </conditionalFormatting>
  <conditionalFormatting sqref="R84:R91">
    <cfRule type="cellIs" dxfId="39218" priority="493" operator="lessThan">
      <formula>0.8</formula>
    </cfRule>
    <cfRule type="cellIs" dxfId="39217" priority="494" operator="greaterThan">
      <formula>1</formula>
    </cfRule>
  </conditionalFormatting>
  <conditionalFormatting sqref="R84:R91">
    <cfRule type="cellIs" dxfId="39216" priority="491" operator="greaterThan">
      <formula>1</formula>
    </cfRule>
    <cfRule type="cellIs" dxfId="39215" priority="492" operator="lessThan">
      <formula>0.8</formula>
    </cfRule>
  </conditionalFormatting>
  <conditionalFormatting sqref="P84:P91">
    <cfRule type="cellIs" dxfId="39214" priority="490" operator="greaterThan">
      <formula>0</formula>
    </cfRule>
  </conditionalFormatting>
  <conditionalFormatting sqref="Q84:Q91">
    <cfRule type="cellIs" dxfId="39213" priority="495" operator="lessThan">
      <formula>0</formula>
    </cfRule>
  </conditionalFormatting>
  <conditionalFormatting sqref="R84:R91">
    <cfRule type="cellIs" dxfId="39212" priority="487" operator="lessThan">
      <formula>0.8</formula>
    </cfRule>
    <cfRule type="cellIs" dxfId="39211" priority="488" operator="greaterThan">
      <formula>1</formula>
    </cfRule>
  </conditionalFormatting>
  <conditionalFormatting sqref="R84:R91">
    <cfRule type="cellIs" dxfId="39210" priority="485" operator="greaterThan">
      <formula>1</formula>
    </cfRule>
    <cfRule type="cellIs" dxfId="39209" priority="486" operator="lessThan">
      <formula>0.8</formula>
    </cfRule>
  </conditionalFormatting>
  <conditionalFormatting sqref="P84:P91">
    <cfRule type="cellIs" dxfId="39208" priority="484" operator="greaterThan">
      <formula>0</formula>
    </cfRule>
  </conditionalFormatting>
  <conditionalFormatting sqref="Q84:Q91">
    <cfRule type="cellIs" dxfId="39207" priority="489" operator="lessThan">
      <formula>0</formula>
    </cfRule>
  </conditionalFormatting>
  <conditionalFormatting sqref="Q84:Q91">
    <cfRule type="cellIs" dxfId="39206" priority="483" operator="lessThan">
      <formula>0</formula>
    </cfRule>
  </conditionalFormatting>
  <conditionalFormatting sqref="R84:R91">
    <cfRule type="cellIs" dxfId="39205" priority="481" operator="lessThan">
      <formula>0.8</formula>
    </cfRule>
    <cfRule type="cellIs" dxfId="39204" priority="482" operator="greaterThan">
      <formula>1</formula>
    </cfRule>
  </conditionalFormatting>
  <conditionalFormatting sqref="R84:R91">
    <cfRule type="cellIs" dxfId="39203" priority="479" operator="greaterThan">
      <formula>1</formula>
    </cfRule>
    <cfRule type="cellIs" dxfId="39202" priority="480" operator="lessThan">
      <formula>0.8</formula>
    </cfRule>
  </conditionalFormatting>
  <conditionalFormatting sqref="P84:P91">
    <cfRule type="cellIs" dxfId="39201" priority="478" operator="greaterThan">
      <formula>0</formula>
    </cfRule>
  </conditionalFormatting>
  <conditionalFormatting sqref="Q84:Q91">
    <cfRule type="cellIs" dxfId="39200" priority="472" operator="lessThan">
      <formula>0</formula>
    </cfRule>
  </conditionalFormatting>
  <conditionalFormatting sqref="R84:R91">
    <cfRule type="cellIs" dxfId="39199" priority="476" operator="lessThan">
      <formula>0.8</formula>
    </cfRule>
    <cfRule type="cellIs" dxfId="39198" priority="477" operator="greaterThan">
      <formula>1</formula>
    </cfRule>
  </conditionalFormatting>
  <conditionalFormatting sqref="R84:R91">
    <cfRule type="cellIs" dxfId="39197" priority="474" operator="greaterThan">
      <formula>1</formula>
    </cfRule>
    <cfRule type="cellIs" dxfId="39196" priority="475" operator="lessThan">
      <formula>0.8</formula>
    </cfRule>
  </conditionalFormatting>
  <conditionalFormatting sqref="P84:P91">
    <cfRule type="cellIs" dxfId="39195" priority="473" operator="greaterThan">
      <formula>0</formula>
    </cfRule>
  </conditionalFormatting>
  <conditionalFormatting sqref="Q84:Q91">
    <cfRule type="cellIs" dxfId="39194" priority="471" operator="lessThan">
      <formula>0</formula>
    </cfRule>
  </conditionalFormatting>
  <conditionalFormatting sqref="R84:R91">
    <cfRule type="cellIs" dxfId="39193" priority="469" operator="lessThan">
      <formula>0.8</formula>
    </cfRule>
    <cfRule type="cellIs" dxfId="39192" priority="470" operator="greaterThan">
      <formula>1</formula>
    </cfRule>
  </conditionalFormatting>
  <conditionalFormatting sqref="R84:R91">
    <cfRule type="cellIs" dxfId="39191" priority="467" operator="greaterThan">
      <formula>1</formula>
    </cfRule>
    <cfRule type="cellIs" dxfId="39190" priority="468" operator="lessThan">
      <formula>0.8</formula>
    </cfRule>
  </conditionalFormatting>
  <conditionalFormatting sqref="P84:P91">
    <cfRule type="cellIs" dxfId="39189" priority="466" operator="greaterThan">
      <formula>0</formula>
    </cfRule>
  </conditionalFormatting>
  <conditionalFormatting sqref="Q84:Q91">
    <cfRule type="cellIs" dxfId="39188" priority="465" operator="lessThan">
      <formula>0</formula>
    </cfRule>
  </conditionalFormatting>
  <conditionalFormatting sqref="R84:R91">
    <cfRule type="cellIs" dxfId="39187" priority="463" operator="lessThan">
      <formula>0.8</formula>
    </cfRule>
    <cfRule type="cellIs" dxfId="39186" priority="464" operator="greaterThan">
      <formula>1</formula>
    </cfRule>
  </conditionalFormatting>
  <conditionalFormatting sqref="R84:R91">
    <cfRule type="cellIs" dxfId="39185" priority="461" operator="greaterThan">
      <formula>1</formula>
    </cfRule>
    <cfRule type="cellIs" dxfId="39184" priority="462" operator="lessThan">
      <formula>0.8</formula>
    </cfRule>
  </conditionalFormatting>
  <conditionalFormatting sqref="P84:P91">
    <cfRule type="cellIs" dxfId="39183" priority="460" operator="greaterThan">
      <formula>0</formula>
    </cfRule>
  </conditionalFormatting>
  <conditionalFormatting sqref="Q84:Q91">
    <cfRule type="cellIs" dxfId="39182" priority="459" operator="lessThan">
      <formula>0</formula>
    </cfRule>
  </conditionalFormatting>
  <conditionalFormatting sqref="R84:R91">
    <cfRule type="cellIs" dxfId="39181" priority="457" operator="lessThan">
      <formula>0.8</formula>
    </cfRule>
    <cfRule type="cellIs" dxfId="39180" priority="458" operator="greaterThan">
      <formula>1</formula>
    </cfRule>
  </conditionalFormatting>
  <conditionalFormatting sqref="R84:R91">
    <cfRule type="cellIs" dxfId="39179" priority="455" operator="greaterThan">
      <formula>1</formula>
    </cfRule>
    <cfRule type="cellIs" dxfId="39178" priority="456" operator="lessThan">
      <formula>0.8</formula>
    </cfRule>
  </conditionalFormatting>
  <conditionalFormatting sqref="P84:P91">
    <cfRule type="cellIs" dxfId="39177" priority="454" operator="greaterThan">
      <formula>0</formula>
    </cfRule>
  </conditionalFormatting>
  <conditionalFormatting sqref="Q84:Q91">
    <cfRule type="cellIs" dxfId="39176" priority="453" operator="lessThan">
      <formula>0</formula>
    </cfRule>
  </conditionalFormatting>
  <conditionalFormatting sqref="R84:R91">
    <cfRule type="cellIs" dxfId="39175" priority="451" operator="lessThan">
      <formula>0.8</formula>
    </cfRule>
    <cfRule type="cellIs" dxfId="39174" priority="452" operator="greaterThan">
      <formula>1</formula>
    </cfRule>
  </conditionalFormatting>
  <conditionalFormatting sqref="R84:R91">
    <cfRule type="cellIs" dxfId="39173" priority="449" operator="greaterThan">
      <formula>1</formula>
    </cfRule>
    <cfRule type="cellIs" dxfId="39172" priority="450" operator="lessThan">
      <formula>0.8</formula>
    </cfRule>
  </conditionalFormatting>
  <conditionalFormatting sqref="P84:P91">
    <cfRule type="cellIs" dxfId="39171" priority="448" operator="greaterThan">
      <formula>0</formula>
    </cfRule>
  </conditionalFormatting>
  <conditionalFormatting sqref="Q84:Q91">
    <cfRule type="cellIs" dxfId="39170" priority="447" operator="lessThan">
      <formula>0</formula>
    </cfRule>
  </conditionalFormatting>
  <conditionalFormatting sqref="R84:R91">
    <cfRule type="cellIs" dxfId="39169" priority="445" operator="lessThan">
      <formula>0.8</formula>
    </cfRule>
    <cfRule type="cellIs" dxfId="39168" priority="446" operator="greaterThan">
      <formula>1</formula>
    </cfRule>
  </conditionalFormatting>
  <conditionalFormatting sqref="R84:R91">
    <cfRule type="cellIs" dxfId="39167" priority="443" operator="greaterThan">
      <formula>1</formula>
    </cfRule>
    <cfRule type="cellIs" dxfId="39166" priority="444" operator="lessThan">
      <formula>0.8</formula>
    </cfRule>
  </conditionalFormatting>
  <conditionalFormatting sqref="P84:P91">
    <cfRule type="cellIs" dxfId="39165" priority="442" operator="greaterThan">
      <formula>0</formula>
    </cfRule>
  </conditionalFormatting>
  <conditionalFormatting sqref="P84:P91">
    <cfRule type="cellIs" dxfId="39164" priority="436" operator="greaterThan">
      <formula>0</formula>
    </cfRule>
  </conditionalFormatting>
  <conditionalFormatting sqref="Q84:Q91">
    <cfRule type="cellIs" dxfId="39163" priority="441" operator="lessThan">
      <formula>0</formula>
    </cfRule>
  </conditionalFormatting>
  <conditionalFormatting sqref="R84:R91">
    <cfRule type="cellIs" dxfId="39162" priority="439" operator="lessThan">
      <formula>0.8</formula>
    </cfRule>
    <cfRule type="cellIs" dxfId="39161" priority="440" operator="greaterThan">
      <formula>1</formula>
    </cfRule>
  </conditionalFormatting>
  <conditionalFormatting sqref="R84:R91">
    <cfRule type="cellIs" dxfId="39160" priority="437" operator="greaterThan">
      <formula>1</formula>
    </cfRule>
    <cfRule type="cellIs" dxfId="39159" priority="438" operator="lessThan">
      <formula>0.8</formula>
    </cfRule>
  </conditionalFormatting>
  <conditionalFormatting sqref="P84:P91">
    <cfRule type="cellIs" dxfId="39158" priority="430" operator="greaterThan">
      <formula>0</formula>
    </cfRule>
  </conditionalFormatting>
  <conditionalFormatting sqref="Q84:Q91">
    <cfRule type="cellIs" dxfId="39157" priority="435" operator="lessThan">
      <formula>0</formula>
    </cfRule>
  </conditionalFormatting>
  <conditionalFormatting sqref="R84:R91">
    <cfRule type="cellIs" dxfId="39156" priority="433" operator="lessThan">
      <formula>0.8</formula>
    </cfRule>
    <cfRule type="cellIs" dxfId="39155" priority="434" operator="greaterThan">
      <formula>1</formula>
    </cfRule>
  </conditionalFormatting>
  <conditionalFormatting sqref="R84:R91">
    <cfRule type="cellIs" dxfId="39154" priority="431" operator="greaterThan">
      <formula>1</formula>
    </cfRule>
    <cfRule type="cellIs" dxfId="39153" priority="432" operator="lessThan">
      <formula>0.8</formula>
    </cfRule>
  </conditionalFormatting>
  <conditionalFormatting sqref="R84:R91">
    <cfRule type="cellIs" dxfId="39152" priority="427" operator="lessThan">
      <formula>0.8</formula>
    </cfRule>
    <cfRule type="cellIs" dxfId="39151" priority="428" operator="greaterThan">
      <formula>1</formula>
    </cfRule>
  </conditionalFormatting>
  <conditionalFormatting sqref="R84:R91">
    <cfRule type="cellIs" dxfId="39150" priority="425" operator="greaterThan">
      <formula>1</formula>
    </cfRule>
    <cfRule type="cellIs" dxfId="39149" priority="426" operator="lessThan">
      <formula>0.8</formula>
    </cfRule>
  </conditionalFormatting>
  <conditionalFormatting sqref="P84:P91">
    <cfRule type="cellIs" dxfId="39148" priority="424" operator="greaterThan">
      <formula>0</formula>
    </cfRule>
  </conditionalFormatting>
  <conditionalFormatting sqref="Q84:Q91">
    <cfRule type="cellIs" dxfId="39147" priority="429" operator="lessThan">
      <formula>0</formula>
    </cfRule>
  </conditionalFormatting>
  <conditionalFormatting sqref="Q84:Q91">
    <cfRule type="cellIs" dxfId="39146" priority="418" operator="lessThan">
      <formula>0</formula>
    </cfRule>
  </conditionalFormatting>
  <conditionalFormatting sqref="P84:P91">
    <cfRule type="cellIs" dxfId="39145" priority="419" operator="greaterThan">
      <formula>0</formula>
    </cfRule>
  </conditionalFormatting>
  <conditionalFormatting sqref="R84:R91">
    <cfRule type="cellIs" dxfId="39144" priority="422" operator="lessThan">
      <formula>0.8</formula>
    </cfRule>
    <cfRule type="cellIs" dxfId="39143" priority="423" operator="greaterThan">
      <formula>1</formula>
    </cfRule>
  </conditionalFormatting>
  <conditionalFormatting sqref="R84:R91">
    <cfRule type="cellIs" dxfId="39142" priority="420" operator="greaterThan">
      <formula>1</formula>
    </cfRule>
    <cfRule type="cellIs" dxfId="39141" priority="421" operator="lessThan">
      <formula>0.8</formula>
    </cfRule>
  </conditionalFormatting>
  <conditionalFormatting sqref="Q84:Q91">
    <cfRule type="cellIs" dxfId="39140" priority="412" operator="lessThan">
      <formula>0</formula>
    </cfRule>
  </conditionalFormatting>
  <conditionalFormatting sqref="R84:R91">
    <cfRule type="cellIs" dxfId="39139" priority="416" operator="lessThan">
      <formula>0.8</formula>
    </cfRule>
    <cfRule type="cellIs" dxfId="39138" priority="417" operator="greaterThan">
      <formula>1</formula>
    </cfRule>
  </conditionalFormatting>
  <conditionalFormatting sqref="R84:R91">
    <cfRule type="cellIs" dxfId="39137" priority="414" operator="greaterThan">
      <formula>1</formula>
    </cfRule>
    <cfRule type="cellIs" dxfId="39136" priority="415" operator="lessThan">
      <formula>0.8</formula>
    </cfRule>
  </conditionalFormatting>
  <conditionalFormatting sqref="P84:P91">
    <cfRule type="cellIs" dxfId="39135" priority="413" operator="greaterThan">
      <formula>0</formula>
    </cfRule>
  </conditionalFormatting>
  <conditionalFormatting sqref="Q84:Q91">
    <cfRule type="cellIs" dxfId="39134" priority="411" operator="lessThan">
      <formula>0</formula>
    </cfRule>
  </conditionalFormatting>
  <conditionalFormatting sqref="R84:R91">
    <cfRule type="cellIs" dxfId="39133" priority="409" operator="lessThan">
      <formula>0.8</formula>
    </cfRule>
    <cfRule type="cellIs" dxfId="39132" priority="410" operator="greaterThan">
      <formula>1</formula>
    </cfRule>
  </conditionalFormatting>
  <conditionalFormatting sqref="R84:R91">
    <cfRule type="cellIs" dxfId="39131" priority="407" operator="greaterThan">
      <formula>1</formula>
    </cfRule>
    <cfRule type="cellIs" dxfId="39130" priority="408" operator="lessThan">
      <formula>0.8</formula>
    </cfRule>
  </conditionalFormatting>
  <conditionalFormatting sqref="P84:P91">
    <cfRule type="cellIs" dxfId="39129" priority="406" operator="greaterThan">
      <formula>0</formula>
    </cfRule>
  </conditionalFormatting>
  <conditionalFormatting sqref="Q84:Q91">
    <cfRule type="cellIs" dxfId="39128" priority="405" operator="lessThan">
      <formula>0</formula>
    </cfRule>
  </conditionalFormatting>
  <conditionalFormatting sqref="R84:R91">
    <cfRule type="cellIs" dxfId="39127" priority="403" operator="lessThan">
      <formula>0.8</formula>
    </cfRule>
    <cfRule type="cellIs" dxfId="39126" priority="404" operator="greaterThan">
      <formula>1</formula>
    </cfRule>
  </conditionalFormatting>
  <conditionalFormatting sqref="R84:R91">
    <cfRule type="cellIs" dxfId="39125" priority="401" operator="greaterThan">
      <formula>1</formula>
    </cfRule>
    <cfRule type="cellIs" dxfId="39124" priority="402" operator="lessThan">
      <formula>0.8</formula>
    </cfRule>
  </conditionalFormatting>
  <conditionalFormatting sqref="P84:P91">
    <cfRule type="cellIs" dxfId="39123" priority="400" operator="greaterThan">
      <formula>0</formula>
    </cfRule>
  </conditionalFormatting>
  <conditionalFormatting sqref="Q84:Q91">
    <cfRule type="cellIs" dxfId="39122" priority="399" operator="lessThan">
      <formula>0</formula>
    </cfRule>
  </conditionalFormatting>
  <conditionalFormatting sqref="R84:R91">
    <cfRule type="cellIs" dxfId="39121" priority="397" operator="lessThan">
      <formula>0.8</formula>
    </cfRule>
    <cfRule type="cellIs" dxfId="39120" priority="398" operator="greaterThan">
      <formula>1</formula>
    </cfRule>
  </conditionalFormatting>
  <conditionalFormatting sqref="R84:R91">
    <cfRule type="cellIs" dxfId="39119" priority="395" operator="greaterThan">
      <formula>1</formula>
    </cfRule>
    <cfRule type="cellIs" dxfId="39118" priority="396" operator="lessThan">
      <formula>0.8</formula>
    </cfRule>
  </conditionalFormatting>
  <conditionalFormatting sqref="P84:P91">
    <cfRule type="cellIs" dxfId="39117" priority="394" operator="greaterThan">
      <formula>0</formula>
    </cfRule>
  </conditionalFormatting>
  <conditionalFormatting sqref="Q84:Q91">
    <cfRule type="cellIs" dxfId="39116" priority="393" operator="lessThan">
      <formula>0</formula>
    </cfRule>
  </conditionalFormatting>
  <conditionalFormatting sqref="R84:R91">
    <cfRule type="cellIs" dxfId="39115" priority="391" operator="lessThan">
      <formula>0.8</formula>
    </cfRule>
    <cfRule type="cellIs" dxfId="39114" priority="392" operator="greaterThan">
      <formula>1</formula>
    </cfRule>
  </conditionalFormatting>
  <conditionalFormatting sqref="R84:R91">
    <cfRule type="cellIs" dxfId="39113" priority="389" operator="greaterThan">
      <formula>1</formula>
    </cfRule>
    <cfRule type="cellIs" dxfId="39112" priority="390" operator="lessThan">
      <formula>0.8</formula>
    </cfRule>
  </conditionalFormatting>
  <conditionalFormatting sqref="P84:P91">
    <cfRule type="cellIs" dxfId="39111" priority="388" operator="greaterThan">
      <formula>0</formula>
    </cfRule>
  </conditionalFormatting>
  <conditionalFormatting sqref="Q84:Q91">
    <cfRule type="cellIs" dxfId="39110" priority="387" operator="lessThan">
      <formula>0</formula>
    </cfRule>
  </conditionalFormatting>
  <conditionalFormatting sqref="R84:R91">
    <cfRule type="cellIs" dxfId="39109" priority="385" operator="lessThan">
      <formula>0.8</formula>
    </cfRule>
    <cfRule type="cellIs" dxfId="39108" priority="386" operator="greaterThan">
      <formula>1</formula>
    </cfRule>
  </conditionalFormatting>
  <conditionalFormatting sqref="R84:R91">
    <cfRule type="cellIs" dxfId="39107" priority="383" operator="greaterThan">
      <formula>1</formula>
    </cfRule>
    <cfRule type="cellIs" dxfId="39106" priority="384" operator="lessThan">
      <formula>0.8</formula>
    </cfRule>
  </conditionalFormatting>
  <conditionalFormatting sqref="P84:P91">
    <cfRule type="cellIs" dxfId="39105" priority="382" operator="greaterThan">
      <formula>0</formula>
    </cfRule>
  </conditionalFormatting>
  <conditionalFormatting sqref="Q84:Q91">
    <cfRule type="cellIs" dxfId="39104" priority="381" operator="lessThan">
      <formula>0</formula>
    </cfRule>
  </conditionalFormatting>
  <conditionalFormatting sqref="R84:R91">
    <cfRule type="cellIs" dxfId="39103" priority="379" operator="lessThan">
      <formula>0.8</formula>
    </cfRule>
    <cfRule type="cellIs" dxfId="39102" priority="380" operator="greaterThan">
      <formula>1</formula>
    </cfRule>
  </conditionalFormatting>
  <conditionalFormatting sqref="R84:R91">
    <cfRule type="cellIs" dxfId="39101" priority="377" operator="greaterThan">
      <formula>1</formula>
    </cfRule>
    <cfRule type="cellIs" dxfId="39100" priority="378" operator="lessThan">
      <formula>0.8</formula>
    </cfRule>
  </conditionalFormatting>
  <conditionalFormatting sqref="P84:P91">
    <cfRule type="cellIs" dxfId="39099" priority="376" operator="greaterThan">
      <formula>0</formula>
    </cfRule>
  </conditionalFormatting>
  <conditionalFormatting sqref="Q84:Q91">
    <cfRule type="cellIs" dxfId="39098" priority="375" operator="lessThan">
      <formula>0</formula>
    </cfRule>
  </conditionalFormatting>
  <conditionalFormatting sqref="R84:R91">
    <cfRule type="cellIs" dxfId="39097" priority="373" operator="lessThan">
      <formula>0.8</formula>
    </cfRule>
    <cfRule type="cellIs" dxfId="39096" priority="374" operator="greaterThan">
      <formula>1</formula>
    </cfRule>
  </conditionalFormatting>
  <conditionalFormatting sqref="R84:R91">
    <cfRule type="cellIs" dxfId="39095" priority="371" operator="greaterThan">
      <formula>1</formula>
    </cfRule>
    <cfRule type="cellIs" dxfId="39094" priority="372" operator="lessThan">
      <formula>0.8</formula>
    </cfRule>
  </conditionalFormatting>
  <conditionalFormatting sqref="P84:P91">
    <cfRule type="cellIs" dxfId="39093" priority="370" operator="greaterThan">
      <formula>0</formula>
    </cfRule>
  </conditionalFormatting>
  <conditionalFormatting sqref="P84:P91">
    <cfRule type="cellIs" dxfId="39092" priority="364" operator="greaterThan">
      <formula>0</formula>
    </cfRule>
  </conditionalFormatting>
  <conditionalFormatting sqref="Q84:Q91">
    <cfRule type="cellIs" dxfId="39091" priority="369" operator="lessThan">
      <formula>0</formula>
    </cfRule>
  </conditionalFormatting>
  <conditionalFormatting sqref="R84:R91">
    <cfRule type="cellIs" dxfId="39090" priority="367" operator="lessThan">
      <formula>0.8</formula>
    </cfRule>
    <cfRule type="cellIs" dxfId="39089" priority="368" operator="greaterThan">
      <formula>1</formula>
    </cfRule>
  </conditionalFormatting>
  <conditionalFormatting sqref="R84:R91">
    <cfRule type="cellIs" dxfId="39088" priority="365" operator="greaterThan">
      <formula>1</formula>
    </cfRule>
    <cfRule type="cellIs" dxfId="39087" priority="366" operator="lessThan">
      <formula>0.8</formula>
    </cfRule>
  </conditionalFormatting>
  <conditionalFormatting sqref="P84:P91">
    <cfRule type="cellIs" dxfId="39086" priority="358" operator="greaterThan">
      <formula>0</formula>
    </cfRule>
  </conditionalFormatting>
  <conditionalFormatting sqref="Q84:Q91">
    <cfRule type="cellIs" dxfId="39085" priority="363" operator="lessThan">
      <formula>0</formula>
    </cfRule>
  </conditionalFormatting>
  <conditionalFormatting sqref="R84:R91">
    <cfRule type="cellIs" dxfId="39084" priority="361" operator="lessThan">
      <formula>0.8</formula>
    </cfRule>
    <cfRule type="cellIs" dxfId="39083" priority="362" operator="greaterThan">
      <formula>1</formula>
    </cfRule>
  </conditionalFormatting>
  <conditionalFormatting sqref="R84:R91">
    <cfRule type="cellIs" dxfId="39082" priority="359" operator="greaterThan">
      <formula>1</formula>
    </cfRule>
    <cfRule type="cellIs" dxfId="39081" priority="360" operator="lessThan">
      <formula>0.8</formula>
    </cfRule>
  </conditionalFormatting>
  <conditionalFormatting sqref="R84:R91">
    <cfRule type="cellIs" dxfId="39080" priority="355" operator="lessThan">
      <formula>0.8</formula>
    </cfRule>
    <cfRule type="cellIs" dxfId="39079" priority="356" operator="greaterThan">
      <formula>1</formula>
    </cfRule>
  </conditionalFormatting>
  <conditionalFormatting sqref="R84:R91">
    <cfRule type="cellIs" dxfId="39078" priority="353" operator="greaterThan">
      <formula>1</formula>
    </cfRule>
    <cfRule type="cellIs" dxfId="39077" priority="354" operator="lessThan">
      <formula>0.8</formula>
    </cfRule>
  </conditionalFormatting>
  <conditionalFormatting sqref="P84:P91">
    <cfRule type="cellIs" dxfId="39076" priority="352" operator="greaterThan">
      <formula>0</formula>
    </cfRule>
  </conditionalFormatting>
  <conditionalFormatting sqref="Q84:Q91">
    <cfRule type="cellIs" dxfId="39075" priority="357" operator="lessThan">
      <formula>0</formula>
    </cfRule>
  </conditionalFormatting>
  <conditionalFormatting sqref="Q84:Q91">
    <cfRule type="cellIs" dxfId="39074" priority="351" operator="lessThan">
      <formula>0</formula>
    </cfRule>
  </conditionalFormatting>
  <conditionalFormatting sqref="R84:R91">
    <cfRule type="cellIs" dxfId="39073" priority="349" operator="lessThan">
      <formula>0.8</formula>
    </cfRule>
    <cfRule type="cellIs" dxfId="39072" priority="350" operator="greaterThan">
      <formula>1</formula>
    </cfRule>
  </conditionalFormatting>
  <conditionalFormatting sqref="R84:R91">
    <cfRule type="cellIs" dxfId="39071" priority="347" operator="greaterThan">
      <formula>1</formula>
    </cfRule>
    <cfRule type="cellIs" dxfId="39070" priority="348" operator="lessThan">
      <formula>0.8</formula>
    </cfRule>
  </conditionalFormatting>
  <conditionalFormatting sqref="P84:P91">
    <cfRule type="cellIs" dxfId="39069" priority="346" operator="greaterThan">
      <formula>0</formula>
    </cfRule>
  </conditionalFormatting>
  <conditionalFormatting sqref="P84:P91">
    <cfRule type="cellIs" dxfId="39068" priority="340" operator="greaterThan">
      <formula>0</formula>
    </cfRule>
  </conditionalFormatting>
  <conditionalFormatting sqref="Q84:Q91">
    <cfRule type="cellIs" dxfId="39067" priority="345" operator="lessThan">
      <formula>0</formula>
    </cfRule>
  </conditionalFormatting>
  <conditionalFormatting sqref="R84:R91">
    <cfRule type="cellIs" dxfId="39066" priority="343" operator="lessThan">
      <formula>0.8</formula>
    </cfRule>
    <cfRule type="cellIs" dxfId="39065" priority="344" operator="greaterThan">
      <formula>1</formula>
    </cfRule>
  </conditionalFormatting>
  <conditionalFormatting sqref="R84:R91">
    <cfRule type="cellIs" dxfId="39064" priority="341" operator="greaterThan">
      <formula>1</formula>
    </cfRule>
    <cfRule type="cellIs" dxfId="39063" priority="342" operator="lessThan">
      <formula>0.8</formula>
    </cfRule>
  </conditionalFormatting>
  <conditionalFormatting sqref="P84:P91">
    <cfRule type="cellIs" dxfId="39062" priority="334" operator="greaterThan">
      <formula>0</formula>
    </cfRule>
  </conditionalFormatting>
  <conditionalFormatting sqref="Q84:Q91">
    <cfRule type="cellIs" dxfId="39061" priority="339" operator="lessThan">
      <formula>0</formula>
    </cfRule>
  </conditionalFormatting>
  <conditionalFormatting sqref="R84:R91">
    <cfRule type="cellIs" dxfId="39060" priority="337" operator="lessThan">
      <formula>0.8</formula>
    </cfRule>
    <cfRule type="cellIs" dxfId="39059" priority="338" operator="greaterThan">
      <formula>1</formula>
    </cfRule>
  </conditionalFormatting>
  <conditionalFormatting sqref="R84:R91">
    <cfRule type="cellIs" dxfId="39058" priority="335" operator="greaterThan">
      <formula>1</formula>
    </cfRule>
    <cfRule type="cellIs" dxfId="39057" priority="336" operator="lessThan">
      <formula>0.8</formula>
    </cfRule>
  </conditionalFormatting>
  <conditionalFormatting sqref="R84:R91">
    <cfRule type="cellIs" dxfId="39056" priority="331" operator="lessThan">
      <formula>0.8</formula>
    </cfRule>
    <cfRule type="cellIs" dxfId="39055" priority="332" operator="greaterThan">
      <formula>1</formula>
    </cfRule>
  </conditionalFormatting>
  <conditionalFormatting sqref="R84:R91">
    <cfRule type="cellIs" dxfId="39054" priority="329" operator="greaterThan">
      <formula>1</formula>
    </cfRule>
    <cfRule type="cellIs" dxfId="39053" priority="330" operator="lessThan">
      <formula>0.8</formula>
    </cfRule>
  </conditionalFormatting>
  <conditionalFormatting sqref="P84:P91">
    <cfRule type="cellIs" dxfId="39052" priority="328" operator="greaterThan">
      <formula>0</formula>
    </cfRule>
  </conditionalFormatting>
  <conditionalFormatting sqref="Q84:Q91">
    <cfRule type="cellIs" dxfId="39051" priority="333" operator="lessThan">
      <formula>0</formula>
    </cfRule>
  </conditionalFormatting>
  <conditionalFormatting sqref="P84:P91">
    <cfRule type="cellIs" dxfId="39050" priority="322" operator="greaterThan">
      <formula>0</formula>
    </cfRule>
  </conditionalFormatting>
  <conditionalFormatting sqref="Q84:Q91">
    <cfRule type="cellIs" dxfId="39049" priority="327" operator="lessThan">
      <formula>0</formula>
    </cfRule>
  </conditionalFormatting>
  <conditionalFormatting sqref="R84:R91">
    <cfRule type="cellIs" dxfId="39048" priority="325" operator="lessThan">
      <formula>0.8</formula>
    </cfRule>
    <cfRule type="cellIs" dxfId="39047" priority="326" operator="greaterThan">
      <formula>1</formula>
    </cfRule>
  </conditionalFormatting>
  <conditionalFormatting sqref="R84:R91">
    <cfRule type="cellIs" dxfId="39046" priority="323" operator="greaterThan">
      <formula>1</formula>
    </cfRule>
    <cfRule type="cellIs" dxfId="39045" priority="324" operator="lessThan">
      <formula>0.8</formula>
    </cfRule>
  </conditionalFormatting>
  <conditionalFormatting sqref="R84:R91">
    <cfRule type="cellIs" dxfId="39044" priority="319" operator="lessThan">
      <formula>0.8</formula>
    </cfRule>
    <cfRule type="cellIs" dxfId="39043" priority="320" operator="greaterThan">
      <formula>1</formula>
    </cfRule>
  </conditionalFormatting>
  <conditionalFormatting sqref="R84:R91">
    <cfRule type="cellIs" dxfId="39042" priority="317" operator="greaterThan">
      <formula>1</formula>
    </cfRule>
    <cfRule type="cellIs" dxfId="39041" priority="318" operator="lessThan">
      <formula>0.8</formula>
    </cfRule>
  </conditionalFormatting>
  <conditionalFormatting sqref="P84:P91">
    <cfRule type="cellIs" dxfId="39040" priority="316" operator="greaterThan">
      <formula>0</formula>
    </cfRule>
  </conditionalFormatting>
  <conditionalFormatting sqref="Q84:Q91">
    <cfRule type="cellIs" dxfId="39039" priority="321" operator="lessThan">
      <formula>0</formula>
    </cfRule>
  </conditionalFormatting>
  <conditionalFormatting sqref="R84:R91">
    <cfRule type="cellIs" dxfId="39038" priority="313" operator="lessThan">
      <formula>0.8</formula>
    </cfRule>
    <cfRule type="cellIs" dxfId="39037" priority="314" operator="greaterThan">
      <formula>1</formula>
    </cfRule>
  </conditionalFormatting>
  <conditionalFormatting sqref="R84:R91">
    <cfRule type="cellIs" dxfId="39036" priority="311" operator="greaterThan">
      <formula>1</formula>
    </cfRule>
    <cfRule type="cellIs" dxfId="39035" priority="312" operator="lessThan">
      <formula>0.8</formula>
    </cfRule>
  </conditionalFormatting>
  <conditionalFormatting sqref="P84:P91">
    <cfRule type="cellIs" dxfId="39034" priority="310" operator="greaterThan">
      <formula>0</formula>
    </cfRule>
  </conditionalFormatting>
  <conditionalFormatting sqref="Q84:Q91">
    <cfRule type="cellIs" dxfId="39033" priority="315" operator="lessThan">
      <formula>0</formula>
    </cfRule>
  </conditionalFormatting>
  <conditionalFormatting sqref="Q84:Q91">
    <cfRule type="cellIs" dxfId="39032" priority="309" operator="lessThan">
      <formula>0</formula>
    </cfRule>
  </conditionalFormatting>
  <conditionalFormatting sqref="R84:R91">
    <cfRule type="cellIs" dxfId="39031" priority="307" operator="lessThan">
      <formula>0.8</formula>
    </cfRule>
    <cfRule type="cellIs" dxfId="39030" priority="308" operator="greaterThan">
      <formula>1</formula>
    </cfRule>
  </conditionalFormatting>
  <conditionalFormatting sqref="R84:R91">
    <cfRule type="cellIs" dxfId="39029" priority="305" operator="greaterThan">
      <formula>1</formula>
    </cfRule>
    <cfRule type="cellIs" dxfId="39028" priority="306" operator="lessThan">
      <formula>0.8</formula>
    </cfRule>
  </conditionalFormatting>
  <conditionalFormatting sqref="P84:P91">
    <cfRule type="cellIs" dxfId="39027" priority="304" operator="greaterThan">
      <formula>0</formula>
    </cfRule>
  </conditionalFormatting>
  <conditionalFormatting sqref="Q84:Q91">
    <cfRule type="cellIs" dxfId="39026" priority="298" operator="lessThan">
      <formula>0</formula>
    </cfRule>
  </conditionalFormatting>
  <conditionalFormatting sqref="R84:R91">
    <cfRule type="cellIs" dxfId="39025" priority="302" operator="lessThan">
      <formula>0.8</formula>
    </cfRule>
    <cfRule type="cellIs" dxfId="39024" priority="303" operator="greaterThan">
      <formula>1</formula>
    </cfRule>
  </conditionalFormatting>
  <conditionalFormatting sqref="R84:R91">
    <cfRule type="cellIs" dxfId="39023" priority="300" operator="greaterThan">
      <formula>1</formula>
    </cfRule>
    <cfRule type="cellIs" dxfId="39022" priority="301" operator="lessThan">
      <formula>0.8</formula>
    </cfRule>
  </conditionalFormatting>
  <conditionalFormatting sqref="P84:P91">
    <cfRule type="cellIs" dxfId="39021" priority="299" operator="greaterThan">
      <formula>0</formula>
    </cfRule>
  </conditionalFormatting>
  <conditionalFormatting sqref="Q84:Q91">
    <cfRule type="cellIs" dxfId="39020" priority="297" operator="lessThan">
      <formula>0</formula>
    </cfRule>
  </conditionalFormatting>
  <conditionalFormatting sqref="R84:R91">
    <cfRule type="cellIs" dxfId="39019" priority="295" operator="lessThan">
      <formula>0.8</formula>
    </cfRule>
    <cfRule type="cellIs" dxfId="39018" priority="296" operator="greaterThan">
      <formula>1</formula>
    </cfRule>
  </conditionalFormatting>
  <conditionalFormatting sqref="R84:R91">
    <cfRule type="cellIs" dxfId="39017" priority="293" operator="greaterThan">
      <formula>1</formula>
    </cfRule>
    <cfRule type="cellIs" dxfId="39016" priority="294" operator="lessThan">
      <formula>0.8</formula>
    </cfRule>
  </conditionalFormatting>
  <conditionalFormatting sqref="P84:P91">
    <cfRule type="cellIs" dxfId="39015" priority="292" operator="greaterThan">
      <formula>0</formula>
    </cfRule>
  </conditionalFormatting>
  <conditionalFormatting sqref="Q84:Q91">
    <cfRule type="cellIs" dxfId="39014" priority="291" operator="lessThan">
      <formula>0</formula>
    </cfRule>
  </conditionalFormatting>
  <conditionalFormatting sqref="R84:R91">
    <cfRule type="cellIs" dxfId="39013" priority="289" operator="lessThan">
      <formula>0.8</formula>
    </cfRule>
    <cfRule type="cellIs" dxfId="39012" priority="290" operator="greaterThan">
      <formula>1</formula>
    </cfRule>
  </conditionalFormatting>
  <conditionalFormatting sqref="R84:R91">
    <cfRule type="cellIs" dxfId="39011" priority="287" operator="greaterThan">
      <formula>1</formula>
    </cfRule>
    <cfRule type="cellIs" dxfId="39010" priority="288" operator="lessThan">
      <formula>0.8</formula>
    </cfRule>
  </conditionalFormatting>
  <conditionalFormatting sqref="P84:P91">
    <cfRule type="cellIs" dxfId="39009" priority="286" operator="greaterThan">
      <formula>0</formula>
    </cfRule>
  </conditionalFormatting>
  <conditionalFormatting sqref="Q84:Q91">
    <cfRule type="cellIs" dxfId="39008" priority="285" operator="lessThan">
      <formula>0</formula>
    </cfRule>
  </conditionalFormatting>
  <conditionalFormatting sqref="R84:R91">
    <cfRule type="cellIs" dxfId="39007" priority="283" operator="lessThan">
      <formula>0.8</formula>
    </cfRule>
    <cfRule type="cellIs" dxfId="39006" priority="284" operator="greaterThan">
      <formula>1</formula>
    </cfRule>
  </conditionalFormatting>
  <conditionalFormatting sqref="R84:R91">
    <cfRule type="cellIs" dxfId="39005" priority="281" operator="greaterThan">
      <formula>1</formula>
    </cfRule>
    <cfRule type="cellIs" dxfId="39004" priority="282" operator="lessThan">
      <formula>0.8</formula>
    </cfRule>
  </conditionalFormatting>
  <conditionalFormatting sqref="P84:P91">
    <cfRule type="cellIs" dxfId="39003" priority="280" operator="greaterThan">
      <formula>0</formula>
    </cfRule>
  </conditionalFormatting>
  <conditionalFormatting sqref="Q84:Q91">
    <cfRule type="cellIs" dxfId="39002" priority="279" operator="lessThan">
      <formula>0</formula>
    </cfRule>
  </conditionalFormatting>
  <conditionalFormatting sqref="R84:R91">
    <cfRule type="cellIs" dxfId="39001" priority="277" operator="lessThan">
      <formula>0.8</formula>
    </cfRule>
    <cfRule type="cellIs" dxfId="39000" priority="278" operator="greaterThan">
      <formula>1</formula>
    </cfRule>
  </conditionalFormatting>
  <conditionalFormatting sqref="R84:R91">
    <cfRule type="cellIs" dxfId="38999" priority="275" operator="greaterThan">
      <formula>1</formula>
    </cfRule>
    <cfRule type="cellIs" dxfId="38998" priority="276" operator="lessThan">
      <formula>0.8</formula>
    </cfRule>
  </conditionalFormatting>
  <conditionalFormatting sqref="P84:P91">
    <cfRule type="cellIs" dxfId="38997" priority="274" operator="greaterThan">
      <formula>0</formula>
    </cfRule>
  </conditionalFormatting>
  <conditionalFormatting sqref="Q84:Q91">
    <cfRule type="cellIs" dxfId="38996" priority="273" operator="lessThan">
      <formula>0</formula>
    </cfRule>
  </conditionalFormatting>
  <conditionalFormatting sqref="R84:R91">
    <cfRule type="cellIs" dxfId="38995" priority="271" operator="lessThan">
      <formula>0.8</formula>
    </cfRule>
    <cfRule type="cellIs" dxfId="38994" priority="272" operator="greaterThan">
      <formula>1</formula>
    </cfRule>
  </conditionalFormatting>
  <conditionalFormatting sqref="R84:R91">
    <cfRule type="cellIs" dxfId="38993" priority="269" operator="greaterThan">
      <formula>1</formula>
    </cfRule>
    <cfRule type="cellIs" dxfId="38992" priority="270" operator="lessThan">
      <formula>0.8</formula>
    </cfRule>
  </conditionalFormatting>
  <conditionalFormatting sqref="P84:P91">
    <cfRule type="cellIs" dxfId="38991" priority="268" operator="greaterThan">
      <formula>0</formula>
    </cfRule>
  </conditionalFormatting>
  <conditionalFormatting sqref="P84:P91">
    <cfRule type="cellIs" dxfId="38990" priority="262" operator="greaterThan">
      <formula>0</formula>
    </cfRule>
  </conditionalFormatting>
  <conditionalFormatting sqref="Q84:Q91">
    <cfRule type="cellIs" dxfId="38989" priority="267" operator="lessThan">
      <formula>0</formula>
    </cfRule>
  </conditionalFormatting>
  <conditionalFormatting sqref="R84:R91">
    <cfRule type="cellIs" dxfId="38988" priority="265" operator="lessThan">
      <formula>0.8</formula>
    </cfRule>
    <cfRule type="cellIs" dxfId="38987" priority="266" operator="greaterThan">
      <formula>1</formula>
    </cfRule>
  </conditionalFormatting>
  <conditionalFormatting sqref="R84:R91">
    <cfRule type="cellIs" dxfId="38986" priority="263" operator="greaterThan">
      <formula>1</formula>
    </cfRule>
    <cfRule type="cellIs" dxfId="38985" priority="264" operator="lessThan">
      <formula>0.8</formula>
    </cfRule>
  </conditionalFormatting>
  <conditionalFormatting sqref="P84:P91">
    <cfRule type="cellIs" dxfId="38984" priority="256" operator="greaterThan">
      <formula>0</formula>
    </cfRule>
  </conditionalFormatting>
  <conditionalFormatting sqref="Q84:Q91">
    <cfRule type="cellIs" dxfId="38983" priority="261" operator="lessThan">
      <formula>0</formula>
    </cfRule>
  </conditionalFormatting>
  <conditionalFormatting sqref="R84:R91">
    <cfRule type="cellIs" dxfId="38982" priority="259" operator="lessThan">
      <formula>0.8</formula>
    </cfRule>
    <cfRule type="cellIs" dxfId="38981" priority="260" operator="greaterThan">
      <formula>1</formula>
    </cfRule>
  </conditionalFormatting>
  <conditionalFormatting sqref="R84:R91">
    <cfRule type="cellIs" dxfId="38980" priority="257" operator="greaterThan">
      <formula>1</formula>
    </cfRule>
    <cfRule type="cellIs" dxfId="38979" priority="258" operator="lessThan">
      <formula>0.8</formula>
    </cfRule>
  </conditionalFormatting>
  <conditionalFormatting sqref="R84:R91">
    <cfRule type="cellIs" dxfId="38978" priority="253" operator="lessThan">
      <formula>0.8</formula>
    </cfRule>
    <cfRule type="cellIs" dxfId="38977" priority="254" operator="greaterThan">
      <formula>1</formula>
    </cfRule>
  </conditionalFormatting>
  <conditionalFormatting sqref="R84:R91">
    <cfRule type="cellIs" dxfId="38976" priority="251" operator="greaterThan">
      <formula>1</formula>
    </cfRule>
    <cfRule type="cellIs" dxfId="38975" priority="252" operator="lessThan">
      <formula>0.8</formula>
    </cfRule>
  </conditionalFormatting>
  <conditionalFormatting sqref="P84:P91">
    <cfRule type="cellIs" dxfId="38974" priority="250" operator="greaterThan">
      <formula>0</formula>
    </cfRule>
  </conditionalFormatting>
  <conditionalFormatting sqref="Q84:Q91">
    <cfRule type="cellIs" dxfId="38973" priority="255" operator="lessThan">
      <formula>0</formula>
    </cfRule>
  </conditionalFormatting>
  <conditionalFormatting sqref="Q84:Q91">
    <cfRule type="cellIs" dxfId="38972" priority="249" operator="lessThan">
      <formula>0</formula>
    </cfRule>
  </conditionalFormatting>
  <conditionalFormatting sqref="R84:R91">
    <cfRule type="cellIs" dxfId="38971" priority="247" operator="lessThan">
      <formula>0.8</formula>
    </cfRule>
    <cfRule type="cellIs" dxfId="38970" priority="248" operator="greaterThan">
      <formula>1</formula>
    </cfRule>
  </conditionalFormatting>
  <conditionalFormatting sqref="R84:R91">
    <cfRule type="cellIs" dxfId="38969" priority="245" operator="greaterThan">
      <formula>1</formula>
    </cfRule>
    <cfRule type="cellIs" dxfId="38968" priority="246" operator="lessThan">
      <formula>0.8</formula>
    </cfRule>
  </conditionalFormatting>
  <conditionalFormatting sqref="P84:P91">
    <cfRule type="cellIs" dxfId="38967" priority="244" operator="greaterThan">
      <formula>0</formula>
    </cfRule>
  </conditionalFormatting>
  <conditionalFormatting sqref="Q84:Q91">
    <cfRule type="cellIs" dxfId="38966" priority="243" operator="lessThan">
      <formula>0</formula>
    </cfRule>
  </conditionalFormatting>
  <conditionalFormatting sqref="R84:R91">
    <cfRule type="cellIs" dxfId="38965" priority="241" operator="lessThan">
      <formula>0.8</formula>
    </cfRule>
    <cfRule type="cellIs" dxfId="38964" priority="242" operator="greaterThan">
      <formula>1</formula>
    </cfRule>
  </conditionalFormatting>
  <conditionalFormatting sqref="R84:R91">
    <cfRule type="cellIs" dxfId="38963" priority="239" operator="greaterThan">
      <formula>1</formula>
    </cfRule>
    <cfRule type="cellIs" dxfId="38962" priority="240" operator="lessThan">
      <formula>0.8</formula>
    </cfRule>
  </conditionalFormatting>
  <conditionalFormatting sqref="P84:P91">
    <cfRule type="cellIs" dxfId="38961" priority="238" operator="greaterThan">
      <formula>0</formula>
    </cfRule>
  </conditionalFormatting>
  <conditionalFormatting sqref="Q84:Q91">
    <cfRule type="cellIs" dxfId="38960" priority="237" operator="lessThan">
      <formula>0</formula>
    </cfRule>
  </conditionalFormatting>
  <conditionalFormatting sqref="R84:R91">
    <cfRule type="cellIs" dxfId="38959" priority="235" operator="lessThan">
      <formula>0.8</formula>
    </cfRule>
    <cfRule type="cellIs" dxfId="38958" priority="236" operator="greaterThan">
      <formula>1</formula>
    </cfRule>
  </conditionalFormatting>
  <conditionalFormatting sqref="R84:R91">
    <cfRule type="cellIs" dxfId="38957" priority="233" operator="greaterThan">
      <formula>1</formula>
    </cfRule>
    <cfRule type="cellIs" dxfId="38956" priority="234" operator="lessThan">
      <formula>0.8</formula>
    </cfRule>
  </conditionalFormatting>
  <conditionalFormatting sqref="P84:P91">
    <cfRule type="cellIs" dxfId="38955" priority="232" operator="greaterThan">
      <formula>0</formula>
    </cfRule>
  </conditionalFormatting>
  <conditionalFormatting sqref="Q84:Q91">
    <cfRule type="cellIs" dxfId="38954" priority="231" operator="lessThan">
      <formula>0</formula>
    </cfRule>
  </conditionalFormatting>
  <conditionalFormatting sqref="R84:R91">
    <cfRule type="cellIs" dxfId="38953" priority="229" operator="lessThan">
      <formula>0.8</formula>
    </cfRule>
    <cfRule type="cellIs" dxfId="38952" priority="230" operator="greaterThan">
      <formula>1</formula>
    </cfRule>
  </conditionalFormatting>
  <conditionalFormatting sqref="R84:R91">
    <cfRule type="cellIs" dxfId="38951" priority="227" operator="greaterThan">
      <formula>1</formula>
    </cfRule>
    <cfRule type="cellIs" dxfId="38950" priority="228" operator="lessThan">
      <formula>0.8</formula>
    </cfRule>
  </conditionalFormatting>
  <conditionalFormatting sqref="P84:P91">
    <cfRule type="cellIs" dxfId="38949" priority="226" operator="greaterThan">
      <formula>0</formula>
    </cfRule>
  </conditionalFormatting>
  <conditionalFormatting sqref="P84:P91">
    <cfRule type="cellIs" dxfId="38948" priority="220" operator="greaterThan">
      <formula>0</formula>
    </cfRule>
  </conditionalFormatting>
  <conditionalFormatting sqref="Q84:Q91">
    <cfRule type="cellIs" dxfId="38947" priority="225" operator="lessThan">
      <formula>0</formula>
    </cfRule>
  </conditionalFormatting>
  <conditionalFormatting sqref="R84:R91">
    <cfRule type="cellIs" dxfId="38946" priority="223" operator="lessThan">
      <formula>0.8</formula>
    </cfRule>
    <cfRule type="cellIs" dxfId="38945" priority="224" operator="greaterThan">
      <formula>1</formula>
    </cfRule>
  </conditionalFormatting>
  <conditionalFormatting sqref="R84:R91">
    <cfRule type="cellIs" dxfId="38944" priority="221" operator="greaterThan">
      <formula>1</formula>
    </cfRule>
    <cfRule type="cellIs" dxfId="38943" priority="222" operator="lessThan">
      <formula>0.8</formula>
    </cfRule>
  </conditionalFormatting>
  <conditionalFormatting sqref="P84:P91">
    <cfRule type="cellIs" dxfId="38942" priority="214" operator="greaterThan">
      <formula>0</formula>
    </cfRule>
  </conditionalFormatting>
  <conditionalFormatting sqref="Q84:Q91">
    <cfRule type="cellIs" dxfId="38941" priority="219" operator="lessThan">
      <formula>0</formula>
    </cfRule>
  </conditionalFormatting>
  <conditionalFormatting sqref="R84:R91">
    <cfRule type="cellIs" dxfId="38940" priority="217" operator="lessThan">
      <formula>0.8</formula>
    </cfRule>
    <cfRule type="cellIs" dxfId="38939" priority="218" operator="greaterThan">
      <formula>1</formula>
    </cfRule>
  </conditionalFormatting>
  <conditionalFormatting sqref="R84:R91">
    <cfRule type="cellIs" dxfId="38938" priority="215" operator="greaterThan">
      <formula>1</formula>
    </cfRule>
    <cfRule type="cellIs" dxfId="38937" priority="216" operator="lessThan">
      <formula>0.8</formula>
    </cfRule>
  </conditionalFormatting>
  <conditionalFormatting sqref="R84:R91">
    <cfRule type="cellIs" dxfId="38936" priority="211" operator="lessThan">
      <formula>0.8</formula>
    </cfRule>
    <cfRule type="cellIs" dxfId="38935" priority="212" operator="greaterThan">
      <formula>1</formula>
    </cfRule>
  </conditionalFormatting>
  <conditionalFormatting sqref="R84:R91">
    <cfRule type="cellIs" dxfId="38934" priority="209" operator="greaterThan">
      <formula>1</formula>
    </cfRule>
    <cfRule type="cellIs" dxfId="38933" priority="210" operator="lessThan">
      <formula>0.8</formula>
    </cfRule>
  </conditionalFormatting>
  <conditionalFormatting sqref="P84:P91">
    <cfRule type="cellIs" dxfId="38932" priority="208" operator="greaterThan">
      <formula>0</formula>
    </cfRule>
  </conditionalFormatting>
  <conditionalFormatting sqref="Q84:Q91">
    <cfRule type="cellIs" dxfId="38931" priority="213" operator="lessThan">
      <formula>0</formula>
    </cfRule>
  </conditionalFormatting>
  <conditionalFormatting sqref="Q84:Q91">
    <cfRule type="cellIs" dxfId="38930" priority="207" operator="lessThan">
      <formula>0</formula>
    </cfRule>
  </conditionalFormatting>
  <conditionalFormatting sqref="R84:R91">
    <cfRule type="cellIs" dxfId="38929" priority="205" operator="lessThan">
      <formula>0.8</formula>
    </cfRule>
    <cfRule type="cellIs" dxfId="38928" priority="206" operator="greaterThan">
      <formula>1</formula>
    </cfRule>
  </conditionalFormatting>
  <conditionalFormatting sqref="R84:R91">
    <cfRule type="cellIs" dxfId="38927" priority="203" operator="greaterThan">
      <formula>1</formula>
    </cfRule>
    <cfRule type="cellIs" dxfId="38926" priority="204" operator="lessThan">
      <formula>0.8</formula>
    </cfRule>
  </conditionalFormatting>
  <conditionalFormatting sqref="P84:P91">
    <cfRule type="cellIs" dxfId="38925" priority="202" operator="greaterThan">
      <formula>0</formula>
    </cfRule>
  </conditionalFormatting>
  <conditionalFormatting sqref="P84:P91">
    <cfRule type="cellIs" dxfId="38924" priority="196" operator="greaterThan">
      <formula>0</formula>
    </cfRule>
  </conditionalFormatting>
  <conditionalFormatting sqref="Q84:Q91">
    <cfRule type="cellIs" dxfId="38923" priority="201" operator="lessThan">
      <formula>0</formula>
    </cfRule>
  </conditionalFormatting>
  <conditionalFormatting sqref="R84:R91">
    <cfRule type="cellIs" dxfId="38922" priority="199" operator="lessThan">
      <formula>0.8</formula>
    </cfRule>
    <cfRule type="cellIs" dxfId="38921" priority="200" operator="greaterThan">
      <formula>1</formula>
    </cfRule>
  </conditionalFormatting>
  <conditionalFormatting sqref="R84:R91">
    <cfRule type="cellIs" dxfId="38920" priority="197" operator="greaterThan">
      <formula>1</formula>
    </cfRule>
    <cfRule type="cellIs" dxfId="38919" priority="198" operator="lessThan">
      <formula>0.8</formula>
    </cfRule>
  </conditionalFormatting>
  <conditionalFormatting sqref="P84:P91">
    <cfRule type="cellIs" dxfId="38918" priority="190" operator="greaterThan">
      <formula>0</formula>
    </cfRule>
  </conditionalFormatting>
  <conditionalFormatting sqref="Q84:Q91">
    <cfRule type="cellIs" dxfId="38917" priority="195" operator="lessThan">
      <formula>0</formula>
    </cfRule>
  </conditionalFormatting>
  <conditionalFormatting sqref="R84:R91">
    <cfRule type="cellIs" dxfId="38916" priority="193" operator="lessThan">
      <formula>0.8</formula>
    </cfRule>
    <cfRule type="cellIs" dxfId="38915" priority="194" operator="greaterThan">
      <formula>1</formula>
    </cfRule>
  </conditionalFormatting>
  <conditionalFormatting sqref="R84:R91">
    <cfRule type="cellIs" dxfId="38914" priority="191" operator="greaterThan">
      <formula>1</formula>
    </cfRule>
    <cfRule type="cellIs" dxfId="38913" priority="192" operator="lessThan">
      <formula>0.8</formula>
    </cfRule>
  </conditionalFormatting>
  <conditionalFormatting sqref="R84:R91">
    <cfRule type="cellIs" dxfId="38912" priority="187" operator="lessThan">
      <formula>0.8</formula>
    </cfRule>
    <cfRule type="cellIs" dxfId="38911" priority="188" operator="greaterThan">
      <formula>1</formula>
    </cfRule>
  </conditionalFormatting>
  <conditionalFormatting sqref="R84:R91">
    <cfRule type="cellIs" dxfId="38910" priority="185" operator="greaterThan">
      <formula>1</formula>
    </cfRule>
    <cfRule type="cellIs" dxfId="38909" priority="186" operator="lessThan">
      <formula>0.8</formula>
    </cfRule>
  </conditionalFormatting>
  <conditionalFormatting sqref="P84:P91">
    <cfRule type="cellIs" dxfId="38908" priority="184" operator="greaterThan">
      <formula>0</formula>
    </cfRule>
  </conditionalFormatting>
  <conditionalFormatting sqref="Q84:Q91">
    <cfRule type="cellIs" dxfId="38907" priority="189" operator="lessThan">
      <formula>0</formula>
    </cfRule>
  </conditionalFormatting>
  <conditionalFormatting sqref="P84:P91">
    <cfRule type="cellIs" dxfId="38906" priority="178" operator="greaterThan">
      <formula>0</formula>
    </cfRule>
  </conditionalFormatting>
  <conditionalFormatting sqref="Q84:Q91">
    <cfRule type="cellIs" dxfId="38905" priority="183" operator="lessThan">
      <formula>0</formula>
    </cfRule>
  </conditionalFormatting>
  <conditionalFormatting sqref="R84:R91">
    <cfRule type="cellIs" dxfId="38904" priority="181" operator="lessThan">
      <formula>0.8</formula>
    </cfRule>
    <cfRule type="cellIs" dxfId="38903" priority="182" operator="greaterThan">
      <formula>1</formula>
    </cfRule>
  </conditionalFormatting>
  <conditionalFormatting sqref="R84:R91">
    <cfRule type="cellIs" dxfId="38902" priority="179" operator="greaterThan">
      <formula>1</formula>
    </cfRule>
    <cfRule type="cellIs" dxfId="38901" priority="180" operator="lessThan">
      <formula>0.8</formula>
    </cfRule>
  </conditionalFormatting>
  <conditionalFormatting sqref="R84:R91">
    <cfRule type="cellIs" dxfId="38900" priority="175" operator="lessThan">
      <formula>0.8</formula>
    </cfRule>
    <cfRule type="cellIs" dxfId="38899" priority="176" operator="greaterThan">
      <formula>1</formula>
    </cfRule>
  </conditionalFormatting>
  <conditionalFormatting sqref="R84:R91">
    <cfRule type="cellIs" dxfId="38898" priority="173" operator="greaterThan">
      <formula>1</formula>
    </cfRule>
    <cfRule type="cellIs" dxfId="38897" priority="174" operator="lessThan">
      <formula>0.8</formula>
    </cfRule>
  </conditionalFormatting>
  <conditionalFormatting sqref="P84:P91">
    <cfRule type="cellIs" dxfId="38896" priority="172" operator="greaterThan">
      <formula>0</formula>
    </cfRule>
  </conditionalFormatting>
  <conditionalFormatting sqref="Q84:Q91">
    <cfRule type="cellIs" dxfId="38895" priority="177" operator="lessThan">
      <formula>0</formula>
    </cfRule>
  </conditionalFormatting>
  <conditionalFormatting sqref="R84:R91">
    <cfRule type="cellIs" dxfId="38894" priority="169" operator="lessThan">
      <formula>0.8</formula>
    </cfRule>
    <cfRule type="cellIs" dxfId="38893" priority="170" operator="greaterThan">
      <formula>1</formula>
    </cfRule>
  </conditionalFormatting>
  <conditionalFormatting sqref="R84:R91">
    <cfRule type="cellIs" dxfId="38892" priority="167" operator="greaterThan">
      <formula>1</formula>
    </cfRule>
    <cfRule type="cellIs" dxfId="38891" priority="168" operator="lessThan">
      <formula>0.8</formula>
    </cfRule>
  </conditionalFormatting>
  <conditionalFormatting sqref="P84:P91">
    <cfRule type="cellIs" dxfId="38890" priority="166" operator="greaterThan">
      <formula>0</formula>
    </cfRule>
  </conditionalFormatting>
  <conditionalFormatting sqref="Q84:Q91">
    <cfRule type="cellIs" dxfId="38889" priority="171" operator="lessThan">
      <formula>0</formula>
    </cfRule>
  </conditionalFormatting>
  <conditionalFormatting sqref="Q84:Q91">
    <cfRule type="cellIs" dxfId="38888" priority="165" operator="lessThan">
      <formula>0</formula>
    </cfRule>
  </conditionalFormatting>
  <conditionalFormatting sqref="R84:R91">
    <cfRule type="cellIs" dxfId="38887" priority="163" operator="lessThan">
      <formula>0.8</formula>
    </cfRule>
    <cfRule type="cellIs" dxfId="38886" priority="164" operator="greaterThan">
      <formula>1</formula>
    </cfRule>
  </conditionalFormatting>
  <conditionalFormatting sqref="R84:R91">
    <cfRule type="cellIs" dxfId="38885" priority="161" operator="greaterThan">
      <formula>1</formula>
    </cfRule>
    <cfRule type="cellIs" dxfId="38884" priority="162" operator="lessThan">
      <formula>0.8</formula>
    </cfRule>
  </conditionalFormatting>
  <conditionalFormatting sqref="P84:P91">
    <cfRule type="cellIs" dxfId="38883" priority="160" operator="greaterThan">
      <formula>0</formula>
    </cfRule>
  </conditionalFormatting>
  <conditionalFormatting sqref="Q84:Q91">
    <cfRule type="cellIs" dxfId="38882" priority="154" operator="lessThan">
      <formula>0</formula>
    </cfRule>
  </conditionalFormatting>
  <conditionalFormatting sqref="R84:R91">
    <cfRule type="cellIs" dxfId="38881" priority="158" operator="lessThan">
      <formula>0.8</formula>
    </cfRule>
    <cfRule type="cellIs" dxfId="38880" priority="159" operator="greaterThan">
      <formula>1</formula>
    </cfRule>
  </conditionalFormatting>
  <conditionalFormatting sqref="R84:R91">
    <cfRule type="cellIs" dxfId="38879" priority="156" operator="greaterThan">
      <formula>1</formula>
    </cfRule>
    <cfRule type="cellIs" dxfId="38878" priority="157" operator="lessThan">
      <formula>0.8</formula>
    </cfRule>
  </conditionalFormatting>
  <conditionalFormatting sqref="P84:P91">
    <cfRule type="cellIs" dxfId="38877" priority="155" operator="greaterThan">
      <formula>0</formula>
    </cfRule>
  </conditionalFormatting>
  <conditionalFormatting sqref="Q84:Q91">
    <cfRule type="cellIs" dxfId="38876" priority="153" operator="lessThan">
      <formula>0</formula>
    </cfRule>
  </conditionalFormatting>
  <conditionalFormatting sqref="R84:R91">
    <cfRule type="cellIs" dxfId="38875" priority="151" operator="lessThan">
      <formula>0.8</formula>
    </cfRule>
    <cfRule type="cellIs" dxfId="38874" priority="152" operator="greaterThan">
      <formula>1</formula>
    </cfRule>
  </conditionalFormatting>
  <conditionalFormatting sqref="R84:R91">
    <cfRule type="cellIs" dxfId="38873" priority="149" operator="greaterThan">
      <formula>1</formula>
    </cfRule>
    <cfRule type="cellIs" dxfId="38872" priority="150" operator="lessThan">
      <formula>0.8</formula>
    </cfRule>
  </conditionalFormatting>
  <conditionalFormatting sqref="P84:P91">
    <cfRule type="cellIs" dxfId="38871" priority="148" operator="greaterThan">
      <formula>0</formula>
    </cfRule>
  </conditionalFormatting>
  <conditionalFormatting sqref="Q84:Q91">
    <cfRule type="cellIs" dxfId="38870" priority="147" operator="lessThan">
      <formula>0</formula>
    </cfRule>
  </conditionalFormatting>
  <conditionalFormatting sqref="R84:R91">
    <cfRule type="cellIs" dxfId="38869" priority="145" operator="lessThan">
      <formula>0.8</formula>
    </cfRule>
    <cfRule type="cellIs" dxfId="38868" priority="146" operator="greaterThan">
      <formula>1</formula>
    </cfRule>
  </conditionalFormatting>
  <conditionalFormatting sqref="R84:R91">
    <cfRule type="cellIs" dxfId="38867" priority="143" operator="greaterThan">
      <formula>1</formula>
    </cfRule>
    <cfRule type="cellIs" dxfId="38866" priority="144" operator="lessThan">
      <formula>0.8</formula>
    </cfRule>
  </conditionalFormatting>
  <conditionalFormatting sqref="P84:P91">
    <cfRule type="cellIs" dxfId="38865" priority="142" operator="greaterThan">
      <formula>0</formula>
    </cfRule>
  </conditionalFormatting>
  <conditionalFormatting sqref="Q84:Q91">
    <cfRule type="cellIs" dxfId="38864" priority="141" operator="lessThan">
      <formula>0</formula>
    </cfRule>
  </conditionalFormatting>
  <conditionalFormatting sqref="R84:R91">
    <cfRule type="cellIs" dxfId="38863" priority="139" operator="lessThan">
      <formula>0.8</formula>
    </cfRule>
    <cfRule type="cellIs" dxfId="38862" priority="140" operator="greaterThan">
      <formula>1</formula>
    </cfRule>
  </conditionalFormatting>
  <conditionalFormatting sqref="R84:R91">
    <cfRule type="cellIs" dxfId="38861" priority="137" operator="greaterThan">
      <formula>1</formula>
    </cfRule>
    <cfRule type="cellIs" dxfId="38860" priority="138" operator="lessThan">
      <formula>0.8</formula>
    </cfRule>
  </conditionalFormatting>
  <conditionalFormatting sqref="P84:P91">
    <cfRule type="cellIs" dxfId="38859" priority="136" operator="greaterThan">
      <formula>0</formula>
    </cfRule>
  </conditionalFormatting>
  <conditionalFormatting sqref="Q84:Q91">
    <cfRule type="cellIs" dxfId="38858" priority="135" operator="lessThan">
      <formula>0</formula>
    </cfRule>
  </conditionalFormatting>
  <conditionalFormatting sqref="R84:R91">
    <cfRule type="cellIs" dxfId="38857" priority="133" operator="lessThan">
      <formula>0.8</formula>
    </cfRule>
    <cfRule type="cellIs" dxfId="38856" priority="134" operator="greaterThan">
      <formula>1</formula>
    </cfRule>
  </conditionalFormatting>
  <conditionalFormatting sqref="R84:R91">
    <cfRule type="cellIs" dxfId="38855" priority="131" operator="greaterThan">
      <formula>1</formula>
    </cfRule>
    <cfRule type="cellIs" dxfId="38854" priority="132" operator="lessThan">
      <formula>0.8</formula>
    </cfRule>
  </conditionalFormatting>
  <conditionalFormatting sqref="P84:P91">
    <cfRule type="cellIs" dxfId="38853" priority="130" operator="greaterThan">
      <formula>0</formula>
    </cfRule>
  </conditionalFormatting>
  <conditionalFormatting sqref="Q84:Q91">
    <cfRule type="cellIs" dxfId="38852" priority="129" operator="lessThan">
      <formula>0</formula>
    </cfRule>
  </conditionalFormatting>
  <conditionalFormatting sqref="R84:R91">
    <cfRule type="cellIs" dxfId="38851" priority="127" operator="lessThan">
      <formula>0.8</formula>
    </cfRule>
    <cfRule type="cellIs" dxfId="38850" priority="128" operator="greaterThan">
      <formula>1</formula>
    </cfRule>
  </conditionalFormatting>
  <conditionalFormatting sqref="R84:R91">
    <cfRule type="cellIs" dxfId="38849" priority="125" operator="greaterThan">
      <formula>1</formula>
    </cfRule>
    <cfRule type="cellIs" dxfId="38848" priority="126" operator="lessThan">
      <formula>0.8</formula>
    </cfRule>
  </conditionalFormatting>
  <conditionalFormatting sqref="P84:P91">
    <cfRule type="cellIs" dxfId="38847" priority="124" operator="greaterThan">
      <formula>0</formula>
    </cfRule>
  </conditionalFormatting>
  <conditionalFormatting sqref="P84:P91">
    <cfRule type="cellIs" dxfId="38846" priority="118" operator="greaterThan">
      <formula>0</formula>
    </cfRule>
  </conditionalFormatting>
  <conditionalFormatting sqref="Q84:Q91">
    <cfRule type="cellIs" dxfId="38845" priority="123" operator="lessThan">
      <formula>0</formula>
    </cfRule>
  </conditionalFormatting>
  <conditionalFormatting sqref="R84:R91">
    <cfRule type="cellIs" dxfId="38844" priority="121" operator="lessThan">
      <formula>0.8</formula>
    </cfRule>
    <cfRule type="cellIs" dxfId="38843" priority="122" operator="greaterThan">
      <formula>1</formula>
    </cfRule>
  </conditionalFormatting>
  <conditionalFormatting sqref="R84:R91">
    <cfRule type="cellIs" dxfId="38842" priority="119" operator="greaterThan">
      <formula>1</formula>
    </cfRule>
    <cfRule type="cellIs" dxfId="38841" priority="120" operator="lessThan">
      <formula>0.8</formula>
    </cfRule>
  </conditionalFormatting>
  <conditionalFormatting sqref="P84:P91">
    <cfRule type="cellIs" dxfId="38840" priority="112" operator="greaterThan">
      <formula>0</formula>
    </cfRule>
  </conditionalFormatting>
  <conditionalFormatting sqref="Q84:Q91">
    <cfRule type="cellIs" dxfId="38839" priority="117" operator="lessThan">
      <formula>0</formula>
    </cfRule>
  </conditionalFormatting>
  <conditionalFormatting sqref="R84:R91">
    <cfRule type="cellIs" dxfId="38838" priority="115" operator="lessThan">
      <formula>0.8</formula>
    </cfRule>
    <cfRule type="cellIs" dxfId="38837" priority="116" operator="greaterThan">
      <formula>1</formula>
    </cfRule>
  </conditionalFormatting>
  <conditionalFormatting sqref="R84:R91">
    <cfRule type="cellIs" dxfId="38836" priority="113" operator="greaterThan">
      <formula>1</formula>
    </cfRule>
    <cfRule type="cellIs" dxfId="38835" priority="114" operator="lessThan">
      <formula>0.8</formula>
    </cfRule>
  </conditionalFormatting>
  <conditionalFormatting sqref="R84:R91">
    <cfRule type="cellIs" dxfId="38834" priority="109" operator="lessThan">
      <formula>0.8</formula>
    </cfRule>
    <cfRule type="cellIs" dxfId="38833" priority="110" operator="greaterThan">
      <formula>1</formula>
    </cfRule>
  </conditionalFormatting>
  <conditionalFormatting sqref="R84:R91">
    <cfRule type="cellIs" dxfId="38832" priority="107" operator="greaterThan">
      <formula>1</formula>
    </cfRule>
    <cfRule type="cellIs" dxfId="38831" priority="108" operator="lessThan">
      <formula>0.8</formula>
    </cfRule>
  </conditionalFormatting>
  <conditionalFormatting sqref="P84:P91">
    <cfRule type="cellIs" dxfId="38830" priority="106" operator="greaterThan">
      <formula>0</formula>
    </cfRule>
  </conditionalFormatting>
  <conditionalFormatting sqref="Q84:Q91">
    <cfRule type="cellIs" dxfId="38829" priority="111" operator="lessThan">
      <formula>0</formula>
    </cfRule>
  </conditionalFormatting>
  <conditionalFormatting sqref="Q84:Q91">
    <cfRule type="cellIs" dxfId="38828" priority="100" operator="lessThan">
      <formula>0</formula>
    </cfRule>
  </conditionalFormatting>
  <conditionalFormatting sqref="P84:P91">
    <cfRule type="cellIs" dxfId="38827" priority="101" operator="greaterThan">
      <formula>0</formula>
    </cfRule>
  </conditionalFormatting>
  <conditionalFormatting sqref="R84:R91">
    <cfRule type="cellIs" dxfId="38826" priority="104" operator="lessThan">
      <formula>0.8</formula>
    </cfRule>
    <cfRule type="cellIs" dxfId="38825" priority="105" operator="greaterThan">
      <formula>1</formula>
    </cfRule>
  </conditionalFormatting>
  <conditionalFormatting sqref="R84:R91">
    <cfRule type="cellIs" dxfId="38824" priority="102" operator="greaterThan">
      <formula>1</formula>
    </cfRule>
    <cfRule type="cellIs" dxfId="38823" priority="103" operator="lessThan">
      <formula>0.8</formula>
    </cfRule>
  </conditionalFormatting>
  <conditionalFormatting sqref="Q84:Q91">
    <cfRule type="cellIs" dxfId="38822" priority="94" operator="lessThan">
      <formula>0</formula>
    </cfRule>
  </conditionalFormatting>
  <conditionalFormatting sqref="R84:R91">
    <cfRule type="cellIs" dxfId="38821" priority="98" operator="lessThan">
      <formula>0.8</formula>
    </cfRule>
    <cfRule type="cellIs" dxfId="38820" priority="99" operator="greaterThan">
      <formula>1</formula>
    </cfRule>
  </conditionalFormatting>
  <conditionalFormatting sqref="R84:R91">
    <cfRule type="cellIs" dxfId="38819" priority="96" operator="greaterThan">
      <formula>1</formula>
    </cfRule>
    <cfRule type="cellIs" dxfId="38818" priority="97" operator="lessThan">
      <formula>0.8</formula>
    </cfRule>
  </conditionalFormatting>
  <conditionalFormatting sqref="P84:P91">
    <cfRule type="cellIs" dxfId="38817" priority="95" operator="greaterThan">
      <formula>0</formula>
    </cfRule>
  </conditionalFormatting>
  <conditionalFormatting sqref="Q84:Q91">
    <cfRule type="cellIs" dxfId="38816" priority="93" operator="lessThan">
      <formula>0</formula>
    </cfRule>
  </conditionalFormatting>
  <conditionalFormatting sqref="R84:R91">
    <cfRule type="cellIs" dxfId="38815" priority="91" operator="lessThan">
      <formula>0.8</formula>
    </cfRule>
    <cfRule type="cellIs" dxfId="38814" priority="92" operator="greaterThan">
      <formula>1</formula>
    </cfRule>
  </conditionalFormatting>
  <conditionalFormatting sqref="R84:R91">
    <cfRule type="cellIs" dxfId="38813" priority="89" operator="greaterThan">
      <formula>1</formula>
    </cfRule>
    <cfRule type="cellIs" dxfId="38812" priority="90" operator="lessThan">
      <formula>0.8</formula>
    </cfRule>
  </conditionalFormatting>
  <conditionalFormatting sqref="P84:P91">
    <cfRule type="cellIs" dxfId="38811" priority="88" operator="greaterThan">
      <formula>0</formula>
    </cfRule>
  </conditionalFormatting>
  <conditionalFormatting sqref="Q84:Q91">
    <cfRule type="cellIs" dxfId="38810" priority="87" operator="lessThan">
      <formula>0</formula>
    </cfRule>
  </conditionalFormatting>
  <conditionalFormatting sqref="R84:R91">
    <cfRule type="cellIs" dxfId="38809" priority="85" operator="lessThan">
      <formula>0.8</formula>
    </cfRule>
    <cfRule type="cellIs" dxfId="38808" priority="86" operator="greaterThan">
      <formula>1</formula>
    </cfRule>
  </conditionalFormatting>
  <conditionalFormatting sqref="R84:R91">
    <cfRule type="cellIs" dxfId="38807" priority="83" operator="greaterThan">
      <formula>1</formula>
    </cfRule>
    <cfRule type="cellIs" dxfId="38806" priority="84" operator="lessThan">
      <formula>0.8</formula>
    </cfRule>
  </conditionalFormatting>
  <conditionalFormatting sqref="P84:P91">
    <cfRule type="cellIs" dxfId="38805" priority="82" operator="greaterThan">
      <formula>0</formula>
    </cfRule>
  </conditionalFormatting>
  <conditionalFormatting sqref="Q84:Q91">
    <cfRule type="cellIs" dxfId="38804" priority="81" operator="lessThan">
      <formula>0</formula>
    </cfRule>
  </conditionalFormatting>
  <conditionalFormatting sqref="R84:R91">
    <cfRule type="cellIs" dxfId="38803" priority="79" operator="lessThan">
      <formula>0.8</formula>
    </cfRule>
    <cfRule type="cellIs" dxfId="38802" priority="80" operator="greaterThan">
      <formula>1</formula>
    </cfRule>
  </conditionalFormatting>
  <conditionalFormatting sqref="R84:R91">
    <cfRule type="cellIs" dxfId="38801" priority="77" operator="greaterThan">
      <formula>1</formula>
    </cfRule>
    <cfRule type="cellIs" dxfId="38800" priority="78" operator="lessThan">
      <formula>0.8</formula>
    </cfRule>
  </conditionalFormatting>
  <conditionalFormatting sqref="P84:P91">
    <cfRule type="cellIs" dxfId="38799" priority="76" operator="greaterThan">
      <formula>0</formula>
    </cfRule>
  </conditionalFormatting>
  <conditionalFormatting sqref="Q162:Q167">
    <cfRule type="cellIs" dxfId="38798" priority="75" operator="lessThan">
      <formula>0</formula>
    </cfRule>
  </conditionalFormatting>
  <conditionalFormatting sqref="R162:R167">
    <cfRule type="cellIs" dxfId="38797" priority="73" operator="lessThan">
      <formula>0.8</formula>
    </cfRule>
    <cfRule type="cellIs" dxfId="38796" priority="74" operator="greaterThan">
      <formula>1</formula>
    </cfRule>
  </conditionalFormatting>
  <conditionalFormatting sqref="R162:R167">
    <cfRule type="cellIs" dxfId="38795" priority="71" operator="greaterThan">
      <formula>1</formula>
    </cfRule>
    <cfRule type="cellIs" dxfId="38794" priority="72" operator="lessThan">
      <formula>0.8</formula>
    </cfRule>
  </conditionalFormatting>
  <conditionalFormatting sqref="P162:P167">
    <cfRule type="cellIs" dxfId="38793" priority="70" operator="greaterThan">
      <formula>0</formula>
    </cfRule>
  </conditionalFormatting>
  <conditionalFormatting sqref="P168">
    <cfRule type="cellIs" dxfId="38792" priority="64" operator="greaterThan">
      <formula>0</formula>
    </cfRule>
  </conditionalFormatting>
  <conditionalFormatting sqref="R168">
    <cfRule type="cellIs" dxfId="38791" priority="67" operator="lessThan">
      <formula>0.8</formula>
    </cfRule>
    <cfRule type="cellIs" dxfId="38790" priority="68" operator="greaterThan">
      <formula>1</formula>
    </cfRule>
  </conditionalFormatting>
  <conditionalFormatting sqref="R168">
    <cfRule type="cellIs" dxfId="38789" priority="65" operator="greaterThan">
      <formula>1</formula>
    </cfRule>
    <cfRule type="cellIs" dxfId="38788" priority="66" operator="lessThan">
      <formula>0.8</formula>
    </cfRule>
  </conditionalFormatting>
  <conditionalFormatting sqref="Q168">
    <cfRule type="cellIs" dxfId="38787" priority="69" operator="lessThan">
      <formula>0</formula>
    </cfRule>
  </conditionalFormatting>
  <conditionalFormatting sqref="Q161">
    <cfRule type="cellIs" dxfId="38786" priority="63" operator="lessThan">
      <formula>0</formula>
    </cfRule>
  </conditionalFormatting>
  <conditionalFormatting sqref="R161">
    <cfRule type="cellIs" dxfId="38785" priority="61" operator="lessThan">
      <formula>0.8</formula>
    </cfRule>
    <cfRule type="cellIs" dxfId="38784" priority="62" operator="greaterThan">
      <formula>1</formula>
    </cfRule>
  </conditionalFormatting>
  <conditionalFormatting sqref="R161">
    <cfRule type="cellIs" dxfId="38783" priority="59" operator="greaterThan">
      <formula>1</formula>
    </cfRule>
    <cfRule type="cellIs" dxfId="38782" priority="60" operator="lessThan">
      <formula>0.8</formula>
    </cfRule>
  </conditionalFormatting>
  <conditionalFormatting sqref="P161">
    <cfRule type="cellIs" dxfId="38781" priority="58" operator="greaterThan">
      <formula>0</formula>
    </cfRule>
  </conditionalFormatting>
  <conditionalFormatting sqref="Q162:Q167">
    <cfRule type="cellIs" dxfId="38780" priority="57" operator="lessThan">
      <formula>0</formula>
    </cfRule>
  </conditionalFormatting>
  <conditionalFormatting sqref="R162:R167">
    <cfRule type="cellIs" dxfId="38779" priority="55" operator="lessThan">
      <formula>0.8</formula>
    </cfRule>
    <cfRule type="cellIs" dxfId="38778" priority="56" operator="greaterThan">
      <formula>1</formula>
    </cfRule>
  </conditionalFormatting>
  <conditionalFormatting sqref="R162:R167">
    <cfRule type="cellIs" dxfId="38777" priority="53" operator="greaterThan">
      <formula>1</formula>
    </cfRule>
    <cfRule type="cellIs" dxfId="38776" priority="54" operator="lessThan">
      <formula>0.8</formula>
    </cfRule>
  </conditionalFormatting>
  <conditionalFormatting sqref="P162:P167">
    <cfRule type="cellIs" dxfId="38775" priority="52" operator="greaterThan">
      <formula>0</formula>
    </cfRule>
  </conditionalFormatting>
  <conditionalFormatting sqref="Q162:Q167">
    <cfRule type="cellIs" dxfId="38774" priority="51" operator="lessThan">
      <formula>0</formula>
    </cfRule>
  </conditionalFormatting>
  <conditionalFormatting sqref="R162:R167">
    <cfRule type="cellIs" dxfId="38773" priority="49" operator="lessThan">
      <formula>0.8</formula>
    </cfRule>
    <cfRule type="cellIs" dxfId="38772" priority="50" operator="greaterThan">
      <formula>1</formula>
    </cfRule>
  </conditionalFormatting>
  <conditionalFormatting sqref="R162:R167">
    <cfRule type="cellIs" dxfId="38771" priority="47" operator="greaterThan">
      <formula>1</formula>
    </cfRule>
    <cfRule type="cellIs" dxfId="38770" priority="48" operator="lessThan">
      <formula>0.8</formula>
    </cfRule>
  </conditionalFormatting>
  <conditionalFormatting sqref="P162:P167">
    <cfRule type="cellIs" dxfId="38769" priority="46" operator="greaterThan">
      <formula>0</formula>
    </cfRule>
  </conditionalFormatting>
  <conditionalFormatting sqref="Q168">
    <cfRule type="cellIs" dxfId="38768" priority="45" operator="lessThan">
      <formula>0</formula>
    </cfRule>
  </conditionalFormatting>
  <conditionalFormatting sqref="R168">
    <cfRule type="cellIs" dxfId="38767" priority="43" operator="lessThan">
      <formula>0.8</formula>
    </cfRule>
    <cfRule type="cellIs" dxfId="38766" priority="44" operator="greaterThan">
      <formula>1</formula>
    </cfRule>
  </conditionalFormatting>
  <conditionalFormatting sqref="R168">
    <cfRule type="cellIs" dxfId="38765" priority="41" operator="greaterThan">
      <formula>1</formula>
    </cfRule>
    <cfRule type="cellIs" dxfId="38764" priority="42" operator="lessThan">
      <formula>0.8</formula>
    </cfRule>
  </conditionalFormatting>
  <conditionalFormatting sqref="P168">
    <cfRule type="cellIs" dxfId="38763" priority="40" operator="greaterThan">
      <formula>0</formula>
    </cfRule>
  </conditionalFormatting>
  <conditionalFormatting sqref="Q161">
    <cfRule type="cellIs" dxfId="38762" priority="39" operator="lessThan">
      <formula>0</formula>
    </cfRule>
  </conditionalFormatting>
  <conditionalFormatting sqref="R161">
    <cfRule type="cellIs" dxfId="38761" priority="37" operator="lessThan">
      <formula>0.8</formula>
    </cfRule>
    <cfRule type="cellIs" dxfId="38760" priority="38" operator="greaterThan">
      <formula>1</formula>
    </cfRule>
  </conditionalFormatting>
  <conditionalFormatting sqref="R161">
    <cfRule type="cellIs" dxfId="38759" priority="35" operator="greaterThan">
      <formula>1</formula>
    </cfRule>
    <cfRule type="cellIs" dxfId="38758" priority="36" operator="lessThan">
      <formula>0.8</formula>
    </cfRule>
  </conditionalFormatting>
  <conditionalFormatting sqref="P161">
    <cfRule type="cellIs" dxfId="38757" priority="34" operator="greaterThan">
      <formula>0</formula>
    </cfRule>
  </conditionalFormatting>
  <conditionalFormatting sqref="Q162:Q167">
    <cfRule type="cellIs" dxfId="38756" priority="33" operator="lessThan">
      <formula>0</formula>
    </cfRule>
  </conditionalFormatting>
  <conditionalFormatting sqref="R162:R167">
    <cfRule type="cellIs" dxfId="38755" priority="31" operator="lessThan">
      <formula>0.8</formula>
    </cfRule>
    <cfRule type="cellIs" dxfId="38754" priority="32" operator="greaterThan">
      <formula>1</formula>
    </cfRule>
  </conditionalFormatting>
  <conditionalFormatting sqref="R162:R167">
    <cfRule type="cellIs" dxfId="38753" priority="29" operator="greaterThan">
      <formula>1</formula>
    </cfRule>
    <cfRule type="cellIs" dxfId="38752" priority="30" operator="lessThan">
      <formula>0.8</formula>
    </cfRule>
  </conditionalFormatting>
  <conditionalFormatting sqref="P162:P167">
    <cfRule type="cellIs" dxfId="38751" priority="28" operator="greaterThan">
      <formula>0</formula>
    </cfRule>
  </conditionalFormatting>
  <conditionalFormatting sqref="Q161">
    <cfRule type="cellIs" dxfId="38750" priority="27" operator="lessThan">
      <formula>0</formula>
    </cfRule>
  </conditionalFormatting>
  <conditionalFormatting sqref="R161">
    <cfRule type="cellIs" dxfId="38749" priority="25" operator="lessThan">
      <formula>0.8</formula>
    </cfRule>
    <cfRule type="cellIs" dxfId="38748" priority="26" operator="greaterThan">
      <formula>1</formula>
    </cfRule>
  </conditionalFormatting>
  <conditionalFormatting sqref="R161">
    <cfRule type="cellIs" dxfId="38747" priority="23" operator="greaterThan">
      <formula>1</formula>
    </cfRule>
    <cfRule type="cellIs" dxfId="38746" priority="24" operator="lessThan">
      <formula>0.8</formula>
    </cfRule>
  </conditionalFormatting>
  <conditionalFormatting sqref="P161">
    <cfRule type="cellIs" dxfId="38745" priority="22" operator="greaterThan">
      <formula>0</formula>
    </cfRule>
  </conditionalFormatting>
  <conditionalFormatting sqref="Q162:Q167">
    <cfRule type="cellIs" dxfId="38744" priority="21" operator="lessThan">
      <formula>0</formula>
    </cfRule>
  </conditionalFormatting>
  <conditionalFormatting sqref="R162:R167">
    <cfRule type="cellIs" dxfId="38743" priority="19" operator="lessThan">
      <formula>0.8</formula>
    </cfRule>
    <cfRule type="cellIs" dxfId="38742" priority="20" operator="greaterThan">
      <formula>1</formula>
    </cfRule>
  </conditionalFormatting>
  <conditionalFormatting sqref="R162:R167">
    <cfRule type="cellIs" dxfId="38741" priority="17" operator="greaterThan">
      <formula>1</formula>
    </cfRule>
    <cfRule type="cellIs" dxfId="38740" priority="18" operator="lessThan">
      <formula>0.8</formula>
    </cfRule>
  </conditionalFormatting>
  <conditionalFormatting sqref="P162:P167">
    <cfRule type="cellIs" dxfId="38739" priority="16" operator="greaterThan">
      <formula>0</formula>
    </cfRule>
  </conditionalFormatting>
  <conditionalFormatting sqref="Q161">
    <cfRule type="cellIs" dxfId="38738" priority="15" operator="lessThan">
      <formula>0</formula>
    </cfRule>
  </conditionalFormatting>
  <conditionalFormatting sqref="R161">
    <cfRule type="cellIs" dxfId="38737" priority="13" operator="lessThan">
      <formula>0.8</formula>
    </cfRule>
    <cfRule type="cellIs" dxfId="38736" priority="14" operator="greaterThan">
      <formula>1</formula>
    </cfRule>
  </conditionalFormatting>
  <conditionalFormatting sqref="R161">
    <cfRule type="cellIs" dxfId="38735" priority="11" operator="greaterThan">
      <formula>1</formula>
    </cfRule>
    <cfRule type="cellIs" dxfId="38734" priority="12" operator="lessThan">
      <formula>0.8</formula>
    </cfRule>
  </conditionalFormatting>
  <conditionalFormatting sqref="P161">
    <cfRule type="cellIs" dxfId="38733" priority="10" operator="greaterThan">
      <formula>0</formula>
    </cfRule>
  </conditionalFormatting>
  <conditionalFormatting sqref="P168">
    <cfRule type="cellIs" dxfId="38732" priority="4" operator="greaterThan">
      <formula>0</formula>
    </cfRule>
  </conditionalFormatting>
  <conditionalFormatting sqref="R168">
    <cfRule type="cellIs" dxfId="38731" priority="7" operator="lessThan">
      <formula>0.8</formula>
    </cfRule>
    <cfRule type="cellIs" dxfId="38730" priority="8" operator="greaterThan">
      <formula>1</formula>
    </cfRule>
  </conditionalFormatting>
  <conditionalFormatting sqref="R168">
    <cfRule type="cellIs" dxfId="38729" priority="5" operator="greaterThan">
      <formula>1</formula>
    </cfRule>
    <cfRule type="cellIs" dxfId="38728" priority="6" operator="lessThan">
      <formula>0.8</formula>
    </cfRule>
  </conditionalFormatting>
  <conditionalFormatting sqref="Q168">
    <cfRule type="cellIs" dxfId="38727" priority="9" operator="lessThan">
      <formula>0</formula>
    </cfRule>
  </conditionalFormatting>
  <conditionalFormatting sqref="AF30">
    <cfRule type="cellIs" dxfId="38726" priority="3" operator="lessThan">
      <formula>0</formula>
    </cfRule>
  </conditionalFormatting>
  <conditionalFormatting sqref="AG30">
    <cfRule type="cellIs" dxfId="38725" priority="1" operator="greaterThan">
      <formula>1</formula>
    </cfRule>
    <cfRule type="cellIs" dxfId="38724" priority="2" operator="lessThan">
      <formula>0.8</formula>
    </cfRule>
  </conditionalFormatting>
  <dataValidations count="1">
    <dataValidation type="list" allowBlank="1" showInputMessage="1" showErrorMessage="1" sqref="AB5:AC173" xr:uid="{00000000-0002-0000-1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38"/>
  <sheetViews>
    <sheetView zoomScale="40" zoomScaleNormal="40" workbookViewId="0">
      <selection activeCell="AJ16" sqref="AJ1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326</v>
      </c>
      <c r="E3" s="517"/>
      <c r="F3" s="506" t="s">
        <v>3</v>
      </c>
      <c r="G3" s="467"/>
      <c r="H3" s="518">
        <v>256708</v>
      </c>
      <c r="I3" s="519"/>
      <c r="J3" s="506" t="s">
        <v>4</v>
      </c>
      <c r="K3" s="467"/>
      <c r="L3" s="511">
        <v>8539867.3351457864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383.06094270002853</v>
      </c>
      <c r="G6" s="508"/>
      <c r="H6" s="486">
        <f>AVERAGE(D13:P13,Q13)</f>
        <v>139.81005281433059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6</v>
      </c>
      <c r="Q6" s="475">
        <v>4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366.09249523950655</v>
      </c>
      <c r="G7" s="479"/>
      <c r="H7" s="480">
        <f>AVERAGE(D14:P14,Q14)</f>
        <v>126.60907840474361</v>
      </c>
      <c r="I7" s="481"/>
      <c r="J7" s="480">
        <f>AVERAGE(D31:E31,G31:H31)</f>
        <v>732.94253223486385</v>
      </c>
      <c r="K7" s="481"/>
      <c r="L7" s="482">
        <f>AVERAGE(J31:M31)</f>
        <v>837.43441716581947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0.92565851462496274</v>
      </c>
      <c r="G8" s="485"/>
      <c r="H8" s="484">
        <f>AVERAGE(D15:O15,P15:Q15)</f>
        <v>0.90294256744415236</v>
      </c>
      <c r="I8" s="485"/>
      <c r="J8" s="484">
        <f>AVERAGE(D32:E32,G32:H32)</f>
        <v>0.97682164012444384</v>
      </c>
      <c r="K8" s="485"/>
      <c r="L8" s="484">
        <f>AVERAGE(J32:M32)</f>
        <v>0.95400120425831791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91.456271397447878</v>
      </c>
      <c r="J13" s="19">
        <v>78.001253132832076</v>
      </c>
      <c r="K13" s="19">
        <v>105.90616553638999</v>
      </c>
      <c r="L13" s="19">
        <v>101.48015873015873</v>
      </c>
      <c r="M13" s="19">
        <v>83.781621810517592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134.05921356438901</v>
      </c>
      <c r="E14" s="19">
        <v>95.105328235044013</v>
      </c>
      <c r="F14" s="19">
        <v>107.63531436882018</v>
      </c>
      <c r="G14" s="19">
        <v>313.08497179553171</v>
      </c>
      <c r="H14" s="19">
        <v>223.21117257658838</v>
      </c>
      <c r="I14" s="19">
        <v>85.045087017410168</v>
      </c>
      <c r="J14" s="19">
        <v>70.933499764169383</v>
      </c>
      <c r="K14" s="19">
        <v>96.630405037195743</v>
      </c>
      <c r="L14" s="19">
        <v>86.946318056169815</v>
      </c>
      <c r="M14" s="19">
        <v>75.593996488517234</v>
      </c>
      <c r="N14" s="19">
        <v>77.81696849891803</v>
      </c>
      <c r="O14" s="19">
        <v>75.550782497864944</v>
      </c>
      <c r="P14" s="19">
        <v>195.54501318349909</v>
      </c>
      <c r="Q14" s="9">
        <v>135.36902658229297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0.91429742359158894</v>
      </c>
      <c r="E15" s="10">
        <f t="shared" si="0"/>
        <v>0.89208391199158465</v>
      </c>
      <c r="F15" s="10">
        <f t="shared" si="0"/>
        <v>0.8845728380955431</v>
      </c>
      <c r="G15" s="10">
        <f t="shared" si="0"/>
        <v>0.88934281843368435</v>
      </c>
      <c r="H15" s="10">
        <f t="shared" si="0"/>
        <v>0.97654888002257412</v>
      </c>
      <c r="I15" s="10">
        <f t="shared" si="0"/>
        <v>0.92989890925930951</v>
      </c>
      <c r="J15" s="10">
        <f t="shared" si="0"/>
        <v>0.90938923305979869</v>
      </c>
      <c r="K15" s="10">
        <f t="shared" si="0"/>
        <v>0.91241529279986022</v>
      </c>
      <c r="L15" s="10">
        <f t="shared" si="0"/>
        <v>0.85678145505630132</v>
      </c>
      <c r="M15" s="10">
        <f t="shared" si="0"/>
        <v>0.90227420829215177</v>
      </c>
      <c r="N15" s="10">
        <f t="shared" si="0"/>
        <v>0.92406132324258239</v>
      </c>
      <c r="O15" s="10">
        <f t="shared" si="0"/>
        <v>0.85078989646636782</v>
      </c>
      <c r="P15" s="379">
        <f t="shared" si="0"/>
        <v>0.89627957669149771</v>
      </c>
      <c r="Q15" s="11">
        <f t="shared" si="0"/>
        <v>0.90246017721528649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0.67777777777777759</v>
      </c>
      <c r="E17" s="12">
        <v>0.62291666666666656</v>
      </c>
      <c r="F17" s="12">
        <v>0.60763888888888884</v>
      </c>
      <c r="G17" s="12">
        <v>0.67500000000000004</v>
      </c>
      <c r="H17" s="12">
        <v>0.68680555555555556</v>
      </c>
      <c r="I17" s="12">
        <v>0.69236111111111098</v>
      </c>
      <c r="J17" s="12">
        <v>0.72430555555555542</v>
      </c>
      <c r="K17" s="12">
        <v>0.75555555555555542</v>
      </c>
      <c r="L17" s="12">
        <v>0.95833333333333326</v>
      </c>
      <c r="M17" s="12">
        <v>0.93749999999999989</v>
      </c>
      <c r="N17" s="12">
        <v>0.93194444444444446</v>
      </c>
      <c r="O17" s="22">
        <v>0.90902777777777777</v>
      </c>
      <c r="P17" s="12">
        <v>0.58680555555555547</v>
      </c>
      <c r="Q17" s="380">
        <v>0.64236111111111105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>
        <v>1</v>
      </c>
      <c r="F20" s="382">
        <v>1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>
        <v>1</v>
      </c>
      <c r="O20" s="382">
        <v>1</v>
      </c>
      <c r="P20" s="382">
        <v>1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>
        <v>1</v>
      </c>
      <c r="K21" s="382" t="s">
        <v>49</v>
      </c>
      <c r="L21" s="382">
        <v>1</v>
      </c>
      <c r="M21" s="382">
        <v>1</v>
      </c>
      <c r="N21" s="382" t="s">
        <v>49</v>
      </c>
      <c r="O21" s="382" t="s">
        <v>49</v>
      </c>
      <c r="P21" s="382">
        <v>1</v>
      </c>
      <c r="Q21" s="383"/>
    </row>
    <row r="22" spans="2:23" ht="22.9" customHeight="1">
      <c r="B22" s="444" t="s">
        <v>53</v>
      </c>
      <c r="C22" s="467"/>
      <c r="D22" s="384">
        <v>18.5</v>
      </c>
      <c r="E22" s="384">
        <v>17.5</v>
      </c>
      <c r="F22" s="384">
        <v>14.833333333333334</v>
      </c>
      <c r="G22" s="384">
        <v>5.7142857142857144</v>
      </c>
      <c r="H22" s="384">
        <v>6.6</v>
      </c>
      <c r="I22" s="384">
        <v>16.333333333333332</v>
      </c>
      <c r="J22" s="384">
        <v>18.5</v>
      </c>
      <c r="K22" s="384">
        <v>16.375</v>
      </c>
      <c r="L22" s="384">
        <v>15.1</v>
      </c>
      <c r="M22" s="384">
        <v>18.222222222222221</v>
      </c>
      <c r="N22" s="384">
        <v>17.444444444444443</v>
      </c>
      <c r="O22" s="384">
        <v>16.833333333333332</v>
      </c>
      <c r="P22" s="384">
        <v>11.333333333333334</v>
      </c>
      <c r="Q22" s="385">
        <v>12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283.18181818181858</v>
      </c>
      <c r="E31" s="8">
        <v>786.7280305939579</v>
      </c>
      <c r="F31" s="8">
        <v>0</v>
      </c>
      <c r="G31" s="8">
        <v>854.67288011695871</v>
      </c>
      <c r="H31" s="393">
        <v>1007.1874000467203</v>
      </c>
      <c r="I31" s="392">
        <v>0</v>
      </c>
      <c r="J31" s="8">
        <v>931.33333333333667</v>
      </c>
      <c r="K31" s="8">
        <v>628.33333333333326</v>
      </c>
      <c r="L31" s="8">
        <v>891.52896358677845</v>
      </c>
      <c r="M31" s="393">
        <v>898.5420384098295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0.8849431818181831</v>
      </c>
      <c r="E32" s="10">
        <f t="shared" si="1"/>
        <v>0.95360973405328231</v>
      </c>
      <c r="F32" s="10">
        <f t="shared" si="1"/>
        <v>0</v>
      </c>
      <c r="G32" s="10">
        <f t="shared" si="1"/>
        <v>0.94963653346328747</v>
      </c>
      <c r="H32" s="10">
        <f t="shared" si="1"/>
        <v>1.1190971111630226</v>
      </c>
      <c r="I32" s="392">
        <f t="shared" si="1"/>
        <v>0</v>
      </c>
      <c r="J32" s="10">
        <f t="shared" si="1"/>
        <v>1.1288888888888928</v>
      </c>
      <c r="K32" s="10">
        <f t="shared" si="1"/>
        <v>0.69814814814814807</v>
      </c>
      <c r="L32" s="10">
        <f t="shared" si="1"/>
        <v>0.99058773731864269</v>
      </c>
      <c r="M32" s="11">
        <f t="shared" si="1"/>
        <v>0.99838004267758829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0.1875</v>
      </c>
      <c r="F33" s="12">
        <v>0</v>
      </c>
      <c r="G33" s="12">
        <v>3009.6428571428596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0.22013888888888888</v>
      </c>
      <c r="E34" s="12">
        <v>0.31041666666666667</v>
      </c>
      <c r="F34" s="12">
        <v>0</v>
      </c>
      <c r="G34" s="12">
        <v>1119.9999999999986</v>
      </c>
      <c r="H34" s="380">
        <v>0.51666666666666672</v>
      </c>
      <c r="I34" s="23">
        <v>0</v>
      </c>
      <c r="J34" s="12">
        <v>0.74305555555555547</v>
      </c>
      <c r="K34" s="12">
        <v>0.79513888888888884</v>
      </c>
      <c r="L34" s="12">
        <v>46150.052083333336</v>
      </c>
      <c r="M34" s="13">
        <v>46150.017361111109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8723" priority="4" operator="lessThan">
      <formula>0.8</formula>
    </cfRule>
  </conditionalFormatting>
  <conditionalFormatting sqref="J32:L32">
    <cfRule type="cellIs" dxfId="38722" priority="3" operator="lessThan">
      <formula>0.8</formula>
    </cfRule>
  </conditionalFormatting>
  <conditionalFormatting sqref="M32">
    <cfRule type="cellIs" dxfId="38721" priority="2" operator="lessThan">
      <formula>0.8</formula>
    </cfRule>
  </conditionalFormatting>
  <conditionalFormatting sqref="H32">
    <cfRule type="cellIs" dxfId="3872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79998168889431442"/>
    <pageSetUpPr fitToPage="1"/>
  </sheetPr>
  <dimension ref="A1:R126"/>
  <sheetViews>
    <sheetView zoomScale="70" zoomScaleNormal="70" workbookViewId="0">
      <selection activeCell="W30" sqref="W30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88687</v>
      </c>
      <c r="F1" s="285" t="s">
        <v>4</v>
      </c>
      <c r="G1" s="286">
        <f>SUM(H5:H124)</f>
        <v>1739876.3964935064</v>
      </c>
      <c r="H1" s="287" t="s">
        <v>79</v>
      </c>
      <c r="I1" s="288">
        <f>+J16+J64+J24+J38+J51+J81+J100+J91+J57+J124+J111</f>
        <v>42.495238095238101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328</v>
      </c>
      <c r="B2" s="568"/>
      <c r="C2" s="290"/>
      <c r="D2" s="417" t="s">
        <v>83</v>
      </c>
      <c r="E2" s="291">
        <f>AVERAGE(L16,L24,L38,L51,L100,L111,L91)</f>
        <v>609.41241760191963</v>
      </c>
      <c r="F2" s="292" t="s">
        <v>84</v>
      </c>
      <c r="G2" s="293">
        <f>G1/E1</f>
        <v>19.618167222856862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2502</v>
      </c>
      <c r="H5" s="300">
        <f>F5*G5</f>
        <v>0</v>
      </c>
      <c r="I5" s="420"/>
      <c r="J5" s="301">
        <v>8</v>
      </c>
      <c r="K5" s="302">
        <f t="shared" ref="K5:K11" si="0">G5/P5*60</f>
        <v>1580.2105263157898</v>
      </c>
      <c r="L5" s="303">
        <f t="shared" ref="L5:L11" si="1">K5/J5</f>
        <v>197.52631578947373</v>
      </c>
      <c r="M5" s="304">
        <v>0.17361111111111113</v>
      </c>
      <c r="N5" s="304">
        <v>0.23958333333333334</v>
      </c>
      <c r="O5" s="296">
        <v>10</v>
      </c>
      <c r="P5" s="414">
        <f t="shared" ref="P5:P11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2353</v>
      </c>
      <c r="H6" s="300">
        <f t="shared" ref="H6:H15" si="3">F6*G6</f>
        <v>0</v>
      </c>
      <c r="I6" s="420"/>
      <c r="J6" s="301">
        <v>8</v>
      </c>
      <c r="K6" s="302">
        <f t="shared" si="0"/>
        <v>1568.6666666666674</v>
      </c>
      <c r="L6" s="303">
        <f t="shared" si="1"/>
        <v>196.08333333333343</v>
      </c>
      <c r="M6" s="304">
        <v>0.24305555555555555</v>
      </c>
      <c r="N6" s="304">
        <v>0.30555555555555552</v>
      </c>
      <c r="O6" s="296">
        <v>5</v>
      </c>
      <c r="P6" s="414">
        <f t="shared" si="2"/>
        <v>89.999999999999957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4060</v>
      </c>
      <c r="H7" s="300">
        <f t="shared" si="3"/>
        <v>147987</v>
      </c>
      <c r="I7" s="420"/>
      <c r="J7" s="301">
        <v>12</v>
      </c>
      <c r="K7" s="302">
        <f t="shared" si="0"/>
        <v>1522.5</v>
      </c>
      <c r="L7" s="303">
        <f t="shared" si="1"/>
        <v>126.875</v>
      </c>
      <c r="M7" s="304">
        <v>0.30902777777777779</v>
      </c>
      <c r="N7" s="304">
        <v>0.4201388888888889</v>
      </c>
      <c r="O7" s="296">
        <v>5</v>
      </c>
      <c r="P7" s="414">
        <f t="shared" si="2"/>
        <v>160</v>
      </c>
      <c r="Q7" s="305">
        <v>0.42708333333333331</v>
      </c>
      <c r="R7" s="305">
        <v>0.45833333333333331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2502</v>
      </c>
      <c r="H8" s="300">
        <f t="shared" si="3"/>
        <v>74684.7</v>
      </c>
      <c r="I8" s="420"/>
      <c r="J8" s="301">
        <v>13</v>
      </c>
      <c r="K8" s="302">
        <f t="shared" si="0"/>
        <v>1766.1176470588232</v>
      </c>
      <c r="L8" s="303">
        <f t="shared" si="1"/>
        <v>135.85520361990947</v>
      </c>
      <c r="M8" s="304">
        <v>0.46180555555555558</v>
      </c>
      <c r="N8" s="304">
        <v>0.52083333333333337</v>
      </c>
      <c r="O8" s="296">
        <v>5</v>
      </c>
      <c r="P8" s="414">
        <f t="shared" si="2"/>
        <v>85.000000000000014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2353</v>
      </c>
      <c r="H9" s="300">
        <f t="shared" si="3"/>
        <v>69460.56</v>
      </c>
      <c r="I9" s="420"/>
      <c r="J9" s="301">
        <v>13</v>
      </c>
      <c r="K9" s="302">
        <f t="shared" si="0"/>
        <v>1764.750000000003</v>
      </c>
      <c r="L9" s="303">
        <f t="shared" si="1"/>
        <v>135.75000000000023</v>
      </c>
      <c r="M9" s="304">
        <v>0.52430555555555558</v>
      </c>
      <c r="N9" s="304">
        <v>0.57986111111111105</v>
      </c>
      <c r="O9" s="296">
        <v>5</v>
      </c>
      <c r="P9" s="414">
        <f t="shared" si="2"/>
        <v>79.999999999999872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565</v>
      </c>
      <c r="H10" s="300">
        <f t="shared" si="3"/>
        <v>13102.35</v>
      </c>
      <c r="I10" s="420"/>
      <c r="J10" s="301">
        <v>15</v>
      </c>
      <c r="K10" s="302">
        <f t="shared" si="0"/>
        <v>1130.0000000000041</v>
      </c>
      <c r="L10" s="303">
        <f t="shared" si="1"/>
        <v>75.333333333333613</v>
      </c>
      <c r="M10" s="304">
        <v>0.58333333333333337</v>
      </c>
      <c r="N10" s="304">
        <v>0.60416666666666663</v>
      </c>
      <c r="O10" s="296">
        <v>5</v>
      </c>
      <c r="P10" s="414">
        <f t="shared" si="2"/>
        <v>29.999999999999893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1002</v>
      </c>
      <c r="H11" s="300">
        <f t="shared" si="3"/>
        <v>23597.100000000002</v>
      </c>
      <c r="I11" s="420"/>
      <c r="J11" s="301">
        <v>15</v>
      </c>
      <c r="K11" s="302">
        <f t="shared" si="0"/>
        <v>1202.4000000000042</v>
      </c>
      <c r="L11" s="303">
        <f t="shared" si="1"/>
        <v>80.160000000000281</v>
      </c>
      <c r="M11" s="304">
        <v>0.60763888888888895</v>
      </c>
      <c r="N11" s="304">
        <v>0.64236111111111105</v>
      </c>
      <c r="O11" s="296">
        <v>5</v>
      </c>
      <c r="P11" s="414">
        <f t="shared" si="2"/>
        <v>49.999999999999822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</v>
      </c>
      <c r="K16" s="312">
        <f>AVERAGE(K5:K15)</f>
        <v>1504.9492628630417</v>
      </c>
      <c r="L16" s="313">
        <f>AVERAGE(L5:L15)</f>
        <v>135.36902658229297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384</v>
      </c>
      <c r="H17" s="314">
        <f t="shared" ref="H17:H23" si="4">F17*G17</f>
        <v>5387.5199999999995</v>
      </c>
      <c r="I17" s="315"/>
      <c r="J17" s="301">
        <v>6</v>
      </c>
      <c r="K17" s="302">
        <f>G17/P17*60</f>
        <v>1536.0000000000014</v>
      </c>
      <c r="L17" s="303">
        <f>K17/J17</f>
        <v>256.00000000000023</v>
      </c>
      <c r="M17" s="304">
        <v>0.18055555555555555</v>
      </c>
      <c r="N17" s="304">
        <v>0.19097222222222221</v>
      </c>
      <c r="O17" s="296">
        <v>20</v>
      </c>
      <c r="P17" s="414">
        <f>(N17-M17)*24*60</f>
        <v>14.999999999999986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569</v>
      </c>
      <c r="H18" s="300">
        <f t="shared" si="4"/>
        <v>8244.81</v>
      </c>
      <c r="I18" s="420"/>
      <c r="J18" s="301">
        <v>5</v>
      </c>
      <c r="K18" s="302">
        <f>G18/P18*60</f>
        <v>1551.8181818181845</v>
      </c>
      <c r="L18" s="303">
        <f>K18/J18</f>
        <v>310.36363636363689</v>
      </c>
      <c r="M18" s="304">
        <v>0.20486111111111113</v>
      </c>
      <c r="N18" s="304">
        <v>0.22013888888888888</v>
      </c>
      <c r="O18" s="296">
        <v>20</v>
      </c>
      <c r="P18" s="414">
        <f t="shared" ref="P18" si="5">(N18-M18)*24*60</f>
        <v>21.999999999999961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1543.9090909090928</v>
      </c>
      <c r="L24" s="313">
        <f>AVERAGE(L17:L23)</f>
        <v>283.18181818181858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1480</v>
      </c>
      <c r="H25" s="300">
        <f t="shared" ref="H25:H37" si="6">F25*G25</f>
        <v>22244.399999999998</v>
      </c>
      <c r="I25" s="420"/>
      <c r="J25" s="301">
        <v>4</v>
      </c>
      <c r="K25" s="302">
        <f t="shared" ref="K25:K27" si="7">G25/P25*60</f>
        <v>2864.5161290322571</v>
      </c>
      <c r="L25" s="303">
        <f t="shared" ref="L25:L27" si="8">K25/J25</f>
        <v>716.12903225806429</v>
      </c>
      <c r="M25" s="304">
        <v>0.1875</v>
      </c>
      <c r="N25" s="304">
        <v>0.20902777777777778</v>
      </c>
      <c r="O25" s="296">
        <v>30</v>
      </c>
      <c r="P25" s="414">
        <f t="shared" ref="P25:P27" si="9">(N25-M25)*24*60</f>
        <v>31.000000000000011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3006</v>
      </c>
      <c r="H26" s="300">
        <f t="shared" si="6"/>
        <v>54649.08</v>
      </c>
      <c r="I26" s="420"/>
      <c r="J26" s="301">
        <v>4</v>
      </c>
      <c r="K26" s="302">
        <f t="shared" si="7"/>
        <v>2818.1249999999995</v>
      </c>
      <c r="L26" s="303">
        <f t="shared" si="8"/>
        <v>704.53124999999989</v>
      </c>
      <c r="M26" s="304">
        <v>0.22291666666666665</v>
      </c>
      <c r="N26" s="304">
        <v>0.2673611111111111</v>
      </c>
      <c r="O26" s="296">
        <v>20</v>
      </c>
      <c r="P26" s="414">
        <f t="shared" si="9"/>
        <v>64.000000000000014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1973</v>
      </c>
      <c r="H27" s="300">
        <f t="shared" si="6"/>
        <v>36559.69</v>
      </c>
      <c r="I27" s="420"/>
      <c r="J27" s="301">
        <v>3</v>
      </c>
      <c r="K27" s="302">
        <f t="shared" si="7"/>
        <v>2818.5714285714275</v>
      </c>
      <c r="L27" s="303">
        <f t="shared" si="8"/>
        <v>939.52380952380918</v>
      </c>
      <c r="M27" s="304">
        <v>0.28125</v>
      </c>
      <c r="N27" s="304">
        <v>0.31041666666666667</v>
      </c>
      <c r="O27" s="296">
        <v>20</v>
      </c>
      <c r="P27" s="414">
        <f t="shared" si="9"/>
        <v>42.000000000000014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2833.7375192012282</v>
      </c>
      <c r="L38" s="313">
        <f>AVERAGE(L25:L37)</f>
        <v>786.7280305939579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896</v>
      </c>
      <c r="H52" s="300">
        <f>F52*G52</f>
        <v>16289.279999999999</v>
      </c>
      <c r="I52" s="420"/>
      <c r="J52" s="301">
        <v>3</v>
      </c>
      <c r="K52" s="302">
        <f>G52/P52*60</f>
        <v>3359.9999999999959</v>
      </c>
      <c r="L52" s="303">
        <f>K52/J52</f>
        <v>1119.9999999999986</v>
      </c>
      <c r="M52" s="304">
        <v>0.30555555555555552</v>
      </c>
      <c r="N52" s="304">
        <v>0.31666666666666665</v>
      </c>
      <c r="O52" s="302">
        <v>20</v>
      </c>
      <c r="P52" s="414">
        <f>(N52-M52)*24*60</f>
        <v>16.000000000000021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830</v>
      </c>
      <c r="H53" s="300">
        <f t="shared" ref="H53:H116" si="11">F53*G53</f>
        <v>20774.900000000001</v>
      </c>
      <c r="I53" s="420"/>
      <c r="J53" s="301">
        <v>4</v>
      </c>
      <c r="K53" s="302">
        <f t="shared" ref="K53:K57" si="12">G53/P53*60</f>
        <v>3319.9999999999941</v>
      </c>
      <c r="L53" s="303">
        <f t="shared" ref="L53:L57" si="13">K53/J53</f>
        <v>829.99999999999852</v>
      </c>
      <c r="M53" s="304">
        <v>0.33055555555555555</v>
      </c>
      <c r="N53" s="304">
        <v>0.34097222222222223</v>
      </c>
      <c r="O53" s="302">
        <v>20</v>
      </c>
      <c r="P53" s="414">
        <f t="shared" ref="P53:P57" si="14">(N53-M53)*24*60</f>
        <v>15.000000000000027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1066</v>
      </c>
      <c r="H54" s="300">
        <f t="shared" si="11"/>
        <v>26458.12</v>
      </c>
      <c r="I54" s="420"/>
      <c r="J54" s="301">
        <v>4</v>
      </c>
      <c r="K54" s="302">
        <f t="shared" si="12"/>
        <v>3366.3157894736819</v>
      </c>
      <c r="L54" s="303">
        <f t="shared" si="13"/>
        <v>841.57894736842047</v>
      </c>
      <c r="M54" s="304">
        <v>0.35486111111111113</v>
      </c>
      <c r="N54" s="304">
        <v>0.36805555555555558</v>
      </c>
      <c r="O54" s="302">
        <v>20</v>
      </c>
      <c r="P54" s="414">
        <f t="shared" si="14"/>
        <v>19.000000000000014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1532</v>
      </c>
      <c r="H55" s="300">
        <f t="shared" si="11"/>
        <v>45960</v>
      </c>
      <c r="I55" s="420"/>
      <c r="J55" s="301">
        <v>4</v>
      </c>
      <c r="K55" s="302">
        <f t="shared" si="12"/>
        <v>3282.8571428571454</v>
      </c>
      <c r="L55" s="303">
        <f t="shared" si="13"/>
        <v>820.71428571428635</v>
      </c>
      <c r="M55" s="304">
        <v>0.38194444444444442</v>
      </c>
      <c r="N55" s="304">
        <v>0.40138888888888885</v>
      </c>
      <c r="O55" s="302">
        <v>20</v>
      </c>
      <c r="P55" s="414">
        <f t="shared" si="14"/>
        <v>27.999999999999979</v>
      </c>
      <c r="Q55" s="305">
        <v>0.40138888888888885</v>
      </c>
      <c r="R55" s="305">
        <v>0.44305555555555554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2290</v>
      </c>
      <c r="H56" s="300">
        <f t="shared" si="11"/>
        <v>54318.799999999996</v>
      </c>
      <c r="I56" s="420"/>
      <c r="J56" s="301">
        <v>4</v>
      </c>
      <c r="K56" s="302">
        <f t="shared" si="12"/>
        <v>3053.333333333333</v>
      </c>
      <c r="L56" s="303">
        <f t="shared" si="13"/>
        <v>763.33333333333326</v>
      </c>
      <c r="M56" s="304">
        <v>0.45694444444444443</v>
      </c>
      <c r="N56" s="304">
        <v>0.48819444444444443</v>
      </c>
      <c r="O56" s="302">
        <v>20</v>
      </c>
      <c r="P56" s="414">
        <f t="shared" si="14"/>
        <v>45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2809</v>
      </c>
      <c r="H57" s="300">
        <f t="shared" si="11"/>
        <v>77191.320000000007</v>
      </c>
      <c r="I57" s="420"/>
      <c r="J57" s="301">
        <v>4</v>
      </c>
      <c r="K57" s="302">
        <f t="shared" si="12"/>
        <v>3009.6428571428596</v>
      </c>
      <c r="L57" s="303">
        <f t="shared" si="13"/>
        <v>752.4107142857149</v>
      </c>
      <c r="M57" s="304">
        <v>0.50208333333333333</v>
      </c>
      <c r="N57" s="304">
        <v>0.54097222222222219</v>
      </c>
      <c r="O57" s="302">
        <v>20</v>
      </c>
      <c r="P57" s="414">
        <f t="shared" si="14"/>
        <v>55.999999999999957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3232.0248538011679</v>
      </c>
      <c r="L64" s="313">
        <f>AVERAGE(L52:L63)</f>
        <v>854.67288011695871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646</v>
      </c>
      <c r="H65" s="300">
        <f>F65*G65</f>
        <v>14394.054545454544</v>
      </c>
      <c r="I65" s="420"/>
      <c r="J65" s="301">
        <v>4</v>
      </c>
      <c r="K65" s="302">
        <f t="shared" ref="K65:K71" si="15">G65/P65*60</f>
        <v>3230.0000000000009</v>
      </c>
      <c r="L65" s="303">
        <f t="shared" ref="L65:L71" si="16">K65/J65</f>
        <v>807.50000000000023</v>
      </c>
      <c r="M65" s="304">
        <v>0.18055555555555555</v>
      </c>
      <c r="N65" s="304">
        <v>0.18888888888888888</v>
      </c>
      <c r="O65" s="302">
        <v>20</v>
      </c>
      <c r="P65" s="414">
        <f>(N65-M65)*24*60</f>
        <v>11.999999999999996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1536</v>
      </c>
      <c r="H66" s="300">
        <f t="shared" ref="H66:H74" si="17">F66*G66</f>
        <v>27924.48</v>
      </c>
      <c r="I66" s="420"/>
      <c r="J66" s="301">
        <v>3</v>
      </c>
      <c r="K66" s="302">
        <f t="shared" si="15"/>
        <v>3291.4285714285784</v>
      </c>
      <c r="L66" s="303">
        <f t="shared" si="16"/>
        <v>1097.1428571428594</v>
      </c>
      <c r="M66" s="304">
        <v>0.20277777777777781</v>
      </c>
      <c r="N66" s="304">
        <v>0.22222222222222221</v>
      </c>
      <c r="O66" s="302">
        <v>20</v>
      </c>
      <c r="P66" s="414">
        <f t="shared" ref="P66:P71" si="18">(N66-M66)*24*60</f>
        <v>27.99999999999994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1743</v>
      </c>
      <c r="H67" s="300">
        <f t="shared" si="17"/>
        <v>31183.854545454546</v>
      </c>
      <c r="I67" s="420"/>
      <c r="J67" s="301">
        <v>3</v>
      </c>
      <c r="K67" s="302">
        <f t="shared" si="15"/>
        <v>3268.1249999999991</v>
      </c>
      <c r="L67" s="303">
        <f t="shared" si="16"/>
        <v>1089.3749999999998</v>
      </c>
      <c r="M67" s="304">
        <v>0.23611111111111113</v>
      </c>
      <c r="N67" s="304">
        <v>0.25833333333333336</v>
      </c>
      <c r="O67" s="302">
        <v>20</v>
      </c>
      <c r="P67" s="414">
        <f t="shared" si="18"/>
        <v>32.000000000000007</v>
      </c>
      <c r="Q67" s="305">
        <v>0.25833333333333336</v>
      </c>
      <c r="R67" s="305">
        <v>0.3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4430</v>
      </c>
      <c r="H68" s="300">
        <f t="shared" si="17"/>
        <v>63285.714285714275</v>
      </c>
      <c r="I68" s="420"/>
      <c r="J68" s="301">
        <v>3</v>
      </c>
      <c r="K68" s="302">
        <f t="shared" si="15"/>
        <v>3241.463414634145</v>
      </c>
      <c r="L68" s="303">
        <f t="shared" si="16"/>
        <v>1080.4878048780483</v>
      </c>
      <c r="M68" s="304">
        <v>0.31388888888888888</v>
      </c>
      <c r="N68" s="304">
        <v>0.37083333333333335</v>
      </c>
      <c r="O68" s="302">
        <v>20</v>
      </c>
      <c r="P68" s="414">
        <f t="shared" si="18"/>
        <v>82.000000000000028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2915</v>
      </c>
      <c r="H69" s="300">
        <f t="shared" si="17"/>
        <v>48563.9</v>
      </c>
      <c r="I69" s="420"/>
      <c r="J69" s="301">
        <v>4</v>
      </c>
      <c r="K69" s="302">
        <f t="shared" si="15"/>
        <v>3238.888888888886</v>
      </c>
      <c r="L69" s="303">
        <f t="shared" si="16"/>
        <v>809.72222222222149</v>
      </c>
      <c r="M69" s="304">
        <v>0.38472222222222219</v>
      </c>
      <c r="N69" s="304">
        <v>0.42222222222222222</v>
      </c>
      <c r="O69" s="302">
        <v>20</v>
      </c>
      <c r="P69" s="414">
        <f t="shared" si="18"/>
        <v>54.00000000000005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2799</v>
      </c>
      <c r="H70" s="300">
        <f t="shared" si="17"/>
        <v>39269.97</v>
      </c>
      <c r="I70" s="420"/>
      <c r="J70" s="301">
        <v>3</v>
      </c>
      <c r="K70" s="302">
        <f t="shared" si="15"/>
        <v>3229.6153846153811</v>
      </c>
      <c r="L70" s="303">
        <f t="shared" si="16"/>
        <v>1076.5384615384603</v>
      </c>
      <c r="M70" s="304">
        <v>0.43611111111111112</v>
      </c>
      <c r="N70" s="304">
        <v>0.47222222222222227</v>
      </c>
      <c r="O70" s="302">
        <v>20</v>
      </c>
      <c r="P70" s="414">
        <f t="shared" si="18"/>
        <v>52.000000000000057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2397</v>
      </c>
      <c r="H71" s="300">
        <f t="shared" si="17"/>
        <v>60404.4</v>
      </c>
      <c r="I71" s="420"/>
      <c r="J71" s="301">
        <v>3</v>
      </c>
      <c r="K71" s="302">
        <f t="shared" si="15"/>
        <v>3268.6363636363571</v>
      </c>
      <c r="L71" s="303">
        <f t="shared" si="16"/>
        <v>1089.5454545454525</v>
      </c>
      <c r="M71" s="304">
        <v>0.4861111111111111</v>
      </c>
      <c r="N71" s="304">
        <v>0.51666666666666672</v>
      </c>
      <c r="O71" s="302">
        <v>20</v>
      </c>
      <c r="P71" s="414">
        <f t="shared" si="18"/>
        <v>44.000000000000085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3252.5939461719072</v>
      </c>
      <c r="L75" s="313">
        <f>AVERAGE(L65:L74)</f>
        <v>1007.1874000467203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1397</v>
      </c>
      <c r="H82" s="345">
        <f t="shared" ref="H82:H90" si="19">F82*G82</f>
        <v>24056.34</v>
      </c>
      <c r="I82" s="420"/>
      <c r="J82" s="301">
        <v>3</v>
      </c>
      <c r="K82" s="302">
        <f t="shared" ref="K82" si="20">G82/P82*60</f>
        <v>2794.00000000001</v>
      </c>
      <c r="L82" s="303">
        <f t="shared" ref="L82" si="21">K82/J82</f>
        <v>931.33333333333667</v>
      </c>
      <c r="M82" s="304">
        <v>0.72222222222222221</v>
      </c>
      <c r="N82" s="304">
        <v>0.74305555555555547</v>
      </c>
      <c r="O82" s="302">
        <v>20</v>
      </c>
      <c r="P82" s="414">
        <f t="shared" ref="P82" si="2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2794.00000000001</v>
      </c>
      <c r="L91" s="313">
        <f>AVERAGE(L82:L90)</f>
        <v>931.33333333333667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1478</v>
      </c>
      <c r="H92" s="300">
        <f t="shared" ref="H92:H99" si="23">F92*G92</f>
        <v>36270.119999999995</v>
      </c>
      <c r="I92" s="420"/>
      <c r="J92" s="301">
        <v>3</v>
      </c>
      <c r="K92" s="302">
        <f>G92/P92*60</f>
        <v>2216.9999999999991</v>
      </c>
      <c r="L92" s="303">
        <f t="shared" ref="L92:L93" si="24">K92/J92</f>
        <v>738.99999999999966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1553</v>
      </c>
      <c r="H93" s="300">
        <f t="shared" si="23"/>
        <v>36138.31</v>
      </c>
      <c r="I93" s="420"/>
      <c r="J93" s="301">
        <v>4</v>
      </c>
      <c r="K93" s="302">
        <f t="shared" ref="K93" si="25">G93/P93*60</f>
        <v>2070.666666666667</v>
      </c>
      <c r="L93" s="303">
        <f t="shared" si="24"/>
        <v>517.66666666666674</v>
      </c>
      <c r="M93" s="304">
        <v>0.76388888888888884</v>
      </c>
      <c r="N93" s="304">
        <v>0.79513888888888884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2143.833333333333</v>
      </c>
      <c r="L100" s="313">
        <f>AVERAGE(L92:L99)</f>
        <v>628.33333333333326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1196</v>
      </c>
      <c r="H101" s="300">
        <f t="shared" ref="H101:H110" si="26">F101*G101</f>
        <v>29935.88</v>
      </c>
      <c r="I101" s="420"/>
      <c r="J101" s="301">
        <v>4</v>
      </c>
      <c r="K101" s="302">
        <f>G101/P101*60</f>
        <v>2870.3999999999915</v>
      </c>
      <c r="L101" s="303">
        <f t="shared" ref="L101:L105" si="27">K101/J101</f>
        <v>717.59999999999786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1846</v>
      </c>
      <c r="H102" s="300">
        <f t="shared" si="26"/>
        <v>45817.72</v>
      </c>
      <c r="I102" s="420"/>
      <c r="J102" s="301">
        <v>4</v>
      </c>
      <c r="K102" s="302">
        <f t="shared" ref="K102:K105" si="29">G102/P102*60</f>
        <v>3164.5714285714253</v>
      </c>
      <c r="L102" s="303">
        <f t="shared" si="27"/>
        <v>791.14285714285631</v>
      </c>
      <c r="M102" s="304">
        <v>0.75347222222222221</v>
      </c>
      <c r="N102" s="304">
        <v>0.77777777777777779</v>
      </c>
      <c r="O102" s="296">
        <v>20</v>
      </c>
      <c r="P102" s="302">
        <f t="shared" si="28"/>
        <v>35.000000000000036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2220</v>
      </c>
      <c r="H103" s="300">
        <f t="shared" si="26"/>
        <v>66600</v>
      </c>
      <c r="I103" s="420"/>
      <c r="J103" s="301">
        <v>3</v>
      </c>
      <c r="K103" s="302">
        <f t="shared" si="29"/>
        <v>2960</v>
      </c>
      <c r="L103" s="303">
        <f t="shared" si="27"/>
        <v>986.66666666666663</v>
      </c>
      <c r="M103" s="304">
        <v>0.79166666666666663</v>
      </c>
      <c r="N103" s="304">
        <v>0.82291666666666663</v>
      </c>
      <c r="O103" s="296">
        <v>20</v>
      </c>
      <c r="P103" s="302">
        <f t="shared" si="28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2940</v>
      </c>
      <c r="H104" s="300">
        <f t="shared" si="26"/>
        <v>83995.8</v>
      </c>
      <c r="I104" s="420"/>
      <c r="J104" s="301">
        <v>3</v>
      </c>
      <c r="K104" s="302">
        <f t="shared" si="29"/>
        <v>2939.999999999995</v>
      </c>
      <c r="L104" s="303">
        <f t="shared" si="27"/>
        <v>979.99999999999829</v>
      </c>
      <c r="M104" s="304">
        <v>0.83680555555555547</v>
      </c>
      <c r="N104" s="304">
        <v>0.87847222222222221</v>
      </c>
      <c r="O104" s="296">
        <v>20</v>
      </c>
      <c r="P104" s="302">
        <f>(N104-M104)*24*60</f>
        <v>60.000000000000107</v>
      </c>
      <c r="Q104" s="305">
        <v>0.87847222222222221</v>
      </c>
      <c r="R104" s="305">
        <v>0.92013888888888884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8349</v>
      </c>
      <c r="H105" s="300">
        <f t="shared" si="26"/>
        <v>119271.42857142855</v>
      </c>
      <c r="I105" s="420"/>
      <c r="J105" s="301">
        <v>3</v>
      </c>
      <c r="K105" s="302">
        <f t="shared" si="29"/>
        <v>2946.7058823731199</v>
      </c>
      <c r="L105" s="303">
        <f t="shared" si="27"/>
        <v>982.23529412437335</v>
      </c>
      <c r="M105" s="304">
        <v>46149.934027777781</v>
      </c>
      <c r="N105" s="304">
        <v>46150.052083333336</v>
      </c>
      <c r="O105" s="296">
        <v>20</v>
      </c>
      <c r="P105" s="302">
        <f>(N105-M105)*24*60</f>
        <v>169.99999999883585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2976.3354621889061</v>
      </c>
      <c r="L111" s="313">
        <f>AVERAGE(L101:L110)</f>
        <v>891.52896358677845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1042</v>
      </c>
      <c r="H112" s="345">
        <f t="shared" si="11"/>
        <v>17401.399999999998</v>
      </c>
      <c r="I112" s="420"/>
      <c r="J112" s="301">
        <v>3</v>
      </c>
      <c r="K112" s="302">
        <f t="shared" ref="K112:K118" si="30">G112/P112*60</f>
        <v>3125.9999999999859</v>
      </c>
      <c r="L112" s="303">
        <f t="shared" ref="L112:L118" si="31">K112/J112</f>
        <v>1041.9999999999952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950</v>
      </c>
      <c r="H113" s="345">
        <f t="shared" si="11"/>
        <v>17271</v>
      </c>
      <c r="I113" s="420"/>
      <c r="J113" s="301">
        <v>4</v>
      </c>
      <c r="K113" s="302">
        <f t="shared" si="30"/>
        <v>2850.00000000001</v>
      </c>
      <c r="L113" s="303">
        <f t="shared" si="31"/>
        <v>712.5000000000025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1021</v>
      </c>
      <c r="H114" s="345">
        <f t="shared" si="11"/>
        <v>18561.78</v>
      </c>
      <c r="I114" s="420"/>
      <c r="J114" s="301">
        <v>3</v>
      </c>
      <c r="K114" s="302">
        <f t="shared" si="30"/>
        <v>3063.0000000000109</v>
      </c>
      <c r="L114" s="303">
        <f t="shared" si="31"/>
        <v>1021.0000000000036</v>
      </c>
      <c r="M114" s="304">
        <v>0.77777777777777779</v>
      </c>
      <c r="N114" s="304">
        <v>0.79166666666666663</v>
      </c>
      <c r="O114" s="296">
        <v>20</v>
      </c>
      <c r="P114" s="414">
        <f t="shared" si="32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5495</v>
      </c>
      <c r="H115" s="345">
        <f t="shared" si="11"/>
        <v>91546.7</v>
      </c>
      <c r="I115" s="420"/>
      <c r="J115" s="301">
        <v>4</v>
      </c>
      <c r="K115" s="302">
        <f t="shared" si="30"/>
        <v>2997.2727272727202</v>
      </c>
      <c r="L115" s="303">
        <f t="shared" si="31"/>
        <v>749.31818181818005</v>
      </c>
      <c r="M115" s="304">
        <v>0.80555555555555547</v>
      </c>
      <c r="N115" s="304">
        <v>0.88194444444444453</v>
      </c>
      <c r="O115" s="296">
        <v>20</v>
      </c>
      <c r="P115" s="414">
        <f t="shared" si="32"/>
        <v>110.00000000000026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1001</v>
      </c>
      <c r="H116" s="345">
        <f t="shared" si="11"/>
        <v>22304.1</v>
      </c>
      <c r="I116" s="420"/>
      <c r="J116" s="301">
        <v>4</v>
      </c>
      <c r="K116" s="302">
        <f t="shared" si="30"/>
        <v>3003.0000000000105</v>
      </c>
      <c r="L116" s="303">
        <f t="shared" si="31"/>
        <v>750.75000000000261</v>
      </c>
      <c r="M116" s="304">
        <v>0.89583333333333337</v>
      </c>
      <c r="N116" s="347">
        <v>0.90972222222222221</v>
      </c>
      <c r="O116" s="296">
        <v>20</v>
      </c>
      <c r="P116" s="414">
        <f t="shared" si="32"/>
        <v>19.999999999999929</v>
      </c>
      <c r="Q116" s="305">
        <v>0.90972222222222221</v>
      </c>
      <c r="R116" s="305">
        <v>0.95138888888888884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3789</v>
      </c>
      <c r="H117" s="345">
        <f t="shared" ref="H117:H123" si="33">F117*G117</f>
        <v>67788.654545454541</v>
      </c>
      <c r="I117" s="420"/>
      <c r="J117" s="301">
        <v>3</v>
      </c>
      <c r="K117" s="302">
        <f t="shared" si="30"/>
        <v>3031.2000002823024</v>
      </c>
      <c r="L117" s="303">
        <f t="shared" si="31"/>
        <v>1010.4000000941008</v>
      </c>
      <c r="M117" s="304">
        <v>46149.965277777781</v>
      </c>
      <c r="N117" s="304">
        <v>46150.017361111109</v>
      </c>
      <c r="O117" s="302">
        <v>20</v>
      </c>
      <c r="P117" s="414">
        <f t="shared" si="32"/>
        <v>74.999999993015081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5772</v>
      </c>
      <c r="H118" s="345">
        <f t="shared" si="33"/>
        <v>80981.16</v>
      </c>
      <c r="I118" s="420"/>
      <c r="J118" s="301">
        <v>3</v>
      </c>
      <c r="K118" s="302">
        <f t="shared" si="30"/>
        <v>3011.4782608695655</v>
      </c>
      <c r="L118" s="303">
        <f t="shared" si="31"/>
        <v>1003.8260869565219</v>
      </c>
      <c r="M118" s="304">
        <v>3.125E-2</v>
      </c>
      <c r="N118" s="304">
        <v>0.1111111111111111</v>
      </c>
      <c r="O118" s="302">
        <v>20</v>
      </c>
      <c r="P118" s="414">
        <f t="shared" si="32"/>
        <v>114.99999999999999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3011.7072840606575</v>
      </c>
      <c r="L124" s="313">
        <f>AVERAGE(L112:L123)</f>
        <v>898.5420384098295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0" activePane="bottomLeft" state="frozen"/>
      <selection pane="bottomLeft" activeCell="M60" sqref="M60"/>
      <selection activeCell="M103" sqref="M10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168021</v>
      </c>
      <c r="F1" s="425" t="s">
        <v>4</v>
      </c>
      <c r="G1" s="30">
        <f>SUM(H5:H173)</f>
        <v>6799990.9386522807</v>
      </c>
      <c r="H1" s="440" t="s">
        <v>165</v>
      </c>
      <c r="I1" s="31">
        <f>M17+M30+M43+M56+M69+M82+M95+M108+M121+M134+M147+M160+M173</f>
        <v>193.28928571428577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329</v>
      </c>
      <c r="B2" s="648"/>
      <c r="C2" s="441"/>
      <c r="D2" s="441" t="s">
        <v>83</v>
      </c>
      <c r="E2" s="34">
        <f>AVERAGE(O17,O30,O43,O56,O69,O82,O95,O108,O121,O134,O147,O160,O173)</f>
        <v>125.93523623723982</v>
      </c>
      <c r="F2" s="35" t="s">
        <v>84</v>
      </c>
      <c r="G2" s="36">
        <f>G1/E1</f>
        <v>40.471077654890045</v>
      </c>
      <c r="H2" s="440" t="s">
        <v>175</v>
      </c>
      <c r="I2" s="440">
        <f>COUNT(I5:I173)</f>
        <v>8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6348</v>
      </c>
      <c r="H5" s="45">
        <f t="shared" ref="H5:H16" si="0">F5*G5</f>
        <v>240144.84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2336.6871165644175</v>
      </c>
      <c r="O5" s="47">
        <f t="shared" ref="O5:O10" si="2">N5/M5</f>
        <v>116.83435582822088</v>
      </c>
      <c r="P5" s="48">
        <f t="shared" ref="P5:P10" si="3">M5-J5</f>
        <v>0</v>
      </c>
      <c r="Q5" s="49">
        <f t="shared" ref="Q5:Q10" si="4">O5-L5</f>
        <v>-3.1656441717791211</v>
      </c>
      <c r="R5" s="427">
        <f t="shared" ref="R5:R10" si="5">O5/L5</f>
        <v>0.97361963190184064</v>
      </c>
      <c r="S5" s="603">
        <f>R17</f>
        <v>0.91429742359158894</v>
      </c>
      <c r="T5" s="89">
        <v>0.25</v>
      </c>
      <c r="U5" s="89">
        <v>0.36319444444444443</v>
      </c>
      <c r="V5" s="425">
        <v>5</v>
      </c>
      <c r="W5" s="436">
        <f>(U5-T5)*24*60</f>
        <v>162.99999999999997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-63.312883435582535</v>
      </c>
      <c r="AG5" s="427">
        <f t="shared" ref="AG5:AG70" si="7">N5/K5</f>
        <v>0.97361963190184064</v>
      </c>
      <c r="AH5" s="603">
        <f>AG17</f>
        <v>0.93291952328550842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1486</v>
      </c>
      <c r="H6" s="45">
        <f t="shared" si="0"/>
        <v>57939.14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2409.7297297297282</v>
      </c>
      <c r="O6" s="47">
        <f t="shared" si="2"/>
        <v>141.74880763116047</v>
      </c>
      <c r="P6" s="48">
        <f t="shared" si="3"/>
        <v>0</v>
      </c>
      <c r="Q6" s="49">
        <f t="shared" si="4"/>
        <v>-17.074721780604222</v>
      </c>
      <c r="R6" s="427">
        <f t="shared" si="5"/>
        <v>0.89249249249249196</v>
      </c>
      <c r="S6" s="603"/>
      <c r="T6" s="89">
        <v>0.37916666666666665</v>
      </c>
      <c r="U6" s="89">
        <v>0.40486111111111112</v>
      </c>
      <c r="V6" s="425">
        <v>23</v>
      </c>
      <c r="W6" s="436">
        <f t="shared" ref="W6:W17" si="8">(U6-T6)*24*60</f>
        <v>37.000000000000028</v>
      </c>
      <c r="X6" s="53">
        <v>0.36736111111111108</v>
      </c>
      <c r="Y6" s="53">
        <v>0.37847222222222227</v>
      </c>
      <c r="Z6" s="54"/>
      <c r="AA6" s="54"/>
      <c r="AB6" s="588"/>
      <c r="AC6" s="588"/>
      <c r="AD6" s="423"/>
      <c r="AE6" s="423"/>
      <c r="AF6" s="48">
        <f t="shared" si="6"/>
        <v>-290.27027027027179</v>
      </c>
      <c r="AG6" s="427">
        <f t="shared" si="7"/>
        <v>0.89249249249249196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1802</v>
      </c>
      <c r="H7" s="45">
        <f t="shared" si="0"/>
        <v>52005.72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2402.6666666666665</v>
      </c>
      <c r="O7" s="47">
        <f t="shared" si="2"/>
        <v>141.33333333333331</v>
      </c>
      <c r="P7" s="48">
        <f t="shared" si="3"/>
        <v>0</v>
      </c>
      <c r="Q7" s="49">
        <f t="shared" si="4"/>
        <v>-17.490196078431381</v>
      </c>
      <c r="R7" s="427">
        <f t="shared" si="5"/>
        <v>0.88987654320987652</v>
      </c>
      <c r="S7" s="603"/>
      <c r="T7" s="89">
        <v>0.40972222222222221</v>
      </c>
      <c r="U7" s="89">
        <v>0.44097222222222221</v>
      </c>
      <c r="V7" s="425">
        <v>7</v>
      </c>
      <c r="W7" s="436">
        <f t="shared" si="8"/>
        <v>45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-297.33333333333348</v>
      </c>
      <c r="AG7" s="427">
        <f t="shared" si="7"/>
        <v>0.88987654320987652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2351</v>
      </c>
      <c r="H8" s="45">
        <f t="shared" si="0"/>
        <v>73139.61</v>
      </c>
      <c r="I8" s="436"/>
      <c r="J8" s="46">
        <v>18</v>
      </c>
      <c r="K8" s="44">
        <v>2700</v>
      </c>
      <c r="L8" s="47">
        <v>150</v>
      </c>
      <c r="M8" s="437">
        <v>19</v>
      </c>
      <c r="N8" s="44">
        <f t="shared" si="1"/>
        <v>2564.7272727272743</v>
      </c>
      <c r="O8" s="47">
        <f t="shared" si="2"/>
        <v>134.98564593301444</v>
      </c>
      <c r="P8" s="48">
        <f t="shared" si="3"/>
        <v>1</v>
      </c>
      <c r="Q8" s="49">
        <f t="shared" si="4"/>
        <v>-15.014354066985561</v>
      </c>
      <c r="R8" s="427">
        <f t="shared" si="5"/>
        <v>0.89990430622009621</v>
      </c>
      <c r="S8" s="603"/>
      <c r="T8" s="89">
        <v>0.44652777777777775</v>
      </c>
      <c r="U8" s="89">
        <v>0.48472222222222217</v>
      </c>
      <c r="V8" s="425">
        <v>8</v>
      </c>
      <c r="W8" s="436">
        <f t="shared" si="8"/>
        <v>54.999999999999964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-135.27272727272566</v>
      </c>
      <c r="AG8" s="427">
        <f t="shared" si="7"/>
        <v>0.94989898989899046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3657</v>
      </c>
      <c r="H9" s="45">
        <f t="shared" si="0"/>
        <v>140721.35999999999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2551.395348837209</v>
      </c>
      <c r="O9" s="47">
        <f t="shared" si="2"/>
        <v>134.28396572827415</v>
      </c>
      <c r="P9" s="48">
        <f t="shared" si="3"/>
        <v>1</v>
      </c>
      <c r="Q9" s="49">
        <f t="shared" si="4"/>
        <v>-15.716034271725846</v>
      </c>
      <c r="R9" s="427">
        <f t="shared" si="5"/>
        <v>0.89522643818849434</v>
      </c>
      <c r="S9" s="603"/>
      <c r="T9" s="89">
        <v>0.52499999999999991</v>
      </c>
      <c r="U9" s="89">
        <v>0.58472222222222214</v>
      </c>
      <c r="V9" s="425">
        <v>5</v>
      </c>
      <c r="W9" s="436">
        <f t="shared" si="8"/>
        <v>86.000000000000014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-148.60465116279101</v>
      </c>
      <c r="AG9" s="427">
        <f t="shared" si="7"/>
        <v>0.94496124031007744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4794</v>
      </c>
      <c r="H10" s="45">
        <f t="shared" si="0"/>
        <v>181213.19999999998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2568.2142857142876</v>
      </c>
      <c r="O10" s="47">
        <f t="shared" si="2"/>
        <v>135.16917293233092</v>
      </c>
      <c r="P10" s="48">
        <f t="shared" si="3"/>
        <v>0</v>
      </c>
      <c r="Q10" s="49">
        <f t="shared" si="4"/>
        <v>-6.9360902255638166</v>
      </c>
      <c r="R10" s="427">
        <f t="shared" si="5"/>
        <v>0.95119047619047681</v>
      </c>
      <c r="S10" s="604"/>
      <c r="T10" s="89">
        <v>0.59999999999999987</v>
      </c>
      <c r="U10" s="89">
        <v>0.67777777777777759</v>
      </c>
      <c r="V10" s="425">
        <v>22</v>
      </c>
      <c r="W10" s="436">
        <f t="shared" si="8"/>
        <v>111.99999999999991</v>
      </c>
      <c r="X10" s="53">
        <v>0.58888888888888891</v>
      </c>
      <c r="Y10" s="53">
        <v>0.59861111111111109</v>
      </c>
      <c r="Z10" s="54"/>
      <c r="AA10" s="54"/>
      <c r="AB10" s="588"/>
      <c r="AC10" s="588"/>
      <c r="AD10" s="423"/>
      <c r="AE10" s="423"/>
      <c r="AF10" s="48">
        <f t="shared" si="6"/>
        <v>-131.7857142857124</v>
      </c>
      <c r="AG10" s="427">
        <f t="shared" si="7"/>
        <v>0.95119047619047692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2472.2367367065972</v>
      </c>
      <c r="O17" s="73">
        <f t="shared" si="9"/>
        <v>134.05921356438901</v>
      </c>
      <c r="P17" s="65">
        <f t="shared" ref="P17:P28" si="10">M17-J17</f>
        <v>0.33333333333333215</v>
      </c>
      <c r="Q17" s="74">
        <f t="shared" ref="Q17:Q23" si="11">O17-L17</f>
        <v>-12.566173432515001</v>
      </c>
      <c r="R17" s="75">
        <f>O17/L17</f>
        <v>0.91429742359158894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-177.76326329340282</v>
      </c>
      <c r="AG17" s="428">
        <f t="shared" si="7"/>
        <v>0.93291952328550842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2949.05</v>
      </c>
      <c r="H18" s="84">
        <f t="shared" ref="H18:H29" si="12">F18*G18</f>
        <v>108701.98300000001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2268.5</v>
      </c>
      <c r="O18" s="86">
        <f t="shared" ref="O18:O23" si="14">N18/M18</f>
        <v>126.02777777777777</v>
      </c>
      <c r="P18" s="54">
        <f t="shared" si="10"/>
        <v>1</v>
      </c>
      <c r="Q18" s="88">
        <f t="shared" si="11"/>
        <v>-6.3251633986928084</v>
      </c>
      <c r="R18" s="424">
        <f t="shared" ref="R18:R23" si="15">O18/L18</f>
        <v>0.95220987654320988</v>
      </c>
      <c r="S18" s="587">
        <f>R30</f>
        <v>0.89208391199158465</v>
      </c>
      <c r="T18" s="89">
        <v>0.16666666666666666</v>
      </c>
      <c r="U18" s="89">
        <v>0.22083333333333333</v>
      </c>
      <c r="V18" s="423">
        <v>5</v>
      </c>
      <c r="W18" s="90">
        <f>(U18-T18)*24*60</f>
        <v>78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18.5</v>
      </c>
      <c r="AG18" s="92">
        <f t="shared" si="7"/>
        <v>1.0082222222222221</v>
      </c>
      <c r="AH18" s="628">
        <f>AG30</f>
        <v>0.93095439157043103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1923</v>
      </c>
      <c r="H19" s="84">
        <f t="shared" si="12"/>
        <v>73823.97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1424.4444444444446</v>
      </c>
      <c r="O19" s="95">
        <f t="shared" si="14"/>
        <v>83.790849673202615</v>
      </c>
      <c r="P19" s="54">
        <f t="shared" si="10"/>
        <v>1</v>
      </c>
      <c r="Q19" s="88">
        <f t="shared" si="11"/>
        <v>-18.459150326797385</v>
      </c>
      <c r="R19" s="424">
        <f t="shared" si="15"/>
        <v>0.81947041245185936</v>
      </c>
      <c r="S19" s="587"/>
      <c r="T19" s="89">
        <v>0.22569444444444445</v>
      </c>
      <c r="U19" s="89">
        <v>0.28194444444444444</v>
      </c>
      <c r="V19" s="423">
        <v>7</v>
      </c>
      <c r="W19" s="90">
        <f>(U19-T19)*24*60</f>
        <v>80.999999999999986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-211.55555555555543</v>
      </c>
      <c r="AG19" s="427">
        <f t="shared" si="7"/>
        <v>0.87068731323010062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2356.9</v>
      </c>
      <c r="H20" s="84">
        <f t="shared" si="12"/>
        <v>117632.879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1372.9514563106793</v>
      </c>
      <c r="O20" s="95">
        <f t="shared" si="14"/>
        <v>80.761850371216426</v>
      </c>
      <c r="P20" s="54">
        <f t="shared" si="10"/>
        <v>0</v>
      </c>
      <c r="Q20" s="88">
        <f t="shared" si="11"/>
        <v>-7.4734437464306325</v>
      </c>
      <c r="R20" s="424">
        <f t="shared" si="15"/>
        <v>0.91530097087378615</v>
      </c>
      <c r="S20" s="587"/>
      <c r="T20" s="89">
        <v>0.29791666666666666</v>
      </c>
      <c r="U20" s="89">
        <v>0.36944444444444446</v>
      </c>
      <c r="V20" s="423">
        <v>23</v>
      </c>
      <c r="W20" s="90">
        <f t="shared" ref="W20:W29" si="16">(U20-T20)*24*60</f>
        <v>103.00000000000003</v>
      </c>
      <c r="X20" s="96">
        <v>0.28680555555555554</v>
      </c>
      <c r="Y20" s="96">
        <v>0.29652777777777778</v>
      </c>
      <c r="Z20" s="54"/>
      <c r="AA20" s="54"/>
      <c r="AB20" s="588"/>
      <c r="AC20" s="588"/>
      <c r="AD20" s="423"/>
      <c r="AE20" s="423"/>
      <c r="AF20" s="91">
        <f t="shared" si="6"/>
        <v>-127.0485436893207</v>
      </c>
      <c r="AG20" s="92">
        <f t="shared" si="7"/>
        <v>0.91530097087378626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3997</v>
      </c>
      <c r="H21" s="84">
        <f t="shared" si="12"/>
        <v>225550.71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1410.7058823529417</v>
      </c>
      <c r="O21" s="95">
        <f t="shared" si="14"/>
        <v>78.372549019607874</v>
      </c>
      <c r="P21" s="54">
        <f t="shared" si="10"/>
        <v>1</v>
      </c>
      <c r="Q21" s="88">
        <f t="shared" si="11"/>
        <v>-17.862745098039184</v>
      </c>
      <c r="R21" s="424">
        <f t="shared" si="15"/>
        <v>0.81438467807660997</v>
      </c>
      <c r="S21" s="587"/>
      <c r="T21" s="89">
        <v>0.38541666666666669</v>
      </c>
      <c r="U21" s="89">
        <v>0.50347222222222221</v>
      </c>
      <c r="V21" s="423">
        <v>23</v>
      </c>
      <c r="W21" s="90">
        <f t="shared" si="16"/>
        <v>169.99999999999994</v>
      </c>
      <c r="X21" s="96">
        <v>0.3743055555555555</v>
      </c>
      <c r="Y21" s="96">
        <v>0.3840277777777778</v>
      </c>
      <c r="Z21" s="54"/>
      <c r="AA21" s="54"/>
      <c r="AB21" s="588"/>
      <c r="AC21" s="588"/>
      <c r="AD21" s="423">
        <v>1</v>
      </c>
      <c r="AE21" s="423"/>
      <c r="AF21" s="48">
        <f t="shared" si="6"/>
        <v>-225.29411764705833</v>
      </c>
      <c r="AG21" s="427">
        <f t="shared" si="7"/>
        <v>0.86228965913993993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1269.0999999999999</v>
      </c>
      <c r="H22" s="84">
        <f t="shared" si="12"/>
        <v>63340.780999999988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1335.8947368421061</v>
      </c>
      <c r="O22" s="95">
        <f t="shared" si="14"/>
        <v>78.582043343653297</v>
      </c>
      <c r="P22" s="54">
        <f t="shared" si="10"/>
        <v>0</v>
      </c>
      <c r="Q22" s="88">
        <f t="shared" si="11"/>
        <v>-9.6532507739937614</v>
      </c>
      <c r="R22" s="424">
        <f t="shared" si="15"/>
        <v>0.89059649122807072</v>
      </c>
      <c r="S22" s="587"/>
      <c r="T22" s="89">
        <v>0.54861111111111105</v>
      </c>
      <c r="U22" s="89">
        <v>0.58819444444444435</v>
      </c>
      <c r="V22" s="423">
        <v>5</v>
      </c>
      <c r="W22" s="90">
        <f t="shared" si="16"/>
        <v>56.999999999999957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-164.10526315789389</v>
      </c>
      <c r="AG22" s="92">
        <f t="shared" si="7"/>
        <v>0.89059649122807072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1587.9499999999998</v>
      </c>
      <c r="H23" s="84">
        <f t="shared" si="12"/>
        <v>58531.836999999992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2215.744186046511</v>
      </c>
      <c r="O23" s="95">
        <f t="shared" si="14"/>
        <v>123.09689922480617</v>
      </c>
      <c r="P23" s="54">
        <f t="shared" si="10"/>
        <v>1</v>
      </c>
      <c r="Q23" s="88">
        <f t="shared" si="11"/>
        <v>-9.2560419516644146</v>
      </c>
      <c r="R23" s="424">
        <f t="shared" si="15"/>
        <v>0.93006546080964669</v>
      </c>
      <c r="S23" s="587"/>
      <c r="T23" s="89">
        <v>0.59305555555555545</v>
      </c>
      <c r="U23" s="89">
        <v>0.62291666666666656</v>
      </c>
      <c r="V23" s="423">
        <v>7</v>
      </c>
      <c r="W23" s="90">
        <f t="shared" si="16"/>
        <v>43.000000000000007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-34.255813953488996</v>
      </c>
      <c r="AG23" s="427">
        <f t="shared" si="7"/>
        <v>0.98477519379844936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1671.3734509994472</v>
      </c>
      <c r="O30" s="104">
        <f t="shared" si="17"/>
        <v>95.105328235044013</v>
      </c>
      <c r="P30" s="54">
        <f t="shared" ref="P30:P36" si="18">M30-J30</f>
        <v>0.66666666666666785</v>
      </c>
      <c r="Q30" s="88">
        <f t="shared" ref="Q30:Q36" si="19">O30-L30</f>
        <v>-11.504965882603045</v>
      </c>
      <c r="R30" s="105">
        <f t="shared" ref="R30:R36" si="20">O30/L30</f>
        <v>0.89208391199158465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-123.95988233388607</v>
      </c>
      <c r="AG30" s="109">
        <f t="shared" ref="AG30" si="21">N30/K30</f>
        <v>0.93095439157043103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2046</v>
      </c>
      <c r="H31" s="113">
        <f t="shared" ref="H31:H40" si="22">F31*G31</f>
        <v>72285.179999999993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1948.5714285714294</v>
      </c>
      <c r="O31" s="116">
        <f t="shared" ref="O31:O36" si="24">N31/M31</f>
        <v>162.38095238095244</v>
      </c>
      <c r="P31" s="117">
        <f t="shared" si="18"/>
        <v>0</v>
      </c>
      <c r="Q31" s="118">
        <f t="shared" si="19"/>
        <v>-14.119047619047564</v>
      </c>
      <c r="R31" s="426">
        <f t="shared" si="20"/>
        <v>0.92000539592607611</v>
      </c>
      <c r="S31" s="624">
        <f>R43</f>
        <v>0.8845728380955431</v>
      </c>
      <c r="T31" s="119">
        <v>0.16666666666666666</v>
      </c>
      <c r="U31" s="119">
        <v>0.21041666666666664</v>
      </c>
      <c r="V31" s="145">
        <v>5</v>
      </c>
      <c r="W31" s="120">
        <f t="shared" ref="W31:W42" si="25">(U31-T31)*24*60</f>
        <v>62.999999999999979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-169.42857142857065</v>
      </c>
      <c r="AG31" s="121">
        <f t="shared" si="7"/>
        <v>0.92000539592607622</v>
      </c>
      <c r="AH31" s="602">
        <f>AG43</f>
        <v>0.88596498853384431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1892</v>
      </c>
      <c r="H32" s="84">
        <f t="shared" si="22"/>
        <v>64763.159999999996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1957.2413793103451</v>
      </c>
      <c r="O32" s="47">
        <f t="shared" si="24"/>
        <v>163.10344827586209</v>
      </c>
      <c r="P32" s="117">
        <f t="shared" si="18"/>
        <v>0</v>
      </c>
      <c r="Q32" s="49">
        <f t="shared" si="19"/>
        <v>-13.396551724137908</v>
      </c>
      <c r="R32" s="427">
        <f t="shared" si="20"/>
        <v>0.92409885708703732</v>
      </c>
      <c r="S32" s="587"/>
      <c r="T32" s="89">
        <v>0.2159722222222222</v>
      </c>
      <c r="U32" s="89">
        <v>0.25624999999999998</v>
      </c>
      <c r="V32" s="145">
        <v>8</v>
      </c>
      <c r="W32" s="90">
        <f t="shared" si="25"/>
        <v>57.999999999999993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-160.75862068965489</v>
      </c>
      <c r="AG32" s="427">
        <f t="shared" si="7"/>
        <v>0.92409885708703732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903</v>
      </c>
      <c r="H33" s="84">
        <f t="shared" si="22"/>
        <v>48843.270000000004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1231.3636363636365</v>
      </c>
      <c r="O33" s="47">
        <f t="shared" si="24"/>
        <v>68.409090909090921</v>
      </c>
      <c r="P33" s="117">
        <f t="shared" si="18"/>
        <v>0</v>
      </c>
      <c r="Q33" s="49">
        <f t="shared" si="19"/>
        <v>-14.924242424242408</v>
      </c>
      <c r="R33" s="427">
        <f t="shared" si="20"/>
        <v>0.82090909090909114</v>
      </c>
      <c r="S33" s="587"/>
      <c r="T33" s="89">
        <v>0.2722222222222222</v>
      </c>
      <c r="U33" s="89">
        <v>0.30277777777777776</v>
      </c>
      <c r="V33" s="145">
        <v>23</v>
      </c>
      <c r="W33" s="90">
        <f t="shared" si="25"/>
        <v>44</v>
      </c>
      <c r="X33" s="124">
        <v>0.26111111111111113</v>
      </c>
      <c r="Y33" s="124">
        <v>0.27083333333333331</v>
      </c>
      <c r="Z33" s="125"/>
      <c r="AA33" s="125"/>
      <c r="AB33" s="588"/>
      <c r="AC33" s="588"/>
      <c r="AD33" s="423"/>
      <c r="AE33" s="423"/>
      <c r="AF33" s="48">
        <f t="shared" si="6"/>
        <v>-268.63636363636351</v>
      </c>
      <c r="AG33" s="126">
        <f t="shared" si="7"/>
        <v>0.82090909090909103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2147.75</v>
      </c>
      <c r="H34" s="84">
        <f t="shared" si="22"/>
        <v>107194.2025</v>
      </c>
      <c r="I34" s="423"/>
      <c r="J34" s="46">
        <v>15</v>
      </c>
      <c r="K34" s="44">
        <v>1500</v>
      </c>
      <c r="L34" s="47">
        <v>100</v>
      </c>
      <c r="M34" s="152">
        <v>15</v>
      </c>
      <c r="N34" s="44">
        <f t="shared" si="23"/>
        <v>1314.9489795918371</v>
      </c>
      <c r="O34" s="47">
        <f t="shared" si="24"/>
        <v>87.663265306122469</v>
      </c>
      <c r="P34" s="117">
        <f t="shared" si="18"/>
        <v>0</v>
      </c>
      <c r="Q34" s="49">
        <f t="shared" si="19"/>
        <v>-12.336734693877531</v>
      </c>
      <c r="R34" s="427">
        <f t="shared" si="20"/>
        <v>0.87663265306122473</v>
      </c>
      <c r="S34" s="587"/>
      <c r="T34" s="89">
        <v>0.30833333333333329</v>
      </c>
      <c r="U34" s="89">
        <v>0.37638888888888883</v>
      </c>
      <c r="V34" s="140">
        <v>8</v>
      </c>
      <c r="W34" s="90">
        <f t="shared" si="25"/>
        <v>97.999999999999972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-185.05102040816291</v>
      </c>
      <c r="AG34" s="126">
        <f t="shared" si="7"/>
        <v>0.87663265306122473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3593</v>
      </c>
      <c r="H35" s="84">
        <f t="shared" si="22"/>
        <v>202752.99</v>
      </c>
      <c r="I35" s="425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1298.6746987951801</v>
      </c>
      <c r="O35" s="47">
        <f t="shared" si="24"/>
        <v>76.392629340892952</v>
      </c>
      <c r="P35" s="117">
        <f t="shared" si="18"/>
        <v>1</v>
      </c>
      <c r="Q35" s="49">
        <f t="shared" si="19"/>
        <v>-17.357370659107048</v>
      </c>
      <c r="R35" s="427">
        <f t="shared" si="20"/>
        <v>0.81485471296952483</v>
      </c>
      <c r="S35" s="587"/>
      <c r="T35" s="89">
        <v>0.39166666666666661</v>
      </c>
      <c r="U35" s="89">
        <v>0.50694444444444442</v>
      </c>
      <c r="V35" s="137">
        <v>22</v>
      </c>
      <c r="W35" s="90">
        <f t="shared" si="25"/>
        <v>166.00000000000006</v>
      </c>
      <c r="X35" s="124">
        <v>0.38125000000000003</v>
      </c>
      <c r="Y35" s="124">
        <v>0.39027777777777778</v>
      </c>
      <c r="Z35" s="125"/>
      <c r="AA35" s="125"/>
      <c r="AB35" s="588"/>
      <c r="AC35" s="588"/>
      <c r="AD35" s="423">
        <v>1</v>
      </c>
      <c r="AE35" s="423"/>
      <c r="AF35" s="117">
        <f t="shared" si="6"/>
        <v>-201.32530120481988</v>
      </c>
      <c r="AG35" s="121">
        <f t="shared" si="7"/>
        <v>0.86578313253012007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1757.25</v>
      </c>
      <c r="H36" s="84">
        <f t="shared" si="22"/>
        <v>87704.347499999989</v>
      </c>
      <c r="I36" s="423">
        <v>1</v>
      </c>
      <c r="J36" s="46">
        <v>15</v>
      </c>
      <c r="K36" s="44">
        <v>1500</v>
      </c>
      <c r="L36" s="47">
        <v>100</v>
      </c>
      <c r="M36" s="152">
        <v>15</v>
      </c>
      <c r="N36" s="44">
        <f t="shared" si="23"/>
        <v>1317.937500000002</v>
      </c>
      <c r="O36" s="47">
        <f t="shared" si="24"/>
        <v>87.862500000000139</v>
      </c>
      <c r="P36" s="117">
        <f t="shared" si="18"/>
        <v>0</v>
      </c>
      <c r="Q36" s="49">
        <f t="shared" si="19"/>
        <v>-12.137499999999861</v>
      </c>
      <c r="R36" s="427">
        <f t="shared" si="20"/>
        <v>0.87862500000000143</v>
      </c>
      <c r="S36" s="587"/>
      <c r="T36" s="89">
        <v>0.55208333333333337</v>
      </c>
      <c r="U36" s="89">
        <v>0.60763888888888884</v>
      </c>
      <c r="V36" s="137">
        <v>5</v>
      </c>
      <c r="W36" s="90">
        <f t="shared" si="25"/>
        <v>79.999999999999872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-182.06249999999795</v>
      </c>
      <c r="AG36" s="427">
        <f t="shared" si="7"/>
        <v>0.87862500000000132</v>
      </c>
      <c r="AH36" s="604"/>
    </row>
    <row r="37" spans="1:34" ht="19.149999999999999" customHeight="1">
      <c r="A37" s="623"/>
      <c r="B37" s="122">
        <v>0</v>
      </c>
      <c r="C37" s="129"/>
      <c r="D37" s="153"/>
      <c r="E37" s="83"/>
      <c r="F37" s="359" t="s">
        <v>105</v>
      </c>
      <c r="G37" s="137"/>
      <c r="H37" s="84">
        <f t="shared" si="22"/>
        <v>0</v>
      </c>
      <c r="I37" s="423"/>
      <c r="J37" s="46"/>
      <c r="K37" s="44"/>
      <c r="L37" s="47"/>
      <c r="M37" s="152"/>
      <c r="N37" s="44"/>
      <c r="O37" s="47"/>
      <c r="P37" s="117"/>
      <c r="Q37" s="49"/>
      <c r="R37" s="427"/>
      <c r="S37" s="587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0</v>
      </c>
      <c r="AG37" s="126" t="e">
        <f t="shared" si="7"/>
        <v>#DIV/0!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14.833333333333334</v>
      </c>
      <c r="N43" s="101">
        <f t="shared" si="26"/>
        <v>1511.4562704387383</v>
      </c>
      <c r="O43" s="104">
        <f t="shared" si="26"/>
        <v>107.63531436882018</v>
      </c>
      <c r="P43" s="54">
        <f>M43-J43</f>
        <v>0.16666666666666785</v>
      </c>
      <c r="Q43" s="88">
        <f>N43-K43</f>
        <v>-194.54372956126167</v>
      </c>
      <c r="R43" s="105">
        <f t="shared" ref="R43:R50" si="27">O43/L43</f>
        <v>0.8845728380955431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-194.54372956126167</v>
      </c>
      <c r="AG43" s="428">
        <f t="shared" si="7"/>
        <v>0.88596498853384431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2134</v>
      </c>
      <c r="H44" s="45">
        <f>F44*G44</f>
        <v>52773.82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2134.0000000000005</v>
      </c>
      <c r="O44" s="141">
        <f t="shared" ref="O44:O50" si="30">N44/M44</f>
        <v>426.80000000000007</v>
      </c>
      <c r="P44" s="51">
        <f t="shared" ref="P44:P50" si="31">M44-J44</f>
        <v>1</v>
      </c>
      <c r="Q44" s="142">
        <f t="shared" ref="Q44:Q50" si="32">O44-L44</f>
        <v>-73.199999999999932</v>
      </c>
      <c r="R44" s="143">
        <f t="shared" si="27"/>
        <v>0.85360000000000014</v>
      </c>
      <c r="S44" s="603">
        <f>R56</f>
        <v>0.88934281843368435</v>
      </c>
      <c r="T44" s="119">
        <v>0.16666666666666666</v>
      </c>
      <c r="U44" s="119">
        <v>0.20833333333333331</v>
      </c>
      <c r="V44" s="145">
        <v>5</v>
      </c>
      <c r="W44" s="146">
        <f t="shared" ref="W44:W56" si="33">(U44-T44)*24*60</f>
        <v>59.999999999999986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134.00000000000045</v>
      </c>
      <c r="AG44" s="431">
        <f t="shared" si="7"/>
        <v>1.0670000000000002</v>
      </c>
      <c r="AH44" s="619">
        <f>AG56</f>
        <v>1.0093455522740804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2072</v>
      </c>
      <c r="H45" s="45">
        <f>F45*G45</f>
        <v>51240.56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2181.0526315789457</v>
      </c>
      <c r="O45" s="141">
        <f t="shared" si="30"/>
        <v>436.21052631578914</v>
      </c>
      <c r="P45" s="51">
        <f t="shared" si="31"/>
        <v>1</v>
      </c>
      <c r="Q45" s="142">
        <f t="shared" si="32"/>
        <v>-63.789473684210861</v>
      </c>
      <c r="R45" s="143">
        <f t="shared" si="27"/>
        <v>0.87242105263157832</v>
      </c>
      <c r="S45" s="603"/>
      <c r="T45" s="89">
        <v>0.21180555555555552</v>
      </c>
      <c r="U45" s="89">
        <v>0.25138888888888888</v>
      </c>
      <c r="V45" s="145">
        <v>5</v>
      </c>
      <c r="W45" s="146">
        <f t="shared" si="33"/>
        <v>57.000000000000036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181.05263157894569</v>
      </c>
      <c r="AG45" s="431">
        <f t="shared" si="7"/>
        <v>1.0905263157894729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478</v>
      </c>
      <c r="H46" s="45">
        <f t="shared" ref="H46:H50" si="34">F46*G46</f>
        <v>10477.76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1911.9999999999966</v>
      </c>
      <c r="O46" s="141">
        <f t="shared" si="30"/>
        <v>382.3999999999993</v>
      </c>
      <c r="P46" s="51">
        <f t="shared" si="31"/>
        <v>1</v>
      </c>
      <c r="Q46" s="142">
        <f t="shared" si="32"/>
        <v>-117.6000000000007</v>
      </c>
      <c r="R46" s="143">
        <f t="shared" si="27"/>
        <v>0.76479999999999859</v>
      </c>
      <c r="S46" s="603"/>
      <c r="T46" s="89">
        <v>0.25486111111111109</v>
      </c>
      <c r="U46" s="89">
        <v>0.26527777777777778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-88.000000000003411</v>
      </c>
      <c r="AG46" s="431">
        <f t="shared" si="7"/>
        <v>0.9559999999999983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2378</v>
      </c>
      <c r="H47" s="45">
        <f t="shared" si="34"/>
        <v>74740.539999999994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1455.9183673469392</v>
      </c>
      <c r="O47" s="141">
        <f t="shared" si="30"/>
        <v>207.98833819241989</v>
      </c>
      <c r="P47" s="51">
        <f t="shared" si="31"/>
        <v>0</v>
      </c>
      <c r="Q47" s="142">
        <f t="shared" si="32"/>
        <v>-6.297376093294389</v>
      </c>
      <c r="R47" s="143">
        <f t="shared" si="27"/>
        <v>0.9706122448979595</v>
      </c>
      <c r="S47" s="603"/>
      <c r="T47" s="89">
        <v>0.27916666666666667</v>
      </c>
      <c r="U47" s="89">
        <v>0.34722222222222221</v>
      </c>
      <c r="V47" s="140">
        <v>20</v>
      </c>
      <c r="W47" s="146">
        <f t="shared" si="33"/>
        <v>97.999999999999972</v>
      </c>
      <c r="X47" s="124">
        <v>0.27013888888888887</v>
      </c>
      <c r="Y47" s="124">
        <v>0.27777777777777779</v>
      </c>
      <c r="Z47" s="125"/>
      <c r="AA47" s="125"/>
      <c r="AB47" s="588"/>
      <c r="AC47" s="588"/>
      <c r="AD47" s="423"/>
      <c r="AE47" s="423"/>
      <c r="AF47" s="147">
        <f t="shared" si="28"/>
        <v>-44.081632653060751</v>
      </c>
      <c r="AG47" s="431">
        <f t="shared" si="7"/>
        <v>0.9706122448979595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2246</v>
      </c>
      <c r="H48" s="45">
        <f t="shared" si="34"/>
        <v>26637.559999999998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1480.879120879121</v>
      </c>
      <c r="O48" s="141">
        <f t="shared" si="30"/>
        <v>246.81318681318683</v>
      </c>
      <c r="P48" s="51">
        <f t="shared" si="31"/>
        <v>0</v>
      </c>
      <c r="Q48" s="142">
        <f t="shared" si="32"/>
        <v>-3.1868131868131684</v>
      </c>
      <c r="R48" s="143">
        <f t="shared" si="27"/>
        <v>0.98725274725274736</v>
      </c>
      <c r="S48" s="603"/>
      <c r="T48" s="89">
        <v>0.36458333333333331</v>
      </c>
      <c r="U48" s="89">
        <v>0.42777777777777776</v>
      </c>
      <c r="V48" s="137">
        <v>25</v>
      </c>
      <c r="W48" s="146">
        <f t="shared" si="33"/>
        <v>91</v>
      </c>
      <c r="X48" s="124">
        <v>0.3520833333333333</v>
      </c>
      <c r="Y48" s="124">
        <v>0.36319444444444443</v>
      </c>
      <c r="Z48" s="125"/>
      <c r="AA48" s="125"/>
      <c r="AB48" s="588"/>
      <c r="AC48" s="588"/>
      <c r="AD48" s="423"/>
      <c r="AE48" s="423"/>
      <c r="AF48" s="147">
        <f t="shared" si="28"/>
        <v>-19.120879120878953</v>
      </c>
      <c r="AG48" s="431">
        <f t="shared" si="7"/>
        <v>0.98725274725274736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2982</v>
      </c>
      <c r="H49" s="45">
        <f t="shared" si="34"/>
        <v>30088.38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1466.5573770491799</v>
      </c>
      <c r="O49" s="141">
        <f t="shared" si="30"/>
        <v>244.42622950819666</v>
      </c>
      <c r="P49" s="51">
        <f t="shared" si="31"/>
        <v>0</v>
      </c>
      <c r="Q49" s="142">
        <f t="shared" si="32"/>
        <v>-5.5737704918033444</v>
      </c>
      <c r="R49" s="143">
        <f t="shared" si="27"/>
        <v>0.97770491803278659</v>
      </c>
      <c r="S49" s="603"/>
      <c r="T49" s="89">
        <v>0.44513888888888886</v>
      </c>
      <c r="U49" s="89">
        <v>0.52986111111111112</v>
      </c>
      <c r="V49" s="137">
        <v>25</v>
      </c>
      <c r="W49" s="146">
        <f t="shared" si="33"/>
        <v>122.00000000000004</v>
      </c>
      <c r="X49" s="155">
        <v>0.43263888888888885</v>
      </c>
      <c r="Y49" s="155">
        <v>0.44375000000000003</v>
      </c>
      <c r="Z49" s="156"/>
      <c r="AA49" s="125"/>
      <c r="AB49" s="588"/>
      <c r="AC49" s="588"/>
      <c r="AD49" s="423"/>
      <c r="AE49" s="423"/>
      <c r="AF49" s="147">
        <f t="shared" si="28"/>
        <v>-33.442622950820123</v>
      </c>
      <c r="AG49" s="431">
        <f t="shared" si="7"/>
        <v>0.97770491803278659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4544</v>
      </c>
      <c r="H50" s="45">
        <f t="shared" si="34"/>
        <v>45848.959999999999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1481.7391304347825</v>
      </c>
      <c r="O50" s="141">
        <f t="shared" si="30"/>
        <v>246.95652173913041</v>
      </c>
      <c r="P50" s="51">
        <f t="shared" si="31"/>
        <v>0</v>
      </c>
      <c r="Q50" s="142">
        <f t="shared" si="32"/>
        <v>-3.0434782608695912</v>
      </c>
      <c r="R50" s="143">
        <f t="shared" si="27"/>
        <v>0.98782608695652163</v>
      </c>
      <c r="S50" s="603"/>
      <c r="T50" s="89">
        <v>0.54722222222222228</v>
      </c>
      <c r="U50" s="89">
        <v>0.67500000000000004</v>
      </c>
      <c r="V50" s="137">
        <v>25</v>
      </c>
      <c r="W50" s="146">
        <f t="shared" si="33"/>
        <v>184</v>
      </c>
      <c r="X50" s="155">
        <v>0.53472222222222221</v>
      </c>
      <c r="Y50" s="155">
        <v>0.54583333333333328</v>
      </c>
      <c r="Z50" s="156"/>
      <c r="AA50" s="156"/>
      <c r="AB50" s="588"/>
      <c r="AC50" s="588"/>
      <c r="AD50" s="423"/>
      <c r="AE50" s="423"/>
      <c r="AF50" s="147">
        <f t="shared" si="28"/>
        <v>-18.26086956521749</v>
      </c>
      <c r="AG50" s="431">
        <f t="shared" si="7"/>
        <v>0.98782608695652163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1730.3066610412807</v>
      </c>
      <c r="O56" s="104">
        <f t="shared" si="35"/>
        <v>313.08497179553171</v>
      </c>
      <c r="P56" s="161">
        <f>M56-J56</f>
        <v>0.42857142857142883</v>
      </c>
      <c r="Q56" s="118">
        <f>N56-K56</f>
        <v>16.020946755566456</v>
      </c>
      <c r="R56" s="162">
        <f t="shared" ref="R56:R61" si="36">O56/L56</f>
        <v>0.88934281843368435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16.020946755566456</v>
      </c>
      <c r="AG56" s="424">
        <f>N56/K56</f>
        <v>1.0093455522740804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2182</v>
      </c>
      <c r="H57" s="84">
        <f t="shared" ref="H57:H66" si="37">F57*G57</f>
        <v>61663.320000000007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1487.7272727272727</v>
      </c>
      <c r="O57" s="86">
        <f t="shared" ref="O57:O61" si="39">N57/M57</f>
        <v>212.53246753246754</v>
      </c>
      <c r="P57" s="168">
        <f t="shared" ref="P57:P61" si="40">M57-J57</f>
        <v>0</v>
      </c>
      <c r="Q57" s="49">
        <f t="shared" ref="Q57:Q61" si="41">O57-L57</f>
        <v>-1.7532467532467422</v>
      </c>
      <c r="R57" s="427">
        <f t="shared" si="36"/>
        <v>0.99181818181818182</v>
      </c>
      <c r="S57" s="603">
        <f>R69</f>
        <v>0.97654888002257412</v>
      </c>
      <c r="T57" s="50">
        <v>0.16666666666666666</v>
      </c>
      <c r="U57" s="50">
        <v>0.22777777777777777</v>
      </c>
      <c r="V57" s="425">
        <v>5</v>
      </c>
      <c r="W57" s="436">
        <f>(U57-T57)*24*60</f>
        <v>88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-12.272727272727252</v>
      </c>
      <c r="AG57" s="426">
        <f t="shared" si="7"/>
        <v>0.99181818181818182</v>
      </c>
      <c r="AH57" s="602">
        <f>AG69</f>
        <v>0.97766984675174806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3578</v>
      </c>
      <c r="H58" s="45">
        <f t="shared" si="37"/>
        <v>99754.64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1470.4109589041095</v>
      </c>
      <c r="O58" s="47">
        <f t="shared" si="39"/>
        <v>210.0587084148728</v>
      </c>
      <c r="P58" s="168">
        <f t="shared" si="40"/>
        <v>0</v>
      </c>
      <c r="Q58" s="49">
        <f t="shared" si="41"/>
        <v>-4.2270058708414808</v>
      </c>
      <c r="R58" s="427">
        <f t="shared" si="36"/>
        <v>0.98027397260273974</v>
      </c>
      <c r="S58" s="603"/>
      <c r="T58" s="50">
        <v>0.24513888888888888</v>
      </c>
      <c r="U58" s="50">
        <v>0.34652777777777777</v>
      </c>
      <c r="V58" s="425">
        <v>25</v>
      </c>
      <c r="W58" s="436">
        <f>(U58-T58)*24*60</f>
        <v>146</v>
      </c>
      <c r="X58" s="53">
        <v>0.23263888888888887</v>
      </c>
      <c r="Y58" s="53">
        <v>0.24305555555555555</v>
      </c>
      <c r="Z58" s="54"/>
      <c r="AA58" s="54"/>
      <c r="AB58" s="620"/>
      <c r="AC58" s="621"/>
      <c r="AD58" s="423"/>
      <c r="AE58" s="423"/>
      <c r="AF58" s="48">
        <f t="shared" si="6"/>
        <v>-29.589041095890479</v>
      </c>
      <c r="AG58" s="427">
        <f t="shared" si="7"/>
        <v>0.98027397260273963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3414</v>
      </c>
      <c r="H59" s="45">
        <f t="shared" si="37"/>
        <v>95592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1495.182481751825</v>
      </c>
      <c r="O59" s="47">
        <f t="shared" si="39"/>
        <v>213.59749739311786</v>
      </c>
      <c r="P59" s="168">
        <f t="shared" si="40"/>
        <v>0</v>
      </c>
      <c r="Q59" s="49">
        <f t="shared" si="41"/>
        <v>-0.68821689259641516</v>
      </c>
      <c r="R59" s="427">
        <f t="shared" si="36"/>
        <v>0.99678832116788341</v>
      </c>
      <c r="S59" s="603"/>
      <c r="T59" s="50">
        <v>0.36388888888888887</v>
      </c>
      <c r="U59" s="50">
        <v>0.45902777777777776</v>
      </c>
      <c r="V59" s="145">
        <v>25</v>
      </c>
      <c r="W59" s="436">
        <f t="shared" ref="W59:W69" si="42">(U59-T59)*24*60</f>
        <v>137</v>
      </c>
      <c r="X59" s="53">
        <v>0.35069444444444442</v>
      </c>
      <c r="Y59" s="53">
        <v>0.36249999999999999</v>
      </c>
      <c r="Z59" s="54"/>
      <c r="AA59" s="54"/>
      <c r="AB59" s="588"/>
      <c r="AC59" s="588"/>
      <c r="AD59" s="423"/>
      <c r="AE59" s="423"/>
      <c r="AF59" s="48">
        <f t="shared" si="6"/>
        <v>-4.8175182481750198</v>
      </c>
      <c r="AG59" s="427">
        <f t="shared" si="7"/>
        <v>0.9967883211678833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2982</v>
      </c>
      <c r="H60" s="45">
        <f t="shared" si="37"/>
        <v>30088.38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1431.3599999999997</v>
      </c>
      <c r="O60" s="47">
        <f t="shared" si="39"/>
        <v>238.55999999999995</v>
      </c>
      <c r="P60" s="168">
        <f t="shared" si="40"/>
        <v>0</v>
      </c>
      <c r="Q60" s="49">
        <f t="shared" si="41"/>
        <v>-11.440000000000055</v>
      </c>
      <c r="R60" s="427">
        <f t="shared" si="36"/>
        <v>0.95423999999999976</v>
      </c>
      <c r="S60" s="603"/>
      <c r="T60" s="50">
        <v>0.47638888888888886</v>
      </c>
      <c r="U60" s="50">
        <v>0.56319444444444444</v>
      </c>
      <c r="V60" s="145">
        <v>25</v>
      </c>
      <c r="W60" s="436">
        <f t="shared" si="42"/>
        <v>125.00000000000003</v>
      </c>
      <c r="X60" s="53">
        <v>0.46388888888888885</v>
      </c>
      <c r="Y60" s="53">
        <v>0.47569444444444442</v>
      </c>
      <c r="Z60" s="54"/>
      <c r="AA60" s="54"/>
      <c r="AB60" s="588"/>
      <c r="AC60" s="588"/>
      <c r="AD60" s="423"/>
      <c r="AE60" s="423"/>
      <c r="AF60" s="48">
        <f t="shared" si="6"/>
        <v>-68.640000000000327</v>
      </c>
      <c r="AG60" s="426">
        <f t="shared" si="7"/>
        <v>0.95423999999999976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3692</v>
      </c>
      <c r="H61" s="45">
        <f t="shared" si="37"/>
        <v>37252.28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1447.8431372549026</v>
      </c>
      <c r="O61" s="47">
        <f t="shared" si="39"/>
        <v>241.30718954248377</v>
      </c>
      <c r="P61" s="168">
        <f t="shared" si="40"/>
        <v>0</v>
      </c>
      <c r="Q61" s="49">
        <f t="shared" si="41"/>
        <v>-8.6928104575162308</v>
      </c>
      <c r="R61" s="427">
        <f t="shared" si="36"/>
        <v>0.96522875816993503</v>
      </c>
      <c r="S61" s="603"/>
      <c r="T61" s="50">
        <v>0.5805555555555556</v>
      </c>
      <c r="U61" s="50">
        <v>0.68680555555555556</v>
      </c>
      <c r="V61" s="145">
        <v>25</v>
      </c>
      <c r="W61" s="436">
        <f t="shared" si="42"/>
        <v>152.99999999999994</v>
      </c>
      <c r="X61" s="53">
        <v>0.56805555555555554</v>
      </c>
      <c r="Y61" s="53">
        <v>0.57986111111111105</v>
      </c>
      <c r="Z61" s="54"/>
      <c r="AA61" s="54"/>
      <c r="AB61" s="588"/>
      <c r="AC61" s="588"/>
      <c r="AD61" s="423"/>
      <c r="AE61" s="423"/>
      <c r="AF61" s="48">
        <f t="shared" si="6"/>
        <v>-52.156862745097442</v>
      </c>
      <c r="AG61" s="427">
        <f t="shared" si="7"/>
        <v>0.96522875816993503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1466.5047701276221</v>
      </c>
      <c r="O69" s="73">
        <f t="shared" si="43"/>
        <v>223.21117257658838</v>
      </c>
      <c r="P69" s="48">
        <f>M69-J69</f>
        <v>0</v>
      </c>
      <c r="Q69" s="49">
        <f>N69-K69</f>
        <v>-33.495229872377877</v>
      </c>
      <c r="R69" s="175">
        <f t="shared" ref="R69:R75" si="44">O69/L69</f>
        <v>0.97654888002257412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-33.495229872377877</v>
      </c>
      <c r="AG69" s="427">
        <f t="shared" si="7"/>
        <v>0.97766984675174806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2017.6000000000001</v>
      </c>
      <c r="H70" s="45">
        <f>F70*G70</f>
        <v>123113.95200000002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5" si="45">G70/W70*60</f>
        <v>1360.1797752808989</v>
      </c>
      <c r="O70" s="47">
        <f t="shared" ref="O70:O75" si="46">N70/M70</f>
        <v>90.678651685393262</v>
      </c>
      <c r="P70" s="48">
        <f t="shared" ref="P70:P75" si="47">M70-J70</f>
        <v>0</v>
      </c>
      <c r="Q70" s="49">
        <f t="shared" ref="Q70:Q75" si="48">O70-L70</f>
        <v>-5.3213483146067375</v>
      </c>
      <c r="R70" s="427">
        <f t="shared" si="44"/>
        <v>0.94456928838951315</v>
      </c>
      <c r="S70" s="603">
        <f>R82</f>
        <v>0.92989890925930951</v>
      </c>
      <c r="T70" s="50">
        <v>0.25</v>
      </c>
      <c r="U70" s="50">
        <v>0.31180555555555556</v>
      </c>
      <c r="V70" s="425">
        <v>5</v>
      </c>
      <c r="W70" s="436">
        <f>(U70-T70)*24*60</f>
        <v>89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-79.820224719101134</v>
      </c>
      <c r="AG70" s="427">
        <f t="shared" si="7"/>
        <v>0.94456928838951315</v>
      </c>
      <c r="AH70" s="603">
        <f>AG82</f>
        <v>0.92672311532128815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1311.7</v>
      </c>
      <c r="H71" s="45">
        <f>F71*G71</f>
        <v>62502.504999999997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1333.93220338983</v>
      </c>
      <c r="O71" s="47">
        <f t="shared" si="46"/>
        <v>74.107344632768331</v>
      </c>
      <c r="P71" s="48">
        <f t="shared" si="47"/>
        <v>0</v>
      </c>
      <c r="Q71" s="49">
        <f t="shared" si="48"/>
        <v>-5.8926553672316686</v>
      </c>
      <c r="R71" s="427">
        <f t="shared" si="44"/>
        <v>0.92634180790960419</v>
      </c>
      <c r="S71" s="603"/>
      <c r="T71" s="50">
        <v>0.31666666666666665</v>
      </c>
      <c r="U71" s="50">
        <v>0.3576388888888889</v>
      </c>
      <c r="V71" s="425">
        <v>7</v>
      </c>
      <c r="W71" s="436">
        <f t="shared" ref="W71:W81" si="49">(U71-T71)*24*60</f>
        <v>59.000000000000028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-106.06779661017003</v>
      </c>
      <c r="AG71" s="427">
        <f>N71/K71</f>
        <v>0.92634180790960419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1998</v>
      </c>
      <c r="H72" s="45">
        <f t="shared" ref="H72:H80" si="50">F72*G72</f>
        <v>113586.3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1410.3529411764703</v>
      </c>
      <c r="O72" s="47">
        <f t="shared" si="46"/>
        <v>78.352941176470566</v>
      </c>
      <c r="P72" s="48">
        <f t="shared" si="47"/>
        <v>0</v>
      </c>
      <c r="Q72" s="49">
        <f t="shared" si="48"/>
        <v>-12.53594771241832</v>
      </c>
      <c r="R72" s="427">
        <f t="shared" si="44"/>
        <v>0.86207392492449275</v>
      </c>
      <c r="S72" s="603"/>
      <c r="T72" s="50">
        <v>0.37291666666666667</v>
      </c>
      <c r="U72" s="50">
        <v>0.43194444444444446</v>
      </c>
      <c r="V72" s="425">
        <v>22</v>
      </c>
      <c r="W72" s="436">
        <f t="shared" si="49"/>
        <v>85.000000000000014</v>
      </c>
      <c r="X72" s="53">
        <v>0.3611111111111111</v>
      </c>
      <c r="Y72" s="53">
        <v>0.37152777777777773</v>
      </c>
      <c r="Z72" s="54"/>
      <c r="AA72" s="54"/>
      <c r="AB72" s="588"/>
      <c r="AC72" s="588"/>
      <c r="AD72" s="423"/>
      <c r="AE72" s="423"/>
      <c r="AF72" s="48">
        <f>N72-K72</f>
        <v>-225.64705882352973</v>
      </c>
      <c r="AG72" s="427">
        <f>N72/K72</f>
        <v>0.86207392492449286</v>
      </c>
      <c r="AH72" s="603"/>
    </row>
    <row r="73" spans="1:34" ht="19.149999999999999" customHeight="1">
      <c r="A73" s="617"/>
      <c r="B73" s="425" t="s">
        <v>202</v>
      </c>
      <c r="C73" s="178"/>
      <c r="D73" s="179" t="s">
        <v>322</v>
      </c>
      <c r="E73" s="180"/>
      <c r="F73" s="359">
        <v>62.13</v>
      </c>
      <c r="G73" s="44">
        <v>2327.8200000000002</v>
      </c>
      <c r="H73" s="45">
        <f t="shared" si="50"/>
        <v>144627.4566</v>
      </c>
      <c r="I73" s="423"/>
      <c r="J73" s="181">
        <v>14</v>
      </c>
      <c r="K73" s="182">
        <v>1500</v>
      </c>
      <c r="L73" s="86">
        <v>107.14285714285714</v>
      </c>
      <c r="M73" s="434">
        <v>14</v>
      </c>
      <c r="N73" s="44">
        <f t="shared" si="45"/>
        <v>1485.8425531914897</v>
      </c>
      <c r="O73" s="47">
        <f t="shared" si="46"/>
        <v>106.13161094224927</v>
      </c>
      <c r="P73" s="48">
        <f t="shared" si="47"/>
        <v>0</v>
      </c>
      <c r="Q73" s="49">
        <f t="shared" si="48"/>
        <v>-1.0112462006078715</v>
      </c>
      <c r="R73" s="427">
        <f t="shared" si="44"/>
        <v>0.99056170212765982</v>
      </c>
      <c r="S73" s="603"/>
      <c r="T73" s="50">
        <v>0.43680555555555556</v>
      </c>
      <c r="U73" s="50">
        <v>0.50208333333333333</v>
      </c>
      <c r="V73" s="425">
        <v>7</v>
      </c>
      <c r="W73" s="436">
        <f t="shared" si="49"/>
        <v>93.999999999999986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-14.157446808510258</v>
      </c>
      <c r="AG73" s="427">
        <f>N73/K73</f>
        <v>0.99056170212765982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2085</v>
      </c>
      <c r="H74" s="45">
        <f t="shared" si="50"/>
        <v>112089.59999999999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1330.8510638297876</v>
      </c>
      <c r="O74" s="47">
        <f t="shared" si="46"/>
        <v>83.178191489361723</v>
      </c>
      <c r="P74" s="48">
        <f t="shared" si="47"/>
        <v>0</v>
      </c>
      <c r="Q74" s="49">
        <f t="shared" si="48"/>
        <v>-6.8218085106382773</v>
      </c>
      <c r="R74" s="427">
        <f t="shared" si="44"/>
        <v>0.92420212765957466</v>
      </c>
      <c r="S74" s="603"/>
      <c r="T74" s="50">
        <v>0.54236111111111107</v>
      </c>
      <c r="U74" s="50">
        <v>0.60763888888888884</v>
      </c>
      <c r="V74" s="425">
        <v>5</v>
      </c>
      <c r="W74" s="436">
        <f t="shared" si="49"/>
        <v>93.999999999999986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-109.14893617021244</v>
      </c>
      <c r="AG74" s="427">
        <f t="shared" ref="AG74:AG80" si="52">N74/K74</f>
        <v>0.92420212765957466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2227</v>
      </c>
      <c r="H75" s="45">
        <f t="shared" si="50"/>
        <v>105804.76999999999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1322.9702970297035</v>
      </c>
      <c r="O75" s="47">
        <f t="shared" si="46"/>
        <v>77.821782178217859</v>
      </c>
      <c r="P75" s="48">
        <f t="shared" si="47"/>
        <v>0</v>
      </c>
      <c r="Q75" s="49">
        <f t="shared" si="48"/>
        <v>-6.884100174723315</v>
      </c>
      <c r="R75" s="427">
        <f t="shared" si="44"/>
        <v>0.91872937293729418</v>
      </c>
      <c r="S75" s="603"/>
      <c r="T75" s="50">
        <v>0.62222222222222212</v>
      </c>
      <c r="U75" s="50">
        <v>0.69236111111111098</v>
      </c>
      <c r="V75" s="425">
        <v>21</v>
      </c>
      <c r="W75" s="436">
        <f t="shared" si="49"/>
        <v>100.99999999999996</v>
      </c>
      <c r="X75" s="183">
        <v>0.61111111111111105</v>
      </c>
      <c r="Y75" s="183">
        <v>0.62152777777777779</v>
      </c>
      <c r="Z75" s="125"/>
      <c r="AA75" s="125"/>
      <c r="AB75" s="588"/>
      <c r="AC75" s="588"/>
      <c r="AD75" s="423"/>
      <c r="AE75" s="423"/>
      <c r="AF75" s="48">
        <f t="shared" si="51"/>
        <v>-117.02970297029651</v>
      </c>
      <c r="AG75" s="427">
        <f t="shared" si="52"/>
        <v>0.91872937293729406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16.333333333333332</v>
      </c>
      <c r="K82" s="101">
        <v>1482.6666666666667</v>
      </c>
      <c r="L82" s="104">
        <v>91.456271397447878</v>
      </c>
      <c r="M82" s="101">
        <f t="shared" ref="M82:O82" si="53">AVERAGE(M70:M81)</f>
        <v>16.333333333333332</v>
      </c>
      <c r="N82" s="101">
        <f t="shared" si="53"/>
        <v>1374.0214723163633</v>
      </c>
      <c r="O82" s="187">
        <f t="shared" si="53"/>
        <v>85.045087017410168</v>
      </c>
      <c r="P82" s="117">
        <f>M82-J82</f>
        <v>0</v>
      </c>
      <c r="Q82" s="118">
        <f>N82-K82</f>
        <v>-108.64519435030343</v>
      </c>
      <c r="R82" s="175">
        <f>O82/L82</f>
        <v>0.92989890925930951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-108.64519435030343</v>
      </c>
      <c r="AG82" s="427">
        <f>N82/K82</f>
        <v>0.92672311532128815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1436</v>
      </c>
      <c r="H83" s="84">
        <f t="shared" ref="H83:H94" si="54">F83*G83</f>
        <v>61949.04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8" si="55">G83/W83*60</f>
        <v>1346.2499999999998</v>
      </c>
      <c r="O83" s="186">
        <f t="shared" ref="O83:O88" si="56">N83/M83</f>
        <v>84.140624999999986</v>
      </c>
      <c r="P83" s="54">
        <f t="shared" ref="P83:P88" si="57">M83-J83</f>
        <v>0</v>
      </c>
      <c r="Q83" s="88">
        <f t="shared" ref="Q83:Q88" si="58">O83-L83</f>
        <v>-5.8593750000000142</v>
      </c>
      <c r="R83" s="188">
        <f t="shared" ref="R83:R88" si="59">O83/L83</f>
        <v>0.93489583333333315</v>
      </c>
      <c r="S83" s="603">
        <f>R95</f>
        <v>0.90938923305979869</v>
      </c>
      <c r="T83" s="50">
        <v>0.33333333333333331</v>
      </c>
      <c r="U83" s="50">
        <v>0.37777777777777777</v>
      </c>
      <c r="V83" s="425">
        <v>5</v>
      </c>
      <c r="W83" s="436">
        <f t="shared" ref="W83:W93" si="60">(U83-T83)*24*60</f>
        <v>64.000000000000014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-93.750000000000227</v>
      </c>
      <c r="AG83" s="427">
        <f t="shared" ref="AG83:AG173" si="62">N83/K83</f>
        <v>0.93489583333333315</v>
      </c>
      <c r="AH83" s="603">
        <f>AG95</f>
        <v>0.90674960993065445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3488.55</v>
      </c>
      <c r="H84" s="84">
        <f t="shared" si="54"/>
        <v>186149.02800000002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1324.7658227848101</v>
      </c>
      <c r="O84" s="186">
        <f t="shared" si="56"/>
        <v>69.72451698867421</v>
      </c>
      <c r="P84" s="54">
        <f t="shared" si="57"/>
        <v>0</v>
      </c>
      <c r="Q84" s="88">
        <f t="shared" si="58"/>
        <v>-6.0649566955363099</v>
      </c>
      <c r="R84" s="188">
        <f t="shared" si="59"/>
        <v>0.9199762658227848</v>
      </c>
      <c r="S84" s="603"/>
      <c r="T84" s="50">
        <v>0.39305555555555555</v>
      </c>
      <c r="U84" s="50">
        <v>0.50277777777777777</v>
      </c>
      <c r="V84" s="425">
        <v>22</v>
      </c>
      <c r="W84" s="436">
        <f t="shared" si="60"/>
        <v>158</v>
      </c>
      <c r="X84" s="53">
        <v>0.38194444444444442</v>
      </c>
      <c r="Y84" s="53">
        <v>0.3923611111111111</v>
      </c>
      <c r="Z84" s="54"/>
      <c r="AA84" s="54"/>
      <c r="AB84" s="588"/>
      <c r="AC84" s="588"/>
      <c r="AD84" s="423"/>
      <c r="AE84" s="423"/>
      <c r="AF84" s="48">
        <f t="shared" si="61"/>
        <v>-115.2341772151899</v>
      </c>
      <c r="AG84" s="427">
        <f t="shared" si="62"/>
        <v>0.9199762658227848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254</v>
      </c>
      <c r="E85" s="43"/>
      <c r="F85" s="366">
        <v>51.75</v>
      </c>
      <c r="G85" s="44">
        <v>808</v>
      </c>
      <c r="H85" s="84">
        <f t="shared" si="54"/>
        <v>41814</v>
      </c>
      <c r="I85" s="425"/>
      <c r="J85" s="87">
        <v>21</v>
      </c>
      <c r="K85" s="57">
        <v>1500</v>
      </c>
      <c r="L85" s="86">
        <v>71.428571428571431</v>
      </c>
      <c r="M85" s="434">
        <v>21</v>
      </c>
      <c r="N85" s="57">
        <f t="shared" si="55"/>
        <v>1310.2702702702693</v>
      </c>
      <c r="O85" s="186">
        <f t="shared" si="56"/>
        <v>62.393822393822347</v>
      </c>
      <c r="P85" s="54">
        <f t="shared" si="57"/>
        <v>0</v>
      </c>
      <c r="Q85" s="88">
        <f t="shared" si="58"/>
        <v>-9.0347490347490833</v>
      </c>
      <c r="R85" s="188">
        <f t="shared" si="59"/>
        <v>0.87351351351351281</v>
      </c>
      <c r="S85" s="603"/>
      <c r="T85" s="50">
        <v>0.54305555555555551</v>
      </c>
      <c r="U85" s="50">
        <v>0.56874999999999998</v>
      </c>
      <c r="V85" s="425">
        <v>5</v>
      </c>
      <c r="W85" s="436">
        <f t="shared" si="60"/>
        <v>37.000000000000028</v>
      </c>
      <c r="X85" s="53"/>
      <c r="Y85" s="53"/>
      <c r="Z85" s="54"/>
      <c r="AA85" s="54"/>
      <c r="AB85" s="588"/>
      <c r="AC85" s="588"/>
      <c r="AD85" s="423"/>
      <c r="AE85" s="423">
        <v>1</v>
      </c>
      <c r="AF85" s="48">
        <f t="shared" si="61"/>
        <v>-189.72972972973071</v>
      </c>
      <c r="AG85" s="427">
        <f t="shared" si="62"/>
        <v>0.87351351351351281</v>
      </c>
      <c r="AH85" s="603"/>
    </row>
    <row r="86" spans="1:34" ht="19.149999999999999" customHeight="1">
      <c r="A86" s="612"/>
      <c r="B86" s="110" t="s">
        <v>231</v>
      </c>
      <c r="C86" s="97"/>
      <c r="D86" s="189" t="s">
        <v>240</v>
      </c>
      <c r="E86" s="43"/>
      <c r="F86" s="366">
        <v>53.36</v>
      </c>
      <c r="G86" s="44">
        <v>1878.4499999999998</v>
      </c>
      <c r="H86" s="84">
        <f t="shared" si="54"/>
        <v>100234.09199999999</v>
      </c>
      <c r="I86" s="425"/>
      <c r="J86" s="87">
        <v>19</v>
      </c>
      <c r="K86" s="57">
        <v>1440</v>
      </c>
      <c r="L86" s="86">
        <v>75.78947368421052</v>
      </c>
      <c r="M86" s="434">
        <v>19</v>
      </c>
      <c r="N86" s="57">
        <f t="shared" si="55"/>
        <v>1325.9647058823525</v>
      </c>
      <c r="O86" s="186">
        <f t="shared" si="56"/>
        <v>69.787616099071187</v>
      </c>
      <c r="P86" s="54">
        <f t="shared" si="57"/>
        <v>0</v>
      </c>
      <c r="Q86" s="88">
        <f t="shared" si="58"/>
        <v>-6.0018575851393337</v>
      </c>
      <c r="R86" s="188">
        <f t="shared" si="59"/>
        <v>0.92080882352941151</v>
      </c>
      <c r="S86" s="603"/>
      <c r="T86" s="50">
        <v>0.57361111111111107</v>
      </c>
      <c r="U86" s="50">
        <v>0.63263888888888886</v>
      </c>
      <c r="V86" s="425">
        <v>7</v>
      </c>
      <c r="W86" s="436">
        <f t="shared" si="60"/>
        <v>85.000000000000014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-114.03529411764748</v>
      </c>
      <c r="AG86" s="427">
        <f t="shared" si="62"/>
        <v>0.92080882352941151</v>
      </c>
      <c r="AH86" s="603"/>
    </row>
    <row r="87" spans="1:34" ht="19.149999999999999" customHeight="1">
      <c r="A87" s="612"/>
      <c r="B87" s="110" t="s">
        <v>210</v>
      </c>
      <c r="C87" s="97"/>
      <c r="D87" s="189" t="s">
        <v>241</v>
      </c>
      <c r="E87" s="43"/>
      <c r="F87" s="366">
        <v>54.09</v>
      </c>
      <c r="G87" s="44">
        <v>1607</v>
      </c>
      <c r="H87" s="84">
        <f t="shared" si="54"/>
        <v>86922.63</v>
      </c>
      <c r="I87" s="425"/>
      <c r="J87" s="87">
        <v>20</v>
      </c>
      <c r="K87" s="57">
        <v>1300</v>
      </c>
      <c r="L87" s="86">
        <v>65</v>
      </c>
      <c r="M87" s="434">
        <v>20</v>
      </c>
      <c r="N87" s="57">
        <f t="shared" si="55"/>
        <v>1108.2758620689654</v>
      </c>
      <c r="O87" s="186">
        <f t="shared" si="56"/>
        <v>55.41379310344827</v>
      </c>
      <c r="P87" s="54">
        <f t="shared" si="57"/>
        <v>0</v>
      </c>
      <c r="Q87" s="88">
        <f t="shared" si="58"/>
        <v>-9.5862068965517295</v>
      </c>
      <c r="R87" s="188">
        <f t="shared" si="59"/>
        <v>0.85251989389920413</v>
      </c>
      <c r="S87" s="603"/>
      <c r="T87" s="50">
        <v>0.64791666666666659</v>
      </c>
      <c r="U87" s="50">
        <v>0.70833333333333326</v>
      </c>
      <c r="V87" s="425">
        <v>22</v>
      </c>
      <c r="W87" s="436">
        <f t="shared" si="60"/>
        <v>87.000000000000014</v>
      </c>
      <c r="X87" s="53">
        <v>0.63055555555555554</v>
      </c>
      <c r="Y87" s="53">
        <v>0.64583333333333337</v>
      </c>
      <c r="Z87" s="54"/>
      <c r="AA87" s="54"/>
      <c r="AB87" s="588"/>
      <c r="AC87" s="588"/>
      <c r="AD87" s="423"/>
      <c r="AE87" s="423"/>
      <c r="AF87" s="48">
        <f t="shared" si="61"/>
        <v>-191.72413793103465</v>
      </c>
      <c r="AG87" s="427">
        <f t="shared" si="62"/>
        <v>0.85251989389920413</v>
      </c>
      <c r="AH87" s="603"/>
    </row>
    <row r="88" spans="1:34" ht="19.149999999999999" customHeight="1">
      <c r="A88" s="612"/>
      <c r="B88" s="110" t="s">
        <v>224</v>
      </c>
      <c r="C88" s="432"/>
      <c r="D88" s="189" t="s">
        <v>239</v>
      </c>
      <c r="E88" s="43"/>
      <c r="F88" s="366">
        <v>43.14</v>
      </c>
      <c r="G88" s="57">
        <v>359</v>
      </c>
      <c r="H88" s="84">
        <f t="shared" si="54"/>
        <v>15487.26</v>
      </c>
      <c r="I88" s="425">
        <v>1</v>
      </c>
      <c r="J88" s="87">
        <v>16</v>
      </c>
      <c r="K88" s="57">
        <v>1440</v>
      </c>
      <c r="L88" s="86">
        <v>90</v>
      </c>
      <c r="M88" s="434">
        <v>16</v>
      </c>
      <c r="N88" s="57">
        <f t="shared" si="55"/>
        <v>1346.2500000000048</v>
      </c>
      <c r="O88" s="186">
        <f t="shared" si="56"/>
        <v>84.140625000000298</v>
      </c>
      <c r="P88" s="54">
        <f t="shared" si="57"/>
        <v>0</v>
      </c>
      <c r="Q88" s="88">
        <f t="shared" si="58"/>
        <v>-5.8593749999997016</v>
      </c>
      <c r="R88" s="188">
        <f t="shared" si="59"/>
        <v>0.9348958333333367</v>
      </c>
      <c r="S88" s="603"/>
      <c r="T88" s="50">
        <v>0.71319444444444435</v>
      </c>
      <c r="U88" s="50">
        <v>0.72430555555555542</v>
      </c>
      <c r="V88" s="425">
        <v>7</v>
      </c>
      <c r="W88" s="436">
        <f t="shared" si="60"/>
        <v>15.999999999999943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-93.749999999995225</v>
      </c>
      <c r="AG88" s="427">
        <f t="shared" si="62"/>
        <v>0.9348958333333367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/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18.5</v>
      </c>
      <c r="K95" s="205">
        <v>1426.6666666666667</v>
      </c>
      <c r="L95" s="206">
        <v>78.001253132832076</v>
      </c>
      <c r="M95" s="205">
        <f t="shared" ref="M95:O95" si="63">AVERAGE(M83:M94)</f>
        <v>18.5</v>
      </c>
      <c r="N95" s="205">
        <f t="shared" si="63"/>
        <v>1293.629443501067</v>
      </c>
      <c r="O95" s="206">
        <f t="shared" si="63"/>
        <v>70.933499764169383</v>
      </c>
      <c r="P95" s="207">
        <f>M95-J95</f>
        <v>0</v>
      </c>
      <c r="Q95" s="208">
        <f t="shared" ref="Q95:Q103" si="64">O95-L95</f>
        <v>-7.067753368662693</v>
      </c>
      <c r="R95" s="209">
        <f>O95/L95</f>
        <v>0.90938923305979869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-133.0372231655997</v>
      </c>
      <c r="AG95" s="428">
        <f t="shared" si="62"/>
        <v>0.90674960993065445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3109</v>
      </c>
      <c r="H96" s="45">
        <f t="shared" ref="H96:H106" si="65">F96*G96</f>
        <v>114784.28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3" si="66">G96/W96*60</f>
        <v>1541.6528925619839</v>
      </c>
      <c r="O96" s="47">
        <f t="shared" ref="O96:O103" si="67">N96/M96</f>
        <v>256.94214876033067</v>
      </c>
      <c r="P96" s="48">
        <f t="shared" ref="P96:P103" si="68">M96-J96</f>
        <v>0</v>
      </c>
      <c r="Q96" s="49">
        <f t="shared" si="64"/>
        <v>-15.724517906336018</v>
      </c>
      <c r="R96" s="427">
        <f t="shared" ref="R96:R103" si="69">O96/L96</f>
        <v>0.94233061892541803</v>
      </c>
      <c r="S96" s="603">
        <f>R108</f>
        <v>0.91241529279986022</v>
      </c>
      <c r="T96" s="89">
        <v>0.33333333333333331</v>
      </c>
      <c r="U96" s="89">
        <v>0.41736111111111107</v>
      </c>
      <c r="V96" s="423">
        <v>5</v>
      </c>
      <c r="W96" s="90">
        <f t="shared" ref="W96:W133" si="70">(U96-T96)*24*60</f>
        <v>120.99999999999997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-94.34710743801611</v>
      </c>
      <c r="AG96" s="424">
        <f t="shared" si="62"/>
        <v>0.94233061892541803</v>
      </c>
      <c r="AH96" s="587">
        <f>AG108</f>
        <v>0.89702395296131199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2229.7200000000003</v>
      </c>
      <c r="H97" s="213">
        <f t="shared" si="65"/>
        <v>64914.172477064218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1274.1257142857141</v>
      </c>
      <c r="O97" s="47">
        <f t="shared" si="67"/>
        <v>63.706285714285706</v>
      </c>
      <c r="P97" s="48">
        <f t="shared" si="68"/>
        <v>0</v>
      </c>
      <c r="Q97" s="49">
        <f t="shared" si="64"/>
        <v>-11.293714285714294</v>
      </c>
      <c r="R97" s="427">
        <f t="shared" si="69"/>
        <v>0.84941714285714276</v>
      </c>
      <c r="S97" s="603"/>
      <c r="T97" s="214">
        <v>0.43263888888888885</v>
      </c>
      <c r="U97" s="214">
        <v>0.50555555555555554</v>
      </c>
      <c r="V97" s="215">
        <v>22</v>
      </c>
      <c r="W97" s="90">
        <f t="shared" si="70"/>
        <v>105.00000000000003</v>
      </c>
      <c r="X97" s="53">
        <v>0.42222222222222222</v>
      </c>
      <c r="Y97" s="53">
        <v>0.43055555555555558</v>
      </c>
      <c r="Z97" s="54"/>
      <c r="AA97" s="54"/>
      <c r="AB97" s="588"/>
      <c r="AC97" s="588"/>
      <c r="AD97" s="215"/>
      <c r="AE97" s="215"/>
      <c r="AF97" s="216">
        <f t="shared" si="61"/>
        <v>-225.87428571428586</v>
      </c>
      <c r="AG97" s="217">
        <f t="shared" si="62"/>
        <v>0.84941714285714276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626</v>
      </c>
      <c r="H98" s="213">
        <f t="shared" si="65"/>
        <v>48421.1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1295.172413793101</v>
      </c>
      <c r="O98" s="47">
        <f t="shared" si="67"/>
        <v>71.954022988505614</v>
      </c>
      <c r="P98" s="48">
        <f t="shared" si="68"/>
        <v>-1</v>
      </c>
      <c r="Q98" s="49">
        <f t="shared" si="64"/>
        <v>-3.8354506957049068</v>
      </c>
      <c r="R98" s="427">
        <f t="shared" si="69"/>
        <v>0.94939335887611576</v>
      </c>
      <c r="S98" s="603"/>
      <c r="T98" s="89">
        <v>0.54583333333333328</v>
      </c>
      <c r="U98" s="89">
        <v>0.56597222222222221</v>
      </c>
      <c r="V98" s="423">
        <v>5</v>
      </c>
      <c r="W98" s="90">
        <f t="shared" si="70"/>
        <v>29.000000000000057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-144.82758620689901</v>
      </c>
      <c r="AG98" s="424">
        <f t="shared" si="62"/>
        <v>0.8994252873563201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886</v>
      </c>
      <c r="H99" s="213">
        <f t="shared" si="65"/>
        <v>68523.240000000005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1296.585365853658</v>
      </c>
      <c r="O99" s="47">
        <f t="shared" si="67"/>
        <v>72.032520325203222</v>
      </c>
      <c r="P99" s="48">
        <f t="shared" si="68"/>
        <v>0</v>
      </c>
      <c r="Q99" s="49">
        <f t="shared" si="64"/>
        <v>-7.9674796747967775</v>
      </c>
      <c r="R99" s="427">
        <f t="shared" si="69"/>
        <v>0.9004065040650403</v>
      </c>
      <c r="S99" s="603"/>
      <c r="T99" s="89">
        <v>0.57013888888888886</v>
      </c>
      <c r="U99" s="89">
        <v>0.59861111111111109</v>
      </c>
      <c r="V99" s="423">
        <v>6</v>
      </c>
      <c r="W99" s="90">
        <f t="shared" si="70"/>
        <v>41.000000000000014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-143.414634146342</v>
      </c>
      <c r="AG99" s="217">
        <f t="shared" si="62"/>
        <v>0.9004065040650403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838</v>
      </c>
      <c r="H100" s="213">
        <f t="shared" si="65"/>
        <v>49726.920000000006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1323.1578947368412</v>
      </c>
      <c r="O100" s="47">
        <f t="shared" si="67"/>
        <v>77.83281733746125</v>
      </c>
      <c r="P100" s="48">
        <f t="shared" si="68"/>
        <v>0</v>
      </c>
      <c r="Q100" s="49">
        <f t="shared" si="64"/>
        <v>-6.8730650154799235</v>
      </c>
      <c r="R100" s="427">
        <f t="shared" si="69"/>
        <v>0.91885964912280649</v>
      </c>
      <c r="S100" s="603"/>
      <c r="T100" s="214">
        <v>0.60347222222222219</v>
      </c>
      <c r="U100" s="214">
        <v>0.62986111111111109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-116.84210526315883</v>
      </c>
      <c r="AG100" s="424">
        <f t="shared" si="62"/>
        <v>0.91885964912280638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874</v>
      </c>
      <c r="H101" s="213">
        <f t="shared" si="65"/>
        <v>62534.7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1248.5714285714282</v>
      </c>
      <c r="O101" s="47">
        <f t="shared" si="67"/>
        <v>69.365079365079339</v>
      </c>
      <c r="P101" s="48">
        <f t="shared" si="68"/>
        <v>0</v>
      </c>
      <c r="Q101" s="49">
        <f t="shared" si="64"/>
        <v>-7.579365079365104</v>
      </c>
      <c r="R101" s="427">
        <f t="shared" si="69"/>
        <v>0.90149561629705999</v>
      </c>
      <c r="S101" s="603"/>
      <c r="T101" s="214">
        <v>0.64513888888888882</v>
      </c>
      <c r="U101" s="89">
        <v>0.67430555555555549</v>
      </c>
      <c r="V101" s="215">
        <v>22</v>
      </c>
      <c r="W101" s="90">
        <f t="shared" si="70"/>
        <v>42.000000000000014</v>
      </c>
      <c r="X101" s="223">
        <v>0.63402777777777775</v>
      </c>
      <c r="Y101" s="223">
        <v>0.64444444444444449</v>
      </c>
      <c r="Z101" s="220"/>
      <c r="AA101" s="220"/>
      <c r="AB101" s="588"/>
      <c r="AC101" s="588"/>
      <c r="AD101" s="423"/>
      <c r="AE101" s="423"/>
      <c r="AF101" s="216">
        <f t="shared" si="61"/>
        <v>-136.42857142857179</v>
      </c>
      <c r="AG101" s="217">
        <f t="shared" si="62"/>
        <v>0.9014956162970601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1049.28</v>
      </c>
      <c r="H102" s="213">
        <f t="shared" si="65"/>
        <v>30547.845871559628</v>
      </c>
      <c r="I102" s="42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1284.8326530612248</v>
      </c>
      <c r="O102" s="47">
        <f t="shared" si="67"/>
        <v>64.241632653061245</v>
      </c>
      <c r="P102" s="48">
        <f t="shared" si="68"/>
        <v>0</v>
      </c>
      <c r="Q102" s="49">
        <f t="shared" si="64"/>
        <v>-10.758367346938755</v>
      </c>
      <c r="R102" s="427">
        <f t="shared" si="69"/>
        <v>0.85655510204081664</v>
      </c>
      <c r="S102" s="603"/>
      <c r="T102" s="214">
        <v>0.67986111111111103</v>
      </c>
      <c r="U102" s="214">
        <v>0.7138888888888888</v>
      </c>
      <c r="V102" s="215">
        <v>8</v>
      </c>
      <c r="W102" s="90">
        <f t="shared" si="70"/>
        <v>48.999999999999986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-215.16734693877515</v>
      </c>
      <c r="AG102" s="424">
        <f t="shared" si="62"/>
        <v>0.85655510204081653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1199.18</v>
      </c>
      <c r="H103" s="213">
        <f t="shared" si="65"/>
        <v>74505.053400000004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1357.5622641509442</v>
      </c>
      <c r="O103" s="47">
        <f t="shared" si="67"/>
        <v>96.968733153638865</v>
      </c>
      <c r="P103" s="48">
        <f t="shared" si="68"/>
        <v>0</v>
      </c>
      <c r="Q103" s="49">
        <f t="shared" si="64"/>
        <v>-10.174123989218273</v>
      </c>
      <c r="R103" s="427">
        <f t="shared" si="69"/>
        <v>0.90504150943396278</v>
      </c>
      <c r="S103" s="603"/>
      <c r="T103" s="214">
        <v>0.71874999999999989</v>
      </c>
      <c r="U103" s="214">
        <v>0.75555555555555542</v>
      </c>
      <c r="V103" s="215">
        <v>7</v>
      </c>
      <c r="W103" s="90">
        <f t="shared" si="70"/>
        <v>52.999999999999972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-142.4377358490558</v>
      </c>
      <c r="AG103" s="424">
        <f t="shared" si="62"/>
        <v>0.90504150943396278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1327.7075783768619</v>
      </c>
      <c r="O108" s="104">
        <f t="shared" si="71"/>
        <v>96.630405037195743</v>
      </c>
      <c r="P108" s="54">
        <f t="shared" ref="P108:P118" si="72">M108-J108</f>
        <v>-0.125</v>
      </c>
      <c r="Q108" s="88">
        <f t="shared" ref="Q108:Q118" si="73">O108-L108</f>
        <v>-9.2757604991942486</v>
      </c>
      <c r="R108" s="105">
        <f t="shared" ref="R108:R118" si="74">O108/L108</f>
        <v>0.91241529279986022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-152.41742162313813</v>
      </c>
      <c r="AG108" s="424">
        <f t="shared" si="62"/>
        <v>0.89702395296131199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655</v>
      </c>
      <c r="H109" s="45">
        <f t="shared" ref="H109:H119" si="75">F109*G109</f>
        <v>16794.2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8" si="76">G109/W109*60</f>
        <v>1309.9999999999975</v>
      </c>
      <c r="O109" s="47">
        <f t="shared" ref="O109:O118" si="77">N109/M109</f>
        <v>130.99999999999974</v>
      </c>
      <c r="P109" s="48">
        <f t="shared" si="72"/>
        <v>0</v>
      </c>
      <c r="Q109" s="49">
        <f t="shared" si="73"/>
        <v>-19.000000000000256</v>
      </c>
      <c r="R109" s="427">
        <f t="shared" si="74"/>
        <v>0.87333333333333163</v>
      </c>
      <c r="S109" s="608">
        <f>R121</f>
        <v>0.85678145505630132</v>
      </c>
      <c r="T109" s="230">
        <v>0.5</v>
      </c>
      <c r="U109" s="230">
        <v>0.52083333333333337</v>
      </c>
      <c r="V109" s="231">
        <v>5</v>
      </c>
      <c r="W109" s="436">
        <f t="shared" si="70"/>
        <v>30.000000000000053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-190.0000000000025</v>
      </c>
      <c r="AG109" s="126">
        <f t="shared" si="62"/>
        <v>0.87333333333333163</v>
      </c>
      <c r="AH109" s="587">
        <f>AG121</f>
        <v>0.87073263213467855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1784</v>
      </c>
      <c r="H110" s="45">
        <f t="shared" si="75"/>
        <v>53458.440303657684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1189.3333333333335</v>
      </c>
      <c r="O110" s="47">
        <f t="shared" si="77"/>
        <v>66.074074074074076</v>
      </c>
      <c r="P110" s="48">
        <f t="shared" si="72"/>
        <v>0</v>
      </c>
      <c r="Q110" s="49">
        <f t="shared" si="73"/>
        <v>-0.59259259259259522</v>
      </c>
      <c r="R110" s="427">
        <f t="shared" si="74"/>
        <v>0.99111111111111105</v>
      </c>
      <c r="S110" s="594"/>
      <c r="T110" s="230">
        <v>0.52569444444444446</v>
      </c>
      <c r="U110" s="230">
        <v>0.58819444444444446</v>
      </c>
      <c r="V110" s="231">
        <v>7</v>
      </c>
      <c r="W110" s="436">
        <f t="shared" si="70"/>
        <v>90</v>
      </c>
      <c r="X110" s="191"/>
      <c r="Y110" s="191"/>
      <c r="Z110" s="54"/>
      <c r="AA110" s="54"/>
      <c r="AB110" s="588"/>
      <c r="AC110" s="588"/>
      <c r="AD110" s="423">
        <v>1</v>
      </c>
      <c r="AE110" s="423"/>
      <c r="AF110" s="48">
        <f t="shared" si="61"/>
        <v>-10.666666666666515</v>
      </c>
      <c r="AG110" s="126">
        <f t="shared" si="62"/>
        <v>0.99111111111111128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1378</v>
      </c>
      <c r="H111" s="45">
        <f t="shared" si="75"/>
        <v>82046.12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1312.3809523809537</v>
      </c>
      <c r="O111" s="47">
        <f t="shared" si="77"/>
        <v>72.910052910052983</v>
      </c>
      <c r="P111" s="48">
        <f t="shared" si="72"/>
        <v>0</v>
      </c>
      <c r="Q111" s="49">
        <f t="shared" si="73"/>
        <v>-4.0343915343914603</v>
      </c>
      <c r="R111" s="427">
        <f t="shared" si="74"/>
        <v>0.94756747464328783</v>
      </c>
      <c r="S111" s="594"/>
      <c r="T111" s="230">
        <v>0.60347222222222219</v>
      </c>
      <c r="U111" s="230">
        <v>0.64722222222222214</v>
      </c>
      <c r="V111" s="231">
        <v>22</v>
      </c>
      <c r="W111" s="436">
        <f t="shared" si="70"/>
        <v>62.999999999999936</v>
      </c>
      <c r="X111" s="53">
        <v>0.59236111111111112</v>
      </c>
      <c r="Y111" s="53">
        <v>0.6020833333333333</v>
      </c>
      <c r="Z111" s="54"/>
      <c r="AA111" s="54"/>
      <c r="AB111" s="588"/>
      <c r="AC111" s="588"/>
      <c r="AD111" s="423"/>
      <c r="AE111" s="423"/>
      <c r="AF111" s="48">
        <f t="shared" si="61"/>
        <v>-72.619047619046341</v>
      </c>
      <c r="AG111" s="126">
        <f t="shared" si="62"/>
        <v>0.94756747464328783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232</v>
      </c>
      <c r="E112" s="83"/>
      <c r="F112" s="359">
        <v>47.65</v>
      </c>
      <c r="G112" s="57">
        <v>706.3</v>
      </c>
      <c r="H112" s="45">
        <f t="shared" si="75"/>
        <v>33655.195</v>
      </c>
      <c r="I112" s="423">
        <v>1</v>
      </c>
      <c r="J112" s="46">
        <v>18</v>
      </c>
      <c r="K112" s="44">
        <v>1440</v>
      </c>
      <c r="L112" s="47">
        <v>80</v>
      </c>
      <c r="M112" s="437">
        <v>18</v>
      </c>
      <c r="N112" s="44">
        <f t="shared" si="76"/>
        <v>1324.3124999999982</v>
      </c>
      <c r="O112" s="47">
        <f t="shared" si="77"/>
        <v>73.572916666666572</v>
      </c>
      <c r="P112" s="48">
        <f t="shared" si="72"/>
        <v>0</v>
      </c>
      <c r="Q112" s="49">
        <f t="shared" si="73"/>
        <v>-6.4270833333334281</v>
      </c>
      <c r="R112" s="427">
        <f t="shared" si="74"/>
        <v>0.91966145833333213</v>
      </c>
      <c r="S112" s="594"/>
      <c r="T112" s="230">
        <v>0.65208333333333324</v>
      </c>
      <c r="U112" s="230">
        <v>0.67430555555555549</v>
      </c>
      <c r="V112" s="231">
        <v>7</v>
      </c>
      <c r="W112" s="436">
        <f t="shared" si="70"/>
        <v>32.000000000000043</v>
      </c>
      <c r="X112" s="219"/>
      <c r="Y112" s="219"/>
      <c r="Z112" s="54"/>
      <c r="AA112" s="54"/>
      <c r="AB112" s="588"/>
      <c r="AC112" s="588"/>
      <c r="AD112" s="423"/>
      <c r="AE112" s="423">
        <v>1</v>
      </c>
      <c r="AF112" s="48">
        <f t="shared" si="61"/>
        <v>-115.68750000000182</v>
      </c>
      <c r="AG112" s="126">
        <f t="shared" si="62"/>
        <v>0.91966145833333202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75</v>
      </c>
      <c r="H113" s="45">
        <f t="shared" si="75"/>
        <v>1512.7500000000002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900.00000000000318</v>
      </c>
      <c r="O113" s="47">
        <f t="shared" si="77"/>
        <v>75.00000000000027</v>
      </c>
      <c r="P113" s="48">
        <f t="shared" si="72"/>
        <v>0</v>
      </c>
      <c r="Q113" s="49">
        <f t="shared" si="73"/>
        <v>-49.99999999999973</v>
      </c>
      <c r="R113" s="427">
        <f t="shared" si="74"/>
        <v>0.6000000000000022</v>
      </c>
      <c r="S113" s="594"/>
      <c r="T113" s="230">
        <v>0.74305555555555558</v>
      </c>
      <c r="U113" s="230">
        <v>0.74652777777777779</v>
      </c>
      <c r="V113" s="231">
        <v>5</v>
      </c>
      <c r="W113" s="436">
        <f t="shared" si="70"/>
        <v>4.9999999999999822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-599.99999999999682</v>
      </c>
      <c r="AG113" s="126">
        <f t="shared" si="62"/>
        <v>0.60000000000000209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663</v>
      </c>
      <c r="H114" s="45">
        <f t="shared" si="75"/>
        <v>13538.460000000001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1325.9999999999977</v>
      </c>
      <c r="O114" s="47">
        <f t="shared" si="77"/>
        <v>110.49999999999982</v>
      </c>
      <c r="P114" s="48">
        <f t="shared" si="72"/>
        <v>0</v>
      </c>
      <c r="Q114" s="49">
        <f t="shared" si="73"/>
        <v>-14.500000000000185</v>
      </c>
      <c r="R114" s="427">
        <f t="shared" si="74"/>
        <v>0.88399999999999856</v>
      </c>
      <c r="S114" s="594"/>
      <c r="T114" s="230">
        <v>0.75069444444444444</v>
      </c>
      <c r="U114" s="230">
        <v>0.77152777777777781</v>
      </c>
      <c r="V114" s="231">
        <v>6</v>
      </c>
      <c r="W114" s="436">
        <f t="shared" si="70"/>
        <v>30.000000000000053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-174.00000000000227</v>
      </c>
      <c r="AG114" s="126">
        <f t="shared" si="62"/>
        <v>0.88399999999999845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256</v>
      </c>
      <c r="E115" s="83"/>
      <c r="F115" s="359">
        <v>28.57</v>
      </c>
      <c r="G115" s="233">
        <v>1772</v>
      </c>
      <c r="H115" s="45">
        <f t="shared" si="75"/>
        <v>50626.04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1398.9473684210516</v>
      </c>
      <c r="O115" s="47">
        <f t="shared" si="77"/>
        <v>116.57894736842097</v>
      </c>
      <c r="P115" s="48">
        <f t="shared" si="72"/>
        <v>0</v>
      </c>
      <c r="Q115" s="49">
        <f t="shared" si="73"/>
        <v>-8.4210526315790304</v>
      </c>
      <c r="R115" s="427">
        <f t="shared" si="74"/>
        <v>0.93263157894736781</v>
      </c>
      <c r="S115" s="594"/>
      <c r="T115" s="230">
        <v>0.77569444444444446</v>
      </c>
      <c r="U115" s="230">
        <v>0.82847222222222228</v>
      </c>
      <c r="V115" s="231">
        <v>6</v>
      </c>
      <c r="W115" s="436">
        <f t="shared" si="70"/>
        <v>76.000000000000057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-101.05263157894842</v>
      </c>
      <c r="AG115" s="126">
        <f t="shared" si="62"/>
        <v>0.9326315789473677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289</v>
      </c>
      <c r="E116" s="83"/>
      <c r="F116" s="359">
        <v>57.3</v>
      </c>
      <c r="G116" s="233">
        <v>1053</v>
      </c>
      <c r="H116" s="45">
        <f t="shared" si="75"/>
        <v>60336.899999999994</v>
      </c>
      <c r="I116" s="423"/>
      <c r="J116" s="46">
        <v>18</v>
      </c>
      <c r="K116" s="44">
        <v>1500</v>
      </c>
      <c r="L116" s="47">
        <v>83.333333333333329</v>
      </c>
      <c r="M116" s="434">
        <v>18</v>
      </c>
      <c r="N116" s="44">
        <f t="shared" si="76"/>
        <v>1263.6000000000004</v>
      </c>
      <c r="O116" s="47">
        <f t="shared" si="77"/>
        <v>70.200000000000017</v>
      </c>
      <c r="P116" s="48">
        <f t="shared" si="72"/>
        <v>0</v>
      </c>
      <c r="Q116" s="49">
        <f t="shared" si="73"/>
        <v>-13.133333333333312</v>
      </c>
      <c r="R116" s="427">
        <f t="shared" si="74"/>
        <v>0.84240000000000026</v>
      </c>
      <c r="S116" s="594"/>
      <c r="T116" s="230">
        <v>0.84375</v>
      </c>
      <c r="U116" s="230">
        <v>0.87847222222222221</v>
      </c>
      <c r="V116" s="231">
        <v>22</v>
      </c>
      <c r="W116" s="436">
        <f t="shared" si="70"/>
        <v>49.999999999999986</v>
      </c>
      <c r="X116" s="219">
        <v>0.83333333333333337</v>
      </c>
      <c r="Y116" s="219">
        <v>0.84305555555555556</v>
      </c>
      <c r="Z116" s="220"/>
      <c r="AA116" s="220"/>
      <c r="AB116" s="588"/>
      <c r="AC116" s="588"/>
      <c r="AD116" s="224"/>
      <c r="AE116" s="224"/>
      <c r="AF116" s="48">
        <f t="shared" si="61"/>
        <v>-236.39999999999964</v>
      </c>
      <c r="AG116" s="126">
        <f t="shared" si="62"/>
        <v>0.84240000000000026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1091</v>
      </c>
      <c r="H117" s="45">
        <f t="shared" si="75"/>
        <v>57670.26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1283.5294117647065</v>
      </c>
      <c r="O117" s="47">
        <f t="shared" si="77"/>
        <v>71.307189542483698</v>
      </c>
      <c r="P117" s="48">
        <f t="shared" si="72"/>
        <v>0</v>
      </c>
      <c r="Q117" s="49">
        <f t="shared" si="73"/>
        <v>-8.6928104575163019</v>
      </c>
      <c r="R117" s="427">
        <f t="shared" si="74"/>
        <v>0.89133986928104625</v>
      </c>
      <c r="S117" s="594"/>
      <c r="T117" s="230">
        <v>0.8833333333333333</v>
      </c>
      <c r="U117" s="230">
        <v>0.91874999999999996</v>
      </c>
      <c r="V117" s="231">
        <v>7</v>
      </c>
      <c r="W117" s="436">
        <f t="shared" si="70"/>
        <v>50.999999999999979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-156.47058823529346</v>
      </c>
      <c r="AG117" s="126">
        <f t="shared" si="62"/>
        <v>0.89133986928104625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281</v>
      </c>
      <c r="E118" s="43"/>
      <c r="F118" s="359">
        <v>50.49</v>
      </c>
      <c r="G118" s="44">
        <v>1029</v>
      </c>
      <c r="H118" s="45">
        <f t="shared" si="75"/>
        <v>51954.21</v>
      </c>
      <c r="I118" s="423"/>
      <c r="J118" s="46">
        <v>14</v>
      </c>
      <c r="K118" s="44">
        <v>1440</v>
      </c>
      <c r="L118" s="47">
        <v>102.85714285714286</v>
      </c>
      <c r="M118" s="434">
        <v>15</v>
      </c>
      <c r="N118" s="44">
        <f t="shared" si="76"/>
        <v>1234.8000000000004</v>
      </c>
      <c r="O118" s="47">
        <f t="shared" si="77"/>
        <v>82.320000000000022</v>
      </c>
      <c r="P118" s="48">
        <f t="shared" si="72"/>
        <v>1</v>
      </c>
      <c r="Q118" s="49">
        <f t="shared" si="73"/>
        <v>-20.53714285714284</v>
      </c>
      <c r="R118" s="427">
        <f t="shared" si="74"/>
        <v>0.80033333333333356</v>
      </c>
      <c r="S118" s="594"/>
      <c r="T118" s="230">
        <v>0.92361111111111105</v>
      </c>
      <c r="U118" s="230">
        <v>0.95833333333333326</v>
      </c>
      <c r="V118" s="231">
        <v>7</v>
      </c>
      <c r="W118" s="436">
        <f t="shared" si="70"/>
        <v>49.999999999999986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-205.19999999999959</v>
      </c>
      <c r="AG118" s="126">
        <f t="shared" si="62"/>
        <v>0.85750000000000026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</v>
      </c>
      <c r="K121" s="205">
        <v>1440.5</v>
      </c>
      <c r="L121" s="206">
        <v>101.48015873015873</v>
      </c>
      <c r="M121" s="205">
        <f t="shared" ref="M121:O121" si="78">AVERAGE(M109:M120)</f>
        <v>15.1</v>
      </c>
      <c r="N121" s="205">
        <f t="shared" si="78"/>
        <v>1254.2903565900044</v>
      </c>
      <c r="O121" s="206">
        <f t="shared" si="78"/>
        <v>86.946318056169815</v>
      </c>
      <c r="P121" s="48">
        <f t="shared" ref="P121:P130" si="79">M121-J121</f>
        <v>9.9999999999999645E-2</v>
      </c>
      <c r="Q121" s="49">
        <f t="shared" ref="Q121:Q130" si="80">O121-L121</f>
        <v>-14.533840673988919</v>
      </c>
      <c r="R121" s="175">
        <f t="shared" ref="R121:R130" si="81">O121/L121</f>
        <v>0.85678145505630132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1</v>
      </c>
      <c r="AF121" s="48">
        <f>N121-K121</f>
        <v>-186.20964340999558</v>
      </c>
      <c r="AG121" s="126">
        <f>N121/K121</f>
        <v>0.87073263213467855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1802</v>
      </c>
      <c r="H122" s="45">
        <f t="shared" ref="H122:H132" si="82">F122*G122</f>
        <v>107255.04000000001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30" si="83">G122/W122*60</f>
        <v>1287.1428571428567</v>
      </c>
      <c r="O122" s="241">
        <f t="shared" ref="O122:O130" si="84">N122/M122</f>
        <v>61.292517006802697</v>
      </c>
      <c r="P122" s="108">
        <f t="shared" si="79"/>
        <v>0</v>
      </c>
      <c r="Q122" s="185">
        <f t="shared" si="80"/>
        <v>-4.6598639455782518</v>
      </c>
      <c r="R122" s="109">
        <f t="shared" si="81"/>
        <v>0.92934502320783874</v>
      </c>
      <c r="S122" s="603">
        <f>R134</f>
        <v>0.90227420829215177</v>
      </c>
      <c r="T122" s="50">
        <v>0.5</v>
      </c>
      <c r="U122" s="50">
        <v>0.55833333333333335</v>
      </c>
      <c r="V122" s="231">
        <v>5</v>
      </c>
      <c r="W122" s="436">
        <f t="shared" si="70"/>
        <v>84.000000000000028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-97.857142857143344</v>
      </c>
      <c r="AG122" s="427">
        <f t="shared" si="62"/>
        <v>0.92934502320783874</v>
      </c>
      <c r="AH122" s="602">
        <f>AG134</f>
        <v>0.90814561637243441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872</v>
      </c>
      <c r="H123" s="45">
        <f t="shared" si="82"/>
        <v>49206.96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1341.5384615384608</v>
      </c>
      <c r="O123" s="86">
        <f t="shared" si="84"/>
        <v>74.529914529914493</v>
      </c>
      <c r="P123" s="54">
        <f t="shared" si="79"/>
        <v>0</v>
      </c>
      <c r="Q123" s="88">
        <f t="shared" si="80"/>
        <v>-8.8034188034188361</v>
      </c>
      <c r="R123" s="424">
        <f t="shared" si="81"/>
        <v>0.89435897435897393</v>
      </c>
      <c r="S123" s="603"/>
      <c r="T123" s="50">
        <v>0.57430555555555562</v>
      </c>
      <c r="U123" s="50">
        <v>0.60138888888888897</v>
      </c>
      <c r="V123" s="231">
        <v>23</v>
      </c>
      <c r="W123" s="436">
        <f t="shared" si="70"/>
        <v>39.000000000000021</v>
      </c>
      <c r="X123" s="53">
        <v>0.5625</v>
      </c>
      <c r="Y123" s="53">
        <v>0.57291666666666663</v>
      </c>
      <c r="Z123" s="54"/>
      <c r="AA123" s="54"/>
      <c r="AB123" s="588"/>
      <c r="AC123" s="588"/>
      <c r="AD123" s="423"/>
      <c r="AE123" s="423"/>
      <c r="AF123" s="48">
        <f t="shared" si="61"/>
        <v>-158.46153846153925</v>
      </c>
      <c r="AG123" s="427">
        <f t="shared" si="62"/>
        <v>0.89435897435897382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1604</v>
      </c>
      <c r="H124" s="45">
        <f t="shared" si="82"/>
        <v>94106.680000000008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1336.6666666666656</v>
      </c>
      <c r="O124" s="241">
        <f t="shared" si="84"/>
        <v>70.350877192982395</v>
      </c>
      <c r="P124" s="108">
        <f t="shared" si="79"/>
        <v>0</v>
      </c>
      <c r="Q124" s="185">
        <f t="shared" si="80"/>
        <v>-5.4385964912281253</v>
      </c>
      <c r="R124" s="109">
        <f t="shared" si="81"/>
        <v>0.92824074074074003</v>
      </c>
      <c r="S124" s="610"/>
      <c r="T124" s="50">
        <v>0.60625000000000007</v>
      </c>
      <c r="U124" s="50">
        <v>0.65625000000000011</v>
      </c>
      <c r="V124" s="231">
        <v>7</v>
      </c>
      <c r="W124" s="436">
        <f t="shared" si="70"/>
        <v>72.000000000000057</v>
      </c>
      <c r="X124" s="191"/>
      <c r="Y124" s="191"/>
      <c r="Z124" s="54"/>
      <c r="AA124" s="54"/>
      <c r="AB124" s="588"/>
      <c r="AC124" s="588"/>
      <c r="AD124" s="423"/>
      <c r="AE124" s="423">
        <v>1</v>
      </c>
      <c r="AF124" s="108">
        <f t="shared" si="61"/>
        <v>-103.33333333333439</v>
      </c>
      <c r="AG124" s="109">
        <f t="shared" si="62"/>
        <v>0.92824074074074003</v>
      </c>
      <c r="AH124" s="603"/>
    </row>
    <row r="125" spans="1:34" ht="19.149999999999999" customHeight="1">
      <c r="A125" s="609"/>
      <c r="B125" s="131" t="s">
        <v>231</v>
      </c>
      <c r="C125" s="97"/>
      <c r="D125" s="42" t="s">
        <v>234</v>
      </c>
      <c r="E125" s="43"/>
      <c r="F125" s="359">
        <v>61.02</v>
      </c>
      <c r="G125" s="44">
        <v>1086.3999999999999</v>
      </c>
      <c r="H125" s="45">
        <f t="shared" si="82"/>
        <v>66292.127999999997</v>
      </c>
      <c r="I125" s="425">
        <v>1</v>
      </c>
      <c r="J125" s="87">
        <v>15</v>
      </c>
      <c r="K125" s="57">
        <v>1440</v>
      </c>
      <c r="L125" s="86">
        <v>96</v>
      </c>
      <c r="M125" s="437">
        <v>15</v>
      </c>
      <c r="N125" s="57">
        <f t="shared" si="83"/>
        <v>1358.0000000000002</v>
      </c>
      <c r="O125" s="86">
        <f t="shared" si="84"/>
        <v>90.533333333333346</v>
      </c>
      <c r="P125" s="54">
        <f t="shared" si="79"/>
        <v>0</v>
      </c>
      <c r="Q125" s="88">
        <f t="shared" si="80"/>
        <v>-5.4666666666666544</v>
      </c>
      <c r="R125" s="424">
        <f t="shared" si="81"/>
        <v>0.94305555555555565</v>
      </c>
      <c r="S125" s="610"/>
      <c r="T125" s="50">
        <v>0.6611111111111112</v>
      </c>
      <c r="U125" s="50">
        <v>0.69444444444444453</v>
      </c>
      <c r="V125" s="231">
        <v>7</v>
      </c>
      <c r="W125" s="436">
        <f t="shared" si="70"/>
        <v>47.999999999999986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-81.999999999999773</v>
      </c>
      <c r="AG125" s="427">
        <f t="shared" si="62"/>
        <v>0.94305555555555576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266</v>
      </c>
      <c r="E126" s="180"/>
      <c r="F126" s="359">
        <v>56.79</v>
      </c>
      <c r="G126" s="57">
        <v>1232</v>
      </c>
      <c r="H126" s="45">
        <f t="shared" si="82"/>
        <v>69965.279999999999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1421.5384615384623</v>
      </c>
      <c r="O126" s="86">
        <f t="shared" si="84"/>
        <v>78.974358974359021</v>
      </c>
      <c r="P126" s="54">
        <f t="shared" si="79"/>
        <v>0</v>
      </c>
      <c r="Q126" s="88">
        <f t="shared" si="80"/>
        <v>-11.914529914529865</v>
      </c>
      <c r="R126" s="424">
        <f t="shared" si="81"/>
        <v>0.86891104006018482</v>
      </c>
      <c r="S126" s="610"/>
      <c r="T126" s="50">
        <v>0.74305555555555558</v>
      </c>
      <c r="U126" s="50">
        <v>0.77916666666666667</v>
      </c>
      <c r="V126" s="231">
        <v>5</v>
      </c>
      <c r="W126" s="436">
        <f t="shared" si="70"/>
        <v>51.999999999999972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-214.46153846153766</v>
      </c>
      <c r="AG126" s="109">
        <f t="shared" si="62"/>
        <v>0.86891104006018482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267</v>
      </c>
      <c r="E127" s="83"/>
      <c r="F127" s="359">
        <v>56.87</v>
      </c>
      <c r="G127" s="212">
        <v>920</v>
      </c>
      <c r="H127" s="45">
        <f t="shared" si="82"/>
        <v>52320.399999999994</v>
      </c>
      <c r="I127" s="224"/>
      <c r="J127" s="87">
        <v>18</v>
      </c>
      <c r="K127" s="57">
        <v>1636</v>
      </c>
      <c r="L127" s="86">
        <v>90.888888888888886</v>
      </c>
      <c r="M127" s="437">
        <v>18</v>
      </c>
      <c r="N127" s="177">
        <f t="shared" si="83"/>
        <v>1452.6315789473672</v>
      </c>
      <c r="O127" s="241">
        <f t="shared" si="84"/>
        <v>80.701754385964847</v>
      </c>
      <c r="P127" s="108">
        <f t="shared" si="79"/>
        <v>0</v>
      </c>
      <c r="Q127" s="185">
        <f t="shared" si="80"/>
        <v>-10.187134502924039</v>
      </c>
      <c r="R127" s="109">
        <f t="shared" si="81"/>
        <v>0.88791661304851299</v>
      </c>
      <c r="S127" s="610"/>
      <c r="T127" s="50">
        <v>0.78402777777777777</v>
      </c>
      <c r="U127" s="50">
        <v>0.81041666666666667</v>
      </c>
      <c r="V127" s="425">
        <v>7</v>
      </c>
      <c r="W127" s="436">
        <f t="shared" si="70"/>
        <v>38.000000000000028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-183.36842105263281</v>
      </c>
      <c r="AG127" s="109">
        <f t="shared" si="62"/>
        <v>0.88791661304851299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268</v>
      </c>
      <c r="E128" s="83"/>
      <c r="F128" s="359">
        <v>54.09</v>
      </c>
      <c r="G128" s="57">
        <v>709</v>
      </c>
      <c r="H128" s="45">
        <f t="shared" si="82"/>
        <v>38349.810000000005</v>
      </c>
      <c r="I128" s="423"/>
      <c r="J128" s="87">
        <v>17</v>
      </c>
      <c r="K128" s="57">
        <v>1565</v>
      </c>
      <c r="L128" s="86">
        <v>92.058823529411768</v>
      </c>
      <c r="M128" s="87">
        <v>18</v>
      </c>
      <c r="N128" s="57">
        <f t="shared" si="83"/>
        <v>1372.258064516127</v>
      </c>
      <c r="O128" s="86">
        <f t="shared" si="84"/>
        <v>76.236559139784831</v>
      </c>
      <c r="P128" s="54">
        <f t="shared" si="79"/>
        <v>1</v>
      </c>
      <c r="Q128" s="88">
        <f t="shared" si="80"/>
        <v>-15.822264389626937</v>
      </c>
      <c r="R128" s="424">
        <f t="shared" si="81"/>
        <v>0.82812875742897252</v>
      </c>
      <c r="S128" s="610"/>
      <c r="T128" s="50">
        <v>0.81527777777777777</v>
      </c>
      <c r="U128" s="50">
        <v>0.83680555555555558</v>
      </c>
      <c r="V128" s="425">
        <v>7</v>
      </c>
      <c r="W128" s="436">
        <f t="shared" si="70"/>
        <v>31.00000000000005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-192.74193548387302</v>
      </c>
      <c r="AG128" s="427">
        <f t="shared" si="62"/>
        <v>0.87684221374832394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269</v>
      </c>
      <c r="E129" s="60"/>
      <c r="F129" s="359">
        <v>47.6</v>
      </c>
      <c r="G129" s="57">
        <v>1250</v>
      </c>
      <c r="H129" s="45">
        <f t="shared" si="82"/>
        <v>59500</v>
      </c>
      <c r="I129" s="423"/>
      <c r="J129" s="87">
        <v>19</v>
      </c>
      <c r="K129" s="57">
        <v>1440</v>
      </c>
      <c r="L129" s="86">
        <v>75.78947368421052</v>
      </c>
      <c r="M129" s="434">
        <v>19</v>
      </c>
      <c r="N129" s="57">
        <f t="shared" si="83"/>
        <v>1315.7894736842115</v>
      </c>
      <c r="O129" s="86">
        <f t="shared" si="84"/>
        <v>69.252077562326917</v>
      </c>
      <c r="P129" s="54">
        <f t="shared" si="79"/>
        <v>0</v>
      </c>
      <c r="Q129" s="88">
        <f t="shared" si="80"/>
        <v>-6.537396121883603</v>
      </c>
      <c r="R129" s="424">
        <f t="shared" si="81"/>
        <v>0.91374269005848019</v>
      </c>
      <c r="S129" s="610"/>
      <c r="T129" s="50">
        <v>0.8520833333333333</v>
      </c>
      <c r="U129" s="50">
        <v>0.89166666666666661</v>
      </c>
      <c r="V129" s="425">
        <v>22</v>
      </c>
      <c r="W129" s="436">
        <f t="shared" si="70"/>
        <v>56.999999999999957</v>
      </c>
      <c r="X129" s="64">
        <v>0.83819444444444446</v>
      </c>
      <c r="Y129" s="64">
        <v>0.85069444444444453</v>
      </c>
      <c r="Z129" s="54"/>
      <c r="AA129" s="54"/>
      <c r="AB129" s="588"/>
      <c r="AC129" s="588"/>
      <c r="AD129" s="423"/>
      <c r="AE129" s="423"/>
      <c r="AF129" s="108">
        <f t="shared" si="61"/>
        <v>-124.21052631578846</v>
      </c>
      <c r="AG129" s="109">
        <f t="shared" si="62"/>
        <v>0.91374269005848019</v>
      </c>
      <c r="AH129" s="604"/>
    </row>
    <row r="130" spans="1:34" ht="19.149999999999999" customHeight="1">
      <c r="A130" s="609"/>
      <c r="B130" s="203" t="s">
        <v>210</v>
      </c>
      <c r="C130" s="160"/>
      <c r="D130" s="59" t="s">
        <v>270</v>
      </c>
      <c r="E130" s="60"/>
      <c r="F130" s="359">
        <v>50.67</v>
      </c>
      <c r="G130" s="57">
        <v>1389</v>
      </c>
      <c r="H130" s="45">
        <f t="shared" si="82"/>
        <v>70380.63</v>
      </c>
      <c r="I130" s="423"/>
      <c r="J130" s="87">
        <v>18</v>
      </c>
      <c r="K130" s="57">
        <v>1500</v>
      </c>
      <c r="L130" s="86">
        <v>83.333333333333329</v>
      </c>
      <c r="M130" s="434">
        <v>18</v>
      </c>
      <c r="N130" s="57">
        <f t="shared" si="83"/>
        <v>1412.5423728813571</v>
      </c>
      <c r="O130" s="86">
        <f t="shared" si="84"/>
        <v>78.474576271186507</v>
      </c>
      <c r="P130" s="54">
        <f t="shared" si="79"/>
        <v>0</v>
      </c>
      <c r="Q130" s="88">
        <f t="shared" si="80"/>
        <v>-4.8587570621468217</v>
      </c>
      <c r="R130" s="424">
        <f t="shared" si="81"/>
        <v>0.9416949152542381</v>
      </c>
      <c r="S130" s="610"/>
      <c r="T130" s="50">
        <v>0.8965277777777777</v>
      </c>
      <c r="U130" s="50">
        <v>0.93749999999999989</v>
      </c>
      <c r="V130" s="425">
        <v>7</v>
      </c>
      <c r="W130" s="436">
        <f t="shared" si="70"/>
        <v>58.99999999999995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-87.457627118642904</v>
      </c>
      <c r="AG130" s="109">
        <f t="shared" si="62"/>
        <v>0.9416949152542381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18.111111111111111</v>
      </c>
      <c r="K134" s="246">
        <v>1504.6666666666667</v>
      </c>
      <c r="L134" s="247">
        <v>83.781621810517592</v>
      </c>
      <c r="M134" s="246">
        <f t="shared" ref="M134:O134" si="85">AVERAGE(M122:M133)</f>
        <v>18.222222222222221</v>
      </c>
      <c r="N134" s="246">
        <f t="shared" si="85"/>
        <v>1366.4564374350564</v>
      </c>
      <c r="O134" s="247">
        <f t="shared" si="85"/>
        <v>75.593996488517234</v>
      </c>
      <c r="P134" s="51">
        <f t="shared" ref="P134:P143" si="86">M134-J134</f>
        <v>0.11111111111111072</v>
      </c>
      <c r="Q134" s="142">
        <f t="shared" ref="Q134:Q143" si="87">O134-L134</f>
        <v>-8.1876253220003576</v>
      </c>
      <c r="R134" s="248">
        <f t="shared" ref="R134:R143" si="88">O134/L134</f>
        <v>0.90227420829215177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-138.21022923161036</v>
      </c>
      <c r="AG134" s="427">
        <f t="shared" si="62"/>
        <v>0.90814561637243441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2709</v>
      </c>
      <c r="H135" s="249">
        <f t="shared" ref="H135:H146" si="89">F135*G135</f>
        <v>146529.81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1321.4634146341468</v>
      </c>
      <c r="O135" s="116">
        <f t="shared" ref="O135:O143" si="91">N135/M135</f>
        <v>73.414634146341484</v>
      </c>
      <c r="P135" s="54">
        <f t="shared" si="86"/>
        <v>0</v>
      </c>
      <c r="Q135" s="88">
        <f t="shared" si="87"/>
        <v>-9.9186991869918444</v>
      </c>
      <c r="R135" s="424">
        <f t="shared" si="88"/>
        <v>0.8809756097560979</v>
      </c>
      <c r="S135" s="594">
        <f>R147</f>
        <v>0.92406132324258239</v>
      </c>
      <c r="T135" s="250">
        <v>0.45833333333333331</v>
      </c>
      <c r="U135" s="50">
        <v>0.54374999999999996</v>
      </c>
      <c r="V135" s="145">
        <v>5</v>
      </c>
      <c r="W135" s="251">
        <f t="shared" ref="W135:W147" si="92">(U135-T135)*24*60</f>
        <v>122.99999999999996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-178.53658536585317</v>
      </c>
      <c r="AG135" s="121">
        <f t="shared" si="62"/>
        <v>0.8809756097560979</v>
      </c>
      <c r="AH135" s="587">
        <f>AG147</f>
        <v>0.90993286352238367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1490</v>
      </c>
      <c r="H136" s="84">
        <f t="shared" si="89"/>
        <v>86025.15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1396.8750000000016</v>
      </c>
      <c r="O136" s="86">
        <f t="shared" si="91"/>
        <v>87.304687500000099</v>
      </c>
      <c r="P136" s="54">
        <f t="shared" si="86"/>
        <v>0</v>
      </c>
      <c r="Q136" s="88">
        <f t="shared" si="87"/>
        <v>-10.507812499999901</v>
      </c>
      <c r="R136" s="424">
        <f t="shared" si="88"/>
        <v>0.89257188498402662</v>
      </c>
      <c r="S136" s="594"/>
      <c r="T136" s="250">
        <v>0.55902777777777768</v>
      </c>
      <c r="U136" s="50">
        <v>0.60347222222222208</v>
      </c>
      <c r="V136" s="145">
        <v>22</v>
      </c>
      <c r="W136" s="251">
        <f t="shared" si="92"/>
        <v>63.999999999999929</v>
      </c>
      <c r="X136" s="53">
        <v>0.54791666666666672</v>
      </c>
      <c r="Y136" s="53">
        <v>0.55833333333333335</v>
      </c>
      <c r="Z136" s="54"/>
      <c r="AA136" s="54"/>
      <c r="AB136" s="588"/>
      <c r="AC136" s="588"/>
      <c r="AD136" s="423"/>
      <c r="AE136" s="423"/>
      <c r="AF136" s="48">
        <f t="shared" si="61"/>
        <v>-168.12499999999841</v>
      </c>
      <c r="AG136" s="126">
        <f t="shared" si="62"/>
        <v>0.89257188498402662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1571</v>
      </c>
      <c r="H137" s="84">
        <f t="shared" si="89"/>
        <v>79602.570000000007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1309.1666666666656</v>
      </c>
      <c r="O137" s="86">
        <f t="shared" si="91"/>
        <v>72.731481481481424</v>
      </c>
      <c r="P137" s="54">
        <f t="shared" si="86"/>
        <v>0</v>
      </c>
      <c r="Q137" s="88">
        <f t="shared" si="87"/>
        <v>-10.601851851851904</v>
      </c>
      <c r="R137" s="424">
        <f t="shared" si="88"/>
        <v>0.8727777777777771</v>
      </c>
      <c r="S137" s="594"/>
      <c r="T137" s="50">
        <v>0.60833333333333317</v>
      </c>
      <c r="U137" s="50">
        <v>0.65833333333333321</v>
      </c>
      <c r="V137" s="253">
        <v>7</v>
      </c>
      <c r="W137" s="251">
        <f t="shared" si="92"/>
        <v>72.000000000000057</v>
      </c>
      <c r="X137" s="53"/>
      <c r="Y137" s="53"/>
      <c r="Z137" s="54"/>
      <c r="AA137" s="54"/>
      <c r="AB137" s="588"/>
      <c r="AC137" s="588"/>
      <c r="AD137" s="423">
        <v>1</v>
      </c>
      <c r="AE137" s="423"/>
      <c r="AF137" s="48">
        <f t="shared" si="61"/>
        <v>-190.83333333333439</v>
      </c>
      <c r="AG137" s="126">
        <f t="shared" si="62"/>
        <v>0.8727777777777771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273</v>
      </c>
      <c r="E138" s="83"/>
      <c r="F138" s="359">
        <v>53.68</v>
      </c>
      <c r="G138" s="57">
        <v>815</v>
      </c>
      <c r="H138" s="84">
        <f t="shared" si="89"/>
        <v>43749.2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1321.6216216216205</v>
      </c>
      <c r="O138" s="86">
        <f t="shared" si="91"/>
        <v>82.601351351351283</v>
      </c>
      <c r="P138" s="54">
        <f t="shared" si="86"/>
        <v>0</v>
      </c>
      <c r="Q138" s="88">
        <f t="shared" si="87"/>
        <v>-11.148648648648717</v>
      </c>
      <c r="R138" s="429">
        <f t="shared" si="88"/>
        <v>0.88108108108108041</v>
      </c>
      <c r="S138" s="594"/>
      <c r="T138" s="50">
        <v>0.66388888888888875</v>
      </c>
      <c r="U138" s="50">
        <v>0.68958333333333321</v>
      </c>
      <c r="V138" s="253">
        <v>8</v>
      </c>
      <c r="W138" s="251">
        <f t="shared" si="92"/>
        <v>37.000000000000028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-178.37837837837947</v>
      </c>
      <c r="AG138" s="126">
        <f t="shared" si="62"/>
        <v>0.88108108108108041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769</v>
      </c>
      <c r="H139" s="84">
        <f t="shared" si="89"/>
        <v>38965.230000000003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1398.1818181818164</v>
      </c>
      <c r="O139" s="86">
        <f t="shared" si="91"/>
        <v>82.245989304812724</v>
      </c>
      <c r="P139" s="54">
        <f t="shared" si="86"/>
        <v>0</v>
      </c>
      <c r="Q139" s="88">
        <f t="shared" si="87"/>
        <v>-5.9893048128343338</v>
      </c>
      <c r="R139" s="424">
        <f t="shared" si="88"/>
        <v>0.93212121212121091</v>
      </c>
      <c r="S139" s="594"/>
      <c r="T139" s="50">
        <v>0.74375000000000002</v>
      </c>
      <c r="U139" s="50">
        <v>0.76666666666666672</v>
      </c>
      <c r="V139" s="254">
        <v>6</v>
      </c>
      <c r="W139" s="251">
        <f t="shared" si="92"/>
        <v>33.000000000000043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-101.81818181818358</v>
      </c>
      <c r="AG139" s="126">
        <f t="shared" si="62"/>
        <v>0.93212121212121091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1331</v>
      </c>
      <c r="H140" s="84">
        <f t="shared" si="89"/>
        <v>67854.37999999999</v>
      </c>
      <c r="I140" s="423"/>
      <c r="J140" s="87">
        <v>20</v>
      </c>
      <c r="K140" s="57">
        <v>1440</v>
      </c>
      <c r="L140" s="86">
        <v>72</v>
      </c>
      <c r="M140" s="232">
        <v>18</v>
      </c>
      <c r="N140" s="57">
        <f t="shared" si="90"/>
        <v>1331.0000000000014</v>
      </c>
      <c r="O140" s="86">
        <f t="shared" si="91"/>
        <v>73.944444444444514</v>
      </c>
      <c r="P140" s="54">
        <f t="shared" si="86"/>
        <v>-2</v>
      </c>
      <c r="Q140" s="88">
        <f t="shared" si="87"/>
        <v>1.9444444444445139</v>
      </c>
      <c r="R140" s="424">
        <f t="shared" si="88"/>
        <v>1.0270061728395072</v>
      </c>
      <c r="S140" s="595"/>
      <c r="T140" s="63">
        <v>0.77152777777777781</v>
      </c>
      <c r="U140" s="256">
        <v>0.81319444444444444</v>
      </c>
      <c r="V140" s="257">
        <v>7</v>
      </c>
      <c r="W140" s="251">
        <f t="shared" si="92"/>
        <v>59.999999999999943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-108.99999999999864</v>
      </c>
      <c r="AG140" s="126">
        <f t="shared" si="62"/>
        <v>0.92430555555555649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707</v>
      </c>
      <c r="H141" s="84">
        <f t="shared" si="89"/>
        <v>38241.630000000005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1413.9999999999975</v>
      </c>
      <c r="O141" s="86">
        <f t="shared" si="91"/>
        <v>74.421052631578817</v>
      </c>
      <c r="P141" s="54">
        <f t="shared" si="86"/>
        <v>0</v>
      </c>
      <c r="Q141" s="88">
        <f t="shared" si="87"/>
        <v>-4.5263157894738129</v>
      </c>
      <c r="R141" s="424">
        <f t="shared" si="88"/>
        <v>0.94266666666666499</v>
      </c>
      <c r="S141" s="595"/>
      <c r="T141" s="63">
        <v>0.82847222222222217</v>
      </c>
      <c r="U141" s="256">
        <v>0.84930555555555554</v>
      </c>
      <c r="V141" s="55">
        <v>22</v>
      </c>
      <c r="W141" s="251">
        <f t="shared" si="92"/>
        <v>30.000000000000053</v>
      </c>
      <c r="X141" s="53">
        <v>0.81805555555555554</v>
      </c>
      <c r="Y141" s="53">
        <v>0.82708333333333339</v>
      </c>
      <c r="Z141" s="54"/>
      <c r="AA141" s="54"/>
      <c r="AB141" s="588"/>
      <c r="AC141" s="588"/>
      <c r="AD141" s="423"/>
      <c r="AE141" s="423"/>
      <c r="AF141" s="48">
        <f t="shared" si="61"/>
        <v>-86.000000000002501</v>
      </c>
      <c r="AG141" s="126">
        <f t="shared" si="62"/>
        <v>0.94266666666666499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1563</v>
      </c>
      <c r="H142" s="84">
        <f t="shared" si="89"/>
        <v>79587.960000000006</v>
      </c>
      <c r="I142" s="423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1339.7142857142842</v>
      </c>
      <c r="O142" s="86">
        <f t="shared" si="91"/>
        <v>74.428571428571345</v>
      </c>
      <c r="P142" s="54">
        <f t="shared" si="86"/>
        <v>-1</v>
      </c>
      <c r="Q142" s="88">
        <f t="shared" si="87"/>
        <v>-1.360902255639175</v>
      </c>
      <c r="R142" s="424">
        <f t="shared" si="88"/>
        <v>0.98204365079364975</v>
      </c>
      <c r="S142" s="595"/>
      <c r="T142" s="63">
        <v>0.85347222222222219</v>
      </c>
      <c r="U142" s="256">
        <v>0.90208333333333335</v>
      </c>
      <c r="V142" s="55">
        <v>6</v>
      </c>
      <c r="W142" s="251">
        <f t="shared" si="92"/>
        <v>70.000000000000071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-100.28571428571581</v>
      </c>
      <c r="AG142" s="126">
        <f t="shared" si="62"/>
        <v>0.93035714285714177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786</v>
      </c>
      <c r="H143" s="84">
        <f t="shared" si="89"/>
        <v>39826.620000000003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1347.42857142857</v>
      </c>
      <c r="O143" s="86">
        <f t="shared" si="91"/>
        <v>79.26050420168059</v>
      </c>
      <c r="P143" s="54">
        <f t="shared" si="86"/>
        <v>0</v>
      </c>
      <c r="Q143" s="88">
        <f t="shared" si="87"/>
        <v>-5.4453781512605843</v>
      </c>
      <c r="R143" s="424">
        <f t="shared" si="88"/>
        <v>0.93571428571428472</v>
      </c>
      <c r="S143" s="595"/>
      <c r="T143" s="63">
        <v>0.90763888888888888</v>
      </c>
      <c r="U143" s="256">
        <v>0.93194444444444446</v>
      </c>
      <c r="V143" s="55">
        <v>8</v>
      </c>
      <c r="W143" s="251">
        <f t="shared" si="92"/>
        <v>35.000000000000036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-92.571428571430033</v>
      </c>
      <c r="AG143" s="126">
        <f t="shared" si="62"/>
        <v>0.93571428571428472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17.444444444444443</v>
      </c>
      <c r="N147" s="246">
        <f t="shared" si="93"/>
        <v>1353.2723753607895</v>
      </c>
      <c r="O147" s="247">
        <f t="shared" si="93"/>
        <v>77.81696849891803</v>
      </c>
      <c r="P147" s="51">
        <f t="shared" ref="P147:P153" si="94">M147-J147</f>
        <v>-0.3333333333333357</v>
      </c>
      <c r="Q147" s="142">
        <f t="shared" ref="Q147:Q153" si="95">O147-L147</f>
        <v>-6.3949409724728667</v>
      </c>
      <c r="R147" s="262">
        <f t="shared" ref="R147:R153" si="96">O147/L147</f>
        <v>0.92406132324258239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-133.94984686143266</v>
      </c>
      <c r="AG147" s="263">
        <f t="shared" si="62"/>
        <v>0.90993286352238367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1102</v>
      </c>
      <c r="H148" s="84">
        <f t="shared" ref="H148:H172" si="97">F148*G148</f>
        <v>49567.96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1224.4444444444453</v>
      </c>
      <c r="O148" s="47">
        <f t="shared" ref="O148:O153" si="99">N148/M148</f>
        <v>64.444444444444485</v>
      </c>
      <c r="P148" s="48">
        <f t="shared" si="94"/>
        <v>0</v>
      </c>
      <c r="Q148" s="49">
        <f t="shared" si="95"/>
        <v>-14.502923976608145</v>
      </c>
      <c r="R148" s="427">
        <f t="shared" si="96"/>
        <v>0.81629629629629685</v>
      </c>
      <c r="S148" s="600">
        <f>R160</f>
        <v>0.85078989646636782</v>
      </c>
      <c r="T148" s="250">
        <v>0.70833333333333337</v>
      </c>
      <c r="U148" s="50">
        <v>0.74583333333333335</v>
      </c>
      <c r="V148" s="425">
        <v>5</v>
      </c>
      <c r="W148" s="436">
        <f>(U148-T148)*24*60</f>
        <v>53.999999999999972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-275.55555555555475</v>
      </c>
      <c r="AG148" s="126">
        <f t="shared" si="62"/>
        <v>0.81629629629629685</v>
      </c>
      <c r="AH148" s="587">
        <f>AG160</f>
        <v>0.85903348062841556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785</v>
      </c>
      <c r="H149" s="84">
        <f t="shared" si="97"/>
        <v>42138.8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1239.4736842105253</v>
      </c>
      <c r="O149" s="47">
        <f t="shared" si="99"/>
        <v>61.973684210526265</v>
      </c>
      <c r="P149" s="48">
        <f t="shared" si="94"/>
        <v>0</v>
      </c>
      <c r="Q149" s="49">
        <f t="shared" si="95"/>
        <v>-13.026315789473735</v>
      </c>
      <c r="R149" s="427">
        <f t="shared" si="96"/>
        <v>0.82631578947368356</v>
      </c>
      <c r="S149" s="601"/>
      <c r="T149" s="250">
        <v>0.75069444444444444</v>
      </c>
      <c r="U149" s="50">
        <v>0.77708333333333335</v>
      </c>
      <c r="V149" s="425">
        <v>7</v>
      </c>
      <c r="W149" s="436">
        <f t="shared" ref="W149:W159" si="100">(U149-T149)*24*60</f>
        <v>38.000000000000028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-260.52631578947467</v>
      </c>
      <c r="AG149" s="126">
        <f t="shared" si="62"/>
        <v>0.82631578947368356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493</v>
      </c>
      <c r="H150" s="84">
        <f t="shared" si="97"/>
        <v>27272.76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1286.0869565217436</v>
      </c>
      <c r="O150" s="47">
        <f t="shared" si="99"/>
        <v>85.739130434782908</v>
      </c>
      <c r="P150" s="48">
        <f t="shared" si="94"/>
        <v>1</v>
      </c>
      <c r="Q150" s="49">
        <f t="shared" si="95"/>
        <v>-17.118012422359953</v>
      </c>
      <c r="R150" s="427">
        <f t="shared" si="96"/>
        <v>0.83357487922705598</v>
      </c>
      <c r="S150" s="601"/>
      <c r="T150" s="250">
        <v>0.78125</v>
      </c>
      <c r="U150" s="50">
        <v>0.79722222222222217</v>
      </c>
      <c r="V150" s="425">
        <v>6</v>
      </c>
      <c r="W150" s="436">
        <f t="shared" si="100"/>
        <v>22.999999999999918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-153.91304347825644</v>
      </c>
      <c r="AG150" s="126">
        <f t="shared" si="62"/>
        <v>0.89311594202898859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744</v>
      </c>
      <c r="H151" s="84">
        <f t="shared" si="97"/>
        <v>41336.639999999999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1239.9999999999991</v>
      </c>
      <c r="O151" s="47">
        <f t="shared" si="99"/>
        <v>77.499999999999943</v>
      </c>
      <c r="P151" s="48">
        <f t="shared" si="94"/>
        <v>0</v>
      </c>
      <c r="Q151" s="49">
        <f t="shared" si="95"/>
        <v>-12.500000000000057</v>
      </c>
      <c r="R151" s="427">
        <f t="shared" si="96"/>
        <v>0.86111111111111049</v>
      </c>
      <c r="S151" s="601"/>
      <c r="T151" s="250">
        <v>0.8125</v>
      </c>
      <c r="U151" s="50">
        <v>0.83750000000000002</v>
      </c>
      <c r="V151" s="425">
        <v>22</v>
      </c>
      <c r="W151" s="436">
        <f t="shared" si="100"/>
        <v>36.000000000000028</v>
      </c>
      <c r="X151" s="219">
        <v>0.80138888888888893</v>
      </c>
      <c r="Y151" s="219">
        <v>0.81111111111111101</v>
      </c>
      <c r="Z151" s="220"/>
      <c r="AA151" s="220"/>
      <c r="AB151" s="588"/>
      <c r="AC151" s="588"/>
      <c r="AD151" s="224"/>
      <c r="AE151" s="224"/>
      <c r="AF151" s="48">
        <f t="shared" si="61"/>
        <v>-200.00000000000091</v>
      </c>
      <c r="AG151" s="126">
        <f t="shared" si="62"/>
        <v>0.86111111111111049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541</v>
      </c>
      <c r="H152" s="84">
        <f t="shared" si="97"/>
        <v>29370.89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1248.4615384615429</v>
      </c>
      <c r="O152" s="47">
        <f t="shared" si="99"/>
        <v>83.230769230769525</v>
      </c>
      <c r="P152" s="48">
        <f t="shared" si="94"/>
        <v>0</v>
      </c>
      <c r="Q152" s="49">
        <f t="shared" si="95"/>
        <v>-12.769230769230475</v>
      </c>
      <c r="R152" s="427">
        <f t="shared" si="96"/>
        <v>0.86698717948718251</v>
      </c>
      <c r="S152" s="601"/>
      <c r="T152" s="265">
        <v>0.84236111111111112</v>
      </c>
      <c r="U152" s="63">
        <v>0.86041666666666661</v>
      </c>
      <c r="V152" s="438">
        <v>7</v>
      </c>
      <c r="W152" s="436">
        <f t="shared" si="100"/>
        <v>25.999999999999908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-191.53846153845711</v>
      </c>
      <c r="AG152" s="126">
        <f t="shared" si="62"/>
        <v>0.86698717948718251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259</v>
      </c>
      <c r="E153" s="60"/>
      <c r="F153" s="366">
        <v>38.39</v>
      </c>
      <c r="G153" s="57">
        <v>1351</v>
      </c>
      <c r="H153" s="84">
        <f t="shared" si="97"/>
        <v>51864.89</v>
      </c>
      <c r="I153" s="264"/>
      <c r="J153" s="87">
        <v>16</v>
      </c>
      <c r="K153" s="57">
        <v>1440</v>
      </c>
      <c r="L153" s="86">
        <v>90</v>
      </c>
      <c r="M153" s="202">
        <v>16</v>
      </c>
      <c r="N153" s="44">
        <f t="shared" si="98"/>
        <v>1286.6666666666647</v>
      </c>
      <c r="O153" s="47">
        <f t="shared" si="99"/>
        <v>80.416666666666544</v>
      </c>
      <c r="P153" s="48">
        <f t="shared" si="94"/>
        <v>0</v>
      </c>
      <c r="Q153" s="49">
        <f t="shared" si="95"/>
        <v>-9.5833333333334565</v>
      </c>
      <c r="R153" s="427">
        <f t="shared" si="96"/>
        <v>0.89351851851851716</v>
      </c>
      <c r="S153" s="601"/>
      <c r="T153" s="265">
        <v>0.8652777777777777</v>
      </c>
      <c r="U153" s="63">
        <v>0.90902777777777777</v>
      </c>
      <c r="V153" s="438">
        <v>7</v>
      </c>
      <c r="W153" s="436">
        <f t="shared" si="100"/>
        <v>63.000000000000099</v>
      </c>
      <c r="X153" s="222"/>
      <c r="Y153" s="222"/>
      <c r="Z153" s="220"/>
      <c r="AA153" s="220"/>
      <c r="AB153" s="588"/>
      <c r="AC153" s="588"/>
      <c r="AD153" s="224">
        <v>1</v>
      </c>
      <c r="AE153" s="224"/>
      <c r="AF153" s="48">
        <f t="shared" si="61"/>
        <v>-153.3333333333353</v>
      </c>
      <c r="AG153" s="126">
        <f t="shared" si="62"/>
        <v>0.89351851851851716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16.833333333333332</v>
      </c>
      <c r="N160" s="273">
        <f t="shared" si="101"/>
        <v>1254.1888817174868</v>
      </c>
      <c r="O160" s="274">
        <f t="shared" si="101"/>
        <v>75.550782497864944</v>
      </c>
      <c r="P160" s="65">
        <f t="shared" ref="P160:P166" si="102">M160-J160</f>
        <v>0.1666666666666643</v>
      </c>
      <c r="Q160" s="74">
        <f t="shared" ref="Q160:Q166" si="103">O160-L160</f>
        <v>-13.249969381834305</v>
      </c>
      <c r="R160" s="275">
        <f>O160/L160</f>
        <v>0.85078989646636782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-205.81111828251323</v>
      </c>
      <c r="AG160" s="130">
        <f t="shared" si="62"/>
        <v>0.85903348062841556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3280</v>
      </c>
      <c r="H161" s="84">
        <f t="shared" ref="H161:H170" si="104">F161*G161</f>
        <v>112274.4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2116.1290322580639</v>
      </c>
      <c r="O161" s="86">
        <f t="shared" ref="O161:O166" si="106">N161/M161</f>
        <v>162.77915632754338</v>
      </c>
      <c r="P161" s="54">
        <f t="shared" si="102"/>
        <v>0</v>
      </c>
      <c r="Q161" s="88">
        <f t="shared" si="103"/>
        <v>-10.29776674937969</v>
      </c>
      <c r="R161" s="424">
        <f t="shared" ref="R161:R166" si="107">O161/L161</f>
        <v>0.94050179211469509</v>
      </c>
      <c r="S161" s="587">
        <f>R173</f>
        <v>0.89627957669149771</v>
      </c>
      <c r="T161" s="89">
        <v>0.16666666666666666</v>
      </c>
      <c r="U161" s="89">
        <v>0.23125000000000001</v>
      </c>
      <c r="V161" s="423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-133.87096774193606</v>
      </c>
      <c r="AG161" s="424">
        <f t="shared" si="62"/>
        <v>0.94050179211469509</v>
      </c>
      <c r="AH161" s="587">
        <f>AG173</f>
        <v>0.90013738565858914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3575</v>
      </c>
      <c r="H162" s="84">
        <f t="shared" si="104"/>
        <v>122372.24999999999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2102.9411764705883</v>
      </c>
      <c r="O162" s="86">
        <f t="shared" si="106"/>
        <v>161.76470588235296</v>
      </c>
      <c r="P162" s="54">
        <f t="shared" si="102"/>
        <v>0</v>
      </c>
      <c r="Q162" s="88">
        <f t="shared" si="103"/>
        <v>-11.31221719457011</v>
      </c>
      <c r="R162" s="424">
        <f t="shared" si="107"/>
        <v>0.93464052287581711</v>
      </c>
      <c r="S162" s="587"/>
      <c r="T162" s="89">
        <v>0.23680555555555557</v>
      </c>
      <c r="U162" s="89">
        <v>0.30763888888888891</v>
      </c>
      <c r="V162" s="423">
        <v>8</v>
      </c>
      <c r="W162" s="90">
        <f t="shared" si="108"/>
        <v>102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-147.05882352941171</v>
      </c>
      <c r="AG162" s="424">
        <f t="shared" si="62"/>
        <v>0.934640522875817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3151.2000000000003</v>
      </c>
      <c r="H163" s="84">
        <f t="shared" si="104"/>
        <v>112907.496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2100.8000000000002</v>
      </c>
      <c r="O163" s="86">
        <f t="shared" si="106"/>
        <v>190.9818181818182</v>
      </c>
      <c r="P163" s="54">
        <f t="shared" si="102"/>
        <v>0</v>
      </c>
      <c r="Q163" s="88">
        <f t="shared" si="103"/>
        <v>-13.563636363636334</v>
      </c>
      <c r="R163" s="424">
        <f t="shared" si="107"/>
        <v>0.93368888888888901</v>
      </c>
      <c r="S163" s="587"/>
      <c r="T163" s="89">
        <v>0.32361111111111113</v>
      </c>
      <c r="U163" s="89">
        <v>0.38611111111111113</v>
      </c>
      <c r="V163" s="423">
        <v>23</v>
      </c>
      <c r="W163" s="90">
        <f t="shared" si="108"/>
        <v>90</v>
      </c>
      <c r="X163" s="96">
        <v>0.3125</v>
      </c>
      <c r="Y163" s="96">
        <v>0.32291666666666669</v>
      </c>
      <c r="Z163" s="54"/>
      <c r="AA163" s="54"/>
      <c r="AB163" s="588"/>
      <c r="AC163" s="588"/>
      <c r="AD163" s="423"/>
      <c r="AE163" s="423"/>
      <c r="AF163" s="54">
        <f t="shared" si="61"/>
        <v>-149.19999999999982</v>
      </c>
      <c r="AG163" s="424">
        <f t="shared" si="62"/>
        <v>0.93368888888888901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5274.4000000000005</v>
      </c>
      <c r="H164" s="84">
        <f t="shared" si="104"/>
        <v>192040.90400000001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2361.6716417910452</v>
      </c>
      <c r="O164" s="86">
        <f t="shared" si="106"/>
        <v>236.16716417910453</v>
      </c>
      <c r="P164" s="54">
        <f t="shared" si="102"/>
        <v>0</v>
      </c>
      <c r="Q164" s="88">
        <f t="shared" si="103"/>
        <v>-40.732835820895446</v>
      </c>
      <c r="R164" s="424">
        <f t="shared" si="107"/>
        <v>0.85289694539221583</v>
      </c>
      <c r="S164" s="587"/>
      <c r="T164" s="89">
        <v>0.39097222222222222</v>
      </c>
      <c r="U164" s="89">
        <v>0.48402777777777778</v>
      </c>
      <c r="V164" s="423">
        <v>7</v>
      </c>
      <c r="W164" s="90">
        <f t="shared" si="108"/>
        <v>134</v>
      </c>
      <c r="X164" s="96"/>
      <c r="Y164" s="96"/>
      <c r="Z164" s="54"/>
      <c r="AA164" s="54"/>
      <c r="AB164" s="588"/>
      <c r="AC164" s="588"/>
      <c r="AD164" s="423">
        <v>1</v>
      </c>
      <c r="AE164" s="423">
        <v>1</v>
      </c>
      <c r="AF164" s="54">
        <f t="shared" si="61"/>
        <v>-407.3283582089548</v>
      </c>
      <c r="AG164" s="424">
        <f t="shared" si="62"/>
        <v>0.85289694539221572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1696.8</v>
      </c>
      <c r="H165" s="84">
        <f t="shared" si="104"/>
        <v>60796.343999999997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2077.7142857142862</v>
      </c>
      <c r="O165" s="86">
        <f t="shared" si="106"/>
        <v>188.88311688311694</v>
      </c>
      <c r="P165" s="54">
        <f t="shared" si="102"/>
        <v>0</v>
      </c>
      <c r="Q165" s="88">
        <f t="shared" si="103"/>
        <v>-15.662337662337592</v>
      </c>
      <c r="R165" s="424">
        <f t="shared" si="107"/>
        <v>0.92342857142857182</v>
      </c>
      <c r="S165" s="587"/>
      <c r="T165" s="89">
        <v>0.52430555555555547</v>
      </c>
      <c r="U165" s="89">
        <v>0.55833333333333324</v>
      </c>
      <c r="V165" s="423">
        <v>5</v>
      </c>
      <c r="W165" s="90">
        <f t="shared" si="108"/>
        <v>48.999999999999986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-172.28571428571377</v>
      </c>
      <c r="AG165" s="424">
        <f t="shared" si="62"/>
        <v>0.92342857142857171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1318.6000000000001</v>
      </c>
      <c r="H166" s="84">
        <f t="shared" si="104"/>
        <v>48010.226000000002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2326.9411764705856</v>
      </c>
      <c r="O166" s="86">
        <f t="shared" si="106"/>
        <v>232.69411764705856</v>
      </c>
      <c r="P166" s="54">
        <f t="shared" si="102"/>
        <v>0</v>
      </c>
      <c r="Q166" s="88">
        <f t="shared" si="103"/>
        <v>-44.205882352941416</v>
      </c>
      <c r="R166" s="424">
        <f t="shared" si="107"/>
        <v>0.84035434325409386</v>
      </c>
      <c r="S166" s="587"/>
      <c r="T166" s="89">
        <v>0.56319444444444433</v>
      </c>
      <c r="U166" s="89">
        <v>0.58680555555555547</v>
      </c>
      <c r="V166" s="423">
        <v>7</v>
      </c>
      <c r="W166" s="90">
        <f t="shared" si="108"/>
        <v>34.000000000000043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-442.05882352941444</v>
      </c>
      <c r="AG166" s="424">
        <f t="shared" si="62"/>
        <v>0.84035434325409375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2181.0328854507616</v>
      </c>
      <c r="O173" s="104">
        <f t="shared" si="109"/>
        <v>195.54501318349909</v>
      </c>
      <c r="P173" s="54">
        <f>M173-J173</f>
        <v>0</v>
      </c>
      <c r="Q173" s="88">
        <f>O173-L173</f>
        <v>-22.629112690626812</v>
      </c>
      <c r="R173" s="105">
        <f>O173/L173</f>
        <v>0.89627957669149771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1</v>
      </c>
      <c r="AF173" s="54">
        <f t="shared" si="61"/>
        <v>-241.96711454923843</v>
      </c>
      <c r="AG173" s="424">
        <f t="shared" si="62"/>
        <v>0.90013738565858914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8719" priority="3223" operator="lessThan">
      <formula>0</formula>
    </cfRule>
  </conditionalFormatting>
  <conditionalFormatting sqref="AH57 AH70 S43 S123 S95 AH95 S5:S9 AH5:AH9 S134 AH17:AH18 S17:S18 S32 S82 AH82 S57:S70">
    <cfRule type="cellIs" dxfId="38718" priority="3222" operator="lessThan">
      <formula>0.8</formula>
    </cfRule>
  </conditionalFormatting>
  <conditionalFormatting sqref="R147 R173 R30 R121 R95 R43 R134 R82 R155:R159 R17:R18 R57:R70 R109:R118">
    <cfRule type="cellIs" dxfId="38717" priority="3220" operator="lessThan">
      <formula>0.8</formula>
    </cfRule>
    <cfRule type="cellIs" dxfId="38716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8715" priority="3218" operator="greaterThan">
      <formula>1</formula>
    </cfRule>
    <cfRule type="cellIs" dxfId="38714" priority="3219" operator="lessThan">
      <formula>0.8</formula>
    </cfRule>
  </conditionalFormatting>
  <conditionalFormatting sqref="P147 P30 P121 P95 P43 P134 P82 P155:P159 P57:P70 P17:P28 P109:P118">
    <cfRule type="cellIs" dxfId="38713" priority="3217" operator="greaterThan">
      <formula>0</formula>
    </cfRule>
  </conditionalFormatting>
  <conditionalFormatting sqref="S161">
    <cfRule type="cellIs" dxfId="38712" priority="3216" operator="lessThan">
      <formula>0.8</formula>
    </cfRule>
  </conditionalFormatting>
  <conditionalFormatting sqref="Q161:Q167">
    <cfRule type="cellIs" dxfId="38711" priority="3215" operator="lessThan">
      <formula>0</formula>
    </cfRule>
  </conditionalFormatting>
  <conditionalFormatting sqref="R161:R167">
    <cfRule type="cellIs" dxfId="38710" priority="3213" operator="lessThan">
      <formula>0.8</formula>
    </cfRule>
    <cfRule type="cellIs" dxfId="38709" priority="3214" operator="greaterThan">
      <formula>1</formula>
    </cfRule>
  </conditionalFormatting>
  <conditionalFormatting sqref="R161:R167">
    <cfRule type="cellIs" dxfId="38708" priority="3211" operator="greaterThan">
      <formula>1</formula>
    </cfRule>
    <cfRule type="cellIs" dxfId="38707" priority="3212" operator="lessThan">
      <formula>0.8</formula>
    </cfRule>
  </conditionalFormatting>
  <conditionalFormatting sqref="P161:P167">
    <cfRule type="cellIs" dxfId="38706" priority="3210" operator="greaterThan">
      <formula>0</formula>
    </cfRule>
  </conditionalFormatting>
  <conditionalFormatting sqref="Q169:Q172 AF161:AF172">
    <cfRule type="cellIs" dxfId="38705" priority="3209" operator="lessThan">
      <formula>0</formula>
    </cfRule>
  </conditionalFormatting>
  <conditionalFormatting sqref="R169:R172">
    <cfRule type="cellIs" dxfId="38704" priority="3207" operator="lessThan">
      <formula>0.8</formula>
    </cfRule>
    <cfRule type="cellIs" dxfId="38703" priority="3208" operator="greaterThan">
      <formula>1</formula>
    </cfRule>
  </conditionalFormatting>
  <conditionalFormatting sqref="R169:R172 AG161:AG172">
    <cfRule type="cellIs" dxfId="38702" priority="3205" operator="greaterThan">
      <formula>1</formula>
    </cfRule>
    <cfRule type="cellIs" dxfId="38701" priority="3206" operator="lessThan">
      <formula>0.8</formula>
    </cfRule>
  </conditionalFormatting>
  <conditionalFormatting sqref="P169:P172">
    <cfRule type="cellIs" dxfId="38700" priority="3204" operator="greaterThan">
      <formula>0</formula>
    </cfRule>
  </conditionalFormatting>
  <conditionalFormatting sqref="AF145">
    <cfRule type="cellIs" dxfId="38699" priority="3203" operator="lessThan">
      <formula>0</formula>
    </cfRule>
  </conditionalFormatting>
  <conditionalFormatting sqref="AG145">
    <cfRule type="cellIs" dxfId="38698" priority="3201" operator="greaterThan">
      <formula>1</formula>
    </cfRule>
    <cfRule type="cellIs" dxfId="38697" priority="3202" operator="lessThan">
      <formula>0.8</formula>
    </cfRule>
  </conditionalFormatting>
  <conditionalFormatting sqref="AF44:AF54">
    <cfRule type="cellIs" dxfId="38696" priority="3200" operator="lessThan">
      <formula>0</formula>
    </cfRule>
  </conditionalFormatting>
  <conditionalFormatting sqref="AG44:AG54">
    <cfRule type="cellIs" dxfId="38695" priority="3198" operator="greaterThan">
      <formula>1</formula>
    </cfRule>
    <cfRule type="cellIs" dxfId="38694" priority="3199" operator="lessThan">
      <formula>0.8</formula>
    </cfRule>
  </conditionalFormatting>
  <conditionalFormatting sqref="AF83:AF94">
    <cfRule type="cellIs" dxfId="38693" priority="3197" operator="lessThan">
      <formula>0</formula>
    </cfRule>
  </conditionalFormatting>
  <conditionalFormatting sqref="AH83">
    <cfRule type="cellIs" dxfId="38692" priority="3196" operator="lessThan">
      <formula>0.8</formula>
    </cfRule>
  </conditionalFormatting>
  <conditionalFormatting sqref="AG83:AG94">
    <cfRule type="cellIs" dxfId="38691" priority="3194" operator="greaterThan">
      <formula>1</formula>
    </cfRule>
    <cfRule type="cellIs" dxfId="38690" priority="3195" operator="lessThan">
      <formula>0.8</formula>
    </cfRule>
  </conditionalFormatting>
  <conditionalFormatting sqref="S83">
    <cfRule type="cellIs" dxfId="38689" priority="3193" operator="lessThan">
      <formula>0.8</formula>
    </cfRule>
  </conditionalFormatting>
  <conditionalFormatting sqref="AH84">
    <cfRule type="cellIs" dxfId="38688" priority="3192" operator="lessThan">
      <formula>0.8</formula>
    </cfRule>
  </conditionalFormatting>
  <conditionalFormatting sqref="S84">
    <cfRule type="cellIs" dxfId="38687" priority="3191" operator="lessThan">
      <formula>0.8</formula>
    </cfRule>
  </conditionalFormatting>
  <conditionalFormatting sqref="S90">
    <cfRule type="cellIs" dxfId="38686" priority="3190" operator="lessThan">
      <formula>0.8</formula>
    </cfRule>
  </conditionalFormatting>
  <conditionalFormatting sqref="AH90">
    <cfRule type="cellIs" dxfId="38685" priority="3189" operator="lessThan">
      <formula>0.8</formula>
    </cfRule>
  </conditionalFormatting>
  <conditionalFormatting sqref="AF122">
    <cfRule type="cellIs" dxfId="38684" priority="3188" operator="lessThan">
      <formula>0</formula>
    </cfRule>
  </conditionalFormatting>
  <conditionalFormatting sqref="S122">
    <cfRule type="cellIs" dxfId="38683" priority="3187" operator="lessThan">
      <formula>0.8</formula>
    </cfRule>
  </conditionalFormatting>
  <conditionalFormatting sqref="AG122">
    <cfRule type="cellIs" dxfId="38682" priority="3185" operator="greaterThan">
      <formula>1</formula>
    </cfRule>
    <cfRule type="cellIs" dxfId="38681" priority="3186" operator="lessThan">
      <formula>0.8</formula>
    </cfRule>
  </conditionalFormatting>
  <conditionalFormatting sqref="P162:P168">
    <cfRule type="cellIs" dxfId="38680" priority="3179" operator="greaterThan">
      <formula>0</formula>
    </cfRule>
  </conditionalFormatting>
  <conditionalFormatting sqref="R162:R168">
    <cfRule type="cellIs" dxfId="38679" priority="3182" operator="lessThan">
      <formula>0.8</formula>
    </cfRule>
    <cfRule type="cellIs" dxfId="38678" priority="3183" operator="greaterThan">
      <formula>1</formula>
    </cfRule>
  </conditionalFormatting>
  <conditionalFormatting sqref="R162:R168">
    <cfRule type="cellIs" dxfId="38677" priority="3180" operator="greaterThan">
      <formula>1</formula>
    </cfRule>
    <cfRule type="cellIs" dxfId="38676" priority="3181" operator="lessThan">
      <formula>0.8</formula>
    </cfRule>
  </conditionalFormatting>
  <conditionalFormatting sqref="Q162:Q168">
    <cfRule type="cellIs" dxfId="38675" priority="3184" operator="lessThan">
      <formula>0</formula>
    </cfRule>
  </conditionalFormatting>
  <conditionalFormatting sqref="P132:P133">
    <cfRule type="cellIs" dxfId="38674" priority="3172" operator="greaterThan">
      <formula>0</formula>
    </cfRule>
  </conditionalFormatting>
  <conditionalFormatting sqref="AF124 Q132:Q133 AF132:AF133 AF126:AF127 AF129:AF130">
    <cfRule type="cellIs" dxfId="38673" priority="3178" operator="lessThan">
      <formula>0</formula>
    </cfRule>
  </conditionalFormatting>
  <conditionalFormatting sqref="S124:S133">
    <cfRule type="cellIs" dxfId="38672" priority="3177" operator="lessThan">
      <formula>0.8</formula>
    </cfRule>
  </conditionalFormatting>
  <conditionalFormatting sqref="R132:R133">
    <cfRule type="cellIs" dxfId="38671" priority="3175" operator="lessThan">
      <formula>0.8</formula>
    </cfRule>
    <cfRule type="cellIs" dxfId="38670" priority="3176" operator="greaterThan">
      <formula>1</formula>
    </cfRule>
  </conditionalFormatting>
  <conditionalFormatting sqref="AG124 R132:R133 AG132:AG133 AG126:AG127 AG129:AG130">
    <cfRule type="cellIs" dxfId="38669" priority="3173" operator="greaterThan">
      <formula>1</formula>
    </cfRule>
    <cfRule type="cellIs" dxfId="38668" priority="3174" operator="lessThan">
      <formula>0.8</formula>
    </cfRule>
  </conditionalFormatting>
  <conditionalFormatting sqref="AH109">
    <cfRule type="cellIs" dxfId="38667" priority="3171" operator="lessThan">
      <formula>0.8</formula>
    </cfRule>
  </conditionalFormatting>
  <conditionalFormatting sqref="R160 AG160">
    <cfRule type="cellIs" dxfId="38666" priority="3166" operator="greaterThan">
      <formula>1</formula>
    </cfRule>
    <cfRule type="cellIs" dxfId="38665" priority="3167" operator="lessThan">
      <formula>0.8</formula>
    </cfRule>
  </conditionalFormatting>
  <conditionalFormatting sqref="R160">
    <cfRule type="cellIs" dxfId="38664" priority="3168" operator="lessThan">
      <formula>0.8</formula>
    </cfRule>
    <cfRule type="cellIs" dxfId="38663" priority="3169" operator="greaterThan">
      <formula>1</formula>
    </cfRule>
  </conditionalFormatting>
  <conditionalFormatting sqref="P160">
    <cfRule type="cellIs" dxfId="38662" priority="3165" operator="greaterThan">
      <formula>0</formula>
    </cfRule>
  </conditionalFormatting>
  <conditionalFormatting sqref="AH148">
    <cfRule type="cellIs" dxfId="38661" priority="3164" operator="lessThan">
      <formula>0.8</formula>
    </cfRule>
  </conditionalFormatting>
  <conditionalFormatting sqref="Q160 AF160">
    <cfRule type="cellIs" dxfId="38660" priority="3170" operator="lessThan">
      <formula>0</formula>
    </cfRule>
  </conditionalFormatting>
  <conditionalFormatting sqref="AF148:AF154">
    <cfRule type="cellIs" dxfId="38659" priority="3163" operator="lessThan">
      <formula>0</formula>
    </cfRule>
  </conditionalFormatting>
  <conditionalFormatting sqref="S148">
    <cfRule type="cellIs" dxfId="38658" priority="3162" operator="lessThan">
      <formula>0.8</formula>
    </cfRule>
  </conditionalFormatting>
  <conditionalFormatting sqref="AG148:AG154">
    <cfRule type="cellIs" dxfId="38657" priority="3160" operator="greaterThan">
      <formula>1</formula>
    </cfRule>
    <cfRule type="cellIs" dxfId="38656" priority="3161" operator="lessThan">
      <formula>0.8</formula>
    </cfRule>
  </conditionalFormatting>
  <conditionalFormatting sqref="S86">
    <cfRule type="cellIs" dxfId="38655" priority="3159" operator="lessThan">
      <formula>0.8</formula>
    </cfRule>
  </conditionalFormatting>
  <conditionalFormatting sqref="S88 AH88">
    <cfRule type="cellIs" dxfId="38654" priority="3154" operator="lessThan">
      <formula>0.8</formula>
    </cfRule>
  </conditionalFormatting>
  <conditionalFormatting sqref="AH86">
    <cfRule type="cellIs" dxfId="38653" priority="3158" operator="lessThan">
      <formula>0.8</formula>
    </cfRule>
  </conditionalFormatting>
  <conditionalFormatting sqref="S87">
    <cfRule type="cellIs" dxfId="38652" priority="3157" operator="lessThan">
      <formula>0.8</formula>
    </cfRule>
  </conditionalFormatting>
  <conditionalFormatting sqref="AH87">
    <cfRule type="cellIs" dxfId="38651" priority="3156" operator="lessThan">
      <formula>0.8</formula>
    </cfRule>
  </conditionalFormatting>
  <conditionalFormatting sqref="S89 AH89">
    <cfRule type="cellIs" dxfId="38650" priority="3155" operator="lessThan">
      <formula>0.8</formula>
    </cfRule>
  </conditionalFormatting>
  <conditionalFormatting sqref="AF31 AF35 AF39">
    <cfRule type="cellIs" dxfId="38649" priority="3153" operator="lessThan">
      <formula>0</formula>
    </cfRule>
  </conditionalFormatting>
  <conditionalFormatting sqref="AH31 S31">
    <cfRule type="cellIs" dxfId="38648" priority="3152" operator="lessThan">
      <formula>0.8</formula>
    </cfRule>
  </conditionalFormatting>
  <conditionalFormatting sqref="AG31 AG35 AG39">
    <cfRule type="cellIs" dxfId="38647" priority="3150" operator="greaterThan">
      <formula>1</formula>
    </cfRule>
    <cfRule type="cellIs" dxfId="38646" priority="3151" operator="lessThan">
      <formula>0.8</formula>
    </cfRule>
  </conditionalFormatting>
  <conditionalFormatting sqref="AF135">
    <cfRule type="cellIs" dxfId="38645" priority="3149" operator="lessThan">
      <formula>0</formula>
    </cfRule>
  </conditionalFormatting>
  <conditionalFormatting sqref="AH135 S135">
    <cfRule type="cellIs" dxfId="38644" priority="3148" operator="lessThan">
      <formula>0.8</formula>
    </cfRule>
  </conditionalFormatting>
  <conditionalFormatting sqref="AG135">
    <cfRule type="cellIs" dxfId="38643" priority="3146" operator="greaterThan">
      <formula>1</formula>
    </cfRule>
    <cfRule type="cellIs" dxfId="38642" priority="3147" operator="lessThan">
      <formula>0.8</formula>
    </cfRule>
  </conditionalFormatting>
  <conditionalFormatting sqref="AF108 Q108">
    <cfRule type="cellIs" dxfId="38641" priority="3145" operator="lessThan">
      <formula>0</formula>
    </cfRule>
  </conditionalFormatting>
  <conditionalFormatting sqref="R108">
    <cfRule type="cellIs" dxfId="38640" priority="3143" operator="lessThan">
      <formula>0.8</formula>
    </cfRule>
    <cfRule type="cellIs" dxfId="38639" priority="3144" operator="greaterThan">
      <formula>1</formula>
    </cfRule>
  </conditionalFormatting>
  <conditionalFormatting sqref="AG108 R108">
    <cfRule type="cellIs" dxfId="38638" priority="3141" operator="greaterThan">
      <formula>1</formula>
    </cfRule>
    <cfRule type="cellIs" dxfId="38637" priority="3142" operator="lessThan">
      <formula>0.8</formula>
    </cfRule>
  </conditionalFormatting>
  <conditionalFormatting sqref="P108">
    <cfRule type="cellIs" dxfId="38636" priority="3140" operator="greaterThan">
      <formula>0</formula>
    </cfRule>
  </conditionalFormatting>
  <conditionalFormatting sqref="AH97">
    <cfRule type="cellIs" dxfId="38635" priority="3135" operator="lessThan">
      <formula>0.8</formula>
    </cfRule>
  </conditionalFormatting>
  <conditionalFormatting sqref="AG96 AG98 AG100 AG102:AG103 AG105:AG106">
    <cfRule type="cellIs" dxfId="38634" priority="3137" operator="greaterThan">
      <formula>1</formula>
    </cfRule>
    <cfRule type="cellIs" dxfId="38633" priority="3138" operator="lessThan">
      <formula>0.8</formula>
    </cfRule>
  </conditionalFormatting>
  <conditionalFormatting sqref="AF96 AF98 AF100 AF102:AF103 AF105:AF106">
    <cfRule type="cellIs" dxfId="38632" priority="3139" operator="lessThan">
      <formula>0</formula>
    </cfRule>
  </conditionalFormatting>
  <conditionalFormatting sqref="AG97 AG99 AG101 AG104">
    <cfRule type="cellIs" dxfId="38631" priority="3133" operator="greaterThan">
      <formula>1</formula>
    </cfRule>
    <cfRule type="cellIs" dxfId="38630" priority="3134" operator="lessThan">
      <formula>0.8</formula>
    </cfRule>
  </conditionalFormatting>
  <conditionalFormatting sqref="AF97 AF99 AF101 AF104">
    <cfRule type="cellIs" dxfId="38629" priority="3136" operator="lessThan">
      <formula>0</formula>
    </cfRule>
  </conditionalFormatting>
  <conditionalFormatting sqref="AF71 AF73 AF75 AF79 AF77">
    <cfRule type="cellIs" dxfId="38628" priority="3130" operator="lessThan">
      <formula>0</formula>
    </cfRule>
  </conditionalFormatting>
  <conditionalFormatting sqref="S71 AH71">
    <cfRule type="cellIs" dxfId="38627" priority="3129" operator="lessThan">
      <formula>0.8</formula>
    </cfRule>
  </conditionalFormatting>
  <conditionalFormatting sqref="AG71 AG73 AG75 AG79 AG77">
    <cfRule type="cellIs" dxfId="38626" priority="3127" operator="greaterThan">
      <formula>1</formula>
    </cfRule>
    <cfRule type="cellIs" dxfId="38625" priority="3128" operator="lessThan">
      <formula>0.8</formula>
    </cfRule>
  </conditionalFormatting>
  <conditionalFormatting sqref="AF72 AF76 AF80">
    <cfRule type="cellIs" dxfId="38624" priority="3126" operator="lessThan">
      <formula>0</formula>
    </cfRule>
  </conditionalFormatting>
  <conditionalFormatting sqref="S72 AH72">
    <cfRule type="cellIs" dxfId="38623" priority="3125" operator="lessThan">
      <formula>0.8</formula>
    </cfRule>
  </conditionalFormatting>
  <conditionalFormatting sqref="S11">
    <cfRule type="cellIs" dxfId="38622" priority="3132" operator="lessThan">
      <formula>0.8</formula>
    </cfRule>
  </conditionalFormatting>
  <conditionalFormatting sqref="S10">
    <cfRule type="cellIs" dxfId="38621" priority="3131" operator="lessThan">
      <formula>0.8</formula>
    </cfRule>
  </conditionalFormatting>
  <conditionalFormatting sqref="AG72 AG76 AG80">
    <cfRule type="cellIs" dxfId="38620" priority="3123" operator="greaterThan">
      <formula>1</formula>
    </cfRule>
    <cfRule type="cellIs" dxfId="38619" priority="3124" operator="lessThan">
      <formula>0.8</formula>
    </cfRule>
  </conditionalFormatting>
  <conditionalFormatting sqref="AF14:AF16 Q15:Q16">
    <cfRule type="cellIs" dxfId="38618" priority="3122" operator="lessThan">
      <formula>0</formula>
    </cfRule>
  </conditionalFormatting>
  <conditionalFormatting sqref="R15:R16">
    <cfRule type="cellIs" dxfId="38617" priority="3120" operator="lessThan">
      <formula>0.8</formula>
    </cfRule>
    <cfRule type="cellIs" dxfId="38616" priority="3121" operator="greaterThan">
      <formula>1</formula>
    </cfRule>
  </conditionalFormatting>
  <conditionalFormatting sqref="R15:R16">
    <cfRule type="cellIs" dxfId="38615" priority="3118" operator="greaterThan">
      <formula>1</formula>
    </cfRule>
    <cfRule type="cellIs" dxfId="38614" priority="3119" operator="lessThan">
      <formula>0.8</formula>
    </cfRule>
  </conditionalFormatting>
  <conditionalFormatting sqref="P15:P16">
    <cfRule type="cellIs" dxfId="38613" priority="3117" operator="greaterThan">
      <formula>0</formula>
    </cfRule>
  </conditionalFormatting>
  <conditionalFormatting sqref="AH98">
    <cfRule type="cellIs" dxfId="38612" priority="3116" operator="lessThan">
      <formula>0.8</formula>
    </cfRule>
  </conditionalFormatting>
  <conditionalFormatting sqref="AF33 AF37">
    <cfRule type="cellIs" dxfId="38611" priority="3115" operator="lessThan">
      <formula>0</formula>
    </cfRule>
  </conditionalFormatting>
  <conditionalFormatting sqref="AG33 AG37">
    <cfRule type="cellIs" dxfId="38610" priority="3113" operator="greaterThan">
      <formula>1</formula>
    </cfRule>
    <cfRule type="cellIs" dxfId="38609" priority="3114" operator="lessThan">
      <formula>0.8</formula>
    </cfRule>
  </conditionalFormatting>
  <conditionalFormatting sqref="P41:P42">
    <cfRule type="cellIs" dxfId="38608" priority="3107" operator="greaterThan">
      <formula>0</formula>
    </cfRule>
  </conditionalFormatting>
  <conditionalFormatting sqref="Q41:Q42 AF34 AF41:AF42 AF38">
    <cfRule type="cellIs" dxfId="38607" priority="3112" operator="lessThan">
      <formula>0</formula>
    </cfRule>
  </conditionalFormatting>
  <conditionalFormatting sqref="R41:R42">
    <cfRule type="cellIs" dxfId="38606" priority="3110" operator="lessThan">
      <formula>0.8</formula>
    </cfRule>
    <cfRule type="cellIs" dxfId="38605" priority="3111" operator="greaterThan">
      <formula>1</formula>
    </cfRule>
  </conditionalFormatting>
  <conditionalFormatting sqref="R41:R42 AG34 AG41:AG42 AG38">
    <cfRule type="cellIs" dxfId="38604" priority="3108" operator="greaterThan">
      <formula>1</formula>
    </cfRule>
    <cfRule type="cellIs" dxfId="38603" priority="3109" operator="lessThan">
      <formula>0.8</formula>
    </cfRule>
  </conditionalFormatting>
  <conditionalFormatting sqref="AF137:AF144">
    <cfRule type="cellIs" dxfId="38602" priority="3106" operator="lessThan">
      <formula>0</formula>
    </cfRule>
  </conditionalFormatting>
  <conditionalFormatting sqref="AH137 S137">
    <cfRule type="cellIs" dxfId="38601" priority="3105" operator="lessThan">
      <formula>0.8</formula>
    </cfRule>
  </conditionalFormatting>
  <conditionalFormatting sqref="AG137:AG144">
    <cfRule type="cellIs" dxfId="38600" priority="3103" operator="greaterThan">
      <formula>1</formula>
    </cfRule>
    <cfRule type="cellIs" dxfId="38599" priority="3104" operator="lessThan">
      <formula>0.8</formula>
    </cfRule>
  </conditionalFormatting>
  <conditionalFormatting sqref="AF55">
    <cfRule type="cellIs" dxfId="38598" priority="3102" operator="lessThan">
      <formula>0</formula>
    </cfRule>
  </conditionalFormatting>
  <conditionalFormatting sqref="AG55">
    <cfRule type="cellIs" dxfId="38597" priority="3100" operator="greaterThan">
      <formula>1</formula>
    </cfRule>
    <cfRule type="cellIs" dxfId="38596" priority="3101" operator="lessThan">
      <formula>0.8</formula>
    </cfRule>
  </conditionalFormatting>
  <conditionalFormatting sqref="AF56 Q56">
    <cfRule type="cellIs" dxfId="38595" priority="3099" operator="lessThan">
      <formula>0</formula>
    </cfRule>
  </conditionalFormatting>
  <conditionalFormatting sqref="R56">
    <cfRule type="cellIs" dxfId="38594" priority="3097" operator="lessThan">
      <formula>0.8</formula>
    </cfRule>
    <cfRule type="cellIs" dxfId="38593" priority="3098" operator="greaterThan">
      <formula>1</formula>
    </cfRule>
  </conditionalFormatting>
  <conditionalFormatting sqref="AG56 R56">
    <cfRule type="cellIs" dxfId="38592" priority="3095" operator="greaterThan">
      <formula>1</formula>
    </cfRule>
    <cfRule type="cellIs" dxfId="38591" priority="3096" operator="lessThan">
      <formula>0.8</formula>
    </cfRule>
  </conditionalFormatting>
  <conditionalFormatting sqref="P56">
    <cfRule type="cellIs" dxfId="38590" priority="3094" operator="greaterThan">
      <formula>0</formula>
    </cfRule>
  </conditionalFormatting>
  <conditionalFormatting sqref="P52:P55">
    <cfRule type="cellIs" dxfId="38589" priority="3088" operator="greaterThan">
      <formula>0</formula>
    </cfRule>
  </conditionalFormatting>
  <conditionalFormatting sqref="Q52:Q55">
    <cfRule type="cellIs" dxfId="38588" priority="3093" operator="lessThan">
      <formula>0</formula>
    </cfRule>
  </conditionalFormatting>
  <conditionalFormatting sqref="R52:R55">
    <cfRule type="cellIs" dxfId="38587" priority="3091" operator="lessThan">
      <formula>0.8</formula>
    </cfRule>
    <cfRule type="cellIs" dxfId="38586" priority="3092" operator="greaterThan">
      <formula>1</formula>
    </cfRule>
  </conditionalFormatting>
  <conditionalFormatting sqref="R52:R55">
    <cfRule type="cellIs" dxfId="38585" priority="3089" operator="greaterThan">
      <formula>1</formula>
    </cfRule>
    <cfRule type="cellIs" dxfId="38584" priority="3090" operator="lessThan">
      <formula>0.8</formula>
    </cfRule>
  </conditionalFormatting>
  <conditionalFormatting sqref="P80:P81">
    <cfRule type="cellIs" dxfId="38583" priority="3082" operator="greaterThan">
      <formula>0</formula>
    </cfRule>
  </conditionalFormatting>
  <conditionalFormatting sqref="AF81 Q80:Q81">
    <cfRule type="cellIs" dxfId="38582" priority="3087" operator="lessThan">
      <formula>0</formula>
    </cfRule>
  </conditionalFormatting>
  <conditionalFormatting sqref="R80:R81">
    <cfRule type="cellIs" dxfId="38581" priority="3085" operator="lessThan">
      <formula>0.8</formula>
    </cfRule>
    <cfRule type="cellIs" dxfId="38580" priority="3086" operator="greaterThan">
      <formula>1</formula>
    </cfRule>
  </conditionalFormatting>
  <conditionalFormatting sqref="AG81 R80:R81">
    <cfRule type="cellIs" dxfId="38579" priority="3083" operator="greaterThan">
      <formula>1</formula>
    </cfRule>
    <cfRule type="cellIs" dxfId="38578" priority="3084" operator="lessThan">
      <formula>0.8</formula>
    </cfRule>
  </conditionalFormatting>
  <conditionalFormatting sqref="AH85">
    <cfRule type="cellIs" dxfId="38577" priority="3081" operator="lessThan">
      <formula>0.8</formula>
    </cfRule>
  </conditionalFormatting>
  <conditionalFormatting sqref="S85">
    <cfRule type="cellIs" dxfId="38576" priority="3080" operator="lessThan">
      <formula>0.8</formula>
    </cfRule>
  </conditionalFormatting>
  <conditionalFormatting sqref="AF107">
    <cfRule type="cellIs" dxfId="38575" priority="3079" operator="lessThan">
      <formula>0</formula>
    </cfRule>
  </conditionalFormatting>
  <conditionalFormatting sqref="AH100:AH107">
    <cfRule type="cellIs" dxfId="38574" priority="3078" operator="lessThan">
      <formula>0.8</formula>
    </cfRule>
  </conditionalFormatting>
  <conditionalFormatting sqref="AG107">
    <cfRule type="cellIs" dxfId="38573" priority="3076" operator="greaterThan">
      <formula>1</formula>
    </cfRule>
    <cfRule type="cellIs" dxfId="38572" priority="3077" operator="lessThan">
      <formula>0.8</formula>
    </cfRule>
  </conditionalFormatting>
  <conditionalFormatting sqref="P106:P107">
    <cfRule type="cellIs" dxfId="38571" priority="3070" operator="greaterThan">
      <formula>0</formula>
    </cfRule>
  </conditionalFormatting>
  <conditionalFormatting sqref="Q106:Q107">
    <cfRule type="cellIs" dxfId="38570" priority="3075" operator="lessThan">
      <formula>0</formula>
    </cfRule>
  </conditionalFormatting>
  <conditionalFormatting sqref="R106:R107">
    <cfRule type="cellIs" dxfId="38569" priority="3073" operator="lessThan">
      <formula>0.8</formula>
    </cfRule>
    <cfRule type="cellIs" dxfId="38568" priority="3074" operator="greaterThan">
      <formula>1</formula>
    </cfRule>
  </conditionalFormatting>
  <conditionalFormatting sqref="R106:R107">
    <cfRule type="cellIs" dxfId="38567" priority="3071" operator="greaterThan">
      <formula>1</formula>
    </cfRule>
    <cfRule type="cellIs" dxfId="38566" priority="3072" operator="lessThan">
      <formula>0.8</formula>
    </cfRule>
  </conditionalFormatting>
  <conditionalFormatting sqref="AF109:AF120">
    <cfRule type="cellIs" dxfId="38565" priority="3069" operator="lessThan">
      <formula>0</formula>
    </cfRule>
  </conditionalFormatting>
  <conditionalFormatting sqref="S109">
    <cfRule type="cellIs" dxfId="38564" priority="3068" operator="lessThan">
      <formula>0.8</formula>
    </cfRule>
  </conditionalFormatting>
  <conditionalFormatting sqref="AG109:AG120">
    <cfRule type="cellIs" dxfId="38563" priority="3066" operator="greaterThan">
      <formula>1</formula>
    </cfRule>
    <cfRule type="cellIs" dxfId="38562" priority="3067" operator="lessThan">
      <formula>0.8</formula>
    </cfRule>
  </conditionalFormatting>
  <conditionalFormatting sqref="S150">
    <cfRule type="cellIs" dxfId="38561" priority="3065" operator="lessThan">
      <formula>0.8</formula>
    </cfRule>
  </conditionalFormatting>
  <conditionalFormatting sqref="AH150">
    <cfRule type="cellIs" dxfId="38560" priority="3064" operator="lessThan">
      <formula>0.8</formula>
    </cfRule>
  </conditionalFormatting>
  <conditionalFormatting sqref="S149">
    <cfRule type="cellIs" dxfId="38559" priority="3063" operator="lessThan">
      <formula>0.8</formula>
    </cfRule>
  </conditionalFormatting>
  <conditionalFormatting sqref="Q26:Q29">
    <cfRule type="cellIs" dxfId="38558" priority="3062" operator="lessThan">
      <formula>0</formula>
    </cfRule>
  </conditionalFormatting>
  <conditionalFormatting sqref="S21:S29 AH21:AH29">
    <cfRule type="cellIs" dxfId="38557" priority="3061" operator="lessThan">
      <formula>0.8</formula>
    </cfRule>
  </conditionalFormatting>
  <conditionalFormatting sqref="R26:R29">
    <cfRule type="cellIs" dxfId="38556" priority="3059" operator="lessThan">
      <formula>0.8</formula>
    </cfRule>
    <cfRule type="cellIs" dxfId="38555" priority="3060" operator="greaterThan">
      <formula>1</formula>
    </cfRule>
  </conditionalFormatting>
  <conditionalFormatting sqref="R26:R29">
    <cfRule type="cellIs" dxfId="38554" priority="3057" operator="greaterThan">
      <formula>1</formula>
    </cfRule>
    <cfRule type="cellIs" dxfId="38553" priority="3058" operator="lessThan">
      <formula>0.8</formula>
    </cfRule>
  </conditionalFormatting>
  <conditionalFormatting sqref="P29">
    <cfRule type="cellIs" dxfId="38552" priority="3056" operator="greaterThan">
      <formula>0</formula>
    </cfRule>
  </conditionalFormatting>
  <conditionalFormatting sqref="AH91 S91">
    <cfRule type="cellIs" dxfId="38551" priority="3055" operator="lessThan">
      <formula>0.8</formula>
    </cfRule>
  </conditionalFormatting>
  <conditionalFormatting sqref="P92:P94">
    <cfRule type="cellIs" dxfId="38550" priority="3049" operator="greaterThan">
      <formula>0</formula>
    </cfRule>
  </conditionalFormatting>
  <conditionalFormatting sqref="Q92:Q94">
    <cfRule type="cellIs" dxfId="38549" priority="3054" operator="lessThan">
      <formula>0</formula>
    </cfRule>
  </conditionalFormatting>
  <conditionalFormatting sqref="R92:R94">
    <cfRule type="cellIs" dxfId="38548" priority="3052" operator="lessThan">
      <formula>0.8</formula>
    </cfRule>
    <cfRule type="cellIs" dxfId="38547" priority="3053" operator="greaterThan">
      <formula>1</formula>
    </cfRule>
  </conditionalFormatting>
  <conditionalFormatting sqref="R92:R94">
    <cfRule type="cellIs" dxfId="38546" priority="3050" operator="greaterThan">
      <formula>1</formula>
    </cfRule>
    <cfRule type="cellIs" dxfId="38545" priority="3051" operator="lessThan">
      <formula>0.8</formula>
    </cfRule>
  </conditionalFormatting>
  <conditionalFormatting sqref="AF146 Q145:Q146">
    <cfRule type="cellIs" dxfId="38544" priority="3048" operator="lessThan">
      <formula>0</formula>
    </cfRule>
  </conditionalFormatting>
  <conditionalFormatting sqref="AH139:AH146 S139:S146">
    <cfRule type="cellIs" dxfId="38543" priority="3047" operator="lessThan">
      <formula>0.8</formula>
    </cfRule>
  </conditionalFormatting>
  <conditionalFormatting sqref="R145:R146">
    <cfRule type="cellIs" dxfId="38542" priority="3045" operator="lessThan">
      <formula>0.8</formula>
    </cfRule>
    <cfRule type="cellIs" dxfId="38541" priority="3046" operator="greaterThan">
      <formula>1</formula>
    </cfRule>
  </conditionalFormatting>
  <conditionalFormatting sqref="AG146 R145:R146">
    <cfRule type="cellIs" dxfId="38540" priority="3043" operator="greaterThan">
      <formula>1</formula>
    </cfRule>
    <cfRule type="cellIs" dxfId="38539" priority="3044" operator="lessThan">
      <formula>0.8</formula>
    </cfRule>
  </conditionalFormatting>
  <conditionalFormatting sqref="P145:P146">
    <cfRule type="cellIs" dxfId="38538" priority="3042" operator="greaterThan">
      <formula>0</formula>
    </cfRule>
  </conditionalFormatting>
  <conditionalFormatting sqref="Q119:Q120">
    <cfRule type="cellIs" dxfId="38537" priority="3041" operator="lessThan">
      <formula>0</formula>
    </cfRule>
  </conditionalFormatting>
  <conditionalFormatting sqref="R119:R120">
    <cfRule type="cellIs" dxfId="38536" priority="3039" operator="lessThan">
      <formula>0.8</formula>
    </cfRule>
    <cfRule type="cellIs" dxfId="38535" priority="3040" operator="greaterThan">
      <formula>1</formula>
    </cfRule>
  </conditionalFormatting>
  <conditionalFormatting sqref="R119:R120">
    <cfRule type="cellIs" dxfId="38534" priority="3037" operator="greaterThan">
      <formula>1</formula>
    </cfRule>
    <cfRule type="cellIs" dxfId="38533" priority="3038" operator="lessThan">
      <formula>0.8</formula>
    </cfRule>
  </conditionalFormatting>
  <conditionalFormatting sqref="P119:P120">
    <cfRule type="cellIs" dxfId="38532" priority="3036" operator="greaterThan">
      <formula>0</formula>
    </cfRule>
  </conditionalFormatting>
  <conditionalFormatting sqref="S44:S56">
    <cfRule type="cellIs" dxfId="38531" priority="3035" operator="lessThan">
      <formula>0.8</formula>
    </cfRule>
  </conditionalFormatting>
  <conditionalFormatting sqref="S108">
    <cfRule type="cellIs" dxfId="38530" priority="3034" operator="lessThan">
      <formula>0.8</formula>
    </cfRule>
  </conditionalFormatting>
  <conditionalFormatting sqref="S96">
    <cfRule type="cellIs" dxfId="38529" priority="3033" operator="lessThan">
      <formula>0.8</formula>
    </cfRule>
  </conditionalFormatting>
  <conditionalFormatting sqref="S97">
    <cfRule type="cellIs" dxfId="38528" priority="3032" operator="lessThan">
      <formula>0.8</formula>
    </cfRule>
  </conditionalFormatting>
  <conditionalFormatting sqref="S103">
    <cfRule type="cellIs" dxfId="38527" priority="3031" operator="lessThan">
      <formula>0.8</formula>
    </cfRule>
  </conditionalFormatting>
  <conditionalFormatting sqref="S99">
    <cfRule type="cellIs" dxfId="38526" priority="3030" operator="lessThan">
      <formula>0.8</formula>
    </cfRule>
  </conditionalFormatting>
  <conditionalFormatting sqref="S101">
    <cfRule type="cellIs" dxfId="38525" priority="3027" operator="lessThan">
      <formula>0.8</formula>
    </cfRule>
  </conditionalFormatting>
  <conditionalFormatting sqref="S100">
    <cfRule type="cellIs" dxfId="38524" priority="3029" operator="lessThan">
      <formula>0.8</formula>
    </cfRule>
  </conditionalFormatting>
  <conditionalFormatting sqref="S102">
    <cfRule type="cellIs" dxfId="38523" priority="3028" operator="lessThan">
      <formula>0.8</formula>
    </cfRule>
  </conditionalFormatting>
  <conditionalFormatting sqref="S98">
    <cfRule type="cellIs" dxfId="38522" priority="3026" operator="lessThan">
      <formula>0.8</formula>
    </cfRule>
  </conditionalFormatting>
  <conditionalFormatting sqref="S104">
    <cfRule type="cellIs" dxfId="38521" priority="3025" operator="lessThan">
      <formula>0.8</formula>
    </cfRule>
  </conditionalFormatting>
  <conditionalFormatting sqref="Q162:Q167">
    <cfRule type="cellIs" dxfId="38520" priority="3024" operator="lessThan">
      <formula>0</formula>
    </cfRule>
  </conditionalFormatting>
  <conditionalFormatting sqref="R162:R167">
    <cfRule type="cellIs" dxfId="38519" priority="3022" operator="lessThan">
      <formula>0.8</formula>
    </cfRule>
    <cfRule type="cellIs" dxfId="38518" priority="3023" operator="greaterThan">
      <formula>1</formula>
    </cfRule>
  </conditionalFormatting>
  <conditionalFormatting sqref="R162:R167">
    <cfRule type="cellIs" dxfId="38517" priority="3020" operator="greaterThan">
      <formula>1</formula>
    </cfRule>
    <cfRule type="cellIs" dxfId="38516" priority="3021" operator="lessThan">
      <formula>0.8</formula>
    </cfRule>
  </conditionalFormatting>
  <conditionalFormatting sqref="P162:P167">
    <cfRule type="cellIs" dxfId="38515" priority="3019" operator="greaterThan">
      <formula>0</formula>
    </cfRule>
  </conditionalFormatting>
  <conditionalFormatting sqref="P168">
    <cfRule type="cellIs" dxfId="38514" priority="3013" operator="greaterThan">
      <formula>0</formula>
    </cfRule>
  </conditionalFormatting>
  <conditionalFormatting sqref="R168">
    <cfRule type="cellIs" dxfId="38513" priority="3016" operator="lessThan">
      <formula>0.8</formula>
    </cfRule>
    <cfRule type="cellIs" dxfId="38512" priority="3017" operator="greaterThan">
      <formula>1</formula>
    </cfRule>
  </conditionalFormatting>
  <conditionalFormatting sqref="R168">
    <cfRule type="cellIs" dxfId="38511" priority="3014" operator="greaterThan">
      <formula>1</formula>
    </cfRule>
    <cfRule type="cellIs" dxfId="38510" priority="3015" operator="lessThan">
      <formula>0.8</formula>
    </cfRule>
  </conditionalFormatting>
  <conditionalFormatting sqref="Q168">
    <cfRule type="cellIs" dxfId="38509" priority="3018" operator="lessThan">
      <formula>0</formula>
    </cfRule>
  </conditionalFormatting>
  <conditionalFormatting sqref="Q83">
    <cfRule type="cellIs" dxfId="38508" priority="3012" operator="lessThan">
      <formula>0</formula>
    </cfRule>
  </conditionalFormatting>
  <conditionalFormatting sqref="R83">
    <cfRule type="cellIs" dxfId="38507" priority="3010" operator="lessThan">
      <formula>0.8</formula>
    </cfRule>
    <cfRule type="cellIs" dxfId="38506" priority="3011" operator="greaterThan">
      <formula>1</formula>
    </cfRule>
  </conditionalFormatting>
  <conditionalFormatting sqref="R83">
    <cfRule type="cellIs" dxfId="38505" priority="3008" operator="greaterThan">
      <formula>1</formula>
    </cfRule>
    <cfRule type="cellIs" dxfId="38504" priority="3009" operator="lessThan">
      <formula>0.8</formula>
    </cfRule>
  </conditionalFormatting>
  <conditionalFormatting sqref="P83">
    <cfRule type="cellIs" dxfId="38503" priority="3007" operator="greaterThan">
      <formula>0</formula>
    </cfRule>
  </conditionalFormatting>
  <conditionalFormatting sqref="Q83">
    <cfRule type="cellIs" dxfId="38502" priority="3006" operator="lessThan">
      <formula>0</formula>
    </cfRule>
  </conditionalFormatting>
  <conditionalFormatting sqref="R83">
    <cfRule type="cellIs" dxfId="38501" priority="3004" operator="lessThan">
      <formula>0.8</formula>
    </cfRule>
    <cfRule type="cellIs" dxfId="38500" priority="3005" operator="greaterThan">
      <formula>1</formula>
    </cfRule>
  </conditionalFormatting>
  <conditionalFormatting sqref="R83">
    <cfRule type="cellIs" dxfId="38499" priority="3002" operator="greaterThan">
      <formula>1</formula>
    </cfRule>
    <cfRule type="cellIs" dxfId="38498" priority="3003" operator="lessThan">
      <formula>0.8</formula>
    </cfRule>
  </conditionalFormatting>
  <conditionalFormatting sqref="P83">
    <cfRule type="cellIs" dxfId="38497" priority="3001" operator="greaterThan">
      <formula>0</formula>
    </cfRule>
  </conditionalFormatting>
  <conditionalFormatting sqref="Q83">
    <cfRule type="cellIs" dxfId="38496" priority="3000" operator="lessThan">
      <formula>0</formula>
    </cfRule>
  </conditionalFormatting>
  <conditionalFormatting sqref="R83">
    <cfRule type="cellIs" dxfId="38495" priority="2998" operator="lessThan">
      <formula>0.8</formula>
    </cfRule>
    <cfRule type="cellIs" dxfId="38494" priority="2999" operator="greaterThan">
      <formula>1</formula>
    </cfRule>
  </conditionalFormatting>
  <conditionalFormatting sqref="R83">
    <cfRule type="cellIs" dxfId="38493" priority="2996" operator="greaterThan">
      <formula>1</formula>
    </cfRule>
    <cfRule type="cellIs" dxfId="38492" priority="2997" operator="lessThan">
      <formula>0.8</formula>
    </cfRule>
  </conditionalFormatting>
  <conditionalFormatting sqref="P83">
    <cfRule type="cellIs" dxfId="38491" priority="2995" operator="greaterThan">
      <formula>0</formula>
    </cfRule>
  </conditionalFormatting>
  <conditionalFormatting sqref="Q83">
    <cfRule type="cellIs" dxfId="38490" priority="2994" operator="lessThan">
      <formula>0</formula>
    </cfRule>
  </conditionalFormatting>
  <conditionalFormatting sqref="R83">
    <cfRule type="cellIs" dxfId="38489" priority="2992" operator="lessThan">
      <formula>0.8</formula>
    </cfRule>
    <cfRule type="cellIs" dxfId="38488" priority="2993" operator="greaterThan">
      <formula>1</formula>
    </cfRule>
  </conditionalFormatting>
  <conditionalFormatting sqref="R83">
    <cfRule type="cellIs" dxfId="38487" priority="2990" operator="greaterThan">
      <formula>1</formula>
    </cfRule>
    <cfRule type="cellIs" dxfId="38486" priority="2991" operator="lessThan">
      <formula>0.8</formula>
    </cfRule>
  </conditionalFormatting>
  <conditionalFormatting sqref="P83">
    <cfRule type="cellIs" dxfId="38485" priority="2989" operator="greaterThan">
      <formula>0</formula>
    </cfRule>
  </conditionalFormatting>
  <conditionalFormatting sqref="P83">
    <cfRule type="cellIs" dxfId="38484" priority="2983" operator="greaterThan">
      <formula>0</formula>
    </cfRule>
  </conditionalFormatting>
  <conditionalFormatting sqref="Q83">
    <cfRule type="cellIs" dxfId="38483" priority="2988" operator="lessThan">
      <formula>0</formula>
    </cfRule>
  </conditionalFormatting>
  <conditionalFormatting sqref="R83">
    <cfRule type="cellIs" dxfId="38482" priority="2986" operator="lessThan">
      <formula>0.8</formula>
    </cfRule>
    <cfRule type="cellIs" dxfId="38481" priority="2987" operator="greaterThan">
      <formula>1</formula>
    </cfRule>
  </conditionalFormatting>
  <conditionalFormatting sqref="R83">
    <cfRule type="cellIs" dxfId="38480" priority="2984" operator="greaterThan">
      <formula>1</formula>
    </cfRule>
    <cfRule type="cellIs" dxfId="38479" priority="2985" operator="lessThan">
      <formula>0.8</formula>
    </cfRule>
  </conditionalFormatting>
  <conditionalFormatting sqref="P83">
    <cfRule type="cellIs" dxfId="38478" priority="2977" operator="greaterThan">
      <formula>0</formula>
    </cfRule>
  </conditionalFormatting>
  <conditionalFormatting sqref="Q83">
    <cfRule type="cellIs" dxfId="38477" priority="2982" operator="lessThan">
      <formula>0</formula>
    </cfRule>
  </conditionalFormatting>
  <conditionalFormatting sqref="R83">
    <cfRule type="cellIs" dxfId="38476" priority="2980" operator="lessThan">
      <formula>0.8</formula>
    </cfRule>
    <cfRule type="cellIs" dxfId="38475" priority="2981" operator="greaterThan">
      <formula>1</formula>
    </cfRule>
  </conditionalFormatting>
  <conditionalFormatting sqref="R83">
    <cfRule type="cellIs" dxfId="38474" priority="2978" operator="greaterThan">
      <formula>1</formula>
    </cfRule>
    <cfRule type="cellIs" dxfId="38473" priority="2979" operator="lessThan">
      <formula>0.8</formula>
    </cfRule>
  </conditionalFormatting>
  <conditionalFormatting sqref="R83">
    <cfRule type="cellIs" dxfId="38472" priority="2974" operator="lessThan">
      <formula>0.8</formula>
    </cfRule>
    <cfRule type="cellIs" dxfId="38471" priority="2975" operator="greaterThan">
      <formula>1</formula>
    </cfRule>
  </conditionalFormatting>
  <conditionalFormatting sqref="R83">
    <cfRule type="cellIs" dxfId="38470" priority="2972" operator="greaterThan">
      <formula>1</formula>
    </cfRule>
    <cfRule type="cellIs" dxfId="38469" priority="2973" operator="lessThan">
      <formula>0.8</formula>
    </cfRule>
  </conditionalFormatting>
  <conditionalFormatting sqref="P83">
    <cfRule type="cellIs" dxfId="38468" priority="2971" operator="greaterThan">
      <formula>0</formula>
    </cfRule>
  </conditionalFormatting>
  <conditionalFormatting sqref="Q83">
    <cfRule type="cellIs" dxfId="38467" priority="2976" operator="lessThan">
      <formula>0</formula>
    </cfRule>
  </conditionalFormatting>
  <conditionalFormatting sqref="Q83">
    <cfRule type="cellIs" dxfId="38466" priority="2970" operator="lessThan">
      <formula>0</formula>
    </cfRule>
  </conditionalFormatting>
  <conditionalFormatting sqref="R83">
    <cfRule type="cellIs" dxfId="38465" priority="2968" operator="lessThan">
      <formula>0.8</formula>
    </cfRule>
    <cfRule type="cellIs" dxfId="38464" priority="2969" operator="greaterThan">
      <formula>1</formula>
    </cfRule>
  </conditionalFormatting>
  <conditionalFormatting sqref="R83">
    <cfRule type="cellIs" dxfId="38463" priority="2966" operator="greaterThan">
      <formula>1</formula>
    </cfRule>
    <cfRule type="cellIs" dxfId="38462" priority="2967" operator="lessThan">
      <formula>0.8</formula>
    </cfRule>
  </conditionalFormatting>
  <conditionalFormatting sqref="P83">
    <cfRule type="cellIs" dxfId="38461" priority="2965" operator="greaterThan">
      <formula>0</formula>
    </cfRule>
  </conditionalFormatting>
  <conditionalFormatting sqref="P83">
    <cfRule type="cellIs" dxfId="38460" priority="2959" operator="greaterThan">
      <formula>0</formula>
    </cfRule>
  </conditionalFormatting>
  <conditionalFormatting sqref="Q83">
    <cfRule type="cellIs" dxfId="38459" priority="2964" operator="lessThan">
      <formula>0</formula>
    </cfRule>
  </conditionalFormatting>
  <conditionalFormatting sqref="R83">
    <cfRule type="cellIs" dxfId="38458" priority="2962" operator="lessThan">
      <formula>0.8</formula>
    </cfRule>
    <cfRule type="cellIs" dxfId="38457" priority="2963" operator="greaterThan">
      <formula>1</formula>
    </cfRule>
  </conditionalFormatting>
  <conditionalFormatting sqref="R83">
    <cfRule type="cellIs" dxfId="38456" priority="2960" operator="greaterThan">
      <formula>1</formula>
    </cfRule>
    <cfRule type="cellIs" dxfId="38455" priority="2961" operator="lessThan">
      <formula>0.8</formula>
    </cfRule>
  </conditionalFormatting>
  <conditionalFormatting sqref="P83">
    <cfRule type="cellIs" dxfId="38454" priority="2953" operator="greaterThan">
      <formula>0</formula>
    </cfRule>
  </conditionalFormatting>
  <conditionalFormatting sqref="Q83">
    <cfRule type="cellIs" dxfId="38453" priority="2958" operator="lessThan">
      <formula>0</formula>
    </cfRule>
  </conditionalFormatting>
  <conditionalFormatting sqref="R83">
    <cfRule type="cellIs" dxfId="38452" priority="2956" operator="lessThan">
      <formula>0.8</formula>
    </cfRule>
    <cfRule type="cellIs" dxfId="38451" priority="2957" operator="greaterThan">
      <formula>1</formula>
    </cfRule>
  </conditionalFormatting>
  <conditionalFormatting sqref="R83">
    <cfRule type="cellIs" dxfId="38450" priority="2954" operator="greaterThan">
      <formula>1</formula>
    </cfRule>
    <cfRule type="cellIs" dxfId="38449" priority="2955" operator="lessThan">
      <formula>0.8</formula>
    </cfRule>
  </conditionalFormatting>
  <conditionalFormatting sqref="R83">
    <cfRule type="cellIs" dxfId="38448" priority="2950" operator="lessThan">
      <formula>0.8</formula>
    </cfRule>
    <cfRule type="cellIs" dxfId="38447" priority="2951" operator="greaterThan">
      <formula>1</formula>
    </cfRule>
  </conditionalFormatting>
  <conditionalFormatting sqref="R83">
    <cfRule type="cellIs" dxfId="38446" priority="2948" operator="greaterThan">
      <formula>1</formula>
    </cfRule>
    <cfRule type="cellIs" dxfId="38445" priority="2949" operator="lessThan">
      <formula>0.8</formula>
    </cfRule>
  </conditionalFormatting>
  <conditionalFormatting sqref="P83">
    <cfRule type="cellIs" dxfId="38444" priority="2947" operator="greaterThan">
      <formula>0</formula>
    </cfRule>
  </conditionalFormatting>
  <conditionalFormatting sqref="Q83">
    <cfRule type="cellIs" dxfId="38443" priority="2952" operator="lessThan">
      <formula>0</formula>
    </cfRule>
  </conditionalFormatting>
  <conditionalFormatting sqref="P83">
    <cfRule type="cellIs" dxfId="38442" priority="2941" operator="greaterThan">
      <formula>0</formula>
    </cfRule>
  </conditionalFormatting>
  <conditionalFormatting sqref="Q83">
    <cfRule type="cellIs" dxfId="38441" priority="2946" operator="lessThan">
      <formula>0</formula>
    </cfRule>
  </conditionalFormatting>
  <conditionalFormatting sqref="R83">
    <cfRule type="cellIs" dxfId="38440" priority="2944" operator="lessThan">
      <formula>0.8</formula>
    </cfRule>
    <cfRule type="cellIs" dxfId="38439" priority="2945" operator="greaterThan">
      <formula>1</formula>
    </cfRule>
  </conditionalFormatting>
  <conditionalFormatting sqref="R83">
    <cfRule type="cellIs" dxfId="38438" priority="2942" operator="greaterThan">
      <formula>1</formula>
    </cfRule>
    <cfRule type="cellIs" dxfId="38437" priority="2943" operator="lessThan">
      <formula>0.8</formula>
    </cfRule>
  </conditionalFormatting>
  <conditionalFormatting sqref="R83">
    <cfRule type="cellIs" dxfId="38436" priority="2938" operator="lessThan">
      <formula>0.8</formula>
    </cfRule>
    <cfRule type="cellIs" dxfId="38435" priority="2939" operator="greaterThan">
      <formula>1</formula>
    </cfRule>
  </conditionalFormatting>
  <conditionalFormatting sqref="R83">
    <cfRule type="cellIs" dxfId="38434" priority="2936" operator="greaterThan">
      <formula>1</formula>
    </cfRule>
    <cfRule type="cellIs" dxfId="38433" priority="2937" operator="lessThan">
      <formula>0.8</formula>
    </cfRule>
  </conditionalFormatting>
  <conditionalFormatting sqref="P83">
    <cfRule type="cellIs" dxfId="38432" priority="2935" operator="greaterThan">
      <formula>0</formula>
    </cfRule>
  </conditionalFormatting>
  <conditionalFormatting sqref="Q83">
    <cfRule type="cellIs" dxfId="38431" priority="2940" operator="lessThan">
      <formula>0</formula>
    </cfRule>
  </conditionalFormatting>
  <conditionalFormatting sqref="R83">
    <cfRule type="cellIs" dxfId="38430" priority="2932" operator="lessThan">
      <formula>0.8</formula>
    </cfRule>
    <cfRule type="cellIs" dxfId="38429" priority="2933" operator="greaterThan">
      <formula>1</formula>
    </cfRule>
  </conditionalFormatting>
  <conditionalFormatting sqref="R83">
    <cfRule type="cellIs" dxfId="38428" priority="2930" operator="greaterThan">
      <formula>1</formula>
    </cfRule>
    <cfRule type="cellIs" dxfId="38427" priority="2931" operator="lessThan">
      <formula>0.8</formula>
    </cfRule>
  </conditionalFormatting>
  <conditionalFormatting sqref="P83">
    <cfRule type="cellIs" dxfId="38426" priority="2929" operator="greaterThan">
      <formula>0</formula>
    </cfRule>
  </conditionalFormatting>
  <conditionalFormatting sqref="Q83">
    <cfRule type="cellIs" dxfId="38425" priority="2934" operator="lessThan">
      <formula>0</formula>
    </cfRule>
  </conditionalFormatting>
  <conditionalFormatting sqref="Q83">
    <cfRule type="cellIs" dxfId="38424" priority="2928" operator="lessThan">
      <formula>0</formula>
    </cfRule>
  </conditionalFormatting>
  <conditionalFormatting sqref="R83">
    <cfRule type="cellIs" dxfId="38423" priority="2926" operator="lessThan">
      <formula>0.8</formula>
    </cfRule>
    <cfRule type="cellIs" dxfId="38422" priority="2927" operator="greaterThan">
      <formula>1</formula>
    </cfRule>
  </conditionalFormatting>
  <conditionalFormatting sqref="R83">
    <cfRule type="cellIs" dxfId="38421" priority="2924" operator="greaterThan">
      <formula>1</formula>
    </cfRule>
    <cfRule type="cellIs" dxfId="38420" priority="2925" operator="lessThan">
      <formula>0.8</formula>
    </cfRule>
  </conditionalFormatting>
  <conditionalFormatting sqref="P83">
    <cfRule type="cellIs" dxfId="38419" priority="2923" operator="greaterThan">
      <formula>0</formula>
    </cfRule>
  </conditionalFormatting>
  <conditionalFormatting sqref="Q83">
    <cfRule type="cellIs" dxfId="38418" priority="2917" operator="lessThan">
      <formula>0</formula>
    </cfRule>
  </conditionalFormatting>
  <conditionalFormatting sqref="R83">
    <cfRule type="cellIs" dxfId="38417" priority="2921" operator="lessThan">
      <formula>0.8</formula>
    </cfRule>
    <cfRule type="cellIs" dxfId="38416" priority="2922" operator="greaterThan">
      <formula>1</formula>
    </cfRule>
  </conditionalFormatting>
  <conditionalFormatting sqref="R83">
    <cfRule type="cellIs" dxfId="38415" priority="2919" operator="greaterThan">
      <formula>1</formula>
    </cfRule>
    <cfRule type="cellIs" dxfId="38414" priority="2920" operator="lessThan">
      <formula>0.8</formula>
    </cfRule>
  </conditionalFormatting>
  <conditionalFormatting sqref="P83">
    <cfRule type="cellIs" dxfId="38413" priority="2918" operator="greaterThan">
      <formula>0</formula>
    </cfRule>
  </conditionalFormatting>
  <conditionalFormatting sqref="Q83">
    <cfRule type="cellIs" dxfId="38412" priority="2916" operator="lessThan">
      <formula>0</formula>
    </cfRule>
  </conditionalFormatting>
  <conditionalFormatting sqref="R83">
    <cfRule type="cellIs" dxfId="38411" priority="2914" operator="lessThan">
      <formula>0.8</formula>
    </cfRule>
    <cfRule type="cellIs" dxfId="38410" priority="2915" operator="greaterThan">
      <formula>1</formula>
    </cfRule>
  </conditionalFormatting>
  <conditionalFormatting sqref="R83">
    <cfRule type="cellIs" dxfId="38409" priority="2912" operator="greaterThan">
      <formula>1</formula>
    </cfRule>
    <cfRule type="cellIs" dxfId="38408" priority="2913" operator="lessThan">
      <formula>0.8</formula>
    </cfRule>
  </conditionalFormatting>
  <conditionalFormatting sqref="P83">
    <cfRule type="cellIs" dxfId="38407" priority="2911" operator="greaterThan">
      <formula>0</formula>
    </cfRule>
  </conditionalFormatting>
  <conditionalFormatting sqref="Q83">
    <cfRule type="cellIs" dxfId="38406" priority="2910" operator="lessThan">
      <formula>0</formula>
    </cfRule>
  </conditionalFormatting>
  <conditionalFormatting sqref="R83">
    <cfRule type="cellIs" dxfId="38405" priority="2908" operator="lessThan">
      <formula>0.8</formula>
    </cfRule>
    <cfRule type="cellIs" dxfId="38404" priority="2909" operator="greaterThan">
      <formula>1</formula>
    </cfRule>
  </conditionalFormatting>
  <conditionalFormatting sqref="R83">
    <cfRule type="cellIs" dxfId="38403" priority="2906" operator="greaterThan">
      <formula>1</formula>
    </cfRule>
    <cfRule type="cellIs" dxfId="38402" priority="2907" operator="lessThan">
      <formula>0.8</formula>
    </cfRule>
  </conditionalFormatting>
  <conditionalFormatting sqref="P83">
    <cfRule type="cellIs" dxfId="38401" priority="2905" operator="greaterThan">
      <formula>0</formula>
    </cfRule>
  </conditionalFormatting>
  <conditionalFormatting sqref="Q83">
    <cfRule type="cellIs" dxfId="38400" priority="2904" operator="lessThan">
      <formula>0</formula>
    </cfRule>
  </conditionalFormatting>
  <conditionalFormatting sqref="R83">
    <cfRule type="cellIs" dxfId="38399" priority="2902" operator="lessThan">
      <formula>0.8</formula>
    </cfRule>
    <cfRule type="cellIs" dxfId="38398" priority="2903" operator="greaterThan">
      <formula>1</formula>
    </cfRule>
  </conditionalFormatting>
  <conditionalFormatting sqref="R83">
    <cfRule type="cellIs" dxfId="38397" priority="2900" operator="greaterThan">
      <formula>1</formula>
    </cfRule>
    <cfRule type="cellIs" dxfId="38396" priority="2901" operator="lessThan">
      <formula>0.8</formula>
    </cfRule>
  </conditionalFormatting>
  <conditionalFormatting sqref="P83">
    <cfRule type="cellIs" dxfId="38395" priority="2899" operator="greaterThan">
      <formula>0</formula>
    </cfRule>
  </conditionalFormatting>
  <conditionalFormatting sqref="Q83">
    <cfRule type="cellIs" dxfId="38394" priority="2898" operator="lessThan">
      <formula>0</formula>
    </cfRule>
  </conditionalFormatting>
  <conditionalFormatting sqref="R83">
    <cfRule type="cellIs" dxfId="38393" priority="2896" operator="lessThan">
      <formula>0.8</formula>
    </cfRule>
    <cfRule type="cellIs" dxfId="38392" priority="2897" operator="greaterThan">
      <formula>1</formula>
    </cfRule>
  </conditionalFormatting>
  <conditionalFormatting sqref="R83">
    <cfRule type="cellIs" dxfId="38391" priority="2894" operator="greaterThan">
      <formula>1</formula>
    </cfRule>
    <cfRule type="cellIs" dxfId="38390" priority="2895" operator="lessThan">
      <formula>0.8</formula>
    </cfRule>
  </conditionalFormatting>
  <conditionalFormatting sqref="P83">
    <cfRule type="cellIs" dxfId="38389" priority="2893" operator="greaterThan">
      <formula>0</formula>
    </cfRule>
  </conditionalFormatting>
  <conditionalFormatting sqref="Q83">
    <cfRule type="cellIs" dxfId="38388" priority="2892" operator="lessThan">
      <formula>0</formula>
    </cfRule>
  </conditionalFormatting>
  <conditionalFormatting sqref="R83">
    <cfRule type="cellIs" dxfId="38387" priority="2890" operator="lessThan">
      <formula>0.8</formula>
    </cfRule>
    <cfRule type="cellIs" dxfId="38386" priority="2891" operator="greaterThan">
      <formula>1</formula>
    </cfRule>
  </conditionalFormatting>
  <conditionalFormatting sqref="R83">
    <cfRule type="cellIs" dxfId="38385" priority="2888" operator="greaterThan">
      <formula>1</formula>
    </cfRule>
    <cfRule type="cellIs" dxfId="38384" priority="2889" operator="lessThan">
      <formula>0.8</formula>
    </cfRule>
  </conditionalFormatting>
  <conditionalFormatting sqref="P83">
    <cfRule type="cellIs" dxfId="38383" priority="2887" operator="greaterThan">
      <formula>0</formula>
    </cfRule>
  </conditionalFormatting>
  <conditionalFormatting sqref="P83">
    <cfRule type="cellIs" dxfId="38382" priority="2881" operator="greaterThan">
      <formula>0</formula>
    </cfRule>
  </conditionalFormatting>
  <conditionalFormatting sqref="Q83">
    <cfRule type="cellIs" dxfId="38381" priority="2886" operator="lessThan">
      <formula>0</formula>
    </cfRule>
  </conditionalFormatting>
  <conditionalFormatting sqref="R83">
    <cfRule type="cellIs" dxfId="38380" priority="2884" operator="lessThan">
      <formula>0.8</formula>
    </cfRule>
    <cfRule type="cellIs" dxfId="38379" priority="2885" operator="greaterThan">
      <formula>1</formula>
    </cfRule>
  </conditionalFormatting>
  <conditionalFormatting sqref="R83">
    <cfRule type="cellIs" dxfId="38378" priority="2882" operator="greaterThan">
      <formula>1</formula>
    </cfRule>
    <cfRule type="cellIs" dxfId="38377" priority="2883" operator="lessThan">
      <formula>0.8</formula>
    </cfRule>
  </conditionalFormatting>
  <conditionalFormatting sqref="P83">
    <cfRule type="cellIs" dxfId="38376" priority="2875" operator="greaterThan">
      <formula>0</formula>
    </cfRule>
  </conditionalFormatting>
  <conditionalFormatting sqref="Q83">
    <cfRule type="cellIs" dxfId="38375" priority="2880" operator="lessThan">
      <formula>0</formula>
    </cfRule>
  </conditionalFormatting>
  <conditionalFormatting sqref="R83">
    <cfRule type="cellIs" dxfId="38374" priority="2878" operator="lessThan">
      <formula>0.8</formula>
    </cfRule>
    <cfRule type="cellIs" dxfId="38373" priority="2879" operator="greaterThan">
      <formula>1</formula>
    </cfRule>
  </conditionalFormatting>
  <conditionalFormatting sqref="R83">
    <cfRule type="cellIs" dxfId="38372" priority="2876" operator="greaterThan">
      <formula>1</formula>
    </cfRule>
    <cfRule type="cellIs" dxfId="38371" priority="2877" operator="lessThan">
      <formula>0.8</formula>
    </cfRule>
  </conditionalFormatting>
  <conditionalFormatting sqref="R83">
    <cfRule type="cellIs" dxfId="38370" priority="2872" operator="lessThan">
      <formula>0.8</formula>
    </cfRule>
    <cfRule type="cellIs" dxfId="38369" priority="2873" operator="greaterThan">
      <formula>1</formula>
    </cfRule>
  </conditionalFormatting>
  <conditionalFormatting sqref="R83">
    <cfRule type="cellIs" dxfId="38368" priority="2870" operator="greaterThan">
      <formula>1</formula>
    </cfRule>
    <cfRule type="cellIs" dxfId="38367" priority="2871" operator="lessThan">
      <formula>0.8</formula>
    </cfRule>
  </conditionalFormatting>
  <conditionalFormatting sqref="P83">
    <cfRule type="cellIs" dxfId="38366" priority="2869" operator="greaterThan">
      <formula>0</formula>
    </cfRule>
  </conditionalFormatting>
  <conditionalFormatting sqref="Q83">
    <cfRule type="cellIs" dxfId="38365" priority="2874" operator="lessThan">
      <formula>0</formula>
    </cfRule>
  </conditionalFormatting>
  <conditionalFormatting sqref="Q83">
    <cfRule type="cellIs" dxfId="38364" priority="2868" operator="lessThan">
      <formula>0</formula>
    </cfRule>
  </conditionalFormatting>
  <conditionalFormatting sqref="R83">
    <cfRule type="cellIs" dxfId="38363" priority="2866" operator="lessThan">
      <formula>0.8</formula>
    </cfRule>
    <cfRule type="cellIs" dxfId="38362" priority="2867" operator="greaterThan">
      <formula>1</formula>
    </cfRule>
  </conditionalFormatting>
  <conditionalFormatting sqref="R83">
    <cfRule type="cellIs" dxfId="38361" priority="2864" operator="greaterThan">
      <formula>1</formula>
    </cfRule>
    <cfRule type="cellIs" dxfId="38360" priority="2865" operator="lessThan">
      <formula>0.8</formula>
    </cfRule>
  </conditionalFormatting>
  <conditionalFormatting sqref="P83">
    <cfRule type="cellIs" dxfId="38359" priority="2863" operator="greaterThan">
      <formula>0</formula>
    </cfRule>
  </conditionalFormatting>
  <conditionalFormatting sqref="Q83">
    <cfRule type="cellIs" dxfId="38358" priority="2862" operator="lessThan">
      <formula>0</formula>
    </cfRule>
  </conditionalFormatting>
  <conditionalFormatting sqref="R83">
    <cfRule type="cellIs" dxfId="38357" priority="2860" operator="lessThan">
      <formula>0.8</formula>
    </cfRule>
    <cfRule type="cellIs" dxfId="38356" priority="2861" operator="greaterThan">
      <formula>1</formula>
    </cfRule>
  </conditionalFormatting>
  <conditionalFormatting sqref="R83">
    <cfRule type="cellIs" dxfId="38355" priority="2858" operator="greaterThan">
      <formula>1</formula>
    </cfRule>
    <cfRule type="cellIs" dxfId="38354" priority="2859" operator="lessThan">
      <formula>0.8</formula>
    </cfRule>
  </conditionalFormatting>
  <conditionalFormatting sqref="P83">
    <cfRule type="cellIs" dxfId="38353" priority="2857" operator="greaterThan">
      <formula>0</formula>
    </cfRule>
  </conditionalFormatting>
  <conditionalFormatting sqref="Q83">
    <cfRule type="cellIs" dxfId="38352" priority="2856" operator="lessThan">
      <formula>0</formula>
    </cfRule>
  </conditionalFormatting>
  <conditionalFormatting sqref="R83">
    <cfRule type="cellIs" dxfId="38351" priority="2854" operator="lessThan">
      <formula>0.8</formula>
    </cfRule>
    <cfRule type="cellIs" dxfId="38350" priority="2855" operator="greaterThan">
      <formula>1</formula>
    </cfRule>
  </conditionalFormatting>
  <conditionalFormatting sqref="R83">
    <cfRule type="cellIs" dxfId="38349" priority="2852" operator="greaterThan">
      <formula>1</formula>
    </cfRule>
    <cfRule type="cellIs" dxfId="38348" priority="2853" operator="lessThan">
      <formula>0.8</formula>
    </cfRule>
  </conditionalFormatting>
  <conditionalFormatting sqref="P83">
    <cfRule type="cellIs" dxfId="38347" priority="2851" operator="greaterThan">
      <formula>0</formula>
    </cfRule>
  </conditionalFormatting>
  <conditionalFormatting sqref="Q83">
    <cfRule type="cellIs" dxfId="38346" priority="2850" operator="lessThan">
      <formula>0</formula>
    </cfRule>
  </conditionalFormatting>
  <conditionalFormatting sqref="R83">
    <cfRule type="cellIs" dxfId="38345" priority="2848" operator="lessThan">
      <formula>0.8</formula>
    </cfRule>
    <cfRule type="cellIs" dxfId="38344" priority="2849" operator="greaterThan">
      <formula>1</formula>
    </cfRule>
  </conditionalFormatting>
  <conditionalFormatting sqref="R83">
    <cfRule type="cellIs" dxfId="38343" priority="2846" operator="greaterThan">
      <formula>1</formula>
    </cfRule>
    <cfRule type="cellIs" dxfId="38342" priority="2847" operator="lessThan">
      <formula>0.8</formula>
    </cfRule>
  </conditionalFormatting>
  <conditionalFormatting sqref="P83">
    <cfRule type="cellIs" dxfId="38341" priority="2845" operator="greaterThan">
      <formula>0</formula>
    </cfRule>
  </conditionalFormatting>
  <conditionalFormatting sqref="P83">
    <cfRule type="cellIs" dxfId="38340" priority="2839" operator="greaterThan">
      <formula>0</formula>
    </cfRule>
  </conditionalFormatting>
  <conditionalFormatting sqref="Q83">
    <cfRule type="cellIs" dxfId="38339" priority="2844" operator="lessThan">
      <formula>0</formula>
    </cfRule>
  </conditionalFormatting>
  <conditionalFormatting sqref="R83">
    <cfRule type="cellIs" dxfId="38338" priority="2842" operator="lessThan">
      <formula>0.8</formula>
    </cfRule>
    <cfRule type="cellIs" dxfId="38337" priority="2843" operator="greaterThan">
      <formula>1</formula>
    </cfRule>
  </conditionalFormatting>
  <conditionalFormatting sqref="R83">
    <cfRule type="cellIs" dxfId="38336" priority="2840" operator="greaterThan">
      <formula>1</formula>
    </cfRule>
    <cfRule type="cellIs" dxfId="38335" priority="2841" operator="lessThan">
      <formula>0.8</formula>
    </cfRule>
  </conditionalFormatting>
  <conditionalFormatting sqref="P83">
    <cfRule type="cellIs" dxfId="38334" priority="2833" operator="greaterThan">
      <formula>0</formula>
    </cfRule>
  </conditionalFormatting>
  <conditionalFormatting sqref="Q83">
    <cfRule type="cellIs" dxfId="38333" priority="2838" operator="lessThan">
      <formula>0</formula>
    </cfRule>
  </conditionalFormatting>
  <conditionalFormatting sqref="R83">
    <cfRule type="cellIs" dxfId="38332" priority="2836" operator="lessThan">
      <formula>0.8</formula>
    </cfRule>
    <cfRule type="cellIs" dxfId="38331" priority="2837" operator="greaterThan">
      <formula>1</formula>
    </cfRule>
  </conditionalFormatting>
  <conditionalFormatting sqref="R83">
    <cfRule type="cellIs" dxfId="38330" priority="2834" operator="greaterThan">
      <formula>1</formula>
    </cfRule>
    <cfRule type="cellIs" dxfId="38329" priority="2835" operator="lessThan">
      <formula>0.8</formula>
    </cfRule>
  </conditionalFormatting>
  <conditionalFormatting sqref="R83">
    <cfRule type="cellIs" dxfId="38328" priority="2830" operator="lessThan">
      <formula>0.8</formula>
    </cfRule>
    <cfRule type="cellIs" dxfId="38327" priority="2831" operator="greaterThan">
      <formula>1</formula>
    </cfRule>
  </conditionalFormatting>
  <conditionalFormatting sqref="R83">
    <cfRule type="cellIs" dxfId="38326" priority="2828" operator="greaterThan">
      <formula>1</formula>
    </cfRule>
    <cfRule type="cellIs" dxfId="38325" priority="2829" operator="lessThan">
      <formula>0.8</formula>
    </cfRule>
  </conditionalFormatting>
  <conditionalFormatting sqref="P83">
    <cfRule type="cellIs" dxfId="38324" priority="2827" operator="greaterThan">
      <formula>0</formula>
    </cfRule>
  </conditionalFormatting>
  <conditionalFormatting sqref="Q83">
    <cfRule type="cellIs" dxfId="38323" priority="2832" operator="lessThan">
      <formula>0</formula>
    </cfRule>
  </conditionalFormatting>
  <conditionalFormatting sqref="Q83">
    <cfRule type="cellIs" dxfId="38322" priority="2826" operator="lessThan">
      <formula>0</formula>
    </cfRule>
  </conditionalFormatting>
  <conditionalFormatting sqref="R83">
    <cfRule type="cellIs" dxfId="38321" priority="2824" operator="lessThan">
      <formula>0.8</formula>
    </cfRule>
    <cfRule type="cellIs" dxfId="38320" priority="2825" operator="greaterThan">
      <formula>1</formula>
    </cfRule>
  </conditionalFormatting>
  <conditionalFormatting sqref="R83">
    <cfRule type="cellIs" dxfId="38319" priority="2822" operator="greaterThan">
      <formula>1</formula>
    </cfRule>
    <cfRule type="cellIs" dxfId="38318" priority="2823" operator="lessThan">
      <formula>0.8</formula>
    </cfRule>
  </conditionalFormatting>
  <conditionalFormatting sqref="P83">
    <cfRule type="cellIs" dxfId="38317" priority="2821" operator="greaterThan">
      <formula>0</formula>
    </cfRule>
  </conditionalFormatting>
  <conditionalFormatting sqref="P83">
    <cfRule type="cellIs" dxfId="38316" priority="2815" operator="greaterThan">
      <formula>0</formula>
    </cfRule>
  </conditionalFormatting>
  <conditionalFormatting sqref="Q83">
    <cfRule type="cellIs" dxfId="38315" priority="2820" operator="lessThan">
      <formula>0</formula>
    </cfRule>
  </conditionalFormatting>
  <conditionalFormatting sqref="R83">
    <cfRule type="cellIs" dxfId="38314" priority="2818" operator="lessThan">
      <formula>0.8</formula>
    </cfRule>
    <cfRule type="cellIs" dxfId="38313" priority="2819" operator="greaterThan">
      <formula>1</formula>
    </cfRule>
  </conditionalFormatting>
  <conditionalFormatting sqref="R83">
    <cfRule type="cellIs" dxfId="38312" priority="2816" operator="greaterThan">
      <formula>1</formula>
    </cfRule>
    <cfRule type="cellIs" dxfId="38311" priority="2817" operator="lessThan">
      <formula>0.8</formula>
    </cfRule>
  </conditionalFormatting>
  <conditionalFormatting sqref="P83">
    <cfRule type="cellIs" dxfId="38310" priority="2809" operator="greaterThan">
      <formula>0</formula>
    </cfRule>
  </conditionalFormatting>
  <conditionalFormatting sqref="Q83">
    <cfRule type="cellIs" dxfId="38309" priority="2814" operator="lessThan">
      <formula>0</formula>
    </cfRule>
  </conditionalFormatting>
  <conditionalFormatting sqref="R83">
    <cfRule type="cellIs" dxfId="38308" priority="2812" operator="lessThan">
      <formula>0.8</formula>
    </cfRule>
    <cfRule type="cellIs" dxfId="38307" priority="2813" operator="greaterThan">
      <formula>1</formula>
    </cfRule>
  </conditionalFormatting>
  <conditionalFormatting sqref="R83">
    <cfRule type="cellIs" dxfId="38306" priority="2810" operator="greaterThan">
      <formula>1</formula>
    </cfRule>
    <cfRule type="cellIs" dxfId="38305" priority="2811" operator="lessThan">
      <formula>0.8</formula>
    </cfRule>
  </conditionalFormatting>
  <conditionalFormatting sqref="R83">
    <cfRule type="cellIs" dxfId="38304" priority="2806" operator="lessThan">
      <formula>0.8</formula>
    </cfRule>
    <cfRule type="cellIs" dxfId="38303" priority="2807" operator="greaterThan">
      <formula>1</formula>
    </cfRule>
  </conditionalFormatting>
  <conditionalFormatting sqref="R83">
    <cfRule type="cellIs" dxfId="38302" priority="2804" operator="greaterThan">
      <formula>1</formula>
    </cfRule>
    <cfRule type="cellIs" dxfId="38301" priority="2805" operator="lessThan">
      <formula>0.8</formula>
    </cfRule>
  </conditionalFormatting>
  <conditionalFormatting sqref="P83">
    <cfRule type="cellIs" dxfId="38300" priority="2803" operator="greaterThan">
      <formula>0</formula>
    </cfRule>
  </conditionalFormatting>
  <conditionalFormatting sqref="Q83">
    <cfRule type="cellIs" dxfId="38299" priority="2808" operator="lessThan">
      <formula>0</formula>
    </cfRule>
  </conditionalFormatting>
  <conditionalFormatting sqref="P83">
    <cfRule type="cellIs" dxfId="38298" priority="2797" operator="greaterThan">
      <formula>0</formula>
    </cfRule>
  </conditionalFormatting>
  <conditionalFormatting sqref="Q83">
    <cfRule type="cellIs" dxfId="38297" priority="2802" operator="lessThan">
      <formula>0</formula>
    </cfRule>
  </conditionalFormatting>
  <conditionalFormatting sqref="R83">
    <cfRule type="cellIs" dxfId="38296" priority="2800" operator="lessThan">
      <formula>0.8</formula>
    </cfRule>
    <cfRule type="cellIs" dxfId="38295" priority="2801" operator="greaterThan">
      <formula>1</formula>
    </cfRule>
  </conditionalFormatting>
  <conditionalFormatting sqref="R83">
    <cfRule type="cellIs" dxfId="38294" priority="2798" operator="greaterThan">
      <formula>1</formula>
    </cfRule>
    <cfRule type="cellIs" dxfId="38293" priority="2799" operator="lessThan">
      <formula>0.8</formula>
    </cfRule>
  </conditionalFormatting>
  <conditionalFormatting sqref="R83">
    <cfRule type="cellIs" dxfId="38292" priority="2794" operator="lessThan">
      <formula>0.8</formula>
    </cfRule>
    <cfRule type="cellIs" dxfId="38291" priority="2795" operator="greaterThan">
      <formula>1</formula>
    </cfRule>
  </conditionalFormatting>
  <conditionalFormatting sqref="R83">
    <cfRule type="cellIs" dxfId="38290" priority="2792" operator="greaterThan">
      <formula>1</formula>
    </cfRule>
    <cfRule type="cellIs" dxfId="38289" priority="2793" operator="lessThan">
      <formula>0.8</formula>
    </cfRule>
  </conditionalFormatting>
  <conditionalFormatting sqref="P83">
    <cfRule type="cellIs" dxfId="38288" priority="2791" operator="greaterThan">
      <formula>0</formula>
    </cfRule>
  </conditionalFormatting>
  <conditionalFormatting sqref="Q83">
    <cfRule type="cellIs" dxfId="38287" priority="2796" operator="lessThan">
      <formula>0</formula>
    </cfRule>
  </conditionalFormatting>
  <conditionalFormatting sqref="R83">
    <cfRule type="cellIs" dxfId="38286" priority="2788" operator="lessThan">
      <formula>0.8</formula>
    </cfRule>
    <cfRule type="cellIs" dxfId="38285" priority="2789" operator="greaterThan">
      <formula>1</formula>
    </cfRule>
  </conditionalFormatting>
  <conditionalFormatting sqref="R83">
    <cfRule type="cellIs" dxfId="38284" priority="2786" operator="greaterThan">
      <formula>1</formula>
    </cfRule>
    <cfRule type="cellIs" dxfId="38283" priority="2787" operator="lessThan">
      <formula>0.8</formula>
    </cfRule>
  </conditionalFormatting>
  <conditionalFormatting sqref="P83">
    <cfRule type="cellIs" dxfId="38282" priority="2785" operator="greaterThan">
      <formula>0</formula>
    </cfRule>
  </conditionalFormatting>
  <conditionalFormatting sqref="Q83">
    <cfRule type="cellIs" dxfId="38281" priority="2790" operator="lessThan">
      <formula>0</formula>
    </cfRule>
  </conditionalFormatting>
  <conditionalFormatting sqref="Q83">
    <cfRule type="cellIs" dxfId="38280" priority="2784" operator="lessThan">
      <formula>0</formula>
    </cfRule>
  </conditionalFormatting>
  <conditionalFormatting sqref="R83">
    <cfRule type="cellIs" dxfId="38279" priority="2782" operator="lessThan">
      <formula>0.8</formula>
    </cfRule>
    <cfRule type="cellIs" dxfId="38278" priority="2783" operator="greaterThan">
      <formula>1</formula>
    </cfRule>
  </conditionalFormatting>
  <conditionalFormatting sqref="R83">
    <cfRule type="cellIs" dxfId="38277" priority="2780" operator="greaterThan">
      <formula>1</formula>
    </cfRule>
    <cfRule type="cellIs" dxfId="38276" priority="2781" operator="lessThan">
      <formula>0.8</formula>
    </cfRule>
  </conditionalFormatting>
  <conditionalFormatting sqref="P83">
    <cfRule type="cellIs" dxfId="38275" priority="2779" operator="greaterThan">
      <formula>0</formula>
    </cfRule>
  </conditionalFormatting>
  <conditionalFormatting sqref="Q83">
    <cfRule type="cellIs" dxfId="38274" priority="2773" operator="lessThan">
      <formula>0</formula>
    </cfRule>
  </conditionalFormatting>
  <conditionalFormatting sqref="R83">
    <cfRule type="cellIs" dxfId="38273" priority="2777" operator="lessThan">
      <formula>0.8</formula>
    </cfRule>
    <cfRule type="cellIs" dxfId="38272" priority="2778" operator="greaterThan">
      <formula>1</formula>
    </cfRule>
  </conditionalFormatting>
  <conditionalFormatting sqref="R83">
    <cfRule type="cellIs" dxfId="38271" priority="2775" operator="greaterThan">
      <formula>1</formula>
    </cfRule>
    <cfRule type="cellIs" dxfId="38270" priority="2776" operator="lessThan">
      <formula>0.8</formula>
    </cfRule>
  </conditionalFormatting>
  <conditionalFormatting sqref="P83">
    <cfRule type="cellIs" dxfId="38269" priority="2774" operator="greaterThan">
      <formula>0</formula>
    </cfRule>
  </conditionalFormatting>
  <conditionalFormatting sqref="Q83">
    <cfRule type="cellIs" dxfId="38268" priority="2772" operator="lessThan">
      <formula>0</formula>
    </cfRule>
  </conditionalFormatting>
  <conditionalFormatting sqref="R83">
    <cfRule type="cellIs" dxfId="38267" priority="2770" operator="lessThan">
      <formula>0.8</formula>
    </cfRule>
    <cfRule type="cellIs" dxfId="38266" priority="2771" operator="greaterThan">
      <formula>1</formula>
    </cfRule>
  </conditionalFormatting>
  <conditionalFormatting sqref="R83">
    <cfRule type="cellIs" dxfId="38265" priority="2768" operator="greaterThan">
      <formula>1</formula>
    </cfRule>
    <cfRule type="cellIs" dxfId="38264" priority="2769" operator="lessThan">
      <formula>0.8</formula>
    </cfRule>
  </conditionalFormatting>
  <conditionalFormatting sqref="P83">
    <cfRule type="cellIs" dxfId="38263" priority="2767" operator="greaterThan">
      <formula>0</formula>
    </cfRule>
  </conditionalFormatting>
  <conditionalFormatting sqref="Q83">
    <cfRule type="cellIs" dxfId="38262" priority="2766" operator="lessThan">
      <formula>0</formula>
    </cfRule>
  </conditionalFormatting>
  <conditionalFormatting sqref="R83">
    <cfRule type="cellIs" dxfId="38261" priority="2764" operator="lessThan">
      <formula>0.8</formula>
    </cfRule>
    <cfRule type="cellIs" dxfId="38260" priority="2765" operator="greaterThan">
      <formula>1</formula>
    </cfRule>
  </conditionalFormatting>
  <conditionalFormatting sqref="R83">
    <cfRule type="cellIs" dxfId="38259" priority="2762" operator="greaterThan">
      <formula>1</formula>
    </cfRule>
    <cfRule type="cellIs" dxfId="38258" priority="2763" operator="lessThan">
      <formula>0.8</formula>
    </cfRule>
  </conditionalFormatting>
  <conditionalFormatting sqref="P83">
    <cfRule type="cellIs" dxfId="38257" priority="2761" operator="greaterThan">
      <formula>0</formula>
    </cfRule>
  </conditionalFormatting>
  <conditionalFormatting sqref="Q83">
    <cfRule type="cellIs" dxfId="38256" priority="2760" operator="lessThan">
      <formula>0</formula>
    </cfRule>
  </conditionalFormatting>
  <conditionalFormatting sqref="R83">
    <cfRule type="cellIs" dxfId="38255" priority="2758" operator="lessThan">
      <formula>0.8</formula>
    </cfRule>
    <cfRule type="cellIs" dxfId="38254" priority="2759" operator="greaterThan">
      <formula>1</formula>
    </cfRule>
  </conditionalFormatting>
  <conditionalFormatting sqref="R83">
    <cfRule type="cellIs" dxfId="38253" priority="2756" operator="greaterThan">
      <formula>1</formula>
    </cfRule>
    <cfRule type="cellIs" dxfId="38252" priority="2757" operator="lessThan">
      <formula>0.8</formula>
    </cfRule>
  </conditionalFormatting>
  <conditionalFormatting sqref="P83">
    <cfRule type="cellIs" dxfId="38251" priority="2755" operator="greaterThan">
      <formula>0</formula>
    </cfRule>
  </conditionalFormatting>
  <conditionalFormatting sqref="Q83">
    <cfRule type="cellIs" dxfId="38250" priority="2754" operator="lessThan">
      <formula>0</formula>
    </cfRule>
  </conditionalFormatting>
  <conditionalFormatting sqref="R83">
    <cfRule type="cellIs" dxfId="38249" priority="2752" operator="lessThan">
      <formula>0.8</formula>
    </cfRule>
    <cfRule type="cellIs" dxfId="38248" priority="2753" operator="greaterThan">
      <formula>1</formula>
    </cfRule>
  </conditionalFormatting>
  <conditionalFormatting sqref="R83">
    <cfRule type="cellIs" dxfId="38247" priority="2750" operator="greaterThan">
      <formula>1</formula>
    </cfRule>
    <cfRule type="cellIs" dxfId="38246" priority="2751" operator="lessThan">
      <formula>0.8</formula>
    </cfRule>
  </conditionalFormatting>
  <conditionalFormatting sqref="P83">
    <cfRule type="cellIs" dxfId="38245" priority="2749" operator="greaterThan">
      <formula>0</formula>
    </cfRule>
  </conditionalFormatting>
  <conditionalFormatting sqref="Q83">
    <cfRule type="cellIs" dxfId="38244" priority="2748" operator="lessThan">
      <formula>0</formula>
    </cfRule>
  </conditionalFormatting>
  <conditionalFormatting sqref="R83">
    <cfRule type="cellIs" dxfId="38243" priority="2746" operator="lessThan">
      <formula>0.8</formula>
    </cfRule>
    <cfRule type="cellIs" dxfId="38242" priority="2747" operator="greaterThan">
      <formula>1</formula>
    </cfRule>
  </conditionalFormatting>
  <conditionalFormatting sqref="R83">
    <cfRule type="cellIs" dxfId="38241" priority="2744" operator="greaterThan">
      <formula>1</formula>
    </cfRule>
    <cfRule type="cellIs" dxfId="38240" priority="2745" operator="lessThan">
      <formula>0.8</formula>
    </cfRule>
  </conditionalFormatting>
  <conditionalFormatting sqref="P83">
    <cfRule type="cellIs" dxfId="38239" priority="2743" operator="greaterThan">
      <formula>0</formula>
    </cfRule>
  </conditionalFormatting>
  <conditionalFormatting sqref="P83">
    <cfRule type="cellIs" dxfId="38238" priority="2737" operator="greaterThan">
      <formula>0</formula>
    </cfRule>
  </conditionalFormatting>
  <conditionalFormatting sqref="Q83">
    <cfRule type="cellIs" dxfId="38237" priority="2742" operator="lessThan">
      <formula>0</formula>
    </cfRule>
  </conditionalFormatting>
  <conditionalFormatting sqref="R83">
    <cfRule type="cellIs" dxfId="38236" priority="2740" operator="lessThan">
      <formula>0.8</formula>
    </cfRule>
    <cfRule type="cellIs" dxfId="38235" priority="2741" operator="greaterThan">
      <formula>1</formula>
    </cfRule>
  </conditionalFormatting>
  <conditionalFormatting sqref="R83">
    <cfRule type="cellIs" dxfId="38234" priority="2738" operator="greaterThan">
      <formula>1</formula>
    </cfRule>
    <cfRule type="cellIs" dxfId="38233" priority="2739" operator="lessThan">
      <formula>0.8</formula>
    </cfRule>
  </conditionalFormatting>
  <conditionalFormatting sqref="P83">
    <cfRule type="cellIs" dxfId="38232" priority="2731" operator="greaterThan">
      <formula>0</formula>
    </cfRule>
  </conditionalFormatting>
  <conditionalFormatting sqref="Q83">
    <cfRule type="cellIs" dxfId="38231" priority="2736" operator="lessThan">
      <formula>0</formula>
    </cfRule>
  </conditionalFormatting>
  <conditionalFormatting sqref="R83">
    <cfRule type="cellIs" dxfId="38230" priority="2734" operator="lessThan">
      <formula>0.8</formula>
    </cfRule>
    <cfRule type="cellIs" dxfId="38229" priority="2735" operator="greaterThan">
      <formula>1</formula>
    </cfRule>
  </conditionalFormatting>
  <conditionalFormatting sqref="R83">
    <cfRule type="cellIs" dxfId="38228" priority="2732" operator="greaterThan">
      <formula>1</formula>
    </cfRule>
    <cfRule type="cellIs" dxfId="38227" priority="2733" operator="lessThan">
      <formula>0.8</formula>
    </cfRule>
  </conditionalFormatting>
  <conditionalFormatting sqref="R83">
    <cfRule type="cellIs" dxfId="38226" priority="2728" operator="lessThan">
      <formula>0.8</formula>
    </cfRule>
    <cfRule type="cellIs" dxfId="38225" priority="2729" operator="greaterThan">
      <formula>1</formula>
    </cfRule>
  </conditionalFormatting>
  <conditionalFormatting sqref="R83">
    <cfRule type="cellIs" dxfId="38224" priority="2726" operator="greaterThan">
      <formula>1</formula>
    </cfRule>
    <cfRule type="cellIs" dxfId="38223" priority="2727" operator="lessThan">
      <formula>0.8</formula>
    </cfRule>
  </conditionalFormatting>
  <conditionalFormatting sqref="P83">
    <cfRule type="cellIs" dxfId="38222" priority="2725" operator="greaterThan">
      <formula>0</formula>
    </cfRule>
  </conditionalFormatting>
  <conditionalFormatting sqref="Q83">
    <cfRule type="cellIs" dxfId="38221" priority="2730" operator="lessThan">
      <formula>0</formula>
    </cfRule>
  </conditionalFormatting>
  <conditionalFormatting sqref="Q83">
    <cfRule type="cellIs" dxfId="38220" priority="2719" operator="lessThan">
      <formula>0</formula>
    </cfRule>
  </conditionalFormatting>
  <conditionalFormatting sqref="P83">
    <cfRule type="cellIs" dxfId="38219" priority="2720" operator="greaterThan">
      <formula>0</formula>
    </cfRule>
  </conditionalFormatting>
  <conditionalFormatting sqref="R83">
    <cfRule type="cellIs" dxfId="38218" priority="2723" operator="lessThan">
      <formula>0.8</formula>
    </cfRule>
    <cfRule type="cellIs" dxfId="38217" priority="2724" operator="greaterThan">
      <formula>1</formula>
    </cfRule>
  </conditionalFormatting>
  <conditionalFormatting sqref="R83">
    <cfRule type="cellIs" dxfId="38216" priority="2721" operator="greaterThan">
      <formula>1</formula>
    </cfRule>
    <cfRule type="cellIs" dxfId="38215" priority="2722" operator="lessThan">
      <formula>0.8</formula>
    </cfRule>
  </conditionalFormatting>
  <conditionalFormatting sqref="Q83">
    <cfRule type="cellIs" dxfId="38214" priority="2713" operator="lessThan">
      <formula>0</formula>
    </cfRule>
  </conditionalFormatting>
  <conditionalFormatting sqref="R83">
    <cfRule type="cellIs" dxfId="38213" priority="2717" operator="lessThan">
      <formula>0.8</formula>
    </cfRule>
    <cfRule type="cellIs" dxfId="38212" priority="2718" operator="greaterThan">
      <formula>1</formula>
    </cfRule>
  </conditionalFormatting>
  <conditionalFormatting sqref="R83">
    <cfRule type="cellIs" dxfId="38211" priority="2715" operator="greaterThan">
      <formula>1</formula>
    </cfRule>
    <cfRule type="cellIs" dxfId="38210" priority="2716" operator="lessThan">
      <formula>0.8</formula>
    </cfRule>
  </conditionalFormatting>
  <conditionalFormatting sqref="P83">
    <cfRule type="cellIs" dxfId="38209" priority="2714" operator="greaterThan">
      <formula>0</formula>
    </cfRule>
  </conditionalFormatting>
  <conditionalFormatting sqref="Q83">
    <cfRule type="cellIs" dxfId="38208" priority="2712" operator="lessThan">
      <formula>0</formula>
    </cfRule>
  </conditionalFormatting>
  <conditionalFormatting sqref="R83">
    <cfRule type="cellIs" dxfId="38207" priority="2710" operator="lessThan">
      <formula>0.8</formula>
    </cfRule>
    <cfRule type="cellIs" dxfId="38206" priority="2711" operator="greaterThan">
      <formula>1</formula>
    </cfRule>
  </conditionalFormatting>
  <conditionalFormatting sqref="R83">
    <cfRule type="cellIs" dxfId="38205" priority="2708" operator="greaterThan">
      <formula>1</formula>
    </cfRule>
    <cfRule type="cellIs" dxfId="38204" priority="2709" operator="lessThan">
      <formula>0.8</formula>
    </cfRule>
  </conditionalFormatting>
  <conditionalFormatting sqref="P83">
    <cfRule type="cellIs" dxfId="38203" priority="2707" operator="greaterThan">
      <formula>0</formula>
    </cfRule>
  </conditionalFormatting>
  <conditionalFormatting sqref="Q83">
    <cfRule type="cellIs" dxfId="38202" priority="2706" operator="lessThan">
      <formula>0</formula>
    </cfRule>
  </conditionalFormatting>
  <conditionalFormatting sqref="R83">
    <cfRule type="cellIs" dxfId="38201" priority="2704" operator="lessThan">
      <formula>0.8</formula>
    </cfRule>
    <cfRule type="cellIs" dxfId="38200" priority="2705" operator="greaterThan">
      <formula>1</formula>
    </cfRule>
  </conditionalFormatting>
  <conditionalFormatting sqref="R83">
    <cfRule type="cellIs" dxfId="38199" priority="2702" operator="greaterThan">
      <formula>1</formula>
    </cfRule>
    <cfRule type="cellIs" dxfId="38198" priority="2703" operator="lessThan">
      <formula>0.8</formula>
    </cfRule>
  </conditionalFormatting>
  <conditionalFormatting sqref="P83">
    <cfRule type="cellIs" dxfId="38197" priority="2701" operator="greaterThan">
      <formula>0</formula>
    </cfRule>
  </conditionalFormatting>
  <conditionalFormatting sqref="Q83">
    <cfRule type="cellIs" dxfId="38196" priority="2700" operator="lessThan">
      <formula>0</formula>
    </cfRule>
  </conditionalFormatting>
  <conditionalFormatting sqref="R83">
    <cfRule type="cellIs" dxfId="38195" priority="2698" operator="lessThan">
      <formula>0.8</formula>
    </cfRule>
    <cfRule type="cellIs" dxfId="38194" priority="2699" operator="greaterThan">
      <formula>1</formula>
    </cfRule>
  </conditionalFormatting>
  <conditionalFormatting sqref="R83">
    <cfRule type="cellIs" dxfId="38193" priority="2696" operator="greaterThan">
      <formula>1</formula>
    </cfRule>
    <cfRule type="cellIs" dxfId="38192" priority="2697" operator="lessThan">
      <formula>0.8</formula>
    </cfRule>
  </conditionalFormatting>
  <conditionalFormatting sqref="P83">
    <cfRule type="cellIs" dxfId="38191" priority="2695" operator="greaterThan">
      <formula>0</formula>
    </cfRule>
  </conditionalFormatting>
  <conditionalFormatting sqref="Q83">
    <cfRule type="cellIs" dxfId="38190" priority="2694" operator="lessThan">
      <formula>0</formula>
    </cfRule>
  </conditionalFormatting>
  <conditionalFormatting sqref="R83">
    <cfRule type="cellIs" dxfId="38189" priority="2692" operator="lessThan">
      <formula>0.8</formula>
    </cfRule>
    <cfRule type="cellIs" dxfId="38188" priority="2693" operator="greaterThan">
      <formula>1</formula>
    </cfRule>
  </conditionalFormatting>
  <conditionalFormatting sqref="R83">
    <cfRule type="cellIs" dxfId="38187" priority="2690" operator="greaterThan">
      <formula>1</formula>
    </cfRule>
    <cfRule type="cellIs" dxfId="38186" priority="2691" operator="lessThan">
      <formula>0.8</formula>
    </cfRule>
  </conditionalFormatting>
  <conditionalFormatting sqref="P83">
    <cfRule type="cellIs" dxfId="38185" priority="2689" operator="greaterThan">
      <formula>0</formula>
    </cfRule>
  </conditionalFormatting>
  <conditionalFormatting sqref="Q83">
    <cfRule type="cellIs" dxfId="38184" priority="2688" operator="lessThan">
      <formula>0</formula>
    </cfRule>
  </conditionalFormatting>
  <conditionalFormatting sqref="R83">
    <cfRule type="cellIs" dxfId="38183" priority="2686" operator="lessThan">
      <formula>0.8</formula>
    </cfRule>
    <cfRule type="cellIs" dxfId="38182" priority="2687" operator="greaterThan">
      <formula>1</formula>
    </cfRule>
  </conditionalFormatting>
  <conditionalFormatting sqref="R83">
    <cfRule type="cellIs" dxfId="38181" priority="2684" operator="greaterThan">
      <formula>1</formula>
    </cfRule>
    <cfRule type="cellIs" dxfId="38180" priority="2685" operator="lessThan">
      <formula>0.8</formula>
    </cfRule>
  </conditionalFormatting>
  <conditionalFormatting sqref="P83">
    <cfRule type="cellIs" dxfId="38179" priority="2683" operator="greaterThan">
      <formula>0</formula>
    </cfRule>
  </conditionalFormatting>
  <conditionalFormatting sqref="Q83">
    <cfRule type="cellIs" dxfId="38178" priority="2682" operator="lessThan">
      <formula>0</formula>
    </cfRule>
  </conditionalFormatting>
  <conditionalFormatting sqref="R83">
    <cfRule type="cellIs" dxfId="38177" priority="2680" operator="lessThan">
      <formula>0.8</formula>
    </cfRule>
    <cfRule type="cellIs" dxfId="38176" priority="2681" operator="greaterThan">
      <formula>1</formula>
    </cfRule>
  </conditionalFormatting>
  <conditionalFormatting sqref="R83">
    <cfRule type="cellIs" dxfId="38175" priority="2678" operator="greaterThan">
      <formula>1</formula>
    </cfRule>
    <cfRule type="cellIs" dxfId="38174" priority="2679" operator="lessThan">
      <formula>0.8</formula>
    </cfRule>
  </conditionalFormatting>
  <conditionalFormatting sqref="P83">
    <cfRule type="cellIs" dxfId="38173" priority="2677" operator="greaterThan">
      <formula>0</formula>
    </cfRule>
  </conditionalFormatting>
  <conditionalFormatting sqref="Q83">
    <cfRule type="cellIs" dxfId="38172" priority="2676" operator="lessThan">
      <formula>0</formula>
    </cfRule>
  </conditionalFormatting>
  <conditionalFormatting sqref="R83">
    <cfRule type="cellIs" dxfId="38171" priority="2674" operator="lessThan">
      <formula>0.8</formula>
    </cfRule>
    <cfRule type="cellIs" dxfId="38170" priority="2675" operator="greaterThan">
      <formula>1</formula>
    </cfRule>
  </conditionalFormatting>
  <conditionalFormatting sqref="R83">
    <cfRule type="cellIs" dxfId="38169" priority="2672" operator="greaterThan">
      <formula>1</formula>
    </cfRule>
    <cfRule type="cellIs" dxfId="38168" priority="2673" operator="lessThan">
      <formula>0.8</formula>
    </cfRule>
  </conditionalFormatting>
  <conditionalFormatting sqref="P83">
    <cfRule type="cellIs" dxfId="38167" priority="2671" operator="greaterThan">
      <formula>0</formula>
    </cfRule>
  </conditionalFormatting>
  <conditionalFormatting sqref="P83">
    <cfRule type="cellIs" dxfId="38166" priority="2665" operator="greaterThan">
      <formula>0</formula>
    </cfRule>
  </conditionalFormatting>
  <conditionalFormatting sqref="Q83">
    <cfRule type="cellIs" dxfId="38165" priority="2670" operator="lessThan">
      <formula>0</formula>
    </cfRule>
  </conditionalFormatting>
  <conditionalFormatting sqref="R83">
    <cfRule type="cellIs" dxfId="38164" priority="2668" operator="lessThan">
      <formula>0.8</formula>
    </cfRule>
    <cfRule type="cellIs" dxfId="38163" priority="2669" operator="greaterThan">
      <formula>1</formula>
    </cfRule>
  </conditionalFormatting>
  <conditionalFormatting sqref="R83">
    <cfRule type="cellIs" dxfId="38162" priority="2666" operator="greaterThan">
      <formula>1</formula>
    </cfRule>
    <cfRule type="cellIs" dxfId="38161" priority="2667" operator="lessThan">
      <formula>0.8</formula>
    </cfRule>
  </conditionalFormatting>
  <conditionalFormatting sqref="P83">
    <cfRule type="cellIs" dxfId="38160" priority="2659" operator="greaterThan">
      <formula>0</formula>
    </cfRule>
  </conditionalFormatting>
  <conditionalFormatting sqref="Q83">
    <cfRule type="cellIs" dxfId="38159" priority="2664" operator="lessThan">
      <formula>0</formula>
    </cfRule>
  </conditionalFormatting>
  <conditionalFormatting sqref="R83">
    <cfRule type="cellIs" dxfId="38158" priority="2662" operator="lessThan">
      <formula>0.8</formula>
    </cfRule>
    <cfRule type="cellIs" dxfId="38157" priority="2663" operator="greaterThan">
      <formula>1</formula>
    </cfRule>
  </conditionalFormatting>
  <conditionalFormatting sqref="R83">
    <cfRule type="cellIs" dxfId="38156" priority="2660" operator="greaterThan">
      <formula>1</formula>
    </cfRule>
    <cfRule type="cellIs" dxfId="38155" priority="2661" operator="lessThan">
      <formula>0.8</formula>
    </cfRule>
  </conditionalFormatting>
  <conditionalFormatting sqref="R83">
    <cfRule type="cellIs" dxfId="38154" priority="2656" operator="lessThan">
      <formula>0.8</formula>
    </cfRule>
    <cfRule type="cellIs" dxfId="38153" priority="2657" operator="greaterThan">
      <formula>1</formula>
    </cfRule>
  </conditionalFormatting>
  <conditionalFormatting sqref="R83">
    <cfRule type="cellIs" dxfId="38152" priority="2654" operator="greaterThan">
      <formula>1</formula>
    </cfRule>
    <cfRule type="cellIs" dxfId="38151" priority="2655" operator="lessThan">
      <formula>0.8</formula>
    </cfRule>
  </conditionalFormatting>
  <conditionalFormatting sqref="P83">
    <cfRule type="cellIs" dxfId="38150" priority="2653" operator="greaterThan">
      <formula>0</formula>
    </cfRule>
  </conditionalFormatting>
  <conditionalFormatting sqref="Q83">
    <cfRule type="cellIs" dxfId="38149" priority="2658" operator="lessThan">
      <formula>0</formula>
    </cfRule>
  </conditionalFormatting>
  <conditionalFormatting sqref="Q83">
    <cfRule type="cellIs" dxfId="38148" priority="2652" operator="lessThan">
      <formula>0</formula>
    </cfRule>
  </conditionalFormatting>
  <conditionalFormatting sqref="R83">
    <cfRule type="cellIs" dxfId="38147" priority="2650" operator="lessThan">
      <formula>0.8</formula>
    </cfRule>
    <cfRule type="cellIs" dxfId="38146" priority="2651" operator="greaterThan">
      <formula>1</formula>
    </cfRule>
  </conditionalFormatting>
  <conditionalFormatting sqref="R83">
    <cfRule type="cellIs" dxfId="38145" priority="2648" operator="greaterThan">
      <formula>1</formula>
    </cfRule>
    <cfRule type="cellIs" dxfId="38144" priority="2649" operator="lessThan">
      <formula>0.8</formula>
    </cfRule>
  </conditionalFormatting>
  <conditionalFormatting sqref="P83">
    <cfRule type="cellIs" dxfId="38143" priority="2647" operator="greaterThan">
      <formula>0</formula>
    </cfRule>
  </conditionalFormatting>
  <conditionalFormatting sqref="P83">
    <cfRule type="cellIs" dxfId="38142" priority="2641" operator="greaterThan">
      <formula>0</formula>
    </cfRule>
  </conditionalFormatting>
  <conditionalFormatting sqref="Q83">
    <cfRule type="cellIs" dxfId="38141" priority="2646" operator="lessThan">
      <formula>0</formula>
    </cfRule>
  </conditionalFormatting>
  <conditionalFormatting sqref="R83">
    <cfRule type="cellIs" dxfId="38140" priority="2644" operator="lessThan">
      <formula>0.8</formula>
    </cfRule>
    <cfRule type="cellIs" dxfId="38139" priority="2645" operator="greaterThan">
      <formula>1</formula>
    </cfRule>
  </conditionalFormatting>
  <conditionalFormatting sqref="R83">
    <cfRule type="cellIs" dxfId="38138" priority="2642" operator="greaterThan">
      <formula>1</formula>
    </cfRule>
    <cfRule type="cellIs" dxfId="38137" priority="2643" operator="lessThan">
      <formula>0.8</formula>
    </cfRule>
  </conditionalFormatting>
  <conditionalFormatting sqref="P83">
    <cfRule type="cellIs" dxfId="38136" priority="2635" operator="greaterThan">
      <formula>0</formula>
    </cfRule>
  </conditionalFormatting>
  <conditionalFormatting sqref="Q83">
    <cfRule type="cellIs" dxfId="38135" priority="2640" operator="lessThan">
      <formula>0</formula>
    </cfRule>
  </conditionalFormatting>
  <conditionalFormatting sqref="R83">
    <cfRule type="cellIs" dxfId="38134" priority="2638" operator="lessThan">
      <formula>0.8</formula>
    </cfRule>
    <cfRule type="cellIs" dxfId="38133" priority="2639" operator="greaterThan">
      <formula>1</formula>
    </cfRule>
  </conditionalFormatting>
  <conditionalFormatting sqref="R83">
    <cfRule type="cellIs" dxfId="38132" priority="2636" operator="greaterThan">
      <formula>1</formula>
    </cfRule>
    <cfRule type="cellIs" dxfId="38131" priority="2637" operator="lessThan">
      <formula>0.8</formula>
    </cfRule>
  </conditionalFormatting>
  <conditionalFormatting sqref="R83">
    <cfRule type="cellIs" dxfId="38130" priority="2632" operator="lessThan">
      <formula>0.8</formula>
    </cfRule>
    <cfRule type="cellIs" dxfId="38129" priority="2633" operator="greaterThan">
      <formula>1</formula>
    </cfRule>
  </conditionalFormatting>
  <conditionalFormatting sqref="R83">
    <cfRule type="cellIs" dxfId="38128" priority="2630" operator="greaterThan">
      <formula>1</formula>
    </cfRule>
    <cfRule type="cellIs" dxfId="38127" priority="2631" operator="lessThan">
      <formula>0.8</formula>
    </cfRule>
  </conditionalFormatting>
  <conditionalFormatting sqref="P83">
    <cfRule type="cellIs" dxfId="38126" priority="2629" operator="greaterThan">
      <formula>0</formula>
    </cfRule>
  </conditionalFormatting>
  <conditionalFormatting sqref="Q83">
    <cfRule type="cellIs" dxfId="38125" priority="2634" operator="lessThan">
      <formula>0</formula>
    </cfRule>
  </conditionalFormatting>
  <conditionalFormatting sqref="P83">
    <cfRule type="cellIs" dxfId="38124" priority="2623" operator="greaterThan">
      <formula>0</formula>
    </cfRule>
  </conditionalFormatting>
  <conditionalFormatting sqref="Q83">
    <cfRule type="cellIs" dxfId="38123" priority="2628" operator="lessThan">
      <formula>0</formula>
    </cfRule>
  </conditionalFormatting>
  <conditionalFormatting sqref="R83">
    <cfRule type="cellIs" dxfId="38122" priority="2626" operator="lessThan">
      <formula>0.8</formula>
    </cfRule>
    <cfRule type="cellIs" dxfId="38121" priority="2627" operator="greaterThan">
      <formula>1</formula>
    </cfRule>
  </conditionalFormatting>
  <conditionalFormatting sqref="R83">
    <cfRule type="cellIs" dxfId="38120" priority="2624" operator="greaterThan">
      <formula>1</formula>
    </cfRule>
    <cfRule type="cellIs" dxfId="38119" priority="2625" operator="lessThan">
      <formula>0.8</formula>
    </cfRule>
  </conditionalFormatting>
  <conditionalFormatting sqref="R83">
    <cfRule type="cellIs" dxfId="38118" priority="2620" operator="lessThan">
      <formula>0.8</formula>
    </cfRule>
    <cfRule type="cellIs" dxfId="38117" priority="2621" operator="greaterThan">
      <formula>1</formula>
    </cfRule>
  </conditionalFormatting>
  <conditionalFormatting sqref="R83">
    <cfRule type="cellIs" dxfId="38116" priority="2618" operator="greaterThan">
      <formula>1</formula>
    </cfRule>
    <cfRule type="cellIs" dxfId="38115" priority="2619" operator="lessThan">
      <formula>0.8</formula>
    </cfRule>
  </conditionalFormatting>
  <conditionalFormatting sqref="P83">
    <cfRule type="cellIs" dxfId="38114" priority="2617" operator="greaterThan">
      <formula>0</formula>
    </cfRule>
  </conditionalFormatting>
  <conditionalFormatting sqref="Q83">
    <cfRule type="cellIs" dxfId="38113" priority="2622" operator="lessThan">
      <formula>0</formula>
    </cfRule>
  </conditionalFormatting>
  <conditionalFormatting sqref="R83">
    <cfRule type="cellIs" dxfId="38112" priority="2614" operator="lessThan">
      <formula>0.8</formula>
    </cfRule>
    <cfRule type="cellIs" dxfId="38111" priority="2615" operator="greaterThan">
      <formula>1</formula>
    </cfRule>
  </conditionalFormatting>
  <conditionalFormatting sqref="R83">
    <cfRule type="cellIs" dxfId="38110" priority="2612" operator="greaterThan">
      <formula>1</formula>
    </cfRule>
    <cfRule type="cellIs" dxfId="38109" priority="2613" operator="lessThan">
      <formula>0.8</formula>
    </cfRule>
  </conditionalFormatting>
  <conditionalFormatting sqref="P83">
    <cfRule type="cellIs" dxfId="38108" priority="2611" operator="greaterThan">
      <formula>0</formula>
    </cfRule>
  </conditionalFormatting>
  <conditionalFormatting sqref="Q83">
    <cfRule type="cellIs" dxfId="38107" priority="2616" operator="lessThan">
      <formula>0</formula>
    </cfRule>
  </conditionalFormatting>
  <conditionalFormatting sqref="Q83">
    <cfRule type="cellIs" dxfId="38106" priority="2610" operator="lessThan">
      <formula>0</formula>
    </cfRule>
  </conditionalFormatting>
  <conditionalFormatting sqref="R83">
    <cfRule type="cellIs" dxfId="38105" priority="2608" operator="lessThan">
      <formula>0.8</formula>
    </cfRule>
    <cfRule type="cellIs" dxfId="38104" priority="2609" operator="greaterThan">
      <formula>1</formula>
    </cfRule>
  </conditionalFormatting>
  <conditionalFormatting sqref="R83">
    <cfRule type="cellIs" dxfId="38103" priority="2606" operator="greaterThan">
      <formula>1</formula>
    </cfRule>
    <cfRule type="cellIs" dxfId="38102" priority="2607" operator="lessThan">
      <formula>0.8</formula>
    </cfRule>
  </conditionalFormatting>
  <conditionalFormatting sqref="P83">
    <cfRule type="cellIs" dxfId="38101" priority="2605" operator="greaterThan">
      <formula>0</formula>
    </cfRule>
  </conditionalFormatting>
  <conditionalFormatting sqref="Q83">
    <cfRule type="cellIs" dxfId="38100" priority="2599" operator="lessThan">
      <formula>0</formula>
    </cfRule>
  </conditionalFormatting>
  <conditionalFormatting sqref="R83">
    <cfRule type="cellIs" dxfId="38099" priority="2603" operator="lessThan">
      <formula>0.8</formula>
    </cfRule>
    <cfRule type="cellIs" dxfId="38098" priority="2604" operator="greaterThan">
      <formula>1</formula>
    </cfRule>
  </conditionalFormatting>
  <conditionalFormatting sqref="R83">
    <cfRule type="cellIs" dxfId="38097" priority="2601" operator="greaterThan">
      <formula>1</formula>
    </cfRule>
    <cfRule type="cellIs" dxfId="38096" priority="2602" operator="lessThan">
      <formula>0.8</formula>
    </cfRule>
  </conditionalFormatting>
  <conditionalFormatting sqref="P83">
    <cfRule type="cellIs" dxfId="38095" priority="2600" operator="greaterThan">
      <formula>0</formula>
    </cfRule>
  </conditionalFormatting>
  <conditionalFormatting sqref="Q83">
    <cfRule type="cellIs" dxfId="38094" priority="2598" operator="lessThan">
      <formula>0</formula>
    </cfRule>
  </conditionalFormatting>
  <conditionalFormatting sqref="R83">
    <cfRule type="cellIs" dxfId="38093" priority="2596" operator="lessThan">
      <formula>0.8</formula>
    </cfRule>
    <cfRule type="cellIs" dxfId="38092" priority="2597" operator="greaterThan">
      <formula>1</formula>
    </cfRule>
  </conditionalFormatting>
  <conditionalFormatting sqref="R83">
    <cfRule type="cellIs" dxfId="38091" priority="2594" operator="greaterThan">
      <formula>1</formula>
    </cfRule>
    <cfRule type="cellIs" dxfId="38090" priority="2595" operator="lessThan">
      <formula>0.8</formula>
    </cfRule>
  </conditionalFormatting>
  <conditionalFormatting sqref="P83">
    <cfRule type="cellIs" dxfId="38089" priority="2593" operator="greaterThan">
      <formula>0</formula>
    </cfRule>
  </conditionalFormatting>
  <conditionalFormatting sqref="Q83">
    <cfRule type="cellIs" dxfId="38088" priority="2592" operator="lessThan">
      <formula>0</formula>
    </cfRule>
  </conditionalFormatting>
  <conditionalFormatting sqref="R83">
    <cfRule type="cellIs" dxfId="38087" priority="2590" operator="lessThan">
      <formula>0.8</formula>
    </cfRule>
    <cfRule type="cellIs" dxfId="38086" priority="2591" operator="greaterThan">
      <formula>1</formula>
    </cfRule>
  </conditionalFormatting>
  <conditionalFormatting sqref="R83">
    <cfRule type="cellIs" dxfId="38085" priority="2588" operator="greaterThan">
      <formula>1</formula>
    </cfRule>
    <cfRule type="cellIs" dxfId="38084" priority="2589" operator="lessThan">
      <formula>0.8</formula>
    </cfRule>
  </conditionalFormatting>
  <conditionalFormatting sqref="P83">
    <cfRule type="cellIs" dxfId="38083" priority="2587" operator="greaterThan">
      <formula>0</formula>
    </cfRule>
  </conditionalFormatting>
  <conditionalFormatting sqref="Q83">
    <cfRule type="cellIs" dxfId="38082" priority="2586" operator="lessThan">
      <formula>0</formula>
    </cfRule>
  </conditionalFormatting>
  <conditionalFormatting sqref="R83">
    <cfRule type="cellIs" dxfId="38081" priority="2584" operator="lessThan">
      <formula>0.8</formula>
    </cfRule>
    <cfRule type="cellIs" dxfId="38080" priority="2585" operator="greaterThan">
      <formula>1</formula>
    </cfRule>
  </conditionalFormatting>
  <conditionalFormatting sqref="R83">
    <cfRule type="cellIs" dxfId="38079" priority="2582" operator="greaterThan">
      <formula>1</formula>
    </cfRule>
    <cfRule type="cellIs" dxfId="38078" priority="2583" operator="lessThan">
      <formula>0.8</formula>
    </cfRule>
  </conditionalFormatting>
  <conditionalFormatting sqref="P83">
    <cfRule type="cellIs" dxfId="38077" priority="2581" operator="greaterThan">
      <formula>0</formula>
    </cfRule>
  </conditionalFormatting>
  <conditionalFormatting sqref="Q83">
    <cfRule type="cellIs" dxfId="38076" priority="2580" operator="lessThan">
      <formula>0</formula>
    </cfRule>
  </conditionalFormatting>
  <conditionalFormatting sqref="R83">
    <cfRule type="cellIs" dxfId="38075" priority="2578" operator="lessThan">
      <formula>0.8</formula>
    </cfRule>
    <cfRule type="cellIs" dxfId="38074" priority="2579" operator="greaterThan">
      <formula>1</formula>
    </cfRule>
  </conditionalFormatting>
  <conditionalFormatting sqref="R83">
    <cfRule type="cellIs" dxfId="38073" priority="2576" operator="greaterThan">
      <formula>1</formula>
    </cfRule>
    <cfRule type="cellIs" dxfId="38072" priority="2577" operator="lessThan">
      <formula>0.8</formula>
    </cfRule>
  </conditionalFormatting>
  <conditionalFormatting sqref="P83">
    <cfRule type="cellIs" dxfId="38071" priority="2575" operator="greaterThan">
      <formula>0</formula>
    </cfRule>
  </conditionalFormatting>
  <conditionalFormatting sqref="Q83">
    <cfRule type="cellIs" dxfId="38070" priority="2574" operator="lessThan">
      <formula>0</formula>
    </cfRule>
  </conditionalFormatting>
  <conditionalFormatting sqref="R83">
    <cfRule type="cellIs" dxfId="38069" priority="2572" operator="lessThan">
      <formula>0.8</formula>
    </cfRule>
    <cfRule type="cellIs" dxfId="38068" priority="2573" operator="greaterThan">
      <formula>1</formula>
    </cfRule>
  </conditionalFormatting>
  <conditionalFormatting sqref="R83">
    <cfRule type="cellIs" dxfId="38067" priority="2570" operator="greaterThan">
      <formula>1</formula>
    </cfRule>
    <cfRule type="cellIs" dxfId="38066" priority="2571" operator="lessThan">
      <formula>0.8</formula>
    </cfRule>
  </conditionalFormatting>
  <conditionalFormatting sqref="P83">
    <cfRule type="cellIs" dxfId="38065" priority="2569" operator="greaterThan">
      <formula>0</formula>
    </cfRule>
  </conditionalFormatting>
  <conditionalFormatting sqref="P83">
    <cfRule type="cellIs" dxfId="38064" priority="2563" operator="greaterThan">
      <formula>0</formula>
    </cfRule>
  </conditionalFormatting>
  <conditionalFormatting sqref="Q83">
    <cfRule type="cellIs" dxfId="38063" priority="2568" operator="lessThan">
      <formula>0</formula>
    </cfRule>
  </conditionalFormatting>
  <conditionalFormatting sqref="R83">
    <cfRule type="cellIs" dxfId="38062" priority="2566" operator="lessThan">
      <formula>0.8</formula>
    </cfRule>
    <cfRule type="cellIs" dxfId="38061" priority="2567" operator="greaterThan">
      <formula>1</formula>
    </cfRule>
  </conditionalFormatting>
  <conditionalFormatting sqref="R83">
    <cfRule type="cellIs" dxfId="38060" priority="2564" operator="greaterThan">
      <formula>1</formula>
    </cfRule>
    <cfRule type="cellIs" dxfId="38059" priority="2565" operator="lessThan">
      <formula>0.8</formula>
    </cfRule>
  </conditionalFormatting>
  <conditionalFormatting sqref="P83">
    <cfRule type="cellIs" dxfId="38058" priority="2557" operator="greaterThan">
      <formula>0</formula>
    </cfRule>
  </conditionalFormatting>
  <conditionalFormatting sqref="Q83">
    <cfRule type="cellIs" dxfId="38057" priority="2562" operator="lessThan">
      <formula>0</formula>
    </cfRule>
  </conditionalFormatting>
  <conditionalFormatting sqref="R83">
    <cfRule type="cellIs" dxfId="38056" priority="2560" operator="lessThan">
      <formula>0.8</formula>
    </cfRule>
    <cfRule type="cellIs" dxfId="38055" priority="2561" operator="greaterThan">
      <formula>1</formula>
    </cfRule>
  </conditionalFormatting>
  <conditionalFormatting sqref="R83">
    <cfRule type="cellIs" dxfId="38054" priority="2558" operator="greaterThan">
      <formula>1</formula>
    </cfRule>
    <cfRule type="cellIs" dxfId="38053" priority="2559" operator="lessThan">
      <formula>0.8</formula>
    </cfRule>
  </conditionalFormatting>
  <conditionalFormatting sqref="R83">
    <cfRule type="cellIs" dxfId="38052" priority="2554" operator="lessThan">
      <formula>0.8</formula>
    </cfRule>
    <cfRule type="cellIs" dxfId="38051" priority="2555" operator="greaterThan">
      <formula>1</formula>
    </cfRule>
  </conditionalFormatting>
  <conditionalFormatting sqref="R83">
    <cfRule type="cellIs" dxfId="38050" priority="2552" operator="greaterThan">
      <formula>1</formula>
    </cfRule>
    <cfRule type="cellIs" dxfId="38049" priority="2553" operator="lessThan">
      <formula>0.8</formula>
    </cfRule>
  </conditionalFormatting>
  <conditionalFormatting sqref="P83">
    <cfRule type="cellIs" dxfId="38048" priority="2551" operator="greaterThan">
      <formula>0</formula>
    </cfRule>
  </conditionalFormatting>
  <conditionalFormatting sqref="Q83">
    <cfRule type="cellIs" dxfId="38047" priority="2556" operator="lessThan">
      <formula>0</formula>
    </cfRule>
  </conditionalFormatting>
  <conditionalFormatting sqref="P123 P125:P126 P128:P131">
    <cfRule type="cellIs" dxfId="38046" priority="2545" operator="greaterThan">
      <formula>0</formula>
    </cfRule>
  </conditionalFormatting>
  <conditionalFormatting sqref="Q123 Q125:Q126 Q128:Q131">
    <cfRule type="cellIs" dxfId="38045" priority="2550" operator="lessThan">
      <formula>0</formula>
    </cfRule>
  </conditionalFormatting>
  <conditionalFormatting sqref="R123 R125:R126 R128:R131">
    <cfRule type="cellIs" dxfId="38044" priority="2548" operator="lessThan">
      <formula>0.8</formula>
    </cfRule>
    <cfRule type="cellIs" dxfId="38043" priority="2549" operator="greaterThan">
      <formula>1</formula>
    </cfRule>
  </conditionalFormatting>
  <conditionalFormatting sqref="R123 R125:R126 R128:R131">
    <cfRule type="cellIs" dxfId="38042" priority="2546" operator="greaterThan">
      <formula>1</formula>
    </cfRule>
    <cfRule type="cellIs" dxfId="38041" priority="2547" operator="lessThan">
      <formula>0.8</formula>
    </cfRule>
  </conditionalFormatting>
  <conditionalFormatting sqref="Q123 Q125:Q126 Q128:Q131">
    <cfRule type="cellIs" dxfId="38040" priority="2544" operator="lessThan">
      <formula>0</formula>
    </cfRule>
  </conditionalFormatting>
  <conditionalFormatting sqref="R123 R125:R126 R128:R131">
    <cfRule type="cellIs" dxfId="38039" priority="2542" operator="lessThan">
      <formula>0.8</formula>
    </cfRule>
    <cfRule type="cellIs" dxfId="38038" priority="2543" operator="greaterThan">
      <formula>1</formula>
    </cfRule>
  </conditionalFormatting>
  <conditionalFormatting sqref="R123 R125:R126 R128:R131">
    <cfRule type="cellIs" dxfId="38037" priority="2540" operator="greaterThan">
      <formula>1</formula>
    </cfRule>
    <cfRule type="cellIs" dxfId="38036" priority="2541" operator="lessThan">
      <formula>0.8</formula>
    </cfRule>
  </conditionalFormatting>
  <conditionalFormatting sqref="P123 P125:P126 P128:P131">
    <cfRule type="cellIs" dxfId="38035" priority="2539" operator="greaterThan">
      <formula>0</formula>
    </cfRule>
  </conditionalFormatting>
  <conditionalFormatting sqref="Q31">
    <cfRule type="cellIs" dxfId="38034" priority="2538" operator="lessThan">
      <formula>0</formula>
    </cfRule>
  </conditionalFormatting>
  <conditionalFormatting sqref="R31">
    <cfRule type="cellIs" dxfId="38033" priority="2536" operator="lessThan">
      <formula>0.8</formula>
    </cfRule>
    <cfRule type="cellIs" dxfId="38032" priority="2537" operator="greaterThan">
      <formula>1</formula>
    </cfRule>
  </conditionalFormatting>
  <conditionalFormatting sqref="R31">
    <cfRule type="cellIs" dxfId="38031" priority="2534" operator="greaterThan">
      <formula>1</formula>
    </cfRule>
    <cfRule type="cellIs" dxfId="38030" priority="2535" operator="lessThan">
      <formula>0.8</formula>
    </cfRule>
  </conditionalFormatting>
  <conditionalFormatting sqref="P31:P38">
    <cfRule type="cellIs" dxfId="38029" priority="2533" operator="greaterThan">
      <formula>0</formula>
    </cfRule>
  </conditionalFormatting>
  <conditionalFormatting sqref="Q31">
    <cfRule type="cellIs" dxfId="38028" priority="2532" operator="lessThan">
      <formula>0</formula>
    </cfRule>
  </conditionalFormatting>
  <conditionalFormatting sqref="R31">
    <cfRule type="cellIs" dxfId="38027" priority="2530" operator="lessThan">
      <formula>0.8</formula>
    </cfRule>
    <cfRule type="cellIs" dxfId="38026" priority="2531" operator="greaterThan">
      <formula>1</formula>
    </cfRule>
  </conditionalFormatting>
  <conditionalFormatting sqref="R31">
    <cfRule type="cellIs" dxfId="38025" priority="2528" operator="greaterThan">
      <formula>1</formula>
    </cfRule>
    <cfRule type="cellIs" dxfId="38024" priority="2529" operator="lessThan">
      <formula>0.8</formula>
    </cfRule>
  </conditionalFormatting>
  <conditionalFormatting sqref="P31:P38">
    <cfRule type="cellIs" dxfId="38023" priority="2527" operator="greaterThan">
      <formula>0</formula>
    </cfRule>
  </conditionalFormatting>
  <conditionalFormatting sqref="Q31">
    <cfRule type="cellIs" dxfId="38022" priority="2526" operator="lessThan">
      <formula>0</formula>
    </cfRule>
  </conditionalFormatting>
  <conditionalFormatting sqref="R31">
    <cfRule type="cellIs" dxfId="38021" priority="2524" operator="lessThan">
      <formula>0.8</formula>
    </cfRule>
    <cfRule type="cellIs" dxfId="38020" priority="2525" operator="greaterThan">
      <formula>1</formula>
    </cfRule>
  </conditionalFormatting>
  <conditionalFormatting sqref="R31">
    <cfRule type="cellIs" dxfId="38019" priority="2522" operator="greaterThan">
      <formula>1</formula>
    </cfRule>
    <cfRule type="cellIs" dxfId="38018" priority="2523" operator="lessThan">
      <formula>0.8</formula>
    </cfRule>
  </conditionalFormatting>
  <conditionalFormatting sqref="P31:P38">
    <cfRule type="cellIs" dxfId="38017" priority="2521" operator="greaterThan">
      <formula>0</formula>
    </cfRule>
  </conditionalFormatting>
  <conditionalFormatting sqref="Q31">
    <cfRule type="cellIs" dxfId="38016" priority="2520" operator="lessThan">
      <formula>0</formula>
    </cfRule>
  </conditionalFormatting>
  <conditionalFormatting sqref="R31">
    <cfRule type="cellIs" dxfId="38015" priority="2518" operator="lessThan">
      <formula>0.8</formula>
    </cfRule>
    <cfRule type="cellIs" dxfId="38014" priority="2519" operator="greaterThan">
      <formula>1</formula>
    </cfRule>
  </conditionalFormatting>
  <conditionalFormatting sqref="R31">
    <cfRule type="cellIs" dxfId="38013" priority="2516" operator="greaterThan">
      <formula>1</formula>
    </cfRule>
    <cfRule type="cellIs" dxfId="38012" priority="2517" operator="lessThan">
      <formula>0.8</formula>
    </cfRule>
  </conditionalFormatting>
  <conditionalFormatting sqref="P31:P38">
    <cfRule type="cellIs" dxfId="38011" priority="2515" operator="greaterThan">
      <formula>0</formula>
    </cfRule>
  </conditionalFormatting>
  <conditionalFormatting sqref="P31:P38">
    <cfRule type="cellIs" dxfId="38010" priority="2509" operator="greaterThan">
      <formula>0</formula>
    </cfRule>
  </conditionalFormatting>
  <conditionalFormatting sqref="Q31">
    <cfRule type="cellIs" dxfId="38009" priority="2514" operator="lessThan">
      <formula>0</formula>
    </cfRule>
  </conditionalFormatting>
  <conditionalFormatting sqref="R31">
    <cfRule type="cellIs" dxfId="38008" priority="2512" operator="lessThan">
      <formula>0.8</formula>
    </cfRule>
    <cfRule type="cellIs" dxfId="38007" priority="2513" operator="greaterThan">
      <formula>1</formula>
    </cfRule>
  </conditionalFormatting>
  <conditionalFormatting sqref="R31">
    <cfRule type="cellIs" dxfId="38006" priority="2510" operator="greaterThan">
      <formula>1</formula>
    </cfRule>
    <cfRule type="cellIs" dxfId="38005" priority="2511" operator="lessThan">
      <formula>0.8</formula>
    </cfRule>
  </conditionalFormatting>
  <conditionalFormatting sqref="P31:P38">
    <cfRule type="cellIs" dxfId="38004" priority="2503" operator="greaterThan">
      <formula>0</formula>
    </cfRule>
  </conditionalFormatting>
  <conditionalFormatting sqref="Q31">
    <cfRule type="cellIs" dxfId="38003" priority="2508" operator="lessThan">
      <formula>0</formula>
    </cfRule>
  </conditionalFormatting>
  <conditionalFormatting sqref="R31">
    <cfRule type="cellIs" dxfId="38002" priority="2506" operator="lessThan">
      <formula>0.8</formula>
    </cfRule>
    <cfRule type="cellIs" dxfId="38001" priority="2507" operator="greaterThan">
      <formula>1</formula>
    </cfRule>
  </conditionalFormatting>
  <conditionalFormatting sqref="R31">
    <cfRule type="cellIs" dxfId="38000" priority="2504" operator="greaterThan">
      <formula>1</formula>
    </cfRule>
    <cfRule type="cellIs" dxfId="37999" priority="2505" operator="lessThan">
      <formula>0.8</formula>
    </cfRule>
  </conditionalFormatting>
  <conditionalFormatting sqref="R31">
    <cfRule type="cellIs" dxfId="37998" priority="2500" operator="lessThan">
      <formula>0.8</formula>
    </cfRule>
    <cfRule type="cellIs" dxfId="37997" priority="2501" operator="greaterThan">
      <formula>1</formula>
    </cfRule>
  </conditionalFormatting>
  <conditionalFormatting sqref="R31">
    <cfRule type="cellIs" dxfId="37996" priority="2498" operator="greaterThan">
      <formula>1</formula>
    </cfRule>
    <cfRule type="cellIs" dxfId="37995" priority="2499" operator="lessThan">
      <formula>0.8</formula>
    </cfRule>
  </conditionalFormatting>
  <conditionalFormatting sqref="P31:P38">
    <cfRule type="cellIs" dxfId="37994" priority="2497" operator="greaterThan">
      <formula>0</formula>
    </cfRule>
  </conditionalFormatting>
  <conditionalFormatting sqref="Q31">
    <cfRule type="cellIs" dxfId="37993" priority="2502" operator="lessThan">
      <formula>0</formula>
    </cfRule>
  </conditionalFormatting>
  <conditionalFormatting sqref="Q31">
    <cfRule type="cellIs" dxfId="37992" priority="2496" operator="lessThan">
      <formula>0</formula>
    </cfRule>
  </conditionalFormatting>
  <conditionalFormatting sqref="R31">
    <cfRule type="cellIs" dxfId="37991" priority="2494" operator="lessThan">
      <formula>0.8</formula>
    </cfRule>
    <cfRule type="cellIs" dxfId="37990" priority="2495" operator="greaterThan">
      <formula>1</formula>
    </cfRule>
  </conditionalFormatting>
  <conditionalFormatting sqref="R31">
    <cfRule type="cellIs" dxfId="37989" priority="2492" operator="greaterThan">
      <formula>1</formula>
    </cfRule>
    <cfRule type="cellIs" dxfId="37988" priority="2493" operator="lessThan">
      <formula>0.8</formula>
    </cfRule>
  </conditionalFormatting>
  <conditionalFormatting sqref="P31:P38">
    <cfRule type="cellIs" dxfId="37987" priority="2491" operator="greaterThan">
      <formula>0</formula>
    </cfRule>
  </conditionalFormatting>
  <conditionalFormatting sqref="P31:P38">
    <cfRule type="cellIs" dxfId="37986" priority="2485" operator="greaterThan">
      <formula>0</formula>
    </cfRule>
  </conditionalFormatting>
  <conditionalFormatting sqref="Q31">
    <cfRule type="cellIs" dxfId="37985" priority="2490" operator="lessThan">
      <formula>0</formula>
    </cfRule>
  </conditionalFormatting>
  <conditionalFormatting sqref="R31">
    <cfRule type="cellIs" dxfId="37984" priority="2488" operator="lessThan">
      <formula>0.8</formula>
    </cfRule>
    <cfRule type="cellIs" dxfId="37983" priority="2489" operator="greaterThan">
      <formula>1</formula>
    </cfRule>
  </conditionalFormatting>
  <conditionalFormatting sqref="R31">
    <cfRule type="cellIs" dxfId="37982" priority="2486" operator="greaterThan">
      <formula>1</formula>
    </cfRule>
    <cfRule type="cellIs" dxfId="37981" priority="2487" operator="lessThan">
      <formula>0.8</formula>
    </cfRule>
  </conditionalFormatting>
  <conditionalFormatting sqref="P31:P38">
    <cfRule type="cellIs" dxfId="37980" priority="2479" operator="greaterThan">
      <formula>0</formula>
    </cfRule>
  </conditionalFormatting>
  <conditionalFormatting sqref="Q31">
    <cfRule type="cellIs" dxfId="37979" priority="2484" operator="lessThan">
      <formula>0</formula>
    </cfRule>
  </conditionalFormatting>
  <conditionalFormatting sqref="R31">
    <cfRule type="cellIs" dxfId="37978" priority="2482" operator="lessThan">
      <formula>0.8</formula>
    </cfRule>
    <cfRule type="cellIs" dxfId="37977" priority="2483" operator="greaterThan">
      <formula>1</formula>
    </cfRule>
  </conditionalFormatting>
  <conditionalFormatting sqref="R31">
    <cfRule type="cellIs" dxfId="37976" priority="2480" operator="greaterThan">
      <formula>1</formula>
    </cfRule>
    <cfRule type="cellIs" dxfId="37975" priority="2481" operator="lessThan">
      <formula>0.8</formula>
    </cfRule>
  </conditionalFormatting>
  <conditionalFormatting sqref="R31">
    <cfRule type="cellIs" dxfId="37974" priority="2476" operator="lessThan">
      <formula>0.8</formula>
    </cfRule>
    <cfRule type="cellIs" dxfId="37973" priority="2477" operator="greaterThan">
      <formula>1</formula>
    </cfRule>
  </conditionalFormatting>
  <conditionalFormatting sqref="R31">
    <cfRule type="cellIs" dxfId="37972" priority="2474" operator="greaterThan">
      <formula>1</formula>
    </cfRule>
    <cfRule type="cellIs" dxfId="37971" priority="2475" operator="lessThan">
      <formula>0.8</formula>
    </cfRule>
  </conditionalFormatting>
  <conditionalFormatting sqref="P31:P38">
    <cfRule type="cellIs" dxfId="37970" priority="2473" operator="greaterThan">
      <formula>0</formula>
    </cfRule>
  </conditionalFormatting>
  <conditionalFormatting sqref="Q31">
    <cfRule type="cellIs" dxfId="37969" priority="2478" operator="lessThan">
      <formula>0</formula>
    </cfRule>
  </conditionalFormatting>
  <conditionalFormatting sqref="P31:P38">
    <cfRule type="cellIs" dxfId="37968" priority="2467" operator="greaterThan">
      <formula>0</formula>
    </cfRule>
  </conditionalFormatting>
  <conditionalFormatting sqref="Q31">
    <cfRule type="cellIs" dxfId="37967" priority="2472" operator="lessThan">
      <formula>0</formula>
    </cfRule>
  </conditionalFormatting>
  <conditionalFormatting sqref="R31">
    <cfRule type="cellIs" dxfId="37966" priority="2470" operator="lessThan">
      <formula>0.8</formula>
    </cfRule>
    <cfRule type="cellIs" dxfId="37965" priority="2471" operator="greaterThan">
      <formula>1</formula>
    </cfRule>
  </conditionalFormatting>
  <conditionalFormatting sqref="R31">
    <cfRule type="cellIs" dxfId="37964" priority="2468" operator="greaterThan">
      <formula>1</formula>
    </cfRule>
    <cfRule type="cellIs" dxfId="37963" priority="2469" operator="lessThan">
      <formula>0.8</formula>
    </cfRule>
  </conditionalFormatting>
  <conditionalFormatting sqref="R31">
    <cfRule type="cellIs" dxfId="37962" priority="2464" operator="lessThan">
      <formula>0.8</formula>
    </cfRule>
    <cfRule type="cellIs" dxfId="37961" priority="2465" operator="greaterThan">
      <formula>1</formula>
    </cfRule>
  </conditionalFormatting>
  <conditionalFormatting sqref="R31">
    <cfRule type="cellIs" dxfId="37960" priority="2462" operator="greaterThan">
      <formula>1</formula>
    </cfRule>
    <cfRule type="cellIs" dxfId="37959" priority="2463" operator="lessThan">
      <formula>0.8</formula>
    </cfRule>
  </conditionalFormatting>
  <conditionalFormatting sqref="P31:P38">
    <cfRule type="cellIs" dxfId="37958" priority="2461" operator="greaterThan">
      <formula>0</formula>
    </cfRule>
  </conditionalFormatting>
  <conditionalFormatting sqref="Q31">
    <cfRule type="cellIs" dxfId="37957" priority="2466" operator="lessThan">
      <formula>0</formula>
    </cfRule>
  </conditionalFormatting>
  <conditionalFormatting sqref="R31">
    <cfRule type="cellIs" dxfId="37956" priority="2458" operator="lessThan">
      <formula>0.8</formula>
    </cfRule>
    <cfRule type="cellIs" dxfId="37955" priority="2459" operator="greaterThan">
      <formula>1</formula>
    </cfRule>
  </conditionalFormatting>
  <conditionalFormatting sqref="R31">
    <cfRule type="cellIs" dxfId="37954" priority="2456" operator="greaterThan">
      <formula>1</formula>
    </cfRule>
    <cfRule type="cellIs" dxfId="37953" priority="2457" operator="lessThan">
      <formula>0.8</formula>
    </cfRule>
  </conditionalFormatting>
  <conditionalFormatting sqref="P31:P38">
    <cfRule type="cellIs" dxfId="37952" priority="2455" operator="greaterThan">
      <formula>0</formula>
    </cfRule>
  </conditionalFormatting>
  <conditionalFormatting sqref="Q31">
    <cfRule type="cellIs" dxfId="37951" priority="2460" operator="lessThan">
      <formula>0</formula>
    </cfRule>
  </conditionalFormatting>
  <conditionalFormatting sqref="Q31">
    <cfRule type="cellIs" dxfId="37950" priority="2454" operator="lessThan">
      <formula>0</formula>
    </cfRule>
  </conditionalFormatting>
  <conditionalFormatting sqref="R31">
    <cfRule type="cellIs" dxfId="37949" priority="2452" operator="lessThan">
      <formula>0.8</formula>
    </cfRule>
    <cfRule type="cellIs" dxfId="37948" priority="2453" operator="greaterThan">
      <formula>1</formula>
    </cfRule>
  </conditionalFormatting>
  <conditionalFormatting sqref="R31">
    <cfRule type="cellIs" dxfId="37947" priority="2450" operator="greaterThan">
      <formula>1</formula>
    </cfRule>
    <cfRule type="cellIs" dxfId="37946" priority="2451" operator="lessThan">
      <formula>0.8</formula>
    </cfRule>
  </conditionalFormatting>
  <conditionalFormatting sqref="P31:P38">
    <cfRule type="cellIs" dxfId="37945" priority="2449" operator="greaterThan">
      <formula>0</formula>
    </cfRule>
  </conditionalFormatting>
  <conditionalFormatting sqref="Q31">
    <cfRule type="cellIs" dxfId="37944" priority="2443" operator="lessThan">
      <formula>0</formula>
    </cfRule>
  </conditionalFormatting>
  <conditionalFormatting sqref="R31">
    <cfRule type="cellIs" dxfId="37943" priority="2447" operator="lessThan">
      <formula>0.8</formula>
    </cfRule>
    <cfRule type="cellIs" dxfId="37942" priority="2448" operator="greaterThan">
      <formula>1</formula>
    </cfRule>
  </conditionalFormatting>
  <conditionalFormatting sqref="R31">
    <cfRule type="cellIs" dxfId="37941" priority="2445" operator="greaterThan">
      <formula>1</formula>
    </cfRule>
    <cfRule type="cellIs" dxfId="37940" priority="2446" operator="lessThan">
      <formula>0.8</formula>
    </cfRule>
  </conditionalFormatting>
  <conditionalFormatting sqref="P31:P38">
    <cfRule type="cellIs" dxfId="37939" priority="2444" operator="greaterThan">
      <formula>0</formula>
    </cfRule>
  </conditionalFormatting>
  <conditionalFormatting sqref="Q31">
    <cfRule type="cellIs" dxfId="37938" priority="2442" operator="lessThan">
      <formula>0</formula>
    </cfRule>
  </conditionalFormatting>
  <conditionalFormatting sqref="R31">
    <cfRule type="cellIs" dxfId="37937" priority="2440" operator="lessThan">
      <formula>0.8</formula>
    </cfRule>
    <cfRule type="cellIs" dxfId="37936" priority="2441" operator="greaterThan">
      <formula>1</formula>
    </cfRule>
  </conditionalFormatting>
  <conditionalFormatting sqref="R31">
    <cfRule type="cellIs" dxfId="37935" priority="2438" operator="greaterThan">
      <formula>1</formula>
    </cfRule>
    <cfRule type="cellIs" dxfId="37934" priority="2439" operator="lessThan">
      <formula>0.8</formula>
    </cfRule>
  </conditionalFormatting>
  <conditionalFormatting sqref="P31:P38">
    <cfRule type="cellIs" dxfId="37933" priority="2437" operator="greaterThan">
      <formula>0</formula>
    </cfRule>
  </conditionalFormatting>
  <conditionalFormatting sqref="Q31">
    <cfRule type="cellIs" dxfId="37932" priority="2436" operator="lessThan">
      <formula>0</formula>
    </cfRule>
  </conditionalFormatting>
  <conditionalFormatting sqref="R31">
    <cfRule type="cellIs" dxfId="37931" priority="2434" operator="lessThan">
      <formula>0.8</formula>
    </cfRule>
    <cfRule type="cellIs" dxfId="37930" priority="2435" operator="greaterThan">
      <formula>1</formula>
    </cfRule>
  </conditionalFormatting>
  <conditionalFormatting sqref="R31">
    <cfRule type="cellIs" dxfId="37929" priority="2432" operator="greaterThan">
      <formula>1</formula>
    </cfRule>
    <cfRule type="cellIs" dxfId="37928" priority="2433" operator="lessThan">
      <formula>0.8</formula>
    </cfRule>
  </conditionalFormatting>
  <conditionalFormatting sqref="P31:P38">
    <cfRule type="cellIs" dxfId="37927" priority="2431" operator="greaterThan">
      <formula>0</formula>
    </cfRule>
  </conditionalFormatting>
  <conditionalFormatting sqref="Q31">
    <cfRule type="cellIs" dxfId="37926" priority="2430" operator="lessThan">
      <formula>0</formula>
    </cfRule>
  </conditionalFormatting>
  <conditionalFormatting sqref="R31">
    <cfRule type="cellIs" dxfId="37925" priority="2428" operator="lessThan">
      <formula>0.8</formula>
    </cfRule>
    <cfRule type="cellIs" dxfId="37924" priority="2429" operator="greaterThan">
      <formula>1</formula>
    </cfRule>
  </conditionalFormatting>
  <conditionalFormatting sqref="R31">
    <cfRule type="cellIs" dxfId="37923" priority="2426" operator="greaterThan">
      <formula>1</formula>
    </cfRule>
    <cfRule type="cellIs" dxfId="37922" priority="2427" operator="lessThan">
      <formula>0.8</formula>
    </cfRule>
  </conditionalFormatting>
  <conditionalFormatting sqref="P31:P38">
    <cfRule type="cellIs" dxfId="37921" priority="2425" operator="greaterThan">
      <formula>0</formula>
    </cfRule>
  </conditionalFormatting>
  <conditionalFormatting sqref="Q31">
    <cfRule type="cellIs" dxfId="37920" priority="2424" operator="lessThan">
      <formula>0</formula>
    </cfRule>
  </conditionalFormatting>
  <conditionalFormatting sqref="R31">
    <cfRule type="cellIs" dxfId="37919" priority="2422" operator="lessThan">
      <formula>0.8</formula>
    </cfRule>
    <cfRule type="cellIs" dxfId="37918" priority="2423" operator="greaterThan">
      <formula>1</formula>
    </cfRule>
  </conditionalFormatting>
  <conditionalFormatting sqref="R31">
    <cfRule type="cellIs" dxfId="37917" priority="2420" operator="greaterThan">
      <formula>1</formula>
    </cfRule>
    <cfRule type="cellIs" dxfId="37916" priority="2421" operator="lessThan">
      <formula>0.8</formula>
    </cfRule>
  </conditionalFormatting>
  <conditionalFormatting sqref="P31:P38">
    <cfRule type="cellIs" dxfId="37915" priority="2419" operator="greaterThan">
      <formula>0</formula>
    </cfRule>
  </conditionalFormatting>
  <conditionalFormatting sqref="Q31">
    <cfRule type="cellIs" dxfId="37914" priority="2418" operator="lessThan">
      <formula>0</formula>
    </cfRule>
  </conditionalFormatting>
  <conditionalFormatting sqref="R31">
    <cfRule type="cellIs" dxfId="37913" priority="2416" operator="lessThan">
      <formula>0.8</formula>
    </cfRule>
    <cfRule type="cellIs" dxfId="37912" priority="2417" operator="greaterThan">
      <formula>1</formula>
    </cfRule>
  </conditionalFormatting>
  <conditionalFormatting sqref="R31">
    <cfRule type="cellIs" dxfId="37911" priority="2414" operator="greaterThan">
      <formula>1</formula>
    </cfRule>
    <cfRule type="cellIs" dxfId="37910" priority="2415" operator="lessThan">
      <formula>0.8</formula>
    </cfRule>
  </conditionalFormatting>
  <conditionalFormatting sqref="P31:P38">
    <cfRule type="cellIs" dxfId="37909" priority="2413" operator="greaterThan">
      <formula>0</formula>
    </cfRule>
  </conditionalFormatting>
  <conditionalFormatting sqref="P31:P38">
    <cfRule type="cellIs" dxfId="37908" priority="2407" operator="greaterThan">
      <formula>0</formula>
    </cfRule>
  </conditionalFormatting>
  <conditionalFormatting sqref="Q31">
    <cfRule type="cellIs" dxfId="37907" priority="2412" operator="lessThan">
      <formula>0</formula>
    </cfRule>
  </conditionalFormatting>
  <conditionalFormatting sqref="R31">
    <cfRule type="cellIs" dxfId="37906" priority="2410" operator="lessThan">
      <formula>0.8</formula>
    </cfRule>
    <cfRule type="cellIs" dxfId="37905" priority="2411" operator="greaterThan">
      <formula>1</formula>
    </cfRule>
  </conditionalFormatting>
  <conditionalFormatting sqref="R31">
    <cfRule type="cellIs" dxfId="37904" priority="2408" operator="greaterThan">
      <formula>1</formula>
    </cfRule>
    <cfRule type="cellIs" dxfId="37903" priority="2409" operator="lessThan">
      <formula>0.8</formula>
    </cfRule>
  </conditionalFormatting>
  <conditionalFormatting sqref="P31:P38">
    <cfRule type="cellIs" dxfId="37902" priority="2401" operator="greaterThan">
      <formula>0</formula>
    </cfRule>
  </conditionalFormatting>
  <conditionalFormatting sqref="Q31">
    <cfRule type="cellIs" dxfId="37901" priority="2406" operator="lessThan">
      <formula>0</formula>
    </cfRule>
  </conditionalFormatting>
  <conditionalFormatting sqref="R31">
    <cfRule type="cellIs" dxfId="37900" priority="2404" operator="lessThan">
      <formula>0.8</formula>
    </cfRule>
    <cfRule type="cellIs" dxfId="37899" priority="2405" operator="greaterThan">
      <formula>1</formula>
    </cfRule>
  </conditionalFormatting>
  <conditionalFormatting sqref="R31">
    <cfRule type="cellIs" dxfId="37898" priority="2402" operator="greaterThan">
      <formula>1</formula>
    </cfRule>
    <cfRule type="cellIs" dxfId="37897" priority="2403" operator="lessThan">
      <formula>0.8</formula>
    </cfRule>
  </conditionalFormatting>
  <conditionalFormatting sqref="R31">
    <cfRule type="cellIs" dxfId="37896" priority="2398" operator="lessThan">
      <formula>0.8</formula>
    </cfRule>
    <cfRule type="cellIs" dxfId="37895" priority="2399" operator="greaterThan">
      <formula>1</formula>
    </cfRule>
  </conditionalFormatting>
  <conditionalFormatting sqref="R31">
    <cfRule type="cellIs" dxfId="37894" priority="2396" operator="greaterThan">
      <formula>1</formula>
    </cfRule>
    <cfRule type="cellIs" dxfId="37893" priority="2397" operator="lessThan">
      <formula>0.8</formula>
    </cfRule>
  </conditionalFormatting>
  <conditionalFormatting sqref="P31:P38">
    <cfRule type="cellIs" dxfId="37892" priority="2395" operator="greaterThan">
      <formula>0</formula>
    </cfRule>
  </conditionalFormatting>
  <conditionalFormatting sqref="Q31">
    <cfRule type="cellIs" dxfId="37891" priority="2400" operator="lessThan">
      <formula>0</formula>
    </cfRule>
  </conditionalFormatting>
  <conditionalFormatting sqref="Q31">
    <cfRule type="cellIs" dxfId="37890" priority="2394" operator="lessThan">
      <formula>0</formula>
    </cfRule>
  </conditionalFormatting>
  <conditionalFormatting sqref="R31">
    <cfRule type="cellIs" dxfId="37889" priority="2392" operator="lessThan">
      <formula>0.8</formula>
    </cfRule>
    <cfRule type="cellIs" dxfId="37888" priority="2393" operator="greaterThan">
      <formula>1</formula>
    </cfRule>
  </conditionalFormatting>
  <conditionalFormatting sqref="R31">
    <cfRule type="cellIs" dxfId="37887" priority="2390" operator="greaterThan">
      <formula>1</formula>
    </cfRule>
    <cfRule type="cellIs" dxfId="37886" priority="2391" operator="lessThan">
      <formula>0.8</formula>
    </cfRule>
  </conditionalFormatting>
  <conditionalFormatting sqref="P31:P38">
    <cfRule type="cellIs" dxfId="37885" priority="2389" operator="greaterThan">
      <formula>0</formula>
    </cfRule>
  </conditionalFormatting>
  <conditionalFormatting sqref="Q31">
    <cfRule type="cellIs" dxfId="37884" priority="2388" operator="lessThan">
      <formula>0</formula>
    </cfRule>
  </conditionalFormatting>
  <conditionalFormatting sqref="R31">
    <cfRule type="cellIs" dxfId="37883" priority="2386" operator="lessThan">
      <formula>0.8</formula>
    </cfRule>
    <cfRule type="cellIs" dxfId="37882" priority="2387" operator="greaterThan">
      <formula>1</formula>
    </cfRule>
  </conditionalFormatting>
  <conditionalFormatting sqref="R31">
    <cfRule type="cellIs" dxfId="37881" priority="2384" operator="greaterThan">
      <formula>1</formula>
    </cfRule>
    <cfRule type="cellIs" dxfId="37880" priority="2385" operator="lessThan">
      <formula>0.8</formula>
    </cfRule>
  </conditionalFormatting>
  <conditionalFormatting sqref="P31:P38">
    <cfRule type="cellIs" dxfId="37879" priority="2383" operator="greaterThan">
      <formula>0</formula>
    </cfRule>
  </conditionalFormatting>
  <conditionalFormatting sqref="Q31">
    <cfRule type="cellIs" dxfId="37878" priority="2382" operator="lessThan">
      <formula>0</formula>
    </cfRule>
  </conditionalFormatting>
  <conditionalFormatting sqref="R31">
    <cfRule type="cellIs" dxfId="37877" priority="2380" operator="lessThan">
      <formula>0.8</formula>
    </cfRule>
    <cfRule type="cellIs" dxfId="37876" priority="2381" operator="greaterThan">
      <formula>1</formula>
    </cfRule>
  </conditionalFormatting>
  <conditionalFormatting sqref="R31">
    <cfRule type="cellIs" dxfId="37875" priority="2378" operator="greaterThan">
      <formula>1</formula>
    </cfRule>
    <cfRule type="cellIs" dxfId="37874" priority="2379" operator="lessThan">
      <formula>0.8</formula>
    </cfRule>
  </conditionalFormatting>
  <conditionalFormatting sqref="P31:P38">
    <cfRule type="cellIs" dxfId="37873" priority="2377" operator="greaterThan">
      <formula>0</formula>
    </cfRule>
  </conditionalFormatting>
  <conditionalFormatting sqref="Q31">
    <cfRule type="cellIs" dxfId="37872" priority="2376" operator="lessThan">
      <formula>0</formula>
    </cfRule>
  </conditionalFormatting>
  <conditionalFormatting sqref="R31">
    <cfRule type="cellIs" dxfId="37871" priority="2374" operator="lessThan">
      <formula>0.8</formula>
    </cfRule>
    <cfRule type="cellIs" dxfId="37870" priority="2375" operator="greaterThan">
      <formula>1</formula>
    </cfRule>
  </conditionalFormatting>
  <conditionalFormatting sqref="R31">
    <cfRule type="cellIs" dxfId="37869" priority="2372" operator="greaterThan">
      <formula>1</formula>
    </cfRule>
    <cfRule type="cellIs" dxfId="37868" priority="2373" operator="lessThan">
      <formula>0.8</formula>
    </cfRule>
  </conditionalFormatting>
  <conditionalFormatting sqref="P31:P38">
    <cfRule type="cellIs" dxfId="37867" priority="2371" operator="greaterThan">
      <formula>0</formula>
    </cfRule>
  </conditionalFormatting>
  <conditionalFormatting sqref="P31:P38">
    <cfRule type="cellIs" dxfId="37866" priority="2365" operator="greaterThan">
      <formula>0</formula>
    </cfRule>
  </conditionalFormatting>
  <conditionalFormatting sqref="Q31">
    <cfRule type="cellIs" dxfId="37865" priority="2370" operator="lessThan">
      <formula>0</formula>
    </cfRule>
  </conditionalFormatting>
  <conditionalFormatting sqref="R31">
    <cfRule type="cellIs" dxfId="37864" priority="2368" operator="lessThan">
      <formula>0.8</formula>
    </cfRule>
    <cfRule type="cellIs" dxfId="37863" priority="2369" operator="greaterThan">
      <formula>1</formula>
    </cfRule>
  </conditionalFormatting>
  <conditionalFormatting sqref="R31">
    <cfRule type="cellIs" dxfId="37862" priority="2366" operator="greaterThan">
      <formula>1</formula>
    </cfRule>
    <cfRule type="cellIs" dxfId="37861" priority="2367" operator="lessThan">
      <formula>0.8</formula>
    </cfRule>
  </conditionalFormatting>
  <conditionalFormatting sqref="P31:P38">
    <cfRule type="cellIs" dxfId="37860" priority="2359" operator="greaterThan">
      <formula>0</formula>
    </cfRule>
  </conditionalFormatting>
  <conditionalFormatting sqref="Q31">
    <cfRule type="cellIs" dxfId="37859" priority="2364" operator="lessThan">
      <formula>0</formula>
    </cfRule>
  </conditionalFormatting>
  <conditionalFormatting sqref="R31">
    <cfRule type="cellIs" dxfId="37858" priority="2362" operator="lessThan">
      <formula>0.8</formula>
    </cfRule>
    <cfRule type="cellIs" dxfId="37857" priority="2363" operator="greaterThan">
      <formula>1</formula>
    </cfRule>
  </conditionalFormatting>
  <conditionalFormatting sqref="R31">
    <cfRule type="cellIs" dxfId="37856" priority="2360" operator="greaterThan">
      <formula>1</formula>
    </cfRule>
    <cfRule type="cellIs" dxfId="37855" priority="2361" operator="lessThan">
      <formula>0.8</formula>
    </cfRule>
  </conditionalFormatting>
  <conditionalFormatting sqref="R31">
    <cfRule type="cellIs" dxfId="37854" priority="2356" operator="lessThan">
      <formula>0.8</formula>
    </cfRule>
    <cfRule type="cellIs" dxfId="37853" priority="2357" operator="greaterThan">
      <formula>1</formula>
    </cfRule>
  </conditionalFormatting>
  <conditionalFormatting sqref="R31">
    <cfRule type="cellIs" dxfId="37852" priority="2354" operator="greaterThan">
      <formula>1</formula>
    </cfRule>
    <cfRule type="cellIs" dxfId="37851" priority="2355" operator="lessThan">
      <formula>0.8</formula>
    </cfRule>
  </conditionalFormatting>
  <conditionalFormatting sqref="P31:P38">
    <cfRule type="cellIs" dxfId="37850" priority="2353" operator="greaterThan">
      <formula>0</formula>
    </cfRule>
  </conditionalFormatting>
  <conditionalFormatting sqref="Q31">
    <cfRule type="cellIs" dxfId="37849" priority="2358" operator="lessThan">
      <formula>0</formula>
    </cfRule>
  </conditionalFormatting>
  <conditionalFormatting sqref="Q31">
    <cfRule type="cellIs" dxfId="37848" priority="2352" operator="lessThan">
      <formula>0</formula>
    </cfRule>
  </conditionalFormatting>
  <conditionalFormatting sqref="R31">
    <cfRule type="cellIs" dxfId="37847" priority="2350" operator="lessThan">
      <formula>0.8</formula>
    </cfRule>
    <cfRule type="cellIs" dxfId="37846" priority="2351" operator="greaterThan">
      <formula>1</formula>
    </cfRule>
  </conditionalFormatting>
  <conditionalFormatting sqref="R31">
    <cfRule type="cellIs" dxfId="37845" priority="2348" operator="greaterThan">
      <formula>1</formula>
    </cfRule>
    <cfRule type="cellIs" dxfId="37844" priority="2349" operator="lessThan">
      <formula>0.8</formula>
    </cfRule>
  </conditionalFormatting>
  <conditionalFormatting sqref="P31:P38">
    <cfRule type="cellIs" dxfId="37843" priority="2347" operator="greaterThan">
      <formula>0</formula>
    </cfRule>
  </conditionalFormatting>
  <conditionalFormatting sqref="P31:P38">
    <cfRule type="cellIs" dxfId="37842" priority="2341" operator="greaterThan">
      <formula>0</formula>
    </cfRule>
  </conditionalFormatting>
  <conditionalFormatting sqref="Q31">
    <cfRule type="cellIs" dxfId="37841" priority="2346" operator="lessThan">
      <formula>0</formula>
    </cfRule>
  </conditionalFormatting>
  <conditionalFormatting sqref="R31">
    <cfRule type="cellIs" dxfId="37840" priority="2344" operator="lessThan">
      <formula>0.8</formula>
    </cfRule>
    <cfRule type="cellIs" dxfId="37839" priority="2345" operator="greaterThan">
      <formula>1</formula>
    </cfRule>
  </conditionalFormatting>
  <conditionalFormatting sqref="R31">
    <cfRule type="cellIs" dxfId="37838" priority="2342" operator="greaterThan">
      <formula>1</formula>
    </cfRule>
    <cfRule type="cellIs" dxfId="37837" priority="2343" operator="lessThan">
      <formula>0.8</formula>
    </cfRule>
  </conditionalFormatting>
  <conditionalFormatting sqref="P31:P38">
    <cfRule type="cellIs" dxfId="37836" priority="2335" operator="greaterThan">
      <formula>0</formula>
    </cfRule>
  </conditionalFormatting>
  <conditionalFormatting sqref="Q31">
    <cfRule type="cellIs" dxfId="37835" priority="2340" operator="lessThan">
      <formula>0</formula>
    </cfRule>
  </conditionalFormatting>
  <conditionalFormatting sqref="R31">
    <cfRule type="cellIs" dxfId="37834" priority="2338" operator="lessThan">
      <formula>0.8</formula>
    </cfRule>
    <cfRule type="cellIs" dxfId="37833" priority="2339" operator="greaterThan">
      <formula>1</formula>
    </cfRule>
  </conditionalFormatting>
  <conditionalFormatting sqref="R31">
    <cfRule type="cellIs" dxfId="37832" priority="2336" operator="greaterThan">
      <formula>1</formula>
    </cfRule>
    <cfRule type="cellIs" dxfId="37831" priority="2337" operator="lessThan">
      <formula>0.8</formula>
    </cfRule>
  </conditionalFormatting>
  <conditionalFormatting sqref="R31">
    <cfRule type="cellIs" dxfId="37830" priority="2332" operator="lessThan">
      <formula>0.8</formula>
    </cfRule>
    <cfRule type="cellIs" dxfId="37829" priority="2333" operator="greaterThan">
      <formula>1</formula>
    </cfRule>
  </conditionalFormatting>
  <conditionalFormatting sqref="R31">
    <cfRule type="cellIs" dxfId="37828" priority="2330" operator="greaterThan">
      <formula>1</formula>
    </cfRule>
    <cfRule type="cellIs" dxfId="37827" priority="2331" operator="lessThan">
      <formula>0.8</formula>
    </cfRule>
  </conditionalFormatting>
  <conditionalFormatting sqref="P31:P38">
    <cfRule type="cellIs" dxfId="37826" priority="2329" operator="greaterThan">
      <formula>0</formula>
    </cfRule>
  </conditionalFormatting>
  <conditionalFormatting sqref="Q31">
    <cfRule type="cellIs" dxfId="37825" priority="2334" operator="lessThan">
      <formula>0</formula>
    </cfRule>
  </conditionalFormatting>
  <conditionalFormatting sqref="P31:P38">
    <cfRule type="cellIs" dxfId="37824" priority="2323" operator="greaterThan">
      <formula>0</formula>
    </cfRule>
  </conditionalFormatting>
  <conditionalFormatting sqref="Q31">
    <cfRule type="cellIs" dxfId="37823" priority="2328" operator="lessThan">
      <formula>0</formula>
    </cfRule>
  </conditionalFormatting>
  <conditionalFormatting sqref="R31">
    <cfRule type="cellIs" dxfId="37822" priority="2326" operator="lessThan">
      <formula>0.8</formula>
    </cfRule>
    <cfRule type="cellIs" dxfId="37821" priority="2327" operator="greaterThan">
      <formula>1</formula>
    </cfRule>
  </conditionalFormatting>
  <conditionalFormatting sqref="R31">
    <cfRule type="cellIs" dxfId="37820" priority="2324" operator="greaterThan">
      <formula>1</formula>
    </cfRule>
    <cfRule type="cellIs" dxfId="37819" priority="2325" operator="lessThan">
      <formula>0.8</formula>
    </cfRule>
  </conditionalFormatting>
  <conditionalFormatting sqref="R31">
    <cfRule type="cellIs" dxfId="37818" priority="2320" operator="lessThan">
      <formula>0.8</formula>
    </cfRule>
    <cfRule type="cellIs" dxfId="37817" priority="2321" operator="greaterThan">
      <formula>1</formula>
    </cfRule>
  </conditionalFormatting>
  <conditionalFormatting sqref="R31">
    <cfRule type="cellIs" dxfId="37816" priority="2318" operator="greaterThan">
      <formula>1</formula>
    </cfRule>
    <cfRule type="cellIs" dxfId="37815" priority="2319" operator="lessThan">
      <formula>0.8</formula>
    </cfRule>
  </conditionalFormatting>
  <conditionalFormatting sqref="P31:P38">
    <cfRule type="cellIs" dxfId="37814" priority="2317" operator="greaterThan">
      <formula>0</formula>
    </cfRule>
  </conditionalFormatting>
  <conditionalFormatting sqref="Q31">
    <cfRule type="cellIs" dxfId="37813" priority="2322" operator="lessThan">
      <formula>0</formula>
    </cfRule>
  </conditionalFormatting>
  <conditionalFormatting sqref="R31">
    <cfRule type="cellIs" dxfId="37812" priority="2314" operator="lessThan">
      <formula>0.8</formula>
    </cfRule>
    <cfRule type="cellIs" dxfId="37811" priority="2315" operator="greaterThan">
      <formula>1</formula>
    </cfRule>
  </conditionalFormatting>
  <conditionalFormatting sqref="R31">
    <cfRule type="cellIs" dxfId="37810" priority="2312" operator="greaterThan">
      <formula>1</formula>
    </cfRule>
    <cfRule type="cellIs" dxfId="37809" priority="2313" operator="lessThan">
      <formula>0.8</formula>
    </cfRule>
  </conditionalFormatting>
  <conditionalFormatting sqref="P31:P38">
    <cfRule type="cellIs" dxfId="37808" priority="2311" operator="greaterThan">
      <formula>0</formula>
    </cfRule>
  </conditionalFormatting>
  <conditionalFormatting sqref="Q31">
    <cfRule type="cellIs" dxfId="37807" priority="2316" operator="lessThan">
      <formula>0</formula>
    </cfRule>
  </conditionalFormatting>
  <conditionalFormatting sqref="Q31">
    <cfRule type="cellIs" dxfId="37806" priority="2310" operator="lessThan">
      <formula>0</formula>
    </cfRule>
  </conditionalFormatting>
  <conditionalFormatting sqref="R31">
    <cfRule type="cellIs" dxfId="37805" priority="2308" operator="lessThan">
      <formula>0.8</formula>
    </cfRule>
    <cfRule type="cellIs" dxfId="37804" priority="2309" operator="greaterThan">
      <formula>1</formula>
    </cfRule>
  </conditionalFormatting>
  <conditionalFormatting sqref="R31">
    <cfRule type="cellIs" dxfId="37803" priority="2306" operator="greaterThan">
      <formula>1</formula>
    </cfRule>
    <cfRule type="cellIs" dxfId="37802" priority="2307" operator="lessThan">
      <formula>0.8</formula>
    </cfRule>
  </conditionalFormatting>
  <conditionalFormatting sqref="P31:P38">
    <cfRule type="cellIs" dxfId="37801" priority="2305" operator="greaterThan">
      <formula>0</formula>
    </cfRule>
  </conditionalFormatting>
  <conditionalFormatting sqref="Q31">
    <cfRule type="cellIs" dxfId="37800" priority="2299" operator="lessThan">
      <formula>0</formula>
    </cfRule>
  </conditionalFormatting>
  <conditionalFormatting sqref="R31">
    <cfRule type="cellIs" dxfId="37799" priority="2303" operator="lessThan">
      <formula>0.8</formula>
    </cfRule>
    <cfRule type="cellIs" dxfId="37798" priority="2304" operator="greaterThan">
      <formula>1</formula>
    </cfRule>
  </conditionalFormatting>
  <conditionalFormatting sqref="R31">
    <cfRule type="cellIs" dxfId="37797" priority="2301" operator="greaterThan">
      <formula>1</formula>
    </cfRule>
    <cfRule type="cellIs" dxfId="37796" priority="2302" operator="lessThan">
      <formula>0.8</formula>
    </cfRule>
  </conditionalFormatting>
  <conditionalFormatting sqref="P31:P38">
    <cfRule type="cellIs" dxfId="37795" priority="2300" operator="greaterThan">
      <formula>0</formula>
    </cfRule>
  </conditionalFormatting>
  <conditionalFormatting sqref="Q31">
    <cfRule type="cellIs" dxfId="37794" priority="2298" operator="lessThan">
      <formula>0</formula>
    </cfRule>
  </conditionalFormatting>
  <conditionalFormatting sqref="R31">
    <cfRule type="cellIs" dxfId="37793" priority="2296" operator="lessThan">
      <formula>0.8</formula>
    </cfRule>
    <cfRule type="cellIs" dxfId="37792" priority="2297" operator="greaterThan">
      <formula>1</formula>
    </cfRule>
  </conditionalFormatting>
  <conditionalFormatting sqref="R31">
    <cfRule type="cellIs" dxfId="37791" priority="2294" operator="greaterThan">
      <formula>1</formula>
    </cfRule>
    <cfRule type="cellIs" dxfId="37790" priority="2295" operator="lessThan">
      <formula>0.8</formula>
    </cfRule>
  </conditionalFormatting>
  <conditionalFormatting sqref="P31:P38">
    <cfRule type="cellIs" dxfId="37789" priority="2293" operator="greaterThan">
      <formula>0</formula>
    </cfRule>
  </conditionalFormatting>
  <conditionalFormatting sqref="Q31">
    <cfRule type="cellIs" dxfId="37788" priority="2292" operator="lessThan">
      <formula>0</formula>
    </cfRule>
  </conditionalFormatting>
  <conditionalFormatting sqref="R31">
    <cfRule type="cellIs" dxfId="37787" priority="2290" operator="lessThan">
      <formula>0.8</formula>
    </cfRule>
    <cfRule type="cellIs" dxfId="37786" priority="2291" operator="greaterThan">
      <formula>1</formula>
    </cfRule>
  </conditionalFormatting>
  <conditionalFormatting sqref="R31">
    <cfRule type="cellIs" dxfId="37785" priority="2288" operator="greaterThan">
      <formula>1</formula>
    </cfRule>
    <cfRule type="cellIs" dxfId="37784" priority="2289" operator="lessThan">
      <formula>0.8</formula>
    </cfRule>
  </conditionalFormatting>
  <conditionalFormatting sqref="P31:P38">
    <cfRule type="cellIs" dxfId="37783" priority="2287" operator="greaterThan">
      <formula>0</formula>
    </cfRule>
  </conditionalFormatting>
  <conditionalFormatting sqref="Q31">
    <cfRule type="cellIs" dxfId="37782" priority="2286" operator="lessThan">
      <formula>0</formula>
    </cfRule>
  </conditionalFormatting>
  <conditionalFormatting sqref="R31">
    <cfRule type="cellIs" dxfId="37781" priority="2284" operator="lessThan">
      <formula>0.8</formula>
    </cfRule>
    <cfRule type="cellIs" dxfId="37780" priority="2285" operator="greaterThan">
      <formula>1</formula>
    </cfRule>
  </conditionalFormatting>
  <conditionalFormatting sqref="R31">
    <cfRule type="cellIs" dxfId="37779" priority="2282" operator="greaterThan">
      <formula>1</formula>
    </cfRule>
    <cfRule type="cellIs" dxfId="37778" priority="2283" operator="lessThan">
      <formula>0.8</formula>
    </cfRule>
  </conditionalFormatting>
  <conditionalFormatting sqref="P31:P38">
    <cfRule type="cellIs" dxfId="37777" priority="2281" operator="greaterThan">
      <formula>0</formula>
    </cfRule>
  </conditionalFormatting>
  <conditionalFormatting sqref="Q31">
    <cfRule type="cellIs" dxfId="37776" priority="2280" operator="lessThan">
      <formula>0</formula>
    </cfRule>
  </conditionalFormatting>
  <conditionalFormatting sqref="R31">
    <cfRule type="cellIs" dxfId="37775" priority="2278" operator="lessThan">
      <formula>0.8</formula>
    </cfRule>
    <cfRule type="cellIs" dxfId="37774" priority="2279" operator="greaterThan">
      <formula>1</formula>
    </cfRule>
  </conditionalFormatting>
  <conditionalFormatting sqref="R31">
    <cfRule type="cellIs" dxfId="37773" priority="2276" operator="greaterThan">
      <formula>1</formula>
    </cfRule>
    <cfRule type="cellIs" dxfId="37772" priority="2277" operator="lessThan">
      <formula>0.8</formula>
    </cfRule>
  </conditionalFormatting>
  <conditionalFormatting sqref="P31:P38">
    <cfRule type="cellIs" dxfId="37771" priority="2275" operator="greaterThan">
      <formula>0</formula>
    </cfRule>
  </conditionalFormatting>
  <conditionalFormatting sqref="Q31">
    <cfRule type="cellIs" dxfId="37770" priority="2274" operator="lessThan">
      <formula>0</formula>
    </cfRule>
  </conditionalFormatting>
  <conditionalFormatting sqref="R31">
    <cfRule type="cellIs" dxfId="37769" priority="2272" operator="lessThan">
      <formula>0.8</formula>
    </cfRule>
    <cfRule type="cellIs" dxfId="37768" priority="2273" operator="greaterThan">
      <formula>1</formula>
    </cfRule>
  </conditionalFormatting>
  <conditionalFormatting sqref="R31">
    <cfRule type="cellIs" dxfId="37767" priority="2270" operator="greaterThan">
      <formula>1</formula>
    </cfRule>
    <cfRule type="cellIs" dxfId="37766" priority="2271" operator="lessThan">
      <formula>0.8</formula>
    </cfRule>
  </conditionalFormatting>
  <conditionalFormatting sqref="P31:P38">
    <cfRule type="cellIs" dxfId="37765" priority="2269" operator="greaterThan">
      <formula>0</formula>
    </cfRule>
  </conditionalFormatting>
  <conditionalFormatting sqref="P31:P38">
    <cfRule type="cellIs" dxfId="37764" priority="2263" operator="greaterThan">
      <formula>0</formula>
    </cfRule>
  </conditionalFormatting>
  <conditionalFormatting sqref="Q31">
    <cfRule type="cellIs" dxfId="37763" priority="2268" operator="lessThan">
      <formula>0</formula>
    </cfRule>
  </conditionalFormatting>
  <conditionalFormatting sqref="R31">
    <cfRule type="cellIs" dxfId="37762" priority="2266" operator="lessThan">
      <formula>0.8</formula>
    </cfRule>
    <cfRule type="cellIs" dxfId="37761" priority="2267" operator="greaterThan">
      <formula>1</formula>
    </cfRule>
  </conditionalFormatting>
  <conditionalFormatting sqref="R31">
    <cfRule type="cellIs" dxfId="37760" priority="2264" operator="greaterThan">
      <formula>1</formula>
    </cfRule>
    <cfRule type="cellIs" dxfId="37759" priority="2265" operator="lessThan">
      <formula>0.8</formula>
    </cfRule>
  </conditionalFormatting>
  <conditionalFormatting sqref="P31:P38">
    <cfRule type="cellIs" dxfId="37758" priority="2257" operator="greaterThan">
      <formula>0</formula>
    </cfRule>
  </conditionalFormatting>
  <conditionalFormatting sqref="Q31">
    <cfRule type="cellIs" dxfId="37757" priority="2262" operator="lessThan">
      <formula>0</formula>
    </cfRule>
  </conditionalFormatting>
  <conditionalFormatting sqref="R31">
    <cfRule type="cellIs" dxfId="37756" priority="2260" operator="lessThan">
      <formula>0.8</formula>
    </cfRule>
    <cfRule type="cellIs" dxfId="37755" priority="2261" operator="greaterThan">
      <formula>1</formula>
    </cfRule>
  </conditionalFormatting>
  <conditionalFormatting sqref="R31">
    <cfRule type="cellIs" dxfId="37754" priority="2258" operator="greaterThan">
      <formula>1</formula>
    </cfRule>
    <cfRule type="cellIs" dxfId="37753" priority="2259" operator="lessThan">
      <formula>0.8</formula>
    </cfRule>
  </conditionalFormatting>
  <conditionalFormatting sqref="R31">
    <cfRule type="cellIs" dxfId="37752" priority="2254" operator="lessThan">
      <formula>0.8</formula>
    </cfRule>
    <cfRule type="cellIs" dxfId="37751" priority="2255" operator="greaterThan">
      <formula>1</formula>
    </cfRule>
  </conditionalFormatting>
  <conditionalFormatting sqref="R31">
    <cfRule type="cellIs" dxfId="37750" priority="2252" operator="greaterThan">
      <formula>1</formula>
    </cfRule>
    <cfRule type="cellIs" dxfId="37749" priority="2253" operator="lessThan">
      <formula>0.8</formula>
    </cfRule>
  </conditionalFormatting>
  <conditionalFormatting sqref="P31:P38">
    <cfRule type="cellIs" dxfId="37748" priority="2251" operator="greaterThan">
      <formula>0</formula>
    </cfRule>
  </conditionalFormatting>
  <conditionalFormatting sqref="Q31">
    <cfRule type="cellIs" dxfId="37747" priority="2256" operator="lessThan">
      <formula>0</formula>
    </cfRule>
  </conditionalFormatting>
  <conditionalFormatting sqref="P79">
    <cfRule type="cellIs" dxfId="37746" priority="2245" operator="greaterThan">
      <formula>0</formula>
    </cfRule>
  </conditionalFormatting>
  <conditionalFormatting sqref="Q79">
    <cfRule type="cellIs" dxfId="37745" priority="2250" operator="lessThan">
      <formula>0</formula>
    </cfRule>
  </conditionalFormatting>
  <conditionalFormatting sqref="R79">
    <cfRule type="cellIs" dxfId="37744" priority="2248" operator="lessThan">
      <formula>0.8</formula>
    </cfRule>
    <cfRule type="cellIs" dxfId="37743" priority="2249" operator="greaterThan">
      <formula>1</formula>
    </cfRule>
  </conditionalFormatting>
  <conditionalFormatting sqref="R79">
    <cfRule type="cellIs" dxfId="37742" priority="2246" operator="greaterThan">
      <formula>1</formula>
    </cfRule>
    <cfRule type="cellIs" dxfId="37741" priority="2247" operator="lessThan">
      <formula>0.8</formula>
    </cfRule>
  </conditionalFormatting>
  <conditionalFormatting sqref="Q79">
    <cfRule type="cellIs" dxfId="37740" priority="2244" operator="lessThan">
      <formula>0</formula>
    </cfRule>
  </conditionalFormatting>
  <conditionalFormatting sqref="R79">
    <cfRule type="cellIs" dxfId="37739" priority="2242" operator="lessThan">
      <formula>0.8</formula>
    </cfRule>
    <cfRule type="cellIs" dxfId="37738" priority="2243" operator="greaterThan">
      <formula>1</formula>
    </cfRule>
  </conditionalFormatting>
  <conditionalFormatting sqref="R79">
    <cfRule type="cellIs" dxfId="37737" priority="2240" operator="greaterThan">
      <formula>1</formula>
    </cfRule>
    <cfRule type="cellIs" dxfId="37736" priority="2241" operator="lessThan">
      <formula>0.8</formula>
    </cfRule>
  </conditionalFormatting>
  <conditionalFormatting sqref="P79">
    <cfRule type="cellIs" dxfId="37735" priority="2239" operator="greaterThan">
      <formula>0</formula>
    </cfRule>
  </conditionalFormatting>
  <conditionalFormatting sqref="P79">
    <cfRule type="cellIs" dxfId="37734" priority="2233" operator="greaterThan">
      <formula>0</formula>
    </cfRule>
  </conditionalFormatting>
  <conditionalFormatting sqref="Q79">
    <cfRule type="cellIs" dxfId="37733" priority="2238" operator="lessThan">
      <formula>0</formula>
    </cfRule>
  </conditionalFormatting>
  <conditionalFormatting sqref="R79">
    <cfRule type="cellIs" dxfId="37732" priority="2236" operator="lessThan">
      <formula>0.8</formula>
    </cfRule>
    <cfRule type="cellIs" dxfId="37731" priority="2237" operator="greaterThan">
      <formula>1</formula>
    </cfRule>
  </conditionalFormatting>
  <conditionalFormatting sqref="R79">
    <cfRule type="cellIs" dxfId="37730" priority="2234" operator="greaterThan">
      <formula>1</formula>
    </cfRule>
    <cfRule type="cellIs" dxfId="37729" priority="2235" operator="lessThan">
      <formula>0.8</formula>
    </cfRule>
  </conditionalFormatting>
  <conditionalFormatting sqref="Q79">
    <cfRule type="cellIs" dxfId="37728" priority="2227" operator="lessThan">
      <formula>0</formula>
    </cfRule>
  </conditionalFormatting>
  <conditionalFormatting sqref="P79">
    <cfRule type="cellIs" dxfId="37727" priority="2228" operator="greaterThan">
      <formula>0</formula>
    </cfRule>
  </conditionalFormatting>
  <conditionalFormatting sqref="R79">
    <cfRule type="cellIs" dxfId="37726" priority="2231" operator="lessThan">
      <formula>0.8</formula>
    </cfRule>
    <cfRule type="cellIs" dxfId="37725" priority="2232" operator="greaterThan">
      <formula>1</formula>
    </cfRule>
  </conditionalFormatting>
  <conditionalFormatting sqref="R79">
    <cfRule type="cellIs" dxfId="37724" priority="2229" operator="greaterThan">
      <formula>1</formula>
    </cfRule>
    <cfRule type="cellIs" dxfId="37723" priority="2230" operator="lessThan">
      <formula>0.8</formula>
    </cfRule>
  </conditionalFormatting>
  <conditionalFormatting sqref="Q79">
    <cfRule type="cellIs" dxfId="37722" priority="2221" operator="lessThan">
      <formula>0</formula>
    </cfRule>
  </conditionalFormatting>
  <conditionalFormatting sqref="R79">
    <cfRule type="cellIs" dxfId="37721" priority="2225" operator="lessThan">
      <formula>0.8</formula>
    </cfRule>
    <cfRule type="cellIs" dxfId="37720" priority="2226" operator="greaterThan">
      <formula>1</formula>
    </cfRule>
  </conditionalFormatting>
  <conditionalFormatting sqref="R79">
    <cfRule type="cellIs" dxfId="37719" priority="2223" operator="greaterThan">
      <formula>1</formula>
    </cfRule>
    <cfRule type="cellIs" dxfId="37718" priority="2224" operator="lessThan">
      <formula>0.8</formula>
    </cfRule>
  </conditionalFormatting>
  <conditionalFormatting sqref="P79">
    <cfRule type="cellIs" dxfId="37717" priority="2222" operator="greaterThan">
      <formula>0</formula>
    </cfRule>
  </conditionalFormatting>
  <conditionalFormatting sqref="Q79">
    <cfRule type="cellIs" dxfId="37716" priority="2220" operator="lessThan">
      <formula>0</formula>
    </cfRule>
  </conditionalFormatting>
  <conditionalFormatting sqref="R79">
    <cfRule type="cellIs" dxfId="37715" priority="2218" operator="lessThan">
      <formula>0.8</formula>
    </cfRule>
    <cfRule type="cellIs" dxfId="37714" priority="2219" operator="greaterThan">
      <formula>1</formula>
    </cfRule>
  </conditionalFormatting>
  <conditionalFormatting sqref="R79">
    <cfRule type="cellIs" dxfId="37713" priority="2216" operator="greaterThan">
      <formula>1</formula>
    </cfRule>
    <cfRule type="cellIs" dxfId="37712" priority="2217" operator="lessThan">
      <formula>0.8</formula>
    </cfRule>
  </conditionalFormatting>
  <conditionalFormatting sqref="P79">
    <cfRule type="cellIs" dxfId="37711" priority="2215" operator="greaterThan">
      <formula>0</formula>
    </cfRule>
  </conditionalFormatting>
  <conditionalFormatting sqref="Q79">
    <cfRule type="cellIs" dxfId="37710" priority="2214" operator="lessThan">
      <formula>0</formula>
    </cfRule>
  </conditionalFormatting>
  <conditionalFormatting sqref="R79">
    <cfRule type="cellIs" dxfId="37709" priority="2212" operator="lessThan">
      <formula>0.8</formula>
    </cfRule>
    <cfRule type="cellIs" dxfId="37708" priority="2213" operator="greaterThan">
      <formula>1</formula>
    </cfRule>
  </conditionalFormatting>
  <conditionalFormatting sqref="R79">
    <cfRule type="cellIs" dxfId="37707" priority="2210" operator="greaterThan">
      <formula>1</formula>
    </cfRule>
    <cfRule type="cellIs" dxfId="37706" priority="2211" operator="lessThan">
      <formula>0.8</formula>
    </cfRule>
  </conditionalFormatting>
  <conditionalFormatting sqref="P79">
    <cfRule type="cellIs" dxfId="37705" priority="2209" operator="greaterThan">
      <formula>0</formula>
    </cfRule>
  </conditionalFormatting>
  <conditionalFormatting sqref="P79">
    <cfRule type="cellIs" dxfId="37704" priority="2203" operator="greaterThan">
      <formula>0</formula>
    </cfRule>
  </conditionalFormatting>
  <conditionalFormatting sqref="Q79">
    <cfRule type="cellIs" dxfId="37703" priority="2208" operator="lessThan">
      <formula>0</formula>
    </cfRule>
  </conditionalFormatting>
  <conditionalFormatting sqref="R79">
    <cfRule type="cellIs" dxfId="37702" priority="2206" operator="lessThan">
      <formula>0.8</formula>
    </cfRule>
    <cfRule type="cellIs" dxfId="37701" priority="2207" operator="greaterThan">
      <formula>1</formula>
    </cfRule>
  </conditionalFormatting>
  <conditionalFormatting sqref="R79">
    <cfRule type="cellIs" dxfId="37700" priority="2204" operator="greaterThan">
      <formula>1</formula>
    </cfRule>
    <cfRule type="cellIs" dxfId="37699" priority="2205" operator="lessThan">
      <formula>0.8</formula>
    </cfRule>
  </conditionalFormatting>
  <conditionalFormatting sqref="P71:P78">
    <cfRule type="cellIs" dxfId="37698" priority="2197" operator="greaterThan">
      <formula>0</formula>
    </cfRule>
  </conditionalFormatting>
  <conditionalFormatting sqref="Q71:Q78">
    <cfRule type="cellIs" dxfId="37697" priority="2202" operator="lessThan">
      <formula>0</formula>
    </cfRule>
  </conditionalFormatting>
  <conditionalFormatting sqref="R71:R78">
    <cfRule type="cellIs" dxfId="37696" priority="2200" operator="lessThan">
      <formula>0.8</formula>
    </cfRule>
    <cfRule type="cellIs" dxfId="37695" priority="2201" operator="greaterThan">
      <formula>1</formula>
    </cfRule>
  </conditionalFormatting>
  <conditionalFormatting sqref="R71:R78">
    <cfRule type="cellIs" dxfId="37694" priority="2198" operator="greaterThan">
      <formula>1</formula>
    </cfRule>
    <cfRule type="cellIs" dxfId="37693" priority="2199" operator="lessThan">
      <formula>0.8</formula>
    </cfRule>
  </conditionalFormatting>
  <conditionalFormatting sqref="Q148:Q154">
    <cfRule type="cellIs" dxfId="37692" priority="2196" operator="lessThan">
      <formula>0</formula>
    </cfRule>
  </conditionalFormatting>
  <conditionalFormatting sqref="R148:R154">
    <cfRule type="cellIs" dxfId="37691" priority="2194" operator="lessThan">
      <formula>0.8</formula>
    </cfRule>
    <cfRule type="cellIs" dxfId="37690" priority="2195" operator="greaterThan">
      <formula>1</formula>
    </cfRule>
  </conditionalFormatting>
  <conditionalFormatting sqref="R148:R154">
    <cfRule type="cellIs" dxfId="37689" priority="2192" operator="greaterThan">
      <formula>1</formula>
    </cfRule>
    <cfRule type="cellIs" dxfId="37688" priority="2193" operator="lessThan">
      <formula>0.8</formula>
    </cfRule>
  </conditionalFormatting>
  <conditionalFormatting sqref="P148:P154">
    <cfRule type="cellIs" dxfId="37687" priority="2191" operator="greaterThan">
      <formula>0</formula>
    </cfRule>
  </conditionalFormatting>
  <conditionalFormatting sqref="Q148:Q154">
    <cfRule type="cellIs" dxfId="37686" priority="2190" operator="lessThan">
      <formula>0</formula>
    </cfRule>
  </conditionalFormatting>
  <conditionalFormatting sqref="R148:R154">
    <cfRule type="cellIs" dxfId="37685" priority="2188" operator="lessThan">
      <formula>0.8</formula>
    </cfRule>
    <cfRule type="cellIs" dxfId="37684" priority="2189" operator="greaterThan">
      <formula>1</formula>
    </cfRule>
  </conditionalFormatting>
  <conditionalFormatting sqref="R148:R154">
    <cfRule type="cellIs" dxfId="37683" priority="2186" operator="greaterThan">
      <formula>1</formula>
    </cfRule>
    <cfRule type="cellIs" dxfId="37682" priority="2187" operator="lessThan">
      <formula>0.8</formula>
    </cfRule>
  </conditionalFormatting>
  <conditionalFormatting sqref="P148:P154">
    <cfRule type="cellIs" dxfId="37681" priority="2185" operator="greaterThan">
      <formula>0</formula>
    </cfRule>
  </conditionalFormatting>
  <conditionalFormatting sqref="Q148:Q154">
    <cfRule type="cellIs" dxfId="37680" priority="2184" operator="lessThan">
      <formula>0</formula>
    </cfRule>
  </conditionalFormatting>
  <conditionalFormatting sqref="R148:R154">
    <cfRule type="cellIs" dxfId="37679" priority="2182" operator="lessThan">
      <formula>0.8</formula>
    </cfRule>
    <cfRule type="cellIs" dxfId="37678" priority="2183" operator="greaterThan">
      <formula>1</formula>
    </cfRule>
  </conditionalFormatting>
  <conditionalFormatting sqref="R148:R154">
    <cfRule type="cellIs" dxfId="37677" priority="2180" operator="greaterThan">
      <formula>1</formula>
    </cfRule>
    <cfRule type="cellIs" dxfId="37676" priority="2181" operator="lessThan">
      <formula>0.8</formula>
    </cfRule>
  </conditionalFormatting>
  <conditionalFormatting sqref="P148:P154">
    <cfRule type="cellIs" dxfId="37675" priority="2179" operator="greaterThan">
      <formula>0</formula>
    </cfRule>
  </conditionalFormatting>
  <conditionalFormatting sqref="Q148:Q154">
    <cfRule type="cellIs" dxfId="37674" priority="2178" operator="lessThan">
      <formula>0</formula>
    </cfRule>
  </conditionalFormatting>
  <conditionalFormatting sqref="R148:R154">
    <cfRule type="cellIs" dxfId="37673" priority="2176" operator="lessThan">
      <formula>0.8</formula>
    </cfRule>
    <cfRule type="cellIs" dxfId="37672" priority="2177" operator="greaterThan">
      <formula>1</formula>
    </cfRule>
  </conditionalFormatting>
  <conditionalFormatting sqref="R148:R154">
    <cfRule type="cellIs" dxfId="37671" priority="2174" operator="greaterThan">
      <formula>1</formula>
    </cfRule>
    <cfRule type="cellIs" dxfId="37670" priority="2175" operator="lessThan">
      <formula>0.8</formula>
    </cfRule>
  </conditionalFormatting>
  <conditionalFormatting sqref="P148:P154">
    <cfRule type="cellIs" dxfId="37669" priority="2173" operator="greaterThan">
      <formula>0</formula>
    </cfRule>
  </conditionalFormatting>
  <conditionalFormatting sqref="P148:P154">
    <cfRule type="cellIs" dxfId="37668" priority="2167" operator="greaterThan">
      <formula>0</formula>
    </cfRule>
  </conditionalFormatting>
  <conditionalFormatting sqref="Q148:Q154">
    <cfRule type="cellIs" dxfId="37667" priority="2172" operator="lessThan">
      <formula>0</formula>
    </cfRule>
  </conditionalFormatting>
  <conditionalFormatting sqref="R148:R154">
    <cfRule type="cellIs" dxfId="37666" priority="2170" operator="lessThan">
      <formula>0.8</formula>
    </cfRule>
    <cfRule type="cellIs" dxfId="37665" priority="2171" operator="greaterThan">
      <formula>1</formula>
    </cfRule>
  </conditionalFormatting>
  <conditionalFormatting sqref="R148:R154">
    <cfRule type="cellIs" dxfId="37664" priority="2168" operator="greaterThan">
      <formula>1</formula>
    </cfRule>
    <cfRule type="cellIs" dxfId="37663" priority="2169" operator="lessThan">
      <formula>0.8</formula>
    </cfRule>
  </conditionalFormatting>
  <conditionalFormatting sqref="P148:P154">
    <cfRule type="cellIs" dxfId="37662" priority="2161" operator="greaterThan">
      <formula>0</formula>
    </cfRule>
  </conditionalFormatting>
  <conditionalFormatting sqref="Q148:Q154">
    <cfRule type="cellIs" dxfId="37661" priority="2166" operator="lessThan">
      <formula>0</formula>
    </cfRule>
  </conditionalFormatting>
  <conditionalFormatting sqref="R148:R154">
    <cfRule type="cellIs" dxfId="37660" priority="2164" operator="lessThan">
      <formula>0.8</formula>
    </cfRule>
    <cfRule type="cellIs" dxfId="37659" priority="2165" operator="greaterThan">
      <formula>1</formula>
    </cfRule>
  </conditionalFormatting>
  <conditionalFormatting sqref="R148:R154">
    <cfRule type="cellIs" dxfId="37658" priority="2162" operator="greaterThan">
      <formula>1</formula>
    </cfRule>
    <cfRule type="cellIs" dxfId="37657" priority="2163" operator="lessThan">
      <formula>0.8</formula>
    </cfRule>
  </conditionalFormatting>
  <conditionalFormatting sqref="R148:R154">
    <cfRule type="cellIs" dxfId="37656" priority="2158" operator="lessThan">
      <formula>0.8</formula>
    </cfRule>
    <cfRule type="cellIs" dxfId="37655" priority="2159" operator="greaterThan">
      <formula>1</formula>
    </cfRule>
  </conditionalFormatting>
  <conditionalFormatting sqref="R148:R154">
    <cfRule type="cellIs" dxfId="37654" priority="2156" operator="greaterThan">
      <formula>1</formula>
    </cfRule>
    <cfRule type="cellIs" dxfId="37653" priority="2157" operator="lessThan">
      <formula>0.8</formula>
    </cfRule>
  </conditionalFormatting>
  <conditionalFormatting sqref="P148:P154">
    <cfRule type="cellIs" dxfId="37652" priority="2155" operator="greaterThan">
      <formula>0</formula>
    </cfRule>
  </conditionalFormatting>
  <conditionalFormatting sqref="Q148:Q154">
    <cfRule type="cellIs" dxfId="37651" priority="2160" operator="lessThan">
      <formula>0</formula>
    </cfRule>
  </conditionalFormatting>
  <conditionalFormatting sqref="Q148:Q154">
    <cfRule type="cellIs" dxfId="37650" priority="2154" operator="lessThan">
      <formula>0</formula>
    </cfRule>
  </conditionalFormatting>
  <conditionalFormatting sqref="R148:R154">
    <cfRule type="cellIs" dxfId="37649" priority="2152" operator="lessThan">
      <formula>0.8</formula>
    </cfRule>
    <cfRule type="cellIs" dxfId="37648" priority="2153" operator="greaterThan">
      <formula>1</formula>
    </cfRule>
  </conditionalFormatting>
  <conditionalFormatting sqref="R148:R154">
    <cfRule type="cellIs" dxfId="37647" priority="2150" operator="greaterThan">
      <formula>1</formula>
    </cfRule>
    <cfRule type="cellIs" dxfId="37646" priority="2151" operator="lessThan">
      <formula>0.8</formula>
    </cfRule>
  </conditionalFormatting>
  <conditionalFormatting sqref="P148:P154">
    <cfRule type="cellIs" dxfId="37645" priority="2149" operator="greaterThan">
      <formula>0</formula>
    </cfRule>
  </conditionalFormatting>
  <conditionalFormatting sqref="P148:P154">
    <cfRule type="cellIs" dxfId="37644" priority="2143" operator="greaterThan">
      <formula>0</formula>
    </cfRule>
  </conditionalFormatting>
  <conditionalFormatting sqref="Q148:Q154">
    <cfRule type="cellIs" dxfId="37643" priority="2148" operator="lessThan">
      <formula>0</formula>
    </cfRule>
  </conditionalFormatting>
  <conditionalFormatting sqref="R148:R154">
    <cfRule type="cellIs" dxfId="37642" priority="2146" operator="lessThan">
      <formula>0.8</formula>
    </cfRule>
    <cfRule type="cellIs" dxfId="37641" priority="2147" operator="greaterThan">
      <formula>1</formula>
    </cfRule>
  </conditionalFormatting>
  <conditionalFormatting sqref="R148:R154">
    <cfRule type="cellIs" dxfId="37640" priority="2144" operator="greaterThan">
      <formula>1</formula>
    </cfRule>
    <cfRule type="cellIs" dxfId="37639" priority="2145" operator="lessThan">
      <formula>0.8</formula>
    </cfRule>
  </conditionalFormatting>
  <conditionalFormatting sqref="P148:P154">
    <cfRule type="cellIs" dxfId="37638" priority="2137" operator="greaterThan">
      <formula>0</formula>
    </cfRule>
  </conditionalFormatting>
  <conditionalFormatting sqref="Q148:Q154">
    <cfRule type="cellIs" dxfId="37637" priority="2142" operator="lessThan">
      <formula>0</formula>
    </cfRule>
  </conditionalFormatting>
  <conditionalFormatting sqref="R148:R154">
    <cfRule type="cellIs" dxfId="37636" priority="2140" operator="lessThan">
      <formula>0.8</formula>
    </cfRule>
    <cfRule type="cellIs" dxfId="37635" priority="2141" operator="greaterThan">
      <formula>1</formula>
    </cfRule>
  </conditionalFormatting>
  <conditionalFormatting sqref="R148:R154">
    <cfRule type="cellIs" dxfId="37634" priority="2138" operator="greaterThan">
      <formula>1</formula>
    </cfRule>
    <cfRule type="cellIs" dxfId="37633" priority="2139" operator="lessThan">
      <formula>0.8</formula>
    </cfRule>
  </conditionalFormatting>
  <conditionalFormatting sqref="R148:R154">
    <cfRule type="cellIs" dxfId="37632" priority="2134" operator="lessThan">
      <formula>0.8</formula>
    </cfRule>
    <cfRule type="cellIs" dxfId="37631" priority="2135" operator="greaterThan">
      <formula>1</formula>
    </cfRule>
  </conditionalFormatting>
  <conditionalFormatting sqref="R148:R154">
    <cfRule type="cellIs" dxfId="37630" priority="2132" operator="greaterThan">
      <formula>1</formula>
    </cfRule>
    <cfRule type="cellIs" dxfId="37629" priority="2133" operator="lessThan">
      <formula>0.8</formula>
    </cfRule>
  </conditionalFormatting>
  <conditionalFormatting sqref="P148:P154">
    <cfRule type="cellIs" dxfId="37628" priority="2131" operator="greaterThan">
      <formula>0</formula>
    </cfRule>
  </conditionalFormatting>
  <conditionalFormatting sqref="Q148:Q154">
    <cfRule type="cellIs" dxfId="37627" priority="2136" operator="lessThan">
      <formula>0</formula>
    </cfRule>
  </conditionalFormatting>
  <conditionalFormatting sqref="P148:P154">
    <cfRule type="cellIs" dxfId="37626" priority="2125" operator="greaterThan">
      <formula>0</formula>
    </cfRule>
  </conditionalFormatting>
  <conditionalFormatting sqref="Q148:Q154">
    <cfRule type="cellIs" dxfId="37625" priority="2130" operator="lessThan">
      <formula>0</formula>
    </cfRule>
  </conditionalFormatting>
  <conditionalFormatting sqref="R148:R154">
    <cfRule type="cellIs" dxfId="37624" priority="2128" operator="lessThan">
      <formula>0.8</formula>
    </cfRule>
    <cfRule type="cellIs" dxfId="37623" priority="2129" operator="greaterThan">
      <formula>1</formula>
    </cfRule>
  </conditionalFormatting>
  <conditionalFormatting sqref="R148:R154">
    <cfRule type="cellIs" dxfId="37622" priority="2126" operator="greaterThan">
      <formula>1</formula>
    </cfRule>
    <cfRule type="cellIs" dxfId="37621" priority="2127" operator="lessThan">
      <formula>0.8</formula>
    </cfRule>
  </conditionalFormatting>
  <conditionalFormatting sqref="R148:R154">
    <cfRule type="cellIs" dxfId="37620" priority="2122" operator="lessThan">
      <formula>0.8</formula>
    </cfRule>
    <cfRule type="cellIs" dxfId="37619" priority="2123" operator="greaterThan">
      <formula>1</formula>
    </cfRule>
  </conditionalFormatting>
  <conditionalFormatting sqref="R148:R154">
    <cfRule type="cellIs" dxfId="37618" priority="2120" operator="greaterThan">
      <formula>1</formula>
    </cfRule>
    <cfRule type="cellIs" dxfId="37617" priority="2121" operator="lessThan">
      <formula>0.8</formula>
    </cfRule>
  </conditionalFormatting>
  <conditionalFormatting sqref="P148:P154">
    <cfRule type="cellIs" dxfId="37616" priority="2119" operator="greaterThan">
      <formula>0</formula>
    </cfRule>
  </conditionalFormatting>
  <conditionalFormatting sqref="Q148:Q154">
    <cfRule type="cellIs" dxfId="37615" priority="2124" operator="lessThan">
      <formula>0</formula>
    </cfRule>
  </conditionalFormatting>
  <conditionalFormatting sqref="R148:R154">
    <cfRule type="cellIs" dxfId="37614" priority="2116" operator="lessThan">
      <formula>0.8</formula>
    </cfRule>
    <cfRule type="cellIs" dxfId="37613" priority="2117" operator="greaterThan">
      <formula>1</formula>
    </cfRule>
  </conditionalFormatting>
  <conditionalFormatting sqref="R148:R154">
    <cfRule type="cellIs" dxfId="37612" priority="2114" operator="greaterThan">
      <formula>1</formula>
    </cfRule>
    <cfRule type="cellIs" dxfId="37611" priority="2115" operator="lessThan">
      <formula>0.8</formula>
    </cfRule>
  </conditionalFormatting>
  <conditionalFormatting sqref="P148:P154">
    <cfRule type="cellIs" dxfId="37610" priority="2113" operator="greaterThan">
      <formula>0</formula>
    </cfRule>
  </conditionalFormatting>
  <conditionalFormatting sqref="Q148:Q154">
    <cfRule type="cellIs" dxfId="37609" priority="2118" operator="lessThan">
      <formula>0</formula>
    </cfRule>
  </conditionalFormatting>
  <conditionalFormatting sqref="Q148:Q154">
    <cfRule type="cellIs" dxfId="37608" priority="2112" operator="lessThan">
      <formula>0</formula>
    </cfRule>
  </conditionalFormatting>
  <conditionalFormatting sqref="R148:R154">
    <cfRule type="cellIs" dxfId="37607" priority="2110" operator="lessThan">
      <formula>0.8</formula>
    </cfRule>
    <cfRule type="cellIs" dxfId="37606" priority="2111" operator="greaterThan">
      <formula>1</formula>
    </cfRule>
  </conditionalFormatting>
  <conditionalFormatting sqref="R148:R154">
    <cfRule type="cellIs" dxfId="37605" priority="2108" operator="greaterThan">
      <formula>1</formula>
    </cfRule>
    <cfRule type="cellIs" dxfId="37604" priority="2109" operator="lessThan">
      <formula>0.8</formula>
    </cfRule>
  </conditionalFormatting>
  <conditionalFormatting sqref="P148:P154">
    <cfRule type="cellIs" dxfId="37603" priority="2107" operator="greaterThan">
      <formula>0</formula>
    </cfRule>
  </conditionalFormatting>
  <conditionalFormatting sqref="Q148:Q154">
    <cfRule type="cellIs" dxfId="37602" priority="2101" operator="lessThan">
      <formula>0</formula>
    </cfRule>
  </conditionalFormatting>
  <conditionalFormatting sqref="R148:R154">
    <cfRule type="cellIs" dxfId="37601" priority="2105" operator="lessThan">
      <formula>0.8</formula>
    </cfRule>
    <cfRule type="cellIs" dxfId="37600" priority="2106" operator="greaterThan">
      <formula>1</formula>
    </cfRule>
  </conditionalFormatting>
  <conditionalFormatting sqref="R148:R154">
    <cfRule type="cellIs" dxfId="37599" priority="2103" operator="greaterThan">
      <formula>1</formula>
    </cfRule>
    <cfRule type="cellIs" dxfId="37598" priority="2104" operator="lessThan">
      <formula>0.8</formula>
    </cfRule>
  </conditionalFormatting>
  <conditionalFormatting sqref="P148:P154">
    <cfRule type="cellIs" dxfId="37597" priority="2102" operator="greaterThan">
      <formula>0</formula>
    </cfRule>
  </conditionalFormatting>
  <conditionalFormatting sqref="Q148:Q154">
    <cfRule type="cellIs" dxfId="37596" priority="2100" operator="lessThan">
      <formula>0</formula>
    </cfRule>
  </conditionalFormatting>
  <conditionalFormatting sqref="R148:R154">
    <cfRule type="cellIs" dxfId="37595" priority="2098" operator="lessThan">
      <formula>0.8</formula>
    </cfRule>
    <cfRule type="cellIs" dxfId="37594" priority="2099" operator="greaterThan">
      <formula>1</formula>
    </cfRule>
  </conditionalFormatting>
  <conditionalFormatting sqref="R148:R154">
    <cfRule type="cellIs" dxfId="37593" priority="2096" operator="greaterThan">
      <formula>1</formula>
    </cfRule>
    <cfRule type="cellIs" dxfId="37592" priority="2097" operator="lessThan">
      <formula>0.8</formula>
    </cfRule>
  </conditionalFormatting>
  <conditionalFormatting sqref="P148:P154">
    <cfRule type="cellIs" dxfId="37591" priority="2095" operator="greaterThan">
      <formula>0</formula>
    </cfRule>
  </conditionalFormatting>
  <conditionalFormatting sqref="Q148:Q154">
    <cfRule type="cellIs" dxfId="37590" priority="2094" operator="lessThan">
      <formula>0</formula>
    </cfRule>
  </conditionalFormatting>
  <conditionalFormatting sqref="R148:R154">
    <cfRule type="cellIs" dxfId="37589" priority="2092" operator="lessThan">
      <formula>0.8</formula>
    </cfRule>
    <cfRule type="cellIs" dxfId="37588" priority="2093" operator="greaterThan">
      <formula>1</formula>
    </cfRule>
  </conditionalFormatting>
  <conditionalFormatting sqref="R148:R154">
    <cfRule type="cellIs" dxfId="37587" priority="2090" operator="greaterThan">
      <formula>1</formula>
    </cfRule>
    <cfRule type="cellIs" dxfId="37586" priority="2091" operator="lessThan">
      <formula>0.8</formula>
    </cfRule>
  </conditionalFormatting>
  <conditionalFormatting sqref="P148:P154">
    <cfRule type="cellIs" dxfId="37585" priority="2089" operator="greaterThan">
      <formula>0</formula>
    </cfRule>
  </conditionalFormatting>
  <conditionalFormatting sqref="Q148:Q154">
    <cfRule type="cellIs" dxfId="37584" priority="2088" operator="lessThan">
      <formula>0</formula>
    </cfRule>
  </conditionalFormatting>
  <conditionalFormatting sqref="R148:R154">
    <cfRule type="cellIs" dxfId="37583" priority="2086" operator="lessThan">
      <formula>0.8</formula>
    </cfRule>
    <cfRule type="cellIs" dxfId="37582" priority="2087" operator="greaterThan">
      <formula>1</formula>
    </cfRule>
  </conditionalFormatting>
  <conditionalFormatting sqref="R148:R154">
    <cfRule type="cellIs" dxfId="37581" priority="2084" operator="greaterThan">
      <formula>1</formula>
    </cfRule>
    <cfRule type="cellIs" dxfId="37580" priority="2085" operator="lessThan">
      <formula>0.8</formula>
    </cfRule>
  </conditionalFormatting>
  <conditionalFormatting sqref="P148:P154">
    <cfRule type="cellIs" dxfId="37579" priority="2083" operator="greaterThan">
      <formula>0</formula>
    </cfRule>
  </conditionalFormatting>
  <conditionalFormatting sqref="Q148:Q154">
    <cfRule type="cellIs" dxfId="37578" priority="2082" operator="lessThan">
      <formula>0</formula>
    </cfRule>
  </conditionalFormatting>
  <conditionalFormatting sqref="R148:R154">
    <cfRule type="cellIs" dxfId="37577" priority="2080" operator="lessThan">
      <formula>0.8</formula>
    </cfRule>
    <cfRule type="cellIs" dxfId="37576" priority="2081" operator="greaterThan">
      <formula>1</formula>
    </cfRule>
  </conditionalFormatting>
  <conditionalFormatting sqref="R148:R154">
    <cfRule type="cellIs" dxfId="37575" priority="2078" operator="greaterThan">
      <formula>1</formula>
    </cfRule>
    <cfRule type="cellIs" dxfId="37574" priority="2079" operator="lessThan">
      <formula>0.8</formula>
    </cfRule>
  </conditionalFormatting>
  <conditionalFormatting sqref="P148:P154">
    <cfRule type="cellIs" dxfId="37573" priority="2077" operator="greaterThan">
      <formula>0</formula>
    </cfRule>
  </conditionalFormatting>
  <conditionalFormatting sqref="Q148:Q154">
    <cfRule type="cellIs" dxfId="37572" priority="2076" operator="lessThan">
      <formula>0</formula>
    </cfRule>
  </conditionalFormatting>
  <conditionalFormatting sqref="R148:R154">
    <cfRule type="cellIs" dxfId="37571" priority="2074" operator="lessThan">
      <formula>0.8</formula>
    </cfRule>
    <cfRule type="cellIs" dxfId="37570" priority="2075" operator="greaterThan">
      <formula>1</formula>
    </cfRule>
  </conditionalFormatting>
  <conditionalFormatting sqref="R148:R154">
    <cfRule type="cellIs" dxfId="37569" priority="2072" operator="greaterThan">
      <formula>1</formula>
    </cfRule>
    <cfRule type="cellIs" dxfId="37568" priority="2073" operator="lessThan">
      <formula>0.8</formula>
    </cfRule>
  </conditionalFormatting>
  <conditionalFormatting sqref="P148:P154">
    <cfRule type="cellIs" dxfId="37567" priority="2071" operator="greaterThan">
      <formula>0</formula>
    </cfRule>
  </conditionalFormatting>
  <conditionalFormatting sqref="P148:P154">
    <cfRule type="cellIs" dxfId="37566" priority="2065" operator="greaterThan">
      <formula>0</formula>
    </cfRule>
  </conditionalFormatting>
  <conditionalFormatting sqref="Q148:Q154">
    <cfRule type="cellIs" dxfId="37565" priority="2070" operator="lessThan">
      <formula>0</formula>
    </cfRule>
  </conditionalFormatting>
  <conditionalFormatting sqref="R148:R154">
    <cfRule type="cellIs" dxfId="37564" priority="2068" operator="lessThan">
      <formula>0.8</formula>
    </cfRule>
    <cfRule type="cellIs" dxfId="37563" priority="2069" operator="greaterThan">
      <formula>1</formula>
    </cfRule>
  </conditionalFormatting>
  <conditionalFormatting sqref="R148:R154">
    <cfRule type="cellIs" dxfId="37562" priority="2066" operator="greaterThan">
      <formula>1</formula>
    </cfRule>
    <cfRule type="cellIs" dxfId="37561" priority="2067" operator="lessThan">
      <formula>0.8</formula>
    </cfRule>
  </conditionalFormatting>
  <conditionalFormatting sqref="P148:P154">
    <cfRule type="cellIs" dxfId="37560" priority="2059" operator="greaterThan">
      <formula>0</formula>
    </cfRule>
  </conditionalFormatting>
  <conditionalFormatting sqref="Q148:Q154">
    <cfRule type="cellIs" dxfId="37559" priority="2064" operator="lessThan">
      <formula>0</formula>
    </cfRule>
  </conditionalFormatting>
  <conditionalFormatting sqref="R148:R154">
    <cfRule type="cellIs" dxfId="37558" priority="2062" operator="lessThan">
      <formula>0.8</formula>
    </cfRule>
    <cfRule type="cellIs" dxfId="37557" priority="2063" operator="greaterThan">
      <formula>1</formula>
    </cfRule>
  </conditionalFormatting>
  <conditionalFormatting sqref="R148:R154">
    <cfRule type="cellIs" dxfId="37556" priority="2060" operator="greaterThan">
      <formula>1</formula>
    </cfRule>
    <cfRule type="cellIs" dxfId="37555" priority="2061" operator="lessThan">
      <formula>0.8</formula>
    </cfRule>
  </conditionalFormatting>
  <conditionalFormatting sqref="R148:R154">
    <cfRule type="cellIs" dxfId="37554" priority="2056" operator="lessThan">
      <formula>0.8</formula>
    </cfRule>
    <cfRule type="cellIs" dxfId="37553" priority="2057" operator="greaterThan">
      <formula>1</formula>
    </cfRule>
  </conditionalFormatting>
  <conditionalFormatting sqref="R148:R154">
    <cfRule type="cellIs" dxfId="37552" priority="2054" operator="greaterThan">
      <formula>1</formula>
    </cfRule>
    <cfRule type="cellIs" dxfId="37551" priority="2055" operator="lessThan">
      <formula>0.8</formula>
    </cfRule>
  </conditionalFormatting>
  <conditionalFormatting sqref="P148:P154">
    <cfRule type="cellIs" dxfId="37550" priority="2053" operator="greaterThan">
      <formula>0</formula>
    </cfRule>
  </conditionalFormatting>
  <conditionalFormatting sqref="Q148:Q154">
    <cfRule type="cellIs" dxfId="37549" priority="2058" operator="lessThan">
      <formula>0</formula>
    </cfRule>
  </conditionalFormatting>
  <conditionalFormatting sqref="Q148:Q154">
    <cfRule type="cellIs" dxfId="37548" priority="2047" operator="lessThan">
      <formula>0</formula>
    </cfRule>
  </conditionalFormatting>
  <conditionalFormatting sqref="P148:P154">
    <cfRule type="cellIs" dxfId="37547" priority="2048" operator="greaterThan">
      <formula>0</formula>
    </cfRule>
  </conditionalFormatting>
  <conditionalFormatting sqref="R148:R154">
    <cfRule type="cellIs" dxfId="37546" priority="2051" operator="lessThan">
      <formula>0.8</formula>
    </cfRule>
    <cfRule type="cellIs" dxfId="37545" priority="2052" operator="greaterThan">
      <formula>1</formula>
    </cfRule>
  </conditionalFormatting>
  <conditionalFormatting sqref="R148:R154">
    <cfRule type="cellIs" dxfId="37544" priority="2049" operator="greaterThan">
      <formula>1</formula>
    </cfRule>
    <cfRule type="cellIs" dxfId="37543" priority="2050" operator="lessThan">
      <formula>0.8</formula>
    </cfRule>
  </conditionalFormatting>
  <conditionalFormatting sqref="Q148:Q154">
    <cfRule type="cellIs" dxfId="37542" priority="2041" operator="lessThan">
      <formula>0</formula>
    </cfRule>
  </conditionalFormatting>
  <conditionalFormatting sqref="R148:R154">
    <cfRule type="cellIs" dxfId="37541" priority="2045" operator="lessThan">
      <formula>0.8</formula>
    </cfRule>
    <cfRule type="cellIs" dxfId="37540" priority="2046" operator="greaterThan">
      <formula>1</formula>
    </cfRule>
  </conditionalFormatting>
  <conditionalFormatting sqref="R148:R154">
    <cfRule type="cellIs" dxfId="37539" priority="2043" operator="greaterThan">
      <formula>1</formula>
    </cfRule>
    <cfRule type="cellIs" dxfId="37538" priority="2044" operator="lessThan">
      <formula>0.8</formula>
    </cfRule>
  </conditionalFormatting>
  <conditionalFormatting sqref="P148:P154">
    <cfRule type="cellIs" dxfId="37537" priority="2042" operator="greaterThan">
      <formula>0</formula>
    </cfRule>
  </conditionalFormatting>
  <conditionalFormatting sqref="Q148:Q154">
    <cfRule type="cellIs" dxfId="37536" priority="2040" operator="lessThan">
      <formula>0</formula>
    </cfRule>
  </conditionalFormatting>
  <conditionalFormatting sqref="R148:R154">
    <cfRule type="cellIs" dxfId="37535" priority="2038" operator="lessThan">
      <formula>0.8</formula>
    </cfRule>
    <cfRule type="cellIs" dxfId="37534" priority="2039" operator="greaterThan">
      <formula>1</formula>
    </cfRule>
  </conditionalFormatting>
  <conditionalFormatting sqref="R148:R154">
    <cfRule type="cellIs" dxfId="37533" priority="2036" operator="greaterThan">
      <formula>1</formula>
    </cfRule>
    <cfRule type="cellIs" dxfId="37532" priority="2037" operator="lessThan">
      <formula>0.8</formula>
    </cfRule>
  </conditionalFormatting>
  <conditionalFormatting sqref="P148:P154">
    <cfRule type="cellIs" dxfId="37531" priority="2035" operator="greaterThan">
      <formula>0</formula>
    </cfRule>
  </conditionalFormatting>
  <conditionalFormatting sqref="Q148:Q154">
    <cfRule type="cellIs" dxfId="37530" priority="2034" operator="lessThan">
      <formula>0</formula>
    </cfRule>
  </conditionalFormatting>
  <conditionalFormatting sqref="R148:R154">
    <cfRule type="cellIs" dxfId="37529" priority="2032" operator="lessThan">
      <formula>0.8</formula>
    </cfRule>
    <cfRule type="cellIs" dxfId="37528" priority="2033" operator="greaterThan">
      <formula>1</formula>
    </cfRule>
  </conditionalFormatting>
  <conditionalFormatting sqref="R148:R154">
    <cfRule type="cellIs" dxfId="37527" priority="2030" operator="greaterThan">
      <formula>1</formula>
    </cfRule>
    <cfRule type="cellIs" dxfId="37526" priority="2031" operator="lessThan">
      <formula>0.8</formula>
    </cfRule>
  </conditionalFormatting>
  <conditionalFormatting sqref="P148:P154">
    <cfRule type="cellIs" dxfId="37525" priority="2029" operator="greaterThan">
      <formula>0</formula>
    </cfRule>
  </conditionalFormatting>
  <conditionalFormatting sqref="Q148:Q154">
    <cfRule type="cellIs" dxfId="37524" priority="2028" operator="lessThan">
      <formula>0</formula>
    </cfRule>
  </conditionalFormatting>
  <conditionalFormatting sqref="R148:R154">
    <cfRule type="cellIs" dxfId="37523" priority="2026" operator="lessThan">
      <formula>0.8</formula>
    </cfRule>
    <cfRule type="cellIs" dxfId="37522" priority="2027" operator="greaterThan">
      <formula>1</formula>
    </cfRule>
  </conditionalFormatting>
  <conditionalFormatting sqref="R148:R154">
    <cfRule type="cellIs" dxfId="37521" priority="2024" operator="greaterThan">
      <formula>1</formula>
    </cfRule>
    <cfRule type="cellIs" dxfId="37520" priority="2025" operator="lessThan">
      <formula>0.8</formula>
    </cfRule>
  </conditionalFormatting>
  <conditionalFormatting sqref="P148:P154">
    <cfRule type="cellIs" dxfId="37519" priority="2023" operator="greaterThan">
      <formula>0</formula>
    </cfRule>
  </conditionalFormatting>
  <conditionalFormatting sqref="Q148:Q154">
    <cfRule type="cellIs" dxfId="37518" priority="2022" operator="lessThan">
      <formula>0</formula>
    </cfRule>
  </conditionalFormatting>
  <conditionalFormatting sqref="R148:R154">
    <cfRule type="cellIs" dxfId="37517" priority="2020" operator="lessThan">
      <formula>0.8</formula>
    </cfRule>
    <cfRule type="cellIs" dxfId="37516" priority="2021" operator="greaterThan">
      <formula>1</formula>
    </cfRule>
  </conditionalFormatting>
  <conditionalFormatting sqref="R148:R154">
    <cfRule type="cellIs" dxfId="37515" priority="2018" operator="greaterThan">
      <formula>1</formula>
    </cfRule>
    <cfRule type="cellIs" dxfId="37514" priority="2019" operator="lessThan">
      <formula>0.8</formula>
    </cfRule>
  </conditionalFormatting>
  <conditionalFormatting sqref="P148:P154">
    <cfRule type="cellIs" dxfId="37513" priority="2017" operator="greaterThan">
      <formula>0</formula>
    </cfRule>
  </conditionalFormatting>
  <conditionalFormatting sqref="Q124 Q127">
    <cfRule type="cellIs" dxfId="37512" priority="2011" operator="lessThan">
      <formula>0</formula>
    </cfRule>
  </conditionalFormatting>
  <conditionalFormatting sqref="P124 P127">
    <cfRule type="cellIs" dxfId="37511" priority="2012" operator="greaterThan">
      <formula>0</formula>
    </cfRule>
  </conditionalFormatting>
  <conditionalFormatting sqref="R124 R127">
    <cfRule type="cellIs" dxfId="37510" priority="2015" operator="lessThan">
      <formula>0.8</formula>
    </cfRule>
    <cfRule type="cellIs" dxfId="37509" priority="2016" operator="greaterThan">
      <formula>1</formula>
    </cfRule>
  </conditionalFormatting>
  <conditionalFormatting sqref="R124 R127">
    <cfRule type="cellIs" dxfId="37508" priority="2013" operator="greaterThan">
      <formula>1</formula>
    </cfRule>
    <cfRule type="cellIs" dxfId="37507" priority="2014" operator="lessThan">
      <formula>0.8</formula>
    </cfRule>
  </conditionalFormatting>
  <conditionalFormatting sqref="Q124 Q127">
    <cfRule type="cellIs" dxfId="37506" priority="2005" operator="lessThan">
      <formula>0</formula>
    </cfRule>
  </conditionalFormatting>
  <conditionalFormatting sqref="R124 R127">
    <cfRule type="cellIs" dxfId="37505" priority="2009" operator="lessThan">
      <formula>0.8</formula>
    </cfRule>
    <cfRule type="cellIs" dxfId="37504" priority="2010" operator="greaterThan">
      <formula>1</formula>
    </cfRule>
  </conditionalFormatting>
  <conditionalFormatting sqref="R124 R127">
    <cfRule type="cellIs" dxfId="37503" priority="2007" operator="greaterThan">
      <formula>1</formula>
    </cfRule>
    <cfRule type="cellIs" dxfId="37502" priority="2008" operator="lessThan">
      <formula>0.8</formula>
    </cfRule>
  </conditionalFormatting>
  <conditionalFormatting sqref="P124 P127">
    <cfRule type="cellIs" dxfId="37501" priority="2006" operator="greaterThan">
      <formula>0</formula>
    </cfRule>
  </conditionalFormatting>
  <conditionalFormatting sqref="Q124 Q127">
    <cfRule type="cellIs" dxfId="37500" priority="2004" operator="lessThan">
      <formula>0</formula>
    </cfRule>
  </conditionalFormatting>
  <conditionalFormatting sqref="R124 R127">
    <cfRule type="cellIs" dxfId="37499" priority="2002" operator="lessThan">
      <formula>0.8</formula>
    </cfRule>
    <cfRule type="cellIs" dxfId="37498" priority="2003" operator="greaterThan">
      <formula>1</formula>
    </cfRule>
  </conditionalFormatting>
  <conditionalFormatting sqref="R124 R127">
    <cfRule type="cellIs" dxfId="37497" priority="2000" operator="greaterThan">
      <formula>1</formula>
    </cfRule>
    <cfRule type="cellIs" dxfId="37496" priority="2001" operator="lessThan">
      <formula>0.8</formula>
    </cfRule>
  </conditionalFormatting>
  <conditionalFormatting sqref="P124 P127">
    <cfRule type="cellIs" dxfId="37495" priority="1999" operator="greaterThan">
      <formula>0</formula>
    </cfRule>
  </conditionalFormatting>
  <conditionalFormatting sqref="Q124 Q127">
    <cfRule type="cellIs" dxfId="37494" priority="1998" operator="lessThan">
      <formula>0</formula>
    </cfRule>
  </conditionalFormatting>
  <conditionalFormatting sqref="R124 R127">
    <cfRule type="cellIs" dxfId="37493" priority="1996" operator="lessThan">
      <formula>0.8</formula>
    </cfRule>
    <cfRule type="cellIs" dxfId="37492" priority="1997" operator="greaterThan">
      <formula>1</formula>
    </cfRule>
  </conditionalFormatting>
  <conditionalFormatting sqref="R124 R127">
    <cfRule type="cellIs" dxfId="37491" priority="1994" operator="greaterThan">
      <formula>1</formula>
    </cfRule>
    <cfRule type="cellIs" dxfId="37490" priority="1995" operator="lessThan">
      <formula>0.8</formula>
    </cfRule>
  </conditionalFormatting>
  <conditionalFormatting sqref="P124 P127">
    <cfRule type="cellIs" dxfId="37489" priority="1993" operator="greaterThan">
      <formula>0</formula>
    </cfRule>
  </conditionalFormatting>
  <conditionalFormatting sqref="Q124 Q127">
    <cfRule type="cellIs" dxfId="37488" priority="1992" operator="lessThan">
      <formula>0</formula>
    </cfRule>
  </conditionalFormatting>
  <conditionalFormatting sqref="R124 R127">
    <cfRule type="cellIs" dxfId="37487" priority="1990" operator="lessThan">
      <formula>0.8</formula>
    </cfRule>
    <cfRule type="cellIs" dxfId="37486" priority="1991" operator="greaterThan">
      <formula>1</formula>
    </cfRule>
  </conditionalFormatting>
  <conditionalFormatting sqref="R124 R127">
    <cfRule type="cellIs" dxfId="37485" priority="1988" operator="greaterThan">
      <formula>1</formula>
    </cfRule>
    <cfRule type="cellIs" dxfId="37484" priority="1989" operator="lessThan">
      <formula>0.8</formula>
    </cfRule>
  </conditionalFormatting>
  <conditionalFormatting sqref="P124 P127">
    <cfRule type="cellIs" dxfId="37483" priority="1987" operator="greaterThan">
      <formula>0</formula>
    </cfRule>
  </conditionalFormatting>
  <conditionalFormatting sqref="Q124 Q127">
    <cfRule type="cellIs" dxfId="37482" priority="1986" operator="lessThan">
      <formula>0</formula>
    </cfRule>
  </conditionalFormatting>
  <conditionalFormatting sqref="R124 R127">
    <cfRule type="cellIs" dxfId="37481" priority="1984" operator="lessThan">
      <formula>0.8</formula>
    </cfRule>
    <cfRule type="cellIs" dxfId="37480" priority="1985" operator="greaterThan">
      <formula>1</formula>
    </cfRule>
  </conditionalFormatting>
  <conditionalFormatting sqref="R124 R127">
    <cfRule type="cellIs" dxfId="37479" priority="1982" operator="greaterThan">
      <formula>1</formula>
    </cfRule>
    <cfRule type="cellIs" dxfId="37478" priority="1983" operator="lessThan">
      <formula>0.8</formula>
    </cfRule>
  </conditionalFormatting>
  <conditionalFormatting sqref="P124 P127">
    <cfRule type="cellIs" dxfId="37477" priority="1981" operator="greaterThan">
      <formula>0</formula>
    </cfRule>
  </conditionalFormatting>
  <conditionalFormatting sqref="Q124 Q127">
    <cfRule type="cellIs" dxfId="37476" priority="1980" operator="lessThan">
      <formula>0</formula>
    </cfRule>
  </conditionalFormatting>
  <conditionalFormatting sqref="R124 R127">
    <cfRule type="cellIs" dxfId="37475" priority="1978" operator="lessThan">
      <formula>0.8</formula>
    </cfRule>
    <cfRule type="cellIs" dxfId="37474" priority="1979" operator="greaterThan">
      <formula>1</formula>
    </cfRule>
  </conditionalFormatting>
  <conditionalFormatting sqref="R124 R127">
    <cfRule type="cellIs" dxfId="37473" priority="1976" operator="greaterThan">
      <formula>1</formula>
    </cfRule>
    <cfRule type="cellIs" dxfId="37472" priority="1977" operator="lessThan">
      <formula>0.8</formula>
    </cfRule>
  </conditionalFormatting>
  <conditionalFormatting sqref="P124 P127">
    <cfRule type="cellIs" dxfId="37471" priority="1975" operator="greaterThan">
      <formula>0</formula>
    </cfRule>
  </conditionalFormatting>
  <conditionalFormatting sqref="Q124 Q127">
    <cfRule type="cellIs" dxfId="37470" priority="1974" operator="lessThan">
      <formula>0</formula>
    </cfRule>
  </conditionalFormatting>
  <conditionalFormatting sqref="R124 R127">
    <cfRule type="cellIs" dxfId="37469" priority="1972" operator="lessThan">
      <formula>0.8</formula>
    </cfRule>
    <cfRule type="cellIs" dxfId="37468" priority="1973" operator="greaterThan">
      <formula>1</formula>
    </cfRule>
  </conditionalFormatting>
  <conditionalFormatting sqref="R124 R127">
    <cfRule type="cellIs" dxfId="37467" priority="1970" operator="greaterThan">
      <formula>1</formula>
    </cfRule>
    <cfRule type="cellIs" dxfId="37466" priority="1971" operator="lessThan">
      <formula>0.8</formula>
    </cfRule>
  </conditionalFormatting>
  <conditionalFormatting sqref="P124 P127">
    <cfRule type="cellIs" dxfId="37465" priority="1969" operator="greaterThan">
      <formula>0</formula>
    </cfRule>
  </conditionalFormatting>
  <conditionalFormatting sqref="Q124 Q127">
    <cfRule type="cellIs" dxfId="37464" priority="1968" operator="lessThan">
      <formula>0</formula>
    </cfRule>
  </conditionalFormatting>
  <conditionalFormatting sqref="R124 R127">
    <cfRule type="cellIs" dxfId="37463" priority="1966" operator="lessThan">
      <formula>0.8</formula>
    </cfRule>
    <cfRule type="cellIs" dxfId="37462" priority="1967" operator="greaterThan">
      <formula>1</formula>
    </cfRule>
  </conditionalFormatting>
  <conditionalFormatting sqref="R124 R127">
    <cfRule type="cellIs" dxfId="37461" priority="1964" operator="greaterThan">
      <formula>1</formula>
    </cfRule>
    <cfRule type="cellIs" dxfId="37460" priority="1965" operator="lessThan">
      <formula>0.8</formula>
    </cfRule>
  </conditionalFormatting>
  <conditionalFormatting sqref="P124 P127">
    <cfRule type="cellIs" dxfId="37459" priority="1963" operator="greaterThan">
      <formula>0</formula>
    </cfRule>
  </conditionalFormatting>
  <conditionalFormatting sqref="P124 P127">
    <cfRule type="cellIs" dxfId="37458" priority="1957" operator="greaterThan">
      <formula>0</formula>
    </cfRule>
  </conditionalFormatting>
  <conditionalFormatting sqref="Q124 Q127">
    <cfRule type="cellIs" dxfId="37457" priority="1962" operator="lessThan">
      <formula>0</formula>
    </cfRule>
  </conditionalFormatting>
  <conditionalFormatting sqref="R124 R127">
    <cfRule type="cellIs" dxfId="37456" priority="1960" operator="lessThan">
      <formula>0.8</formula>
    </cfRule>
    <cfRule type="cellIs" dxfId="37455" priority="1961" operator="greaterThan">
      <formula>1</formula>
    </cfRule>
  </conditionalFormatting>
  <conditionalFormatting sqref="R124 R127">
    <cfRule type="cellIs" dxfId="37454" priority="1958" operator="greaterThan">
      <formula>1</formula>
    </cfRule>
    <cfRule type="cellIs" dxfId="37453" priority="1959" operator="lessThan">
      <formula>0.8</formula>
    </cfRule>
  </conditionalFormatting>
  <conditionalFormatting sqref="P124 P127">
    <cfRule type="cellIs" dxfId="37452" priority="1951" operator="greaterThan">
      <formula>0</formula>
    </cfRule>
  </conditionalFormatting>
  <conditionalFormatting sqref="Q124 Q127">
    <cfRule type="cellIs" dxfId="37451" priority="1956" operator="lessThan">
      <formula>0</formula>
    </cfRule>
  </conditionalFormatting>
  <conditionalFormatting sqref="R124 R127">
    <cfRule type="cellIs" dxfId="37450" priority="1954" operator="lessThan">
      <formula>0.8</formula>
    </cfRule>
    <cfRule type="cellIs" dxfId="37449" priority="1955" operator="greaterThan">
      <formula>1</formula>
    </cfRule>
  </conditionalFormatting>
  <conditionalFormatting sqref="R124 R127">
    <cfRule type="cellIs" dxfId="37448" priority="1952" operator="greaterThan">
      <formula>1</formula>
    </cfRule>
    <cfRule type="cellIs" dxfId="37447" priority="1953" operator="lessThan">
      <formula>0.8</formula>
    </cfRule>
  </conditionalFormatting>
  <conditionalFormatting sqref="R124 R127">
    <cfRule type="cellIs" dxfId="37446" priority="1948" operator="lessThan">
      <formula>0.8</formula>
    </cfRule>
    <cfRule type="cellIs" dxfId="37445" priority="1949" operator="greaterThan">
      <formula>1</formula>
    </cfRule>
  </conditionalFormatting>
  <conditionalFormatting sqref="R124 R127">
    <cfRule type="cellIs" dxfId="37444" priority="1946" operator="greaterThan">
      <formula>1</formula>
    </cfRule>
    <cfRule type="cellIs" dxfId="37443" priority="1947" operator="lessThan">
      <formula>0.8</formula>
    </cfRule>
  </conditionalFormatting>
  <conditionalFormatting sqref="P124 P127">
    <cfRule type="cellIs" dxfId="37442" priority="1945" operator="greaterThan">
      <formula>0</formula>
    </cfRule>
  </conditionalFormatting>
  <conditionalFormatting sqref="Q124 Q127">
    <cfRule type="cellIs" dxfId="37441" priority="1950" operator="lessThan">
      <formula>0</formula>
    </cfRule>
  </conditionalFormatting>
  <conditionalFormatting sqref="Q124 Q127">
    <cfRule type="cellIs" dxfId="37440" priority="1944" operator="lessThan">
      <formula>0</formula>
    </cfRule>
  </conditionalFormatting>
  <conditionalFormatting sqref="R124 R127">
    <cfRule type="cellIs" dxfId="37439" priority="1942" operator="lessThan">
      <formula>0.8</formula>
    </cfRule>
    <cfRule type="cellIs" dxfId="37438" priority="1943" operator="greaterThan">
      <formula>1</formula>
    </cfRule>
  </conditionalFormatting>
  <conditionalFormatting sqref="R124 R127">
    <cfRule type="cellIs" dxfId="37437" priority="1940" operator="greaterThan">
      <formula>1</formula>
    </cfRule>
    <cfRule type="cellIs" dxfId="37436" priority="1941" operator="lessThan">
      <formula>0.8</formula>
    </cfRule>
  </conditionalFormatting>
  <conditionalFormatting sqref="P124 P127">
    <cfRule type="cellIs" dxfId="37435" priority="1939" operator="greaterThan">
      <formula>0</formula>
    </cfRule>
  </conditionalFormatting>
  <conditionalFormatting sqref="P124 P127">
    <cfRule type="cellIs" dxfId="37434" priority="1933" operator="greaterThan">
      <formula>0</formula>
    </cfRule>
  </conditionalFormatting>
  <conditionalFormatting sqref="Q124 Q127">
    <cfRule type="cellIs" dxfId="37433" priority="1938" operator="lessThan">
      <formula>0</formula>
    </cfRule>
  </conditionalFormatting>
  <conditionalFormatting sqref="R124 R127">
    <cfRule type="cellIs" dxfId="37432" priority="1936" operator="lessThan">
      <formula>0.8</formula>
    </cfRule>
    <cfRule type="cellIs" dxfId="37431" priority="1937" operator="greaterThan">
      <formula>1</formula>
    </cfRule>
  </conditionalFormatting>
  <conditionalFormatting sqref="R124 R127">
    <cfRule type="cellIs" dxfId="37430" priority="1934" operator="greaterThan">
      <formula>1</formula>
    </cfRule>
    <cfRule type="cellIs" dxfId="37429" priority="1935" operator="lessThan">
      <formula>0.8</formula>
    </cfRule>
  </conditionalFormatting>
  <conditionalFormatting sqref="P124 P127">
    <cfRule type="cellIs" dxfId="37428" priority="1927" operator="greaterThan">
      <formula>0</formula>
    </cfRule>
  </conditionalFormatting>
  <conditionalFormatting sqref="Q124 Q127">
    <cfRule type="cellIs" dxfId="37427" priority="1932" operator="lessThan">
      <formula>0</formula>
    </cfRule>
  </conditionalFormatting>
  <conditionalFormatting sqref="R124 R127">
    <cfRule type="cellIs" dxfId="37426" priority="1930" operator="lessThan">
      <formula>0.8</formula>
    </cfRule>
    <cfRule type="cellIs" dxfId="37425" priority="1931" operator="greaterThan">
      <formula>1</formula>
    </cfRule>
  </conditionalFormatting>
  <conditionalFormatting sqref="R124 R127">
    <cfRule type="cellIs" dxfId="37424" priority="1928" operator="greaterThan">
      <formula>1</formula>
    </cfRule>
    <cfRule type="cellIs" dxfId="37423" priority="1929" operator="lessThan">
      <formula>0.8</formula>
    </cfRule>
  </conditionalFormatting>
  <conditionalFormatting sqref="R124 R127">
    <cfRule type="cellIs" dxfId="37422" priority="1924" operator="lessThan">
      <formula>0.8</formula>
    </cfRule>
    <cfRule type="cellIs" dxfId="37421" priority="1925" operator="greaterThan">
      <formula>1</formula>
    </cfRule>
  </conditionalFormatting>
  <conditionalFormatting sqref="R124 R127">
    <cfRule type="cellIs" dxfId="37420" priority="1922" operator="greaterThan">
      <formula>1</formula>
    </cfRule>
    <cfRule type="cellIs" dxfId="37419" priority="1923" operator="lessThan">
      <formula>0.8</formula>
    </cfRule>
  </conditionalFormatting>
  <conditionalFormatting sqref="P124 P127">
    <cfRule type="cellIs" dxfId="37418" priority="1921" operator="greaterThan">
      <formula>0</formula>
    </cfRule>
  </conditionalFormatting>
  <conditionalFormatting sqref="Q124 Q127">
    <cfRule type="cellIs" dxfId="37417" priority="1926" operator="lessThan">
      <formula>0</formula>
    </cfRule>
  </conditionalFormatting>
  <conditionalFormatting sqref="P124 P127">
    <cfRule type="cellIs" dxfId="37416" priority="1915" operator="greaterThan">
      <formula>0</formula>
    </cfRule>
  </conditionalFormatting>
  <conditionalFormatting sqref="Q124 Q127">
    <cfRule type="cellIs" dxfId="37415" priority="1920" operator="lessThan">
      <formula>0</formula>
    </cfRule>
  </conditionalFormatting>
  <conditionalFormatting sqref="R124 R127">
    <cfRule type="cellIs" dxfId="37414" priority="1918" operator="lessThan">
      <formula>0.8</formula>
    </cfRule>
    <cfRule type="cellIs" dxfId="37413" priority="1919" operator="greaterThan">
      <formula>1</formula>
    </cfRule>
  </conditionalFormatting>
  <conditionalFormatting sqref="R124 R127">
    <cfRule type="cellIs" dxfId="37412" priority="1916" operator="greaterThan">
      <formula>1</formula>
    </cfRule>
    <cfRule type="cellIs" dxfId="37411" priority="1917" operator="lessThan">
      <formula>0.8</formula>
    </cfRule>
  </conditionalFormatting>
  <conditionalFormatting sqref="R124 R127">
    <cfRule type="cellIs" dxfId="37410" priority="1912" operator="lessThan">
      <formula>0.8</formula>
    </cfRule>
    <cfRule type="cellIs" dxfId="37409" priority="1913" operator="greaterThan">
      <formula>1</formula>
    </cfRule>
  </conditionalFormatting>
  <conditionalFormatting sqref="R124 R127">
    <cfRule type="cellIs" dxfId="37408" priority="1910" operator="greaterThan">
      <formula>1</formula>
    </cfRule>
    <cfRule type="cellIs" dxfId="37407" priority="1911" operator="lessThan">
      <formula>0.8</formula>
    </cfRule>
  </conditionalFormatting>
  <conditionalFormatting sqref="P124 P127">
    <cfRule type="cellIs" dxfId="37406" priority="1909" operator="greaterThan">
      <formula>0</formula>
    </cfRule>
  </conditionalFormatting>
  <conditionalFormatting sqref="Q124 Q127">
    <cfRule type="cellIs" dxfId="37405" priority="1914" operator="lessThan">
      <formula>0</formula>
    </cfRule>
  </conditionalFormatting>
  <conditionalFormatting sqref="R124 R127">
    <cfRule type="cellIs" dxfId="37404" priority="1906" operator="lessThan">
      <formula>0.8</formula>
    </cfRule>
    <cfRule type="cellIs" dxfId="37403" priority="1907" operator="greaterThan">
      <formula>1</formula>
    </cfRule>
  </conditionalFormatting>
  <conditionalFormatting sqref="R124 R127">
    <cfRule type="cellIs" dxfId="37402" priority="1904" operator="greaterThan">
      <formula>1</formula>
    </cfRule>
    <cfRule type="cellIs" dxfId="37401" priority="1905" operator="lessThan">
      <formula>0.8</formula>
    </cfRule>
  </conditionalFormatting>
  <conditionalFormatting sqref="P124 P127">
    <cfRule type="cellIs" dxfId="37400" priority="1903" operator="greaterThan">
      <formula>0</formula>
    </cfRule>
  </conditionalFormatting>
  <conditionalFormatting sqref="Q124 Q127">
    <cfRule type="cellIs" dxfId="37399" priority="1908" operator="lessThan">
      <formula>0</formula>
    </cfRule>
  </conditionalFormatting>
  <conditionalFormatting sqref="Q124 Q127">
    <cfRule type="cellIs" dxfId="37398" priority="1902" operator="lessThan">
      <formula>0</formula>
    </cfRule>
  </conditionalFormatting>
  <conditionalFormatting sqref="R124 R127">
    <cfRule type="cellIs" dxfId="37397" priority="1900" operator="lessThan">
      <formula>0.8</formula>
    </cfRule>
    <cfRule type="cellIs" dxfId="37396" priority="1901" operator="greaterThan">
      <formula>1</formula>
    </cfRule>
  </conditionalFormatting>
  <conditionalFormatting sqref="R124 R127">
    <cfRule type="cellIs" dxfId="37395" priority="1898" operator="greaterThan">
      <formula>1</formula>
    </cfRule>
    <cfRule type="cellIs" dxfId="37394" priority="1899" operator="lessThan">
      <formula>0.8</formula>
    </cfRule>
  </conditionalFormatting>
  <conditionalFormatting sqref="P124 P127">
    <cfRule type="cellIs" dxfId="37393" priority="1897" operator="greaterThan">
      <formula>0</formula>
    </cfRule>
  </conditionalFormatting>
  <conditionalFormatting sqref="Q124 Q127">
    <cfRule type="cellIs" dxfId="37392" priority="1891" operator="lessThan">
      <formula>0</formula>
    </cfRule>
  </conditionalFormatting>
  <conditionalFormatting sqref="R124 R127">
    <cfRule type="cellIs" dxfId="37391" priority="1895" operator="lessThan">
      <formula>0.8</formula>
    </cfRule>
    <cfRule type="cellIs" dxfId="37390" priority="1896" operator="greaterThan">
      <formula>1</formula>
    </cfRule>
  </conditionalFormatting>
  <conditionalFormatting sqref="R124 R127">
    <cfRule type="cellIs" dxfId="37389" priority="1893" operator="greaterThan">
      <formula>1</formula>
    </cfRule>
    <cfRule type="cellIs" dxfId="37388" priority="1894" operator="lessThan">
      <formula>0.8</formula>
    </cfRule>
  </conditionalFormatting>
  <conditionalFormatting sqref="P124 P127">
    <cfRule type="cellIs" dxfId="37387" priority="1892" operator="greaterThan">
      <formula>0</formula>
    </cfRule>
  </conditionalFormatting>
  <conditionalFormatting sqref="Q124 Q127">
    <cfRule type="cellIs" dxfId="37386" priority="1890" operator="lessThan">
      <formula>0</formula>
    </cfRule>
  </conditionalFormatting>
  <conditionalFormatting sqref="R124 R127">
    <cfRule type="cellIs" dxfId="37385" priority="1888" operator="lessThan">
      <formula>0.8</formula>
    </cfRule>
    <cfRule type="cellIs" dxfId="37384" priority="1889" operator="greaterThan">
      <formula>1</formula>
    </cfRule>
  </conditionalFormatting>
  <conditionalFormatting sqref="R124 R127">
    <cfRule type="cellIs" dxfId="37383" priority="1886" operator="greaterThan">
      <formula>1</formula>
    </cfRule>
    <cfRule type="cellIs" dxfId="37382" priority="1887" operator="lessThan">
      <formula>0.8</formula>
    </cfRule>
  </conditionalFormatting>
  <conditionalFormatting sqref="P124 P127">
    <cfRule type="cellIs" dxfId="37381" priority="1885" operator="greaterThan">
      <formula>0</formula>
    </cfRule>
  </conditionalFormatting>
  <conditionalFormatting sqref="Q124 Q127">
    <cfRule type="cellIs" dxfId="37380" priority="1884" operator="lessThan">
      <formula>0</formula>
    </cfRule>
  </conditionalFormatting>
  <conditionalFormatting sqref="R124 R127">
    <cfRule type="cellIs" dxfId="37379" priority="1882" operator="lessThan">
      <formula>0.8</formula>
    </cfRule>
    <cfRule type="cellIs" dxfId="37378" priority="1883" operator="greaterThan">
      <formula>1</formula>
    </cfRule>
  </conditionalFormatting>
  <conditionalFormatting sqref="R124 R127">
    <cfRule type="cellIs" dxfId="37377" priority="1880" operator="greaterThan">
      <formula>1</formula>
    </cfRule>
    <cfRule type="cellIs" dxfId="37376" priority="1881" operator="lessThan">
      <formula>0.8</formula>
    </cfRule>
  </conditionalFormatting>
  <conditionalFormatting sqref="P124 P127">
    <cfRule type="cellIs" dxfId="37375" priority="1879" operator="greaterThan">
      <formula>0</formula>
    </cfRule>
  </conditionalFormatting>
  <conditionalFormatting sqref="Q124 Q127">
    <cfRule type="cellIs" dxfId="37374" priority="1878" operator="lessThan">
      <formula>0</formula>
    </cfRule>
  </conditionalFormatting>
  <conditionalFormatting sqref="R124 R127">
    <cfRule type="cellIs" dxfId="37373" priority="1876" operator="lessThan">
      <formula>0.8</formula>
    </cfRule>
    <cfRule type="cellIs" dxfId="37372" priority="1877" operator="greaterThan">
      <formula>1</formula>
    </cfRule>
  </conditionalFormatting>
  <conditionalFormatting sqref="R124 R127">
    <cfRule type="cellIs" dxfId="37371" priority="1874" operator="greaterThan">
      <formula>1</formula>
    </cfRule>
    <cfRule type="cellIs" dxfId="37370" priority="1875" operator="lessThan">
      <formula>0.8</formula>
    </cfRule>
  </conditionalFormatting>
  <conditionalFormatting sqref="P124 P127">
    <cfRule type="cellIs" dxfId="37369" priority="1873" operator="greaterThan">
      <formula>0</formula>
    </cfRule>
  </conditionalFormatting>
  <conditionalFormatting sqref="Q124 Q127">
    <cfRule type="cellIs" dxfId="37368" priority="1872" operator="lessThan">
      <formula>0</formula>
    </cfRule>
  </conditionalFormatting>
  <conditionalFormatting sqref="R124 R127">
    <cfRule type="cellIs" dxfId="37367" priority="1870" operator="lessThan">
      <formula>0.8</formula>
    </cfRule>
    <cfRule type="cellIs" dxfId="37366" priority="1871" operator="greaterThan">
      <formula>1</formula>
    </cfRule>
  </conditionalFormatting>
  <conditionalFormatting sqref="R124 R127">
    <cfRule type="cellIs" dxfId="37365" priority="1868" operator="greaterThan">
      <formula>1</formula>
    </cfRule>
    <cfRule type="cellIs" dxfId="37364" priority="1869" operator="lessThan">
      <formula>0.8</formula>
    </cfRule>
  </conditionalFormatting>
  <conditionalFormatting sqref="P124 P127">
    <cfRule type="cellIs" dxfId="37363" priority="1867" operator="greaterThan">
      <formula>0</formula>
    </cfRule>
  </conditionalFormatting>
  <conditionalFormatting sqref="Q124 Q127">
    <cfRule type="cellIs" dxfId="37362" priority="1866" operator="lessThan">
      <formula>0</formula>
    </cfRule>
  </conditionalFormatting>
  <conditionalFormatting sqref="R124 R127">
    <cfRule type="cellIs" dxfId="37361" priority="1864" operator="lessThan">
      <formula>0.8</formula>
    </cfRule>
    <cfRule type="cellIs" dxfId="37360" priority="1865" operator="greaterThan">
      <formula>1</formula>
    </cfRule>
  </conditionalFormatting>
  <conditionalFormatting sqref="R124 R127">
    <cfRule type="cellIs" dxfId="37359" priority="1862" operator="greaterThan">
      <formula>1</formula>
    </cfRule>
    <cfRule type="cellIs" dxfId="37358" priority="1863" operator="lessThan">
      <formula>0.8</formula>
    </cfRule>
  </conditionalFormatting>
  <conditionalFormatting sqref="P124 P127">
    <cfRule type="cellIs" dxfId="37357" priority="1861" operator="greaterThan">
      <formula>0</formula>
    </cfRule>
  </conditionalFormatting>
  <conditionalFormatting sqref="P124 P127">
    <cfRule type="cellIs" dxfId="37356" priority="1855" operator="greaterThan">
      <formula>0</formula>
    </cfRule>
  </conditionalFormatting>
  <conditionalFormatting sqref="Q124 Q127">
    <cfRule type="cellIs" dxfId="37355" priority="1860" operator="lessThan">
      <formula>0</formula>
    </cfRule>
  </conditionalFormatting>
  <conditionalFormatting sqref="R124 R127">
    <cfRule type="cellIs" dxfId="37354" priority="1858" operator="lessThan">
      <formula>0.8</formula>
    </cfRule>
    <cfRule type="cellIs" dxfId="37353" priority="1859" operator="greaterThan">
      <formula>1</formula>
    </cfRule>
  </conditionalFormatting>
  <conditionalFormatting sqref="R124 R127">
    <cfRule type="cellIs" dxfId="37352" priority="1856" operator="greaterThan">
      <formula>1</formula>
    </cfRule>
    <cfRule type="cellIs" dxfId="37351" priority="1857" operator="lessThan">
      <formula>0.8</formula>
    </cfRule>
  </conditionalFormatting>
  <conditionalFormatting sqref="P124 P127">
    <cfRule type="cellIs" dxfId="37350" priority="1849" operator="greaterThan">
      <formula>0</formula>
    </cfRule>
  </conditionalFormatting>
  <conditionalFormatting sqref="Q124 Q127">
    <cfRule type="cellIs" dxfId="37349" priority="1854" operator="lessThan">
      <formula>0</formula>
    </cfRule>
  </conditionalFormatting>
  <conditionalFormatting sqref="R124 R127">
    <cfRule type="cellIs" dxfId="37348" priority="1852" operator="lessThan">
      <formula>0.8</formula>
    </cfRule>
    <cfRule type="cellIs" dxfId="37347" priority="1853" operator="greaterThan">
      <formula>1</formula>
    </cfRule>
  </conditionalFormatting>
  <conditionalFormatting sqref="R124 R127">
    <cfRule type="cellIs" dxfId="37346" priority="1850" operator="greaterThan">
      <formula>1</formula>
    </cfRule>
    <cfRule type="cellIs" dxfId="37345" priority="1851" operator="lessThan">
      <formula>0.8</formula>
    </cfRule>
  </conditionalFormatting>
  <conditionalFormatting sqref="R124 R127">
    <cfRule type="cellIs" dxfId="37344" priority="1846" operator="lessThan">
      <formula>0.8</formula>
    </cfRule>
    <cfRule type="cellIs" dxfId="37343" priority="1847" operator="greaterThan">
      <formula>1</formula>
    </cfRule>
  </conditionalFormatting>
  <conditionalFormatting sqref="R124 R127">
    <cfRule type="cellIs" dxfId="37342" priority="1844" operator="greaterThan">
      <formula>1</formula>
    </cfRule>
    <cfRule type="cellIs" dxfId="37341" priority="1845" operator="lessThan">
      <formula>0.8</formula>
    </cfRule>
  </conditionalFormatting>
  <conditionalFormatting sqref="P124 P127">
    <cfRule type="cellIs" dxfId="37340" priority="1843" operator="greaterThan">
      <formula>0</formula>
    </cfRule>
  </conditionalFormatting>
  <conditionalFormatting sqref="Q124 Q127">
    <cfRule type="cellIs" dxfId="37339" priority="1848" operator="lessThan">
      <formula>0</formula>
    </cfRule>
  </conditionalFormatting>
  <conditionalFormatting sqref="Q5:Q14">
    <cfRule type="cellIs" dxfId="37338" priority="1842" operator="lessThan">
      <formula>0</formula>
    </cfRule>
  </conditionalFormatting>
  <conditionalFormatting sqref="R5:R14">
    <cfRule type="cellIs" dxfId="37337" priority="1840" operator="lessThan">
      <formula>0.8</formula>
    </cfRule>
    <cfRule type="cellIs" dxfId="37336" priority="1841" operator="greaterThan">
      <formula>1</formula>
    </cfRule>
  </conditionalFormatting>
  <conditionalFormatting sqref="R5:R14">
    <cfRule type="cellIs" dxfId="37335" priority="1838" operator="greaterThan">
      <formula>1</formula>
    </cfRule>
    <cfRule type="cellIs" dxfId="37334" priority="1839" operator="lessThan">
      <formula>0.8</formula>
    </cfRule>
  </conditionalFormatting>
  <conditionalFormatting sqref="P5:P14">
    <cfRule type="cellIs" dxfId="37333" priority="1837" operator="greaterThan">
      <formula>0</formula>
    </cfRule>
  </conditionalFormatting>
  <conditionalFormatting sqref="Q83">
    <cfRule type="cellIs" dxfId="37332" priority="1836" operator="lessThan">
      <formula>0</formula>
    </cfRule>
  </conditionalFormatting>
  <conditionalFormatting sqref="R83">
    <cfRule type="cellIs" dxfId="37331" priority="1834" operator="lessThan">
      <formula>0.8</formula>
    </cfRule>
    <cfRule type="cellIs" dxfId="37330" priority="1835" operator="greaterThan">
      <formula>1</formula>
    </cfRule>
  </conditionalFormatting>
  <conditionalFormatting sqref="R83">
    <cfRule type="cellIs" dxfId="37329" priority="1832" operator="greaterThan">
      <formula>1</formula>
    </cfRule>
    <cfRule type="cellIs" dxfId="37328" priority="1833" operator="lessThan">
      <formula>0.8</formula>
    </cfRule>
  </conditionalFormatting>
  <conditionalFormatting sqref="P83">
    <cfRule type="cellIs" dxfId="37327" priority="1831" operator="greaterThan">
      <formula>0</formula>
    </cfRule>
  </conditionalFormatting>
  <conditionalFormatting sqref="Q83">
    <cfRule type="cellIs" dxfId="37326" priority="1830" operator="lessThan">
      <formula>0</formula>
    </cfRule>
  </conditionalFormatting>
  <conditionalFormatting sqref="R83">
    <cfRule type="cellIs" dxfId="37325" priority="1828" operator="lessThan">
      <formula>0.8</formula>
    </cfRule>
    <cfRule type="cellIs" dxfId="37324" priority="1829" operator="greaterThan">
      <formula>1</formula>
    </cfRule>
  </conditionalFormatting>
  <conditionalFormatting sqref="R83">
    <cfRule type="cellIs" dxfId="37323" priority="1826" operator="greaterThan">
      <formula>1</formula>
    </cfRule>
    <cfRule type="cellIs" dxfId="37322" priority="1827" operator="lessThan">
      <formula>0.8</formula>
    </cfRule>
  </conditionalFormatting>
  <conditionalFormatting sqref="P83">
    <cfRule type="cellIs" dxfId="37321" priority="1825" operator="greaterThan">
      <formula>0</formula>
    </cfRule>
  </conditionalFormatting>
  <conditionalFormatting sqref="Q83">
    <cfRule type="cellIs" dxfId="37320" priority="1824" operator="lessThan">
      <formula>0</formula>
    </cfRule>
  </conditionalFormatting>
  <conditionalFormatting sqref="R83">
    <cfRule type="cellIs" dxfId="37319" priority="1822" operator="lessThan">
      <formula>0.8</formula>
    </cfRule>
    <cfRule type="cellIs" dxfId="37318" priority="1823" operator="greaterThan">
      <formula>1</formula>
    </cfRule>
  </conditionalFormatting>
  <conditionalFormatting sqref="R83">
    <cfRule type="cellIs" dxfId="37317" priority="1820" operator="greaterThan">
      <formula>1</formula>
    </cfRule>
    <cfRule type="cellIs" dxfId="37316" priority="1821" operator="lessThan">
      <formula>0.8</formula>
    </cfRule>
  </conditionalFormatting>
  <conditionalFormatting sqref="P83">
    <cfRule type="cellIs" dxfId="37315" priority="1819" operator="greaterThan">
      <formula>0</formula>
    </cfRule>
  </conditionalFormatting>
  <conditionalFormatting sqref="Q83">
    <cfRule type="cellIs" dxfId="37314" priority="1818" operator="lessThan">
      <formula>0</formula>
    </cfRule>
  </conditionalFormatting>
  <conditionalFormatting sqref="R83">
    <cfRule type="cellIs" dxfId="37313" priority="1816" operator="lessThan">
      <formula>0.8</formula>
    </cfRule>
    <cfRule type="cellIs" dxfId="37312" priority="1817" operator="greaterThan">
      <formula>1</formula>
    </cfRule>
  </conditionalFormatting>
  <conditionalFormatting sqref="R83">
    <cfRule type="cellIs" dxfId="37311" priority="1814" operator="greaterThan">
      <formula>1</formula>
    </cfRule>
    <cfRule type="cellIs" dxfId="37310" priority="1815" operator="lessThan">
      <formula>0.8</formula>
    </cfRule>
  </conditionalFormatting>
  <conditionalFormatting sqref="P83">
    <cfRule type="cellIs" dxfId="37309" priority="1813" operator="greaterThan">
      <formula>0</formula>
    </cfRule>
  </conditionalFormatting>
  <conditionalFormatting sqref="P83">
    <cfRule type="cellIs" dxfId="37308" priority="1807" operator="greaterThan">
      <formula>0</formula>
    </cfRule>
  </conditionalFormatting>
  <conditionalFormatting sqref="Q83">
    <cfRule type="cellIs" dxfId="37307" priority="1812" operator="lessThan">
      <formula>0</formula>
    </cfRule>
  </conditionalFormatting>
  <conditionalFormatting sqref="R83">
    <cfRule type="cellIs" dxfId="37306" priority="1810" operator="lessThan">
      <formula>0.8</formula>
    </cfRule>
    <cfRule type="cellIs" dxfId="37305" priority="1811" operator="greaterThan">
      <formula>1</formula>
    </cfRule>
  </conditionalFormatting>
  <conditionalFormatting sqref="R83">
    <cfRule type="cellIs" dxfId="37304" priority="1808" operator="greaterThan">
      <formula>1</formula>
    </cfRule>
    <cfRule type="cellIs" dxfId="37303" priority="1809" operator="lessThan">
      <formula>0.8</formula>
    </cfRule>
  </conditionalFormatting>
  <conditionalFormatting sqref="P83">
    <cfRule type="cellIs" dxfId="37302" priority="1801" operator="greaterThan">
      <formula>0</formula>
    </cfRule>
  </conditionalFormatting>
  <conditionalFormatting sqref="Q83">
    <cfRule type="cellIs" dxfId="37301" priority="1806" operator="lessThan">
      <formula>0</formula>
    </cfRule>
  </conditionalFormatting>
  <conditionalFormatting sqref="R83">
    <cfRule type="cellIs" dxfId="37300" priority="1804" operator="lessThan">
      <formula>0.8</formula>
    </cfRule>
    <cfRule type="cellIs" dxfId="37299" priority="1805" operator="greaterThan">
      <formula>1</formula>
    </cfRule>
  </conditionalFormatting>
  <conditionalFormatting sqref="R83">
    <cfRule type="cellIs" dxfId="37298" priority="1802" operator="greaterThan">
      <formula>1</formula>
    </cfRule>
    <cfRule type="cellIs" dxfId="37297" priority="1803" operator="lessThan">
      <formula>0.8</formula>
    </cfRule>
  </conditionalFormatting>
  <conditionalFormatting sqref="R83">
    <cfRule type="cellIs" dxfId="37296" priority="1798" operator="lessThan">
      <formula>0.8</formula>
    </cfRule>
    <cfRule type="cellIs" dxfId="37295" priority="1799" operator="greaterThan">
      <formula>1</formula>
    </cfRule>
  </conditionalFormatting>
  <conditionalFormatting sqref="R83">
    <cfRule type="cellIs" dxfId="37294" priority="1796" operator="greaterThan">
      <formula>1</formula>
    </cfRule>
    <cfRule type="cellIs" dxfId="37293" priority="1797" operator="lessThan">
      <formula>0.8</formula>
    </cfRule>
  </conditionalFormatting>
  <conditionalFormatting sqref="P83">
    <cfRule type="cellIs" dxfId="37292" priority="1795" operator="greaterThan">
      <formula>0</formula>
    </cfRule>
  </conditionalFormatting>
  <conditionalFormatting sqref="Q83">
    <cfRule type="cellIs" dxfId="37291" priority="1800" operator="lessThan">
      <formula>0</formula>
    </cfRule>
  </conditionalFormatting>
  <conditionalFormatting sqref="Q83">
    <cfRule type="cellIs" dxfId="37290" priority="1794" operator="lessThan">
      <formula>0</formula>
    </cfRule>
  </conditionalFormatting>
  <conditionalFormatting sqref="R83">
    <cfRule type="cellIs" dxfId="37289" priority="1792" operator="lessThan">
      <formula>0.8</formula>
    </cfRule>
    <cfRule type="cellIs" dxfId="37288" priority="1793" operator="greaterThan">
      <formula>1</formula>
    </cfRule>
  </conditionalFormatting>
  <conditionalFormatting sqref="R83">
    <cfRule type="cellIs" dxfId="37287" priority="1790" operator="greaterThan">
      <formula>1</formula>
    </cfRule>
    <cfRule type="cellIs" dxfId="37286" priority="1791" operator="lessThan">
      <formula>0.8</formula>
    </cfRule>
  </conditionalFormatting>
  <conditionalFormatting sqref="P83">
    <cfRule type="cellIs" dxfId="37285" priority="1789" operator="greaterThan">
      <formula>0</formula>
    </cfRule>
  </conditionalFormatting>
  <conditionalFormatting sqref="P83">
    <cfRule type="cellIs" dxfId="37284" priority="1783" operator="greaterThan">
      <formula>0</formula>
    </cfRule>
  </conditionalFormatting>
  <conditionalFormatting sqref="Q83">
    <cfRule type="cellIs" dxfId="37283" priority="1788" operator="lessThan">
      <formula>0</formula>
    </cfRule>
  </conditionalFormatting>
  <conditionalFormatting sqref="R83">
    <cfRule type="cellIs" dxfId="37282" priority="1786" operator="lessThan">
      <formula>0.8</formula>
    </cfRule>
    <cfRule type="cellIs" dxfId="37281" priority="1787" operator="greaterThan">
      <formula>1</formula>
    </cfRule>
  </conditionalFormatting>
  <conditionalFormatting sqref="R83">
    <cfRule type="cellIs" dxfId="37280" priority="1784" operator="greaterThan">
      <formula>1</formula>
    </cfRule>
    <cfRule type="cellIs" dxfId="37279" priority="1785" operator="lessThan">
      <formula>0.8</formula>
    </cfRule>
  </conditionalFormatting>
  <conditionalFormatting sqref="P83">
    <cfRule type="cellIs" dxfId="37278" priority="1777" operator="greaterThan">
      <formula>0</formula>
    </cfRule>
  </conditionalFormatting>
  <conditionalFormatting sqref="Q83">
    <cfRule type="cellIs" dxfId="37277" priority="1782" operator="lessThan">
      <formula>0</formula>
    </cfRule>
  </conditionalFormatting>
  <conditionalFormatting sqref="R83">
    <cfRule type="cellIs" dxfId="37276" priority="1780" operator="lessThan">
      <formula>0.8</formula>
    </cfRule>
    <cfRule type="cellIs" dxfId="37275" priority="1781" operator="greaterThan">
      <formula>1</formula>
    </cfRule>
  </conditionalFormatting>
  <conditionalFormatting sqref="R83">
    <cfRule type="cellIs" dxfId="37274" priority="1778" operator="greaterThan">
      <formula>1</formula>
    </cfRule>
    <cfRule type="cellIs" dxfId="37273" priority="1779" operator="lessThan">
      <formula>0.8</formula>
    </cfRule>
  </conditionalFormatting>
  <conditionalFormatting sqref="R83">
    <cfRule type="cellIs" dxfId="37272" priority="1774" operator="lessThan">
      <formula>0.8</formula>
    </cfRule>
    <cfRule type="cellIs" dxfId="37271" priority="1775" operator="greaterThan">
      <formula>1</formula>
    </cfRule>
  </conditionalFormatting>
  <conditionalFormatting sqref="R83">
    <cfRule type="cellIs" dxfId="37270" priority="1772" operator="greaterThan">
      <formula>1</formula>
    </cfRule>
    <cfRule type="cellIs" dxfId="37269" priority="1773" operator="lessThan">
      <formula>0.8</formula>
    </cfRule>
  </conditionalFormatting>
  <conditionalFormatting sqref="P83">
    <cfRule type="cellIs" dxfId="37268" priority="1771" operator="greaterThan">
      <formula>0</formula>
    </cfRule>
  </conditionalFormatting>
  <conditionalFormatting sqref="Q83">
    <cfRule type="cellIs" dxfId="37267" priority="1776" operator="lessThan">
      <formula>0</formula>
    </cfRule>
  </conditionalFormatting>
  <conditionalFormatting sqref="P83">
    <cfRule type="cellIs" dxfId="37266" priority="1765" operator="greaterThan">
      <formula>0</formula>
    </cfRule>
  </conditionalFormatting>
  <conditionalFormatting sqref="Q83">
    <cfRule type="cellIs" dxfId="37265" priority="1770" operator="lessThan">
      <formula>0</formula>
    </cfRule>
  </conditionalFormatting>
  <conditionalFormatting sqref="R83">
    <cfRule type="cellIs" dxfId="37264" priority="1768" operator="lessThan">
      <formula>0.8</formula>
    </cfRule>
    <cfRule type="cellIs" dxfId="37263" priority="1769" operator="greaterThan">
      <formula>1</formula>
    </cfRule>
  </conditionalFormatting>
  <conditionalFormatting sqref="R83">
    <cfRule type="cellIs" dxfId="37262" priority="1766" operator="greaterThan">
      <formula>1</formula>
    </cfRule>
    <cfRule type="cellIs" dxfId="37261" priority="1767" operator="lessThan">
      <formula>0.8</formula>
    </cfRule>
  </conditionalFormatting>
  <conditionalFormatting sqref="R83">
    <cfRule type="cellIs" dxfId="37260" priority="1762" operator="lessThan">
      <formula>0.8</formula>
    </cfRule>
    <cfRule type="cellIs" dxfId="37259" priority="1763" operator="greaterThan">
      <formula>1</formula>
    </cfRule>
  </conditionalFormatting>
  <conditionalFormatting sqref="R83">
    <cfRule type="cellIs" dxfId="37258" priority="1760" operator="greaterThan">
      <formula>1</formula>
    </cfRule>
    <cfRule type="cellIs" dxfId="37257" priority="1761" operator="lessThan">
      <formula>0.8</formula>
    </cfRule>
  </conditionalFormatting>
  <conditionalFormatting sqref="P83">
    <cfRule type="cellIs" dxfId="37256" priority="1759" operator="greaterThan">
      <formula>0</formula>
    </cfRule>
  </conditionalFormatting>
  <conditionalFormatting sqref="Q83">
    <cfRule type="cellIs" dxfId="37255" priority="1764" operator="lessThan">
      <formula>0</formula>
    </cfRule>
  </conditionalFormatting>
  <conditionalFormatting sqref="R83">
    <cfRule type="cellIs" dxfId="37254" priority="1756" operator="lessThan">
      <formula>0.8</formula>
    </cfRule>
    <cfRule type="cellIs" dxfId="37253" priority="1757" operator="greaterThan">
      <formula>1</formula>
    </cfRule>
  </conditionalFormatting>
  <conditionalFormatting sqref="R83">
    <cfRule type="cellIs" dxfId="37252" priority="1754" operator="greaterThan">
      <formula>1</formula>
    </cfRule>
    <cfRule type="cellIs" dxfId="37251" priority="1755" operator="lessThan">
      <formula>0.8</formula>
    </cfRule>
  </conditionalFormatting>
  <conditionalFormatting sqref="P83">
    <cfRule type="cellIs" dxfId="37250" priority="1753" operator="greaterThan">
      <formula>0</formula>
    </cfRule>
  </conditionalFormatting>
  <conditionalFormatting sqref="Q83">
    <cfRule type="cellIs" dxfId="37249" priority="1758" operator="lessThan">
      <formula>0</formula>
    </cfRule>
  </conditionalFormatting>
  <conditionalFormatting sqref="Q83">
    <cfRule type="cellIs" dxfId="37248" priority="1752" operator="lessThan">
      <formula>0</formula>
    </cfRule>
  </conditionalFormatting>
  <conditionalFormatting sqref="R83">
    <cfRule type="cellIs" dxfId="37247" priority="1750" operator="lessThan">
      <formula>0.8</formula>
    </cfRule>
    <cfRule type="cellIs" dxfId="37246" priority="1751" operator="greaterThan">
      <formula>1</formula>
    </cfRule>
  </conditionalFormatting>
  <conditionalFormatting sqref="R83">
    <cfRule type="cellIs" dxfId="37245" priority="1748" operator="greaterThan">
      <formula>1</formula>
    </cfRule>
    <cfRule type="cellIs" dxfId="37244" priority="1749" operator="lessThan">
      <formula>0.8</formula>
    </cfRule>
  </conditionalFormatting>
  <conditionalFormatting sqref="P83">
    <cfRule type="cellIs" dxfId="37243" priority="1747" operator="greaterThan">
      <formula>0</formula>
    </cfRule>
  </conditionalFormatting>
  <conditionalFormatting sqref="Q83">
    <cfRule type="cellIs" dxfId="37242" priority="1741" operator="lessThan">
      <formula>0</formula>
    </cfRule>
  </conditionalFormatting>
  <conditionalFormatting sqref="R83">
    <cfRule type="cellIs" dxfId="37241" priority="1745" operator="lessThan">
      <formula>0.8</formula>
    </cfRule>
    <cfRule type="cellIs" dxfId="37240" priority="1746" operator="greaterThan">
      <formula>1</formula>
    </cfRule>
  </conditionalFormatting>
  <conditionalFormatting sqref="R83">
    <cfRule type="cellIs" dxfId="37239" priority="1743" operator="greaterThan">
      <formula>1</formula>
    </cfRule>
    <cfRule type="cellIs" dxfId="37238" priority="1744" operator="lessThan">
      <formula>0.8</formula>
    </cfRule>
  </conditionalFormatting>
  <conditionalFormatting sqref="P83">
    <cfRule type="cellIs" dxfId="37237" priority="1742" operator="greaterThan">
      <formula>0</formula>
    </cfRule>
  </conditionalFormatting>
  <conditionalFormatting sqref="Q83">
    <cfRule type="cellIs" dxfId="37236" priority="1740" operator="lessThan">
      <formula>0</formula>
    </cfRule>
  </conditionalFormatting>
  <conditionalFormatting sqref="R83">
    <cfRule type="cellIs" dxfId="37235" priority="1738" operator="lessThan">
      <formula>0.8</formula>
    </cfRule>
    <cfRule type="cellIs" dxfId="37234" priority="1739" operator="greaterThan">
      <formula>1</formula>
    </cfRule>
  </conditionalFormatting>
  <conditionalFormatting sqref="R83">
    <cfRule type="cellIs" dxfId="37233" priority="1736" operator="greaterThan">
      <formula>1</formula>
    </cfRule>
    <cfRule type="cellIs" dxfId="37232" priority="1737" operator="lessThan">
      <formula>0.8</formula>
    </cfRule>
  </conditionalFormatting>
  <conditionalFormatting sqref="P83">
    <cfRule type="cellIs" dxfId="37231" priority="1735" operator="greaterThan">
      <formula>0</formula>
    </cfRule>
  </conditionalFormatting>
  <conditionalFormatting sqref="Q83">
    <cfRule type="cellIs" dxfId="37230" priority="1734" operator="lessThan">
      <formula>0</formula>
    </cfRule>
  </conditionalFormatting>
  <conditionalFormatting sqref="R83">
    <cfRule type="cellIs" dxfId="37229" priority="1732" operator="lessThan">
      <formula>0.8</formula>
    </cfRule>
    <cfRule type="cellIs" dxfId="37228" priority="1733" operator="greaterThan">
      <formula>1</formula>
    </cfRule>
  </conditionalFormatting>
  <conditionalFormatting sqref="R83">
    <cfRule type="cellIs" dxfId="37227" priority="1730" operator="greaterThan">
      <formula>1</formula>
    </cfRule>
    <cfRule type="cellIs" dxfId="37226" priority="1731" operator="lessThan">
      <formula>0.8</formula>
    </cfRule>
  </conditionalFormatting>
  <conditionalFormatting sqref="P83">
    <cfRule type="cellIs" dxfId="37225" priority="1729" operator="greaterThan">
      <formula>0</formula>
    </cfRule>
  </conditionalFormatting>
  <conditionalFormatting sqref="Q83">
    <cfRule type="cellIs" dxfId="37224" priority="1728" operator="lessThan">
      <formula>0</formula>
    </cfRule>
  </conditionalFormatting>
  <conditionalFormatting sqref="R83">
    <cfRule type="cellIs" dxfId="37223" priority="1726" operator="lessThan">
      <formula>0.8</formula>
    </cfRule>
    <cfRule type="cellIs" dxfId="37222" priority="1727" operator="greaterThan">
      <formula>1</formula>
    </cfRule>
  </conditionalFormatting>
  <conditionalFormatting sqref="R83">
    <cfRule type="cellIs" dxfId="37221" priority="1724" operator="greaterThan">
      <formula>1</formula>
    </cfRule>
    <cfRule type="cellIs" dxfId="37220" priority="1725" operator="lessThan">
      <formula>0.8</formula>
    </cfRule>
  </conditionalFormatting>
  <conditionalFormatting sqref="P83">
    <cfRule type="cellIs" dxfId="37219" priority="1723" operator="greaterThan">
      <formula>0</formula>
    </cfRule>
  </conditionalFormatting>
  <conditionalFormatting sqref="Q83">
    <cfRule type="cellIs" dxfId="37218" priority="1722" operator="lessThan">
      <formula>0</formula>
    </cfRule>
  </conditionalFormatting>
  <conditionalFormatting sqref="R83">
    <cfRule type="cellIs" dxfId="37217" priority="1720" operator="lessThan">
      <formula>0.8</formula>
    </cfRule>
    <cfRule type="cellIs" dxfId="37216" priority="1721" operator="greaterThan">
      <formula>1</formula>
    </cfRule>
  </conditionalFormatting>
  <conditionalFormatting sqref="R83">
    <cfRule type="cellIs" dxfId="37215" priority="1718" operator="greaterThan">
      <formula>1</formula>
    </cfRule>
    <cfRule type="cellIs" dxfId="37214" priority="1719" operator="lessThan">
      <formula>0.8</formula>
    </cfRule>
  </conditionalFormatting>
  <conditionalFormatting sqref="P83">
    <cfRule type="cellIs" dxfId="37213" priority="1717" operator="greaterThan">
      <formula>0</formula>
    </cfRule>
  </conditionalFormatting>
  <conditionalFormatting sqref="Q83">
    <cfRule type="cellIs" dxfId="37212" priority="1716" operator="lessThan">
      <formula>0</formula>
    </cfRule>
  </conditionalFormatting>
  <conditionalFormatting sqref="R83">
    <cfRule type="cellIs" dxfId="37211" priority="1714" operator="lessThan">
      <formula>0.8</formula>
    </cfRule>
    <cfRule type="cellIs" dxfId="37210" priority="1715" operator="greaterThan">
      <formula>1</formula>
    </cfRule>
  </conditionalFormatting>
  <conditionalFormatting sqref="R83">
    <cfRule type="cellIs" dxfId="37209" priority="1712" operator="greaterThan">
      <formula>1</formula>
    </cfRule>
    <cfRule type="cellIs" dxfId="37208" priority="1713" operator="lessThan">
      <formula>0.8</formula>
    </cfRule>
  </conditionalFormatting>
  <conditionalFormatting sqref="P83">
    <cfRule type="cellIs" dxfId="37207" priority="1711" operator="greaterThan">
      <formula>0</formula>
    </cfRule>
  </conditionalFormatting>
  <conditionalFormatting sqref="P83">
    <cfRule type="cellIs" dxfId="37206" priority="1705" operator="greaterThan">
      <formula>0</formula>
    </cfRule>
  </conditionalFormatting>
  <conditionalFormatting sqref="Q83">
    <cfRule type="cellIs" dxfId="37205" priority="1710" operator="lessThan">
      <formula>0</formula>
    </cfRule>
  </conditionalFormatting>
  <conditionalFormatting sqref="R83">
    <cfRule type="cellIs" dxfId="37204" priority="1708" operator="lessThan">
      <formula>0.8</formula>
    </cfRule>
    <cfRule type="cellIs" dxfId="37203" priority="1709" operator="greaterThan">
      <formula>1</formula>
    </cfRule>
  </conditionalFormatting>
  <conditionalFormatting sqref="R83">
    <cfRule type="cellIs" dxfId="37202" priority="1706" operator="greaterThan">
      <formula>1</formula>
    </cfRule>
    <cfRule type="cellIs" dxfId="37201" priority="1707" operator="lessThan">
      <formula>0.8</formula>
    </cfRule>
  </conditionalFormatting>
  <conditionalFormatting sqref="P83">
    <cfRule type="cellIs" dxfId="37200" priority="1699" operator="greaterThan">
      <formula>0</formula>
    </cfRule>
  </conditionalFormatting>
  <conditionalFormatting sqref="Q83">
    <cfRule type="cellIs" dxfId="37199" priority="1704" operator="lessThan">
      <formula>0</formula>
    </cfRule>
  </conditionalFormatting>
  <conditionalFormatting sqref="R83">
    <cfRule type="cellIs" dxfId="37198" priority="1702" operator="lessThan">
      <formula>0.8</formula>
    </cfRule>
    <cfRule type="cellIs" dxfId="37197" priority="1703" operator="greaterThan">
      <formula>1</formula>
    </cfRule>
  </conditionalFormatting>
  <conditionalFormatting sqref="R83">
    <cfRule type="cellIs" dxfId="37196" priority="1700" operator="greaterThan">
      <formula>1</formula>
    </cfRule>
    <cfRule type="cellIs" dxfId="37195" priority="1701" operator="lessThan">
      <formula>0.8</formula>
    </cfRule>
  </conditionalFormatting>
  <conditionalFormatting sqref="R83">
    <cfRule type="cellIs" dxfId="37194" priority="1696" operator="lessThan">
      <formula>0.8</formula>
    </cfRule>
    <cfRule type="cellIs" dxfId="37193" priority="1697" operator="greaterThan">
      <formula>1</formula>
    </cfRule>
  </conditionalFormatting>
  <conditionalFormatting sqref="R83">
    <cfRule type="cellIs" dxfId="37192" priority="1694" operator="greaterThan">
      <formula>1</formula>
    </cfRule>
    <cfRule type="cellIs" dxfId="37191" priority="1695" operator="lessThan">
      <formula>0.8</formula>
    </cfRule>
  </conditionalFormatting>
  <conditionalFormatting sqref="P83">
    <cfRule type="cellIs" dxfId="37190" priority="1693" operator="greaterThan">
      <formula>0</formula>
    </cfRule>
  </conditionalFormatting>
  <conditionalFormatting sqref="Q83">
    <cfRule type="cellIs" dxfId="37189" priority="1698" operator="lessThan">
      <formula>0</formula>
    </cfRule>
  </conditionalFormatting>
  <conditionalFormatting sqref="Q83">
    <cfRule type="cellIs" dxfId="37188" priority="1687" operator="lessThan">
      <formula>0</formula>
    </cfRule>
  </conditionalFormatting>
  <conditionalFormatting sqref="P83">
    <cfRule type="cellIs" dxfId="37187" priority="1688" operator="greaterThan">
      <formula>0</formula>
    </cfRule>
  </conditionalFormatting>
  <conditionalFormatting sqref="R83">
    <cfRule type="cellIs" dxfId="37186" priority="1691" operator="lessThan">
      <formula>0.8</formula>
    </cfRule>
    <cfRule type="cellIs" dxfId="37185" priority="1692" operator="greaterThan">
      <formula>1</formula>
    </cfRule>
  </conditionalFormatting>
  <conditionalFormatting sqref="R83">
    <cfRule type="cellIs" dxfId="37184" priority="1689" operator="greaterThan">
      <formula>1</formula>
    </cfRule>
    <cfRule type="cellIs" dxfId="37183" priority="1690" operator="lessThan">
      <formula>0.8</formula>
    </cfRule>
  </conditionalFormatting>
  <conditionalFormatting sqref="Q83">
    <cfRule type="cellIs" dxfId="37182" priority="1681" operator="lessThan">
      <formula>0</formula>
    </cfRule>
  </conditionalFormatting>
  <conditionalFormatting sqref="R83">
    <cfRule type="cellIs" dxfId="37181" priority="1685" operator="lessThan">
      <formula>0.8</formula>
    </cfRule>
    <cfRule type="cellIs" dxfId="37180" priority="1686" operator="greaterThan">
      <formula>1</formula>
    </cfRule>
  </conditionalFormatting>
  <conditionalFormatting sqref="R83">
    <cfRule type="cellIs" dxfId="37179" priority="1683" operator="greaterThan">
      <formula>1</formula>
    </cfRule>
    <cfRule type="cellIs" dxfId="37178" priority="1684" operator="lessThan">
      <formula>0.8</formula>
    </cfRule>
  </conditionalFormatting>
  <conditionalFormatting sqref="P83">
    <cfRule type="cellIs" dxfId="37177" priority="1682" operator="greaterThan">
      <formula>0</formula>
    </cfRule>
  </conditionalFormatting>
  <conditionalFormatting sqref="Q83">
    <cfRule type="cellIs" dxfId="37176" priority="1680" operator="lessThan">
      <formula>0</formula>
    </cfRule>
  </conditionalFormatting>
  <conditionalFormatting sqref="R83">
    <cfRule type="cellIs" dxfId="37175" priority="1678" operator="lessThan">
      <formula>0.8</formula>
    </cfRule>
    <cfRule type="cellIs" dxfId="37174" priority="1679" operator="greaterThan">
      <formula>1</formula>
    </cfRule>
  </conditionalFormatting>
  <conditionalFormatting sqref="R83">
    <cfRule type="cellIs" dxfId="37173" priority="1676" operator="greaterThan">
      <formula>1</formula>
    </cfRule>
    <cfRule type="cellIs" dxfId="37172" priority="1677" operator="lessThan">
      <formula>0.8</formula>
    </cfRule>
  </conditionalFormatting>
  <conditionalFormatting sqref="P83">
    <cfRule type="cellIs" dxfId="37171" priority="1675" operator="greaterThan">
      <formula>0</formula>
    </cfRule>
  </conditionalFormatting>
  <conditionalFormatting sqref="Q83">
    <cfRule type="cellIs" dxfId="37170" priority="1674" operator="lessThan">
      <formula>0</formula>
    </cfRule>
  </conditionalFormatting>
  <conditionalFormatting sqref="R83">
    <cfRule type="cellIs" dxfId="37169" priority="1672" operator="lessThan">
      <formula>0.8</formula>
    </cfRule>
    <cfRule type="cellIs" dxfId="37168" priority="1673" operator="greaterThan">
      <formula>1</formula>
    </cfRule>
  </conditionalFormatting>
  <conditionalFormatting sqref="R83">
    <cfRule type="cellIs" dxfId="37167" priority="1670" operator="greaterThan">
      <formula>1</formula>
    </cfRule>
    <cfRule type="cellIs" dxfId="37166" priority="1671" operator="lessThan">
      <formula>0.8</formula>
    </cfRule>
  </conditionalFormatting>
  <conditionalFormatting sqref="P83">
    <cfRule type="cellIs" dxfId="37165" priority="1669" operator="greaterThan">
      <formula>0</formula>
    </cfRule>
  </conditionalFormatting>
  <conditionalFormatting sqref="Q83">
    <cfRule type="cellIs" dxfId="37164" priority="1668" operator="lessThan">
      <formula>0</formula>
    </cfRule>
  </conditionalFormatting>
  <conditionalFormatting sqref="R83">
    <cfRule type="cellIs" dxfId="37163" priority="1666" operator="lessThan">
      <formula>0.8</formula>
    </cfRule>
    <cfRule type="cellIs" dxfId="37162" priority="1667" operator="greaterThan">
      <formula>1</formula>
    </cfRule>
  </conditionalFormatting>
  <conditionalFormatting sqref="R83">
    <cfRule type="cellIs" dxfId="37161" priority="1664" operator="greaterThan">
      <formula>1</formula>
    </cfRule>
    <cfRule type="cellIs" dxfId="37160" priority="1665" operator="lessThan">
      <formula>0.8</formula>
    </cfRule>
  </conditionalFormatting>
  <conditionalFormatting sqref="P83">
    <cfRule type="cellIs" dxfId="37159" priority="1663" operator="greaterThan">
      <formula>0</formula>
    </cfRule>
  </conditionalFormatting>
  <conditionalFormatting sqref="Q32:Q39">
    <cfRule type="cellIs" dxfId="37158" priority="1657" operator="lessThan">
      <formula>0</formula>
    </cfRule>
  </conditionalFormatting>
  <conditionalFormatting sqref="P39">
    <cfRule type="cellIs" dxfId="37157" priority="1658" operator="greaterThan">
      <formula>0</formula>
    </cfRule>
  </conditionalFormatting>
  <conditionalFormatting sqref="R32:R39">
    <cfRule type="cellIs" dxfId="37156" priority="1661" operator="lessThan">
      <formula>0.8</formula>
    </cfRule>
    <cfRule type="cellIs" dxfId="37155" priority="1662" operator="greaterThan">
      <formula>1</formula>
    </cfRule>
  </conditionalFormatting>
  <conditionalFormatting sqref="R32:R39">
    <cfRule type="cellIs" dxfId="37154" priority="1659" operator="greaterThan">
      <formula>1</formula>
    </cfRule>
    <cfRule type="cellIs" dxfId="37153" priority="1660" operator="lessThan">
      <formula>0.8</formula>
    </cfRule>
  </conditionalFormatting>
  <conditionalFormatting sqref="Q32:Q39">
    <cfRule type="cellIs" dxfId="37152" priority="1651" operator="lessThan">
      <formula>0</formula>
    </cfRule>
  </conditionalFormatting>
  <conditionalFormatting sqref="R32:R39">
    <cfRule type="cellIs" dxfId="37151" priority="1655" operator="lessThan">
      <formula>0.8</formula>
    </cfRule>
    <cfRule type="cellIs" dxfId="37150" priority="1656" operator="greaterThan">
      <formula>1</formula>
    </cfRule>
  </conditionalFormatting>
  <conditionalFormatting sqref="R32:R39">
    <cfRule type="cellIs" dxfId="37149" priority="1653" operator="greaterThan">
      <formula>1</formula>
    </cfRule>
    <cfRule type="cellIs" dxfId="37148" priority="1654" operator="lessThan">
      <formula>0.8</formula>
    </cfRule>
  </conditionalFormatting>
  <conditionalFormatting sqref="P39">
    <cfRule type="cellIs" dxfId="37147" priority="1652" operator="greaterThan">
      <formula>0</formula>
    </cfRule>
  </conditionalFormatting>
  <conditionalFormatting sqref="Q32:Q39">
    <cfRule type="cellIs" dxfId="37146" priority="1650" operator="lessThan">
      <formula>0</formula>
    </cfRule>
  </conditionalFormatting>
  <conditionalFormatting sqref="R32:R39">
    <cfRule type="cellIs" dxfId="37145" priority="1648" operator="lessThan">
      <formula>0.8</formula>
    </cfRule>
    <cfRule type="cellIs" dxfId="37144" priority="1649" operator="greaterThan">
      <formula>1</formula>
    </cfRule>
  </conditionalFormatting>
  <conditionalFormatting sqref="R32:R39">
    <cfRule type="cellIs" dxfId="37143" priority="1646" operator="greaterThan">
      <formula>1</formula>
    </cfRule>
    <cfRule type="cellIs" dxfId="37142" priority="1647" operator="lessThan">
      <formula>0.8</formula>
    </cfRule>
  </conditionalFormatting>
  <conditionalFormatting sqref="P39">
    <cfRule type="cellIs" dxfId="37141" priority="1645" operator="greaterThan">
      <formula>0</formula>
    </cfRule>
  </conditionalFormatting>
  <conditionalFormatting sqref="Q32:Q39">
    <cfRule type="cellIs" dxfId="37140" priority="1644" operator="lessThan">
      <formula>0</formula>
    </cfRule>
  </conditionalFormatting>
  <conditionalFormatting sqref="R32:R39">
    <cfRule type="cellIs" dxfId="37139" priority="1642" operator="lessThan">
      <formula>0.8</formula>
    </cfRule>
    <cfRule type="cellIs" dxfId="37138" priority="1643" operator="greaterThan">
      <formula>1</formula>
    </cfRule>
  </conditionalFormatting>
  <conditionalFormatting sqref="R32:R39">
    <cfRule type="cellIs" dxfId="37137" priority="1640" operator="greaterThan">
      <formula>1</formula>
    </cfRule>
    <cfRule type="cellIs" dxfId="37136" priority="1641" operator="lessThan">
      <formula>0.8</formula>
    </cfRule>
  </conditionalFormatting>
  <conditionalFormatting sqref="P39">
    <cfRule type="cellIs" dxfId="37135" priority="1639" operator="greaterThan">
      <formula>0</formula>
    </cfRule>
  </conditionalFormatting>
  <conditionalFormatting sqref="Q32:Q39">
    <cfRule type="cellIs" dxfId="37134" priority="1633" operator="lessThan">
      <formula>0</formula>
    </cfRule>
  </conditionalFormatting>
  <conditionalFormatting sqref="R32:R39">
    <cfRule type="cellIs" dxfId="37133" priority="1637" operator="lessThan">
      <formula>0.8</formula>
    </cfRule>
    <cfRule type="cellIs" dxfId="37132" priority="1638" operator="greaterThan">
      <formula>1</formula>
    </cfRule>
  </conditionalFormatting>
  <conditionalFormatting sqref="R32:R39">
    <cfRule type="cellIs" dxfId="37131" priority="1635" operator="greaterThan">
      <formula>1</formula>
    </cfRule>
    <cfRule type="cellIs" dxfId="37130" priority="1636" operator="lessThan">
      <formula>0.8</formula>
    </cfRule>
  </conditionalFormatting>
  <conditionalFormatting sqref="P39">
    <cfRule type="cellIs" dxfId="37129" priority="1634" operator="greaterThan">
      <formula>0</formula>
    </cfRule>
  </conditionalFormatting>
  <conditionalFormatting sqref="Q32:Q39">
    <cfRule type="cellIs" dxfId="37128" priority="1632" operator="lessThan">
      <formula>0</formula>
    </cfRule>
  </conditionalFormatting>
  <conditionalFormatting sqref="R32:R39">
    <cfRule type="cellIs" dxfId="37127" priority="1630" operator="lessThan">
      <formula>0.8</formula>
    </cfRule>
    <cfRule type="cellIs" dxfId="37126" priority="1631" operator="greaterThan">
      <formula>1</formula>
    </cfRule>
  </conditionalFormatting>
  <conditionalFormatting sqref="R32:R39">
    <cfRule type="cellIs" dxfId="37125" priority="1628" operator="greaterThan">
      <formula>1</formula>
    </cfRule>
    <cfRule type="cellIs" dxfId="37124" priority="1629" operator="lessThan">
      <formula>0.8</formula>
    </cfRule>
  </conditionalFormatting>
  <conditionalFormatting sqref="P39">
    <cfRule type="cellIs" dxfId="37123" priority="1627" operator="greaterThan">
      <formula>0</formula>
    </cfRule>
  </conditionalFormatting>
  <conditionalFormatting sqref="Q32:Q39">
    <cfRule type="cellIs" dxfId="37122" priority="1626" operator="lessThan">
      <formula>0</formula>
    </cfRule>
  </conditionalFormatting>
  <conditionalFormatting sqref="R32:R39">
    <cfRule type="cellIs" dxfId="37121" priority="1624" operator="lessThan">
      <formula>0.8</formula>
    </cfRule>
    <cfRule type="cellIs" dxfId="37120" priority="1625" operator="greaterThan">
      <formula>1</formula>
    </cfRule>
  </conditionalFormatting>
  <conditionalFormatting sqref="R32:R39">
    <cfRule type="cellIs" dxfId="37119" priority="1622" operator="greaterThan">
      <formula>1</formula>
    </cfRule>
    <cfRule type="cellIs" dxfId="37118" priority="1623" operator="lessThan">
      <formula>0.8</formula>
    </cfRule>
  </conditionalFormatting>
  <conditionalFormatting sqref="P39">
    <cfRule type="cellIs" dxfId="37117" priority="1621" operator="greaterThan">
      <formula>0</formula>
    </cfRule>
  </conditionalFormatting>
  <conditionalFormatting sqref="Q32:Q39">
    <cfRule type="cellIs" dxfId="37116" priority="1620" operator="lessThan">
      <formula>0</formula>
    </cfRule>
  </conditionalFormatting>
  <conditionalFormatting sqref="R32:R39">
    <cfRule type="cellIs" dxfId="37115" priority="1618" operator="lessThan">
      <formula>0.8</formula>
    </cfRule>
    <cfRule type="cellIs" dxfId="37114" priority="1619" operator="greaterThan">
      <formula>1</formula>
    </cfRule>
  </conditionalFormatting>
  <conditionalFormatting sqref="R32:R39">
    <cfRule type="cellIs" dxfId="37113" priority="1616" operator="greaterThan">
      <formula>1</formula>
    </cfRule>
    <cfRule type="cellIs" dxfId="37112" priority="1617" operator="lessThan">
      <formula>0.8</formula>
    </cfRule>
  </conditionalFormatting>
  <conditionalFormatting sqref="P39">
    <cfRule type="cellIs" dxfId="37111" priority="1615" operator="greaterThan">
      <formula>0</formula>
    </cfRule>
  </conditionalFormatting>
  <conditionalFormatting sqref="Q32:Q39">
    <cfRule type="cellIs" dxfId="37110" priority="1614" operator="lessThan">
      <formula>0</formula>
    </cfRule>
  </conditionalFormatting>
  <conditionalFormatting sqref="R32:R39">
    <cfRule type="cellIs" dxfId="37109" priority="1612" operator="lessThan">
      <formula>0.8</formula>
    </cfRule>
    <cfRule type="cellIs" dxfId="37108" priority="1613" operator="greaterThan">
      <formula>1</formula>
    </cfRule>
  </conditionalFormatting>
  <conditionalFormatting sqref="R32:R39">
    <cfRule type="cellIs" dxfId="37107" priority="1610" operator="greaterThan">
      <formula>1</formula>
    </cfRule>
    <cfRule type="cellIs" dxfId="37106" priority="1611" operator="lessThan">
      <formula>0.8</formula>
    </cfRule>
  </conditionalFormatting>
  <conditionalFormatting sqref="P39">
    <cfRule type="cellIs" dxfId="37105" priority="1609" operator="greaterThan">
      <formula>0</formula>
    </cfRule>
  </conditionalFormatting>
  <conditionalFormatting sqref="Q32:Q39">
    <cfRule type="cellIs" dxfId="37104" priority="1608" operator="lessThan">
      <formula>0</formula>
    </cfRule>
  </conditionalFormatting>
  <conditionalFormatting sqref="R32:R39">
    <cfRule type="cellIs" dxfId="37103" priority="1606" operator="lessThan">
      <formula>0.8</formula>
    </cfRule>
    <cfRule type="cellIs" dxfId="37102" priority="1607" operator="greaterThan">
      <formula>1</formula>
    </cfRule>
  </conditionalFormatting>
  <conditionalFormatting sqref="R32:R39">
    <cfRule type="cellIs" dxfId="37101" priority="1604" operator="greaterThan">
      <formula>1</formula>
    </cfRule>
    <cfRule type="cellIs" dxfId="37100" priority="1605" operator="lessThan">
      <formula>0.8</formula>
    </cfRule>
  </conditionalFormatting>
  <conditionalFormatting sqref="P39">
    <cfRule type="cellIs" dxfId="37099" priority="1603" operator="greaterThan">
      <formula>0</formula>
    </cfRule>
  </conditionalFormatting>
  <conditionalFormatting sqref="P39">
    <cfRule type="cellIs" dxfId="37098" priority="1597" operator="greaterThan">
      <formula>0</formula>
    </cfRule>
  </conditionalFormatting>
  <conditionalFormatting sqref="Q32:Q39">
    <cfRule type="cellIs" dxfId="37097" priority="1602" operator="lessThan">
      <formula>0</formula>
    </cfRule>
  </conditionalFormatting>
  <conditionalFormatting sqref="R32:R39">
    <cfRule type="cellIs" dxfId="37096" priority="1600" operator="lessThan">
      <formula>0.8</formula>
    </cfRule>
    <cfRule type="cellIs" dxfId="37095" priority="1601" operator="greaterThan">
      <formula>1</formula>
    </cfRule>
  </conditionalFormatting>
  <conditionalFormatting sqref="R32:R39">
    <cfRule type="cellIs" dxfId="37094" priority="1598" operator="greaterThan">
      <formula>1</formula>
    </cfRule>
    <cfRule type="cellIs" dxfId="37093" priority="1599" operator="lessThan">
      <formula>0.8</formula>
    </cfRule>
  </conditionalFormatting>
  <conditionalFormatting sqref="P39">
    <cfRule type="cellIs" dxfId="37092" priority="1591" operator="greaterThan">
      <formula>0</formula>
    </cfRule>
  </conditionalFormatting>
  <conditionalFormatting sqref="Q32:Q39">
    <cfRule type="cellIs" dxfId="37091" priority="1596" operator="lessThan">
      <formula>0</formula>
    </cfRule>
  </conditionalFormatting>
  <conditionalFormatting sqref="R32:R39">
    <cfRule type="cellIs" dxfId="37090" priority="1594" operator="lessThan">
      <formula>0.8</formula>
    </cfRule>
    <cfRule type="cellIs" dxfId="37089" priority="1595" operator="greaterThan">
      <formula>1</formula>
    </cfRule>
  </conditionalFormatting>
  <conditionalFormatting sqref="R32:R39">
    <cfRule type="cellIs" dxfId="37088" priority="1592" operator="greaterThan">
      <formula>1</formula>
    </cfRule>
    <cfRule type="cellIs" dxfId="37087" priority="1593" operator="lessThan">
      <formula>0.8</formula>
    </cfRule>
  </conditionalFormatting>
  <conditionalFormatting sqref="R32:R39">
    <cfRule type="cellIs" dxfId="37086" priority="1588" operator="lessThan">
      <formula>0.8</formula>
    </cfRule>
    <cfRule type="cellIs" dxfId="37085" priority="1589" operator="greaterThan">
      <formula>1</formula>
    </cfRule>
  </conditionalFormatting>
  <conditionalFormatting sqref="R32:R39">
    <cfRule type="cellIs" dxfId="37084" priority="1586" operator="greaterThan">
      <formula>1</formula>
    </cfRule>
    <cfRule type="cellIs" dxfId="37083" priority="1587" operator="lessThan">
      <formula>0.8</formula>
    </cfRule>
  </conditionalFormatting>
  <conditionalFormatting sqref="P39">
    <cfRule type="cellIs" dxfId="37082" priority="1585" operator="greaterThan">
      <formula>0</formula>
    </cfRule>
  </conditionalFormatting>
  <conditionalFormatting sqref="Q32:Q39">
    <cfRule type="cellIs" dxfId="37081" priority="1590" operator="lessThan">
      <formula>0</formula>
    </cfRule>
  </conditionalFormatting>
  <conditionalFormatting sqref="Q32:Q39">
    <cfRule type="cellIs" dxfId="37080" priority="1579" operator="lessThan">
      <formula>0</formula>
    </cfRule>
  </conditionalFormatting>
  <conditionalFormatting sqref="P39">
    <cfRule type="cellIs" dxfId="37079" priority="1580" operator="greaterThan">
      <formula>0</formula>
    </cfRule>
  </conditionalFormatting>
  <conditionalFormatting sqref="R32:R39">
    <cfRule type="cellIs" dxfId="37078" priority="1583" operator="lessThan">
      <formula>0.8</formula>
    </cfRule>
    <cfRule type="cellIs" dxfId="37077" priority="1584" operator="greaterThan">
      <formula>1</formula>
    </cfRule>
  </conditionalFormatting>
  <conditionalFormatting sqref="R32:R39">
    <cfRule type="cellIs" dxfId="37076" priority="1581" operator="greaterThan">
      <formula>1</formula>
    </cfRule>
    <cfRule type="cellIs" dxfId="37075" priority="1582" operator="lessThan">
      <formula>0.8</formula>
    </cfRule>
  </conditionalFormatting>
  <conditionalFormatting sqref="Q32:Q39">
    <cfRule type="cellIs" dxfId="37074" priority="1573" operator="lessThan">
      <formula>0</formula>
    </cfRule>
  </conditionalFormatting>
  <conditionalFormatting sqref="R32:R39">
    <cfRule type="cellIs" dxfId="37073" priority="1577" operator="lessThan">
      <formula>0.8</formula>
    </cfRule>
    <cfRule type="cellIs" dxfId="37072" priority="1578" operator="greaterThan">
      <formula>1</formula>
    </cfRule>
  </conditionalFormatting>
  <conditionalFormatting sqref="R32:R39">
    <cfRule type="cellIs" dxfId="37071" priority="1575" operator="greaterThan">
      <formula>1</formula>
    </cfRule>
    <cfRule type="cellIs" dxfId="37070" priority="1576" operator="lessThan">
      <formula>0.8</formula>
    </cfRule>
  </conditionalFormatting>
  <conditionalFormatting sqref="P39">
    <cfRule type="cellIs" dxfId="37069" priority="1574" operator="greaterThan">
      <formula>0</formula>
    </cfRule>
  </conditionalFormatting>
  <conditionalFormatting sqref="Q32:Q39">
    <cfRule type="cellIs" dxfId="37068" priority="1572" operator="lessThan">
      <formula>0</formula>
    </cfRule>
  </conditionalFormatting>
  <conditionalFormatting sqref="R32:R39">
    <cfRule type="cellIs" dxfId="37067" priority="1570" operator="lessThan">
      <formula>0.8</formula>
    </cfRule>
    <cfRule type="cellIs" dxfId="37066" priority="1571" operator="greaterThan">
      <formula>1</formula>
    </cfRule>
  </conditionalFormatting>
  <conditionalFormatting sqref="R32:R39">
    <cfRule type="cellIs" dxfId="37065" priority="1568" operator="greaterThan">
      <formula>1</formula>
    </cfRule>
    <cfRule type="cellIs" dxfId="37064" priority="1569" operator="lessThan">
      <formula>0.8</formula>
    </cfRule>
  </conditionalFormatting>
  <conditionalFormatting sqref="P39">
    <cfRule type="cellIs" dxfId="37063" priority="1567" operator="greaterThan">
      <formula>0</formula>
    </cfRule>
  </conditionalFormatting>
  <conditionalFormatting sqref="Q32:Q39">
    <cfRule type="cellIs" dxfId="37062" priority="1566" operator="lessThan">
      <formula>0</formula>
    </cfRule>
  </conditionalFormatting>
  <conditionalFormatting sqref="R32:R39">
    <cfRule type="cellIs" dxfId="37061" priority="1564" operator="lessThan">
      <formula>0.8</formula>
    </cfRule>
    <cfRule type="cellIs" dxfId="37060" priority="1565" operator="greaterThan">
      <formula>1</formula>
    </cfRule>
  </conditionalFormatting>
  <conditionalFormatting sqref="R32:R39">
    <cfRule type="cellIs" dxfId="37059" priority="1562" operator="greaterThan">
      <formula>1</formula>
    </cfRule>
    <cfRule type="cellIs" dxfId="37058" priority="1563" operator="lessThan">
      <formula>0.8</formula>
    </cfRule>
  </conditionalFormatting>
  <conditionalFormatting sqref="P39">
    <cfRule type="cellIs" dxfId="37057" priority="1561" operator="greaterThan">
      <formula>0</formula>
    </cfRule>
  </conditionalFormatting>
  <conditionalFormatting sqref="Q32:Q39">
    <cfRule type="cellIs" dxfId="37056" priority="1555" operator="lessThan">
      <formula>0</formula>
    </cfRule>
  </conditionalFormatting>
  <conditionalFormatting sqref="P39">
    <cfRule type="cellIs" dxfId="37055" priority="1556" operator="greaterThan">
      <formula>0</formula>
    </cfRule>
  </conditionalFormatting>
  <conditionalFormatting sqref="R32:R39">
    <cfRule type="cellIs" dxfId="37054" priority="1559" operator="lessThan">
      <formula>0.8</formula>
    </cfRule>
    <cfRule type="cellIs" dxfId="37053" priority="1560" operator="greaterThan">
      <formula>1</formula>
    </cfRule>
  </conditionalFormatting>
  <conditionalFormatting sqref="R32:R39">
    <cfRule type="cellIs" dxfId="37052" priority="1557" operator="greaterThan">
      <formula>1</formula>
    </cfRule>
    <cfRule type="cellIs" dxfId="37051" priority="1558" operator="lessThan">
      <formula>0.8</formula>
    </cfRule>
  </conditionalFormatting>
  <conditionalFormatting sqref="Q32:Q39">
    <cfRule type="cellIs" dxfId="37050" priority="1549" operator="lessThan">
      <formula>0</formula>
    </cfRule>
  </conditionalFormatting>
  <conditionalFormatting sqref="R32:R39">
    <cfRule type="cellIs" dxfId="37049" priority="1553" operator="lessThan">
      <formula>0.8</formula>
    </cfRule>
    <cfRule type="cellIs" dxfId="37048" priority="1554" operator="greaterThan">
      <formula>1</formula>
    </cfRule>
  </conditionalFormatting>
  <conditionalFormatting sqref="R32:R39">
    <cfRule type="cellIs" dxfId="37047" priority="1551" operator="greaterThan">
      <formula>1</formula>
    </cfRule>
    <cfRule type="cellIs" dxfId="37046" priority="1552" operator="lessThan">
      <formula>0.8</formula>
    </cfRule>
  </conditionalFormatting>
  <conditionalFormatting sqref="P39">
    <cfRule type="cellIs" dxfId="37045" priority="1550" operator="greaterThan">
      <formula>0</formula>
    </cfRule>
  </conditionalFormatting>
  <conditionalFormatting sqref="Q32:Q39">
    <cfRule type="cellIs" dxfId="37044" priority="1548" operator="lessThan">
      <formula>0</formula>
    </cfRule>
  </conditionalFormatting>
  <conditionalFormatting sqref="R32:R39">
    <cfRule type="cellIs" dxfId="37043" priority="1546" operator="lessThan">
      <formula>0.8</formula>
    </cfRule>
    <cfRule type="cellIs" dxfId="37042" priority="1547" operator="greaterThan">
      <formula>1</formula>
    </cfRule>
  </conditionalFormatting>
  <conditionalFormatting sqref="R32:R39">
    <cfRule type="cellIs" dxfId="37041" priority="1544" operator="greaterThan">
      <formula>1</formula>
    </cfRule>
    <cfRule type="cellIs" dxfId="37040" priority="1545" operator="lessThan">
      <formula>0.8</formula>
    </cfRule>
  </conditionalFormatting>
  <conditionalFormatting sqref="P39">
    <cfRule type="cellIs" dxfId="37039" priority="1543" operator="greaterThan">
      <formula>0</formula>
    </cfRule>
  </conditionalFormatting>
  <conditionalFormatting sqref="Q32:Q39">
    <cfRule type="cellIs" dxfId="37038" priority="1542" operator="lessThan">
      <formula>0</formula>
    </cfRule>
  </conditionalFormatting>
  <conditionalFormatting sqref="R32:R39">
    <cfRule type="cellIs" dxfId="37037" priority="1540" operator="lessThan">
      <formula>0.8</formula>
    </cfRule>
    <cfRule type="cellIs" dxfId="37036" priority="1541" operator="greaterThan">
      <formula>1</formula>
    </cfRule>
  </conditionalFormatting>
  <conditionalFormatting sqref="R32:R39">
    <cfRule type="cellIs" dxfId="37035" priority="1538" operator="greaterThan">
      <formula>1</formula>
    </cfRule>
    <cfRule type="cellIs" dxfId="37034" priority="1539" operator="lessThan">
      <formula>0.8</formula>
    </cfRule>
  </conditionalFormatting>
  <conditionalFormatting sqref="P39">
    <cfRule type="cellIs" dxfId="37033" priority="1537" operator="greaterThan">
      <formula>0</formula>
    </cfRule>
  </conditionalFormatting>
  <conditionalFormatting sqref="Q19:Q25">
    <cfRule type="cellIs" dxfId="37032" priority="1536" operator="lessThan">
      <formula>0</formula>
    </cfRule>
  </conditionalFormatting>
  <conditionalFormatting sqref="R19:R25">
    <cfRule type="cellIs" dxfId="37031" priority="1534" operator="lessThan">
      <formula>0.8</formula>
    </cfRule>
    <cfRule type="cellIs" dxfId="37030" priority="1535" operator="greaterThan">
      <formula>1</formula>
    </cfRule>
  </conditionalFormatting>
  <conditionalFormatting sqref="R19:R25">
    <cfRule type="cellIs" dxfId="37029" priority="1532" operator="greaterThan">
      <formula>1</formula>
    </cfRule>
    <cfRule type="cellIs" dxfId="37028" priority="1533" operator="lessThan">
      <formula>0.8</formula>
    </cfRule>
  </conditionalFormatting>
  <conditionalFormatting sqref="R19:R25">
    <cfRule type="cellIs" dxfId="37027" priority="1529" operator="lessThan">
      <formula>0.8</formula>
    </cfRule>
    <cfRule type="cellIs" dxfId="37026" priority="1530" operator="greaterThan">
      <formula>1</formula>
    </cfRule>
  </conditionalFormatting>
  <conditionalFormatting sqref="R19:R25">
    <cfRule type="cellIs" dxfId="37025" priority="1527" operator="greaterThan">
      <formula>1</formula>
    </cfRule>
    <cfRule type="cellIs" dxfId="37024" priority="1528" operator="lessThan">
      <formula>0.8</formula>
    </cfRule>
  </conditionalFormatting>
  <conditionalFormatting sqref="Q19:Q25">
    <cfRule type="cellIs" dxfId="37023" priority="1531" operator="lessThan">
      <formula>0</formula>
    </cfRule>
  </conditionalFormatting>
  <conditionalFormatting sqref="R19:R25">
    <cfRule type="cellIs" dxfId="37022" priority="1524" operator="lessThan">
      <formula>0.8</formula>
    </cfRule>
    <cfRule type="cellIs" dxfId="37021" priority="1525" operator="greaterThan">
      <formula>1</formula>
    </cfRule>
  </conditionalFormatting>
  <conditionalFormatting sqref="R19:R25">
    <cfRule type="cellIs" dxfId="37020" priority="1522" operator="greaterThan">
      <formula>1</formula>
    </cfRule>
    <cfRule type="cellIs" dxfId="37019" priority="1523" operator="lessThan">
      <formula>0.8</formula>
    </cfRule>
  </conditionalFormatting>
  <conditionalFormatting sqref="Q19:Q25">
    <cfRule type="cellIs" dxfId="37018" priority="1526" operator="lessThan">
      <formula>0</formula>
    </cfRule>
  </conditionalFormatting>
  <conditionalFormatting sqref="Q19:Q25">
    <cfRule type="cellIs" dxfId="37017" priority="1521" operator="lessThan">
      <formula>0</formula>
    </cfRule>
  </conditionalFormatting>
  <conditionalFormatting sqref="R19:R25">
    <cfRule type="cellIs" dxfId="37016" priority="1519" operator="lessThan">
      <formula>0.8</formula>
    </cfRule>
    <cfRule type="cellIs" dxfId="37015" priority="1520" operator="greaterThan">
      <formula>1</formula>
    </cfRule>
  </conditionalFormatting>
  <conditionalFormatting sqref="R19:R25">
    <cfRule type="cellIs" dxfId="37014" priority="1517" operator="greaterThan">
      <formula>1</formula>
    </cfRule>
    <cfRule type="cellIs" dxfId="37013" priority="1518" operator="lessThan">
      <formula>0.8</formula>
    </cfRule>
  </conditionalFormatting>
  <conditionalFormatting sqref="Q135:Q136">
    <cfRule type="cellIs" dxfId="37012" priority="1516" operator="lessThan">
      <formula>0</formula>
    </cfRule>
  </conditionalFormatting>
  <conditionalFormatting sqref="R135:R136 R139:R144">
    <cfRule type="cellIs" dxfId="37011" priority="1514" operator="lessThan">
      <formula>0.8</formula>
    </cfRule>
    <cfRule type="cellIs" dxfId="37010" priority="1515" operator="greaterThan">
      <formula>1</formula>
    </cfRule>
  </conditionalFormatting>
  <conditionalFormatting sqref="R135:R136 R139:R144">
    <cfRule type="cellIs" dxfId="37009" priority="1512" operator="greaterThan">
      <formula>1</formula>
    </cfRule>
    <cfRule type="cellIs" dxfId="37008" priority="1513" operator="lessThan">
      <formula>0.8</formula>
    </cfRule>
  </conditionalFormatting>
  <conditionalFormatting sqref="P135:P136 P139">
    <cfRule type="cellIs" dxfId="37007" priority="1511" operator="greaterThan">
      <formula>0</formula>
    </cfRule>
  </conditionalFormatting>
  <conditionalFormatting sqref="P135:P136 P139">
    <cfRule type="cellIs" dxfId="37006" priority="1505" operator="greaterThan">
      <formula>0</formula>
    </cfRule>
  </conditionalFormatting>
  <conditionalFormatting sqref="Q135:Q136">
    <cfRule type="cellIs" dxfId="37005" priority="1510" operator="lessThan">
      <formula>0</formula>
    </cfRule>
  </conditionalFormatting>
  <conditionalFormatting sqref="R135:R136 R139:R144">
    <cfRule type="cellIs" dxfId="37004" priority="1508" operator="lessThan">
      <formula>0.8</formula>
    </cfRule>
    <cfRule type="cellIs" dxfId="37003" priority="1509" operator="greaterThan">
      <formula>1</formula>
    </cfRule>
  </conditionalFormatting>
  <conditionalFormatting sqref="R135:R136 R139:R144">
    <cfRule type="cellIs" dxfId="37002" priority="1506" operator="greaterThan">
      <formula>1</formula>
    </cfRule>
    <cfRule type="cellIs" dxfId="37001" priority="1507" operator="lessThan">
      <formula>0.8</formula>
    </cfRule>
  </conditionalFormatting>
  <conditionalFormatting sqref="Q19:Q25">
    <cfRule type="cellIs" dxfId="37000" priority="1504" operator="lessThan">
      <formula>0</formula>
    </cfRule>
  </conditionalFormatting>
  <conditionalFormatting sqref="R19:R25">
    <cfRule type="cellIs" dxfId="36999" priority="1502" operator="lessThan">
      <formula>0.8</formula>
    </cfRule>
    <cfRule type="cellIs" dxfId="36998" priority="1503" operator="greaterThan">
      <formula>1</formula>
    </cfRule>
  </conditionalFormatting>
  <conditionalFormatting sqref="R19:R25">
    <cfRule type="cellIs" dxfId="36997" priority="1500" operator="greaterThan">
      <formula>1</formula>
    </cfRule>
    <cfRule type="cellIs" dxfId="36996" priority="1501" operator="lessThan">
      <formula>0.8</formula>
    </cfRule>
  </conditionalFormatting>
  <conditionalFormatting sqref="Q19:Q25">
    <cfRule type="cellIs" dxfId="36995" priority="1499" operator="lessThan">
      <formula>0</formula>
    </cfRule>
  </conditionalFormatting>
  <conditionalFormatting sqref="R19:R25">
    <cfRule type="cellIs" dxfId="36994" priority="1497" operator="lessThan">
      <formula>0.8</formula>
    </cfRule>
    <cfRule type="cellIs" dxfId="36993" priority="1498" operator="greaterThan">
      <formula>1</formula>
    </cfRule>
  </conditionalFormatting>
  <conditionalFormatting sqref="R19:R25">
    <cfRule type="cellIs" dxfId="36992" priority="1495" operator="greaterThan">
      <formula>1</formula>
    </cfRule>
    <cfRule type="cellIs" dxfId="36991" priority="1496" operator="lessThan">
      <formula>0.8</formula>
    </cfRule>
  </conditionalFormatting>
  <conditionalFormatting sqref="Q19:Q25">
    <cfRule type="cellIs" dxfId="36990" priority="1494" operator="lessThan">
      <formula>0</formula>
    </cfRule>
  </conditionalFormatting>
  <conditionalFormatting sqref="R19:R25">
    <cfRule type="cellIs" dxfId="36989" priority="1492" operator="lessThan">
      <formula>0.8</formula>
    </cfRule>
    <cfRule type="cellIs" dxfId="36988" priority="1493" operator="greaterThan">
      <formula>1</formula>
    </cfRule>
  </conditionalFormatting>
  <conditionalFormatting sqref="R19:R25">
    <cfRule type="cellIs" dxfId="36987" priority="1490" operator="greaterThan">
      <formula>1</formula>
    </cfRule>
    <cfRule type="cellIs" dxfId="36986" priority="1491" operator="lessThan">
      <formula>0.8</formula>
    </cfRule>
  </conditionalFormatting>
  <conditionalFormatting sqref="Q19:Q25">
    <cfRule type="cellIs" dxfId="36985" priority="1489" operator="lessThan">
      <formula>0</formula>
    </cfRule>
  </conditionalFormatting>
  <conditionalFormatting sqref="R19:R25">
    <cfRule type="cellIs" dxfId="36984" priority="1487" operator="lessThan">
      <formula>0.8</formula>
    </cfRule>
    <cfRule type="cellIs" dxfId="36983" priority="1488" operator="greaterThan">
      <formula>1</formula>
    </cfRule>
  </conditionalFormatting>
  <conditionalFormatting sqref="R19:R25">
    <cfRule type="cellIs" dxfId="36982" priority="1485" operator="greaterThan">
      <formula>1</formula>
    </cfRule>
    <cfRule type="cellIs" dxfId="36981" priority="1486" operator="lessThan">
      <formula>0.8</formula>
    </cfRule>
  </conditionalFormatting>
  <conditionalFormatting sqref="R19:R25">
    <cfRule type="cellIs" dxfId="36980" priority="1482" operator="lessThan">
      <formula>0.8</formula>
    </cfRule>
    <cfRule type="cellIs" dxfId="36979" priority="1483" operator="greaterThan">
      <formula>1</formula>
    </cfRule>
  </conditionalFormatting>
  <conditionalFormatting sqref="R19:R25">
    <cfRule type="cellIs" dxfId="36978" priority="1480" operator="greaterThan">
      <formula>1</formula>
    </cfRule>
    <cfRule type="cellIs" dxfId="36977" priority="1481" operator="lessThan">
      <formula>0.8</formula>
    </cfRule>
  </conditionalFormatting>
  <conditionalFormatting sqref="Q19:Q25">
    <cfRule type="cellIs" dxfId="36976" priority="1484" operator="lessThan">
      <formula>0</formula>
    </cfRule>
  </conditionalFormatting>
  <conditionalFormatting sqref="Q19:Q25">
    <cfRule type="cellIs" dxfId="36975" priority="1479" operator="lessThan">
      <formula>0</formula>
    </cfRule>
  </conditionalFormatting>
  <conditionalFormatting sqref="R19:R25">
    <cfRule type="cellIs" dxfId="36974" priority="1477" operator="lessThan">
      <formula>0.8</formula>
    </cfRule>
    <cfRule type="cellIs" dxfId="36973" priority="1478" operator="greaterThan">
      <formula>1</formula>
    </cfRule>
  </conditionalFormatting>
  <conditionalFormatting sqref="R19:R25">
    <cfRule type="cellIs" dxfId="36972" priority="1475" operator="greaterThan">
      <formula>1</formula>
    </cfRule>
    <cfRule type="cellIs" dxfId="36971" priority="1476" operator="lessThan">
      <formula>0.8</formula>
    </cfRule>
  </conditionalFormatting>
  <conditionalFormatting sqref="Q19:Q25">
    <cfRule type="cellIs" dxfId="36970" priority="1474" operator="lessThan">
      <formula>0</formula>
    </cfRule>
  </conditionalFormatting>
  <conditionalFormatting sqref="R19:R25">
    <cfRule type="cellIs" dxfId="36969" priority="1472" operator="lessThan">
      <formula>0.8</formula>
    </cfRule>
    <cfRule type="cellIs" dxfId="36968" priority="1473" operator="greaterThan">
      <formula>1</formula>
    </cfRule>
  </conditionalFormatting>
  <conditionalFormatting sqref="R19:R25">
    <cfRule type="cellIs" dxfId="36967" priority="1470" operator="greaterThan">
      <formula>1</formula>
    </cfRule>
    <cfRule type="cellIs" dxfId="36966" priority="1471" operator="lessThan">
      <formula>0.8</formula>
    </cfRule>
  </conditionalFormatting>
  <conditionalFormatting sqref="Q19:Q25">
    <cfRule type="cellIs" dxfId="36965" priority="1469" operator="lessThan">
      <formula>0</formula>
    </cfRule>
  </conditionalFormatting>
  <conditionalFormatting sqref="R19:R25">
    <cfRule type="cellIs" dxfId="36964" priority="1467" operator="lessThan">
      <formula>0.8</formula>
    </cfRule>
    <cfRule type="cellIs" dxfId="36963" priority="1468" operator="greaterThan">
      <formula>1</formula>
    </cfRule>
  </conditionalFormatting>
  <conditionalFormatting sqref="R19:R25">
    <cfRule type="cellIs" dxfId="36962" priority="1465" operator="greaterThan">
      <formula>1</formula>
    </cfRule>
    <cfRule type="cellIs" dxfId="36961" priority="1466" operator="lessThan">
      <formula>0.8</formula>
    </cfRule>
  </conditionalFormatting>
  <conditionalFormatting sqref="Q19:Q25">
    <cfRule type="cellIs" dxfId="36960" priority="1464" operator="lessThan">
      <formula>0</formula>
    </cfRule>
  </conditionalFormatting>
  <conditionalFormatting sqref="R19:R25">
    <cfRule type="cellIs" dxfId="36959" priority="1462" operator="lessThan">
      <formula>0.8</formula>
    </cfRule>
    <cfRule type="cellIs" dxfId="36958" priority="1463" operator="greaterThan">
      <formula>1</formula>
    </cfRule>
  </conditionalFormatting>
  <conditionalFormatting sqref="R19:R25">
    <cfRule type="cellIs" dxfId="36957" priority="1460" operator="greaterThan">
      <formula>1</formula>
    </cfRule>
    <cfRule type="cellIs" dxfId="36956" priority="1461" operator="lessThan">
      <formula>0.8</formula>
    </cfRule>
  </conditionalFormatting>
  <conditionalFormatting sqref="Q19:Q25">
    <cfRule type="cellIs" dxfId="36955" priority="1459" operator="lessThan">
      <formula>0</formula>
    </cfRule>
  </conditionalFormatting>
  <conditionalFormatting sqref="R19:R25">
    <cfRule type="cellIs" dxfId="36954" priority="1457" operator="lessThan">
      <formula>0.8</formula>
    </cfRule>
    <cfRule type="cellIs" dxfId="36953" priority="1458" operator="greaterThan">
      <formula>1</formula>
    </cfRule>
  </conditionalFormatting>
  <conditionalFormatting sqref="R19:R25">
    <cfRule type="cellIs" dxfId="36952" priority="1455" operator="greaterThan">
      <formula>1</formula>
    </cfRule>
    <cfRule type="cellIs" dxfId="36951" priority="1456" operator="lessThan">
      <formula>0.8</formula>
    </cfRule>
  </conditionalFormatting>
  <conditionalFormatting sqref="Q19:Q25">
    <cfRule type="cellIs" dxfId="36950" priority="1454" operator="lessThan">
      <formula>0</formula>
    </cfRule>
  </conditionalFormatting>
  <conditionalFormatting sqref="R19:R25">
    <cfRule type="cellIs" dxfId="36949" priority="1452" operator="lessThan">
      <formula>0.8</formula>
    </cfRule>
    <cfRule type="cellIs" dxfId="36948" priority="1453" operator="greaterThan">
      <formula>1</formula>
    </cfRule>
  </conditionalFormatting>
  <conditionalFormatting sqref="R19:R25">
    <cfRule type="cellIs" dxfId="36947" priority="1450" operator="greaterThan">
      <formula>1</formula>
    </cfRule>
    <cfRule type="cellIs" dxfId="36946" priority="1451" operator="lessThan">
      <formula>0.8</formula>
    </cfRule>
  </conditionalFormatting>
  <conditionalFormatting sqref="Q19:Q25">
    <cfRule type="cellIs" dxfId="36945" priority="1449" operator="lessThan">
      <formula>0</formula>
    </cfRule>
  </conditionalFormatting>
  <conditionalFormatting sqref="R19:R25">
    <cfRule type="cellIs" dxfId="36944" priority="1447" operator="lessThan">
      <formula>0.8</formula>
    </cfRule>
    <cfRule type="cellIs" dxfId="36943" priority="1448" operator="greaterThan">
      <formula>1</formula>
    </cfRule>
  </conditionalFormatting>
  <conditionalFormatting sqref="R19:R25">
    <cfRule type="cellIs" dxfId="36942" priority="1445" operator="greaterThan">
      <formula>1</formula>
    </cfRule>
    <cfRule type="cellIs" dxfId="36941" priority="1446" operator="lessThan">
      <formula>0.8</formula>
    </cfRule>
  </conditionalFormatting>
  <conditionalFormatting sqref="Q19:Q25">
    <cfRule type="cellIs" dxfId="36940" priority="1444" operator="lessThan">
      <formula>0</formula>
    </cfRule>
  </conditionalFormatting>
  <conditionalFormatting sqref="R19:R25">
    <cfRule type="cellIs" dxfId="36939" priority="1442" operator="lessThan">
      <formula>0.8</formula>
    </cfRule>
    <cfRule type="cellIs" dxfId="36938" priority="1443" operator="greaterThan">
      <formula>1</formula>
    </cfRule>
  </conditionalFormatting>
  <conditionalFormatting sqref="R19:R25">
    <cfRule type="cellIs" dxfId="36937" priority="1440" operator="greaterThan">
      <formula>1</formula>
    </cfRule>
    <cfRule type="cellIs" dxfId="36936" priority="1441" operator="lessThan">
      <formula>0.8</formula>
    </cfRule>
  </conditionalFormatting>
  <conditionalFormatting sqref="Q19:Q25">
    <cfRule type="cellIs" dxfId="36935" priority="1439" operator="lessThan">
      <formula>0</formula>
    </cfRule>
  </conditionalFormatting>
  <conditionalFormatting sqref="R19:R25">
    <cfRule type="cellIs" dxfId="36934" priority="1437" operator="lessThan">
      <formula>0.8</formula>
    </cfRule>
    <cfRule type="cellIs" dxfId="36933" priority="1438" operator="greaterThan">
      <formula>1</formula>
    </cfRule>
  </conditionalFormatting>
  <conditionalFormatting sqref="R19:R25">
    <cfRule type="cellIs" dxfId="36932" priority="1435" operator="greaterThan">
      <formula>1</formula>
    </cfRule>
    <cfRule type="cellIs" dxfId="36931" priority="1436" operator="lessThan">
      <formula>0.8</formula>
    </cfRule>
  </conditionalFormatting>
  <conditionalFormatting sqref="R19:R25">
    <cfRule type="cellIs" dxfId="36930" priority="1432" operator="lessThan">
      <formula>0.8</formula>
    </cfRule>
    <cfRule type="cellIs" dxfId="36929" priority="1433" operator="greaterThan">
      <formula>1</formula>
    </cfRule>
  </conditionalFormatting>
  <conditionalFormatting sqref="R19:R25">
    <cfRule type="cellIs" dxfId="36928" priority="1430" operator="greaterThan">
      <formula>1</formula>
    </cfRule>
    <cfRule type="cellIs" dxfId="36927" priority="1431" operator="lessThan">
      <formula>0.8</formula>
    </cfRule>
  </conditionalFormatting>
  <conditionalFormatting sqref="Q19:Q25">
    <cfRule type="cellIs" dxfId="36926" priority="1434" operator="lessThan">
      <formula>0</formula>
    </cfRule>
  </conditionalFormatting>
  <conditionalFormatting sqref="Q40">
    <cfRule type="cellIs" dxfId="36925" priority="1429" operator="lessThan">
      <formula>0</formula>
    </cfRule>
  </conditionalFormatting>
  <conditionalFormatting sqref="R40">
    <cfRule type="cellIs" dxfId="36924" priority="1427" operator="lessThan">
      <formula>0.8</formula>
    </cfRule>
    <cfRule type="cellIs" dxfId="36923" priority="1428" operator="greaterThan">
      <formula>1</formula>
    </cfRule>
  </conditionalFormatting>
  <conditionalFormatting sqref="R40">
    <cfRule type="cellIs" dxfId="36922" priority="1425" operator="greaterThan">
      <formula>1</formula>
    </cfRule>
    <cfRule type="cellIs" dxfId="36921" priority="1426" operator="lessThan">
      <formula>0.8</formula>
    </cfRule>
  </conditionalFormatting>
  <conditionalFormatting sqref="P40">
    <cfRule type="cellIs" dxfId="36920" priority="1424" operator="greaterThan">
      <formula>0</formula>
    </cfRule>
  </conditionalFormatting>
  <conditionalFormatting sqref="P40">
    <cfRule type="cellIs" dxfId="36919" priority="1418" operator="greaterThan">
      <formula>0</formula>
    </cfRule>
  </conditionalFormatting>
  <conditionalFormatting sqref="Q40">
    <cfRule type="cellIs" dxfId="36918" priority="1423" operator="lessThan">
      <formula>0</formula>
    </cfRule>
  </conditionalFormatting>
  <conditionalFormatting sqref="R40">
    <cfRule type="cellIs" dxfId="36917" priority="1421" operator="lessThan">
      <formula>0.8</formula>
    </cfRule>
    <cfRule type="cellIs" dxfId="36916" priority="1422" operator="greaterThan">
      <formula>1</formula>
    </cfRule>
  </conditionalFormatting>
  <conditionalFormatting sqref="R40">
    <cfRule type="cellIs" dxfId="36915" priority="1419" operator="greaterThan">
      <formula>1</formula>
    </cfRule>
    <cfRule type="cellIs" dxfId="36914" priority="1420" operator="lessThan">
      <formula>0.8</formula>
    </cfRule>
  </conditionalFormatting>
  <conditionalFormatting sqref="P40">
    <cfRule type="cellIs" dxfId="36913" priority="1412" operator="greaterThan">
      <formula>0</formula>
    </cfRule>
  </conditionalFormatting>
  <conditionalFormatting sqref="Q40">
    <cfRule type="cellIs" dxfId="36912" priority="1417" operator="lessThan">
      <formula>0</formula>
    </cfRule>
  </conditionalFormatting>
  <conditionalFormatting sqref="R40">
    <cfRule type="cellIs" dxfId="36911" priority="1415" operator="lessThan">
      <formula>0.8</formula>
    </cfRule>
    <cfRule type="cellIs" dxfId="36910" priority="1416" operator="greaterThan">
      <formula>1</formula>
    </cfRule>
  </conditionalFormatting>
  <conditionalFormatting sqref="R40">
    <cfRule type="cellIs" dxfId="36909" priority="1413" operator="greaterThan">
      <formula>1</formula>
    </cfRule>
    <cfRule type="cellIs" dxfId="36908" priority="1414" operator="lessThan">
      <formula>0.8</formula>
    </cfRule>
  </conditionalFormatting>
  <conditionalFormatting sqref="Q40">
    <cfRule type="cellIs" dxfId="36907" priority="1411" operator="lessThan">
      <formula>0</formula>
    </cfRule>
  </conditionalFormatting>
  <conditionalFormatting sqref="R40">
    <cfRule type="cellIs" dxfId="36906" priority="1409" operator="lessThan">
      <formula>0.8</formula>
    </cfRule>
    <cfRule type="cellIs" dxfId="36905" priority="1410" operator="greaterThan">
      <formula>1</formula>
    </cfRule>
  </conditionalFormatting>
  <conditionalFormatting sqref="R40">
    <cfRule type="cellIs" dxfId="36904" priority="1407" operator="greaterThan">
      <formula>1</formula>
    </cfRule>
    <cfRule type="cellIs" dxfId="36903" priority="1408" operator="lessThan">
      <formula>0.8</formula>
    </cfRule>
  </conditionalFormatting>
  <conditionalFormatting sqref="P40">
    <cfRule type="cellIs" dxfId="36902" priority="1406" operator="greaterThan">
      <formula>0</formula>
    </cfRule>
  </conditionalFormatting>
  <conditionalFormatting sqref="P40">
    <cfRule type="cellIs" dxfId="36901" priority="1400" operator="greaterThan">
      <formula>0</formula>
    </cfRule>
  </conditionalFormatting>
  <conditionalFormatting sqref="Q40">
    <cfRule type="cellIs" dxfId="36900" priority="1405" operator="lessThan">
      <formula>0</formula>
    </cfRule>
  </conditionalFormatting>
  <conditionalFormatting sqref="R40">
    <cfRule type="cellIs" dxfId="36899" priority="1403" operator="lessThan">
      <formula>0.8</formula>
    </cfRule>
    <cfRule type="cellIs" dxfId="36898" priority="1404" operator="greaterThan">
      <formula>1</formula>
    </cfRule>
  </conditionalFormatting>
  <conditionalFormatting sqref="R40">
    <cfRule type="cellIs" dxfId="36897" priority="1401" operator="greaterThan">
      <formula>1</formula>
    </cfRule>
    <cfRule type="cellIs" dxfId="36896" priority="1402" operator="lessThan">
      <formula>0.8</formula>
    </cfRule>
  </conditionalFormatting>
  <conditionalFormatting sqref="P40">
    <cfRule type="cellIs" dxfId="36895" priority="1394" operator="greaterThan">
      <formula>0</formula>
    </cfRule>
  </conditionalFormatting>
  <conditionalFormatting sqref="Q40">
    <cfRule type="cellIs" dxfId="36894" priority="1399" operator="lessThan">
      <formula>0</formula>
    </cfRule>
  </conditionalFormatting>
  <conditionalFormatting sqref="R40">
    <cfRule type="cellIs" dxfId="36893" priority="1397" operator="lessThan">
      <formula>0.8</formula>
    </cfRule>
    <cfRule type="cellIs" dxfId="36892" priority="1398" operator="greaterThan">
      <formula>1</formula>
    </cfRule>
  </conditionalFormatting>
  <conditionalFormatting sqref="R40">
    <cfRule type="cellIs" dxfId="36891" priority="1395" operator="greaterThan">
      <formula>1</formula>
    </cfRule>
    <cfRule type="cellIs" dxfId="36890" priority="1396" operator="lessThan">
      <formula>0.8</formula>
    </cfRule>
  </conditionalFormatting>
  <conditionalFormatting sqref="P40">
    <cfRule type="cellIs" dxfId="36889" priority="1388" operator="greaterThan">
      <formula>0</formula>
    </cfRule>
  </conditionalFormatting>
  <conditionalFormatting sqref="Q40">
    <cfRule type="cellIs" dxfId="36888" priority="1393" operator="lessThan">
      <formula>0</formula>
    </cfRule>
  </conditionalFormatting>
  <conditionalFormatting sqref="R40">
    <cfRule type="cellIs" dxfId="36887" priority="1391" operator="lessThan">
      <formula>0.8</formula>
    </cfRule>
    <cfRule type="cellIs" dxfId="36886" priority="1392" operator="greaterThan">
      <formula>1</formula>
    </cfRule>
  </conditionalFormatting>
  <conditionalFormatting sqref="R40">
    <cfRule type="cellIs" dxfId="36885" priority="1389" operator="greaterThan">
      <formula>1</formula>
    </cfRule>
    <cfRule type="cellIs" dxfId="36884" priority="1390" operator="lessThan">
      <formula>0.8</formula>
    </cfRule>
  </conditionalFormatting>
  <conditionalFormatting sqref="Q40">
    <cfRule type="cellIs" dxfId="36883" priority="1382" operator="lessThan">
      <formula>0</formula>
    </cfRule>
  </conditionalFormatting>
  <conditionalFormatting sqref="P40">
    <cfRule type="cellIs" dxfId="36882" priority="1383" operator="greaterThan">
      <formula>0</formula>
    </cfRule>
  </conditionalFormatting>
  <conditionalFormatting sqref="R40">
    <cfRule type="cellIs" dxfId="36881" priority="1386" operator="lessThan">
      <formula>0.8</formula>
    </cfRule>
    <cfRule type="cellIs" dxfId="36880" priority="1387" operator="greaterThan">
      <formula>1</formula>
    </cfRule>
  </conditionalFormatting>
  <conditionalFormatting sqref="R40">
    <cfRule type="cellIs" dxfId="36879" priority="1384" operator="greaterThan">
      <formula>1</formula>
    </cfRule>
    <cfRule type="cellIs" dxfId="36878" priority="1385" operator="lessThan">
      <formula>0.8</formula>
    </cfRule>
  </conditionalFormatting>
  <conditionalFormatting sqref="Q40">
    <cfRule type="cellIs" dxfId="36877" priority="1376" operator="lessThan">
      <formula>0</formula>
    </cfRule>
  </conditionalFormatting>
  <conditionalFormatting sqref="R40">
    <cfRule type="cellIs" dxfId="36876" priority="1380" operator="lessThan">
      <formula>0.8</formula>
    </cfRule>
    <cfRule type="cellIs" dxfId="36875" priority="1381" operator="greaterThan">
      <formula>1</formula>
    </cfRule>
  </conditionalFormatting>
  <conditionalFormatting sqref="R40">
    <cfRule type="cellIs" dxfId="36874" priority="1378" operator="greaterThan">
      <formula>1</formula>
    </cfRule>
    <cfRule type="cellIs" dxfId="36873" priority="1379" operator="lessThan">
      <formula>0.8</formula>
    </cfRule>
  </conditionalFormatting>
  <conditionalFormatting sqref="P40">
    <cfRule type="cellIs" dxfId="36872" priority="1377" operator="greaterThan">
      <formula>0</formula>
    </cfRule>
  </conditionalFormatting>
  <conditionalFormatting sqref="Q40">
    <cfRule type="cellIs" dxfId="36871" priority="1375" operator="lessThan">
      <formula>0</formula>
    </cfRule>
  </conditionalFormatting>
  <conditionalFormatting sqref="R40">
    <cfRule type="cellIs" dxfId="36870" priority="1373" operator="lessThan">
      <formula>0.8</formula>
    </cfRule>
    <cfRule type="cellIs" dxfId="36869" priority="1374" operator="greaterThan">
      <formula>1</formula>
    </cfRule>
  </conditionalFormatting>
  <conditionalFormatting sqref="R40">
    <cfRule type="cellIs" dxfId="36868" priority="1371" operator="greaterThan">
      <formula>1</formula>
    </cfRule>
    <cfRule type="cellIs" dxfId="36867" priority="1372" operator="lessThan">
      <formula>0.8</formula>
    </cfRule>
  </conditionalFormatting>
  <conditionalFormatting sqref="P40">
    <cfRule type="cellIs" dxfId="36866" priority="1370" operator="greaterThan">
      <formula>0</formula>
    </cfRule>
  </conditionalFormatting>
  <conditionalFormatting sqref="Q40">
    <cfRule type="cellIs" dxfId="36865" priority="1369" operator="lessThan">
      <formula>0</formula>
    </cfRule>
  </conditionalFormatting>
  <conditionalFormatting sqref="R40">
    <cfRule type="cellIs" dxfId="36864" priority="1367" operator="lessThan">
      <formula>0.8</formula>
    </cfRule>
    <cfRule type="cellIs" dxfId="36863" priority="1368" operator="greaterThan">
      <formula>1</formula>
    </cfRule>
  </conditionalFormatting>
  <conditionalFormatting sqref="R40">
    <cfRule type="cellIs" dxfId="36862" priority="1365" operator="greaterThan">
      <formula>1</formula>
    </cfRule>
    <cfRule type="cellIs" dxfId="36861" priority="1366" operator="lessThan">
      <formula>0.8</formula>
    </cfRule>
  </conditionalFormatting>
  <conditionalFormatting sqref="P40">
    <cfRule type="cellIs" dxfId="36860" priority="1364" operator="greaterThan">
      <formula>0</formula>
    </cfRule>
  </conditionalFormatting>
  <conditionalFormatting sqref="Q32:Q39">
    <cfRule type="cellIs" dxfId="36859" priority="1363" operator="lessThan">
      <formula>0</formula>
    </cfRule>
  </conditionalFormatting>
  <conditionalFormatting sqref="R32:R39">
    <cfRule type="cellIs" dxfId="36858" priority="1361" operator="lessThan">
      <formula>0.8</formula>
    </cfRule>
    <cfRule type="cellIs" dxfId="36857" priority="1362" operator="greaterThan">
      <formula>1</formula>
    </cfRule>
  </conditionalFormatting>
  <conditionalFormatting sqref="R32:R39">
    <cfRule type="cellIs" dxfId="36856" priority="1359" operator="greaterThan">
      <formula>1</formula>
    </cfRule>
    <cfRule type="cellIs" dxfId="36855" priority="1360" operator="lessThan">
      <formula>0.8</formula>
    </cfRule>
  </conditionalFormatting>
  <conditionalFormatting sqref="P39">
    <cfRule type="cellIs" dxfId="36854" priority="1358" operator="greaterThan">
      <formula>0</formula>
    </cfRule>
  </conditionalFormatting>
  <conditionalFormatting sqref="Q32:Q39">
    <cfRule type="cellIs" dxfId="36853" priority="1357" operator="lessThan">
      <formula>0</formula>
    </cfRule>
  </conditionalFormatting>
  <conditionalFormatting sqref="R32:R39">
    <cfRule type="cellIs" dxfId="36852" priority="1355" operator="lessThan">
      <formula>0.8</formula>
    </cfRule>
    <cfRule type="cellIs" dxfId="36851" priority="1356" operator="greaterThan">
      <formula>1</formula>
    </cfRule>
  </conditionalFormatting>
  <conditionalFormatting sqref="R32:R39">
    <cfRule type="cellIs" dxfId="36850" priority="1353" operator="greaterThan">
      <formula>1</formula>
    </cfRule>
    <cfRule type="cellIs" dxfId="36849" priority="1354" operator="lessThan">
      <formula>0.8</formula>
    </cfRule>
  </conditionalFormatting>
  <conditionalFormatting sqref="P39">
    <cfRule type="cellIs" dxfId="36848" priority="1352" operator="greaterThan">
      <formula>0</formula>
    </cfRule>
  </conditionalFormatting>
  <conditionalFormatting sqref="Q32:Q39">
    <cfRule type="cellIs" dxfId="36847" priority="1351" operator="lessThan">
      <formula>0</formula>
    </cfRule>
  </conditionalFormatting>
  <conditionalFormatting sqref="R32:R39">
    <cfRule type="cellIs" dxfId="36846" priority="1349" operator="lessThan">
      <formula>0.8</formula>
    </cfRule>
    <cfRule type="cellIs" dxfId="36845" priority="1350" operator="greaterThan">
      <formula>1</formula>
    </cfRule>
  </conditionalFormatting>
  <conditionalFormatting sqref="R32:R39">
    <cfRule type="cellIs" dxfId="36844" priority="1347" operator="greaterThan">
      <formula>1</formula>
    </cfRule>
    <cfRule type="cellIs" dxfId="36843" priority="1348" operator="lessThan">
      <formula>0.8</formula>
    </cfRule>
  </conditionalFormatting>
  <conditionalFormatting sqref="P39">
    <cfRule type="cellIs" dxfId="36842" priority="1346" operator="greaterThan">
      <formula>0</formula>
    </cfRule>
  </conditionalFormatting>
  <conditionalFormatting sqref="Q32:Q39">
    <cfRule type="cellIs" dxfId="36841" priority="1345" operator="lessThan">
      <formula>0</formula>
    </cfRule>
  </conditionalFormatting>
  <conditionalFormatting sqref="R32:R39">
    <cfRule type="cellIs" dxfId="36840" priority="1343" operator="lessThan">
      <formula>0.8</formula>
    </cfRule>
    <cfRule type="cellIs" dxfId="36839" priority="1344" operator="greaterThan">
      <formula>1</formula>
    </cfRule>
  </conditionalFormatting>
  <conditionalFormatting sqref="R32:R39">
    <cfRule type="cellIs" dxfId="36838" priority="1341" operator="greaterThan">
      <formula>1</formula>
    </cfRule>
    <cfRule type="cellIs" dxfId="36837" priority="1342" operator="lessThan">
      <formula>0.8</formula>
    </cfRule>
  </conditionalFormatting>
  <conditionalFormatting sqref="P39">
    <cfRule type="cellIs" dxfId="36836" priority="1340" operator="greaterThan">
      <formula>0</formula>
    </cfRule>
  </conditionalFormatting>
  <conditionalFormatting sqref="P39">
    <cfRule type="cellIs" dxfId="36835" priority="1334" operator="greaterThan">
      <formula>0</formula>
    </cfRule>
  </conditionalFormatting>
  <conditionalFormatting sqref="Q32:Q39">
    <cfRule type="cellIs" dxfId="36834" priority="1339" operator="lessThan">
      <formula>0</formula>
    </cfRule>
  </conditionalFormatting>
  <conditionalFormatting sqref="R32:R39">
    <cfRule type="cellIs" dxfId="36833" priority="1337" operator="lessThan">
      <formula>0.8</formula>
    </cfRule>
    <cfRule type="cellIs" dxfId="36832" priority="1338" operator="greaterThan">
      <formula>1</formula>
    </cfRule>
  </conditionalFormatting>
  <conditionalFormatting sqref="R32:R39">
    <cfRule type="cellIs" dxfId="36831" priority="1335" operator="greaterThan">
      <formula>1</formula>
    </cfRule>
    <cfRule type="cellIs" dxfId="36830" priority="1336" operator="lessThan">
      <formula>0.8</formula>
    </cfRule>
  </conditionalFormatting>
  <conditionalFormatting sqref="P39">
    <cfRule type="cellIs" dxfId="36829" priority="1328" operator="greaterThan">
      <formula>0</formula>
    </cfRule>
  </conditionalFormatting>
  <conditionalFormatting sqref="Q32:Q39">
    <cfRule type="cellIs" dxfId="36828" priority="1333" operator="lessThan">
      <formula>0</formula>
    </cfRule>
  </conditionalFormatting>
  <conditionalFormatting sqref="R32:R39">
    <cfRule type="cellIs" dxfId="36827" priority="1331" operator="lessThan">
      <formula>0.8</formula>
    </cfRule>
    <cfRule type="cellIs" dxfId="36826" priority="1332" operator="greaterThan">
      <formula>1</formula>
    </cfRule>
  </conditionalFormatting>
  <conditionalFormatting sqref="R32:R39">
    <cfRule type="cellIs" dxfId="36825" priority="1329" operator="greaterThan">
      <formula>1</formula>
    </cfRule>
    <cfRule type="cellIs" dxfId="36824" priority="1330" operator="lessThan">
      <formula>0.8</formula>
    </cfRule>
  </conditionalFormatting>
  <conditionalFormatting sqref="R32:R39">
    <cfRule type="cellIs" dxfId="36823" priority="1325" operator="lessThan">
      <formula>0.8</formula>
    </cfRule>
    <cfRule type="cellIs" dxfId="36822" priority="1326" operator="greaterThan">
      <formula>1</formula>
    </cfRule>
  </conditionalFormatting>
  <conditionalFormatting sqref="R32:R39">
    <cfRule type="cellIs" dxfId="36821" priority="1323" operator="greaterThan">
      <formula>1</formula>
    </cfRule>
    <cfRule type="cellIs" dxfId="36820" priority="1324" operator="lessThan">
      <formula>0.8</formula>
    </cfRule>
  </conditionalFormatting>
  <conditionalFormatting sqref="P39">
    <cfRule type="cellIs" dxfId="36819" priority="1322" operator="greaterThan">
      <formula>0</formula>
    </cfRule>
  </conditionalFormatting>
  <conditionalFormatting sqref="Q32:Q39">
    <cfRule type="cellIs" dxfId="36818" priority="1327" operator="lessThan">
      <formula>0</formula>
    </cfRule>
  </conditionalFormatting>
  <conditionalFormatting sqref="Q32:Q39">
    <cfRule type="cellIs" dxfId="36817" priority="1321" operator="lessThan">
      <formula>0</formula>
    </cfRule>
  </conditionalFormatting>
  <conditionalFormatting sqref="R32:R39">
    <cfRule type="cellIs" dxfId="36816" priority="1319" operator="lessThan">
      <formula>0.8</formula>
    </cfRule>
    <cfRule type="cellIs" dxfId="36815" priority="1320" operator="greaterThan">
      <formula>1</formula>
    </cfRule>
  </conditionalFormatting>
  <conditionalFormatting sqref="R32:R39">
    <cfRule type="cellIs" dxfId="36814" priority="1317" operator="greaterThan">
      <formula>1</formula>
    </cfRule>
    <cfRule type="cellIs" dxfId="36813" priority="1318" operator="lessThan">
      <formula>0.8</formula>
    </cfRule>
  </conditionalFormatting>
  <conditionalFormatting sqref="P39">
    <cfRule type="cellIs" dxfId="36812" priority="1316" operator="greaterThan">
      <formula>0</formula>
    </cfRule>
  </conditionalFormatting>
  <conditionalFormatting sqref="P39">
    <cfRule type="cellIs" dxfId="36811" priority="1310" operator="greaterThan">
      <formula>0</formula>
    </cfRule>
  </conditionalFormatting>
  <conditionalFormatting sqref="Q32:Q39">
    <cfRule type="cellIs" dxfId="36810" priority="1315" operator="lessThan">
      <formula>0</formula>
    </cfRule>
  </conditionalFormatting>
  <conditionalFormatting sqref="R32:R39">
    <cfRule type="cellIs" dxfId="36809" priority="1313" operator="lessThan">
      <formula>0.8</formula>
    </cfRule>
    <cfRule type="cellIs" dxfId="36808" priority="1314" operator="greaterThan">
      <formula>1</formula>
    </cfRule>
  </conditionalFormatting>
  <conditionalFormatting sqref="R32:R39">
    <cfRule type="cellIs" dxfId="36807" priority="1311" operator="greaterThan">
      <formula>1</formula>
    </cfRule>
    <cfRule type="cellIs" dxfId="36806" priority="1312" operator="lessThan">
      <formula>0.8</formula>
    </cfRule>
  </conditionalFormatting>
  <conditionalFormatting sqref="P39">
    <cfRule type="cellIs" dxfId="36805" priority="1304" operator="greaterThan">
      <formula>0</formula>
    </cfRule>
  </conditionalFormatting>
  <conditionalFormatting sqref="Q32:Q39">
    <cfRule type="cellIs" dxfId="36804" priority="1309" operator="lessThan">
      <formula>0</formula>
    </cfRule>
  </conditionalFormatting>
  <conditionalFormatting sqref="R32:R39">
    <cfRule type="cellIs" dxfId="36803" priority="1307" operator="lessThan">
      <formula>0.8</formula>
    </cfRule>
    <cfRule type="cellIs" dxfId="36802" priority="1308" operator="greaterThan">
      <formula>1</formula>
    </cfRule>
  </conditionalFormatting>
  <conditionalFormatting sqref="R32:R39">
    <cfRule type="cellIs" dxfId="36801" priority="1305" operator="greaterThan">
      <formula>1</formula>
    </cfRule>
    <cfRule type="cellIs" dxfId="36800" priority="1306" operator="lessThan">
      <formula>0.8</formula>
    </cfRule>
  </conditionalFormatting>
  <conditionalFormatting sqref="R32:R39">
    <cfRule type="cellIs" dxfId="36799" priority="1301" operator="lessThan">
      <formula>0.8</formula>
    </cfRule>
    <cfRule type="cellIs" dxfId="36798" priority="1302" operator="greaterThan">
      <formula>1</formula>
    </cfRule>
  </conditionalFormatting>
  <conditionalFormatting sqref="R32:R39">
    <cfRule type="cellIs" dxfId="36797" priority="1299" operator="greaterThan">
      <formula>1</formula>
    </cfRule>
    <cfRule type="cellIs" dxfId="36796" priority="1300" operator="lessThan">
      <formula>0.8</formula>
    </cfRule>
  </conditionalFormatting>
  <conditionalFormatting sqref="P39">
    <cfRule type="cellIs" dxfId="36795" priority="1298" operator="greaterThan">
      <formula>0</formula>
    </cfRule>
  </conditionalFormatting>
  <conditionalFormatting sqref="Q32:Q39">
    <cfRule type="cellIs" dxfId="36794" priority="1303" operator="lessThan">
      <formula>0</formula>
    </cfRule>
  </conditionalFormatting>
  <conditionalFormatting sqref="P39">
    <cfRule type="cellIs" dxfId="36793" priority="1292" operator="greaterThan">
      <formula>0</formula>
    </cfRule>
  </conditionalFormatting>
  <conditionalFormatting sqref="Q32:Q39">
    <cfRule type="cellIs" dxfId="36792" priority="1297" operator="lessThan">
      <formula>0</formula>
    </cfRule>
  </conditionalFormatting>
  <conditionalFormatting sqref="R32:R39">
    <cfRule type="cellIs" dxfId="36791" priority="1295" operator="lessThan">
      <formula>0.8</formula>
    </cfRule>
    <cfRule type="cellIs" dxfId="36790" priority="1296" operator="greaterThan">
      <formula>1</formula>
    </cfRule>
  </conditionalFormatting>
  <conditionalFormatting sqref="R32:R39">
    <cfRule type="cellIs" dxfId="36789" priority="1293" operator="greaterThan">
      <formula>1</formula>
    </cfRule>
    <cfRule type="cellIs" dxfId="36788" priority="1294" operator="lessThan">
      <formula>0.8</formula>
    </cfRule>
  </conditionalFormatting>
  <conditionalFormatting sqref="R32:R39">
    <cfRule type="cellIs" dxfId="36787" priority="1289" operator="lessThan">
      <formula>0.8</formula>
    </cfRule>
    <cfRule type="cellIs" dxfId="36786" priority="1290" operator="greaterThan">
      <formula>1</formula>
    </cfRule>
  </conditionalFormatting>
  <conditionalFormatting sqref="R32:R39">
    <cfRule type="cellIs" dxfId="36785" priority="1287" operator="greaterThan">
      <formula>1</formula>
    </cfRule>
    <cfRule type="cellIs" dxfId="36784" priority="1288" operator="lessThan">
      <formula>0.8</formula>
    </cfRule>
  </conditionalFormatting>
  <conditionalFormatting sqref="P39">
    <cfRule type="cellIs" dxfId="36783" priority="1286" operator="greaterThan">
      <formula>0</formula>
    </cfRule>
  </conditionalFormatting>
  <conditionalFormatting sqref="Q32:Q39">
    <cfRule type="cellIs" dxfId="36782" priority="1291" operator="lessThan">
      <formula>0</formula>
    </cfRule>
  </conditionalFormatting>
  <conditionalFormatting sqref="R32:R39">
    <cfRule type="cellIs" dxfId="36781" priority="1283" operator="lessThan">
      <formula>0.8</formula>
    </cfRule>
    <cfRule type="cellIs" dxfId="36780" priority="1284" operator="greaterThan">
      <formula>1</formula>
    </cfRule>
  </conditionalFormatting>
  <conditionalFormatting sqref="R32:R39">
    <cfRule type="cellIs" dxfId="36779" priority="1281" operator="greaterThan">
      <formula>1</formula>
    </cfRule>
    <cfRule type="cellIs" dxfId="36778" priority="1282" operator="lessThan">
      <formula>0.8</formula>
    </cfRule>
  </conditionalFormatting>
  <conditionalFormatting sqref="P39">
    <cfRule type="cellIs" dxfId="36777" priority="1280" operator="greaterThan">
      <formula>0</formula>
    </cfRule>
  </conditionalFormatting>
  <conditionalFormatting sqref="Q32:Q39">
    <cfRule type="cellIs" dxfId="36776" priority="1285" operator="lessThan">
      <formula>0</formula>
    </cfRule>
  </conditionalFormatting>
  <conditionalFormatting sqref="Q32:Q39">
    <cfRule type="cellIs" dxfId="36775" priority="1279" operator="lessThan">
      <formula>0</formula>
    </cfRule>
  </conditionalFormatting>
  <conditionalFormatting sqref="R32:R39">
    <cfRule type="cellIs" dxfId="36774" priority="1277" operator="lessThan">
      <formula>0.8</formula>
    </cfRule>
    <cfRule type="cellIs" dxfId="36773" priority="1278" operator="greaterThan">
      <formula>1</formula>
    </cfRule>
  </conditionalFormatting>
  <conditionalFormatting sqref="R32:R39">
    <cfRule type="cellIs" dxfId="36772" priority="1275" operator="greaterThan">
      <formula>1</formula>
    </cfRule>
    <cfRule type="cellIs" dxfId="36771" priority="1276" operator="lessThan">
      <formula>0.8</formula>
    </cfRule>
  </conditionalFormatting>
  <conditionalFormatting sqref="P39">
    <cfRule type="cellIs" dxfId="36770" priority="1274" operator="greaterThan">
      <formula>0</formula>
    </cfRule>
  </conditionalFormatting>
  <conditionalFormatting sqref="Q32:Q39">
    <cfRule type="cellIs" dxfId="36769" priority="1268" operator="lessThan">
      <formula>0</formula>
    </cfRule>
  </conditionalFormatting>
  <conditionalFormatting sqref="R32:R39">
    <cfRule type="cellIs" dxfId="36768" priority="1272" operator="lessThan">
      <formula>0.8</formula>
    </cfRule>
    <cfRule type="cellIs" dxfId="36767" priority="1273" operator="greaterThan">
      <formula>1</formula>
    </cfRule>
  </conditionalFormatting>
  <conditionalFormatting sqref="R32:R39">
    <cfRule type="cellIs" dxfId="36766" priority="1270" operator="greaterThan">
      <formula>1</formula>
    </cfRule>
    <cfRule type="cellIs" dxfId="36765" priority="1271" operator="lessThan">
      <formula>0.8</formula>
    </cfRule>
  </conditionalFormatting>
  <conditionalFormatting sqref="P39">
    <cfRule type="cellIs" dxfId="36764" priority="1269" operator="greaterThan">
      <formula>0</formula>
    </cfRule>
  </conditionalFormatting>
  <conditionalFormatting sqref="Q32:Q39">
    <cfRule type="cellIs" dxfId="36763" priority="1267" operator="lessThan">
      <formula>0</formula>
    </cfRule>
  </conditionalFormatting>
  <conditionalFormatting sqref="R32:R39">
    <cfRule type="cellIs" dxfId="36762" priority="1265" operator="lessThan">
      <formula>0.8</formula>
    </cfRule>
    <cfRule type="cellIs" dxfId="36761" priority="1266" operator="greaterThan">
      <formula>1</formula>
    </cfRule>
  </conditionalFormatting>
  <conditionalFormatting sqref="R32:R39">
    <cfRule type="cellIs" dxfId="36760" priority="1263" operator="greaterThan">
      <formula>1</formula>
    </cfRule>
    <cfRule type="cellIs" dxfId="36759" priority="1264" operator="lessThan">
      <formula>0.8</formula>
    </cfRule>
  </conditionalFormatting>
  <conditionalFormatting sqref="P39">
    <cfRule type="cellIs" dxfId="36758" priority="1262" operator="greaterThan">
      <formula>0</formula>
    </cfRule>
  </conditionalFormatting>
  <conditionalFormatting sqref="Q32:Q39">
    <cfRule type="cellIs" dxfId="36757" priority="1261" operator="lessThan">
      <formula>0</formula>
    </cfRule>
  </conditionalFormatting>
  <conditionalFormatting sqref="R32:R39">
    <cfRule type="cellIs" dxfId="36756" priority="1259" operator="lessThan">
      <formula>0.8</formula>
    </cfRule>
    <cfRule type="cellIs" dxfId="36755" priority="1260" operator="greaterThan">
      <formula>1</formula>
    </cfRule>
  </conditionalFormatting>
  <conditionalFormatting sqref="R32:R39">
    <cfRule type="cellIs" dxfId="36754" priority="1257" operator="greaterThan">
      <formula>1</formula>
    </cfRule>
    <cfRule type="cellIs" dxfId="36753" priority="1258" operator="lessThan">
      <formula>0.8</formula>
    </cfRule>
  </conditionalFormatting>
  <conditionalFormatting sqref="P39">
    <cfRule type="cellIs" dxfId="36752" priority="1256" operator="greaterThan">
      <formula>0</formula>
    </cfRule>
  </conditionalFormatting>
  <conditionalFormatting sqref="Q32:Q39">
    <cfRule type="cellIs" dxfId="36751" priority="1255" operator="lessThan">
      <formula>0</formula>
    </cfRule>
  </conditionalFormatting>
  <conditionalFormatting sqref="R32:R39">
    <cfRule type="cellIs" dxfId="36750" priority="1253" operator="lessThan">
      <formula>0.8</formula>
    </cfRule>
    <cfRule type="cellIs" dxfId="36749" priority="1254" operator="greaterThan">
      <formula>1</formula>
    </cfRule>
  </conditionalFormatting>
  <conditionalFormatting sqref="R32:R39">
    <cfRule type="cellIs" dxfId="36748" priority="1251" operator="greaterThan">
      <formula>1</formula>
    </cfRule>
    <cfRule type="cellIs" dxfId="36747" priority="1252" operator="lessThan">
      <formula>0.8</formula>
    </cfRule>
  </conditionalFormatting>
  <conditionalFormatting sqref="P39">
    <cfRule type="cellIs" dxfId="36746" priority="1250" operator="greaterThan">
      <formula>0</formula>
    </cfRule>
  </conditionalFormatting>
  <conditionalFormatting sqref="Q32:Q39">
    <cfRule type="cellIs" dxfId="36745" priority="1249" operator="lessThan">
      <formula>0</formula>
    </cfRule>
  </conditionalFormatting>
  <conditionalFormatting sqref="R32:R39">
    <cfRule type="cellIs" dxfId="36744" priority="1247" operator="lessThan">
      <formula>0.8</formula>
    </cfRule>
    <cfRule type="cellIs" dxfId="36743" priority="1248" operator="greaterThan">
      <formula>1</formula>
    </cfRule>
  </conditionalFormatting>
  <conditionalFormatting sqref="R32:R39">
    <cfRule type="cellIs" dxfId="36742" priority="1245" operator="greaterThan">
      <formula>1</formula>
    </cfRule>
    <cfRule type="cellIs" dxfId="36741" priority="1246" operator="lessThan">
      <formula>0.8</formula>
    </cfRule>
  </conditionalFormatting>
  <conditionalFormatting sqref="P39">
    <cfRule type="cellIs" dxfId="36740" priority="1244" operator="greaterThan">
      <formula>0</formula>
    </cfRule>
  </conditionalFormatting>
  <conditionalFormatting sqref="Q32:Q39">
    <cfRule type="cellIs" dxfId="36739" priority="1243" operator="lessThan">
      <formula>0</formula>
    </cfRule>
  </conditionalFormatting>
  <conditionalFormatting sqref="R32:R39">
    <cfRule type="cellIs" dxfId="36738" priority="1241" operator="lessThan">
      <formula>0.8</formula>
    </cfRule>
    <cfRule type="cellIs" dxfId="36737" priority="1242" operator="greaterThan">
      <formula>1</formula>
    </cfRule>
  </conditionalFormatting>
  <conditionalFormatting sqref="R32:R39">
    <cfRule type="cellIs" dxfId="36736" priority="1239" operator="greaterThan">
      <formula>1</formula>
    </cfRule>
    <cfRule type="cellIs" dxfId="36735" priority="1240" operator="lessThan">
      <formula>0.8</formula>
    </cfRule>
  </conditionalFormatting>
  <conditionalFormatting sqref="P39">
    <cfRule type="cellIs" dxfId="36734" priority="1238" operator="greaterThan">
      <formula>0</formula>
    </cfRule>
  </conditionalFormatting>
  <conditionalFormatting sqref="P39">
    <cfRule type="cellIs" dxfId="36733" priority="1232" operator="greaterThan">
      <formula>0</formula>
    </cfRule>
  </conditionalFormatting>
  <conditionalFormatting sqref="Q32:Q39">
    <cfRule type="cellIs" dxfId="36732" priority="1237" operator="lessThan">
      <formula>0</formula>
    </cfRule>
  </conditionalFormatting>
  <conditionalFormatting sqref="R32:R39">
    <cfRule type="cellIs" dxfId="36731" priority="1235" operator="lessThan">
      <formula>0.8</formula>
    </cfRule>
    <cfRule type="cellIs" dxfId="36730" priority="1236" operator="greaterThan">
      <formula>1</formula>
    </cfRule>
  </conditionalFormatting>
  <conditionalFormatting sqref="R32:R39">
    <cfRule type="cellIs" dxfId="36729" priority="1233" operator="greaterThan">
      <formula>1</formula>
    </cfRule>
    <cfRule type="cellIs" dxfId="36728" priority="1234" operator="lessThan">
      <formula>0.8</formula>
    </cfRule>
  </conditionalFormatting>
  <conditionalFormatting sqref="P39">
    <cfRule type="cellIs" dxfId="36727" priority="1226" operator="greaterThan">
      <formula>0</formula>
    </cfRule>
  </conditionalFormatting>
  <conditionalFormatting sqref="Q32:Q39">
    <cfRule type="cellIs" dxfId="36726" priority="1231" operator="lessThan">
      <formula>0</formula>
    </cfRule>
  </conditionalFormatting>
  <conditionalFormatting sqref="R32:R39">
    <cfRule type="cellIs" dxfId="36725" priority="1229" operator="lessThan">
      <formula>0.8</formula>
    </cfRule>
    <cfRule type="cellIs" dxfId="36724" priority="1230" operator="greaterThan">
      <formula>1</formula>
    </cfRule>
  </conditionalFormatting>
  <conditionalFormatting sqref="R32:R39">
    <cfRule type="cellIs" dxfId="36723" priority="1227" operator="greaterThan">
      <formula>1</formula>
    </cfRule>
    <cfRule type="cellIs" dxfId="36722" priority="1228" operator="lessThan">
      <formula>0.8</formula>
    </cfRule>
  </conditionalFormatting>
  <conditionalFormatting sqref="R32:R39">
    <cfRule type="cellIs" dxfId="36721" priority="1223" operator="lessThan">
      <formula>0.8</formula>
    </cfRule>
    <cfRule type="cellIs" dxfId="36720" priority="1224" operator="greaterThan">
      <formula>1</formula>
    </cfRule>
  </conditionalFormatting>
  <conditionalFormatting sqref="R32:R39">
    <cfRule type="cellIs" dxfId="36719" priority="1221" operator="greaterThan">
      <formula>1</formula>
    </cfRule>
    <cfRule type="cellIs" dxfId="36718" priority="1222" operator="lessThan">
      <formula>0.8</formula>
    </cfRule>
  </conditionalFormatting>
  <conditionalFormatting sqref="P39">
    <cfRule type="cellIs" dxfId="36717" priority="1220" operator="greaterThan">
      <formula>0</formula>
    </cfRule>
  </conditionalFormatting>
  <conditionalFormatting sqref="Q32:Q39">
    <cfRule type="cellIs" dxfId="36716" priority="1225" operator="lessThan">
      <formula>0</formula>
    </cfRule>
  </conditionalFormatting>
  <conditionalFormatting sqref="Q32:Q39">
    <cfRule type="cellIs" dxfId="36715" priority="1214" operator="lessThan">
      <formula>0</formula>
    </cfRule>
  </conditionalFormatting>
  <conditionalFormatting sqref="P39">
    <cfRule type="cellIs" dxfId="36714" priority="1215" operator="greaterThan">
      <formula>0</formula>
    </cfRule>
  </conditionalFormatting>
  <conditionalFormatting sqref="R32:R39">
    <cfRule type="cellIs" dxfId="36713" priority="1218" operator="lessThan">
      <formula>0.8</formula>
    </cfRule>
    <cfRule type="cellIs" dxfId="36712" priority="1219" operator="greaterThan">
      <formula>1</formula>
    </cfRule>
  </conditionalFormatting>
  <conditionalFormatting sqref="R32:R39">
    <cfRule type="cellIs" dxfId="36711" priority="1216" operator="greaterThan">
      <formula>1</formula>
    </cfRule>
    <cfRule type="cellIs" dxfId="36710" priority="1217" operator="lessThan">
      <formula>0.8</formula>
    </cfRule>
  </conditionalFormatting>
  <conditionalFormatting sqref="Q32:Q39">
    <cfRule type="cellIs" dxfId="36709" priority="1208" operator="lessThan">
      <formula>0</formula>
    </cfRule>
  </conditionalFormatting>
  <conditionalFormatting sqref="R32:R39">
    <cfRule type="cellIs" dxfId="36708" priority="1212" operator="lessThan">
      <formula>0.8</formula>
    </cfRule>
    <cfRule type="cellIs" dxfId="36707" priority="1213" operator="greaterThan">
      <formula>1</formula>
    </cfRule>
  </conditionalFormatting>
  <conditionalFormatting sqref="R32:R39">
    <cfRule type="cellIs" dxfId="36706" priority="1210" operator="greaterThan">
      <formula>1</formula>
    </cfRule>
    <cfRule type="cellIs" dxfId="36705" priority="1211" operator="lessThan">
      <formula>0.8</formula>
    </cfRule>
  </conditionalFormatting>
  <conditionalFormatting sqref="P39">
    <cfRule type="cellIs" dxfId="36704" priority="1209" operator="greaterThan">
      <formula>0</formula>
    </cfRule>
  </conditionalFormatting>
  <conditionalFormatting sqref="Q32:Q39">
    <cfRule type="cellIs" dxfId="36703" priority="1207" operator="lessThan">
      <formula>0</formula>
    </cfRule>
  </conditionalFormatting>
  <conditionalFormatting sqref="R32:R39">
    <cfRule type="cellIs" dxfId="36702" priority="1205" operator="lessThan">
      <formula>0.8</formula>
    </cfRule>
    <cfRule type="cellIs" dxfId="36701" priority="1206" operator="greaterThan">
      <formula>1</formula>
    </cfRule>
  </conditionalFormatting>
  <conditionalFormatting sqref="R32:R39">
    <cfRule type="cellIs" dxfId="36700" priority="1203" operator="greaterThan">
      <formula>1</formula>
    </cfRule>
    <cfRule type="cellIs" dxfId="36699" priority="1204" operator="lessThan">
      <formula>0.8</formula>
    </cfRule>
  </conditionalFormatting>
  <conditionalFormatting sqref="P39">
    <cfRule type="cellIs" dxfId="36698" priority="1202" operator="greaterThan">
      <formula>0</formula>
    </cfRule>
  </conditionalFormatting>
  <conditionalFormatting sqref="Q32:Q39">
    <cfRule type="cellIs" dxfId="36697" priority="1201" operator="lessThan">
      <formula>0</formula>
    </cfRule>
  </conditionalFormatting>
  <conditionalFormatting sqref="R32:R39">
    <cfRule type="cellIs" dxfId="36696" priority="1199" operator="lessThan">
      <formula>0.8</formula>
    </cfRule>
    <cfRule type="cellIs" dxfId="36695" priority="1200" operator="greaterThan">
      <formula>1</formula>
    </cfRule>
  </conditionalFormatting>
  <conditionalFormatting sqref="R32:R39">
    <cfRule type="cellIs" dxfId="36694" priority="1197" operator="greaterThan">
      <formula>1</formula>
    </cfRule>
    <cfRule type="cellIs" dxfId="36693" priority="1198" operator="lessThan">
      <formula>0.8</formula>
    </cfRule>
  </conditionalFormatting>
  <conditionalFormatting sqref="P39">
    <cfRule type="cellIs" dxfId="36692" priority="1196" operator="greaterThan">
      <formula>0</formula>
    </cfRule>
  </conditionalFormatting>
  <conditionalFormatting sqref="Q32:Q39">
    <cfRule type="cellIs" dxfId="36691" priority="1195" operator="lessThan">
      <formula>0</formula>
    </cfRule>
  </conditionalFormatting>
  <conditionalFormatting sqref="R32:R39">
    <cfRule type="cellIs" dxfId="36690" priority="1193" operator="lessThan">
      <formula>0.8</formula>
    </cfRule>
    <cfRule type="cellIs" dxfId="36689" priority="1194" operator="greaterThan">
      <formula>1</formula>
    </cfRule>
  </conditionalFormatting>
  <conditionalFormatting sqref="R32:R39">
    <cfRule type="cellIs" dxfId="36688" priority="1191" operator="greaterThan">
      <formula>1</formula>
    </cfRule>
    <cfRule type="cellIs" dxfId="36687" priority="1192" operator="lessThan">
      <formula>0.8</formula>
    </cfRule>
  </conditionalFormatting>
  <conditionalFormatting sqref="P39">
    <cfRule type="cellIs" dxfId="36686" priority="1190" operator="greaterThan">
      <formula>0</formula>
    </cfRule>
  </conditionalFormatting>
  <conditionalFormatting sqref="Q32:Q39">
    <cfRule type="cellIs" dxfId="36685" priority="1189" operator="lessThan">
      <formula>0</formula>
    </cfRule>
  </conditionalFormatting>
  <conditionalFormatting sqref="R32:R39">
    <cfRule type="cellIs" dxfId="36684" priority="1187" operator="lessThan">
      <formula>0.8</formula>
    </cfRule>
    <cfRule type="cellIs" dxfId="36683" priority="1188" operator="greaterThan">
      <formula>1</formula>
    </cfRule>
  </conditionalFormatting>
  <conditionalFormatting sqref="R32:R39">
    <cfRule type="cellIs" dxfId="36682" priority="1185" operator="greaterThan">
      <formula>1</formula>
    </cfRule>
    <cfRule type="cellIs" dxfId="36681" priority="1186" operator="lessThan">
      <formula>0.8</formula>
    </cfRule>
  </conditionalFormatting>
  <conditionalFormatting sqref="P39">
    <cfRule type="cellIs" dxfId="36680" priority="1184" operator="greaterThan">
      <formula>0</formula>
    </cfRule>
  </conditionalFormatting>
  <conditionalFormatting sqref="Q96:Q105">
    <cfRule type="cellIs" dxfId="36679" priority="1178" operator="lessThan">
      <formula>0</formula>
    </cfRule>
  </conditionalFormatting>
  <conditionalFormatting sqref="P96:P105">
    <cfRule type="cellIs" dxfId="36678" priority="1179" operator="greaterThan">
      <formula>0</formula>
    </cfRule>
  </conditionalFormatting>
  <conditionalFormatting sqref="R96:R105">
    <cfRule type="cellIs" dxfId="36677" priority="1182" operator="lessThan">
      <formula>0.8</formula>
    </cfRule>
    <cfRule type="cellIs" dxfId="36676" priority="1183" operator="greaterThan">
      <formula>1</formula>
    </cfRule>
  </conditionalFormatting>
  <conditionalFormatting sqref="R96:R105">
    <cfRule type="cellIs" dxfId="36675" priority="1180" operator="greaterThan">
      <formula>1</formula>
    </cfRule>
    <cfRule type="cellIs" dxfId="36674" priority="1181" operator="lessThan">
      <formula>0.8</formula>
    </cfRule>
  </conditionalFormatting>
  <conditionalFormatting sqref="Q96:Q105">
    <cfRule type="cellIs" dxfId="36673" priority="1172" operator="lessThan">
      <formula>0</formula>
    </cfRule>
  </conditionalFormatting>
  <conditionalFormatting sqref="R96:R105">
    <cfRule type="cellIs" dxfId="36672" priority="1176" operator="lessThan">
      <formula>0.8</formula>
    </cfRule>
    <cfRule type="cellIs" dxfId="36671" priority="1177" operator="greaterThan">
      <formula>1</formula>
    </cfRule>
  </conditionalFormatting>
  <conditionalFormatting sqref="R96:R105">
    <cfRule type="cellIs" dxfId="36670" priority="1174" operator="greaterThan">
      <formula>1</formula>
    </cfRule>
    <cfRule type="cellIs" dxfId="36669" priority="1175" operator="lessThan">
      <formula>0.8</formula>
    </cfRule>
  </conditionalFormatting>
  <conditionalFormatting sqref="P96:P105">
    <cfRule type="cellIs" dxfId="36668" priority="1173" operator="greaterThan">
      <formula>0</formula>
    </cfRule>
  </conditionalFormatting>
  <conditionalFormatting sqref="Q96:Q105">
    <cfRule type="cellIs" dxfId="36667" priority="1171" operator="lessThan">
      <formula>0</formula>
    </cfRule>
  </conditionalFormatting>
  <conditionalFormatting sqref="R96:R105">
    <cfRule type="cellIs" dxfId="36666" priority="1169" operator="lessThan">
      <formula>0.8</formula>
    </cfRule>
    <cfRule type="cellIs" dxfId="36665" priority="1170" operator="greaterThan">
      <formula>1</formula>
    </cfRule>
  </conditionalFormatting>
  <conditionalFormatting sqref="R96:R105">
    <cfRule type="cellIs" dxfId="36664" priority="1167" operator="greaterThan">
      <formula>1</formula>
    </cfRule>
    <cfRule type="cellIs" dxfId="36663" priority="1168" operator="lessThan">
      <formula>0.8</formula>
    </cfRule>
  </conditionalFormatting>
  <conditionalFormatting sqref="P96:P105">
    <cfRule type="cellIs" dxfId="36662" priority="1166" operator="greaterThan">
      <formula>0</formula>
    </cfRule>
  </conditionalFormatting>
  <conditionalFormatting sqref="Q96:Q105">
    <cfRule type="cellIs" dxfId="36661" priority="1165" operator="lessThan">
      <formula>0</formula>
    </cfRule>
  </conditionalFormatting>
  <conditionalFormatting sqref="R96:R105">
    <cfRule type="cellIs" dxfId="36660" priority="1163" operator="lessThan">
      <formula>0.8</formula>
    </cfRule>
    <cfRule type="cellIs" dxfId="36659" priority="1164" operator="greaterThan">
      <formula>1</formula>
    </cfRule>
  </conditionalFormatting>
  <conditionalFormatting sqref="R96:R105">
    <cfRule type="cellIs" dxfId="36658" priority="1161" operator="greaterThan">
      <formula>1</formula>
    </cfRule>
    <cfRule type="cellIs" dxfId="36657" priority="1162" operator="lessThan">
      <formula>0.8</formula>
    </cfRule>
  </conditionalFormatting>
  <conditionalFormatting sqref="P96:P105">
    <cfRule type="cellIs" dxfId="36656" priority="1160" operator="greaterThan">
      <formula>0</formula>
    </cfRule>
  </conditionalFormatting>
  <conditionalFormatting sqref="Q96:Q105">
    <cfRule type="cellIs" dxfId="36655" priority="1154" operator="lessThan">
      <formula>0</formula>
    </cfRule>
  </conditionalFormatting>
  <conditionalFormatting sqref="R96:R105">
    <cfRule type="cellIs" dxfId="36654" priority="1158" operator="lessThan">
      <formula>0.8</formula>
    </cfRule>
    <cfRule type="cellIs" dxfId="36653" priority="1159" operator="greaterThan">
      <formula>1</formula>
    </cfRule>
  </conditionalFormatting>
  <conditionalFormatting sqref="R96:R105">
    <cfRule type="cellIs" dxfId="36652" priority="1156" operator="greaterThan">
      <formula>1</formula>
    </cfRule>
    <cfRule type="cellIs" dxfId="36651" priority="1157" operator="lessThan">
      <formula>0.8</formula>
    </cfRule>
  </conditionalFormatting>
  <conditionalFormatting sqref="P96:P105">
    <cfRule type="cellIs" dxfId="36650" priority="1155" operator="greaterThan">
      <formula>0</formula>
    </cfRule>
  </conditionalFormatting>
  <conditionalFormatting sqref="Q96:Q105">
    <cfRule type="cellIs" dxfId="36649" priority="1153" operator="lessThan">
      <formula>0</formula>
    </cfRule>
  </conditionalFormatting>
  <conditionalFormatting sqref="R96:R105">
    <cfRule type="cellIs" dxfId="36648" priority="1151" operator="lessThan">
      <formula>0.8</formula>
    </cfRule>
    <cfRule type="cellIs" dxfId="36647" priority="1152" operator="greaterThan">
      <formula>1</formula>
    </cfRule>
  </conditionalFormatting>
  <conditionalFormatting sqref="R96:R105">
    <cfRule type="cellIs" dxfId="36646" priority="1149" operator="greaterThan">
      <formula>1</formula>
    </cfRule>
    <cfRule type="cellIs" dxfId="36645" priority="1150" operator="lessThan">
      <formula>0.8</formula>
    </cfRule>
  </conditionalFormatting>
  <conditionalFormatting sqref="P96:P105">
    <cfRule type="cellIs" dxfId="36644" priority="1148" operator="greaterThan">
      <formula>0</formula>
    </cfRule>
  </conditionalFormatting>
  <conditionalFormatting sqref="Q96:Q105">
    <cfRule type="cellIs" dxfId="36643" priority="1147" operator="lessThan">
      <formula>0</formula>
    </cfRule>
  </conditionalFormatting>
  <conditionalFormatting sqref="R96:R105">
    <cfRule type="cellIs" dxfId="36642" priority="1145" operator="lessThan">
      <formula>0.8</formula>
    </cfRule>
    <cfRule type="cellIs" dxfId="36641" priority="1146" operator="greaterThan">
      <formula>1</formula>
    </cfRule>
  </conditionalFormatting>
  <conditionalFormatting sqref="R96:R105">
    <cfRule type="cellIs" dxfId="36640" priority="1143" operator="greaterThan">
      <formula>1</formula>
    </cfRule>
    <cfRule type="cellIs" dxfId="36639" priority="1144" operator="lessThan">
      <formula>0.8</formula>
    </cfRule>
  </conditionalFormatting>
  <conditionalFormatting sqref="P96:P105">
    <cfRule type="cellIs" dxfId="36638" priority="1142" operator="greaterThan">
      <formula>0</formula>
    </cfRule>
  </conditionalFormatting>
  <conditionalFormatting sqref="Q96:Q105">
    <cfRule type="cellIs" dxfId="36637" priority="1141" operator="lessThan">
      <formula>0</formula>
    </cfRule>
  </conditionalFormatting>
  <conditionalFormatting sqref="R96:R105">
    <cfRule type="cellIs" dxfId="36636" priority="1139" operator="lessThan">
      <formula>0.8</formula>
    </cfRule>
    <cfRule type="cellIs" dxfId="36635" priority="1140" operator="greaterThan">
      <formula>1</formula>
    </cfRule>
  </conditionalFormatting>
  <conditionalFormatting sqref="R96:R105">
    <cfRule type="cellIs" dxfId="36634" priority="1137" operator="greaterThan">
      <formula>1</formula>
    </cfRule>
    <cfRule type="cellIs" dxfId="36633" priority="1138" operator="lessThan">
      <formula>0.8</formula>
    </cfRule>
  </conditionalFormatting>
  <conditionalFormatting sqref="P96:P105">
    <cfRule type="cellIs" dxfId="36632" priority="1136" operator="greaterThan">
      <formula>0</formula>
    </cfRule>
  </conditionalFormatting>
  <conditionalFormatting sqref="Q96:Q105">
    <cfRule type="cellIs" dxfId="36631" priority="1135" operator="lessThan">
      <formula>0</formula>
    </cfRule>
  </conditionalFormatting>
  <conditionalFormatting sqref="R96:R105">
    <cfRule type="cellIs" dxfId="36630" priority="1133" operator="lessThan">
      <formula>0.8</formula>
    </cfRule>
    <cfRule type="cellIs" dxfId="36629" priority="1134" operator="greaterThan">
      <formula>1</formula>
    </cfRule>
  </conditionalFormatting>
  <conditionalFormatting sqref="R96:R105">
    <cfRule type="cellIs" dxfId="36628" priority="1131" operator="greaterThan">
      <formula>1</formula>
    </cfRule>
    <cfRule type="cellIs" dxfId="36627" priority="1132" operator="lessThan">
      <formula>0.8</formula>
    </cfRule>
  </conditionalFormatting>
  <conditionalFormatting sqref="P96:P105">
    <cfRule type="cellIs" dxfId="36626" priority="1130" operator="greaterThan">
      <formula>0</formula>
    </cfRule>
  </conditionalFormatting>
  <conditionalFormatting sqref="Q96:Q105">
    <cfRule type="cellIs" dxfId="36625" priority="1129" operator="lessThan">
      <formula>0</formula>
    </cfRule>
  </conditionalFormatting>
  <conditionalFormatting sqref="R96:R105">
    <cfRule type="cellIs" dxfId="36624" priority="1127" operator="lessThan">
      <formula>0.8</formula>
    </cfRule>
    <cfRule type="cellIs" dxfId="36623" priority="1128" operator="greaterThan">
      <formula>1</formula>
    </cfRule>
  </conditionalFormatting>
  <conditionalFormatting sqref="R96:R105">
    <cfRule type="cellIs" dxfId="36622" priority="1125" operator="greaterThan">
      <formula>1</formula>
    </cfRule>
    <cfRule type="cellIs" dxfId="36621" priority="1126" operator="lessThan">
      <formula>0.8</formula>
    </cfRule>
  </conditionalFormatting>
  <conditionalFormatting sqref="P96:P105">
    <cfRule type="cellIs" dxfId="36620" priority="1124" operator="greaterThan">
      <formula>0</formula>
    </cfRule>
  </conditionalFormatting>
  <conditionalFormatting sqref="P96:P105">
    <cfRule type="cellIs" dxfId="36619" priority="1118" operator="greaterThan">
      <formula>0</formula>
    </cfRule>
  </conditionalFormatting>
  <conditionalFormatting sqref="Q96:Q105">
    <cfRule type="cellIs" dxfId="36618" priority="1123" operator="lessThan">
      <formula>0</formula>
    </cfRule>
  </conditionalFormatting>
  <conditionalFormatting sqref="R96:R105">
    <cfRule type="cellIs" dxfId="36617" priority="1121" operator="lessThan">
      <formula>0.8</formula>
    </cfRule>
    <cfRule type="cellIs" dxfId="36616" priority="1122" operator="greaterThan">
      <formula>1</formula>
    </cfRule>
  </conditionalFormatting>
  <conditionalFormatting sqref="R96:R105">
    <cfRule type="cellIs" dxfId="36615" priority="1119" operator="greaterThan">
      <formula>1</formula>
    </cfRule>
    <cfRule type="cellIs" dxfId="36614" priority="1120" operator="lessThan">
      <formula>0.8</formula>
    </cfRule>
  </conditionalFormatting>
  <conditionalFormatting sqref="P96:P105">
    <cfRule type="cellIs" dxfId="36613" priority="1112" operator="greaterThan">
      <formula>0</formula>
    </cfRule>
  </conditionalFormatting>
  <conditionalFormatting sqref="Q96:Q105">
    <cfRule type="cellIs" dxfId="36612" priority="1117" operator="lessThan">
      <formula>0</formula>
    </cfRule>
  </conditionalFormatting>
  <conditionalFormatting sqref="R96:R105">
    <cfRule type="cellIs" dxfId="36611" priority="1115" operator="lessThan">
      <formula>0.8</formula>
    </cfRule>
    <cfRule type="cellIs" dxfId="36610" priority="1116" operator="greaterThan">
      <formula>1</formula>
    </cfRule>
  </conditionalFormatting>
  <conditionalFormatting sqref="R96:R105">
    <cfRule type="cellIs" dxfId="36609" priority="1113" operator="greaterThan">
      <formula>1</formula>
    </cfRule>
    <cfRule type="cellIs" dxfId="36608" priority="1114" operator="lessThan">
      <formula>0.8</formula>
    </cfRule>
  </conditionalFormatting>
  <conditionalFormatting sqref="R96:R105">
    <cfRule type="cellIs" dxfId="36607" priority="1109" operator="lessThan">
      <formula>0.8</formula>
    </cfRule>
    <cfRule type="cellIs" dxfId="36606" priority="1110" operator="greaterThan">
      <formula>1</formula>
    </cfRule>
  </conditionalFormatting>
  <conditionalFormatting sqref="R96:R105">
    <cfRule type="cellIs" dxfId="36605" priority="1107" operator="greaterThan">
      <formula>1</formula>
    </cfRule>
    <cfRule type="cellIs" dxfId="36604" priority="1108" operator="lessThan">
      <formula>0.8</formula>
    </cfRule>
  </conditionalFormatting>
  <conditionalFormatting sqref="P96:P105">
    <cfRule type="cellIs" dxfId="36603" priority="1106" operator="greaterThan">
      <formula>0</formula>
    </cfRule>
  </conditionalFormatting>
  <conditionalFormatting sqref="Q96:Q105">
    <cfRule type="cellIs" dxfId="36602" priority="1111" operator="lessThan">
      <formula>0</formula>
    </cfRule>
  </conditionalFormatting>
  <conditionalFormatting sqref="Q96:Q105">
    <cfRule type="cellIs" dxfId="36601" priority="1100" operator="lessThan">
      <formula>0</formula>
    </cfRule>
  </conditionalFormatting>
  <conditionalFormatting sqref="P96:P105">
    <cfRule type="cellIs" dxfId="36600" priority="1101" operator="greaterThan">
      <formula>0</formula>
    </cfRule>
  </conditionalFormatting>
  <conditionalFormatting sqref="R96:R105">
    <cfRule type="cellIs" dxfId="36599" priority="1104" operator="lessThan">
      <formula>0.8</formula>
    </cfRule>
    <cfRule type="cellIs" dxfId="36598" priority="1105" operator="greaterThan">
      <formula>1</formula>
    </cfRule>
  </conditionalFormatting>
  <conditionalFormatting sqref="R96:R105">
    <cfRule type="cellIs" dxfId="36597" priority="1102" operator="greaterThan">
      <formula>1</formula>
    </cfRule>
    <cfRule type="cellIs" dxfId="36596" priority="1103" operator="lessThan">
      <formula>0.8</formula>
    </cfRule>
  </conditionalFormatting>
  <conditionalFormatting sqref="Q96:Q105">
    <cfRule type="cellIs" dxfId="36595" priority="1094" operator="lessThan">
      <formula>0</formula>
    </cfRule>
  </conditionalFormatting>
  <conditionalFormatting sqref="R96:R105">
    <cfRule type="cellIs" dxfId="36594" priority="1098" operator="lessThan">
      <formula>0.8</formula>
    </cfRule>
    <cfRule type="cellIs" dxfId="36593" priority="1099" operator="greaterThan">
      <formula>1</formula>
    </cfRule>
  </conditionalFormatting>
  <conditionalFormatting sqref="R96:R105">
    <cfRule type="cellIs" dxfId="36592" priority="1096" operator="greaterThan">
      <formula>1</formula>
    </cfRule>
    <cfRule type="cellIs" dxfId="36591" priority="1097" operator="lessThan">
      <formula>0.8</formula>
    </cfRule>
  </conditionalFormatting>
  <conditionalFormatting sqref="P96:P105">
    <cfRule type="cellIs" dxfId="36590" priority="1095" operator="greaterThan">
      <formula>0</formula>
    </cfRule>
  </conditionalFormatting>
  <conditionalFormatting sqref="Q96:Q105">
    <cfRule type="cellIs" dxfId="36589" priority="1093" operator="lessThan">
      <formula>0</formula>
    </cfRule>
  </conditionalFormatting>
  <conditionalFormatting sqref="R96:R105">
    <cfRule type="cellIs" dxfId="36588" priority="1091" operator="lessThan">
      <formula>0.8</formula>
    </cfRule>
    <cfRule type="cellIs" dxfId="36587" priority="1092" operator="greaterThan">
      <formula>1</formula>
    </cfRule>
  </conditionalFormatting>
  <conditionalFormatting sqref="R96:R105">
    <cfRule type="cellIs" dxfId="36586" priority="1089" operator="greaterThan">
      <formula>1</formula>
    </cfRule>
    <cfRule type="cellIs" dxfId="36585" priority="1090" operator="lessThan">
      <formula>0.8</formula>
    </cfRule>
  </conditionalFormatting>
  <conditionalFormatting sqref="P96:P105">
    <cfRule type="cellIs" dxfId="36584" priority="1088" operator="greaterThan">
      <formula>0</formula>
    </cfRule>
  </conditionalFormatting>
  <conditionalFormatting sqref="Q96:Q105">
    <cfRule type="cellIs" dxfId="36583" priority="1087" operator="lessThan">
      <formula>0</formula>
    </cfRule>
  </conditionalFormatting>
  <conditionalFormatting sqref="R96:R105">
    <cfRule type="cellIs" dxfId="36582" priority="1085" operator="lessThan">
      <formula>0.8</formula>
    </cfRule>
    <cfRule type="cellIs" dxfId="36581" priority="1086" operator="greaterThan">
      <formula>1</formula>
    </cfRule>
  </conditionalFormatting>
  <conditionalFormatting sqref="R96:R105">
    <cfRule type="cellIs" dxfId="36580" priority="1083" operator="greaterThan">
      <formula>1</formula>
    </cfRule>
    <cfRule type="cellIs" dxfId="36579" priority="1084" operator="lessThan">
      <formula>0.8</formula>
    </cfRule>
  </conditionalFormatting>
  <conditionalFormatting sqref="P96:P105">
    <cfRule type="cellIs" dxfId="36578" priority="1082" operator="greaterThan">
      <formula>0</formula>
    </cfRule>
  </conditionalFormatting>
  <conditionalFormatting sqref="Q96:Q105">
    <cfRule type="cellIs" dxfId="36577" priority="1076" operator="lessThan">
      <formula>0</formula>
    </cfRule>
  </conditionalFormatting>
  <conditionalFormatting sqref="P96:P105">
    <cfRule type="cellIs" dxfId="36576" priority="1077" operator="greaterThan">
      <formula>0</formula>
    </cfRule>
  </conditionalFormatting>
  <conditionalFormatting sqref="R96:R105">
    <cfRule type="cellIs" dxfId="36575" priority="1080" operator="lessThan">
      <formula>0.8</formula>
    </cfRule>
    <cfRule type="cellIs" dxfId="36574" priority="1081" operator="greaterThan">
      <formula>1</formula>
    </cfRule>
  </conditionalFormatting>
  <conditionalFormatting sqref="R96:R105">
    <cfRule type="cellIs" dxfId="36573" priority="1078" operator="greaterThan">
      <formula>1</formula>
    </cfRule>
    <cfRule type="cellIs" dxfId="36572" priority="1079" operator="lessThan">
      <formula>0.8</formula>
    </cfRule>
  </conditionalFormatting>
  <conditionalFormatting sqref="Q96:Q105">
    <cfRule type="cellIs" dxfId="36571" priority="1070" operator="lessThan">
      <formula>0</formula>
    </cfRule>
  </conditionalFormatting>
  <conditionalFormatting sqref="R96:R105">
    <cfRule type="cellIs" dxfId="36570" priority="1074" operator="lessThan">
      <formula>0.8</formula>
    </cfRule>
    <cfRule type="cellIs" dxfId="36569" priority="1075" operator="greaterThan">
      <formula>1</formula>
    </cfRule>
  </conditionalFormatting>
  <conditionalFormatting sqref="R96:R105">
    <cfRule type="cellIs" dxfId="36568" priority="1072" operator="greaterThan">
      <formula>1</formula>
    </cfRule>
    <cfRule type="cellIs" dxfId="36567" priority="1073" operator="lessThan">
      <formula>0.8</formula>
    </cfRule>
  </conditionalFormatting>
  <conditionalFormatting sqref="P96:P105">
    <cfRule type="cellIs" dxfId="36566" priority="1071" operator="greaterThan">
      <formula>0</formula>
    </cfRule>
  </conditionalFormatting>
  <conditionalFormatting sqref="Q96:Q105">
    <cfRule type="cellIs" dxfId="36565" priority="1069" operator="lessThan">
      <formula>0</formula>
    </cfRule>
  </conditionalFormatting>
  <conditionalFormatting sqref="R96:R105">
    <cfRule type="cellIs" dxfId="36564" priority="1067" operator="lessThan">
      <formula>0.8</formula>
    </cfRule>
    <cfRule type="cellIs" dxfId="36563" priority="1068" operator="greaterThan">
      <formula>1</formula>
    </cfRule>
  </conditionalFormatting>
  <conditionalFormatting sqref="R96:R105">
    <cfRule type="cellIs" dxfId="36562" priority="1065" operator="greaterThan">
      <formula>1</formula>
    </cfRule>
    <cfRule type="cellIs" dxfId="36561" priority="1066" operator="lessThan">
      <formula>0.8</formula>
    </cfRule>
  </conditionalFormatting>
  <conditionalFormatting sqref="P96:P105">
    <cfRule type="cellIs" dxfId="36560" priority="1064" operator="greaterThan">
      <formula>0</formula>
    </cfRule>
  </conditionalFormatting>
  <conditionalFormatting sqref="Q96:Q105">
    <cfRule type="cellIs" dxfId="36559" priority="1063" operator="lessThan">
      <formula>0</formula>
    </cfRule>
  </conditionalFormatting>
  <conditionalFormatting sqref="R96:R105">
    <cfRule type="cellIs" dxfId="36558" priority="1061" operator="lessThan">
      <formula>0.8</formula>
    </cfRule>
    <cfRule type="cellIs" dxfId="36557" priority="1062" operator="greaterThan">
      <formula>1</formula>
    </cfRule>
  </conditionalFormatting>
  <conditionalFormatting sqref="R96:R105">
    <cfRule type="cellIs" dxfId="36556" priority="1059" operator="greaterThan">
      <formula>1</formula>
    </cfRule>
    <cfRule type="cellIs" dxfId="36555" priority="1060" operator="lessThan">
      <formula>0.8</formula>
    </cfRule>
  </conditionalFormatting>
  <conditionalFormatting sqref="P96:P105">
    <cfRule type="cellIs" dxfId="36554" priority="1058" operator="greaterThan">
      <formula>0</formula>
    </cfRule>
  </conditionalFormatting>
  <conditionalFormatting sqref="P124 P127">
    <cfRule type="cellIs" dxfId="36553" priority="1052" operator="greaterThan">
      <formula>0</formula>
    </cfRule>
  </conditionalFormatting>
  <conditionalFormatting sqref="Q124 Q127">
    <cfRule type="cellIs" dxfId="36552" priority="1057" operator="lessThan">
      <formula>0</formula>
    </cfRule>
  </conditionalFormatting>
  <conditionalFormatting sqref="R124 R127">
    <cfRule type="cellIs" dxfId="36551" priority="1055" operator="lessThan">
      <formula>0.8</formula>
    </cfRule>
    <cfRule type="cellIs" dxfId="36550" priority="1056" operator="greaterThan">
      <formula>1</formula>
    </cfRule>
  </conditionalFormatting>
  <conditionalFormatting sqref="R124 R127">
    <cfRule type="cellIs" dxfId="36549" priority="1053" operator="greaterThan">
      <formula>1</formula>
    </cfRule>
    <cfRule type="cellIs" dxfId="36548" priority="1054" operator="lessThan">
      <formula>0.8</formula>
    </cfRule>
  </conditionalFormatting>
  <conditionalFormatting sqref="Q124 Q127">
    <cfRule type="cellIs" dxfId="36547" priority="1051" operator="lessThan">
      <formula>0</formula>
    </cfRule>
  </conditionalFormatting>
  <conditionalFormatting sqref="R124 R127">
    <cfRule type="cellIs" dxfId="36546" priority="1049" operator="lessThan">
      <formula>0.8</formula>
    </cfRule>
    <cfRule type="cellIs" dxfId="36545" priority="1050" operator="greaterThan">
      <formula>1</formula>
    </cfRule>
  </conditionalFormatting>
  <conditionalFormatting sqref="R124 R127">
    <cfRule type="cellIs" dxfId="36544" priority="1047" operator="greaterThan">
      <formula>1</formula>
    </cfRule>
    <cfRule type="cellIs" dxfId="36543" priority="1048" operator="lessThan">
      <formula>0.8</formula>
    </cfRule>
  </conditionalFormatting>
  <conditionalFormatting sqref="P124 P127">
    <cfRule type="cellIs" dxfId="36542" priority="1046" operator="greaterThan">
      <formula>0</formula>
    </cfRule>
  </conditionalFormatting>
  <conditionalFormatting sqref="Q123 Q125:Q126 Q128:Q131">
    <cfRule type="cellIs" dxfId="36541" priority="1045" operator="lessThan">
      <formula>0</formula>
    </cfRule>
  </conditionalFormatting>
  <conditionalFormatting sqref="R123 R125:R126 R128:R131">
    <cfRule type="cellIs" dxfId="36540" priority="1043" operator="lessThan">
      <formula>0.8</formula>
    </cfRule>
    <cfRule type="cellIs" dxfId="36539" priority="1044" operator="greaterThan">
      <formula>1</formula>
    </cfRule>
  </conditionalFormatting>
  <conditionalFormatting sqref="R123 R125:R126 R128:R131">
    <cfRule type="cellIs" dxfId="36538" priority="1041" operator="greaterThan">
      <formula>1</formula>
    </cfRule>
    <cfRule type="cellIs" dxfId="36537" priority="1042" operator="lessThan">
      <formula>0.8</formula>
    </cfRule>
  </conditionalFormatting>
  <conditionalFormatting sqref="P123 P125:P126 P128:P131">
    <cfRule type="cellIs" dxfId="36536" priority="1040" operator="greaterThan">
      <formula>0</formula>
    </cfRule>
  </conditionalFormatting>
  <conditionalFormatting sqref="P123 P125:P126 P128:P131">
    <cfRule type="cellIs" dxfId="36535" priority="1034" operator="greaterThan">
      <formula>0</formula>
    </cfRule>
  </conditionalFormatting>
  <conditionalFormatting sqref="Q123 Q125:Q126 Q128:Q131">
    <cfRule type="cellIs" dxfId="36534" priority="1039" operator="lessThan">
      <formula>0</formula>
    </cfRule>
  </conditionalFormatting>
  <conditionalFormatting sqref="R123 R125:R126 R128:R131">
    <cfRule type="cellIs" dxfId="36533" priority="1037" operator="lessThan">
      <formula>0.8</formula>
    </cfRule>
    <cfRule type="cellIs" dxfId="36532" priority="1038" operator="greaterThan">
      <formula>1</formula>
    </cfRule>
  </conditionalFormatting>
  <conditionalFormatting sqref="R123 R125:R126 R128:R131">
    <cfRule type="cellIs" dxfId="36531" priority="1035" operator="greaterThan">
      <formula>1</formula>
    </cfRule>
    <cfRule type="cellIs" dxfId="36530" priority="1036" operator="lessThan">
      <formula>0.8</formula>
    </cfRule>
  </conditionalFormatting>
  <conditionalFormatting sqref="P122">
    <cfRule type="cellIs" dxfId="36529" priority="1028" operator="greaterThan">
      <formula>0</formula>
    </cfRule>
  </conditionalFormatting>
  <conditionalFormatting sqref="Q122">
    <cfRule type="cellIs" dxfId="36528" priority="1033" operator="lessThan">
      <formula>0</formula>
    </cfRule>
  </conditionalFormatting>
  <conditionalFormatting sqref="R122">
    <cfRule type="cellIs" dxfId="36527" priority="1031" operator="lessThan">
      <formula>0.8</formula>
    </cfRule>
    <cfRule type="cellIs" dxfId="36526" priority="1032" operator="greaterThan">
      <formula>1</formula>
    </cfRule>
  </conditionalFormatting>
  <conditionalFormatting sqref="R122">
    <cfRule type="cellIs" dxfId="36525" priority="1029" operator="greaterThan">
      <formula>1</formula>
    </cfRule>
    <cfRule type="cellIs" dxfId="36524" priority="1030" operator="lessThan">
      <formula>0.8</formula>
    </cfRule>
  </conditionalFormatting>
  <conditionalFormatting sqref="P137 P140 P142 P144">
    <cfRule type="cellIs" dxfId="36523" priority="1027" operator="greaterThan">
      <formula>0</formula>
    </cfRule>
  </conditionalFormatting>
  <conditionalFormatting sqref="Q137:Q144">
    <cfRule type="cellIs" dxfId="36522" priority="1026" operator="lessThan">
      <formula>0</formula>
    </cfRule>
  </conditionalFormatting>
  <conditionalFormatting sqref="R137">
    <cfRule type="cellIs" dxfId="36521" priority="1024" operator="lessThan">
      <formula>0.8</formula>
    </cfRule>
    <cfRule type="cellIs" dxfId="36520" priority="1025" operator="greaterThan">
      <formula>1</formula>
    </cfRule>
  </conditionalFormatting>
  <conditionalFormatting sqref="R137">
    <cfRule type="cellIs" dxfId="36519" priority="1022" operator="greaterThan">
      <formula>1</formula>
    </cfRule>
    <cfRule type="cellIs" dxfId="36518" priority="1023" operator="lessThan">
      <formula>0.8</formula>
    </cfRule>
  </conditionalFormatting>
  <conditionalFormatting sqref="P137 P140 P142 P144">
    <cfRule type="cellIs" dxfId="36517" priority="1021" operator="greaterThan">
      <formula>0</formula>
    </cfRule>
  </conditionalFormatting>
  <conditionalFormatting sqref="Q137:Q144">
    <cfRule type="cellIs" dxfId="36516" priority="1020" operator="lessThan">
      <formula>0</formula>
    </cfRule>
  </conditionalFormatting>
  <conditionalFormatting sqref="R137">
    <cfRule type="cellIs" dxfId="36515" priority="1018" operator="lessThan">
      <formula>0.8</formula>
    </cfRule>
    <cfRule type="cellIs" dxfId="36514" priority="1019" operator="greaterThan">
      <formula>1</formula>
    </cfRule>
  </conditionalFormatting>
  <conditionalFormatting sqref="R137">
    <cfRule type="cellIs" dxfId="36513" priority="1016" operator="greaterThan">
      <formula>1</formula>
    </cfRule>
    <cfRule type="cellIs" dxfId="36512" priority="1017" operator="lessThan">
      <formula>0.8</formula>
    </cfRule>
  </conditionalFormatting>
  <conditionalFormatting sqref="P137 P140 P142 P144">
    <cfRule type="cellIs" dxfId="36511" priority="1015" operator="greaterThan">
      <formula>0</formula>
    </cfRule>
  </conditionalFormatting>
  <conditionalFormatting sqref="P137 P140 P142 P144">
    <cfRule type="cellIs" dxfId="36510" priority="1009" operator="greaterThan">
      <formula>0</formula>
    </cfRule>
  </conditionalFormatting>
  <conditionalFormatting sqref="Q137:Q144">
    <cfRule type="cellIs" dxfId="36509" priority="1014" operator="lessThan">
      <formula>0</formula>
    </cfRule>
  </conditionalFormatting>
  <conditionalFormatting sqref="R137">
    <cfRule type="cellIs" dxfId="36508" priority="1012" operator="lessThan">
      <formula>0.8</formula>
    </cfRule>
    <cfRule type="cellIs" dxfId="36507" priority="1013" operator="greaterThan">
      <formula>1</formula>
    </cfRule>
  </conditionalFormatting>
  <conditionalFormatting sqref="R137">
    <cfRule type="cellIs" dxfId="36506" priority="1010" operator="greaterThan">
      <formula>1</formula>
    </cfRule>
    <cfRule type="cellIs" dxfId="36505" priority="1011" operator="lessThan">
      <formula>0.8</formula>
    </cfRule>
  </conditionalFormatting>
  <conditionalFormatting sqref="Q137:Q144">
    <cfRule type="cellIs" dxfId="36504" priority="1008" operator="lessThan">
      <formula>0</formula>
    </cfRule>
  </conditionalFormatting>
  <conditionalFormatting sqref="R137">
    <cfRule type="cellIs" dxfId="36503" priority="1006" operator="lessThan">
      <formula>0.8</formula>
    </cfRule>
    <cfRule type="cellIs" dxfId="36502" priority="1007" operator="greaterThan">
      <formula>1</formula>
    </cfRule>
  </conditionalFormatting>
  <conditionalFormatting sqref="R137">
    <cfRule type="cellIs" dxfId="36501" priority="1004" operator="greaterThan">
      <formula>1</formula>
    </cfRule>
    <cfRule type="cellIs" dxfId="36500" priority="1005" operator="lessThan">
      <formula>0.8</formula>
    </cfRule>
  </conditionalFormatting>
  <conditionalFormatting sqref="P137 P140 P142 P144">
    <cfRule type="cellIs" dxfId="36499" priority="1003" operator="greaterThan">
      <formula>0</formula>
    </cfRule>
  </conditionalFormatting>
  <conditionalFormatting sqref="Q137:Q144">
    <cfRule type="cellIs" dxfId="36498" priority="1002" operator="lessThan">
      <formula>0</formula>
    </cfRule>
  </conditionalFormatting>
  <conditionalFormatting sqref="R137">
    <cfRule type="cellIs" dxfId="36497" priority="1000" operator="lessThan">
      <formula>0.8</formula>
    </cfRule>
    <cfRule type="cellIs" dxfId="36496" priority="1001" operator="greaterThan">
      <formula>1</formula>
    </cfRule>
  </conditionalFormatting>
  <conditionalFormatting sqref="R137">
    <cfRule type="cellIs" dxfId="36495" priority="998" operator="greaterThan">
      <formula>1</formula>
    </cfRule>
    <cfRule type="cellIs" dxfId="36494" priority="999" operator="lessThan">
      <formula>0.8</formula>
    </cfRule>
  </conditionalFormatting>
  <conditionalFormatting sqref="P137 P140 P142 P144">
    <cfRule type="cellIs" dxfId="36493" priority="997" operator="greaterThan">
      <formula>0</formula>
    </cfRule>
  </conditionalFormatting>
  <conditionalFormatting sqref="P137 P140 P142 P144">
    <cfRule type="cellIs" dxfId="36492" priority="991" operator="greaterThan">
      <formula>0</formula>
    </cfRule>
  </conditionalFormatting>
  <conditionalFormatting sqref="Q137:Q144">
    <cfRule type="cellIs" dxfId="36491" priority="996" operator="lessThan">
      <formula>0</formula>
    </cfRule>
  </conditionalFormatting>
  <conditionalFormatting sqref="R137">
    <cfRule type="cellIs" dxfId="36490" priority="994" operator="lessThan">
      <formula>0.8</formula>
    </cfRule>
    <cfRule type="cellIs" dxfId="36489" priority="995" operator="greaterThan">
      <formula>1</formula>
    </cfRule>
  </conditionalFormatting>
  <conditionalFormatting sqref="R137">
    <cfRule type="cellIs" dxfId="36488" priority="992" operator="greaterThan">
      <formula>1</formula>
    </cfRule>
    <cfRule type="cellIs" dxfId="36487" priority="993" operator="lessThan">
      <formula>0.8</formula>
    </cfRule>
  </conditionalFormatting>
  <conditionalFormatting sqref="Q137:Q144">
    <cfRule type="cellIs" dxfId="36486" priority="990" operator="lessThan">
      <formula>0</formula>
    </cfRule>
  </conditionalFormatting>
  <conditionalFormatting sqref="R137">
    <cfRule type="cellIs" dxfId="36485" priority="988" operator="lessThan">
      <formula>0.8</formula>
    </cfRule>
    <cfRule type="cellIs" dxfId="36484" priority="989" operator="greaterThan">
      <formula>1</formula>
    </cfRule>
  </conditionalFormatting>
  <conditionalFormatting sqref="R137">
    <cfRule type="cellIs" dxfId="36483" priority="986" operator="greaterThan">
      <formula>1</formula>
    </cfRule>
    <cfRule type="cellIs" dxfId="36482" priority="987" operator="lessThan">
      <formula>0.8</formula>
    </cfRule>
  </conditionalFormatting>
  <conditionalFormatting sqref="P137 P140 P142 P144">
    <cfRule type="cellIs" dxfId="36481" priority="985" operator="greaterThan">
      <formula>0</formula>
    </cfRule>
  </conditionalFormatting>
  <conditionalFormatting sqref="Q137:Q144">
    <cfRule type="cellIs" dxfId="36480" priority="984" operator="lessThan">
      <formula>0</formula>
    </cfRule>
  </conditionalFormatting>
  <conditionalFormatting sqref="R137">
    <cfRule type="cellIs" dxfId="36479" priority="982" operator="lessThan">
      <formula>0.8</formula>
    </cfRule>
    <cfRule type="cellIs" dxfId="36478" priority="983" operator="greaterThan">
      <formula>1</formula>
    </cfRule>
  </conditionalFormatting>
  <conditionalFormatting sqref="R137">
    <cfRule type="cellIs" dxfId="36477" priority="980" operator="greaterThan">
      <formula>1</formula>
    </cfRule>
    <cfRule type="cellIs" dxfId="36476" priority="981" operator="lessThan">
      <formula>0.8</formula>
    </cfRule>
  </conditionalFormatting>
  <conditionalFormatting sqref="P137 P140 P142 P144">
    <cfRule type="cellIs" dxfId="36475" priority="979" operator="greaterThan">
      <formula>0</formula>
    </cfRule>
  </conditionalFormatting>
  <conditionalFormatting sqref="P137 P140 P142 P144">
    <cfRule type="cellIs" dxfId="36474" priority="973" operator="greaterThan">
      <formula>0</formula>
    </cfRule>
  </conditionalFormatting>
  <conditionalFormatting sqref="Q137:Q144">
    <cfRule type="cellIs" dxfId="36473" priority="978" operator="lessThan">
      <formula>0</formula>
    </cfRule>
  </conditionalFormatting>
  <conditionalFormatting sqref="R137">
    <cfRule type="cellIs" dxfId="36472" priority="976" operator="lessThan">
      <formula>0.8</formula>
    </cfRule>
    <cfRule type="cellIs" dxfId="36471" priority="977" operator="greaterThan">
      <formula>1</formula>
    </cfRule>
  </conditionalFormatting>
  <conditionalFormatting sqref="R137">
    <cfRule type="cellIs" dxfId="36470" priority="974" operator="greaterThan">
      <formula>1</formula>
    </cfRule>
    <cfRule type="cellIs" dxfId="36469" priority="975" operator="lessThan">
      <formula>0.8</formula>
    </cfRule>
  </conditionalFormatting>
  <conditionalFormatting sqref="Q137:Q144">
    <cfRule type="cellIs" dxfId="36468" priority="972" operator="lessThan">
      <formula>0</formula>
    </cfRule>
  </conditionalFormatting>
  <conditionalFormatting sqref="R137">
    <cfRule type="cellIs" dxfId="36467" priority="970" operator="lessThan">
      <formula>0.8</formula>
    </cfRule>
    <cfRule type="cellIs" dxfId="36466" priority="971" operator="greaterThan">
      <formula>1</formula>
    </cfRule>
  </conditionalFormatting>
  <conditionalFormatting sqref="R137">
    <cfRule type="cellIs" dxfId="36465" priority="968" operator="greaterThan">
      <formula>1</formula>
    </cfRule>
    <cfRule type="cellIs" dxfId="36464" priority="969" operator="lessThan">
      <formula>0.8</formula>
    </cfRule>
  </conditionalFormatting>
  <conditionalFormatting sqref="P137 P140 P142 P144">
    <cfRule type="cellIs" dxfId="36463" priority="967" operator="greaterThan">
      <formula>0</formula>
    </cfRule>
  </conditionalFormatting>
  <conditionalFormatting sqref="P138 P141 P143">
    <cfRule type="cellIs" dxfId="36462" priority="962" operator="greaterThan">
      <formula>0</formula>
    </cfRule>
  </conditionalFormatting>
  <conditionalFormatting sqref="R138">
    <cfRule type="cellIs" dxfId="36461" priority="965" operator="lessThan">
      <formula>0.8</formula>
    </cfRule>
    <cfRule type="cellIs" dxfId="36460" priority="966" operator="greaterThan">
      <formula>1</formula>
    </cfRule>
  </conditionalFormatting>
  <conditionalFormatting sqref="R138">
    <cfRule type="cellIs" dxfId="36459" priority="963" operator="greaterThan">
      <formula>1</formula>
    </cfRule>
    <cfRule type="cellIs" dxfId="36458" priority="964" operator="lessThan">
      <formula>0.8</formula>
    </cfRule>
  </conditionalFormatting>
  <conditionalFormatting sqref="R138">
    <cfRule type="cellIs" dxfId="36457" priority="960" operator="lessThan">
      <formula>0.8</formula>
    </cfRule>
    <cfRule type="cellIs" dxfId="36456" priority="961" operator="greaterThan">
      <formula>1</formula>
    </cfRule>
  </conditionalFormatting>
  <conditionalFormatting sqref="R138">
    <cfRule type="cellIs" dxfId="36455" priority="958" operator="greaterThan">
      <formula>1</formula>
    </cfRule>
    <cfRule type="cellIs" dxfId="36454" priority="959" operator="lessThan">
      <formula>0.8</formula>
    </cfRule>
  </conditionalFormatting>
  <conditionalFormatting sqref="P138 P141 P143">
    <cfRule type="cellIs" dxfId="36453" priority="957" operator="greaterThan">
      <formula>0</formula>
    </cfRule>
  </conditionalFormatting>
  <conditionalFormatting sqref="R138">
    <cfRule type="cellIs" dxfId="36452" priority="955" operator="lessThan">
      <formula>0.8</formula>
    </cfRule>
    <cfRule type="cellIs" dxfId="36451" priority="956" operator="greaterThan">
      <formula>1</formula>
    </cfRule>
  </conditionalFormatting>
  <conditionalFormatting sqref="R138">
    <cfRule type="cellIs" dxfId="36450" priority="953" operator="greaterThan">
      <formula>1</formula>
    </cfRule>
    <cfRule type="cellIs" dxfId="36449" priority="954" operator="lessThan">
      <formula>0.8</formula>
    </cfRule>
  </conditionalFormatting>
  <conditionalFormatting sqref="P138 P141 P143">
    <cfRule type="cellIs" dxfId="36448" priority="952" operator="greaterThan">
      <formula>0</formula>
    </cfRule>
  </conditionalFormatting>
  <conditionalFormatting sqref="R138">
    <cfRule type="cellIs" dxfId="36447" priority="950" operator="lessThan">
      <formula>0.8</formula>
    </cfRule>
    <cfRule type="cellIs" dxfId="36446" priority="951" operator="greaterThan">
      <formula>1</formula>
    </cfRule>
  </conditionalFormatting>
  <conditionalFormatting sqref="R138">
    <cfRule type="cellIs" dxfId="36445" priority="948" operator="greaterThan">
      <formula>1</formula>
    </cfRule>
    <cfRule type="cellIs" dxfId="36444" priority="949" operator="lessThan">
      <formula>0.8</formula>
    </cfRule>
  </conditionalFormatting>
  <conditionalFormatting sqref="P138 P141 P143">
    <cfRule type="cellIs" dxfId="36443" priority="947" operator="greaterThan">
      <formula>0</formula>
    </cfRule>
  </conditionalFormatting>
  <conditionalFormatting sqref="R138">
    <cfRule type="cellIs" dxfId="36442" priority="945" operator="lessThan">
      <formula>0.8</formula>
    </cfRule>
    <cfRule type="cellIs" dxfId="36441" priority="946" operator="greaterThan">
      <formula>1</formula>
    </cfRule>
  </conditionalFormatting>
  <conditionalFormatting sqref="R138">
    <cfRule type="cellIs" dxfId="36440" priority="943" operator="greaterThan">
      <formula>1</formula>
    </cfRule>
    <cfRule type="cellIs" dxfId="36439" priority="944" operator="lessThan">
      <formula>0.8</formula>
    </cfRule>
  </conditionalFormatting>
  <conditionalFormatting sqref="R138">
    <cfRule type="cellIs" dxfId="36438" priority="941" operator="lessThan">
      <formula>0.8</formula>
    </cfRule>
    <cfRule type="cellIs" dxfId="36437" priority="942" operator="greaterThan">
      <formula>1</formula>
    </cfRule>
  </conditionalFormatting>
  <conditionalFormatting sqref="R138">
    <cfRule type="cellIs" dxfId="36436" priority="939" operator="greaterThan">
      <formula>1</formula>
    </cfRule>
    <cfRule type="cellIs" dxfId="36435" priority="940" operator="lessThan">
      <formula>0.8</formula>
    </cfRule>
  </conditionalFormatting>
  <conditionalFormatting sqref="P138 P141 P143">
    <cfRule type="cellIs" dxfId="36434" priority="938" operator="greaterThan">
      <formula>0</formula>
    </cfRule>
  </conditionalFormatting>
  <conditionalFormatting sqref="P138 P141 P143">
    <cfRule type="cellIs" dxfId="36433" priority="933" operator="greaterThan">
      <formula>0</formula>
    </cfRule>
  </conditionalFormatting>
  <conditionalFormatting sqref="R138">
    <cfRule type="cellIs" dxfId="36432" priority="936" operator="lessThan">
      <formula>0.8</formula>
    </cfRule>
    <cfRule type="cellIs" dxfId="36431" priority="937" operator="greaterThan">
      <formula>1</formula>
    </cfRule>
  </conditionalFormatting>
  <conditionalFormatting sqref="R138">
    <cfRule type="cellIs" dxfId="36430" priority="934" operator="greaterThan">
      <formula>1</formula>
    </cfRule>
    <cfRule type="cellIs" dxfId="36429" priority="935" operator="lessThan">
      <formula>0.8</formula>
    </cfRule>
  </conditionalFormatting>
  <conditionalFormatting sqref="R138">
    <cfRule type="cellIs" dxfId="36428" priority="931" operator="lessThan">
      <formula>0.8</formula>
    </cfRule>
    <cfRule type="cellIs" dxfId="36427" priority="932" operator="greaterThan">
      <formula>1</formula>
    </cfRule>
  </conditionalFormatting>
  <conditionalFormatting sqref="R138">
    <cfRule type="cellIs" dxfId="36426" priority="929" operator="greaterThan">
      <formula>1</formula>
    </cfRule>
    <cfRule type="cellIs" dxfId="36425" priority="930" operator="lessThan">
      <formula>0.8</formula>
    </cfRule>
  </conditionalFormatting>
  <conditionalFormatting sqref="P138 P141 P143">
    <cfRule type="cellIs" dxfId="36424" priority="928" operator="greaterThan">
      <formula>0</formula>
    </cfRule>
  </conditionalFormatting>
  <conditionalFormatting sqref="Q148:Q154">
    <cfRule type="cellIs" dxfId="36423" priority="927" operator="lessThan">
      <formula>0</formula>
    </cfRule>
  </conditionalFormatting>
  <conditionalFormatting sqref="R148:R154">
    <cfRule type="cellIs" dxfId="36422" priority="925" operator="lessThan">
      <formula>0.8</formula>
    </cfRule>
    <cfRule type="cellIs" dxfId="36421" priority="926" operator="greaterThan">
      <formula>1</formula>
    </cfRule>
  </conditionalFormatting>
  <conditionalFormatting sqref="R148:R154">
    <cfRule type="cellIs" dxfId="36420" priority="923" operator="greaterThan">
      <formula>1</formula>
    </cfRule>
    <cfRule type="cellIs" dxfId="36419" priority="924" operator="lessThan">
      <formula>0.8</formula>
    </cfRule>
  </conditionalFormatting>
  <conditionalFormatting sqref="P148:P154">
    <cfRule type="cellIs" dxfId="36418" priority="922" operator="greaterThan">
      <formula>0</formula>
    </cfRule>
  </conditionalFormatting>
  <conditionalFormatting sqref="P148:P154">
    <cfRule type="cellIs" dxfId="36417" priority="916" operator="greaterThan">
      <formula>0</formula>
    </cfRule>
  </conditionalFormatting>
  <conditionalFormatting sqref="Q148:Q154">
    <cfRule type="cellIs" dxfId="36416" priority="921" operator="lessThan">
      <formula>0</formula>
    </cfRule>
  </conditionalFormatting>
  <conditionalFormatting sqref="R148:R154">
    <cfRule type="cellIs" dxfId="36415" priority="919" operator="lessThan">
      <formula>0.8</formula>
    </cfRule>
    <cfRule type="cellIs" dxfId="36414" priority="920" operator="greaterThan">
      <formula>1</formula>
    </cfRule>
  </conditionalFormatting>
  <conditionalFormatting sqref="R148:R154">
    <cfRule type="cellIs" dxfId="36413" priority="917" operator="greaterThan">
      <formula>1</formula>
    </cfRule>
    <cfRule type="cellIs" dxfId="36412" priority="918" operator="lessThan">
      <formula>0.8</formula>
    </cfRule>
  </conditionalFormatting>
  <conditionalFormatting sqref="Q148:Q154">
    <cfRule type="cellIs" dxfId="36411" priority="915" operator="lessThan">
      <formula>0</formula>
    </cfRule>
  </conditionalFormatting>
  <conditionalFormatting sqref="R148:R154">
    <cfRule type="cellIs" dxfId="36410" priority="913" operator="lessThan">
      <formula>0.8</formula>
    </cfRule>
    <cfRule type="cellIs" dxfId="36409" priority="914" operator="greaterThan">
      <formula>1</formula>
    </cfRule>
  </conditionalFormatting>
  <conditionalFormatting sqref="R148:R154">
    <cfRule type="cellIs" dxfId="36408" priority="911" operator="greaterThan">
      <formula>1</formula>
    </cfRule>
    <cfRule type="cellIs" dxfId="36407" priority="912" operator="lessThan">
      <formula>0.8</formula>
    </cfRule>
  </conditionalFormatting>
  <conditionalFormatting sqref="P148:P154">
    <cfRule type="cellIs" dxfId="36406" priority="910" operator="greaterThan">
      <formula>0</formula>
    </cfRule>
  </conditionalFormatting>
  <conditionalFormatting sqref="Q148:Q154">
    <cfRule type="cellIs" dxfId="36405" priority="909" operator="lessThan">
      <formula>0</formula>
    </cfRule>
  </conditionalFormatting>
  <conditionalFormatting sqref="R148:R154">
    <cfRule type="cellIs" dxfId="36404" priority="907" operator="lessThan">
      <formula>0.8</formula>
    </cfRule>
    <cfRule type="cellIs" dxfId="36403" priority="908" operator="greaterThan">
      <formula>1</formula>
    </cfRule>
  </conditionalFormatting>
  <conditionalFormatting sqref="R148:R154">
    <cfRule type="cellIs" dxfId="36402" priority="905" operator="greaterThan">
      <formula>1</formula>
    </cfRule>
    <cfRule type="cellIs" dxfId="36401" priority="906" operator="lessThan">
      <formula>0.8</formula>
    </cfRule>
  </conditionalFormatting>
  <conditionalFormatting sqref="P148:P154">
    <cfRule type="cellIs" dxfId="36400" priority="904" operator="greaterThan">
      <formula>0</formula>
    </cfRule>
  </conditionalFormatting>
  <conditionalFormatting sqref="P148:P154">
    <cfRule type="cellIs" dxfId="36399" priority="898" operator="greaterThan">
      <formula>0</formula>
    </cfRule>
  </conditionalFormatting>
  <conditionalFormatting sqref="Q148:Q154">
    <cfRule type="cellIs" dxfId="36398" priority="903" operator="lessThan">
      <formula>0</formula>
    </cfRule>
  </conditionalFormatting>
  <conditionalFormatting sqref="R148:R154">
    <cfRule type="cellIs" dxfId="36397" priority="901" operator="lessThan">
      <formula>0.8</formula>
    </cfRule>
    <cfRule type="cellIs" dxfId="36396" priority="902" operator="greaterThan">
      <formula>1</formula>
    </cfRule>
  </conditionalFormatting>
  <conditionalFormatting sqref="R148:R154">
    <cfRule type="cellIs" dxfId="36395" priority="899" operator="greaterThan">
      <formula>1</formula>
    </cfRule>
    <cfRule type="cellIs" dxfId="36394" priority="900" operator="lessThan">
      <formula>0.8</formula>
    </cfRule>
  </conditionalFormatting>
  <conditionalFormatting sqref="Q148:Q154">
    <cfRule type="cellIs" dxfId="36393" priority="897" operator="lessThan">
      <formula>0</formula>
    </cfRule>
  </conditionalFormatting>
  <conditionalFormatting sqref="R148:R154">
    <cfRule type="cellIs" dxfId="36392" priority="895" operator="lessThan">
      <formula>0.8</formula>
    </cfRule>
    <cfRule type="cellIs" dxfId="36391" priority="896" operator="greaterThan">
      <formula>1</formula>
    </cfRule>
  </conditionalFormatting>
  <conditionalFormatting sqref="R148:R154">
    <cfRule type="cellIs" dxfId="36390" priority="893" operator="greaterThan">
      <formula>1</formula>
    </cfRule>
    <cfRule type="cellIs" dxfId="36389" priority="894" operator="lessThan">
      <formula>0.8</formula>
    </cfRule>
  </conditionalFormatting>
  <conditionalFormatting sqref="P148:P154">
    <cfRule type="cellIs" dxfId="36388" priority="892" operator="greaterThan">
      <formula>0</formula>
    </cfRule>
  </conditionalFormatting>
  <conditionalFormatting sqref="Q148:Q154">
    <cfRule type="cellIs" dxfId="36387" priority="886" operator="lessThan">
      <formula>0</formula>
    </cfRule>
  </conditionalFormatting>
  <conditionalFormatting sqref="P148:P154">
    <cfRule type="cellIs" dxfId="36386" priority="887" operator="greaterThan">
      <formula>0</formula>
    </cfRule>
  </conditionalFormatting>
  <conditionalFormatting sqref="R148:R154">
    <cfRule type="cellIs" dxfId="36385" priority="890" operator="lessThan">
      <formula>0.8</formula>
    </cfRule>
    <cfRule type="cellIs" dxfId="36384" priority="891" operator="greaterThan">
      <formula>1</formula>
    </cfRule>
  </conditionalFormatting>
  <conditionalFormatting sqref="R148:R154">
    <cfRule type="cellIs" dxfId="36383" priority="888" operator="greaterThan">
      <formula>1</formula>
    </cfRule>
    <cfRule type="cellIs" dxfId="36382" priority="889" operator="lessThan">
      <formula>0.8</formula>
    </cfRule>
  </conditionalFormatting>
  <conditionalFormatting sqref="Q148:Q154">
    <cfRule type="cellIs" dxfId="36381" priority="880" operator="lessThan">
      <formula>0</formula>
    </cfRule>
  </conditionalFormatting>
  <conditionalFormatting sqref="R148:R154">
    <cfRule type="cellIs" dxfId="36380" priority="884" operator="lessThan">
      <formula>0.8</formula>
    </cfRule>
    <cfRule type="cellIs" dxfId="36379" priority="885" operator="greaterThan">
      <formula>1</formula>
    </cfRule>
  </conditionalFormatting>
  <conditionalFormatting sqref="R148:R154">
    <cfRule type="cellIs" dxfId="36378" priority="882" operator="greaterThan">
      <formula>1</formula>
    </cfRule>
    <cfRule type="cellIs" dxfId="36377" priority="883" operator="lessThan">
      <formula>0.8</formula>
    </cfRule>
  </conditionalFormatting>
  <conditionalFormatting sqref="P148:P154">
    <cfRule type="cellIs" dxfId="36376" priority="881" operator="greaterThan">
      <formula>0</formula>
    </cfRule>
  </conditionalFormatting>
  <conditionalFormatting sqref="Q148:Q154">
    <cfRule type="cellIs" dxfId="36375" priority="879" operator="lessThan">
      <formula>0</formula>
    </cfRule>
  </conditionalFormatting>
  <conditionalFormatting sqref="R148:R154">
    <cfRule type="cellIs" dxfId="36374" priority="877" operator="lessThan">
      <formula>0.8</formula>
    </cfRule>
    <cfRule type="cellIs" dxfId="36373" priority="878" operator="greaterThan">
      <formula>1</formula>
    </cfRule>
  </conditionalFormatting>
  <conditionalFormatting sqref="R148:R154">
    <cfRule type="cellIs" dxfId="36372" priority="875" operator="greaterThan">
      <formula>1</formula>
    </cfRule>
    <cfRule type="cellIs" dxfId="36371" priority="876" operator="lessThan">
      <formula>0.8</formula>
    </cfRule>
  </conditionalFormatting>
  <conditionalFormatting sqref="P148:P154">
    <cfRule type="cellIs" dxfId="36370" priority="874" operator="greaterThan">
      <formula>0</formula>
    </cfRule>
  </conditionalFormatting>
  <conditionalFormatting sqref="Q148:Q154">
    <cfRule type="cellIs" dxfId="36369" priority="873" operator="lessThan">
      <formula>0</formula>
    </cfRule>
  </conditionalFormatting>
  <conditionalFormatting sqref="R148:R154">
    <cfRule type="cellIs" dxfId="36368" priority="871" operator="lessThan">
      <formula>0.8</formula>
    </cfRule>
    <cfRule type="cellIs" dxfId="36367" priority="872" operator="greaterThan">
      <formula>1</formula>
    </cfRule>
  </conditionalFormatting>
  <conditionalFormatting sqref="R148:R154">
    <cfRule type="cellIs" dxfId="36366" priority="869" operator="greaterThan">
      <formula>1</formula>
    </cfRule>
    <cfRule type="cellIs" dxfId="36365" priority="870" operator="lessThan">
      <formula>0.8</formula>
    </cfRule>
  </conditionalFormatting>
  <conditionalFormatting sqref="P148:P154">
    <cfRule type="cellIs" dxfId="36364" priority="868" operator="greaterThan">
      <formula>0</formula>
    </cfRule>
  </conditionalFormatting>
  <conditionalFormatting sqref="Q148:Q154">
    <cfRule type="cellIs" dxfId="36363" priority="867" operator="lessThan">
      <formula>0</formula>
    </cfRule>
  </conditionalFormatting>
  <conditionalFormatting sqref="R148:R154">
    <cfRule type="cellIs" dxfId="36362" priority="865" operator="lessThan">
      <formula>0.8</formula>
    </cfRule>
    <cfRule type="cellIs" dxfId="36361" priority="866" operator="greaterThan">
      <formula>1</formula>
    </cfRule>
  </conditionalFormatting>
  <conditionalFormatting sqref="R148:R154">
    <cfRule type="cellIs" dxfId="36360" priority="863" operator="greaterThan">
      <formula>1</formula>
    </cfRule>
    <cfRule type="cellIs" dxfId="36359" priority="864" operator="lessThan">
      <formula>0.8</formula>
    </cfRule>
  </conditionalFormatting>
  <conditionalFormatting sqref="P148:P154">
    <cfRule type="cellIs" dxfId="36358" priority="862" operator="greaterThan">
      <formula>0</formula>
    </cfRule>
  </conditionalFormatting>
  <conditionalFormatting sqref="Q148:Q154">
    <cfRule type="cellIs" dxfId="36357" priority="861" operator="lessThan">
      <formula>0</formula>
    </cfRule>
  </conditionalFormatting>
  <conditionalFormatting sqref="R148:R154">
    <cfRule type="cellIs" dxfId="36356" priority="859" operator="lessThan">
      <formula>0.8</formula>
    </cfRule>
    <cfRule type="cellIs" dxfId="36355" priority="860" operator="greaterThan">
      <formula>1</formula>
    </cfRule>
  </conditionalFormatting>
  <conditionalFormatting sqref="R148:R154">
    <cfRule type="cellIs" dxfId="36354" priority="857" operator="greaterThan">
      <formula>1</formula>
    </cfRule>
    <cfRule type="cellIs" dxfId="36353" priority="858" operator="lessThan">
      <formula>0.8</formula>
    </cfRule>
  </conditionalFormatting>
  <conditionalFormatting sqref="P148:P154">
    <cfRule type="cellIs" dxfId="36352" priority="856" operator="greaterThan">
      <formula>0</formula>
    </cfRule>
  </conditionalFormatting>
  <conditionalFormatting sqref="Q148:Q154">
    <cfRule type="cellIs" dxfId="36351" priority="855" operator="lessThan">
      <formula>0</formula>
    </cfRule>
  </conditionalFormatting>
  <conditionalFormatting sqref="R148:R154">
    <cfRule type="cellIs" dxfId="36350" priority="853" operator="lessThan">
      <formula>0.8</formula>
    </cfRule>
    <cfRule type="cellIs" dxfId="36349" priority="854" operator="greaterThan">
      <formula>1</formula>
    </cfRule>
  </conditionalFormatting>
  <conditionalFormatting sqref="R148:R154">
    <cfRule type="cellIs" dxfId="36348" priority="851" operator="greaterThan">
      <formula>1</formula>
    </cfRule>
    <cfRule type="cellIs" dxfId="36347" priority="852" operator="lessThan">
      <formula>0.8</formula>
    </cfRule>
  </conditionalFormatting>
  <conditionalFormatting sqref="P148:P154">
    <cfRule type="cellIs" dxfId="36346" priority="850" operator="greaterThan">
      <formula>0</formula>
    </cfRule>
  </conditionalFormatting>
  <conditionalFormatting sqref="Q148:Q154">
    <cfRule type="cellIs" dxfId="36345" priority="849" operator="lessThan">
      <formula>0</formula>
    </cfRule>
  </conditionalFormatting>
  <conditionalFormatting sqref="R148:R154">
    <cfRule type="cellIs" dxfId="36344" priority="847" operator="lessThan">
      <formula>0.8</formula>
    </cfRule>
    <cfRule type="cellIs" dxfId="36343" priority="848" operator="greaterThan">
      <formula>1</formula>
    </cfRule>
  </conditionalFormatting>
  <conditionalFormatting sqref="R148:R154">
    <cfRule type="cellIs" dxfId="36342" priority="845" operator="greaterThan">
      <formula>1</formula>
    </cfRule>
    <cfRule type="cellIs" dxfId="36341" priority="846" operator="lessThan">
      <formula>0.8</formula>
    </cfRule>
  </conditionalFormatting>
  <conditionalFormatting sqref="P148:P154">
    <cfRule type="cellIs" dxfId="36340" priority="844" operator="greaterThan">
      <formula>0</formula>
    </cfRule>
  </conditionalFormatting>
  <conditionalFormatting sqref="Q148:Q154">
    <cfRule type="cellIs" dxfId="36339" priority="843" operator="lessThan">
      <formula>0</formula>
    </cfRule>
  </conditionalFormatting>
  <conditionalFormatting sqref="R148:R154">
    <cfRule type="cellIs" dxfId="36338" priority="841" operator="lessThan">
      <formula>0.8</formula>
    </cfRule>
    <cfRule type="cellIs" dxfId="36337" priority="842" operator="greaterThan">
      <formula>1</formula>
    </cfRule>
  </conditionalFormatting>
  <conditionalFormatting sqref="R148:R154">
    <cfRule type="cellIs" dxfId="36336" priority="839" operator="greaterThan">
      <formula>1</formula>
    </cfRule>
    <cfRule type="cellIs" dxfId="36335" priority="840" operator="lessThan">
      <formula>0.8</formula>
    </cfRule>
  </conditionalFormatting>
  <conditionalFormatting sqref="P148:P154">
    <cfRule type="cellIs" dxfId="36334" priority="838" operator="greaterThan">
      <formula>0</formula>
    </cfRule>
  </conditionalFormatting>
  <conditionalFormatting sqref="P148:P154">
    <cfRule type="cellIs" dxfId="36333" priority="832" operator="greaterThan">
      <formula>0</formula>
    </cfRule>
  </conditionalFormatting>
  <conditionalFormatting sqref="Q148:Q154">
    <cfRule type="cellIs" dxfId="36332" priority="837" operator="lessThan">
      <formula>0</formula>
    </cfRule>
  </conditionalFormatting>
  <conditionalFormatting sqref="R148:R154">
    <cfRule type="cellIs" dxfId="36331" priority="835" operator="lessThan">
      <formula>0.8</formula>
    </cfRule>
    <cfRule type="cellIs" dxfId="36330" priority="836" operator="greaterThan">
      <formula>1</formula>
    </cfRule>
  </conditionalFormatting>
  <conditionalFormatting sqref="R148:R154">
    <cfRule type="cellIs" dxfId="36329" priority="833" operator="greaterThan">
      <formula>1</formula>
    </cfRule>
    <cfRule type="cellIs" dxfId="36328" priority="834" operator="lessThan">
      <formula>0.8</formula>
    </cfRule>
  </conditionalFormatting>
  <conditionalFormatting sqref="P148:P154">
    <cfRule type="cellIs" dxfId="36327" priority="826" operator="greaterThan">
      <formula>0</formula>
    </cfRule>
  </conditionalFormatting>
  <conditionalFormatting sqref="Q148:Q154">
    <cfRule type="cellIs" dxfId="36326" priority="831" operator="lessThan">
      <formula>0</formula>
    </cfRule>
  </conditionalFormatting>
  <conditionalFormatting sqref="R148:R154">
    <cfRule type="cellIs" dxfId="36325" priority="829" operator="lessThan">
      <formula>0.8</formula>
    </cfRule>
    <cfRule type="cellIs" dxfId="36324" priority="830" operator="greaterThan">
      <formula>1</formula>
    </cfRule>
  </conditionalFormatting>
  <conditionalFormatting sqref="R148:R154">
    <cfRule type="cellIs" dxfId="36323" priority="827" operator="greaterThan">
      <formula>1</formula>
    </cfRule>
    <cfRule type="cellIs" dxfId="36322" priority="828" operator="lessThan">
      <formula>0.8</formula>
    </cfRule>
  </conditionalFormatting>
  <conditionalFormatting sqref="R148:R154">
    <cfRule type="cellIs" dxfId="36321" priority="823" operator="lessThan">
      <formula>0.8</formula>
    </cfRule>
    <cfRule type="cellIs" dxfId="36320" priority="824" operator="greaterThan">
      <formula>1</formula>
    </cfRule>
  </conditionalFormatting>
  <conditionalFormatting sqref="R148:R154">
    <cfRule type="cellIs" dxfId="36319" priority="821" operator="greaterThan">
      <formula>1</formula>
    </cfRule>
    <cfRule type="cellIs" dxfId="36318" priority="822" operator="lessThan">
      <formula>0.8</formula>
    </cfRule>
  </conditionalFormatting>
  <conditionalFormatting sqref="P148:P154">
    <cfRule type="cellIs" dxfId="36317" priority="820" operator="greaterThan">
      <formula>0</formula>
    </cfRule>
  </conditionalFormatting>
  <conditionalFormatting sqref="Q148:Q154">
    <cfRule type="cellIs" dxfId="36316" priority="825" operator="lessThan">
      <formula>0</formula>
    </cfRule>
  </conditionalFormatting>
  <conditionalFormatting sqref="Q148:Q154">
    <cfRule type="cellIs" dxfId="36315" priority="819" operator="lessThan">
      <formula>0</formula>
    </cfRule>
  </conditionalFormatting>
  <conditionalFormatting sqref="R148:R154">
    <cfRule type="cellIs" dxfId="36314" priority="817" operator="lessThan">
      <formula>0.8</formula>
    </cfRule>
    <cfRule type="cellIs" dxfId="36313" priority="818" operator="greaterThan">
      <formula>1</formula>
    </cfRule>
  </conditionalFormatting>
  <conditionalFormatting sqref="R148:R154">
    <cfRule type="cellIs" dxfId="36312" priority="815" operator="greaterThan">
      <formula>1</formula>
    </cfRule>
    <cfRule type="cellIs" dxfId="36311" priority="816" operator="lessThan">
      <formula>0.8</formula>
    </cfRule>
  </conditionalFormatting>
  <conditionalFormatting sqref="P148:P154">
    <cfRule type="cellIs" dxfId="36310" priority="814" operator="greaterThan">
      <formula>0</formula>
    </cfRule>
  </conditionalFormatting>
  <conditionalFormatting sqref="P148:P154">
    <cfRule type="cellIs" dxfId="36309" priority="808" operator="greaterThan">
      <formula>0</formula>
    </cfRule>
  </conditionalFormatting>
  <conditionalFormatting sqref="Q148:Q154">
    <cfRule type="cellIs" dxfId="36308" priority="813" operator="lessThan">
      <formula>0</formula>
    </cfRule>
  </conditionalFormatting>
  <conditionalFormatting sqref="R148:R154">
    <cfRule type="cellIs" dxfId="36307" priority="811" operator="lessThan">
      <formula>0.8</formula>
    </cfRule>
    <cfRule type="cellIs" dxfId="36306" priority="812" operator="greaterThan">
      <formula>1</formula>
    </cfRule>
  </conditionalFormatting>
  <conditionalFormatting sqref="R148:R154">
    <cfRule type="cellIs" dxfId="36305" priority="809" operator="greaterThan">
      <formula>1</formula>
    </cfRule>
    <cfRule type="cellIs" dxfId="36304" priority="810" operator="lessThan">
      <formula>0.8</formula>
    </cfRule>
  </conditionalFormatting>
  <conditionalFormatting sqref="P148:P154">
    <cfRule type="cellIs" dxfId="36303" priority="802" operator="greaterThan">
      <formula>0</formula>
    </cfRule>
  </conditionalFormatting>
  <conditionalFormatting sqref="Q148:Q154">
    <cfRule type="cellIs" dxfId="36302" priority="807" operator="lessThan">
      <formula>0</formula>
    </cfRule>
  </conditionalFormatting>
  <conditionalFormatting sqref="R148:R154">
    <cfRule type="cellIs" dxfId="36301" priority="805" operator="lessThan">
      <formula>0.8</formula>
    </cfRule>
    <cfRule type="cellIs" dxfId="36300" priority="806" operator="greaterThan">
      <formula>1</formula>
    </cfRule>
  </conditionalFormatting>
  <conditionalFormatting sqref="R148:R154">
    <cfRule type="cellIs" dxfId="36299" priority="803" operator="greaterThan">
      <formula>1</formula>
    </cfRule>
    <cfRule type="cellIs" dxfId="36298" priority="804" operator="lessThan">
      <formula>0.8</formula>
    </cfRule>
  </conditionalFormatting>
  <conditionalFormatting sqref="R148:R154">
    <cfRule type="cellIs" dxfId="36297" priority="799" operator="lessThan">
      <formula>0.8</formula>
    </cfRule>
    <cfRule type="cellIs" dxfId="36296" priority="800" operator="greaterThan">
      <formula>1</formula>
    </cfRule>
  </conditionalFormatting>
  <conditionalFormatting sqref="R148:R154">
    <cfRule type="cellIs" dxfId="36295" priority="797" operator="greaterThan">
      <formula>1</formula>
    </cfRule>
    <cfRule type="cellIs" dxfId="36294" priority="798" operator="lessThan">
      <formula>0.8</formula>
    </cfRule>
  </conditionalFormatting>
  <conditionalFormatting sqref="P148:P154">
    <cfRule type="cellIs" dxfId="36293" priority="796" operator="greaterThan">
      <formula>0</formula>
    </cfRule>
  </conditionalFormatting>
  <conditionalFormatting sqref="Q148:Q154">
    <cfRule type="cellIs" dxfId="36292" priority="801" operator="lessThan">
      <formula>0</formula>
    </cfRule>
  </conditionalFormatting>
  <conditionalFormatting sqref="P148:P154">
    <cfRule type="cellIs" dxfId="36291" priority="790" operator="greaterThan">
      <formula>0</formula>
    </cfRule>
  </conditionalFormatting>
  <conditionalFormatting sqref="Q148:Q154">
    <cfRule type="cellIs" dxfId="36290" priority="795" operator="lessThan">
      <formula>0</formula>
    </cfRule>
  </conditionalFormatting>
  <conditionalFormatting sqref="R148:R154">
    <cfRule type="cellIs" dxfId="36289" priority="793" operator="lessThan">
      <formula>0.8</formula>
    </cfRule>
    <cfRule type="cellIs" dxfId="36288" priority="794" operator="greaterThan">
      <formula>1</formula>
    </cfRule>
  </conditionalFormatting>
  <conditionalFormatting sqref="R148:R154">
    <cfRule type="cellIs" dxfId="36287" priority="791" operator="greaterThan">
      <formula>1</formula>
    </cfRule>
    <cfRule type="cellIs" dxfId="36286" priority="792" operator="lessThan">
      <formula>0.8</formula>
    </cfRule>
  </conditionalFormatting>
  <conditionalFormatting sqref="R148:R154">
    <cfRule type="cellIs" dxfId="36285" priority="787" operator="lessThan">
      <formula>0.8</formula>
    </cfRule>
    <cfRule type="cellIs" dxfId="36284" priority="788" operator="greaterThan">
      <formula>1</formula>
    </cfRule>
  </conditionalFormatting>
  <conditionalFormatting sqref="R148:R154">
    <cfRule type="cellIs" dxfId="36283" priority="785" operator="greaterThan">
      <formula>1</formula>
    </cfRule>
    <cfRule type="cellIs" dxfId="36282" priority="786" operator="lessThan">
      <formula>0.8</formula>
    </cfRule>
  </conditionalFormatting>
  <conditionalFormatting sqref="P148:P154">
    <cfRule type="cellIs" dxfId="36281" priority="784" operator="greaterThan">
      <formula>0</formula>
    </cfRule>
  </conditionalFormatting>
  <conditionalFormatting sqref="Q148:Q154">
    <cfRule type="cellIs" dxfId="36280" priority="789" operator="lessThan">
      <formula>0</formula>
    </cfRule>
  </conditionalFormatting>
  <conditionalFormatting sqref="R148:R154">
    <cfRule type="cellIs" dxfId="36279" priority="781" operator="lessThan">
      <formula>0.8</formula>
    </cfRule>
    <cfRule type="cellIs" dxfId="36278" priority="782" operator="greaterThan">
      <formula>1</formula>
    </cfRule>
  </conditionalFormatting>
  <conditionalFormatting sqref="R148:R154">
    <cfRule type="cellIs" dxfId="36277" priority="779" operator="greaterThan">
      <formula>1</formula>
    </cfRule>
    <cfRule type="cellIs" dxfId="36276" priority="780" operator="lessThan">
      <formula>0.8</formula>
    </cfRule>
  </conditionalFormatting>
  <conditionalFormatting sqref="P148:P154">
    <cfRule type="cellIs" dxfId="36275" priority="778" operator="greaterThan">
      <formula>0</formula>
    </cfRule>
  </conditionalFormatting>
  <conditionalFormatting sqref="Q148:Q154">
    <cfRule type="cellIs" dxfId="36274" priority="783" operator="lessThan">
      <formula>0</formula>
    </cfRule>
  </conditionalFormatting>
  <conditionalFormatting sqref="Q148:Q154">
    <cfRule type="cellIs" dxfId="36273" priority="777" operator="lessThan">
      <formula>0</formula>
    </cfRule>
  </conditionalFormatting>
  <conditionalFormatting sqref="R148:R154">
    <cfRule type="cellIs" dxfId="36272" priority="775" operator="lessThan">
      <formula>0.8</formula>
    </cfRule>
    <cfRule type="cellIs" dxfId="36271" priority="776" operator="greaterThan">
      <formula>1</formula>
    </cfRule>
  </conditionalFormatting>
  <conditionalFormatting sqref="R148:R154">
    <cfRule type="cellIs" dxfId="36270" priority="773" operator="greaterThan">
      <formula>1</formula>
    </cfRule>
    <cfRule type="cellIs" dxfId="36269" priority="774" operator="lessThan">
      <formula>0.8</formula>
    </cfRule>
  </conditionalFormatting>
  <conditionalFormatting sqref="P148:P154">
    <cfRule type="cellIs" dxfId="36268" priority="772" operator="greaterThan">
      <formula>0</formula>
    </cfRule>
  </conditionalFormatting>
  <conditionalFormatting sqref="Q148:Q154">
    <cfRule type="cellIs" dxfId="36267" priority="766" operator="lessThan">
      <formula>0</formula>
    </cfRule>
  </conditionalFormatting>
  <conditionalFormatting sqref="R148:R154">
    <cfRule type="cellIs" dxfId="36266" priority="770" operator="lessThan">
      <formula>0.8</formula>
    </cfRule>
    <cfRule type="cellIs" dxfId="36265" priority="771" operator="greaterThan">
      <formula>1</formula>
    </cfRule>
  </conditionalFormatting>
  <conditionalFormatting sqref="R148:R154">
    <cfRule type="cellIs" dxfId="36264" priority="768" operator="greaterThan">
      <formula>1</formula>
    </cfRule>
    <cfRule type="cellIs" dxfId="36263" priority="769" operator="lessThan">
      <formula>0.8</formula>
    </cfRule>
  </conditionalFormatting>
  <conditionalFormatting sqref="P148:P154">
    <cfRule type="cellIs" dxfId="36262" priority="767" operator="greaterThan">
      <formula>0</formula>
    </cfRule>
  </conditionalFormatting>
  <conditionalFormatting sqref="Q148:Q154">
    <cfRule type="cellIs" dxfId="36261" priority="765" operator="lessThan">
      <formula>0</formula>
    </cfRule>
  </conditionalFormatting>
  <conditionalFormatting sqref="R148:R154">
    <cfRule type="cellIs" dxfId="36260" priority="763" operator="lessThan">
      <formula>0.8</formula>
    </cfRule>
    <cfRule type="cellIs" dxfId="36259" priority="764" operator="greaterThan">
      <formula>1</formula>
    </cfRule>
  </conditionalFormatting>
  <conditionalFormatting sqref="R148:R154">
    <cfRule type="cellIs" dxfId="36258" priority="761" operator="greaterThan">
      <formula>1</formula>
    </cfRule>
    <cfRule type="cellIs" dxfId="36257" priority="762" operator="lessThan">
      <formula>0.8</formula>
    </cfRule>
  </conditionalFormatting>
  <conditionalFormatting sqref="P148:P154">
    <cfRule type="cellIs" dxfId="36256" priority="760" operator="greaterThan">
      <formula>0</formula>
    </cfRule>
  </conditionalFormatting>
  <conditionalFormatting sqref="Q148:Q154">
    <cfRule type="cellIs" dxfId="36255" priority="759" operator="lessThan">
      <formula>0</formula>
    </cfRule>
  </conditionalFormatting>
  <conditionalFormatting sqref="R148:R154">
    <cfRule type="cellIs" dxfId="36254" priority="757" operator="lessThan">
      <formula>0.8</formula>
    </cfRule>
    <cfRule type="cellIs" dxfId="36253" priority="758" operator="greaterThan">
      <formula>1</formula>
    </cfRule>
  </conditionalFormatting>
  <conditionalFormatting sqref="R148:R154">
    <cfRule type="cellIs" dxfId="36252" priority="755" operator="greaterThan">
      <formula>1</formula>
    </cfRule>
    <cfRule type="cellIs" dxfId="36251" priority="756" operator="lessThan">
      <formula>0.8</formula>
    </cfRule>
  </conditionalFormatting>
  <conditionalFormatting sqref="P148:P154">
    <cfRule type="cellIs" dxfId="36250" priority="754" operator="greaterThan">
      <formula>0</formula>
    </cfRule>
  </conditionalFormatting>
  <conditionalFormatting sqref="Q148:Q154">
    <cfRule type="cellIs" dxfId="36249" priority="753" operator="lessThan">
      <formula>0</formula>
    </cfRule>
  </conditionalFormatting>
  <conditionalFormatting sqref="R148:R154">
    <cfRule type="cellIs" dxfId="36248" priority="751" operator="lessThan">
      <formula>0.8</formula>
    </cfRule>
    <cfRule type="cellIs" dxfId="36247" priority="752" operator="greaterThan">
      <formula>1</formula>
    </cfRule>
  </conditionalFormatting>
  <conditionalFormatting sqref="R148:R154">
    <cfRule type="cellIs" dxfId="36246" priority="749" operator="greaterThan">
      <formula>1</formula>
    </cfRule>
    <cfRule type="cellIs" dxfId="36245" priority="750" operator="lessThan">
      <formula>0.8</formula>
    </cfRule>
  </conditionalFormatting>
  <conditionalFormatting sqref="P148:P154">
    <cfRule type="cellIs" dxfId="36244" priority="748" operator="greaterThan">
      <formula>0</formula>
    </cfRule>
  </conditionalFormatting>
  <conditionalFormatting sqref="Q148:Q154">
    <cfRule type="cellIs" dxfId="36243" priority="747" operator="lessThan">
      <formula>0</formula>
    </cfRule>
  </conditionalFormatting>
  <conditionalFormatting sqref="R148:R154">
    <cfRule type="cellIs" dxfId="36242" priority="745" operator="lessThan">
      <formula>0.8</formula>
    </cfRule>
    <cfRule type="cellIs" dxfId="36241" priority="746" operator="greaterThan">
      <formula>1</formula>
    </cfRule>
  </conditionalFormatting>
  <conditionalFormatting sqref="R148:R154">
    <cfRule type="cellIs" dxfId="36240" priority="743" operator="greaterThan">
      <formula>1</formula>
    </cfRule>
    <cfRule type="cellIs" dxfId="36239" priority="744" operator="lessThan">
      <formula>0.8</formula>
    </cfRule>
  </conditionalFormatting>
  <conditionalFormatting sqref="P148:P154">
    <cfRule type="cellIs" dxfId="36238" priority="742" operator="greaterThan">
      <formula>0</formula>
    </cfRule>
  </conditionalFormatting>
  <conditionalFormatting sqref="Q148:Q154">
    <cfRule type="cellIs" dxfId="36237" priority="741" operator="lessThan">
      <formula>0</formula>
    </cfRule>
  </conditionalFormatting>
  <conditionalFormatting sqref="R148:R154">
    <cfRule type="cellIs" dxfId="36236" priority="739" operator="lessThan">
      <formula>0.8</formula>
    </cfRule>
    <cfRule type="cellIs" dxfId="36235" priority="740" operator="greaterThan">
      <formula>1</formula>
    </cfRule>
  </conditionalFormatting>
  <conditionalFormatting sqref="R148:R154">
    <cfRule type="cellIs" dxfId="36234" priority="737" operator="greaterThan">
      <formula>1</formula>
    </cfRule>
    <cfRule type="cellIs" dxfId="36233" priority="738" operator="lessThan">
      <formula>0.8</formula>
    </cfRule>
  </conditionalFormatting>
  <conditionalFormatting sqref="P148:P154">
    <cfRule type="cellIs" dxfId="36232" priority="736" operator="greaterThan">
      <formula>0</formula>
    </cfRule>
  </conditionalFormatting>
  <conditionalFormatting sqref="P148:P154">
    <cfRule type="cellIs" dxfId="36231" priority="730" operator="greaterThan">
      <formula>0</formula>
    </cfRule>
  </conditionalFormatting>
  <conditionalFormatting sqref="Q148:Q154">
    <cfRule type="cellIs" dxfId="36230" priority="735" operator="lessThan">
      <formula>0</formula>
    </cfRule>
  </conditionalFormatting>
  <conditionalFormatting sqref="R148:R154">
    <cfRule type="cellIs" dxfId="36229" priority="733" operator="lessThan">
      <formula>0.8</formula>
    </cfRule>
    <cfRule type="cellIs" dxfId="36228" priority="734" operator="greaterThan">
      <formula>1</formula>
    </cfRule>
  </conditionalFormatting>
  <conditionalFormatting sqref="R148:R154">
    <cfRule type="cellIs" dxfId="36227" priority="731" operator="greaterThan">
      <formula>1</formula>
    </cfRule>
    <cfRule type="cellIs" dxfId="36226" priority="732" operator="lessThan">
      <formula>0.8</formula>
    </cfRule>
  </conditionalFormatting>
  <conditionalFormatting sqref="P148:P154">
    <cfRule type="cellIs" dxfId="36225" priority="724" operator="greaterThan">
      <formula>0</formula>
    </cfRule>
  </conditionalFormatting>
  <conditionalFormatting sqref="Q148:Q154">
    <cfRule type="cellIs" dxfId="36224" priority="729" operator="lessThan">
      <formula>0</formula>
    </cfRule>
  </conditionalFormatting>
  <conditionalFormatting sqref="R148:R154">
    <cfRule type="cellIs" dxfId="36223" priority="727" operator="lessThan">
      <formula>0.8</formula>
    </cfRule>
    <cfRule type="cellIs" dxfId="36222" priority="728" operator="greaterThan">
      <formula>1</formula>
    </cfRule>
  </conditionalFormatting>
  <conditionalFormatting sqref="R148:R154">
    <cfRule type="cellIs" dxfId="36221" priority="725" operator="greaterThan">
      <formula>1</formula>
    </cfRule>
    <cfRule type="cellIs" dxfId="36220" priority="726" operator="lessThan">
      <formula>0.8</formula>
    </cfRule>
  </conditionalFormatting>
  <conditionalFormatting sqref="R148:R154">
    <cfRule type="cellIs" dxfId="36219" priority="721" operator="lessThan">
      <formula>0.8</formula>
    </cfRule>
    <cfRule type="cellIs" dxfId="36218" priority="722" operator="greaterThan">
      <formula>1</formula>
    </cfRule>
  </conditionalFormatting>
  <conditionalFormatting sqref="R148:R154">
    <cfRule type="cellIs" dxfId="36217" priority="719" operator="greaterThan">
      <formula>1</formula>
    </cfRule>
    <cfRule type="cellIs" dxfId="36216" priority="720" operator="lessThan">
      <formula>0.8</formula>
    </cfRule>
  </conditionalFormatting>
  <conditionalFormatting sqref="P148:P154">
    <cfRule type="cellIs" dxfId="36215" priority="718" operator="greaterThan">
      <formula>0</formula>
    </cfRule>
  </conditionalFormatting>
  <conditionalFormatting sqref="Q148:Q154">
    <cfRule type="cellIs" dxfId="36214" priority="723" operator="lessThan">
      <formula>0</formula>
    </cfRule>
  </conditionalFormatting>
  <conditionalFormatting sqref="P44:P51">
    <cfRule type="cellIs" dxfId="36213" priority="712" operator="greaterThan">
      <formula>0</formula>
    </cfRule>
  </conditionalFormatting>
  <conditionalFormatting sqref="Q44:Q51">
    <cfRule type="cellIs" dxfId="36212" priority="717" operator="lessThan">
      <formula>0</formula>
    </cfRule>
  </conditionalFormatting>
  <conditionalFormatting sqref="R44:R51">
    <cfRule type="cellIs" dxfId="36211" priority="715" operator="lessThan">
      <formula>0.8</formula>
    </cfRule>
    <cfRule type="cellIs" dxfId="36210" priority="716" operator="greaterThan">
      <formula>1</formula>
    </cfRule>
  </conditionalFormatting>
  <conditionalFormatting sqref="R44:R51">
    <cfRule type="cellIs" dxfId="36209" priority="713" operator="greaterThan">
      <formula>1</formula>
    </cfRule>
    <cfRule type="cellIs" dxfId="36208" priority="714" operator="lessThan">
      <formula>0.8</formula>
    </cfRule>
  </conditionalFormatting>
  <conditionalFormatting sqref="Q84:Q91">
    <cfRule type="cellIs" dxfId="36207" priority="711" operator="lessThan">
      <formula>0</formula>
    </cfRule>
  </conditionalFormatting>
  <conditionalFormatting sqref="R84:R91">
    <cfRule type="cellIs" dxfId="36206" priority="709" operator="lessThan">
      <formula>0.8</formula>
    </cfRule>
    <cfRule type="cellIs" dxfId="36205" priority="710" operator="greaterThan">
      <formula>1</formula>
    </cfRule>
  </conditionalFormatting>
  <conditionalFormatting sqref="R84:R91">
    <cfRule type="cellIs" dxfId="36204" priority="707" operator="greaterThan">
      <formula>1</formula>
    </cfRule>
    <cfRule type="cellIs" dxfId="36203" priority="708" operator="lessThan">
      <formula>0.8</formula>
    </cfRule>
  </conditionalFormatting>
  <conditionalFormatting sqref="P84:P91">
    <cfRule type="cellIs" dxfId="36202" priority="706" operator="greaterThan">
      <formula>0</formula>
    </cfRule>
  </conditionalFormatting>
  <conditionalFormatting sqref="Q84:Q91">
    <cfRule type="cellIs" dxfId="36201" priority="705" operator="lessThan">
      <formula>0</formula>
    </cfRule>
  </conditionalFormatting>
  <conditionalFormatting sqref="R84:R91">
    <cfRule type="cellIs" dxfId="36200" priority="703" operator="lessThan">
      <formula>0.8</formula>
    </cfRule>
    <cfRule type="cellIs" dxfId="36199" priority="704" operator="greaterThan">
      <formula>1</formula>
    </cfRule>
  </conditionalFormatting>
  <conditionalFormatting sqref="R84:R91">
    <cfRule type="cellIs" dxfId="36198" priority="701" operator="greaterThan">
      <formula>1</formula>
    </cfRule>
    <cfRule type="cellIs" dxfId="36197" priority="702" operator="lessThan">
      <formula>0.8</formula>
    </cfRule>
  </conditionalFormatting>
  <conditionalFormatting sqref="P84:P91">
    <cfRule type="cellIs" dxfId="36196" priority="700" operator="greaterThan">
      <formula>0</formula>
    </cfRule>
  </conditionalFormatting>
  <conditionalFormatting sqref="Q84:Q91">
    <cfRule type="cellIs" dxfId="36195" priority="699" operator="lessThan">
      <formula>0</formula>
    </cfRule>
  </conditionalFormatting>
  <conditionalFormatting sqref="R84:R91">
    <cfRule type="cellIs" dxfId="36194" priority="697" operator="lessThan">
      <formula>0.8</formula>
    </cfRule>
    <cfRule type="cellIs" dxfId="36193" priority="698" operator="greaterThan">
      <formula>1</formula>
    </cfRule>
  </conditionalFormatting>
  <conditionalFormatting sqref="R84:R91">
    <cfRule type="cellIs" dxfId="36192" priority="695" operator="greaterThan">
      <formula>1</formula>
    </cfRule>
    <cfRule type="cellIs" dxfId="36191" priority="696" operator="lessThan">
      <formula>0.8</formula>
    </cfRule>
  </conditionalFormatting>
  <conditionalFormatting sqref="P84:P91">
    <cfRule type="cellIs" dxfId="36190" priority="694" operator="greaterThan">
      <formula>0</formula>
    </cfRule>
  </conditionalFormatting>
  <conditionalFormatting sqref="Q84:Q91">
    <cfRule type="cellIs" dxfId="36189" priority="693" operator="lessThan">
      <formula>0</formula>
    </cfRule>
  </conditionalFormatting>
  <conditionalFormatting sqref="R84:R91">
    <cfRule type="cellIs" dxfId="36188" priority="691" operator="lessThan">
      <formula>0.8</formula>
    </cfRule>
    <cfRule type="cellIs" dxfId="36187" priority="692" operator="greaterThan">
      <formula>1</formula>
    </cfRule>
  </conditionalFormatting>
  <conditionalFormatting sqref="R84:R91">
    <cfRule type="cellIs" dxfId="36186" priority="689" operator="greaterThan">
      <formula>1</formula>
    </cfRule>
    <cfRule type="cellIs" dxfId="36185" priority="690" operator="lessThan">
      <formula>0.8</formula>
    </cfRule>
  </conditionalFormatting>
  <conditionalFormatting sqref="P84:P91">
    <cfRule type="cellIs" dxfId="36184" priority="688" operator="greaterThan">
      <formula>0</formula>
    </cfRule>
  </conditionalFormatting>
  <conditionalFormatting sqref="P84:P91">
    <cfRule type="cellIs" dxfId="36183" priority="682" operator="greaterThan">
      <formula>0</formula>
    </cfRule>
  </conditionalFormatting>
  <conditionalFormatting sqref="Q84:Q91">
    <cfRule type="cellIs" dxfId="36182" priority="687" operator="lessThan">
      <formula>0</formula>
    </cfRule>
  </conditionalFormatting>
  <conditionalFormatting sqref="R84:R91">
    <cfRule type="cellIs" dxfId="36181" priority="685" operator="lessThan">
      <formula>0.8</formula>
    </cfRule>
    <cfRule type="cellIs" dxfId="36180" priority="686" operator="greaterThan">
      <formula>1</formula>
    </cfRule>
  </conditionalFormatting>
  <conditionalFormatting sqref="R84:R91">
    <cfRule type="cellIs" dxfId="36179" priority="683" operator="greaterThan">
      <formula>1</formula>
    </cfRule>
    <cfRule type="cellIs" dxfId="36178" priority="684" operator="lessThan">
      <formula>0.8</formula>
    </cfRule>
  </conditionalFormatting>
  <conditionalFormatting sqref="P84:P91">
    <cfRule type="cellIs" dxfId="36177" priority="676" operator="greaterThan">
      <formula>0</formula>
    </cfRule>
  </conditionalFormatting>
  <conditionalFormatting sqref="Q84:Q91">
    <cfRule type="cellIs" dxfId="36176" priority="681" operator="lessThan">
      <formula>0</formula>
    </cfRule>
  </conditionalFormatting>
  <conditionalFormatting sqref="R84:R91">
    <cfRule type="cellIs" dxfId="36175" priority="679" operator="lessThan">
      <formula>0.8</formula>
    </cfRule>
    <cfRule type="cellIs" dxfId="36174" priority="680" operator="greaterThan">
      <formula>1</formula>
    </cfRule>
  </conditionalFormatting>
  <conditionalFormatting sqref="R84:R91">
    <cfRule type="cellIs" dxfId="36173" priority="677" operator="greaterThan">
      <formula>1</formula>
    </cfRule>
    <cfRule type="cellIs" dxfId="36172" priority="678" operator="lessThan">
      <formula>0.8</formula>
    </cfRule>
  </conditionalFormatting>
  <conditionalFormatting sqref="R84:R91">
    <cfRule type="cellIs" dxfId="36171" priority="673" operator="lessThan">
      <formula>0.8</formula>
    </cfRule>
    <cfRule type="cellIs" dxfId="36170" priority="674" operator="greaterThan">
      <formula>1</formula>
    </cfRule>
  </conditionalFormatting>
  <conditionalFormatting sqref="R84:R91">
    <cfRule type="cellIs" dxfId="36169" priority="671" operator="greaterThan">
      <formula>1</formula>
    </cfRule>
    <cfRule type="cellIs" dxfId="36168" priority="672" operator="lessThan">
      <formula>0.8</formula>
    </cfRule>
  </conditionalFormatting>
  <conditionalFormatting sqref="P84:P91">
    <cfRule type="cellIs" dxfId="36167" priority="670" operator="greaterThan">
      <formula>0</formula>
    </cfRule>
  </conditionalFormatting>
  <conditionalFormatting sqref="Q84:Q91">
    <cfRule type="cellIs" dxfId="36166" priority="675" operator="lessThan">
      <formula>0</formula>
    </cfRule>
  </conditionalFormatting>
  <conditionalFormatting sqref="Q84:Q91">
    <cfRule type="cellIs" dxfId="36165" priority="669" operator="lessThan">
      <formula>0</formula>
    </cfRule>
  </conditionalFormatting>
  <conditionalFormatting sqref="R84:R91">
    <cfRule type="cellIs" dxfId="36164" priority="667" operator="lessThan">
      <formula>0.8</formula>
    </cfRule>
    <cfRule type="cellIs" dxfId="36163" priority="668" operator="greaterThan">
      <formula>1</formula>
    </cfRule>
  </conditionalFormatting>
  <conditionalFormatting sqref="R84:R91">
    <cfRule type="cellIs" dxfId="36162" priority="665" operator="greaterThan">
      <formula>1</formula>
    </cfRule>
    <cfRule type="cellIs" dxfId="36161" priority="666" operator="lessThan">
      <formula>0.8</formula>
    </cfRule>
  </conditionalFormatting>
  <conditionalFormatting sqref="P84:P91">
    <cfRule type="cellIs" dxfId="36160" priority="664" operator="greaterThan">
      <formula>0</formula>
    </cfRule>
  </conditionalFormatting>
  <conditionalFormatting sqref="P84:P91">
    <cfRule type="cellIs" dxfId="36159" priority="658" operator="greaterThan">
      <formula>0</formula>
    </cfRule>
  </conditionalFormatting>
  <conditionalFormatting sqref="Q84:Q91">
    <cfRule type="cellIs" dxfId="36158" priority="663" operator="lessThan">
      <formula>0</formula>
    </cfRule>
  </conditionalFormatting>
  <conditionalFormatting sqref="R84:R91">
    <cfRule type="cellIs" dxfId="36157" priority="661" operator="lessThan">
      <formula>0.8</formula>
    </cfRule>
    <cfRule type="cellIs" dxfId="36156" priority="662" operator="greaterThan">
      <formula>1</formula>
    </cfRule>
  </conditionalFormatting>
  <conditionalFormatting sqref="R84:R91">
    <cfRule type="cellIs" dxfId="36155" priority="659" operator="greaterThan">
      <formula>1</formula>
    </cfRule>
    <cfRule type="cellIs" dxfId="36154" priority="660" operator="lessThan">
      <formula>0.8</formula>
    </cfRule>
  </conditionalFormatting>
  <conditionalFormatting sqref="P84:P91">
    <cfRule type="cellIs" dxfId="36153" priority="652" operator="greaterThan">
      <formula>0</formula>
    </cfRule>
  </conditionalFormatting>
  <conditionalFormatting sqref="Q84:Q91">
    <cfRule type="cellIs" dxfId="36152" priority="657" operator="lessThan">
      <formula>0</formula>
    </cfRule>
  </conditionalFormatting>
  <conditionalFormatting sqref="R84:R91">
    <cfRule type="cellIs" dxfId="36151" priority="655" operator="lessThan">
      <formula>0.8</formula>
    </cfRule>
    <cfRule type="cellIs" dxfId="36150" priority="656" operator="greaterThan">
      <formula>1</formula>
    </cfRule>
  </conditionalFormatting>
  <conditionalFormatting sqref="R84:R91">
    <cfRule type="cellIs" dxfId="36149" priority="653" operator="greaterThan">
      <formula>1</formula>
    </cfRule>
    <cfRule type="cellIs" dxfId="36148" priority="654" operator="lessThan">
      <formula>0.8</formula>
    </cfRule>
  </conditionalFormatting>
  <conditionalFormatting sqref="R84:R91">
    <cfRule type="cellIs" dxfId="36147" priority="649" operator="lessThan">
      <formula>0.8</formula>
    </cfRule>
    <cfRule type="cellIs" dxfId="36146" priority="650" operator="greaterThan">
      <formula>1</formula>
    </cfRule>
  </conditionalFormatting>
  <conditionalFormatting sqref="R84:R91">
    <cfRule type="cellIs" dxfId="36145" priority="647" operator="greaterThan">
      <formula>1</formula>
    </cfRule>
    <cfRule type="cellIs" dxfId="36144" priority="648" operator="lessThan">
      <formula>0.8</formula>
    </cfRule>
  </conditionalFormatting>
  <conditionalFormatting sqref="P84:P91">
    <cfRule type="cellIs" dxfId="36143" priority="646" operator="greaterThan">
      <formula>0</formula>
    </cfRule>
  </conditionalFormatting>
  <conditionalFormatting sqref="Q84:Q91">
    <cfRule type="cellIs" dxfId="36142" priority="651" operator="lessThan">
      <formula>0</formula>
    </cfRule>
  </conditionalFormatting>
  <conditionalFormatting sqref="P84:P91">
    <cfRule type="cellIs" dxfId="36141" priority="640" operator="greaterThan">
      <formula>0</formula>
    </cfRule>
  </conditionalFormatting>
  <conditionalFormatting sqref="Q84:Q91">
    <cfRule type="cellIs" dxfId="36140" priority="645" operator="lessThan">
      <formula>0</formula>
    </cfRule>
  </conditionalFormatting>
  <conditionalFormatting sqref="R84:R91">
    <cfRule type="cellIs" dxfId="36139" priority="643" operator="lessThan">
      <formula>0.8</formula>
    </cfRule>
    <cfRule type="cellIs" dxfId="36138" priority="644" operator="greaterThan">
      <formula>1</formula>
    </cfRule>
  </conditionalFormatting>
  <conditionalFormatting sqref="R84:R91">
    <cfRule type="cellIs" dxfId="36137" priority="641" operator="greaterThan">
      <formula>1</formula>
    </cfRule>
    <cfRule type="cellIs" dxfId="36136" priority="642" operator="lessThan">
      <formula>0.8</formula>
    </cfRule>
  </conditionalFormatting>
  <conditionalFormatting sqref="R84:R91">
    <cfRule type="cellIs" dxfId="36135" priority="637" operator="lessThan">
      <formula>0.8</formula>
    </cfRule>
    <cfRule type="cellIs" dxfId="36134" priority="638" operator="greaterThan">
      <formula>1</formula>
    </cfRule>
  </conditionalFormatting>
  <conditionalFormatting sqref="R84:R91">
    <cfRule type="cellIs" dxfId="36133" priority="635" operator="greaterThan">
      <formula>1</formula>
    </cfRule>
    <cfRule type="cellIs" dxfId="36132" priority="636" operator="lessThan">
      <formula>0.8</formula>
    </cfRule>
  </conditionalFormatting>
  <conditionalFormatting sqref="P84:P91">
    <cfRule type="cellIs" dxfId="36131" priority="634" operator="greaterThan">
      <formula>0</formula>
    </cfRule>
  </conditionalFormatting>
  <conditionalFormatting sqref="Q84:Q91">
    <cfRule type="cellIs" dxfId="36130" priority="639" operator="lessThan">
      <formula>0</formula>
    </cfRule>
  </conditionalFormatting>
  <conditionalFormatting sqref="R84:R91">
    <cfRule type="cellIs" dxfId="36129" priority="631" operator="lessThan">
      <formula>0.8</formula>
    </cfRule>
    <cfRule type="cellIs" dxfId="36128" priority="632" operator="greaterThan">
      <formula>1</formula>
    </cfRule>
  </conditionalFormatting>
  <conditionalFormatting sqref="R84:R91">
    <cfRule type="cellIs" dxfId="36127" priority="629" operator="greaterThan">
      <formula>1</formula>
    </cfRule>
    <cfRule type="cellIs" dxfId="36126" priority="630" operator="lessThan">
      <formula>0.8</formula>
    </cfRule>
  </conditionalFormatting>
  <conditionalFormatting sqref="P84:P91">
    <cfRule type="cellIs" dxfId="36125" priority="628" operator="greaterThan">
      <formula>0</formula>
    </cfRule>
  </conditionalFormatting>
  <conditionalFormatting sqref="Q84:Q91">
    <cfRule type="cellIs" dxfId="36124" priority="633" operator="lessThan">
      <formula>0</formula>
    </cfRule>
  </conditionalFormatting>
  <conditionalFormatting sqref="Q84:Q91">
    <cfRule type="cellIs" dxfId="36123" priority="627" operator="lessThan">
      <formula>0</formula>
    </cfRule>
  </conditionalFormatting>
  <conditionalFormatting sqref="R84:R91">
    <cfRule type="cellIs" dxfId="36122" priority="625" operator="lessThan">
      <formula>0.8</formula>
    </cfRule>
    <cfRule type="cellIs" dxfId="36121" priority="626" operator="greaterThan">
      <formula>1</formula>
    </cfRule>
  </conditionalFormatting>
  <conditionalFormatting sqref="R84:R91">
    <cfRule type="cellIs" dxfId="36120" priority="623" operator="greaterThan">
      <formula>1</formula>
    </cfRule>
    <cfRule type="cellIs" dxfId="36119" priority="624" operator="lessThan">
      <formula>0.8</formula>
    </cfRule>
  </conditionalFormatting>
  <conditionalFormatting sqref="P84:P91">
    <cfRule type="cellIs" dxfId="36118" priority="622" operator="greaterThan">
      <formula>0</formula>
    </cfRule>
  </conditionalFormatting>
  <conditionalFormatting sqref="Q84:Q91">
    <cfRule type="cellIs" dxfId="36117" priority="616" operator="lessThan">
      <formula>0</formula>
    </cfRule>
  </conditionalFormatting>
  <conditionalFormatting sqref="R84:R91">
    <cfRule type="cellIs" dxfId="36116" priority="620" operator="lessThan">
      <formula>0.8</formula>
    </cfRule>
    <cfRule type="cellIs" dxfId="36115" priority="621" operator="greaterThan">
      <formula>1</formula>
    </cfRule>
  </conditionalFormatting>
  <conditionalFormatting sqref="R84:R91">
    <cfRule type="cellIs" dxfId="36114" priority="618" operator="greaterThan">
      <formula>1</formula>
    </cfRule>
    <cfRule type="cellIs" dxfId="36113" priority="619" operator="lessThan">
      <formula>0.8</formula>
    </cfRule>
  </conditionalFormatting>
  <conditionalFormatting sqref="P84:P91">
    <cfRule type="cellIs" dxfId="36112" priority="617" operator="greaterThan">
      <formula>0</formula>
    </cfRule>
  </conditionalFormatting>
  <conditionalFormatting sqref="Q84:Q91">
    <cfRule type="cellIs" dxfId="36111" priority="615" operator="lessThan">
      <formula>0</formula>
    </cfRule>
  </conditionalFormatting>
  <conditionalFormatting sqref="R84:R91">
    <cfRule type="cellIs" dxfId="36110" priority="613" operator="lessThan">
      <formula>0.8</formula>
    </cfRule>
    <cfRule type="cellIs" dxfId="36109" priority="614" operator="greaterThan">
      <formula>1</formula>
    </cfRule>
  </conditionalFormatting>
  <conditionalFormatting sqref="R84:R91">
    <cfRule type="cellIs" dxfId="36108" priority="611" operator="greaterThan">
      <formula>1</formula>
    </cfRule>
    <cfRule type="cellIs" dxfId="36107" priority="612" operator="lessThan">
      <formula>0.8</formula>
    </cfRule>
  </conditionalFormatting>
  <conditionalFormatting sqref="P84:P91">
    <cfRule type="cellIs" dxfId="36106" priority="610" operator="greaterThan">
      <formula>0</formula>
    </cfRule>
  </conditionalFormatting>
  <conditionalFormatting sqref="Q84:Q91">
    <cfRule type="cellIs" dxfId="36105" priority="609" operator="lessThan">
      <formula>0</formula>
    </cfRule>
  </conditionalFormatting>
  <conditionalFormatting sqref="R84:R91">
    <cfRule type="cellIs" dxfId="36104" priority="607" operator="lessThan">
      <formula>0.8</formula>
    </cfRule>
    <cfRule type="cellIs" dxfId="36103" priority="608" operator="greaterThan">
      <formula>1</formula>
    </cfRule>
  </conditionalFormatting>
  <conditionalFormatting sqref="R84:R91">
    <cfRule type="cellIs" dxfId="36102" priority="605" operator="greaterThan">
      <formula>1</formula>
    </cfRule>
    <cfRule type="cellIs" dxfId="36101" priority="606" operator="lessThan">
      <formula>0.8</formula>
    </cfRule>
  </conditionalFormatting>
  <conditionalFormatting sqref="P84:P91">
    <cfRule type="cellIs" dxfId="36100" priority="604" operator="greaterThan">
      <formula>0</formula>
    </cfRule>
  </conditionalFormatting>
  <conditionalFormatting sqref="Q84:Q91">
    <cfRule type="cellIs" dxfId="36099" priority="603" operator="lessThan">
      <formula>0</formula>
    </cfRule>
  </conditionalFormatting>
  <conditionalFormatting sqref="R84:R91">
    <cfRule type="cellIs" dxfId="36098" priority="601" operator="lessThan">
      <formula>0.8</formula>
    </cfRule>
    <cfRule type="cellIs" dxfId="36097" priority="602" operator="greaterThan">
      <formula>1</formula>
    </cfRule>
  </conditionalFormatting>
  <conditionalFormatting sqref="R84:R91">
    <cfRule type="cellIs" dxfId="36096" priority="599" operator="greaterThan">
      <formula>1</formula>
    </cfRule>
    <cfRule type="cellIs" dxfId="36095" priority="600" operator="lessThan">
      <formula>0.8</formula>
    </cfRule>
  </conditionalFormatting>
  <conditionalFormatting sqref="P84:P91">
    <cfRule type="cellIs" dxfId="36094" priority="598" operator="greaterThan">
      <formula>0</formula>
    </cfRule>
  </conditionalFormatting>
  <conditionalFormatting sqref="Q84:Q91">
    <cfRule type="cellIs" dxfId="36093" priority="597" operator="lessThan">
      <formula>0</formula>
    </cfRule>
  </conditionalFormatting>
  <conditionalFormatting sqref="R84:R91">
    <cfRule type="cellIs" dxfId="36092" priority="595" operator="lessThan">
      <formula>0.8</formula>
    </cfRule>
    <cfRule type="cellIs" dxfId="36091" priority="596" operator="greaterThan">
      <formula>1</formula>
    </cfRule>
  </conditionalFormatting>
  <conditionalFormatting sqref="R84:R91">
    <cfRule type="cellIs" dxfId="36090" priority="593" operator="greaterThan">
      <formula>1</formula>
    </cfRule>
    <cfRule type="cellIs" dxfId="36089" priority="594" operator="lessThan">
      <formula>0.8</formula>
    </cfRule>
  </conditionalFormatting>
  <conditionalFormatting sqref="P84:P91">
    <cfRule type="cellIs" dxfId="36088" priority="592" operator="greaterThan">
      <formula>0</formula>
    </cfRule>
  </conditionalFormatting>
  <conditionalFormatting sqref="Q84:Q91">
    <cfRule type="cellIs" dxfId="36087" priority="591" operator="lessThan">
      <formula>0</formula>
    </cfRule>
  </conditionalFormatting>
  <conditionalFormatting sqref="R84:R91">
    <cfRule type="cellIs" dxfId="36086" priority="589" operator="lessThan">
      <formula>0.8</formula>
    </cfRule>
    <cfRule type="cellIs" dxfId="36085" priority="590" operator="greaterThan">
      <formula>1</formula>
    </cfRule>
  </conditionalFormatting>
  <conditionalFormatting sqref="R84:R91">
    <cfRule type="cellIs" dxfId="36084" priority="587" operator="greaterThan">
      <formula>1</formula>
    </cfRule>
    <cfRule type="cellIs" dxfId="36083" priority="588" operator="lessThan">
      <formula>0.8</formula>
    </cfRule>
  </conditionalFormatting>
  <conditionalFormatting sqref="P84:P91">
    <cfRule type="cellIs" dxfId="36082" priority="586" operator="greaterThan">
      <formula>0</formula>
    </cfRule>
  </conditionalFormatting>
  <conditionalFormatting sqref="P84:P91">
    <cfRule type="cellIs" dxfId="36081" priority="580" operator="greaterThan">
      <formula>0</formula>
    </cfRule>
  </conditionalFormatting>
  <conditionalFormatting sqref="Q84:Q91">
    <cfRule type="cellIs" dxfId="36080" priority="585" operator="lessThan">
      <formula>0</formula>
    </cfRule>
  </conditionalFormatting>
  <conditionalFormatting sqref="R84:R91">
    <cfRule type="cellIs" dxfId="36079" priority="583" operator="lessThan">
      <formula>0.8</formula>
    </cfRule>
    <cfRule type="cellIs" dxfId="36078" priority="584" operator="greaterThan">
      <formula>1</formula>
    </cfRule>
  </conditionalFormatting>
  <conditionalFormatting sqref="R84:R91">
    <cfRule type="cellIs" dxfId="36077" priority="581" operator="greaterThan">
      <formula>1</formula>
    </cfRule>
    <cfRule type="cellIs" dxfId="36076" priority="582" operator="lessThan">
      <formula>0.8</formula>
    </cfRule>
  </conditionalFormatting>
  <conditionalFormatting sqref="P84:P91">
    <cfRule type="cellIs" dxfId="36075" priority="574" operator="greaterThan">
      <formula>0</formula>
    </cfRule>
  </conditionalFormatting>
  <conditionalFormatting sqref="Q84:Q91">
    <cfRule type="cellIs" dxfId="36074" priority="579" operator="lessThan">
      <formula>0</formula>
    </cfRule>
  </conditionalFormatting>
  <conditionalFormatting sqref="R84:R91">
    <cfRule type="cellIs" dxfId="36073" priority="577" operator="lessThan">
      <formula>0.8</formula>
    </cfRule>
    <cfRule type="cellIs" dxfId="36072" priority="578" operator="greaterThan">
      <formula>1</formula>
    </cfRule>
  </conditionalFormatting>
  <conditionalFormatting sqref="R84:R91">
    <cfRule type="cellIs" dxfId="36071" priority="575" operator="greaterThan">
      <formula>1</formula>
    </cfRule>
    <cfRule type="cellIs" dxfId="36070" priority="576" operator="lessThan">
      <formula>0.8</formula>
    </cfRule>
  </conditionalFormatting>
  <conditionalFormatting sqref="R84:R91">
    <cfRule type="cellIs" dxfId="36069" priority="571" operator="lessThan">
      <formula>0.8</formula>
    </cfRule>
    <cfRule type="cellIs" dxfId="36068" priority="572" operator="greaterThan">
      <formula>1</formula>
    </cfRule>
  </conditionalFormatting>
  <conditionalFormatting sqref="R84:R91">
    <cfRule type="cellIs" dxfId="36067" priority="569" operator="greaterThan">
      <formula>1</formula>
    </cfRule>
    <cfRule type="cellIs" dxfId="36066" priority="570" operator="lessThan">
      <formula>0.8</formula>
    </cfRule>
  </conditionalFormatting>
  <conditionalFormatting sqref="P84:P91">
    <cfRule type="cellIs" dxfId="36065" priority="568" operator="greaterThan">
      <formula>0</formula>
    </cfRule>
  </conditionalFormatting>
  <conditionalFormatting sqref="Q84:Q91">
    <cfRule type="cellIs" dxfId="36064" priority="573" operator="lessThan">
      <formula>0</formula>
    </cfRule>
  </conditionalFormatting>
  <conditionalFormatting sqref="Q84:Q91">
    <cfRule type="cellIs" dxfId="36063" priority="567" operator="lessThan">
      <formula>0</formula>
    </cfRule>
  </conditionalFormatting>
  <conditionalFormatting sqref="R84:R91">
    <cfRule type="cellIs" dxfId="36062" priority="565" operator="lessThan">
      <formula>0.8</formula>
    </cfRule>
    <cfRule type="cellIs" dxfId="36061" priority="566" operator="greaterThan">
      <formula>1</formula>
    </cfRule>
  </conditionalFormatting>
  <conditionalFormatting sqref="R84:R91">
    <cfRule type="cellIs" dxfId="36060" priority="563" operator="greaterThan">
      <formula>1</formula>
    </cfRule>
    <cfRule type="cellIs" dxfId="36059" priority="564" operator="lessThan">
      <formula>0.8</formula>
    </cfRule>
  </conditionalFormatting>
  <conditionalFormatting sqref="P84:P91">
    <cfRule type="cellIs" dxfId="36058" priority="562" operator="greaterThan">
      <formula>0</formula>
    </cfRule>
  </conditionalFormatting>
  <conditionalFormatting sqref="Q84:Q91">
    <cfRule type="cellIs" dxfId="36057" priority="561" operator="lessThan">
      <formula>0</formula>
    </cfRule>
  </conditionalFormatting>
  <conditionalFormatting sqref="R84:R91">
    <cfRule type="cellIs" dxfId="36056" priority="559" operator="lessThan">
      <formula>0.8</formula>
    </cfRule>
    <cfRule type="cellIs" dxfId="36055" priority="560" operator="greaterThan">
      <formula>1</formula>
    </cfRule>
  </conditionalFormatting>
  <conditionalFormatting sqref="R84:R91">
    <cfRule type="cellIs" dxfId="36054" priority="557" operator="greaterThan">
      <formula>1</formula>
    </cfRule>
    <cfRule type="cellIs" dxfId="36053" priority="558" operator="lessThan">
      <formula>0.8</formula>
    </cfRule>
  </conditionalFormatting>
  <conditionalFormatting sqref="P84:P91">
    <cfRule type="cellIs" dxfId="36052" priority="556" operator="greaterThan">
      <formula>0</formula>
    </cfRule>
  </conditionalFormatting>
  <conditionalFormatting sqref="Q84:Q91">
    <cfRule type="cellIs" dxfId="36051" priority="555" operator="lessThan">
      <formula>0</formula>
    </cfRule>
  </conditionalFormatting>
  <conditionalFormatting sqref="R84:R91">
    <cfRule type="cellIs" dxfId="36050" priority="553" operator="lessThan">
      <formula>0.8</formula>
    </cfRule>
    <cfRule type="cellIs" dxfId="36049" priority="554" operator="greaterThan">
      <formula>1</formula>
    </cfRule>
  </conditionalFormatting>
  <conditionalFormatting sqref="R84:R91">
    <cfRule type="cellIs" dxfId="36048" priority="551" operator="greaterThan">
      <formula>1</formula>
    </cfRule>
    <cfRule type="cellIs" dxfId="36047" priority="552" operator="lessThan">
      <formula>0.8</formula>
    </cfRule>
  </conditionalFormatting>
  <conditionalFormatting sqref="P84:P91">
    <cfRule type="cellIs" dxfId="36046" priority="550" operator="greaterThan">
      <formula>0</formula>
    </cfRule>
  </conditionalFormatting>
  <conditionalFormatting sqref="Q84:Q91">
    <cfRule type="cellIs" dxfId="36045" priority="549" operator="lessThan">
      <formula>0</formula>
    </cfRule>
  </conditionalFormatting>
  <conditionalFormatting sqref="R84:R91">
    <cfRule type="cellIs" dxfId="36044" priority="547" operator="lessThan">
      <formula>0.8</formula>
    </cfRule>
    <cfRule type="cellIs" dxfId="36043" priority="548" operator="greaterThan">
      <formula>1</formula>
    </cfRule>
  </conditionalFormatting>
  <conditionalFormatting sqref="R84:R91">
    <cfRule type="cellIs" dxfId="36042" priority="545" operator="greaterThan">
      <formula>1</formula>
    </cfRule>
    <cfRule type="cellIs" dxfId="36041" priority="546" operator="lessThan">
      <formula>0.8</formula>
    </cfRule>
  </conditionalFormatting>
  <conditionalFormatting sqref="P84:P91">
    <cfRule type="cellIs" dxfId="36040" priority="544" operator="greaterThan">
      <formula>0</formula>
    </cfRule>
  </conditionalFormatting>
  <conditionalFormatting sqref="P84:P91">
    <cfRule type="cellIs" dxfId="36039" priority="538" operator="greaterThan">
      <formula>0</formula>
    </cfRule>
  </conditionalFormatting>
  <conditionalFormatting sqref="Q84:Q91">
    <cfRule type="cellIs" dxfId="36038" priority="543" operator="lessThan">
      <formula>0</formula>
    </cfRule>
  </conditionalFormatting>
  <conditionalFormatting sqref="R84:R91">
    <cfRule type="cellIs" dxfId="36037" priority="541" operator="lessThan">
      <formula>0.8</formula>
    </cfRule>
    <cfRule type="cellIs" dxfId="36036" priority="542" operator="greaterThan">
      <formula>1</formula>
    </cfRule>
  </conditionalFormatting>
  <conditionalFormatting sqref="R84:R91">
    <cfRule type="cellIs" dxfId="36035" priority="539" operator="greaterThan">
      <formula>1</formula>
    </cfRule>
    <cfRule type="cellIs" dxfId="36034" priority="540" operator="lessThan">
      <formula>0.8</formula>
    </cfRule>
  </conditionalFormatting>
  <conditionalFormatting sqref="P84:P91">
    <cfRule type="cellIs" dxfId="36033" priority="532" operator="greaterThan">
      <formula>0</formula>
    </cfRule>
  </conditionalFormatting>
  <conditionalFormatting sqref="Q84:Q91">
    <cfRule type="cellIs" dxfId="36032" priority="537" operator="lessThan">
      <formula>0</formula>
    </cfRule>
  </conditionalFormatting>
  <conditionalFormatting sqref="R84:R91">
    <cfRule type="cellIs" dxfId="36031" priority="535" operator="lessThan">
      <formula>0.8</formula>
    </cfRule>
    <cfRule type="cellIs" dxfId="36030" priority="536" operator="greaterThan">
      <formula>1</formula>
    </cfRule>
  </conditionalFormatting>
  <conditionalFormatting sqref="R84:R91">
    <cfRule type="cellIs" dxfId="36029" priority="533" operator="greaterThan">
      <formula>1</formula>
    </cfRule>
    <cfRule type="cellIs" dxfId="36028" priority="534" operator="lessThan">
      <formula>0.8</formula>
    </cfRule>
  </conditionalFormatting>
  <conditionalFormatting sqref="R84:R91">
    <cfRule type="cellIs" dxfId="36027" priority="529" operator="lessThan">
      <formula>0.8</formula>
    </cfRule>
    <cfRule type="cellIs" dxfId="36026" priority="530" operator="greaterThan">
      <formula>1</formula>
    </cfRule>
  </conditionalFormatting>
  <conditionalFormatting sqref="R84:R91">
    <cfRule type="cellIs" dxfId="36025" priority="527" operator="greaterThan">
      <formula>1</formula>
    </cfRule>
    <cfRule type="cellIs" dxfId="36024" priority="528" operator="lessThan">
      <formula>0.8</formula>
    </cfRule>
  </conditionalFormatting>
  <conditionalFormatting sqref="P84:P91">
    <cfRule type="cellIs" dxfId="36023" priority="526" operator="greaterThan">
      <formula>0</formula>
    </cfRule>
  </conditionalFormatting>
  <conditionalFormatting sqref="Q84:Q91">
    <cfRule type="cellIs" dxfId="36022" priority="531" operator="lessThan">
      <formula>0</formula>
    </cfRule>
  </conditionalFormatting>
  <conditionalFormatting sqref="Q84:Q91">
    <cfRule type="cellIs" dxfId="36021" priority="525" operator="lessThan">
      <formula>0</formula>
    </cfRule>
  </conditionalFormatting>
  <conditionalFormatting sqref="R84:R91">
    <cfRule type="cellIs" dxfId="36020" priority="523" operator="lessThan">
      <formula>0.8</formula>
    </cfRule>
    <cfRule type="cellIs" dxfId="36019" priority="524" operator="greaterThan">
      <formula>1</formula>
    </cfRule>
  </conditionalFormatting>
  <conditionalFormatting sqref="R84:R91">
    <cfRule type="cellIs" dxfId="36018" priority="521" operator="greaterThan">
      <formula>1</formula>
    </cfRule>
    <cfRule type="cellIs" dxfId="36017" priority="522" operator="lessThan">
      <formula>0.8</formula>
    </cfRule>
  </conditionalFormatting>
  <conditionalFormatting sqref="P84:P91">
    <cfRule type="cellIs" dxfId="36016" priority="520" operator="greaterThan">
      <formula>0</formula>
    </cfRule>
  </conditionalFormatting>
  <conditionalFormatting sqref="P84:P91">
    <cfRule type="cellIs" dxfId="36015" priority="514" operator="greaterThan">
      <formula>0</formula>
    </cfRule>
  </conditionalFormatting>
  <conditionalFormatting sqref="Q84:Q91">
    <cfRule type="cellIs" dxfId="36014" priority="519" operator="lessThan">
      <formula>0</formula>
    </cfRule>
  </conditionalFormatting>
  <conditionalFormatting sqref="R84:R91">
    <cfRule type="cellIs" dxfId="36013" priority="517" operator="lessThan">
      <formula>0.8</formula>
    </cfRule>
    <cfRule type="cellIs" dxfId="36012" priority="518" operator="greaterThan">
      <formula>1</formula>
    </cfRule>
  </conditionalFormatting>
  <conditionalFormatting sqref="R84:R91">
    <cfRule type="cellIs" dxfId="36011" priority="515" operator="greaterThan">
      <formula>1</formula>
    </cfRule>
    <cfRule type="cellIs" dxfId="36010" priority="516" operator="lessThan">
      <formula>0.8</formula>
    </cfRule>
  </conditionalFormatting>
  <conditionalFormatting sqref="P84:P91">
    <cfRule type="cellIs" dxfId="36009" priority="508" operator="greaterThan">
      <formula>0</formula>
    </cfRule>
  </conditionalFormatting>
  <conditionalFormatting sqref="Q84:Q91">
    <cfRule type="cellIs" dxfId="36008" priority="513" operator="lessThan">
      <formula>0</formula>
    </cfRule>
  </conditionalFormatting>
  <conditionalFormatting sqref="R84:R91">
    <cfRule type="cellIs" dxfId="36007" priority="511" operator="lessThan">
      <formula>0.8</formula>
    </cfRule>
    <cfRule type="cellIs" dxfId="36006" priority="512" operator="greaterThan">
      <formula>1</formula>
    </cfRule>
  </conditionalFormatting>
  <conditionalFormatting sqref="R84:R91">
    <cfRule type="cellIs" dxfId="36005" priority="509" operator="greaterThan">
      <formula>1</formula>
    </cfRule>
    <cfRule type="cellIs" dxfId="36004" priority="510" operator="lessThan">
      <formula>0.8</formula>
    </cfRule>
  </conditionalFormatting>
  <conditionalFormatting sqref="R84:R91">
    <cfRule type="cellIs" dxfId="36003" priority="505" operator="lessThan">
      <formula>0.8</formula>
    </cfRule>
    <cfRule type="cellIs" dxfId="36002" priority="506" operator="greaterThan">
      <formula>1</formula>
    </cfRule>
  </conditionalFormatting>
  <conditionalFormatting sqref="R84:R91">
    <cfRule type="cellIs" dxfId="36001" priority="503" operator="greaterThan">
      <formula>1</formula>
    </cfRule>
    <cfRule type="cellIs" dxfId="36000" priority="504" operator="lessThan">
      <formula>0.8</formula>
    </cfRule>
  </conditionalFormatting>
  <conditionalFormatting sqref="P84:P91">
    <cfRule type="cellIs" dxfId="35999" priority="502" operator="greaterThan">
      <formula>0</formula>
    </cfRule>
  </conditionalFormatting>
  <conditionalFormatting sqref="Q84:Q91">
    <cfRule type="cellIs" dxfId="35998" priority="507" operator="lessThan">
      <formula>0</formula>
    </cfRule>
  </conditionalFormatting>
  <conditionalFormatting sqref="P84:P91">
    <cfRule type="cellIs" dxfId="35997" priority="496" operator="greaterThan">
      <formula>0</formula>
    </cfRule>
  </conditionalFormatting>
  <conditionalFormatting sqref="Q84:Q91">
    <cfRule type="cellIs" dxfId="35996" priority="501" operator="lessThan">
      <formula>0</formula>
    </cfRule>
  </conditionalFormatting>
  <conditionalFormatting sqref="R84:R91">
    <cfRule type="cellIs" dxfId="35995" priority="499" operator="lessThan">
      <formula>0.8</formula>
    </cfRule>
    <cfRule type="cellIs" dxfId="35994" priority="500" operator="greaterThan">
      <formula>1</formula>
    </cfRule>
  </conditionalFormatting>
  <conditionalFormatting sqref="R84:R91">
    <cfRule type="cellIs" dxfId="35993" priority="497" operator="greaterThan">
      <formula>1</formula>
    </cfRule>
    <cfRule type="cellIs" dxfId="35992" priority="498" operator="lessThan">
      <formula>0.8</formula>
    </cfRule>
  </conditionalFormatting>
  <conditionalFormatting sqref="R84:R91">
    <cfRule type="cellIs" dxfId="35991" priority="493" operator="lessThan">
      <formula>0.8</formula>
    </cfRule>
    <cfRule type="cellIs" dxfId="35990" priority="494" operator="greaterThan">
      <formula>1</formula>
    </cfRule>
  </conditionalFormatting>
  <conditionalFormatting sqref="R84:R91">
    <cfRule type="cellIs" dxfId="35989" priority="491" operator="greaterThan">
      <formula>1</formula>
    </cfRule>
    <cfRule type="cellIs" dxfId="35988" priority="492" operator="lessThan">
      <formula>0.8</formula>
    </cfRule>
  </conditionalFormatting>
  <conditionalFormatting sqref="P84:P91">
    <cfRule type="cellIs" dxfId="35987" priority="490" operator="greaterThan">
      <formula>0</formula>
    </cfRule>
  </conditionalFormatting>
  <conditionalFormatting sqref="Q84:Q91">
    <cfRule type="cellIs" dxfId="35986" priority="495" operator="lessThan">
      <formula>0</formula>
    </cfRule>
  </conditionalFormatting>
  <conditionalFormatting sqref="R84:R91">
    <cfRule type="cellIs" dxfId="35985" priority="487" operator="lessThan">
      <formula>0.8</formula>
    </cfRule>
    <cfRule type="cellIs" dxfId="35984" priority="488" operator="greaterThan">
      <formula>1</formula>
    </cfRule>
  </conditionalFormatting>
  <conditionalFormatting sqref="R84:R91">
    <cfRule type="cellIs" dxfId="35983" priority="485" operator="greaterThan">
      <formula>1</formula>
    </cfRule>
    <cfRule type="cellIs" dxfId="35982" priority="486" operator="lessThan">
      <formula>0.8</formula>
    </cfRule>
  </conditionalFormatting>
  <conditionalFormatting sqref="P84:P91">
    <cfRule type="cellIs" dxfId="35981" priority="484" operator="greaterThan">
      <formula>0</formula>
    </cfRule>
  </conditionalFormatting>
  <conditionalFormatting sqref="Q84:Q91">
    <cfRule type="cellIs" dxfId="35980" priority="489" operator="lessThan">
      <formula>0</formula>
    </cfRule>
  </conditionalFormatting>
  <conditionalFormatting sqref="Q84:Q91">
    <cfRule type="cellIs" dxfId="35979" priority="483" operator="lessThan">
      <formula>0</formula>
    </cfRule>
  </conditionalFormatting>
  <conditionalFormatting sqref="R84:R91">
    <cfRule type="cellIs" dxfId="35978" priority="481" operator="lessThan">
      <formula>0.8</formula>
    </cfRule>
    <cfRule type="cellIs" dxfId="35977" priority="482" operator="greaterThan">
      <formula>1</formula>
    </cfRule>
  </conditionalFormatting>
  <conditionalFormatting sqref="R84:R91">
    <cfRule type="cellIs" dxfId="35976" priority="479" operator="greaterThan">
      <formula>1</formula>
    </cfRule>
    <cfRule type="cellIs" dxfId="35975" priority="480" operator="lessThan">
      <formula>0.8</formula>
    </cfRule>
  </conditionalFormatting>
  <conditionalFormatting sqref="P84:P91">
    <cfRule type="cellIs" dxfId="35974" priority="478" operator="greaterThan">
      <formula>0</formula>
    </cfRule>
  </conditionalFormatting>
  <conditionalFormatting sqref="Q84:Q91">
    <cfRule type="cellIs" dxfId="35973" priority="472" operator="lessThan">
      <formula>0</formula>
    </cfRule>
  </conditionalFormatting>
  <conditionalFormatting sqref="R84:R91">
    <cfRule type="cellIs" dxfId="35972" priority="476" operator="lessThan">
      <formula>0.8</formula>
    </cfRule>
    <cfRule type="cellIs" dxfId="35971" priority="477" operator="greaterThan">
      <formula>1</formula>
    </cfRule>
  </conditionalFormatting>
  <conditionalFormatting sqref="R84:R91">
    <cfRule type="cellIs" dxfId="35970" priority="474" operator="greaterThan">
      <formula>1</formula>
    </cfRule>
    <cfRule type="cellIs" dxfId="35969" priority="475" operator="lessThan">
      <formula>0.8</formula>
    </cfRule>
  </conditionalFormatting>
  <conditionalFormatting sqref="P84:P91">
    <cfRule type="cellIs" dxfId="35968" priority="473" operator="greaterThan">
      <formula>0</formula>
    </cfRule>
  </conditionalFormatting>
  <conditionalFormatting sqref="Q84:Q91">
    <cfRule type="cellIs" dxfId="35967" priority="471" operator="lessThan">
      <formula>0</formula>
    </cfRule>
  </conditionalFormatting>
  <conditionalFormatting sqref="R84:R91">
    <cfRule type="cellIs" dxfId="35966" priority="469" operator="lessThan">
      <formula>0.8</formula>
    </cfRule>
    <cfRule type="cellIs" dxfId="35965" priority="470" operator="greaterThan">
      <formula>1</formula>
    </cfRule>
  </conditionalFormatting>
  <conditionalFormatting sqref="R84:R91">
    <cfRule type="cellIs" dxfId="35964" priority="467" operator="greaterThan">
      <formula>1</formula>
    </cfRule>
    <cfRule type="cellIs" dxfId="35963" priority="468" operator="lessThan">
      <formula>0.8</formula>
    </cfRule>
  </conditionalFormatting>
  <conditionalFormatting sqref="P84:P91">
    <cfRule type="cellIs" dxfId="35962" priority="466" operator="greaterThan">
      <formula>0</formula>
    </cfRule>
  </conditionalFormatting>
  <conditionalFormatting sqref="Q84:Q91">
    <cfRule type="cellIs" dxfId="35961" priority="465" operator="lessThan">
      <formula>0</formula>
    </cfRule>
  </conditionalFormatting>
  <conditionalFormatting sqref="R84:R91">
    <cfRule type="cellIs" dxfId="35960" priority="463" operator="lessThan">
      <formula>0.8</formula>
    </cfRule>
    <cfRule type="cellIs" dxfId="35959" priority="464" operator="greaterThan">
      <formula>1</formula>
    </cfRule>
  </conditionalFormatting>
  <conditionalFormatting sqref="R84:R91">
    <cfRule type="cellIs" dxfId="35958" priority="461" operator="greaterThan">
      <formula>1</formula>
    </cfRule>
    <cfRule type="cellIs" dxfId="35957" priority="462" operator="lessThan">
      <formula>0.8</formula>
    </cfRule>
  </conditionalFormatting>
  <conditionalFormatting sqref="P84:P91">
    <cfRule type="cellIs" dxfId="35956" priority="460" operator="greaterThan">
      <formula>0</formula>
    </cfRule>
  </conditionalFormatting>
  <conditionalFormatting sqref="Q84:Q91">
    <cfRule type="cellIs" dxfId="35955" priority="459" operator="lessThan">
      <formula>0</formula>
    </cfRule>
  </conditionalFormatting>
  <conditionalFormatting sqref="R84:R91">
    <cfRule type="cellIs" dxfId="35954" priority="457" operator="lessThan">
      <formula>0.8</formula>
    </cfRule>
    <cfRule type="cellIs" dxfId="35953" priority="458" operator="greaterThan">
      <formula>1</formula>
    </cfRule>
  </conditionalFormatting>
  <conditionalFormatting sqref="R84:R91">
    <cfRule type="cellIs" dxfId="35952" priority="455" operator="greaterThan">
      <formula>1</formula>
    </cfRule>
    <cfRule type="cellIs" dxfId="35951" priority="456" operator="lessThan">
      <formula>0.8</formula>
    </cfRule>
  </conditionalFormatting>
  <conditionalFormatting sqref="P84:P91">
    <cfRule type="cellIs" dxfId="35950" priority="454" operator="greaterThan">
      <formula>0</formula>
    </cfRule>
  </conditionalFormatting>
  <conditionalFormatting sqref="Q84:Q91">
    <cfRule type="cellIs" dxfId="35949" priority="453" operator="lessThan">
      <formula>0</formula>
    </cfRule>
  </conditionalFormatting>
  <conditionalFormatting sqref="R84:R91">
    <cfRule type="cellIs" dxfId="35948" priority="451" operator="lessThan">
      <formula>0.8</formula>
    </cfRule>
    <cfRule type="cellIs" dxfId="35947" priority="452" operator="greaterThan">
      <formula>1</formula>
    </cfRule>
  </conditionalFormatting>
  <conditionalFormatting sqref="R84:R91">
    <cfRule type="cellIs" dxfId="35946" priority="449" operator="greaterThan">
      <formula>1</formula>
    </cfRule>
    <cfRule type="cellIs" dxfId="35945" priority="450" operator="lessThan">
      <formula>0.8</formula>
    </cfRule>
  </conditionalFormatting>
  <conditionalFormatting sqref="P84:P91">
    <cfRule type="cellIs" dxfId="35944" priority="448" operator="greaterThan">
      <formula>0</formula>
    </cfRule>
  </conditionalFormatting>
  <conditionalFormatting sqref="Q84:Q91">
    <cfRule type="cellIs" dxfId="35943" priority="447" operator="lessThan">
      <formula>0</formula>
    </cfRule>
  </conditionalFormatting>
  <conditionalFormatting sqref="R84:R91">
    <cfRule type="cellIs" dxfId="35942" priority="445" operator="lessThan">
      <formula>0.8</formula>
    </cfRule>
    <cfRule type="cellIs" dxfId="35941" priority="446" operator="greaterThan">
      <formula>1</formula>
    </cfRule>
  </conditionalFormatting>
  <conditionalFormatting sqref="R84:R91">
    <cfRule type="cellIs" dxfId="35940" priority="443" operator="greaterThan">
      <formula>1</formula>
    </cfRule>
    <cfRule type="cellIs" dxfId="35939" priority="444" operator="lessThan">
      <formula>0.8</formula>
    </cfRule>
  </conditionalFormatting>
  <conditionalFormatting sqref="P84:P91">
    <cfRule type="cellIs" dxfId="35938" priority="442" operator="greaterThan">
      <formula>0</formula>
    </cfRule>
  </conditionalFormatting>
  <conditionalFormatting sqref="P84:P91">
    <cfRule type="cellIs" dxfId="35937" priority="436" operator="greaterThan">
      <formula>0</formula>
    </cfRule>
  </conditionalFormatting>
  <conditionalFormatting sqref="Q84:Q91">
    <cfRule type="cellIs" dxfId="35936" priority="441" operator="lessThan">
      <formula>0</formula>
    </cfRule>
  </conditionalFormatting>
  <conditionalFormatting sqref="R84:R91">
    <cfRule type="cellIs" dxfId="35935" priority="439" operator="lessThan">
      <formula>0.8</formula>
    </cfRule>
    <cfRule type="cellIs" dxfId="35934" priority="440" operator="greaterThan">
      <formula>1</formula>
    </cfRule>
  </conditionalFormatting>
  <conditionalFormatting sqref="R84:R91">
    <cfRule type="cellIs" dxfId="35933" priority="437" operator="greaterThan">
      <formula>1</formula>
    </cfRule>
    <cfRule type="cellIs" dxfId="35932" priority="438" operator="lessThan">
      <formula>0.8</formula>
    </cfRule>
  </conditionalFormatting>
  <conditionalFormatting sqref="P84:P91">
    <cfRule type="cellIs" dxfId="35931" priority="430" operator="greaterThan">
      <formula>0</formula>
    </cfRule>
  </conditionalFormatting>
  <conditionalFormatting sqref="Q84:Q91">
    <cfRule type="cellIs" dxfId="35930" priority="435" operator="lessThan">
      <formula>0</formula>
    </cfRule>
  </conditionalFormatting>
  <conditionalFormatting sqref="R84:R91">
    <cfRule type="cellIs" dxfId="35929" priority="433" operator="lessThan">
      <formula>0.8</formula>
    </cfRule>
    <cfRule type="cellIs" dxfId="35928" priority="434" operator="greaterThan">
      <formula>1</formula>
    </cfRule>
  </conditionalFormatting>
  <conditionalFormatting sqref="R84:R91">
    <cfRule type="cellIs" dxfId="35927" priority="431" operator="greaterThan">
      <formula>1</formula>
    </cfRule>
    <cfRule type="cellIs" dxfId="35926" priority="432" operator="lessThan">
      <formula>0.8</formula>
    </cfRule>
  </conditionalFormatting>
  <conditionalFormatting sqref="R84:R91">
    <cfRule type="cellIs" dxfId="35925" priority="427" operator="lessThan">
      <formula>0.8</formula>
    </cfRule>
    <cfRule type="cellIs" dxfId="35924" priority="428" operator="greaterThan">
      <formula>1</formula>
    </cfRule>
  </conditionalFormatting>
  <conditionalFormatting sqref="R84:R91">
    <cfRule type="cellIs" dxfId="35923" priority="425" operator="greaterThan">
      <formula>1</formula>
    </cfRule>
    <cfRule type="cellIs" dxfId="35922" priority="426" operator="lessThan">
      <formula>0.8</formula>
    </cfRule>
  </conditionalFormatting>
  <conditionalFormatting sqref="P84:P91">
    <cfRule type="cellIs" dxfId="35921" priority="424" operator="greaterThan">
      <formula>0</formula>
    </cfRule>
  </conditionalFormatting>
  <conditionalFormatting sqref="Q84:Q91">
    <cfRule type="cellIs" dxfId="35920" priority="429" operator="lessThan">
      <formula>0</formula>
    </cfRule>
  </conditionalFormatting>
  <conditionalFormatting sqref="Q84:Q91">
    <cfRule type="cellIs" dxfId="35919" priority="418" operator="lessThan">
      <formula>0</formula>
    </cfRule>
  </conditionalFormatting>
  <conditionalFormatting sqref="P84:P91">
    <cfRule type="cellIs" dxfId="35918" priority="419" operator="greaterThan">
      <formula>0</formula>
    </cfRule>
  </conditionalFormatting>
  <conditionalFormatting sqref="R84:R91">
    <cfRule type="cellIs" dxfId="35917" priority="422" operator="lessThan">
      <formula>0.8</formula>
    </cfRule>
    <cfRule type="cellIs" dxfId="35916" priority="423" operator="greaterThan">
      <formula>1</formula>
    </cfRule>
  </conditionalFormatting>
  <conditionalFormatting sqref="R84:R91">
    <cfRule type="cellIs" dxfId="35915" priority="420" operator="greaterThan">
      <formula>1</formula>
    </cfRule>
    <cfRule type="cellIs" dxfId="35914" priority="421" operator="lessThan">
      <formula>0.8</formula>
    </cfRule>
  </conditionalFormatting>
  <conditionalFormatting sqref="Q84:Q91">
    <cfRule type="cellIs" dxfId="35913" priority="412" operator="lessThan">
      <formula>0</formula>
    </cfRule>
  </conditionalFormatting>
  <conditionalFormatting sqref="R84:R91">
    <cfRule type="cellIs" dxfId="35912" priority="416" operator="lessThan">
      <formula>0.8</formula>
    </cfRule>
    <cfRule type="cellIs" dxfId="35911" priority="417" operator="greaterThan">
      <formula>1</formula>
    </cfRule>
  </conditionalFormatting>
  <conditionalFormatting sqref="R84:R91">
    <cfRule type="cellIs" dxfId="35910" priority="414" operator="greaterThan">
      <formula>1</formula>
    </cfRule>
    <cfRule type="cellIs" dxfId="35909" priority="415" operator="lessThan">
      <formula>0.8</formula>
    </cfRule>
  </conditionalFormatting>
  <conditionalFormatting sqref="P84:P91">
    <cfRule type="cellIs" dxfId="35908" priority="413" operator="greaterThan">
      <formula>0</formula>
    </cfRule>
  </conditionalFormatting>
  <conditionalFormatting sqref="Q84:Q91">
    <cfRule type="cellIs" dxfId="35907" priority="411" operator="lessThan">
      <formula>0</formula>
    </cfRule>
  </conditionalFormatting>
  <conditionalFormatting sqref="R84:R91">
    <cfRule type="cellIs" dxfId="35906" priority="409" operator="lessThan">
      <formula>0.8</formula>
    </cfRule>
    <cfRule type="cellIs" dxfId="35905" priority="410" operator="greaterThan">
      <formula>1</formula>
    </cfRule>
  </conditionalFormatting>
  <conditionalFormatting sqref="R84:R91">
    <cfRule type="cellIs" dxfId="35904" priority="407" operator="greaterThan">
      <formula>1</formula>
    </cfRule>
    <cfRule type="cellIs" dxfId="35903" priority="408" operator="lessThan">
      <formula>0.8</formula>
    </cfRule>
  </conditionalFormatting>
  <conditionalFormatting sqref="P84:P91">
    <cfRule type="cellIs" dxfId="35902" priority="406" operator="greaterThan">
      <formula>0</formula>
    </cfRule>
  </conditionalFormatting>
  <conditionalFormatting sqref="Q84:Q91">
    <cfRule type="cellIs" dxfId="35901" priority="405" operator="lessThan">
      <formula>0</formula>
    </cfRule>
  </conditionalFormatting>
  <conditionalFormatting sqref="R84:R91">
    <cfRule type="cellIs" dxfId="35900" priority="403" operator="lessThan">
      <formula>0.8</formula>
    </cfRule>
    <cfRule type="cellIs" dxfId="35899" priority="404" operator="greaterThan">
      <formula>1</formula>
    </cfRule>
  </conditionalFormatting>
  <conditionalFormatting sqref="R84:R91">
    <cfRule type="cellIs" dxfId="35898" priority="401" operator="greaterThan">
      <formula>1</formula>
    </cfRule>
    <cfRule type="cellIs" dxfId="35897" priority="402" operator="lessThan">
      <formula>0.8</formula>
    </cfRule>
  </conditionalFormatting>
  <conditionalFormatting sqref="P84:P91">
    <cfRule type="cellIs" dxfId="35896" priority="400" operator="greaterThan">
      <formula>0</formula>
    </cfRule>
  </conditionalFormatting>
  <conditionalFormatting sqref="Q84:Q91">
    <cfRule type="cellIs" dxfId="35895" priority="399" operator="lessThan">
      <formula>0</formula>
    </cfRule>
  </conditionalFormatting>
  <conditionalFormatting sqref="R84:R91">
    <cfRule type="cellIs" dxfId="35894" priority="397" operator="lessThan">
      <formula>0.8</formula>
    </cfRule>
    <cfRule type="cellIs" dxfId="35893" priority="398" operator="greaterThan">
      <formula>1</formula>
    </cfRule>
  </conditionalFormatting>
  <conditionalFormatting sqref="R84:R91">
    <cfRule type="cellIs" dxfId="35892" priority="395" operator="greaterThan">
      <formula>1</formula>
    </cfRule>
    <cfRule type="cellIs" dxfId="35891" priority="396" operator="lessThan">
      <formula>0.8</formula>
    </cfRule>
  </conditionalFormatting>
  <conditionalFormatting sqref="P84:P91">
    <cfRule type="cellIs" dxfId="35890" priority="394" operator="greaterThan">
      <formula>0</formula>
    </cfRule>
  </conditionalFormatting>
  <conditionalFormatting sqref="Q84:Q91">
    <cfRule type="cellIs" dxfId="35889" priority="393" operator="lessThan">
      <formula>0</formula>
    </cfRule>
  </conditionalFormatting>
  <conditionalFormatting sqref="R84:R91">
    <cfRule type="cellIs" dxfId="35888" priority="391" operator="lessThan">
      <formula>0.8</formula>
    </cfRule>
    <cfRule type="cellIs" dxfId="35887" priority="392" operator="greaterThan">
      <formula>1</formula>
    </cfRule>
  </conditionalFormatting>
  <conditionalFormatting sqref="R84:R91">
    <cfRule type="cellIs" dxfId="35886" priority="389" operator="greaterThan">
      <formula>1</formula>
    </cfRule>
    <cfRule type="cellIs" dxfId="35885" priority="390" operator="lessThan">
      <formula>0.8</formula>
    </cfRule>
  </conditionalFormatting>
  <conditionalFormatting sqref="P84:P91">
    <cfRule type="cellIs" dxfId="35884" priority="388" operator="greaterThan">
      <formula>0</formula>
    </cfRule>
  </conditionalFormatting>
  <conditionalFormatting sqref="Q84:Q91">
    <cfRule type="cellIs" dxfId="35883" priority="387" operator="lessThan">
      <formula>0</formula>
    </cfRule>
  </conditionalFormatting>
  <conditionalFormatting sqref="R84:R91">
    <cfRule type="cellIs" dxfId="35882" priority="385" operator="lessThan">
      <formula>0.8</formula>
    </cfRule>
    <cfRule type="cellIs" dxfId="35881" priority="386" operator="greaterThan">
      <formula>1</formula>
    </cfRule>
  </conditionalFormatting>
  <conditionalFormatting sqref="R84:R91">
    <cfRule type="cellIs" dxfId="35880" priority="383" operator="greaterThan">
      <formula>1</formula>
    </cfRule>
    <cfRule type="cellIs" dxfId="35879" priority="384" operator="lessThan">
      <formula>0.8</formula>
    </cfRule>
  </conditionalFormatting>
  <conditionalFormatting sqref="P84:P91">
    <cfRule type="cellIs" dxfId="35878" priority="382" operator="greaterThan">
      <formula>0</formula>
    </cfRule>
  </conditionalFormatting>
  <conditionalFormatting sqref="Q84:Q91">
    <cfRule type="cellIs" dxfId="35877" priority="381" operator="lessThan">
      <formula>0</formula>
    </cfRule>
  </conditionalFormatting>
  <conditionalFormatting sqref="R84:R91">
    <cfRule type="cellIs" dxfId="35876" priority="379" operator="lessThan">
      <formula>0.8</formula>
    </cfRule>
    <cfRule type="cellIs" dxfId="35875" priority="380" operator="greaterThan">
      <formula>1</formula>
    </cfRule>
  </conditionalFormatting>
  <conditionalFormatting sqref="R84:R91">
    <cfRule type="cellIs" dxfId="35874" priority="377" operator="greaterThan">
      <formula>1</formula>
    </cfRule>
    <cfRule type="cellIs" dxfId="35873" priority="378" operator="lessThan">
      <formula>0.8</formula>
    </cfRule>
  </conditionalFormatting>
  <conditionalFormatting sqref="P84:P91">
    <cfRule type="cellIs" dxfId="35872" priority="376" operator="greaterThan">
      <formula>0</formula>
    </cfRule>
  </conditionalFormatting>
  <conditionalFormatting sqref="Q84:Q91">
    <cfRule type="cellIs" dxfId="35871" priority="375" operator="lessThan">
      <formula>0</formula>
    </cfRule>
  </conditionalFormatting>
  <conditionalFormatting sqref="R84:R91">
    <cfRule type="cellIs" dxfId="35870" priority="373" operator="lessThan">
      <formula>0.8</formula>
    </cfRule>
    <cfRule type="cellIs" dxfId="35869" priority="374" operator="greaterThan">
      <formula>1</formula>
    </cfRule>
  </conditionalFormatting>
  <conditionalFormatting sqref="R84:R91">
    <cfRule type="cellIs" dxfId="35868" priority="371" operator="greaterThan">
      <formula>1</formula>
    </cfRule>
    <cfRule type="cellIs" dxfId="35867" priority="372" operator="lessThan">
      <formula>0.8</formula>
    </cfRule>
  </conditionalFormatting>
  <conditionalFormatting sqref="P84:P91">
    <cfRule type="cellIs" dxfId="35866" priority="370" operator="greaterThan">
      <formula>0</formula>
    </cfRule>
  </conditionalFormatting>
  <conditionalFormatting sqref="P84:P91">
    <cfRule type="cellIs" dxfId="35865" priority="364" operator="greaterThan">
      <formula>0</formula>
    </cfRule>
  </conditionalFormatting>
  <conditionalFormatting sqref="Q84:Q91">
    <cfRule type="cellIs" dxfId="35864" priority="369" operator="lessThan">
      <formula>0</formula>
    </cfRule>
  </conditionalFormatting>
  <conditionalFormatting sqref="R84:R91">
    <cfRule type="cellIs" dxfId="35863" priority="367" operator="lessThan">
      <formula>0.8</formula>
    </cfRule>
    <cfRule type="cellIs" dxfId="35862" priority="368" operator="greaterThan">
      <formula>1</formula>
    </cfRule>
  </conditionalFormatting>
  <conditionalFormatting sqref="R84:R91">
    <cfRule type="cellIs" dxfId="35861" priority="365" operator="greaterThan">
      <formula>1</formula>
    </cfRule>
    <cfRule type="cellIs" dxfId="35860" priority="366" operator="lessThan">
      <formula>0.8</formula>
    </cfRule>
  </conditionalFormatting>
  <conditionalFormatting sqref="P84:P91">
    <cfRule type="cellIs" dxfId="35859" priority="358" operator="greaterThan">
      <formula>0</formula>
    </cfRule>
  </conditionalFormatting>
  <conditionalFormatting sqref="Q84:Q91">
    <cfRule type="cellIs" dxfId="35858" priority="363" operator="lessThan">
      <formula>0</formula>
    </cfRule>
  </conditionalFormatting>
  <conditionalFormatting sqref="R84:R91">
    <cfRule type="cellIs" dxfId="35857" priority="361" operator="lessThan">
      <formula>0.8</formula>
    </cfRule>
    <cfRule type="cellIs" dxfId="35856" priority="362" operator="greaterThan">
      <formula>1</formula>
    </cfRule>
  </conditionalFormatting>
  <conditionalFormatting sqref="R84:R91">
    <cfRule type="cellIs" dxfId="35855" priority="359" operator="greaterThan">
      <formula>1</formula>
    </cfRule>
    <cfRule type="cellIs" dxfId="35854" priority="360" operator="lessThan">
      <formula>0.8</formula>
    </cfRule>
  </conditionalFormatting>
  <conditionalFormatting sqref="R84:R91">
    <cfRule type="cellIs" dxfId="35853" priority="355" operator="lessThan">
      <formula>0.8</formula>
    </cfRule>
    <cfRule type="cellIs" dxfId="35852" priority="356" operator="greaterThan">
      <formula>1</formula>
    </cfRule>
  </conditionalFormatting>
  <conditionalFormatting sqref="R84:R91">
    <cfRule type="cellIs" dxfId="35851" priority="353" operator="greaterThan">
      <formula>1</formula>
    </cfRule>
    <cfRule type="cellIs" dxfId="35850" priority="354" operator="lessThan">
      <formula>0.8</formula>
    </cfRule>
  </conditionalFormatting>
  <conditionalFormatting sqref="P84:P91">
    <cfRule type="cellIs" dxfId="35849" priority="352" operator="greaterThan">
      <formula>0</formula>
    </cfRule>
  </conditionalFormatting>
  <conditionalFormatting sqref="Q84:Q91">
    <cfRule type="cellIs" dxfId="35848" priority="357" operator="lessThan">
      <formula>0</formula>
    </cfRule>
  </conditionalFormatting>
  <conditionalFormatting sqref="Q84:Q91">
    <cfRule type="cellIs" dxfId="35847" priority="351" operator="lessThan">
      <formula>0</formula>
    </cfRule>
  </conditionalFormatting>
  <conditionalFormatting sqref="R84:R91">
    <cfRule type="cellIs" dxfId="35846" priority="349" operator="lessThan">
      <formula>0.8</formula>
    </cfRule>
    <cfRule type="cellIs" dxfId="35845" priority="350" operator="greaterThan">
      <formula>1</formula>
    </cfRule>
  </conditionalFormatting>
  <conditionalFormatting sqref="R84:R91">
    <cfRule type="cellIs" dxfId="35844" priority="347" operator="greaterThan">
      <formula>1</formula>
    </cfRule>
    <cfRule type="cellIs" dxfId="35843" priority="348" operator="lessThan">
      <formula>0.8</formula>
    </cfRule>
  </conditionalFormatting>
  <conditionalFormatting sqref="P84:P91">
    <cfRule type="cellIs" dxfId="35842" priority="346" operator="greaterThan">
      <formula>0</formula>
    </cfRule>
  </conditionalFormatting>
  <conditionalFormatting sqref="P84:P91">
    <cfRule type="cellIs" dxfId="35841" priority="340" operator="greaterThan">
      <formula>0</formula>
    </cfRule>
  </conditionalFormatting>
  <conditionalFormatting sqref="Q84:Q91">
    <cfRule type="cellIs" dxfId="35840" priority="345" operator="lessThan">
      <formula>0</formula>
    </cfRule>
  </conditionalFormatting>
  <conditionalFormatting sqref="R84:R91">
    <cfRule type="cellIs" dxfId="35839" priority="343" operator="lessThan">
      <formula>0.8</formula>
    </cfRule>
    <cfRule type="cellIs" dxfId="35838" priority="344" operator="greaterThan">
      <formula>1</formula>
    </cfRule>
  </conditionalFormatting>
  <conditionalFormatting sqref="R84:R91">
    <cfRule type="cellIs" dxfId="35837" priority="341" operator="greaterThan">
      <formula>1</formula>
    </cfRule>
    <cfRule type="cellIs" dxfId="35836" priority="342" operator="lessThan">
      <formula>0.8</formula>
    </cfRule>
  </conditionalFormatting>
  <conditionalFormatting sqref="P84:P91">
    <cfRule type="cellIs" dxfId="35835" priority="334" operator="greaterThan">
      <formula>0</formula>
    </cfRule>
  </conditionalFormatting>
  <conditionalFormatting sqref="Q84:Q91">
    <cfRule type="cellIs" dxfId="35834" priority="339" operator="lessThan">
      <formula>0</formula>
    </cfRule>
  </conditionalFormatting>
  <conditionalFormatting sqref="R84:R91">
    <cfRule type="cellIs" dxfId="35833" priority="337" operator="lessThan">
      <formula>0.8</formula>
    </cfRule>
    <cfRule type="cellIs" dxfId="35832" priority="338" operator="greaterThan">
      <formula>1</formula>
    </cfRule>
  </conditionalFormatting>
  <conditionalFormatting sqref="R84:R91">
    <cfRule type="cellIs" dxfId="35831" priority="335" operator="greaterThan">
      <formula>1</formula>
    </cfRule>
    <cfRule type="cellIs" dxfId="35830" priority="336" operator="lessThan">
      <formula>0.8</formula>
    </cfRule>
  </conditionalFormatting>
  <conditionalFormatting sqref="R84:R91">
    <cfRule type="cellIs" dxfId="35829" priority="331" operator="lessThan">
      <formula>0.8</formula>
    </cfRule>
    <cfRule type="cellIs" dxfId="35828" priority="332" operator="greaterThan">
      <formula>1</formula>
    </cfRule>
  </conditionalFormatting>
  <conditionalFormatting sqref="R84:R91">
    <cfRule type="cellIs" dxfId="35827" priority="329" operator="greaterThan">
      <formula>1</formula>
    </cfRule>
    <cfRule type="cellIs" dxfId="35826" priority="330" operator="lessThan">
      <formula>0.8</formula>
    </cfRule>
  </conditionalFormatting>
  <conditionalFormatting sqref="P84:P91">
    <cfRule type="cellIs" dxfId="35825" priority="328" operator="greaterThan">
      <formula>0</formula>
    </cfRule>
  </conditionalFormatting>
  <conditionalFormatting sqref="Q84:Q91">
    <cfRule type="cellIs" dxfId="35824" priority="333" operator="lessThan">
      <formula>0</formula>
    </cfRule>
  </conditionalFormatting>
  <conditionalFormatting sqref="P84:P91">
    <cfRule type="cellIs" dxfId="35823" priority="322" operator="greaterThan">
      <formula>0</formula>
    </cfRule>
  </conditionalFormatting>
  <conditionalFormatting sqref="Q84:Q91">
    <cfRule type="cellIs" dxfId="35822" priority="327" operator="lessThan">
      <formula>0</formula>
    </cfRule>
  </conditionalFormatting>
  <conditionalFormatting sqref="R84:R91">
    <cfRule type="cellIs" dxfId="35821" priority="325" operator="lessThan">
      <formula>0.8</formula>
    </cfRule>
    <cfRule type="cellIs" dxfId="35820" priority="326" operator="greaterThan">
      <formula>1</formula>
    </cfRule>
  </conditionalFormatting>
  <conditionalFormatting sqref="R84:R91">
    <cfRule type="cellIs" dxfId="35819" priority="323" operator="greaterThan">
      <formula>1</formula>
    </cfRule>
    <cfRule type="cellIs" dxfId="35818" priority="324" operator="lessThan">
      <formula>0.8</formula>
    </cfRule>
  </conditionalFormatting>
  <conditionalFormatting sqref="R84:R91">
    <cfRule type="cellIs" dxfId="35817" priority="319" operator="lessThan">
      <formula>0.8</formula>
    </cfRule>
    <cfRule type="cellIs" dxfId="35816" priority="320" operator="greaterThan">
      <formula>1</formula>
    </cfRule>
  </conditionalFormatting>
  <conditionalFormatting sqref="R84:R91">
    <cfRule type="cellIs" dxfId="35815" priority="317" operator="greaterThan">
      <formula>1</formula>
    </cfRule>
    <cfRule type="cellIs" dxfId="35814" priority="318" operator="lessThan">
      <formula>0.8</formula>
    </cfRule>
  </conditionalFormatting>
  <conditionalFormatting sqref="P84:P91">
    <cfRule type="cellIs" dxfId="35813" priority="316" operator="greaterThan">
      <formula>0</formula>
    </cfRule>
  </conditionalFormatting>
  <conditionalFormatting sqref="Q84:Q91">
    <cfRule type="cellIs" dxfId="35812" priority="321" operator="lessThan">
      <formula>0</formula>
    </cfRule>
  </conditionalFormatting>
  <conditionalFormatting sqref="R84:R91">
    <cfRule type="cellIs" dxfId="35811" priority="313" operator="lessThan">
      <formula>0.8</formula>
    </cfRule>
    <cfRule type="cellIs" dxfId="35810" priority="314" operator="greaterThan">
      <formula>1</formula>
    </cfRule>
  </conditionalFormatting>
  <conditionalFormatting sqref="R84:R91">
    <cfRule type="cellIs" dxfId="35809" priority="311" operator="greaterThan">
      <formula>1</formula>
    </cfRule>
    <cfRule type="cellIs" dxfId="35808" priority="312" operator="lessThan">
      <formula>0.8</formula>
    </cfRule>
  </conditionalFormatting>
  <conditionalFormatting sqref="P84:P91">
    <cfRule type="cellIs" dxfId="35807" priority="310" operator="greaterThan">
      <formula>0</formula>
    </cfRule>
  </conditionalFormatting>
  <conditionalFormatting sqref="Q84:Q91">
    <cfRule type="cellIs" dxfId="35806" priority="315" operator="lessThan">
      <formula>0</formula>
    </cfRule>
  </conditionalFormatting>
  <conditionalFormatting sqref="Q84:Q91">
    <cfRule type="cellIs" dxfId="35805" priority="309" operator="lessThan">
      <formula>0</formula>
    </cfRule>
  </conditionalFormatting>
  <conditionalFormatting sqref="R84:R91">
    <cfRule type="cellIs" dxfId="35804" priority="307" operator="lessThan">
      <formula>0.8</formula>
    </cfRule>
    <cfRule type="cellIs" dxfId="35803" priority="308" operator="greaterThan">
      <formula>1</formula>
    </cfRule>
  </conditionalFormatting>
  <conditionalFormatting sqref="R84:R91">
    <cfRule type="cellIs" dxfId="35802" priority="305" operator="greaterThan">
      <formula>1</formula>
    </cfRule>
    <cfRule type="cellIs" dxfId="35801" priority="306" operator="lessThan">
      <formula>0.8</formula>
    </cfRule>
  </conditionalFormatting>
  <conditionalFormatting sqref="P84:P91">
    <cfRule type="cellIs" dxfId="35800" priority="304" operator="greaterThan">
      <formula>0</formula>
    </cfRule>
  </conditionalFormatting>
  <conditionalFormatting sqref="Q84:Q91">
    <cfRule type="cellIs" dxfId="35799" priority="298" operator="lessThan">
      <formula>0</formula>
    </cfRule>
  </conditionalFormatting>
  <conditionalFormatting sqref="R84:R91">
    <cfRule type="cellIs" dxfId="35798" priority="302" operator="lessThan">
      <formula>0.8</formula>
    </cfRule>
    <cfRule type="cellIs" dxfId="35797" priority="303" operator="greaterThan">
      <formula>1</formula>
    </cfRule>
  </conditionalFormatting>
  <conditionalFormatting sqref="R84:R91">
    <cfRule type="cellIs" dxfId="35796" priority="300" operator="greaterThan">
      <formula>1</formula>
    </cfRule>
    <cfRule type="cellIs" dxfId="35795" priority="301" operator="lessThan">
      <formula>0.8</formula>
    </cfRule>
  </conditionalFormatting>
  <conditionalFormatting sqref="P84:P91">
    <cfRule type="cellIs" dxfId="35794" priority="299" operator="greaterThan">
      <formula>0</formula>
    </cfRule>
  </conditionalFormatting>
  <conditionalFormatting sqref="Q84:Q91">
    <cfRule type="cellIs" dxfId="35793" priority="297" operator="lessThan">
      <formula>0</formula>
    </cfRule>
  </conditionalFormatting>
  <conditionalFormatting sqref="R84:R91">
    <cfRule type="cellIs" dxfId="35792" priority="295" operator="lessThan">
      <formula>0.8</formula>
    </cfRule>
    <cfRule type="cellIs" dxfId="35791" priority="296" operator="greaterThan">
      <formula>1</formula>
    </cfRule>
  </conditionalFormatting>
  <conditionalFormatting sqref="R84:R91">
    <cfRule type="cellIs" dxfId="35790" priority="293" operator="greaterThan">
      <formula>1</formula>
    </cfRule>
    <cfRule type="cellIs" dxfId="35789" priority="294" operator="lessThan">
      <formula>0.8</formula>
    </cfRule>
  </conditionalFormatting>
  <conditionalFormatting sqref="P84:P91">
    <cfRule type="cellIs" dxfId="35788" priority="292" operator="greaterThan">
      <formula>0</formula>
    </cfRule>
  </conditionalFormatting>
  <conditionalFormatting sqref="Q84:Q91">
    <cfRule type="cellIs" dxfId="35787" priority="291" operator="lessThan">
      <formula>0</formula>
    </cfRule>
  </conditionalFormatting>
  <conditionalFormatting sqref="R84:R91">
    <cfRule type="cellIs" dxfId="35786" priority="289" operator="lessThan">
      <formula>0.8</formula>
    </cfRule>
    <cfRule type="cellIs" dxfId="35785" priority="290" operator="greaterThan">
      <formula>1</formula>
    </cfRule>
  </conditionalFormatting>
  <conditionalFormatting sqref="R84:R91">
    <cfRule type="cellIs" dxfId="35784" priority="287" operator="greaterThan">
      <formula>1</formula>
    </cfRule>
    <cfRule type="cellIs" dxfId="35783" priority="288" operator="lessThan">
      <formula>0.8</formula>
    </cfRule>
  </conditionalFormatting>
  <conditionalFormatting sqref="P84:P91">
    <cfRule type="cellIs" dxfId="35782" priority="286" operator="greaterThan">
      <formula>0</formula>
    </cfRule>
  </conditionalFormatting>
  <conditionalFormatting sqref="Q84:Q91">
    <cfRule type="cellIs" dxfId="35781" priority="285" operator="lessThan">
      <formula>0</formula>
    </cfRule>
  </conditionalFormatting>
  <conditionalFormatting sqref="R84:R91">
    <cfRule type="cellIs" dxfId="35780" priority="283" operator="lessThan">
      <formula>0.8</formula>
    </cfRule>
    <cfRule type="cellIs" dxfId="35779" priority="284" operator="greaterThan">
      <formula>1</formula>
    </cfRule>
  </conditionalFormatting>
  <conditionalFormatting sqref="R84:R91">
    <cfRule type="cellIs" dxfId="35778" priority="281" operator="greaterThan">
      <formula>1</formula>
    </cfRule>
    <cfRule type="cellIs" dxfId="35777" priority="282" operator="lessThan">
      <formula>0.8</formula>
    </cfRule>
  </conditionalFormatting>
  <conditionalFormatting sqref="P84:P91">
    <cfRule type="cellIs" dxfId="35776" priority="280" operator="greaterThan">
      <formula>0</formula>
    </cfRule>
  </conditionalFormatting>
  <conditionalFormatting sqref="Q84:Q91">
    <cfRule type="cellIs" dxfId="35775" priority="279" operator="lessThan">
      <formula>0</formula>
    </cfRule>
  </conditionalFormatting>
  <conditionalFormatting sqref="R84:R91">
    <cfRule type="cellIs" dxfId="35774" priority="277" operator="lessThan">
      <formula>0.8</formula>
    </cfRule>
    <cfRule type="cellIs" dxfId="35773" priority="278" operator="greaterThan">
      <formula>1</formula>
    </cfRule>
  </conditionalFormatting>
  <conditionalFormatting sqref="R84:R91">
    <cfRule type="cellIs" dxfId="35772" priority="275" operator="greaterThan">
      <formula>1</formula>
    </cfRule>
    <cfRule type="cellIs" dxfId="35771" priority="276" operator="lessThan">
      <formula>0.8</formula>
    </cfRule>
  </conditionalFormatting>
  <conditionalFormatting sqref="P84:P91">
    <cfRule type="cellIs" dxfId="35770" priority="274" operator="greaterThan">
      <formula>0</formula>
    </cfRule>
  </conditionalFormatting>
  <conditionalFormatting sqref="Q84:Q91">
    <cfRule type="cellIs" dxfId="35769" priority="273" operator="lessThan">
      <formula>0</formula>
    </cfRule>
  </conditionalFormatting>
  <conditionalFormatting sqref="R84:R91">
    <cfRule type="cellIs" dxfId="35768" priority="271" operator="lessThan">
      <formula>0.8</formula>
    </cfRule>
    <cfRule type="cellIs" dxfId="35767" priority="272" operator="greaterThan">
      <formula>1</formula>
    </cfRule>
  </conditionalFormatting>
  <conditionalFormatting sqref="R84:R91">
    <cfRule type="cellIs" dxfId="35766" priority="269" operator="greaterThan">
      <formula>1</formula>
    </cfRule>
    <cfRule type="cellIs" dxfId="35765" priority="270" operator="lessThan">
      <formula>0.8</formula>
    </cfRule>
  </conditionalFormatting>
  <conditionalFormatting sqref="P84:P91">
    <cfRule type="cellIs" dxfId="35764" priority="268" operator="greaterThan">
      <formula>0</formula>
    </cfRule>
  </conditionalFormatting>
  <conditionalFormatting sqref="P84:P91">
    <cfRule type="cellIs" dxfId="35763" priority="262" operator="greaterThan">
      <formula>0</formula>
    </cfRule>
  </conditionalFormatting>
  <conditionalFormatting sqref="Q84:Q91">
    <cfRule type="cellIs" dxfId="35762" priority="267" operator="lessThan">
      <formula>0</formula>
    </cfRule>
  </conditionalFormatting>
  <conditionalFormatting sqref="R84:R91">
    <cfRule type="cellIs" dxfId="35761" priority="265" operator="lessThan">
      <formula>0.8</formula>
    </cfRule>
    <cfRule type="cellIs" dxfId="35760" priority="266" operator="greaterThan">
      <formula>1</formula>
    </cfRule>
  </conditionalFormatting>
  <conditionalFormatting sqref="R84:R91">
    <cfRule type="cellIs" dxfId="35759" priority="263" operator="greaterThan">
      <formula>1</formula>
    </cfRule>
    <cfRule type="cellIs" dxfId="35758" priority="264" operator="lessThan">
      <formula>0.8</formula>
    </cfRule>
  </conditionalFormatting>
  <conditionalFormatting sqref="P84:P91">
    <cfRule type="cellIs" dxfId="35757" priority="256" operator="greaterThan">
      <formula>0</formula>
    </cfRule>
  </conditionalFormatting>
  <conditionalFormatting sqref="Q84:Q91">
    <cfRule type="cellIs" dxfId="35756" priority="261" operator="lessThan">
      <formula>0</formula>
    </cfRule>
  </conditionalFormatting>
  <conditionalFormatting sqref="R84:R91">
    <cfRule type="cellIs" dxfId="35755" priority="259" operator="lessThan">
      <formula>0.8</formula>
    </cfRule>
    <cfRule type="cellIs" dxfId="35754" priority="260" operator="greaterThan">
      <formula>1</formula>
    </cfRule>
  </conditionalFormatting>
  <conditionalFormatting sqref="R84:R91">
    <cfRule type="cellIs" dxfId="35753" priority="257" operator="greaterThan">
      <formula>1</formula>
    </cfRule>
    <cfRule type="cellIs" dxfId="35752" priority="258" operator="lessThan">
      <formula>0.8</formula>
    </cfRule>
  </conditionalFormatting>
  <conditionalFormatting sqref="R84:R91">
    <cfRule type="cellIs" dxfId="35751" priority="253" operator="lessThan">
      <formula>0.8</formula>
    </cfRule>
    <cfRule type="cellIs" dxfId="35750" priority="254" operator="greaterThan">
      <formula>1</formula>
    </cfRule>
  </conditionalFormatting>
  <conditionalFormatting sqref="R84:R91">
    <cfRule type="cellIs" dxfId="35749" priority="251" operator="greaterThan">
      <formula>1</formula>
    </cfRule>
    <cfRule type="cellIs" dxfId="35748" priority="252" operator="lessThan">
      <formula>0.8</formula>
    </cfRule>
  </conditionalFormatting>
  <conditionalFormatting sqref="P84:P91">
    <cfRule type="cellIs" dxfId="35747" priority="250" operator="greaterThan">
      <formula>0</formula>
    </cfRule>
  </conditionalFormatting>
  <conditionalFormatting sqref="Q84:Q91">
    <cfRule type="cellIs" dxfId="35746" priority="255" operator="lessThan">
      <formula>0</formula>
    </cfRule>
  </conditionalFormatting>
  <conditionalFormatting sqref="Q84:Q91">
    <cfRule type="cellIs" dxfId="35745" priority="249" operator="lessThan">
      <formula>0</formula>
    </cfRule>
  </conditionalFormatting>
  <conditionalFormatting sqref="R84:R91">
    <cfRule type="cellIs" dxfId="35744" priority="247" operator="lessThan">
      <formula>0.8</formula>
    </cfRule>
    <cfRule type="cellIs" dxfId="35743" priority="248" operator="greaterThan">
      <formula>1</formula>
    </cfRule>
  </conditionalFormatting>
  <conditionalFormatting sqref="R84:R91">
    <cfRule type="cellIs" dxfId="35742" priority="245" operator="greaterThan">
      <formula>1</formula>
    </cfRule>
    <cfRule type="cellIs" dxfId="35741" priority="246" operator="lessThan">
      <formula>0.8</formula>
    </cfRule>
  </conditionalFormatting>
  <conditionalFormatting sqref="P84:P91">
    <cfRule type="cellIs" dxfId="35740" priority="244" operator="greaterThan">
      <formula>0</formula>
    </cfRule>
  </conditionalFormatting>
  <conditionalFormatting sqref="Q84:Q91">
    <cfRule type="cellIs" dxfId="35739" priority="243" operator="lessThan">
      <formula>0</formula>
    </cfRule>
  </conditionalFormatting>
  <conditionalFormatting sqref="R84:R91">
    <cfRule type="cellIs" dxfId="35738" priority="241" operator="lessThan">
      <formula>0.8</formula>
    </cfRule>
    <cfRule type="cellIs" dxfId="35737" priority="242" operator="greaterThan">
      <formula>1</formula>
    </cfRule>
  </conditionalFormatting>
  <conditionalFormatting sqref="R84:R91">
    <cfRule type="cellIs" dxfId="35736" priority="239" operator="greaterThan">
      <formula>1</formula>
    </cfRule>
    <cfRule type="cellIs" dxfId="35735" priority="240" operator="lessThan">
      <formula>0.8</formula>
    </cfRule>
  </conditionalFormatting>
  <conditionalFormatting sqref="P84:P91">
    <cfRule type="cellIs" dxfId="35734" priority="238" operator="greaterThan">
      <formula>0</formula>
    </cfRule>
  </conditionalFormatting>
  <conditionalFormatting sqref="Q84:Q91">
    <cfRule type="cellIs" dxfId="35733" priority="237" operator="lessThan">
      <formula>0</formula>
    </cfRule>
  </conditionalFormatting>
  <conditionalFormatting sqref="R84:R91">
    <cfRule type="cellIs" dxfId="35732" priority="235" operator="lessThan">
      <formula>0.8</formula>
    </cfRule>
    <cfRule type="cellIs" dxfId="35731" priority="236" operator="greaterThan">
      <formula>1</formula>
    </cfRule>
  </conditionalFormatting>
  <conditionalFormatting sqref="R84:R91">
    <cfRule type="cellIs" dxfId="35730" priority="233" operator="greaterThan">
      <formula>1</formula>
    </cfRule>
    <cfRule type="cellIs" dxfId="35729" priority="234" operator="lessThan">
      <formula>0.8</formula>
    </cfRule>
  </conditionalFormatting>
  <conditionalFormatting sqref="P84:P91">
    <cfRule type="cellIs" dxfId="35728" priority="232" operator="greaterThan">
      <formula>0</formula>
    </cfRule>
  </conditionalFormatting>
  <conditionalFormatting sqref="Q84:Q91">
    <cfRule type="cellIs" dxfId="35727" priority="231" operator="lessThan">
      <formula>0</formula>
    </cfRule>
  </conditionalFormatting>
  <conditionalFormatting sqref="R84:R91">
    <cfRule type="cellIs" dxfId="35726" priority="229" operator="lessThan">
      <formula>0.8</formula>
    </cfRule>
    <cfRule type="cellIs" dxfId="35725" priority="230" operator="greaterThan">
      <formula>1</formula>
    </cfRule>
  </conditionalFormatting>
  <conditionalFormatting sqref="R84:R91">
    <cfRule type="cellIs" dxfId="35724" priority="227" operator="greaterThan">
      <formula>1</formula>
    </cfRule>
    <cfRule type="cellIs" dxfId="35723" priority="228" operator="lessThan">
      <formula>0.8</formula>
    </cfRule>
  </conditionalFormatting>
  <conditionalFormatting sqref="P84:P91">
    <cfRule type="cellIs" dxfId="35722" priority="226" operator="greaterThan">
      <formula>0</formula>
    </cfRule>
  </conditionalFormatting>
  <conditionalFormatting sqref="P84:P91">
    <cfRule type="cellIs" dxfId="35721" priority="220" operator="greaterThan">
      <formula>0</formula>
    </cfRule>
  </conditionalFormatting>
  <conditionalFormatting sqref="Q84:Q91">
    <cfRule type="cellIs" dxfId="35720" priority="225" operator="lessThan">
      <formula>0</formula>
    </cfRule>
  </conditionalFormatting>
  <conditionalFormatting sqref="R84:R91">
    <cfRule type="cellIs" dxfId="35719" priority="223" operator="lessThan">
      <formula>0.8</formula>
    </cfRule>
    <cfRule type="cellIs" dxfId="35718" priority="224" operator="greaterThan">
      <formula>1</formula>
    </cfRule>
  </conditionalFormatting>
  <conditionalFormatting sqref="R84:R91">
    <cfRule type="cellIs" dxfId="35717" priority="221" operator="greaterThan">
      <formula>1</formula>
    </cfRule>
    <cfRule type="cellIs" dxfId="35716" priority="222" operator="lessThan">
      <formula>0.8</formula>
    </cfRule>
  </conditionalFormatting>
  <conditionalFormatting sqref="P84:P91">
    <cfRule type="cellIs" dxfId="35715" priority="214" operator="greaterThan">
      <formula>0</formula>
    </cfRule>
  </conditionalFormatting>
  <conditionalFormatting sqref="Q84:Q91">
    <cfRule type="cellIs" dxfId="35714" priority="219" operator="lessThan">
      <formula>0</formula>
    </cfRule>
  </conditionalFormatting>
  <conditionalFormatting sqref="R84:R91">
    <cfRule type="cellIs" dxfId="35713" priority="217" operator="lessThan">
      <formula>0.8</formula>
    </cfRule>
    <cfRule type="cellIs" dxfId="35712" priority="218" operator="greaterThan">
      <formula>1</formula>
    </cfRule>
  </conditionalFormatting>
  <conditionalFormatting sqref="R84:R91">
    <cfRule type="cellIs" dxfId="35711" priority="215" operator="greaterThan">
      <formula>1</formula>
    </cfRule>
    <cfRule type="cellIs" dxfId="35710" priority="216" operator="lessThan">
      <formula>0.8</formula>
    </cfRule>
  </conditionalFormatting>
  <conditionalFormatting sqref="R84:R91">
    <cfRule type="cellIs" dxfId="35709" priority="211" operator="lessThan">
      <formula>0.8</formula>
    </cfRule>
    <cfRule type="cellIs" dxfId="35708" priority="212" operator="greaterThan">
      <formula>1</formula>
    </cfRule>
  </conditionalFormatting>
  <conditionalFormatting sqref="R84:R91">
    <cfRule type="cellIs" dxfId="35707" priority="209" operator="greaterThan">
      <formula>1</formula>
    </cfRule>
    <cfRule type="cellIs" dxfId="35706" priority="210" operator="lessThan">
      <formula>0.8</formula>
    </cfRule>
  </conditionalFormatting>
  <conditionalFormatting sqref="P84:P91">
    <cfRule type="cellIs" dxfId="35705" priority="208" operator="greaterThan">
      <formula>0</formula>
    </cfRule>
  </conditionalFormatting>
  <conditionalFormatting sqref="Q84:Q91">
    <cfRule type="cellIs" dxfId="35704" priority="213" operator="lessThan">
      <formula>0</formula>
    </cfRule>
  </conditionalFormatting>
  <conditionalFormatting sqref="Q84:Q91">
    <cfRule type="cellIs" dxfId="35703" priority="207" operator="lessThan">
      <formula>0</formula>
    </cfRule>
  </conditionalFormatting>
  <conditionalFormatting sqref="R84:R91">
    <cfRule type="cellIs" dxfId="35702" priority="205" operator="lessThan">
      <formula>0.8</formula>
    </cfRule>
    <cfRule type="cellIs" dxfId="35701" priority="206" operator="greaterThan">
      <formula>1</formula>
    </cfRule>
  </conditionalFormatting>
  <conditionalFormatting sqref="R84:R91">
    <cfRule type="cellIs" dxfId="35700" priority="203" operator="greaterThan">
      <formula>1</formula>
    </cfRule>
    <cfRule type="cellIs" dxfId="35699" priority="204" operator="lessThan">
      <formula>0.8</formula>
    </cfRule>
  </conditionalFormatting>
  <conditionalFormatting sqref="P84:P91">
    <cfRule type="cellIs" dxfId="35698" priority="202" operator="greaterThan">
      <formula>0</formula>
    </cfRule>
  </conditionalFormatting>
  <conditionalFormatting sqref="P84:P91">
    <cfRule type="cellIs" dxfId="35697" priority="196" operator="greaterThan">
      <formula>0</formula>
    </cfRule>
  </conditionalFormatting>
  <conditionalFormatting sqref="Q84:Q91">
    <cfRule type="cellIs" dxfId="35696" priority="201" operator="lessThan">
      <formula>0</formula>
    </cfRule>
  </conditionalFormatting>
  <conditionalFormatting sqref="R84:R91">
    <cfRule type="cellIs" dxfId="35695" priority="199" operator="lessThan">
      <formula>0.8</formula>
    </cfRule>
    <cfRule type="cellIs" dxfId="35694" priority="200" operator="greaterThan">
      <formula>1</formula>
    </cfRule>
  </conditionalFormatting>
  <conditionalFormatting sqref="R84:R91">
    <cfRule type="cellIs" dxfId="35693" priority="197" operator="greaterThan">
      <formula>1</formula>
    </cfRule>
    <cfRule type="cellIs" dxfId="35692" priority="198" operator="lessThan">
      <formula>0.8</formula>
    </cfRule>
  </conditionalFormatting>
  <conditionalFormatting sqref="P84:P91">
    <cfRule type="cellIs" dxfId="35691" priority="190" operator="greaterThan">
      <formula>0</formula>
    </cfRule>
  </conditionalFormatting>
  <conditionalFormatting sqref="Q84:Q91">
    <cfRule type="cellIs" dxfId="35690" priority="195" operator="lessThan">
      <formula>0</formula>
    </cfRule>
  </conditionalFormatting>
  <conditionalFormatting sqref="R84:R91">
    <cfRule type="cellIs" dxfId="35689" priority="193" operator="lessThan">
      <formula>0.8</formula>
    </cfRule>
    <cfRule type="cellIs" dxfId="35688" priority="194" operator="greaterThan">
      <formula>1</formula>
    </cfRule>
  </conditionalFormatting>
  <conditionalFormatting sqref="R84:R91">
    <cfRule type="cellIs" dxfId="35687" priority="191" operator="greaterThan">
      <formula>1</formula>
    </cfRule>
    <cfRule type="cellIs" dxfId="35686" priority="192" operator="lessThan">
      <formula>0.8</formula>
    </cfRule>
  </conditionalFormatting>
  <conditionalFormatting sqref="R84:R91">
    <cfRule type="cellIs" dxfId="35685" priority="187" operator="lessThan">
      <formula>0.8</formula>
    </cfRule>
    <cfRule type="cellIs" dxfId="35684" priority="188" operator="greaterThan">
      <formula>1</formula>
    </cfRule>
  </conditionalFormatting>
  <conditionalFormatting sqref="R84:R91">
    <cfRule type="cellIs" dxfId="35683" priority="185" operator="greaterThan">
      <formula>1</formula>
    </cfRule>
    <cfRule type="cellIs" dxfId="35682" priority="186" operator="lessThan">
      <formula>0.8</formula>
    </cfRule>
  </conditionalFormatting>
  <conditionalFormatting sqref="P84:P91">
    <cfRule type="cellIs" dxfId="35681" priority="184" operator="greaterThan">
      <formula>0</formula>
    </cfRule>
  </conditionalFormatting>
  <conditionalFormatting sqref="Q84:Q91">
    <cfRule type="cellIs" dxfId="35680" priority="189" operator="lessThan">
      <formula>0</formula>
    </cfRule>
  </conditionalFormatting>
  <conditionalFormatting sqref="P84:P91">
    <cfRule type="cellIs" dxfId="35679" priority="178" operator="greaterThan">
      <formula>0</formula>
    </cfRule>
  </conditionalFormatting>
  <conditionalFormatting sqref="Q84:Q91">
    <cfRule type="cellIs" dxfId="35678" priority="183" operator="lessThan">
      <formula>0</formula>
    </cfRule>
  </conditionalFormatting>
  <conditionalFormatting sqref="R84:R91">
    <cfRule type="cellIs" dxfId="35677" priority="181" operator="lessThan">
      <formula>0.8</formula>
    </cfRule>
    <cfRule type="cellIs" dxfId="35676" priority="182" operator="greaterThan">
      <formula>1</formula>
    </cfRule>
  </conditionalFormatting>
  <conditionalFormatting sqref="R84:R91">
    <cfRule type="cellIs" dxfId="35675" priority="179" operator="greaterThan">
      <formula>1</formula>
    </cfRule>
    <cfRule type="cellIs" dxfId="35674" priority="180" operator="lessThan">
      <formula>0.8</formula>
    </cfRule>
  </conditionalFormatting>
  <conditionalFormatting sqref="R84:R91">
    <cfRule type="cellIs" dxfId="35673" priority="175" operator="lessThan">
      <formula>0.8</formula>
    </cfRule>
    <cfRule type="cellIs" dxfId="35672" priority="176" operator="greaterThan">
      <formula>1</formula>
    </cfRule>
  </conditionalFormatting>
  <conditionalFormatting sqref="R84:R91">
    <cfRule type="cellIs" dxfId="35671" priority="173" operator="greaterThan">
      <formula>1</formula>
    </cfRule>
    <cfRule type="cellIs" dxfId="35670" priority="174" operator="lessThan">
      <formula>0.8</formula>
    </cfRule>
  </conditionalFormatting>
  <conditionalFormatting sqref="P84:P91">
    <cfRule type="cellIs" dxfId="35669" priority="172" operator="greaterThan">
      <formula>0</formula>
    </cfRule>
  </conditionalFormatting>
  <conditionalFormatting sqref="Q84:Q91">
    <cfRule type="cellIs" dxfId="35668" priority="177" operator="lessThan">
      <formula>0</formula>
    </cfRule>
  </conditionalFormatting>
  <conditionalFormatting sqref="R84:R91">
    <cfRule type="cellIs" dxfId="35667" priority="169" operator="lessThan">
      <formula>0.8</formula>
    </cfRule>
    <cfRule type="cellIs" dxfId="35666" priority="170" operator="greaterThan">
      <formula>1</formula>
    </cfRule>
  </conditionalFormatting>
  <conditionalFormatting sqref="R84:R91">
    <cfRule type="cellIs" dxfId="35665" priority="167" operator="greaterThan">
      <formula>1</formula>
    </cfRule>
    <cfRule type="cellIs" dxfId="35664" priority="168" operator="lessThan">
      <formula>0.8</formula>
    </cfRule>
  </conditionalFormatting>
  <conditionalFormatting sqref="P84:P91">
    <cfRule type="cellIs" dxfId="35663" priority="166" operator="greaterThan">
      <formula>0</formula>
    </cfRule>
  </conditionalFormatting>
  <conditionalFormatting sqref="Q84:Q91">
    <cfRule type="cellIs" dxfId="35662" priority="171" operator="lessThan">
      <formula>0</formula>
    </cfRule>
  </conditionalFormatting>
  <conditionalFormatting sqref="Q84:Q91">
    <cfRule type="cellIs" dxfId="35661" priority="165" operator="lessThan">
      <formula>0</formula>
    </cfRule>
  </conditionalFormatting>
  <conditionalFormatting sqref="R84:R91">
    <cfRule type="cellIs" dxfId="35660" priority="163" operator="lessThan">
      <formula>0.8</formula>
    </cfRule>
    <cfRule type="cellIs" dxfId="35659" priority="164" operator="greaterThan">
      <formula>1</formula>
    </cfRule>
  </conditionalFormatting>
  <conditionalFormatting sqref="R84:R91">
    <cfRule type="cellIs" dxfId="35658" priority="161" operator="greaterThan">
      <formula>1</formula>
    </cfRule>
    <cfRule type="cellIs" dxfId="35657" priority="162" operator="lessThan">
      <formula>0.8</formula>
    </cfRule>
  </conditionalFormatting>
  <conditionalFormatting sqref="P84:P91">
    <cfRule type="cellIs" dxfId="35656" priority="160" operator="greaterThan">
      <formula>0</formula>
    </cfRule>
  </conditionalFormatting>
  <conditionalFormatting sqref="Q84:Q91">
    <cfRule type="cellIs" dxfId="35655" priority="154" operator="lessThan">
      <formula>0</formula>
    </cfRule>
  </conditionalFormatting>
  <conditionalFormatting sqref="R84:R91">
    <cfRule type="cellIs" dxfId="35654" priority="158" operator="lessThan">
      <formula>0.8</formula>
    </cfRule>
    <cfRule type="cellIs" dxfId="35653" priority="159" operator="greaterThan">
      <formula>1</formula>
    </cfRule>
  </conditionalFormatting>
  <conditionalFormatting sqref="R84:R91">
    <cfRule type="cellIs" dxfId="35652" priority="156" operator="greaterThan">
      <formula>1</formula>
    </cfRule>
    <cfRule type="cellIs" dxfId="35651" priority="157" operator="lessThan">
      <formula>0.8</formula>
    </cfRule>
  </conditionalFormatting>
  <conditionalFormatting sqref="P84:P91">
    <cfRule type="cellIs" dxfId="35650" priority="155" operator="greaterThan">
      <formula>0</formula>
    </cfRule>
  </conditionalFormatting>
  <conditionalFormatting sqref="Q84:Q91">
    <cfRule type="cellIs" dxfId="35649" priority="153" operator="lessThan">
      <formula>0</formula>
    </cfRule>
  </conditionalFormatting>
  <conditionalFormatting sqref="R84:R91">
    <cfRule type="cellIs" dxfId="35648" priority="151" operator="lessThan">
      <formula>0.8</formula>
    </cfRule>
    <cfRule type="cellIs" dxfId="35647" priority="152" operator="greaterThan">
      <formula>1</formula>
    </cfRule>
  </conditionalFormatting>
  <conditionalFormatting sqref="R84:R91">
    <cfRule type="cellIs" dxfId="35646" priority="149" operator="greaterThan">
      <formula>1</formula>
    </cfRule>
    <cfRule type="cellIs" dxfId="35645" priority="150" operator="lessThan">
      <formula>0.8</formula>
    </cfRule>
  </conditionalFormatting>
  <conditionalFormatting sqref="P84:P91">
    <cfRule type="cellIs" dxfId="35644" priority="148" operator="greaterThan">
      <formula>0</formula>
    </cfRule>
  </conditionalFormatting>
  <conditionalFormatting sqref="Q84:Q91">
    <cfRule type="cellIs" dxfId="35643" priority="147" operator="lessThan">
      <formula>0</formula>
    </cfRule>
  </conditionalFormatting>
  <conditionalFormatting sqref="R84:R91">
    <cfRule type="cellIs" dxfId="35642" priority="145" operator="lessThan">
      <formula>0.8</formula>
    </cfRule>
    <cfRule type="cellIs" dxfId="35641" priority="146" operator="greaterThan">
      <formula>1</formula>
    </cfRule>
  </conditionalFormatting>
  <conditionalFormatting sqref="R84:R91">
    <cfRule type="cellIs" dxfId="35640" priority="143" operator="greaterThan">
      <formula>1</formula>
    </cfRule>
    <cfRule type="cellIs" dxfId="35639" priority="144" operator="lessThan">
      <formula>0.8</formula>
    </cfRule>
  </conditionalFormatting>
  <conditionalFormatting sqref="P84:P91">
    <cfRule type="cellIs" dxfId="35638" priority="142" operator="greaterThan">
      <formula>0</formula>
    </cfRule>
  </conditionalFormatting>
  <conditionalFormatting sqref="Q84:Q91">
    <cfRule type="cellIs" dxfId="35637" priority="141" operator="lessThan">
      <formula>0</formula>
    </cfRule>
  </conditionalFormatting>
  <conditionalFormatting sqref="R84:R91">
    <cfRule type="cellIs" dxfId="35636" priority="139" operator="lessThan">
      <formula>0.8</formula>
    </cfRule>
    <cfRule type="cellIs" dxfId="35635" priority="140" operator="greaterThan">
      <formula>1</formula>
    </cfRule>
  </conditionalFormatting>
  <conditionalFormatting sqref="R84:R91">
    <cfRule type="cellIs" dxfId="35634" priority="137" operator="greaterThan">
      <formula>1</formula>
    </cfRule>
    <cfRule type="cellIs" dxfId="35633" priority="138" operator="lessThan">
      <formula>0.8</formula>
    </cfRule>
  </conditionalFormatting>
  <conditionalFormatting sqref="P84:P91">
    <cfRule type="cellIs" dxfId="35632" priority="136" operator="greaterThan">
      <formula>0</formula>
    </cfRule>
  </conditionalFormatting>
  <conditionalFormatting sqref="Q84:Q91">
    <cfRule type="cellIs" dxfId="35631" priority="135" operator="lessThan">
      <formula>0</formula>
    </cfRule>
  </conditionalFormatting>
  <conditionalFormatting sqref="R84:R91">
    <cfRule type="cellIs" dxfId="35630" priority="133" operator="lessThan">
      <formula>0.8</formula>
    </cfRule>
    <cfRule type="cellIs" dxfId="35629" priority="134" operator="greaterThan">
      <formula>1</formula>
    </cfRule>
  </conditionalFormatting>
  <conditionalFormatting sqref="R84:R91">
    <cfRule type="cellIs" dxfId="35628" priority="131" operator="greaterThan">
      <formula>1</formula>
    </cfRule>
    <cfRule type="cellIs" dxfId="35627" priority="132" operator="lessThan">
      <formula>0.8</formula>
    </cfRule>
  </conditionalFormatting>
  <conditionalFormatting sqref="P84:P91">
    <cfRule type="cellIs" dxfId="35626" priority="130" operator="greaterThan">
      <formula>0</formula>
    </cfRule>
  </conditionalFormatting>
  <conditionalFormatting sqref="Q84:Q91">
    <cfRule type="cellIs" dxfId="35625" priority="129" operator="lessThan">
      <formula>0</formula>
    </cfRule>
  </conditionalFormatting>
  <conditionalFormatting sqref="R84:R91">
    <cfRule type="cellIs" dxfId="35624" priority="127" operator="lessThan">
      <formula>0.8</formula>
    </cfRule>
    <cfRule type="cellIs" dxfId="35623" priority="128" operator="greaterThan">
      <formula>1</formula>
    </cfRule>
  </conditionalFormatting>
  <conditionalFormatting sqref="R84:R91">
    <cfRule type="cellIs" dxfId="35622" priority="125" operator="greaterThan">
      <formula>1</formula>
    </cfRule>
    <cfRule type="cellIs" dxfId="35621" priority="126" operator="lessThan">
      <formula>0.8</formula>
    </cfRule>
  </conditionalFormatting>
  <conditionalFormatting sqref="P84:P91">
    <cfRule type="cellIs" dxfId="35620" priority="124" operator="greaterThan">
      <formula>0</formula>
    </cfRule>
  </conditionalFormatting>
  <conditionalFormatting sqref="P84:P91">
    <cfRule type="cellIs" dxfId="35619" priority="118" operator="greaterThan">
      <formula>0</formula>
    </cfRule>
  </conditionalFormatting>
  <conditionalFormatting sqref="Q84:Q91">
    <cfRule type="cellIs" dxfId="35618" priority="123" operator="lessThan">
      <formula>0</formula>
    </cfRule>
  </conditionalFormatting>
  <conditionalFormatting sqref="R84:R91">
    <cfRule type="cellIs" dxfId="35617" priority="121" operator="lessThan">
      <formula>0.8</formula>
    </cfRule>
    <cfRule type="cellIs" dxfId="35616" priority="122" operator="greaterThan">
      <formula>1</formula>
    </cfRule>
  </conditionalFormatting>
  <conditionalFormatting sqref="R84:R91">
    <cfRule type="cellIs" dxfId="35615" priority="119" operator="greaterThan">
      <formula>1</formula>
    </cfRule>
    <cfRule type="cellIs" dxfId="35614" priority="120" operator="lessThan">
      <formula>0.8</formula>
    </cfRule>
  </conditionalFormatting>
  <conditionalFormatting sqref="P84:P91">
    <cfRule type="cellIs" dxfId="35613" priority="112" operator="greaterThan">
      <formula>0</formula>
    </cfRule>
  </conditionalFormatting>
  <conditionalFormatting sqref="Q84:Q91">
    <cfRule type="cellIs" dxfId="35612" priority="117" operator="lessThan">
      <formula>0</formula>
    </cfRule>
  </conditionalFormatting>
  <conditionalFormatting sqref="R84:R91">
    <cfRule type="cellIs" dxfId="35611" priority="115" operator="lessThan">
      <formula>0.8</formula>
    </cfRule>
    <cfRule type="cellIs" dxfId="35610" priority="116" operator="greaterThan">
      <formula>1</formula>
    </cfRule>
  </conditionalFormatting>
  <conditionalFormatting sqref="R84:R91">
    <cfRule type="cellIs" dxfId="35609" priority="113" operator="greaterThan">
      <formula>1</formula>
    </cfRule>
    <cfRule type="cellIs" dxfId="35608" priority="114" operator="lessThan">
      <formula>0.8</formula>
    </cfRule>
  </conditionalFormatting>
  <conditionalFormatting sqref="R84:R91">
    <cfRule type="cellIs" dxfId="35607" priority="109" operator="lessThan">
      <formula>0.8</formula>
    </cfRule>
    <cfRule type="cellIs" dxfId="35606" priority="110" operator="greaterThan">
      <formula>1</formula>
    </cfRule>
  </conditionalFormatting>
  <conditionalFormatting sqref="R84:R91">
    <cfRule type="cellIs" dxfId="35605" priority="107" operator="greaterThan">
      <formula>1</formula>
    </cfRule>
    <cfRule type="cellIs" dxfId="35604" priority="108" operator="lessThan">
      <formula>0.8</formula>
    </cfRule>
  </conditionalFormatting>
  <conditionalFormatting sqref="P84:P91">
    <cfRule type="cellIs" dxfId="35603" priority="106" operator="greaterThan">
      <formula>0</formula>
    </cfRule>
  </conditionalFormatting>
  <conditionalFormatting sqref="Q84:Q91">
    <cfRule type="cellIs" dxfId="35602" priority="111" operator="lessThan">
      <formula>0</formula>
    </cfRule>
  </conditionalFormatting>
  <conditionalFormatting sqref="Q84:Q91">
    <cfRule type="cellIs" dxfId="35601" priority="100" operator="lessThan">
      <formula>0</formula>
    </cfRule>
  </conditionalFormatting>
  <conditionalFormatting sqref="P84:P91">
    <cfRule type="cellIs" dxfId="35600" priority="101" operator="greaterThan">
      <formula>0</formula>
    </cfRule>
  </conditionalFormatting>
  <conditionalFormatting sqref="R84:R91">
    <cfRule type="cellIs" dxfId="35599" priority="104" operator="lessThan">
      <formula>0.8</formula>
    </cfRule>
    <cfRule type="cellIs" dxfId="35598" priority="105" operator="greaterThan">
      <formula>1</formula>
    </cfRule>
  </conditionalFormatting>
  <conditionalFormatting sqref="R84:R91">
    <cfRule type="cellIs" dxfId="35597" priority="102" operator="greaterThan">
      <formula>1</formula>
    </cfRule>
    <cfRule type="cellIs" dxfId="35596" priority="103" operator="lessThan">
      <formula>0.8</formula>
    </cfRule>
  </conditionalFormatting>
  <conditionalFormatting sqref="Q84:Q91">
    <cfRule type="cellIs" dxfId="35595" priority="94" operator="lessThan">
      <formula>0</formula>
    </cfRule>
  </conditionalFormatting>
  <conditionalFormatting sqref="R84:R91">
    <cfRule type="cellIs" dxfId="35594" priority="98" operator="lessThan">
      <formula>0.8</formula>
    </cfRule>
    <cfRule type="cellIs" dxfId="35593" priority="99" operator="greaterThan">
      <formula>1</formula>
    </cfRule>
  </conditionalFormatting>
  <conditionalFormatting sqref="R84:R91">
    <cfRule type="cellIs" dxfId="35592" priority="96" operator="greaterThan">
      <formula>1</formula>
    </cfRule>
    <cfRule type="cellIs" dxfId="35591" priority="97" operator="lessThan">
      <formula>0.8</formula>
    </cfRule>
  </conditionalFormatting>
  <conditionalFormatting sqref="P84:P91">
    <cfRule type="cellIs" dxfId="35590" priority="95" operator="greaterThan">
      <formula>0</formula>
    </cfRule>
  </conditionalFormatting>
  <conditionalFormatting sqref="Q84:Q91">
    <cfRule type="cellIs" dxfId="35589" priority="93" operator="lessThan">
      <formula>0</formula>
    </cfRule>
  </conditionalFormatting>
  <conditionalFormatting sqref="R84:R91">
    <cfRule type="cellIs" dxfId="35588" priority="91" operator="lessThan">
      <formula>0.8</formula>
    </cfRule>
    <cfRule type="cellIs" dxfId="35587" priority="92" operator="greaterThan">
      <formula>1</formula>
    </cfRule>
  </conditionalFormatting>
  <conditionalFormatting sqref="R84:R91">
    <cfRule type="cellIs" dxfId="35586" priority="89" operator="greaterThan">
      <formula>1</formula>
    </cfRule>
    <cfRule type="cellIs" dxfId="35585" priority="90" operator="lessThan">
      <formula>0.8</formula>
    </cfRule>
  </conditionalFormatting>
  <conditionalFormatting sqref="P84:P91">
    <cfRule type="cellIs" dxfId="35584" priority="88" operator="greaterThan">
      <formula>0</formula>
    </cfRule>
  </conditionalFormatting>
  <conditionalFormatting sqref="Q84:Q91">
    <cfRule type="cellIs" dxfId="35583" priority="87" operator="lessThan">
      <formula>0</formula>
    </cfRule>
  </conditionalFormatting>
  <conditionalFormatting sqref="R84:R91">
    <cfRule type="cellIs" dxfId="35582" priority="85" operator="lessThan">
      <formula>0.8</formula>
    </cfRule>
    <cfRule type="cellIs" dxfId="35581" priority="86" operator="greaterThan">
      <formula>1</formula>
    </cfRule>
  </conditionalFormatting>
  <conditionalFormatting sqref="R84:R91">
    <cfRule type="cellIs" dxfId="35580" priority="83" operator="greaterThan">
      <formula>1</formula>
    </cfRule>
    <cfRule type="cellIs" dxfId="35579" priority="84" operator="lessThan">
      <formula>0.8</formula>
    </cfRule>
  </conditionalFormatting>
  <conditionalFormatting sqref="P84:P91">
    <cfRule type="cellIs" dxfId="35578" priority="82" operator="greaterThan">
      <formula>0</formula>
    </cfRule>
  </conditionalFormatting>
  <conditionalFormatting sqref="Q84:Q91">
    <cfRule type="cellIs" dxfId="35577" priority="81" operator="lessThan">
      <formula>0</formula>
    </cfRule>
  </conditionalFormatting>
  <conditionalFormatting sqref="R84:R91">
    <cfRule type="cellIs" dxfId="35576" priority="79" operator="lessThan">
      <formula>0.8</formula>
    </cfRule>
    <cfRule type="cellIs" dxfId="35575" priority="80" operator="greaterThan">
      <formula>1</formula>
    </cfRule>
  </conditionalFormatting>
  <conditionalFormatting sqref="R84:R91">
    <cfRule type="cellIs" dxfId="35574" priority="77" operator="greaterThan">
      <formula>1</formula>
    </cfRule>
    <cfRule type="cellIs" dxfId="35573" priority="78" operator="lessThan">
      <formula>0.8</formula>
    </cfRule>
  </conditionalFormatting>
  <conditionalFormatting sqref="P84:P91">
    <cfRule type="cellIs" dxfId="35572" priority="76" operator="greaterThan">
      <formula>0</formula>
    </cfRule>
  </conditionalFormatting>
  <conditionalFormatting sqref="Q162:Q167">
    <cfRule type="cellIs" dxfId="35571" priority="75" operator="lessThan">
      <formula>0</formula>
    </cfRule>
  </conditionalFormatting>
  <conditionalFormatting sqref="R162:R167">
    <cfRule type="cellIs" dxfId="35570" priority="73" operator="lessThan">
      <formula>0.8</formula>
    </cfRule>
    <cfRule type="cellIs" dxfId="35569" priority="74" operator="greaterThan">
      <formula>1</formula>
    </cfRule>
  </conditionalFormatting>
  <conditionalFormatting sqref="R162:R167">
    <cfRule type="cellIs" dxfId="35568" priority="71" operator="greaterThan">
      <formula>1</formula>
    </cfRule>
    <cfRule type="cellIs" dxfId="35567" priority="72" operator="lessThan">
      <formula>0.8</formula>
    </cfRule>
  </conditionalFormatting>
  <conditionalFormatting sqref="P162:P167">
    <cfRule type="cellIs" dxfId="35566" priority="70" operator="greaterThan">
      <formula>0</formula>
    </cfRule>
  </conditionalFormatting>
  <conditionalFormatting sqref="P168">
    <cfRule type="cellIs" dxfId="35565" priority="64" operator="greaterThan">
      <formula>0</formula>
    </cfRule>
  </conditionalFormatting>
  <conditionalFormatting sqref="R168">
    <cfRule type="cellIs" dxfId="35564" priority="67" operator="lessThan">
      <formula>0.8</formula>
    </cfRule>
    <cfRule type="cellIs" dxfId="35563" priority="68" operator="greaterThan">
      <formula>1</formula>
    </cfRule>
  </conditionalFormatting>
  <conditionalFormatting sqref="R168">
    <cfRule type="cellIs" dxfId="35562" priority="65" operator="greaterThan">
      <formula>1</formula>
    </cfRule>
    <cfRule type="cellIs" dxfId="35561" priority="66" operator="lessThan">
      <formula>0.8</formula>
    </cfRule>
  </conditionalFormatting>
  <conditionalFormatting sqref="Q168">
    <cfRule type="cellIs" dxfId="35560" priority="69" operator="lessThan">
      <formula>0</formula>
    </cfRule>
  </conditionalFormatting>
  <conditionalFormatting sqref="Q161">
    <cfRule type="cellIs" dxfId="35559" priority="63" operator="lessThan">
      <formula>0</formula>
    </cfRule>
  </conditionalFormatting>
  <conditionalFormatting sqref="R161">
    <cfRule type="cellIs" dxfId="35558" priority="61" operator="lessThan">
      <formula>0.8</formula>
    </cfRule>
    <cfRule type="cellIs" dxfId="35557" priority="62" operator="greaterThan">
      <formula>1</formula>
    </cfRule>
  </conditionalFormatting>
  <conditionalFormatting sqref="R161">
    <cfRule type="cellIs" dxfId="35556" priority="59" operator="greaterThan">
      <formula>1</formula>
    </cfRule>
    <cfRule type="cellIs" dxfId="35555" priority="60" operator="lessThan">
      <formula>0.8</formula>
    </cfRule>
  </conditionalFormatting>
  <conditionalFormatting sqref="P161">
    <cfRule type="cellIs" dxfId="35554" priority="58" operator="greaterThan">
      <formula>0</formula>
    </cfRule>
  </conditionalFormatting>
  <conditionalFormatting sqref="Q162:Q167">
    <cfRule type="cellIs" dxfId="35553" priority="57" operator="lessThan">
      <formula>0</formula>
    </cfRule>
  </conditionalFormatting>
  <conditionalFormatting sqref="R162:R167">
    <cfRule type="cellIs" dxfId="35552" priority="55" operator="lessThan">
      <formula>0.8</formula>
    </cfRule>
    <cfRule type="cellIs" dxfId="35551" priority="56" operator="greaterThan">
      <formula>1</formula>
    </cfRule>
  </conditionalFormatting>
  <conditionalFormatting sqref="R162:R167">
    <cfRule type="cellIs" dxfId="35550" priority="53" operator="greaterThan">
      <formula>1</formula>
    </cfRule>
    <cfRule type="cellIs" dxfId="35549" priority="54" operator="lessThan">
      <formula>0.8</formula>
    </cfRule>
  </conditionalFormatting>
  <conditionalFormatting sqref="P162:P167">
    <cfRule type="cellIs" dxfId="35548" priority="52" operator="greaterThan">
      <formula>0</formula>
    </cfRule>
  </conditionalFormatting>
  <conditionalFormatting sqref="Q162:Q167">
    <cfRule type="cellIs" dxfId="35547" priority="51" operator="lessThan">
      <formula>0</formula>
    </cfRule>
  </conditionalFormatting>
  <conditionalFormatting sqref="R162:R167">
    <cfRule type="cellIs" dxfId="35546" priority="49" operator="lessThan">
      <formula>0.8</formula>
    </cfRule>
    <cfRule type="cellIs" dxfId="35545" priority="50" operator="greaterThan">
      <formula>1</formula>
    </cfRule>
  </conditionalFormatting>
  <conditionalFormatting sqref="R162:R167">
    <cfRule type="cellIs" dxfId="35544" priority="47" operator="greaterThan">
      <formula>1</formula>
    </cfRule>
    <cfRule type="cellIs" dxfId="35543" priority="48" operator="lessThan">
      <formula>0.8</formula>
    </cfRule>
  </conditionalFormatting>
  <conditionalFormatting sqref="P162:P167">
    <cfRule type="cellIs" dxfId="35542" priority="46" operator="greaterThan">
      <formula>0</formula>
    </cfRule>
  </conditionalFormatting>
  <conditionalFormatting sqref="Q168">
    <cfRule type="cellIs" dxfId="35541" priority="45" operator="lessThan">
      <formula>0</formula>
    </cfRule>
  </conditionalFormatting>
  <conditionalFormatting sqref="R168">
    <cfRule type="cellIs" dxfId="35540" priority="43" operator="lessThan">
      <formula>0.8</formula>
    </cfRule>
    <cfRule type="cellIs" dxfId="35539" priority="44" operator="greaterThan">
      <formula>1</formula>
    </cfRule>
  </conditionalFormatting>
  <conditionalFormatting sqref="R168">
    <cfRule type="cellIs" dxfId="35538" priority="41" operator="greaterThan">
      <formula>1</formula>
    </cfRule>
    <cfRule type="cellIs" dxfId="35537" priority="42" operator="lessThan">
      <formula>0.8</formula>
    </cfRule>
  </conditionalFormatting>
  <conditionalFormatting sqref="P168">
    <cfRule type="cellIs" dxfId="35536" priority="40" operator="greaterThan">
      <formula>0</formula>
    </cfRule>
  </conditionalFormatting>
  <conditionalFormatting sqref="Q161">
    <cfRule type="cellIs" dxfId="35535" priority="39" operator="lessThan">
      <formula>0</formula>
    </cfRule>
  </conditionalFormatting>
  <conditionalFormatting sqref="R161">
    <cfRule type="cellIs" dxfId="35534" priority="37" operator="lessThan">
      <formula>0.8</formula>
    </cfRule>
    <cfRule type="cellIs" dxfId="35533" priority="38" operator="greaterThan">
      <formula>1</formula>
    </cfRule>
  </conditionalFormatting>
  <conditionalFormatting sqref="R161">
    <cfRule type="cellIs" dxfId="35532" priority="35" operator="greaterThan">
      <formula>1</formula>
    </cfRule>
    <cfRule type="cellIs" dxfId="35531" priority="36" operator="lessThan">
      <formula>0.8</formula>
    </cfRule>
  </conditionalFormatting>
  <conditionalFormatting sqref="P161">
    <cfRule type="cellIs" dxfId="35530" priority="34" operator="greaterThan">
      <formula>0</formula>
    </cfRule>
  </conditionalFormatting>
  <conditionalFormatting sqref="Q162:Q167">
    <cfRule type="cellIs" dxfId="35529" priority="33" operator="lessThan">
      <formula>0</formula>
    </cfRule>
  </conditionalFormatting>
  <conditionalFormatting sqref="R162:R167">
    <cfRule type="cellIs" dxfId="35528" priority="31" operator="lessThan">
      <formula>0.8</formula>
    </cfRule>
    <cfRule type="cellIs" dxfId="35527" priority="32" operator="greaterThan">
      <formula>1</formula>
    </cfRule>
  </conditionalFormatting>
  <conditionalFormatting sqref="R162:R167">
    <cfRule type="cellIs" dxfId="35526" priority="29" operator="greaterThan">
      <formula>1</formula>
    </cfRule>
    <cfRule type="cellIs" dxfId="35525" priority="30" operator="lessThan">
      <formula>0.8</formula>
    </cfRule>
  </conditionalFormatting>
  <conditionalFormatting sqref="P162:P167">
    <cfRule type="cellIs" dxfId="35524" priority="28" operator="greaterThan">
      <formula>0</formula>
    </cfRule>
  </conditionalFormatting>
  <conditionalFormatting sqref="Q161">
    <cfRule type="cellIs" dxfId="35523" priority="27" operator="lessThan">
      <formula>0</formula>
    </cfRule>
  </conditionalFormatting>
  <conditionalFormatting sqref="R161">
    <cfRule type="cellIs" dxfId="35522" priority="25" operator="lessThan">
      <formula>0.8</formula>
    </cfRule>
    <cfRule type="cellIs" dxfId="35521" priority="26" operator="greaterThan">
      <formula>1</formula>
    </cfRule>
  </conditionalFormatting>
  <conditionalFormatting sqref="R161">
    <cfRule type="cellIs" dxfId="35520" priority="23" operator="greaterThan">
      <formula>1</formula>
    </cfRule>
    <cfRule type="cellIs" dxfId="35519" priority="24" operator="lessThan">
      <formula>0.8</formula>
    </cfRule>
  </conditionalFormatting>
  <conditionalFormatting sqref="P161">
    <cfRule type="cellIs" dxfId="35518" priority="22" operator="greaterThan">
      <formula>0</formula>
    </cfRule>
  </conditionalFormatting>
  <conditionalFormatting sqref="Q162:Q167">
    <cfRule type="cellIs" dxfId="35517" priority="21" operator="lessThan">
      <formula>0</formula>
    </cfRule>
  </conditionalFormatting>
  <conditionalFormatting sqref="R162:R167">
    <cfRule type="cellIs" dxfId="35516" priority="19" operator="lessThan">
      <formula>0.8</formula>
    </cfRule>
    <cfRule type="cellIs" dxfId="35515" priority="20" operator="greaterThan">
      <formula>1</formula>
    </cfRule>
  </conditionalFormatting>
  <conditionalFormatting sqref="R162:R167">
    <cfRule type="cellIs" dxfId="35514" priority="17" operator="greaterThan">
      <formula>1</formula>
    </cfRule>
    <cfRule type="cellIs" dxfId="35513" priority="18" operator="lessThan">
      <formula>0.8</formula>
    </cfRule>
  </conditionalFormatting>
  <conditionalFormatting sqref="P162:P167">
    <cfRule type="cellIs" dxfId="35512" priority="16" operator="greaterThan">
      <formula>0</formula>
    </cfRule>
  </conditionalFormatting>
  <conditionalFormatting sqref="Q161">
    <cfRule type="cellIs" dxfId="35511" priority="15" operator="lessThan">
      <formula>0</formula>
    </cfRule>
  </conditionalFormatting>
  <conditionalFormatting sqref="R161">
    <cfRule type="cellIs" dxfId="35510" priority="13" operator="lessThan">
      <formula>0.8</formula>
    </cfRule>
    <cfRule type="cellIs" dxfId="35509" priority="14" operator="greaterThan">
      <formula>1</formula>
    </cfRule>
  </conditionalFormatting>
  <conditionalFormatting sqref="R161">
    <cfRule type="cellIs" dxfId="35508" priority="11" operator="greaterThan">
      <formula>1</formula>
    </cfRule>
    <cfRule type="cellIs" dxfId="35507" priority="12" operator="lessThan">
      <formula>0.8</formula>
    </cfRule>
  </conditionalFormatting>
  <conditionalFormatting sqref="P161">
    <cfRule type="cellIs" dxfId="35506" priority="10" operator="greaterThan">
      <formula>0</formula>
    </cfRule>
  </conditionalFormatting>
  <conditionalFormatting sqref="P168">
    <cfRule type="cellIs" dxfId="35505" priority="4" operator="greaterThan">
      <formula>0</formula>
    </cfRule>
  </conditionalFormatting>
  <conditionalFormatting sqref="R168">
    <cfRule type="cellIs" dxfId="35504" priority="7" operator="lessThan">
      <formula>0.8</formula>
    </cfRule>
    <cfRule type="cellIs" dxfId="35503" priority="8" operator="greaterThan">
      <formula>1</formula>
    </cfRule>
  </conditionalFormatting>
  <conditionalFormatting sqref="R168">
    <cfRule type="cellIs" dxfId="35502" priority="5" operator="greaterThan">
      <formula>1</formula>
    </cfRule>
    <cfRule type="cellIs" dxfId="35501" priority="6" operator="lessThan">
      <formula>0.8</formula>
    </cfRule>
  </conditionalFormatting>
  <conditionalFormatting sqref="Q168">
    <cfRule type="cellIs" dxfId="35500" priority="9" operator="lessThan">
      <formula>0</formula>
    </cfRule>
  </conditionalFormatting>
  <conditionalFormatting sqref="AF30">
    <cfRule type="cellIs" dxfId="35499" priority="3" operator="lessThan">
      <formula>0</formula>
    </cfRule>
  </conditionalFormatting>
  <conditionalFormatting sqref="AG30">
    <cfRule type="cellIs" dxfId="35498" priority="1" operator="greaterThan">
      <formula>1</formula>
    </cfRule>
    <cfRule type="cellIs" dxfId="35497" priority="2" operator="lessThan">
      <formula>0.8</formula>
    </cfRule>
  </conditionalFormatting>
  <dataValidations count="1">
    <dataValidation type="list" allowBlank="1" showInputMessage="1" showErrorMessage="1" sqref="AB5:AC173" xr:uid="{00000000-0002-0000-1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J38"/>
  <sheetViews>
    <sheetView zoomScale="40" zoomScaleNormal="40" workbookViewId="0">
      <selection activeCell="L30" sqref="L3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36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36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36" ht="46.5" customHeight="1">
      <c r="B3" s="506" t="s">
        <v>1</v>
      </c>
      <c r="C3" s="467"/>
      <c r="D3" s="516" t="s">
        <v>330</v>
      </c>
      <c r="E3" s="517"/>
      <c r="F3" s="506" t="s">
        <v>3</v>
      </c>
      <c r="G3" s="467"/>
      <c r="H3" s="518">
        <v>238602.2</v>
      </c>
      <c r="I3" s="519"/>
      <c r="J3" s="506" t="s">
        <v>4</v>
      </c>
      <c r="K3" s="467"/>
      <c r="L3" s="511">
        <v>7960432.6238870993</v>
      </c>
      <c r="M3" s="512"/>
      <c r="N3" s="376"/>
      <c r="O3" s="376"/>
      <c r="P3" s="376"/>
      <c r="Q3" s="376"/>
    </row>
    <row r="4" spans="2:36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36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36" ht="39.6" customHeight="1">
      <c r="B6" s="495"/>
      <c r="C6" s="496"/>
      <c r="D6" s="506" t="s">
        <v>21</v>
      </c>
      <c r="E6" s="467"/>
      <c r="F6" s="507">
        <f>AVERAGE(D13:O13,P13:Q13,D30:E30,G30:H30,J30:M30)</f>
        <v>382.95186318305429</v>
      </c>
      <c r="G6" s="508"/>
      <c r="H6" s="486">
        <f>AVERAGE(D13:P13,Q13)</f>
        <v>139.63864214479963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3</v>
      </c>
      <c r="Q6" s="475">
        <v>4</v>
      </c>
    </row>
    <row r="7" spans="2:36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368.54888079581184</v>
      </c>
      <c r="G7" s="479"/>
      <c r="H7" s="480">
        <f>AVERAGE(D14:P14,Q14)</f>
        <v>125.66470167423938</v>
      </c>
      <c r="I7" s="481"/>
      <c r="J7" s="480">
        <f>AVERAGE(D31:E31,G31:H31)</f>
        <v>731.37669512109392</v>
      </c>
      <c r="K7" s="481"/>
      <c r="L7" s="482">
        <f>AVERAGE(J31:M31)</f>
        <v>855.81569339603311</v>
      </c>
      <c r="M7" s="483"/>
      <c r="N7" s="490"/>
      <c r="O7" s="475"/>
      <c r="P7" s="491"/>
      <c r="Q7" s="475"/>
    </row>
    <row r="8" spans="2:36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0.92464192512610355</v>
      </c>
      <c r="G8" s="485"/>
      <c r="H8" s="484">
        <f>AVERAGE(D15:O15,P15:Q15)</f>
        <v>0.89621284666326584</v>
      </c>
      <c r="I8" s="485"/>
      <c r="J8" s="484">
        <f>AVERAGE(D32:E32,G32:H32)</f>
        <v>0.97210152109876957</v>
      </c>
      <c r="K8" s="485"/>
      <c r="L8" s="484">
        <f>AVERAGE(J32:M32)</f>
        <v>0.97668410377337012</v>
      </c>
      <c r="M8" s="485"/>
      <c r="N8" s="490"/>
      <c r="O8" s="475"/>
      <c r="P8" s="491"/>
      <c r="Q8" s="475"/>
    </row>
    <row r="9" spans="2:36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36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36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36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36" ht="39.950000000000003" customHeight="1">
      <c r="B13" s="458" t="s">
        <v>12</v>
      </c>
      <c r="C13" s="14" t="s">
        <v>41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91.456271397447878</v>
      </c>
      <c r="J13" s="19">
        <v>75.601503759398497</v>
      </c>
      <c r="K13" s="19">
        <v>105.90616553638999</v>
      </c>
      <c r="L13" s="19">
        <v>101.48015873015873</v>
      </c>
      <c r="M13" s="19">
        <v>83.781621810517592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36" ht="39.950000000000003" customHeight="1">
      <c r="B14" s="459"/>
      <c r="C14" s="14" t="s">
        <v>42</v>
      </c>
      <c r="D14" s="19">
        <v>133.93431299106086</v>
      </c>
      <c r="E14" s="19">
        <v>93.996524995875347</v>
      </c>
      <c r="F14" s="19">
        <v>106.46076027850795</v>
      </c>
      <c r="G14" s="19">
        <v>310.60577011469434</v>
      </c>
      <c r="H14" s="19">
        <v>224.6601251595529</v>
      </c>
      <c r="I14" s="19">
        <v>84.925333545205675</v>
      </c>
      <c r="J14" s="19">
        <v>68.027127378758948</v>
      </c>
      <c r="K14" s="19">
        <v>94.340631606382189</v>
      </c>
      <c r="L14" s="19">
        <v>83.119830603767042</v>
      </c>
      <c r="M14" s="19">
        <v>75.436518249627952</v>
      </c>
      <c r="N14" s="19">
        <v>77.072312962167061</v>
      </c>
      <c r="O14" s="19">
        <v>77.555770081212927</v>
      </c>
      <c r="P14" s="19">
        <v>196.80659312093132</v>
      </c>
      <c r="Q14" s="9">
        <v>132.36421235160725</v>
      </c>
    </row>
    <row r="15" spans="2:36" ht="39.950000000000003" customHeight="1">
      <c r="B15" s="460"/>
      <c r="C15" s="377" t="s">
        <v>43</v>
      </c>
      <c r="D15" s="10">
        <f t="shared" ref="D15:Q15" si="0">D14/D13</f>
        <v>0.91344558902264916</v>
      </c>
      <c r="E15" s="10">
        <f t="shared" si="0"/>
        <v>0.88168338502234966</v>
      </c>
      <c r="F15" s="10">
        <f t="shared" si="0"/>
        <v>0.87492007077417799</v>
      </c>
      <c r="G15" s="10">
        <f t="shared" si="0"/>
        <v>0.88230044844174049</v>
      </c>
      <c r="H15" s="10">
        <f t="shared" si="0"/>
        <v>0.98288804757304393</v>
      </c>
      <c r="I15" s="10">
        <f t="shared" si="0"/>
        <v>0.9285895023659968</v>
      </c>
      <c r="J15" s="10">
        <f t="shared" si="0"/>
        <v>0.8998118290775674</v>
      </c>
      <c r="K15" s="10">
        <f t="shared" si="0"/>
        <v>0.89079451728394587</v>
      </c>
      <c r="L15" s="10">
        <f t="shared" si="0"/>
        <v>0.81907470035386121</v>
      </c>
      <c r="M15" s="10">
        <f t="shared" si="0"/>
        <v>0.90039458080958235</v>
      </c>
      <c r="N15" s="10">
        <f t="shared" si="0"/>
        <v>0.91521868398377371</v>
      </c>
      <c r="O15" s="10">
        <f t="shared" si="0"/>
        <v>0.87336839429332536</v>
      </c>
      <c r="P15" s="379">
        <f t="shared" si="0"/>
        <v>0.90206202193965734</v>
      </c>
      <c r="Q15" s="11">
        <f t="shared" si="0"/>
        <v>0.88242808234404835</v>
      </c>
    </row>
    <row r="16" spans="2:36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  <c r="AJ16" s="2">
        <v>509</v>
      </c>
    </row>
    <row r="17" spans="2:23" ht="22.9" customHeight="1">
      <c r="B17" s="462"/>
      <c r="C17" s="377" t="s">
        <v>46</v>
      </c>
      <c r="D17" s="12">
        <v>0.70486111111111094</v>
      </c>
      <c r="E17" s="12">
        <v>0.60902777777777772</v>
      </c>
      <c r="F17" s="12">
        <v>0.55208333333333337</v>
      </c>
      <c r="G17" s="12">
        <v>0.61319444444444438</v>
      </c>
      <c r="H17" s="12">
        <v>0.63472222222222219</v>
      </c>
      <c r="I17" s="12">
        <v>0.63888888888888873</v>
      </c>
      <c r="J17" s="12">
        <v>0.7138888888888888</v>
      </c>
      <c r="K17" s="12">
        <v>0.71805555555555567</v>
      </c>
      <c r="L17" s="12">
        <v>0.96041666666666659</v>
      </c>
      <c r="M17" s="12">
        <v>0.93541666666666667</v>
      </c>
      <c r="N17" s="12">
        <v>0.93958333333333344</v>
      </c>
      <c r="O17" s="22">
        <v>0.90347222222222223</v>
      </c>
      <c r="P17" s="12">
        <v>0.56111111111111112</v>
      </c>
      <c r="Q17" s="380">
        <v>0.58680555555555558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>
        <v>1</v>
      </c>
      <c r="F20" s="382" t="s">
        <v>49</v>
      </c>
      <c r="G20" s="382">
        <v>1</v>
      </c>
      <c r="H20" s="382" t="s">
        <v>49</v>
      </c>
      <c r="I20" s="382" t="s">
        <v>49</v>
      </c>
      <c r="J20" s="382">
        <v>1</v>
      </c>
      <c r="K20" s="382" t="s">
        <v>49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>
        <v>1</v>
      </c>
      <c r="L21" s="382">
        <v>1</v>
      </c>
      <c r="M21" s="382" t="s">
        <v>49</v>
      </c>
      <c r="N21" s="382" t="s">
        <v>49</v>
      </c>
      <c r="O21" s="382">
        <v>1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18.333333333333332</v>
      </c>
      <c r="E22" s="384">
        <v>17.5</v>
      </c>
      <c r="F22" s="384">
        <v>15.166666666666666</v>
      </c>
      <c r="G22" s="384">
        <v>5.7142857142857144</v>
      </c>
      <c r="H22" s="384">
        <v>6.6</v>
      </c>
      <c r="I22" s="384">
        <v>16.333333333333332</v>
      </c>
      <c r="J22" s="384">
        <v>19</v>
      </c>
      <c r="K22" s="384">
        <v>16.375</v>
      </c>
      <c r="L22" s="384">
        <v>15.1</v>
      </c>
      <c r="M22" s="384">
        <v>18.222222222222221</v>
      </c>
      <c r="N22" s="384">
        <v>17.555555555555557</v>
      </c>
      <c r="O22" s="384">
        <v>16.833333333333332</v>
      </c>
      <c r="P22" s="384">
        <v>11.333333333333334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276.963636363636</v>
      </c>
      <c r="E31" s="8">
        <v>792.68315018314945</v>
      </c>
      <c r="F31" s="8">
        <v>0</v>
      </c>
      <c r="G31" s="8">
        <v>847.65294746103689</v>
      </c>
      <c r="H31" s="393">
        <v>1008.2070464765535</v>
      </c>
      <c r="I31" s="392">
        <v>0</v>
      </c>
      <c r="J31" s="8">
        <v>1020.7999999999971</v>
      </c>
      <c r="K31" s="8">
        <v>613.93749999999977</v>
      </c>
      <c r="L31" s="8">
        <v>914.88095238384687</v>
      </c>
      <c r="M31" s="393">
        <v>873.64432120028869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0.8655113636363625</v>
      </c>
      <c r="E32" s="10">
        <f t="shared" si="1"/>
        <v>0.96082806082805994</v>
      </c>
      <c r="F32" s="10">
        <f t="shared" si="1"/>
        <v>0</v>
      </c>
      <c r="G32" s="10">
        <f t="shared" si="1"/>
        <v>0.94183660829004101</v>
      </c>
      <c r="H32" s="10">
        <f t="shared" si="1"/>
        <v>1.120230051640615</v>
      </c>
      <c r="I32" s="392">
        <f t="shared" si="1"/>
        <v>0</v>
      </c>
      <c r="J32" s="10">
        <f t="shared" si="1"/>
        <v>1.2373333333333298</v>
      </c>
      <c r="K32" s="10">
        <f t="shared" si="1"/>
        <v>0.6821527777777775</v>
      </c>
      <c r="L32" s="10">
        <f t="shared" si="1"/>
        <v>1.0165343915376077</v>
      </c>
      <c r="M32" s="11">
        <f t="shared" si="1"/>
        <v>0.97071591244476518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0.1875</v>
      </c>
      <c r="F33" s="12">
        <v>0</v>
      </c>
      <c r="G33" s="12">
        <v>3020.0000000000045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0.21597222222222223</v>
      </c>
      <c r="E34" s="12">
        <v>0.29722222222222222</v>
      </c>
      <c r="F34" s="12">
        <v>0</v>
      </c>
      <c r="G34" s="12">
        <v>1086.6666666666647</v>
      </c>
      <c r="H34" s="380">
        <v>0.50486111111111109</v>
      </c>
      <c r="I34" s="23">
        <v>0</v>
      </c>
      <c r="J34" s="12">
        <v>0.73958333333333337</v>
      </c>
      <c r="K34" s="12">
        <v>0.79166666666666663</v>
      </c>
      <c r="L34" s="12">
        <v>46151.038194444445</v>
      </c>
      <c r="M34" s="13">
        <v>46151.013888888891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5496" priority="4" operator="lessThan">
      <formula>0.8</formula>
    </cfRule>
  </conditionalFormatting>
  <conditionalFormatting sqref="J32:L32">
    <cfRule type="cellIs" dxfId="35495" priority="3" operator="lessThan">
      <formula>0.8</formula>
    </cfRule>
  </conditionalFormatting>
  <conditionalFormatting sqref="M32">
    <cfRule type="cellIs" dxfId="35494" priority="2" operator="lessThan">
      <formula>0.8</formula>
    </cfRule>
  </conditionalFormatting>
  <conditionalFormatting sqref="H32">
    <cfRule type="cellIs" dxfId="35493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79998168889431442"/>
    <pageSetUpPr fitToPage="1"/>
  </sheetPr>
  <dimension ref="A1:R126"/>
  <sheetViews>
    <sheetView topLeftCell="A3" zoomScale="70" zoomScaleNormal="70" workbookViewId="0">
      <selection activeCell="L11" sqref="L11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81808</v>
      </c>
      <c r="F1" s="285" t="s">
        <v>4</v>
      </c>
      <c r="G1" s="286">
        <f>SUM(H5:H124)</f>
        <v>1610255.8881818184</v>
      </c>
      <c r="H1" s="287" t="s">
        <v>79</v>
      </c>
      <c r="I1" s="288">
        <f>+J16+J64+J24+J38+J51+J81+J100+J91+J57+J124+J111</f>
        <v>42.638095238095239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331</v>
      </c>
      <c r="B2" s="568"/>
      <c r="C2" s="290"/>
      <c r="D2" s="417" t="s">
        <v>83</v>
      </c>
      <c r="E2" s="291">
        <f>AVERAGE(L16,L24,L38,L51,L100,L111,L91)</f>
        <v>625.27157521370611</v>
      </c>
      <c r="F2" s="292" t="s">
        <v>84</v>
      </c>
      <c r="G2" s="293">
        <f>G1/E1</f>
        <v>19.683354784150918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2162</v>
      </c>
      <c r="H5" s="300">
        <f>F5*G5</f>
        <v>0</v>
      </c>
      <c r="I5" s="420"/>
      <c r="J5" s="301">
        <v>9</v>
      </c>
      <c r="K5" s="302">
        <f t="shared" ref="K5:K11" si="0">G5/P5*60</f>
        <v>1621.5000000000007</v>
      </c>
      <c r="L5" s="303">
        <f t="shared" ref="L5:L11" si="1">K5/J5</f>
        <v>180.16666666666674</v>
      </c>
      <c r="M5" s="304">
        <v>0.17361111111111113</v>
      </c>
      <c r="N5" s="304">
        <v>0.22916666666666666</v>
      </c>
      <c r="O5" s="296">
        <v>10</v>
      </c>
      <c r="P5" s="414">
        <f t="shared" ref="P5:P11" si="2">(N5-M5)*24*60</f>
        <v>79.999999999999957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1793</v>
      </c>
      <c r="H6" s="300">
        <f t="shared" ref="H6:H15" si="3">F6*G6</f>
        <v>0</v>
      </c>
      <c r="I6" s="420"/>
      <c r="J6" s="301">
        <v>9</v>
      </c>
      <c r="K6" s="302">
        <f t="shared" si="0"/>
        <v>1434.3999999999999</v>
      </c>
      <c r="L6" s="303">
        <f t="shared" si="1"/>
        <v>159.37777777777777</v>
      </c>
      <c r="M6" s="304">
        <v>0.23263888888888887</v>
      </c>
      <c r="N6" s="304">
        <v>0.28472222222222221</v>
      </c>
      <c r="O6" s="296">
        <v>5</v>
      </c>
      <c r="P6" s="414">
        <f t="shared" si="2"/>
        <v>75.000000000000014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4214</v>
      </c>
      <c r="H7" s="300">
        <f t="shared" si="3"/>
        <v>153600.30000000002</v>
      </c>
      <c r="I7" s="420"/>
      <c r="J7" s="301">
        <v>13</v>
      </c>
      <c r="K7" s="302">
        <f t="shared" si="0"/>
        <v>1487.2941176470592</v>
      </c>
      <c r="L7" s="303">
        <f t="shared" si="1"/>
        <v>114.40723981900456</v>
      </c>
      <c r="M7" s="304">
        <v>0.28819444444444448</v>
      </c>
      <c r="N7" s="304">
        <v>0.40625</v>
      </c>
      <c r="O7" s="296">
        <v>5</v>
      </c>
      <c r="P7" s="414">
        <f t="shared" si="2"/>
        <v>169.99999999999994</v>
      </c>
      <c r="Q7" s="305">
        <v>0.41319444444444442</v>
      </c>
      <c r="R7" s="305">
        <v>0.4513888888888889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2162</v>
      </c>
      <c r="H8" s="300">
        <f t="shared" si="3"/>
        <v>64535.700000000004</v>
      </c>
      <c r="I8" s="420"/>
      <c r="J8" s="301">
        <v>12</v>
      </c>
      <c r="K8" s="302">
        <f t="shared" si="0"/>
        <v>1853.1428571428594</v>
      </c>
      <c r="L8" s="303">
        <f t="shared" si="1"/>
        <v>154.42857142857162</v>
      </c>
      <c r="M8" s="304">
        <v>0.44791666666666669</v>
      </c>
      <c r="N8" s="304">
        <v>0.49652777777777773</v>
      </c>
      <c r="O8" s="296">
        <v>5</v>
      </c>
      <c r="P8" s="414">
        <f t="shared" si="2"/>
        <v>69.999999999999915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1973</v>
      </c>
      <c r="H9" s="300">
        <f t="shared" si="3"/>
        <v>58242.96</v>
      </c>
      <c r="I9" s="420"/>
      <c r="J9" s="301">
        <v>12</v>
      </c>
      <c r="K9" s="302">
        <f t="shared" si="0"/>
        <v>1821.2307692307668</v>
      </c>
      <c r="L9" s="303">
        <f t="shared" si="1"/>
        <v>151.76923076923057</v>
      </c>
      <c r="M9" s="304">
        <v>0.5</v>
      </c>
      <c r="N9" s="304">
        <v>0.54513888888888895</v>
      </c>
      <c r="O9" s="296">
        <v>5</v>
      </c>
      <c r="P9" s="414">
        <f t="shared" si="2"/>
        <v>65.000000000000085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382</v>
      </c>
      <c r="H10" s="300">
        <f t="shared" si="3"/>
        <v>8858.58</v>
      </c>
      <c r="I10" s="420"/>
      <c r="J10" s="301">
        <v>15</v>
      </c>
      <c r="K10" s="302">
        <f t="shared" si="0"/>
        <v>1145.999999999995</v>
      </c>
      <c r="L10" s="303">
        <f t="shared" si="1"/>
        <v>76.399999999999665</v>
      </c>
      <c r="M10" s="304">
        <v>0.54861111111111105</v>
      </c>
      <c r="N10" s="304">
        <v>0.5625</v>
      </c>
      <c r="O10" s="296">
        <v>5</v>
      </c>
      <c r="P10" s="414">
        <f t="shared" si="2"/>
        <v>20.000000000000089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675</v>
      </c>
      <c r="H11" s="300">
        <f t="shared" si="3"/>
        <v>15896.25</v>
      </c>
      <c r="I11" s="420"/>
      <c r="J11" s="301">
        <v>15</v>
      </c>
      <c r="K11" s="302">
        <f t="shared" si="0"/>
        <v>1349.9999999999977</v>
      </c>
      <c r="L11" s="303">
        <f t="shared" si="1"/>
        <v>89.999999999999844</v>
      </c>
      <c r="M11" s="304">
        <v>0.56597222222222221</v>
      </c>
      <c r="N11" s="304">
        <v>0.58680555555555558</v>
      </c>
      <c r="O11" s="296">
        <v>5</v>
      </c>
      <c r="P11" s="414">
        <f t="shared" si="2"/>
        <v>30.000000000000053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1530.5096777172398</v>
      </c>
      <c r="L16" s="313">
        <f>AVERAGE(L5:L15)</f>
        <v>132.36421235160725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278</v>
      </c>
      <c r="H17" s="314">
        <f t="shared" ref="H17:H23" si="4">F17*G17</f>
        <v>3900.3399999999997</v>
      </c>
      <c r="I17" s="315"/>
      <c r="J17" s="301">
        <v>6</v>
      </c>
      <c r="K17" s="302">
        <f>G17/P17*60</f>
        <v>1516.3636363636365</v>
      </c>
      <c r="L17" s="303">
        <f>K17/J17</f>
        <v>252.72727272727275</v>
      </c>
      <c r="M17" s="304">
        <v>0.18055555555555555</v>
      </c>
      <c r="N17" s="304">
        <v>0.18819444444444444</v>
      </c>
      <c r="O17" s="296">
        <v>20</v>
      </c>
      <c r="P17" s="414">
        <f>(N17-M17)*24*60</f>
        <v>11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502</v>
      </c>
      <c r="H18" s="300">
        <f t="shared" si="4"/>
        <v>7273.9800000000005</v>
      </c>
      <c r="I18" s="420"/>
      <c r="J18" s="301">
        <v>5</v>
      </c>
      <c r="K18" s="302">
        <f>G18/P18*60</f>
        <v>1505.9999999999964</v>
      </c>
      <c r="L18" s="303">
        <f>K18/J18</f>
        <v>301.19999999999925</v>
      </c>
      <c r="M18" s="304">
        <v>0.20208333333333331</v>
      </c>
      <c r="N18" s="304">
        <v>0.21597222222222223</v>
      </c>
      <c r="O18" s="296">
        <v>20</v>
      </c>
      <c r="P18" s="414">
        <f t="shared" ref="P18" si="5">(N18-M18)*24*60</f>
        <v>20.00000000000005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1511.1818181818164</v>
      </c>
      <c r="L24" s="313">
        <f>AVERAGE(L17:L23)</f>
        <v>276.963636363636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1257</v>
      </c>
      <c r="H25" s="300">
        <f t="shared" ref="H25:H37" si="6">F25*G25</f>
        <v>18892.71</v>
      </c>
      <c r="I25" s="420"/>
      <c r="J25" s="301">
        <v>4</v>
      </c>
      <c r="K25" s="302">
        <f t="shared" ref="K25:K27" si="7">G25/P25*60</f>
        <v>2900.7692307692273</v>
      </c>
      <c r="L25" s="303">
        <f t="shared" ref="L25:L27" si="8">K25/J25</f>
        <v>725.19230769230683</v>
      </c>
      <c r="M25" s="304">
        <v>0.1875</v>
      </c>
      <c r="N25" s="304">
        <v>0.20555555555555557</v>
      </c>
      <c r="O25" s="296">
        <v>30</v>
      </c>
      <c r="P25" s="414">
        <f t="shared" ref="P25:P27" si="9">(N25-M25)*24*60</f>
        <v>26.000000000000028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2624</v>
      </c>
      <c r="H26" s="300">
        <f t="shared" si="6"/>
        <v>47704.32</v>
      </c>
      <c r="I26" s="420"/>
      <c r="J26" s="301">
        <v>4</v>
      </c>
      <c r="K26" s="302">
        <f t="shared" si="7"/>
        <v>2811.4285714285693</v>
      </c>
      <c r="L26" s="303">
        <f t="shared" si="8"/>
        <v>702.85714285714232</v>
      </c>
      <c r="M26" s="304">
        <v>0.21944444444444444</v>
      </c>
      <c r="N26" s="304">
        <v>0.25833333333333336</v>
      </c>
      <c r="O26" s="296">
        <v>20</v>
      </c>
      <c r="P26" s="414">
        <f t="shared" si="9"/>
        <v>56.000000000000043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1710</v>
      </c>
      <c r="H27" s="300">
        <f t="shared" si="6"/>
        <v>31686.300000000003</v>
      </c>
      <c r="I27" s="420"/>
      <c r="J27" s="301">
        <v>3</v>
      </c>
      <c r="K27" s="302">
        <f t="shared" si="7"/>
        <v>2849.9999999999977</v>
      </c>
      <c r="L27" s="303">
        <f t="shared" si="8"/>
        <v>949.9999999999992</v>
      </c>
      <c r="M27" s="304">
        <v>0.2722222222222222</v>
      </c>
      <c r="N27" s="304">
        <v>0.29722222222222222</v>
      </c>
      <c r="O27" s="296">
        <v>20</v>
      </c>
      <c r="P27" s="414">
        <f t="shared" si="9"/>
        <v>36.000000000000028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2854.0659340659313</v>
      </c>
      <c r="L38" s="313">
        <f>AVERAGE(L25:L37)</f>
        <v>792.68315018314945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815</v>
      </c>
      <c r="H52" s="300">
        <f>F52*G52</f>
        <v>14816.699999999999</v>
      </c>
      <c r="I52" s="420"/>
      <c r="J52" s="301">
        <v>3</v>
      </c>
      <c r="K52" s="302">
        <f>G52/P52*60</f>
        <v>3259.9999999999941</v>
      </c>
      <c r="L52" s="303">
        <f>K52/J52</f>
        <v>1086.6666666666647</v>
      </c>
      <c r="M52" s="304">
        <v>0.30555555555555552</v>
      </c>
      <c r="N52" s="304">
        <v>0.31597222222222221</v>
      </c>
      <c r="O52" s="302">
        <v>20</v>
      </c>
      <c r="P52" s="414">
        <f>(N52-M52)*24*60</f>
        <v>15.000000000000027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721</v>
      </c>
      <c r="H53" s="300">
        <f t="shared" ref="H53:H116" si="11">F53*G53</f>
        <v>18046.63</v>
      </c>
      <c r="I53" s="420"/>
      <c r="J53" s="301">
        <v>4</v>
      </c>
      <c r="K53" s="302">
        <f t="shared" ref="K53:K57" si="12">G53/P53*60</f>
        <v>3327.6923076923194</v>
      </c>
      <c r="L53" s="303">
        <f t="shared" ref="L53:L57" si="13">K53/J53</f>
        <v>831.92307692307986</v>
      </c>
      <c r="M53" s="304">
        <v>0.3298611111111111</v>
      </c>
      <c r="N53" s="304">
        <v>0.33888888888888885</v>
      </c>
      <c r="O53" s="302">
        <v>20</v>
      </c>
      <c r="P53" s="414">
        <f t="shared" ref="P53:P57" si="14">(N53-M53)*24*60</f>
        <v>12.999999999999954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949</v>
      </c>
      <c r="H54" s="300">
        <f t="shared" si="11"/>
        <v>23554.18</v>
      </c>
      <c r="I54" s="420"/>
      <c r="J54" s="301">
        <v>4</v>
      </c>
      <c r="K54" s="302">
        <f t="shared" si="12"/>
        <v>3349.4117647058943</v>
      </c>
      <c r="L54" s="303">
        <f t="shared" si="13"/>
        <v>837.35294117647356</v>
      </c>
      <c r="M54" s="304">
        <v>0.3527777777777778</v>
      </c>
      <c r="N54" s="304">
        <v>0.36458333333333331</v>
      </c>
      <c r="O54" s="302">
        <v>20</v>
      </c>
      <c r="P54" s="414">
        <f t="shared" si="14"/>
        <v>16.99999999999994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1351</v>
      </c>
      <c r="H55" s="300">
        <f t="shared" si="11"/>
        <v>40530</v>
      </c>
      <c r="I55" s="420"/>
      <c r="J55" s="301">
        <v>4</v>
      </c>
      <c r="K55" s="302">
        <f t="shared" si="12"/>
        <v>3242.4000000000115</v>
      </c>
      <c r="L55" s="303">
        <f t="shared" si="13"/>
        <v>810.60000000000286</v>
      </c>
      <c r="M55" s="304">
        <v>0.37847222222222227</v>
      </c>
      <c r="N55" s="304">
        <v>0.39583333333333331</v>
      </c>
      <c r="O55" s="302">
        <v>20</v>
      </c>
      <c r="P55" s="414">
        <f t="shared" si="14"/>
        <v>24.999999999999911</v>
      </c>
      <c r="Q55" s="305">
        <v>0.39583333333333331</v>
      </c>
      <c r="R55" s="305">
        <v>0.4375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1963</v>
      </c>
      <c r="H56" s="300">
        <f t="shared" si="11"/>
        <v>46562.36</v>
      </c>
      <c r="I56" s="420"/>
      <c r="J56" s="301">
        <v>4</v>
      </c>
      <c r="K56" s="302">
        <f t="shared" si="12"/>
        <v>3020.0000000000045</v>
      </c>
      <c r="L56" s="303">
        <f t="shared" si="13"/>
        <v>755.00000000000114</v>
      </c>
      <c r="M56" s="304">
        <v>0.4513888888888889</v>
      </c>
      <c r="N56" s="304">
        <v>0.47847222222222219</v>
      </c>
      <c r="O56" s="302">
        <v>20</v>
      </c>
      <c r="P56" s="414">
        <f t="shared" si="14"/>
        <v>38.999999999999943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2446</v>
      </c>
      <c r="H57" s="300">
        <f t="shared" si="11"/>
        <v>67216.08</v>
      </c>
      <c r="I57" s="420"/>
      <c r="J57" s="301">
        <v>4</v>
      </c>
      <c r="K57" s="302">
        <f t="shared" si="12"/>
        <v>3057.4999999999955</v>
      </c>
      <c r="L57" s="303">
        <f t="shared" si="13"/>
        <v>764.37499999999886</v>
      </c>
      <c r="M57" s="304">
        <v>0.49236111111111108</v>
      </c>
      <c r="N57" s="304">
        <v>0.52569444444444446</v>
      </c>
      <c r="O57" s="302">
        <v>20</v>
      </c>
      <c r="P57" s="414">
        <f t="shared" si="14"/>
        <v>48.000000000000071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3209.5006787330367</v>
      </c>
      <c r="L64" s="313">
        <f>AVERAGE(L52:L63)</f>
        <v>847.65294746103689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573</v>
      </c>
      <c r="H65" s="300">
        <f>F65*G65</f>
        <v>12767.481818181817</v>
      </c>
      <c r="I65" s="420"/>
      <c r="J65" s="301">
        <v>4</v>
      </c>
      <c r="K65" s="302">
        <f t="shared" ref="K65:K71" si="15">G65/P65*60</f>
        <v>3437.9999999999991</v>
      </c>
      <c r="L65" s="303">
        <f t="shared" ref="L65:L71" si="16">K65/J65</f>
        <v>859.49999999999977</v>
      </c>
      <c r="M65" s="304">
        <v>0.18055555555555555</v>
      </c>
      <c r="N65" s="304">
        <v>0.1875</v>
      </c>
      <c r="O65" s="302">
        <v>20</v>
      </c>
      <c r="P65" s="414">
        <f>(N65-M65)*24*60</f>
        <v>10.000000000000004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1401</v>
      </c>
      <c r="H66" s="300">
        <f t="shared" ref="H66:H74" si="17">F66*G66</f>
        <v>25470.18</v>
      </c>
      <c r="I66" s="420"/>
      <c r="J66" s="301">
        <v>3</v>
      </c>
      <c r="K66" s="302">
        <f t="shared" si="15"/>
        <v>3233.0769230769192</v>
      </c>
      <c r="L66" s="303">
        <f t="shared" si="16"/>
        <v>1077.6923076923065</v>
      </c>
      <c r="M66" s="304">
        <v>0.20138888888888887</v>
      </c>
      <c r="N66" s="304">
        <v>0.21944444444444444</v>
      </c>
      <c r="O66" s="302">
        <v>20</v>
      </c>
      <c r="P66" s="414">
        <f t="shared" ref="P66:P71" si="18">(N66-M66)*24*60</f>
        <v>26.000000000000028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1550</v>
      </c>
      <c r="H67" s="300">
        <f t="shared" si="17"/>
        <v>27730.909090909092</v>
      </c>
      <c r="I67" s="420"/>
      <c r="J67" s="301">
        <v>3</v>
      </c>
      <c r="K67" s="302">
        <f t="shared" si="15"/>
        <v>3206.8965517241359</v>
      </c>
      <c r="L67" s="303">
        <f t="shared" si="16"/>
        <v>1068.9655172413786</v>
      </c>
      <c r="M67" s="304">
        <v>0.23333333333333331</v>
      </c>
      <c r="N67" s="304">
        <v>0.25347222222222221</v>
      </c>
      <c r="O67" s="302">
        <v>20</v>
      </c>
      <c r="P67" s="414">
        <f t="shared" si="18"/>
        <v>29.000000000000018</v>
      </c>
      <c r="Q67" s="305">
        <v>0.25347222222222221</v>
      </c>
      <c r="R67" s="305">
        <v>0.2951388888888889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3820</v>
      </c>
      <c r="H68" s="300">
        <f t="shared" si="17"/>
        <v>54571.428571428558</v>
      </c>
      <c r="I68" s="420"/>
      <c r="J68" s="301">
        <v>3</v>
      </c>
      <c r="K68" s="302">
        <f t="shared" si="15"/>
        <v>3228.1690140845076</v>
      </c>
      <c r="L68" s="303">
        <f t="shared" si="16"/>
        <v>1076.0563380281692</v>
      </c>
      <c r="M68" s="304">
        <v>0.30902777777777779</v>
      </c>
      <c r="N68" s="304">
        <v>0.35833333333333334</v>
      </c>
      <c r="O68" s="302">
        <v>20</v>
      </c>
      <c r="P68" s="414">
        <f t="shared" si="18"/>
        <v>70.999999999999986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2561</v>
      </c>
      <c r="H69" s="300">
        <f t="shared" si="17"/>
        <v>42666.26</v>
      </c>
      <c r="I69" s="420"/>
      <c r="J69" s="301">
        <v>4</v>
      </c>
      <c r="K69" s="302">
        <f t="shared" si="15"/>
        <v>3269.36170212766</v>
      </c>
      <c r="L69" s="303">
        <f t="shared" si="16"/>
        <v>817.340425531915</v>
      </c>
      <c r="M69" s="304">
        <v>0.37222222222222223</v>
      </c>
      <c r="N69" s="304">
        <v>0.40486111111111112</v>
      </c>
      <c r="O69" s="302">
        <v>20</v>
      </c>
      <c r="P69" s="414">
        <f t="shared" si="18"/>
        <v>46.999999999999993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3564</v>
      </c>
      <c r="H70" s="300">
        <f t="shared" si="17"/>
        <v>50002.92</v>
      </c>
      <c r="I70" s="420"/>
      <c r="J70" s="301">
        <v>3</v>
      </c>
      <c r="K70" s="302">
        <f t="shared" si="15"/>
        <v>3240</v>
      </c>
      <c r="L70" s="303">
        <f t="shared" si="16"/>
        <v>1080</v>
      </c>
      <c r="M70" s="304">
        <v>0.41875000000000001</v>
      </c>
      <c r="N70" s="304">
        <v>0.46458333333333335</v>
      </c>
      <c r="O70" s="302">
        <v>20</v>
      </c>
      <c r="P70" s="414">
        <f t="shared" si="18"/>
        <v>66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2048</v>
      </c>
      <c r="H71" s="300">
        <f t="shared" si="17"/>
        <v>51609.599999999999</v>
      </c>
      <c r="I71" s="420"/>
      <c r="J71" s="301">
        <v>3</v>
      </c>
      <c r="K71" s="302">
        <f t="shared" si="15"/>
        <v>3233.6842105263136</v>
      </c>
      <c r="L71" s="303">
        <f t="shared" si="16"/>
        <v>1077.8947368421045</v>
      </c>
      <c r="M71" s="304">
        <v>0.47847222222222219</v>
      </c>
      <c r="N71" s="304">
        <v>0.50486111111111109</v>
      </c>
      <c r="O71" s="302">
        <v>20</v>
      </c>
      <c r="P71" s="414">
        <f t="shared" si="18"/>
        <v>38.000000000000028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3264.1697716485046</v>
      </c>
      <c r="L75" s="313">
        <f>AVERAGE(L65:L74)</f>
        <v>1008.2070464765535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1276</v>
      </c>
      <c r="H82" s="345">
        <f t="shared" ref="H82:H90" si="19">F82*G82</f>
        <v>21972.719999999998</v>
      </c>
      <c r="I82" s="420"/>
      <c r="J82" s="301">
        <v>3</v>
      </c>
      <c r="K82" s="302">
        <f t="shared" ref="K82" si="20">G82/P82*60</f>
        <v>3062.3999999999915</v>
      </c>
      <c r="L82" s="303">
        <f t="shared" ref="L82" si="21">K82/J82</f>
        <v>1020.7999999999971</v>
      </c>
      <c r="M82" s="304">
        <v>0.72222222222222221</v>
      </c>
      <c r="N82" s="304">
        <v>0.73958333333333337</v>
      </c>
      <c r="O82" s="302">
        <v>20</v>
      </c>
      <c r="P82" s="414">
        <f t="shared" ref="P82" si="22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3062.3999999999915</v>
      </c>
      <c r="L91" s="313">
        <f>AVERAGE(L82:L90)</f>
        <v>1020.7999999999971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1390</v>
      </c>
      <c r="H92" s="300">
        <f t="shared" ref="H92:H99" si="23">F92*G92</f>
        <v>34110.6</v>
      </c>
      <c r="I92" s="420"/>
      <c r="J92" s="301">
        <v>3</v>
      </c>
      <c r="K92" s="302">
        <f>G92/P92*60</f>
        <v>2084.9999999999991</v>
      </c>
      <c r="L92" s="303">
        <f t="shared" ref="L92:L93" si="24">K92/J92</f>
        <v>694.99999999999966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1421</v>
      </c>
      <c r="H93" s="300">
        <f t="shared" si="23"/>
        <v>33066.67</v>
      </c>
      <c r="I93" s="420"/>
      <c r="J93" s="301">
        <v>4</v>
      </c>
      <c r="K93" s="302">
        <f t="shared" ref="K93" si="25">G93/P93*60</f>
        <v>2131.4999999999991</v>
      </c>
      <c r="L93" s="303">
        <f t="shared" si="24"/>
        <v>532.87499999999977</v>
      </c>
      <c r="M93" s="304">
        <v>0.76388888888888884</v>
      </c>
      <c r="N93" s="304">
        <v>0.79166666666666663</v>
      </c>
      <c r="O93" s="296">
        <v>20</v>
      </c>
      <c r="P93" s="414">
        <f>(N93-M93)*24*60</f>
        <v>40.000000000000014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2108.2499999999991</v>
      </c>
      <c r="L100" s="313">
        <f>AVERAGE(L92:L99)</f>
        <v>613.93749999999977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1085</v>
      </c>
      <c r="H101" s="300">
        <f t="shared" ref="H101:H110" si="26">F101*G101</f>
        <v>27157.550000000003</v>
      </c>
      <c r="I101" s="420"/>
      <c r="J101" s="301">
        <v>4</v>
      </c>
      <c r="K101" s="302">
        <f>G101/P101*60</f>
        <v>3254.9999999999854</v>
      </c>
      <c r="L101" s="303">
        <f t="shared" ref="L101:L105" si="27">K101/J101</f>
        <v>813.74999999999636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1777</v>
      </c>
      <c r="H102" s="300">
        <f t="shared" si="26"/>
        <v>44105.14</v>
      </c>
      <c r="I102" s="420"/>
      <c r="J102" s="301">
        <v>4</v>
      </c>
      <c r="K102" s="302">
        <f t="shared" ref="K102:K105" si="29">G102/P102*60</f>
        <v>3046.2857142857256</v>
      </c>
      <c r="L102" s="303">
        <f t="shared" si="27"/>
        <v>761.5714285714314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2099</v>
      </c>
      <c r="H103" s="300">
        <f t="shared" si="26"/>
        <v>62970</v>
      </c>
      <c r="I103" s="420"/>
      <c r="J103" s="301">
        <v>3</v>
      </c>
      <c r="K103" s="302">
        <f t="shared" si="29"/>
        <v>3148.5000000000114</v>
      </c>
      <c r="L103" s="303">
        <f t="shared" si="27"/>
        <v>1049.5000000000039</v>
      </c>
      <c r="M103" s="304">
        <v>0.78819444444444453</v>
      </c>
      <c r="N103" s="304">
        <v>0.81597222222222221</v>
      </c>
      <c r="O103" s="296">
        <v>20</v>
      </c>
      <c r="P103" s="302">
        <f t="shared" si="28"/>
        <v>39.999999999999858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2866</v>
      </c>
      <c r="H104" s="300">
        <f t="shared" si="26"/>
        <v>81881.62</v>
      </c>
      <c r="I104" s="420"/>
      <c r="J104" s="301">
        <v>3</v>
      </c>
      <c r="K104" s="302">
        <f t="shared" si="29"/>
        <v>2866.0000000000027</v>
      </c>
      <c r="L104" s="303">
        <f t="shared" si="27"/>
        <v>955.33333333333428</v>
      </c>
      <c r="M104" s="304">
        <v>0.82986111111111116</v>
      </c>
      <c r="N104" s="304">
        <v>0.87152777777777779</v>
      </c>
      <c r="O104" s="296">
        <v>20</v>
      </c>
      <c r="P104" s="302">
        <f>(N104-M104)*24*60</f>
        <v>59.999999999999943</v>
      </c>
      <c r="Q104" s="305">
        <v>0.87152777777777779</v>
      </c>
      <c r="R104" s="305">
        <v>0.91319444444444453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7954</v>
      </c>
      <c r="H105" s="300">
        <f t="shared" si="26"/>
        <v>113628.57142857141</v>
      </c>
      <c r="I105" s="420"/>
      <c r="J105" s="301">
        <v>3</v>
      </c>
      <c r="K105" s="302">
        <f t="shared" si="29"/>
        <v>2982.7500000434047</v>
      </c>
      <c r="L105" s="303">
        <f t="shared" si="27"/>
        <v>994.25000001446824</v>
      </c>
      <c r="M105" s="304">
        <v>46150.927083333336</v>
      </c>
      <c r="N105" s="304">
        <v>46151.038194444445</v>
      </c>
      <c r="O105" s="296">
        <v>20</v>
      </c>
      <c r="P105" s="302">
        <f>(N105-M105)*24*60</f>
        <v>159.99999999767169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3059.707142865826</v>
      </c>
      <c r="L111" s="313">
        <f>AVERAGE(L101:L110)</f>
        <v>914.88095238384687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983</v>
      </c>
      <c r="H112" s="345">
        <f t="shared" si="11"/>
        <v>16416.099999999999</v>
      </c>
      <c r="I112" s="420"/>
      <c r="J112" s="301">
        <v>3</v>
      </c>
      <c r="K112" s="302">
        <f t="shared" ref="K112:K118" si="30">G112/P112*60</f>
        <v>2948.9999999999868</v>
      </c>
      <c r="L112" s="303">
        <f t="shared" ref="L112:L118" si="31">K112/J112</f>
        <v>982.99999999999557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893</v>
      </c>
      <c r="H113" s="345">
        <f t="shared" si="11"/>
        <v>16234.74</v>
      </c>
      <c r="I113" s="420"/>
      <c r="J113" s="301">
        <v>4</v>
      </c>
      <c r="K113" s="302">
        <f t="shared" si="30"/>
        <v>2679.0000000000095</v>
      </c>
      <c r="L113" s="303">
        <f t="shared" si="31"/>
        <v>669.75000000000239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1049</v>
      </c>
      <c r="H114" s="345">
        <f t="shared" si="11"/>
        <v>19070.82</v>
      </c>
      <c r="I114" s="420"/>
      <c r="J114" s="301">
        <v>3</v>
      </c>
      <c r="K114" s="302">
        <f t="shared" si="30"/>
        <v>3147.0000000000114</v>
      </c>
      <c r="L114" s="303">
        <f t="shared" si="31"/>
        <v>1049.0000000000039</v>
      </c>
      <c r="M114" s="304">
        <v>0.77777777777777779</v>
      </c>
      <c r="N114" s="304">
        <v>0.79166666666666663</v>
      </c>
      <c r="O114" s="296">
        <v>20</v>
      </c>
      <c r="P114" s="414">
        <f t="shared" si="32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5300</v>
      </c>
      <c r="H115" s="345">
        <f t="shared" si="11"/>
        <v>88298</v>
      </c>
      <c r="I115" s="420"/>
      <c r="J115" s="301">
        <v>4</v>
      </c>
      <c r="K115" s="302">
        <f t="shared" si="30"/>
        <v>3028.5714285714257</v>
      </c>
      <c r="L115" s="303">
        <f t="shared" si="31"/>
        <v>757.14285714285643</v>
      </c>
      <c r="M115" s="304">
        <v>0.80555555555555547</v>
      </c>
      <c r="N115" s="304">
        <v>0.87847222222222221</v>
      </c>
      <c r="O115" s="296">
        <v>20</v>
      </c>
      <c r="P115" s="414">
        <f t="shared" si="32"/>
        <v>105.00000000000011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940</v>
      </c>
      <c r="H116" s="345">
        <f t="shared" si="11"/>
        <v>20944.909090909092</v>
      </c>
      <c r="I116" s="420"/>
      <c r="J116" s="301">
        <v>4</v>
      </c>
      <c r="K116" s="302">
        <f t="shared" si="30"/>
        <v>2820.00000000001</v>
      </c>
      <c r="L116" s="303">
        <f t="shared" si="31"/>
        <v>705.0000000000025</v>
      </c>
      <c r="M116" s="304">
        <v>0.89236111111111116</v>
      </c>
      <c r="N116" s="347">
        <v>0.90625</v>
      </c>
      <c r="O116" s="296">
        <v>20</v>
      </c>
      <c r="P116" s="414">
        <f t="shared" si="32"/>
        <v>19.999999999999929</v>
      </c>
      <c r="Q116" s="305">
        <v>0.90625</v>
      </c>
      <c r="R116" s="305">
        <v>0.94791666666666663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3639</v>
      </c>
      <c r="H117" s="345">
        <f t="shared" ref="H117:H123" si="33">F117*G117</f>
        <v>65105.018181818181</v>
      </c>
      <c r="I117" s="420"/>
      <c r="J117" s="301">
        <v>3</v>
      </c>
      <c r="K117" s="302">
        <f t="shared" si="30"/>
        <v>2911.1999998644369</v>
      </c>
      <c r="L117" s="303">
        <f t="shared" si="31"/>
        <v>970.3999999548123</v>
      </c>
      <c r="M117" s="304">
        <v>46150.961805555555</v>
      </c>
      <c r="N117" s="304">
        <v>46151.013888888891</v>
      </c>
      <c r="O117" s="302">
        <v>20</v>
      </c>
      <c r="P117" s="414">
        <f t="shared" si="32"/>
        <v>75.00000000349246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5642</v>
      </c>
      <c r="H118" s="345">
        <f t="shared" si="33"/>
        <v>79157.259999999995</v>
      </c>
      <c r="I118" s="420"/>
      <c r="J118" s="301">
        <v>3</v>
      </c>
      <c r="K118" s="302">
        <f t="shared" si="30"/>
        <v>2943.652173913043</v>
      </c>
      <c r="L118" s="303">
        <f t="shared" si="31"/>
        <v>981.21739130434764</v>
      </c>
      <c r="M118" s="304">
        <v>2.7777777777777776E-2</v>
      </c>
      <c r="N118" s="304">
        <v>0.1076388888888889</v>
      </c>
      <c r="O118" s="302">
        <v>20</v>
      </c>
      <c r="P118" s="414">
        <f t="shared" si="32"/>
        <v>115.00000000000001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2925.4890860498463</v>
      </c>
      <c r="L124" s="313">
        <f>AVERAGE(L112:L123)</f>
        <v>873.64432120028869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95" activePane="bottomLeft" state="frozen"/>
      <selection pane="bottomLeft" activeCell="K21" sqref="K21"/>
      <selection activeCell="AB154" sqref="AB154:AC15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156794.20000000001</v>
      </c>
      <c r="F1" s="425" t="s">
        <v>4</v>
      </c>
      <c r="G1" s="30">
        <f>SUM(H5:H173)</f>
        <v>6350176.7357052807</v>
      </c>
      <c r="H1" s="440" t="s">
        <v>165</v>
      </c>
      <c r="I1" s="31">
        <f>M17+M30+M43+M56+M69+M82+M95+M108+M121+M134+M147+M160+M173</f>
        <v>194.06706349206354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332</v>
      </c>
      <c r="B2" s="648"/>
      <c r="C2" s="441"/>
      <c r="D2" s="441" t="s">
        <v>83</v>
      </c>
      <c r="E2" s="34">
        <f>AVERAGE(O17,O30,O43,O56,O69,O82,O95,O108,O121,O134,O147,O160,O173)</f>
        <v>125.14935469905724</v>
      </c>
      <c r="F2" s="35" t="s">
        <v>84</v>
      </c>
      <c r="G2" s="36">
        <f>G1/E1</f>
        <v>40.5000742100491</v>
      </c>
      <c r="H2" s="440" t="s">
        <v>175</v>
      </c>
      <c r="I2" s="440">
        <f>COUNT(I5:I173)</f>
        <v>7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3</v>
      </c>
      <c r="AE2" s="38">
        <f>AE17+AE30+AE43+AE56+AE69+AE82+AE95+AE108+AE121+AE134+AE147+AE160+AE173</f>
        <v>4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6445</v>
      </c>
      <c r="H5" s="45">
        <f t="shared" ref="H5:H16" si="0">F5*G5</f>
        <v>243814.34999999998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2343.636363636364</v>
      </c>
      <c r="O5" s="47">
        <f t="shared" ref="O5:O10" si="2">N5/M5</f>
        <v>117.1818181818182</v>
      </c>
      <c r="P5" s="48">
        <f t="shared" ref="P5:P10" si="3">M5-J5</f>
        <v>0</v>
      </c>
      <c r="Q5" s="49">
        <f t="shared" ref="Q5:Q10" si="4">O5-L5</f>
        <v>-2.8181818181817988</v>
      </c>
      <c r="R5" s="427">
        <f t="shared" ref="R5:R10" si="5">O5/L5</f>
        <v>0.97651515151515167</v>
      </c>
      <c r="S5" s="603">
        <f>R17</f>
        <v>0.91344558902264916</v>
      </c>
      <c r="T5" s="89">
        <v>0.25</v>
      </c>
      <c r="U5" s="89">
        <v>0.36458333333333331</v>
      </c>
      <c r="V5" s="425">
        <v>5</v>
      </c>
      <c r="W5" s="436">
        <f>(U5-T5)*24*60</f>
        <v>164.99999999999997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-56.363636363636033</v>
      </c>
      <c r="AG5" s="427">
        <f t="shared" ref="AG5:AG70" si="7">N5/K5</f>
        <v>0.97651515151515167</v>
      </c>
      <c r="AH5" s="603">
        <f>AG17</f>
        <v>0.9238085688214337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2123</v>
      </c>
      <c r="H6" s="45">
        <f t="shared" si="0"/>
        <v>82775.77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2358.8888888888905</v>
      </c>
      <c r="O6" s="47">
        <f t="shared" si="2"/>
        <v>138.75816993464062</v>
      </c>
      <c r="P6" s="48">
        <f t="shared" si="3"/>
        <v>0</v>
      </c>
      <c r="Q6" s="49">
        <f t="shared" si="4"/>
        <v>-20.065359477124076</v>
      </c>
      <c r="R6" s="427">
        <f t="shared" si="5"/>
        <v>0.87366255144032989</v>
      </c>
      <c r="S6" s="603"/>
      <c r="T6" s="89">
        <v>0.37986111111111109</v>
      </c>
      <c r="U6" s="89">
        <v>0.41736111111111107</v>
      </c>
      <c r="V6" s="425">
        <v>22</v>
      </c>
      <c r="W6" s="436">
        <f t="shared" ref="W6:W17" si="8">(U6-T6)*24*60</f>
        <v>53.999999999999972</v>
      </c>
      <c r="X6" s="53">
        <v>0.36874999999999997</v>
      </c>
      <c r="Y6" s="53">
        <v>0.37847222222222227</v>
      </c>
      <c r="Z6" s="54"/>
      <c r="AA6" s="54"/>
      <c r="AB6" s="588"/>
      <c r="AC6" s="588"/>
      <c r="AD6" s="423"/>
      <c r="AE6" s="423"/>
      <c r="AF6" s="48">
        <f t="shared" si="6"/>
        <v>-341.11111111110949</v>
      </c>
      <c r="AG6" s="427">
        <f t="shared" si="7"/>
        <v>0.87366255144032978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1895</v>
      </c>
      <c r="H7" s="45">
        <f t="shared" si="0"/>
        <v>54689.7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2368.7500000000009</v>
      </c>
      <c r="O7" s="47">
        <f t="shared" si="2"/>
        <v>139.33823529411771</v>
      </c>
      <c r="P7" s="48">
        <f t="shared" si="3"/>
        <v>0</v>
      </c>
      <c r="Q7" s="49">
        <f t="shared" si="4"/>
        <v>-19.485294117646987</v>
      </c>
      <c r="R7" s="427">
        <f t="shared" si="5"/>
        <v>0.87731481481481521</v>
      </c>
      <c r="S7" s="603"/>
      <c r="T7" s="89">
        <v>0.42152777777777772</v>
      </c>
      <c r="U7" s="89">
        <v>0.45486111111111105</v>
      </c>
      <c r="V7" s="425">
        <v>6</v>
      </c>
      <c r="W7" s="436">
        <f t="shared" si="8"/>
        <v>47.999999999999986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-331.24999999999909</v>
      </c>
      <c r="AG7" s="427">
        <f t="shared" si="7"/>
        <v>0.8773148148148151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2537</v>
      </c>
      <c r="H8" s="45">
        <f t="shared" si="0"/>
        <v>78926.069999999992</v>
      </c>
      <c r="I8" s="436"/>
      <c r="J8" s="46">
        <v>18</v>
      </c>
      <c r="K8" s="44">
        <v>2700</v>
      </c>
      <c r="L8" s="47">
        <v>150</v>
      </c>
      <c r="M8" s="437">
        <v>18</v>
      </c>
      <c r="N8" s="44">
        <f t="shared" si="1"/>
        <v>2537.0000000000023</v>
      </c>
      <c r="O8" s="47">
        <f t="shared" si="2"/>
        <v>140.94444444444457</v>
      </c>
      <c r="P8" s="48">
        <f t="shared" si="3"/>
        <v>0</v>
      </c>
      <c r="Q8" s="49">
        <f t="shared" si="4"/>
        <v>-9.0555555555554292</v>
      </c>
      <c r="R8" s="427">
        <f t="shared" si="5"/>
        <v>0.93962962962963048</v>
      </c>
      <c r="S8" s="603"/>
      <c r="T8" s="89">
        <v>0.45972222222222214</v>
      </c>
      <c r="U8" s="89">
        <v>0.50138888888888877</v>
      </c>
      <c r="V8" s="425">
        <v>7</v>
      </c>
      <c r="W8" s="436">
        <f t="shared" si="8"/>
        <v>59.999999999999943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-162.99999999999773</v>
      </c>
      <c r="AG8" s="427">
        <f t="shared" si="7"/>
        <v>0.93962962962963048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3801</v>
      </c>
      <c r="H9" s="45">
        <f t="shared" si="0"/>
        <v>146262.47999999998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2534</v>
      </c>
      <c r="O9" s="47">
        <f t="shared" si="2"/>
        <v>133.36842105263159</v>
      </c>
      <c r="P9" s="48">
        <f t="shared" si="3"/>
        <v>1</v>
      </c>
      <c r="Q9" s="49">
        <f t="shared" si="4"/>
        <v>-16.631578947368411</v>
      </c>
      <c r="R9" s="427">
        <f t="shared" si="5"/>
        <v>0.88912280701754398</v>
      </c>
      <c r="S9" s="603"/>
      <c r="T9" s="89">
        <v>0.54236111111111096</v>
      </c>
      <c r="U9" s="89">
        <v>0.60486111111111096</v>
      </c>
      <c r="V9" s="425">
        <v>6</v>
      </c>
      <c r="W9" s="436">
        <f t="shared" si="8"/>
        <v>90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-166</v>
      </c>
      <c r="AG9" s="427">
        <f t="shared" si="7"/>
        <v>0.93851851851851853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5135</v>
      </c>
      <c r="H10" s="45">
        <f t="shared" si="0"/>
        <v>194102.99999999997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2546.2809917355362</v>
      </c>
      <c r="O10" s="47">
        <f t="shared" si="2"/>
        <v>134.01478903871242</v>
      </c>
      <c r="P10" s="48">
        <f t="shared" si="3"/>
        <v>0</v>
      </c>
      <c r="Q10" s="49">
        <f t="shared" si="4"/>
        <v>-8.0904741191823177</v>
      </c>
      <c r="R10" s="427">
        <f t="shared" si="5"/>
        <v>0.94306703397612446</v>
      </c>
      <c r="S10" s="604"/>
      <c r="T10" s="89">
        <v>0.62083333333333313</v>
      </c>
      <c r="U10" s="89">
        <v>0.70486111111111094</v>
      </c>
      <c r="V10" s="425">
        <v>23</v>
      </c>
      <c r="W10" s="436">
        <f t="shared" si="8"/>
        <v>121.00000000000006</v>
      </c>
      <c r="X10" s="53">
        <v>0.60902777777777783</v>
      </c>
      <c r="Y10" s="53">
        <v>0.61944444444444446</v>
      </c>
      <c r="Z10" s="54"/>
      <c r="AA10" s="54"/>
      <c r="AB10" s="588"/>
      <c r="AC10" s="588"/>
      <c r="AD10" s="423"/>
      <c r="AE10" s="423"/>
      <c r="AF10" s="48">
        <f t="shared" si="6"/>
        <v>-153.71900826446381</v>
      </c>
      <c r="AG10" s="427">
        <f t="shared" si="7"/>
        <v>0.94306703397612457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2448.0927073767994</v>
      </c>
      <c r="O17" s="73">
        <f t="shared" si="9"/>
        <v>133.93431299106086</v>
      </c>
      <c r="P17" s="65">
        <f t="shared" ref="P17:P28" si="10">M17-J17</f>
        <v>0.1666666666666643</v>
      </c>
      <c r="Q17" s="74">
        <f t="shared" ref="Q17:Q23" si="11">O17-L17</f>
        <v>-12.691074005843149</v>
      </c>
      <c r="R17" s="75">
        <f>O17/L17</f>
        <v>0.91344558902264916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-201.90729262320065</v>
      </c>
      <c r="AG17" s="428">
        <f t="shared" si="7"/>
        <v>0.9238085688214337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3001.7000000000003</v>
      </c>
      <c r="H18" s="84">
        <f t="shared" ref="H18:H29" si="12">F18*G18</f>
        <v>110642.66200000001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2223.4814814814822</v>
      </c>
      <c r="O18" s="86">
        <f t="shared" ref="O18:O23" si="14">N18/M18</f>
        <v>123.52674897119346</v>
      </c>
      <c r="P18" s="54">
        <f t="shared" si="10"/>
        <v>1</v>
      </c>
      <c r="Q18" s="88">
        <f t="shared" si="11"/>
        <v>-8.826192205277124</v>
      </c>
      <c r="R18" s="424">
        <f t="shared" ref="R18:R23" si="15">O18/L18</f>
        <v>0.93331321444901727</v>
      </c>
      <c r="S18" s="587">
        <f>R30</f>
        <v>0.88168338502234966</v>
      </c>
      <c r="T18" s="89">
        <v>0.16666666666666666</v>
      </c>
      <c r="U18" s="89">
        <v>0.22291666666666665</v>
      </c>
      <c r="V18" s="423">
        <v>5</v>
      </c>
      <c r="W18" s="90">
        <f>(U18-T18)*24*60</f>
        <v>80.999999999999986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-26.518518518517794</v>
      </c>
      <c r="AG18" s="92">
        <f t="shared" si="7"/>
        <v>0.98821399176954761</v>
      </c>
      <c r="AH18" s="628">
        <f>AG30</f>
        <v>0.92003748146645725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1499</v>
      </c>
      <c r="H19" s="84">
        <f t="shared" si="12"/>
        <v>57546.61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1405.3125000000007</v>
      </c>
      <c r="O19" s="95">
        <f t="shared" si="14"/>
        <v>82.665441176470623</v>
      </c>
      <c r="P19" s="54">
        <f t="shared" si="10"/>
        <v>1</v>
      </c>
      <c r="Q19" s="88">
        <f t="shared" si="11"/>
        <v>-19.584558823529377</v>
      </c>
      <c r="R19" s="424">
        <f t="shared" si="15"/>
        <v>0.80846397238602075</v>
      </c>
      <c r="S19" s="587"/>
      <c r="T19" s="89">
        <v>0.22847222222222222</v>
      </c>
      <c r="U19" s="89">
        <v>0.27291666666666664</v>
      </c>
      <c r="V19" s="423">
        <v>8</v>
      </c>
      <c r="W19" s="90">
        <f>(U19-T19)*24*60</f>
        <v>63.999999999999972</v>
      </c>
      <c r="X19" s="96"/>
      <c r="Y19" s="96"/>
      <c r="Z19" s="54"/>
      <c r="AA19" s="54"/>
      <c r="AB19" s="588"/>
      <c r="AC19" s="588"/>
      <c r="AD19" s="423">
        <v>1</v>
      </c>
      <c r="AE19" s="423"/>
      <c r="AF19" s="48">
        <f t="shared" si="6"/>
        <v>-230.68749999999932</v>
      </c>
      <c r="AG19" s="427">
        <f t="shared" si="7"/>
        <v>0.85899297066014713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2234.7000000000003</v>
      </c>
      <c r="H20" s="84">
        <f t="shared" si="12"/>
        <v>111533.87700000001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1354.3636363636369</v>
      </c>
      <c r="O20" s="95">
        <f t="shared" si="14"/>
        <v>79.668449197860994</v>
      </c>
      <c r="P20" s="54">
        <f t="shared" si="10"/>
        <v>0</v>
      </c>
      <c r="Q20" s="88">
        <f t="shared" si="11"/>
        <v>-8.5668449197860639</v>
      </c>
      <c r="R20" s="424">
        <f t="shared" si="15"/>
        <v>0.90290909090909133</v>
      </c>
      <c r="S20" s="587"/>
      <c r="T20" s="89">
        <v>0.28819444444444442</v>
      </c>
      <c r="U20" s="89">
        <v>0.3569444444444444</v>
      </c>
      <c r="V20" s="423">
        <v>22</v>
      </c>
      <c r="W20" s="90">
        <f t="shared" ref="W20:W29" si="16">(U20-T20)*24*60</f>
        <v>98.999999999999972</v>
      </c>
      <c r="X20" s="96">
        <v>0.27777777777777779</v>
      </c>
      <c r="Y20" s="96">
        <v>0.28680555555555554</v>
      </c>
      <c r="Z20" s="54"/>
      <c r="AA20" s="54"/>
      <c r="AB20" s="588"/>
      <c r="AC20" s="588"/>
      <c r="AD20" s="423"/>
      <c r="AE20" s="423"/>
      <c r="AF20" s="91">
        <f t="shared" si="6"/>
        <v>-145.63636363636306</v>
      </c>
      <c r="AG20" s="92">
        <f t="shared" si="7"/>
        <v>0.90290909090909133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4090</v>
      </c>
      <c r="H21" s="84">
        <f t="shared" si="12"/>
        <v>230798.7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1386.4406779661017</v>
      </c>
      <c r="O21" s="95">
        <f t="shared" si="14"/>
        <v>77.024482109227876</v>
      </c>
      <c r="P21" s="54">
        <f t="shared" si="10"/>
        <v>1</v>
      </c>
      <c r="Q21" s="88">
        <f t="shared" si="11"/>
        <v>-19.210812008419182</v>
      </c>
      <c r="R21" s="424">
        <f t="shared" si="15"/>
        <v>0.80037664783427498</v>
      </c>
      <c r="S21" s="587"/>
      <c r="T21" s="89">
        <v>0.37152777777777773</v>
      </c>
      <c r="U21" s="89">
        <v>0.49444444444444441</v>
      </c>
      <c r="V21" s="423">
        <v>21</v>
      </c>
      <c r="W21" s="90">
        <f t="shared" si="16"/>
        <v>177</v>
      </c>
      <c r="X21" s="96">
        <v>0.36180555555555555</v>
      </c>
      <c r="Y21" s="96">
        <v>0.37013888888888885</v>
      </c>
      <c r="Z21" s="54"/>
      <c r="AA21" s="54"/>
      <c r="AB21" s="588"/>
      <c r="AC21" s="588"/>
      <c r="AD21" s="423"/>
      <c r="AE21" s="423"/>
      <c r="AF21" s="48">
        <f t="shared" si="6"/>
        <v>-249.5593220338983</v>
      </c>
      <c r="AG21" s="427">
        <f t="shared" si="7"/>
        <v>0.84745762711864403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1203.3</v>
      </c>
      <c r="H22" s="84">
        <f t="shared" si="12"/>
        <v>60056.702999999994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1337.0000000000007</v>
      </c>
      <c r="O22" s="95">
        <f t="shared" si="14"/>
        <v>78.647058823529449</v>
      </c>
      <c r="P22" s="54">
        <f t="shared" si="10"/>
        <v>0</v>
      </c>
      <c r="Q22" s="88">
        <f t="shared" si="11"/>
        <v>-9.5882352941176094</v>
      </c>
      <c r="R22" s="424">
        <f t="shared" si="15"/>
        <v>0.89133333333333375</v>
      </c>
      <c r="S22" s="587"/>
      <c r="T22" s="89">
        <v>0.53541666666666665</v>
      </c>
      <c r="U22" s="89">
        <v>0.57291666666666663</v>
      </c>
      <c r="V22" s="423">
        <v>6</v>
      </c>
      <c r="W22" s="90">
        <f t="shared" si="16"/>
        <v>53.999999999999972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-162.99999999999932</v>
      </c>
      <c r="AG22" s="92">
        <f t="shared" si="7"/>
        <v>0.89133333333333375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1616.3</v>
      </c>
      <c r="H23" s="84">
        <f t="shared" si="12"/>
        <v>59576.817999999999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2204.0454545454545</v>
      </c>
      <c r="O23" s="95">
        <f t="shared" si="14"/>
        <v>122.44696969696969</v>
      </c>
      <c r="P23" s="54">
        <f t="shared" si="10"/>
        <v>1</v>
      </c>
      <c r="Q23" s="88">
        <f t="shared" si="11"/>
        <v>-9.9059714795008915</v>
      </c>
      <c r="R23" s="424">
        <f t="shared" si="15"/>
        <v>0.92515488215488217</v>
      </c>
      <c r="S23" s="587"/>
      <c r="T23" s="89">
        <v>0.57847222222222217</v>
      </c>
      <c r="U23" s="89">
        <v>0.60902777777777772</v>
      </c>
      <c r="V23" s="423">
        <v>8</v>
      </c>
      <c r="W23" s="90">
        <f t="shared" si="16"/>
        <v>44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-45.954545454545496</v>
      </c>
      <c r="AG23" s="427">
        <f t="shared" si="7"/>
        <v>0.97957575757575754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1651.7739583927796</v>
      </c>
      <c r="O30" s="104">
        <f t="shared" si="17"/>
        <v>93.996524995875347</v>
      </c>
      <c r="P30" s="54">
        <f t="shared" ref="P30:P36" si="18">M30-J30</f>
        <v>0.66666666666666785</v>
      </c>
      <c r="Q30" s="88">
        <f t="shared" ref="Q30:Q36" si="19">O30-L30</f>
        <v>-12.613769121771711</v>
      </c>
      <c r="R30" s="105">
        <f t="shared" ref="R30:R36" si="20">O30/L30</f>
        <v>0.88168338502234966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-143.55937494055365</v>
      </c>
      <c r="AG30" s="109">
        <f t="shared" ref="AG30" si="21">N30/K30</f>
        <v>0.92003748146645725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1833</v>
      </c>
      <c r="H31" s="113">
        <f t="shared" ref="H31:H40" si="22">F31*G31</f>
        <v>64759.89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1929.4736842105262</v>
      </c>
      <c r="O31" s="116">
        <f t="shared" ref="O31:O36" si="24">N31/M31</f>
        <v>160.78947368421052</v>
      </c>
      <c r="P31" s="117">
        <f t="shared" si="18"/>
        <v>0</v>
      </c>
      <c r="Q31" s="118">
        <f t="shared" si="19"/>
        <v>-15.71052631578948</v>
      </c>
      <c r="R31" s="426">
        <f t="shared" si="20"/>
        <v>0.91098851945728343</v>
      </c>
      <c r="S31" s="624">
        <f>R43</f>
        <v>0.87492007077417799</v>
      </c>
      <c r="T31" s="119">
        <v>0.16666666666666666</v>
      </c>
      <c r="U31" s="119">
        <v>0.20624999999999999</v>
      </c>
      <c r="V31" s="145">
        <v>5</v>
      </c>
      <c r="W31" s="120">
        <f t="shared" ref="W31:W42" si="25">(U31-T31)*24*60</f>
        <v>57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-188.52631578947376</v>
      </c>
      <c r="AG31" s="121">
        <f t="shared" si="7"/>
        <v>0.91098851945728343</v>
      </c>
      <c r="AH31" s="602">
        <f>AG43</f>
        <v>0.89189280125686965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1553</v>
      </c>
      <c r="H32" s="84">
        <f t="shared" si="22"/>
        <v>53159.189999999995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1982.553191489362</v>
      </c>
      <c r="O32" s="47">
        <f t="shared" si="24"/>
        <v>165.21276595744683</v>
      </c>
      <c r="P32" s="117">
        <f t="shared" si="18"/>
        <v>0</v>
      </c>
      <c r="Q32" s="49">
        <f t="shared" si="19"/>
        <v>-11.287234042553166</v>
      </c>
      <c r="R32" s="427">
        <f t="shared" si="20"/>
        <v>0.93604966548128521</v>
      </c>
      <c r="S32" s="587"/>
      <c r="T32" s="89">
        <v>0.21111111111111111</v>
      </c>
      <c r="U32" s="89">
        <v>0.24374999999999999</v>
      </c>
      <c r="V32" s="145">
        <v>7</v>
      </c>
      <c r="W32" s="90">
        <f t="shared" si="25"/>
        <v>46.999999999999993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-135.44680851063799</v>
      </c>
      <c r="AG32" s="427">
        <f t="shared" si="7"/>
        <v>0.93604966548128521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756.3</v>
      </c>
      <c r="H33" s="84">
        <f t="shared" si="22"/>
        <v>40908.267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1226.4324324324316</v>
      </c>
      <c r="O33" s="47">
        <f t="shared" si="24"/>
        <v>68.135135135135087</v>
      </c>
      <c r="P33" s="117">
        <f t="shared" si="18"/>
        <v>0</v>
      </c>
      <c r="Q33" s="49">
        <f t="shared" si="19"/>
        <v>-15.198198198198241</v>
      </c>
      <c r="R33" s="427">
        <f t="shared" si="20"/>
        <v>0.81762162162162111</v>
      </c>
      <c r="S33" s="587"/>
      <c r="T33" s="89">
        <v>0.25902777777777775</v>
      </c>
      <c r="U33" s="89">
        <v>0.28472222222222221</v>
      </c>
      <c r="V33" s="145">
        <v>22</v>
      </c>
      <c r="W33" s="90">
        <f t="shared" si="25"/>
        <v>37.000000000000028</v>
      </c>
      <c r="X33" s="124">
        <v>0.24861111111111112</v>
      </c>
      <c r="Y33" s="124">
        <v>0.25763888888888892</v>
      </c>
      <c r="Z33" s="125"/>
      <c r="AA33" s="125"/>
      <c r="AB33" s="588"/>
      <c r="AC33" s="588"/>
      <c r="AD33" s="423"/>
      <c r="AE33" s="423"/>
      <c r="AF33" s="48">
        <f t="shared" si="6"/>
        <v>-273.5675675675684</v>
      </c>
      <c r="AG33" s="126">
        <f t="shared" si="7"/>
        <v>0.81762162162162111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1950.8500000000001</v>
      </c>
      <c r="H34" s="84">
        <f t="shared" si="22"/>
        <v>97366.923500000004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1315.1797752808989</v>
      </c>
      <c r="O34" s="47">
        <f t="shared" si="24"/>
        <v>82.198735955056179</v>
      </c>
      <c r="P34" s="117">
        <f t="shared" si="18"/>
        <v>1</v>
      </c>
      <c r="Q34" s="49">
        <f t="shared" si="19"/>
        <v>-17.801264044943821</v>
      </c>
      <c r="R34" s="427">
        <f t="shared" si="20"/>
        <v>0.82198735955056179</v>
      </c>
      <c r="S34" s="587"/>
      <c r="T34" s="89">
        <v>0.2895833333333333</v>
      </c>
      <c r="U34" s="89">
        <v>0.35138888888888886</v>
      </c>
      <c r="V34" s="140">
        <v>7</v>
      </c>
      <c r="W34" s="90">
        <f t="shared" si="25"/>
        <v>89</v>
      </c>
      <c r="X34" s="124"/>
      <c r="Y34" s="124"/>
      <c r="Z34" s="125"/>
      <c r="AA34" s="125"/>
      <c r="AB34" s="588"/>
      <c r="AC34" s="588"/>
      <c r="AD34" s="423"/>
      <c r="AE34" s="423">
        <v>1</v>
      </c>
      <c r="AF34" s="48">
        <f t="shared" si="6"/>
        <v>-184.82022471910113</v>
      </c>
      <c r="AG34" s="126">
        <f t="shared" si="7"/>
        <v>0.87678651685393261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2964</v>
      </c>
      <c r="H35" s="84">
        <f t="shared" si="22"/>
        <v>167258.51999999999</v>
      </c>
      <c r="I35" s="425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1307.6470588235286</v>
      </c>
      <c r="O35" s="47">
        <f t="shared" si="24"/>
        <v>76.920415224913441</v>
      </c>
      <c r="P35" s="117">
        <f t="shared" si="18"/>
        <v>1</v>
      </c>
      <c r="Q35" s="49">
        <f t="shared" si="19"/>
        <v>-16.829584775086559</v>
      </c>
      <c r="R35" s="427">
        <f t="shared" si="20"/>
        <v>0.82048442906574337</v>
      </c>
      <c r="S35" s="587"/>
      <c r="T35" s="89">
        <v>0.36736111111111108</v>
      </c>
      <c r="U35" s="89">
        <v>0.46180555555555558</v>
      </c>
      <c r="V35" s="137">
        <v>23</v>
      </c>
      <c r="W35" s="90">
        <f t="shared" si="25"/>
        <v>136.00000000000009</v>
      </c>
      <c r="X35" s="124">
        <v>0.35625000000000001</v>
      </c>
      <c r="Y35" s="124">
        <v>0.3659722222222222</v>
      </c>
      <c r="Z35" s="125"/>
      <c r="AA35" s="125"/>
      <c r="AB35" s="588"/>
      <c r="AC35" s="588"/>
      <c r="AD35" s="423"/>
      <c r="AE35" s="423"/>
      <c r="AF35" s="117">
        <f t="shared" si="6"/>
        <v>-192.3529411764714</v>
      </c>
      <c r="AG35" s="121">
        <f t="shared" si="7"/>
        <v>0.87176470588235244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1596.15</v>
      </c>
      <c r="H36" s="84">
        <f t="shared" si="22"/>
        <v>79663.8465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1368.1285714285702</v>
      </c>
      <c r="O36" s="47">
        <f t="shared" si="24"/>
        <v>85.50803571428564</v>
      </c>
      <c r="P36" s="117">
        <f t="shared" si="18"/>
        <v>1</v>
      </c>
      <c r="Q36" s="49">
        <f t="shared" si="19"/>
        <v>-14.49196428571436</v>
      </c>
      <c r="R36" s="427">
        <f t="shared" si="20"/>
        <v>0.85508035714285635</v>
      </c>
      <c r="S36" s="587"/>
      <c r="T36" s="89">
        <v>0.50347222222222221</v>
      </c>
      <c r="U36" s="89">
        <v>0.55208333333333337</v>
      </c>
      <c r="V36" s="137">
        <v>6</v>
      </c>
      <c r="W36" s="90">
        <f t="shared" si="25"/>
        <v>70.000000000000071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-131.87142857142976</v>
      </c>
      <c r="AG36" s="427">
        <f t="shared" si="7"/>
        <v>0.9120857142857135</v>
      </c>
      <c r="AH36" s="604"/>
    </row>
    <row r="37" spans="1:34" ht="19.149999999999999" customHeight="1">
      <c r="A37" s="623"/>
      <c r="B37" s="122">
        <v>0</v>
      </c>
      <c r="C37" s="129"/>
      <c r="D37" s="153"/>
      <c r="E37" s="83"/>
      <c r="F37" s="359" t="s">
        <v>105</v>
      </c>
      <c r="G37" s="137"/>
      <c r="H37" s="84">
        <f t="shared" si="22"/>
        <v>0</v>
      </c>
      <c r="I37" s="423"/>
      <c r="J37" s="46"/>
      <c r="K37" s="44"/>
      <c r="L37" s="47"/>
      <c r="M37" s="152"/>
      <c r="N37" s="44"/>
      <c r="O37" s="47"/>
      <c r="P37" s="117"/>
      <c r="Q37" s="49"/>
      <c r="R37" s="427"/>
      <c r="S37" s="587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0</v>
      </c>
      <c r="AG37" s="126" t="e">
        <f t="shared" si="7"/>
        <v>#DIV/0!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15.166666666666666</v>
      </c>
      <c r="N43" s="101">
        <f t="shared" si="26"/>
        <v>1521.5691189442196</v>
      </c>
      <c r="O43" s="104">
        <f t="shared" si="26"/>
        <v>106.46076027850795</v>
      </c>
      <c r="P43" s="54">
        <f>M43-J43</f>
        <v>0.5</v>
      </c>
      <c r="Q43" s="88">
        <f>N43-K43</f>
        <v>-184.43088105578045</v>
      </c>
      <c r="R43" s="105">
        <f t="shared" ref="R43:R50" si="27">O43/L43</f>
        <v>0.87492007077417799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-184.43088105578045</v>
      </c>
      <c r="AG43" s="428">
        <f t="shared" si="7"/>
        <v>0.89189280125686965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1745</v>
      </c>
      <c r="H44" s="45">
        <f>F44*G44</f>
        <v>43153.85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2136.7346938775518</v>
      </c>
      <c r="O44" s="141">
        <f t="shared" ref="O44:O50" si="30">N44/M44</f>
        <v>427.34693877551035</v>
      </c>
      <c r="P44" s="51">
        <f t="shared" ref="P44:P50" si="31">M44-J44</f>
        <v>1</v>
      </c>
      <c r="Q44" s="142">
        <f t="shared" ref="Q44:Q50" si="32">O44-L44</f>
        <v>-72.653061224489647</v>
      </c>
      <c r="R44" s="143">
        <f t="shared" si="27"/>
        <v>0.85469387755102066</v>
      </c>
      <c r="S44" s="603">
        <f>R56</f>
        <v>0.88230044844174049</v>
      </c>
      <c r="T44" s="119">
        <v>0.16666666666666666</v>
      </c>
      <c r="U44" s="119">
        <v>0.20069444444444443</v>
      </c>
      <c r="V44" s="145">
        <v>5</v>
      </c>
      <c r="W44" s="146">
        <f t="shared" ref="W44:W56" si="33">(U44-T44)*24*60</f>
        <v>48.999999999999986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136.73469387755176</v>
      </c>
      <c r="AG44" s="431">
        <f t="shared" si="7"/>
        <v>1.0683673469387758</v>
      </c>
      <c r="AH44" s="619">
        <f>AG56</f>
        <v>1.0018551127419377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1657</v>
      </c>
      <c r="H45" s="45">
        <f>F45*G45</f>
        <v>40977.61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2161.304347826087</v>
      </c>
      <c r="O45" s="141">
        <f t="shared" si="30"/>
        <v>432.26086956521738</v>
      </c>
      <c r="P45" s="51">
        <f t="shared" si="31"/>
        <v>1</v>
      </c>
      <c r="Q45" s="142">
        <f t="shared" si="32"/>
        <v>-67.739130434782624</v>
      </c>
      <c r="R45" s="143">
        <f t="shared" si="27"/>
        <v>0.86452173913043473</v>
      </c>
      <c r="S45" s="603"/>
      <c r="T45" s="89">
        <v>0.20416666666666664</v>
      </c>
      <c r="U45" s="89">
        <v>0.23611111111111108</v>
      </c>
      <c r="V45" s="145">
        <v>5</v>
      </c>
      <c r="W45" s="146">
        <f t="shared" si="33"/>
        <v>46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161.304347826087</v>
      </c>
      <c r="AG45" s="431">
        <f t="shared" si="7"/>
        <v>1.0806521739130435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340</v>
      </c>
      <c r="H46" s="45">
        <f t="shared" ref="H46:H50" si="34">F46*G46</f>
        <v>7452.8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1854.5454545454545</v>
      </c>
      <c r="O46" s="141">
        <f t="shared" si="30"/>
        <v>370.90909090909088</v>
      </c>
      <c r="P46" s="51">
        <f t="shared" si="31"/>
        <v>1</v>
      </c>
      <c r="Q46" s="142">
        <f t="shared" si="32"/>
        <v>-129.09090909090912</v>
      </c>
      <c r="R46" s="143">
        <f t="shared" si="27"/>
        <v>0.74181818181818171</v>
      </c>
      <c r="S46" s="603"/>
      <c r="T46" s="89">
        <v>0.23958333333333329</v>
      </c>
      <c r="U46" s="89">
        <v>0.24722222222222218</v>
      </c>
      <c r="V46" s="145">
        <v>5</v>
      </c>
      <c r="W46" s="146">
        <f t="shared" si="33"/>
        <v>11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-145.4545454545455</v>
      </c>
      <c r="AG46" s="431">
        <f t="shared" si="7"/>
        <v>0.92727272727272725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1790</v>
      </c>
      <c r="H47" s="45">
        <f t="shared" si="34"/>
        <v>56259.7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1451.3513513513519</v>
      </c>
      <c r="O47" s="141">
        <f t="shared" si="30"/>
        <v>207.33590733590742</v>
      </c>
      <c r="P47" s="51">
        <f t="shared" si="31"/>
        <v>0</v>
      </c>
      <c r="Q47" s="142">
        <f t="shared" si="32"/>
        <v>-6.949806949806856</v>
      </c>
      <c r="R47" s="143">
        <f t="shared" si="27"/>
        <v>0.96756756756756801</v>
      </c>
      <c r="S47" s="603"/>
      <c r="T47" s="89">
        <v>0.26111111111111107</v>
      </c>
      <c r="U47" s="89">
        <v>0.31249999999999994</v>
      </c>
      <c r="V47" s="140">
        <v>20</v>
      </c>
      <c r="W47" s="146">
        <f t="shared" si="33"/>
        <v>73.999999999999972</v>
      </c>
      <c r="X47" s="124">
        <v>0.25208333333333333</v>
      </c>
      <c r="Y47" s="124">
        <v>0.25972222222222224</v>
      </c>
      <c r="Z47" s="125"/>
      <c r="AA47" s="125"/>
      <c r="AB47" s="588"/>
      <c r="AC47" s="588"/>
      <c r="AD47" s="423"/>
      <c r="AE47" s="423"/>
      <c r="AF47" s="147">
        <f t="shared" si="28"/>
        <v>-48.648648648648077</v>
      </c>
      <c r="AG47" s="431">
        <f t="shared" si="7"/>
        <v>0.9675675675675679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1971</v>
      </c>
      <c r="H48" s="45">
        <f t="shared" si="34"/>
        <v>23376.059999999998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1442.1951219512191</v>
      </c>
      <c r="O48" s="141">
        <f t="shared" si="30"/>
        <v>240.36585365853651</v>
      </c>
      <c r="P48" s="51">
        <f t="shared" si="31"/>
        <v>0</v>
      </c>
      <c r="Q48" s="142">
        <f t="shared" si="32"/>
        <v>-9.6341463414634916</v>
      </c>
      <c r="R48" s="143">
        <f t="shared" si="27"/>
        <v>0.96146341463414609</v>
      </c>
      <c r="S48" s="603"/>
      <c r="T48" s="89">
        <v>0.32986111111111105</v>
      </c>
      <c r="U48" s="89">
        <v>0.38680555555555551</v>
      </c>
      <c r="V48" s="137">
        <v>25</v>
      </c>
      <c r="W48" s="146">
        <f t="shared" si="33"/>
        <v>82.000000000000028</v>
      </c>
      <c r="X48" s="124">
        <v>0.31736111111111115</v>
      </c>
      <c r="Y48" s="124">
        <v>0.32847222222222222</v>
      </c>
      <c r="Z48" s="125"/>
      <c r="AA48" s="125"/>
      <c r="AB48" s="588"/>
      <c r="AC48" s="588"/>
      <c r="AD48" s="423"/>
      <c r="AE48" s="423"/>
      <c r="AF48" s="147">
        <f t="shared" si="28"/>
        <v>-57.804878048780893</v>
      </c>
      <c r="AG48" s="431">
        <f t="shared" si="7"/>
        <v>0.96146341463414609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2714.88</v>
      </c>
      <c r="H49" s="45">
        <f t="shared" si="34"/>
        <v>27393.139200000001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1480.8436363636363</v>
      </c>
      <c r="O49" s="141">
        <f t="shared" si="30"/>
        <v>246.8072727272727</v>
      </c>
      <c r="P49" s="51">
        <f t="shared" si="31"/>
        <v>0</v>
      </c>
      <c r="Q49" s="142">
        <f t="shared" si="32"/>
        <v>-3.1927272727272964</v>
      </c>
      <c r="R49" s="143">
        <f t="shared" si="27"/>
        <v>0.98722909090909083</v>
      </c>
      <c r="S49" s="603"/>
      <c r="T49" s="89">
        <v>0.40416666666666662</v>
      </c>
      <c r="U49" s="89">
        <v>0.48055555555555551</v>
      </c>
      <c r="V49" s="137">
        <v>25</v>
      </c>
      <c r="W49" s="146">
        <f t="shared" si="33"/>
        <v>110.00000000000001</v>
      </c>
      <c r="X49" s="155">
        <v>0.39166666666666666</v>
      </c>
      <c r="Y49" s="155">
        <v>0.40277777777777773</v>
      </c>
      <c r="Z49" s="156"/>
      <c r="AA49" s="125"/>
      <c r="AB49" s="588"/>
      <c r="AC49" s="588"/>
      <c r="AD49" s="423">
        <v>1</v>
      </c>
      <c r="AE49" s="423"/>
      <c r="AF49" s="147">
        <f t="shared" si="28"/>
        <v>-19.156363636363722</v>
      </c>
      <c r="AG49" s="431">
        <f t="shared" si="7"/>
        <v>0.98722909090909083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4136.96</v>
      </c>
      <c r="H50" s="45">
        <f t="shared" si="34"/>
        <v>41741.926399999997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1495.286746987952</v>
      </c>
      <c r="O50" s="141">
        <f t="shared" si="30"/>
        <v>249.21445783132535</v>
      </c>
      <c r="P50" s="51">
        <f t="shared" si="31"/>
        <v>0</v>
      </c>
      <c r="Q50" s="142">
        <f t="shared" si="32"/>
        <v>-0.78554216867465243</v>
      </c>
      <c r="R50" s="143">
        <f t="shared" si="27"/>
        <v>0.99685783132530137</v>
      </c>
      <c r="S50" s="603"/>
      <c r="T50" s="89">
        <v>0.49791666666666662</v>
      </c>
      <c r="U50" s="89">
        <v>0.61319444444444438</v>
      </c>
      <c r="V50" s="137">
        <v>25</v>
      </c>
      <c r="W50" s="146">
        <f t="shared" si="33"/>
        <v>165.99999999999997</v>
      </c>
      <c r="X50" s="155">
        <v>0.48541666666666666</v>
      </c>
      <c r="Y50" s="155">
        <v>0.49652777777777773</v>
      </c>
      <c r="Z50" s="156"/>
      <c r="AA50" s="156"/>
      <c r="AB50" s="588"/>
      <c r="AC50" s="588"/>
      <c r="AD50" s="423"/>
      <c r="AE50" s="423"/>
      <c r="AF50" s="147">
        <f t="shared" si="28"/>
        <v>-4.7132530120479714</v>
      </c>
      <c r="AG50" s="431">
        <f t="shared" si="7"/>
        <v>0.99685783132530137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1717.4659075576076</v>
      </c>
      <c r="O56" s="104">
        <f t="shared" si="35"/>
        <v>310.60577011469434</v>
      </c>
      <c r="P56" s="161">
        <f>M56-J56</f>
        <v>0.42857142857142883</v>
      </c>
      <c r="Q56" s="118">
        <f>N56-K56</f>
        <v>3.1801932718933585</v>
      </c>
      <c r="R56" s="162">
        <f t="shared" ref="R56:R61" si="36">O56/L56</f>
        <v>0.88230044844174049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3.1801932718933585</v>
      </c>
      <c r="AG56" s="424">
        <f>N56/K56</f>
        <v>1.0018551127419377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1985</v>
      </c>
      <c r="H57" s="84">
        <f t="shared" ref="H57:H66" si="37">F57*G57</f>
        <v>56096.100000000006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1488.75</v>
      </c>
      <c r="O57" s="86">
        <f t="shared" ref="O57:O61" si="39">N57/M57</f>
        <v>212.67857142857142</v>
      </c>
      <c r="P57" s="168">
        <f t="shared" ref="P57:P61" si="40">M57-J57</f>
        <v>0</v>
      </c>
      <c r="Q57" s="49">
        <f t="shared" ref="Q57:Q61" si="41">O57-L57</f>
        <v>-1.6071428571428612</v>
      </c>
      <c r="R57" s="427">
        <f t="shared" si="36"/>
        <v>0.99249999999999994</v>
      </c>
      <c r="S57" s="603">
        <f>R69</f>
        <v>0.98288804757304393</v>
      </c>
      <c r="T57" s="50">
        <v>0.16666666666666666</v>
      </c>
      <c r="U57" s="50">
        <v>0.22222222222222221</v>
      </c>
      <c r="V57" s="425">
        <v>5</v>
      </c>
      <c r="W57" s="436">
        <f>(U57-T57)*24*60</f>
        <v>80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-11.25</v>
      </c>
      <c r="AG57" s="426">
        <f t="shared" si="7"/>
        <v>0.99250000000000005</v>
      </c>
      <c r="AH57" s="602">
        <f>AG69</f>
        <v>0.98338073006331495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3116</v>
      </c>
      <c r="H58" s="45">
        <f t="shared" si="37"/>
        <v>86874.08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1483.8095238095243</v>
      </c>
      <c r="O58" s="47">
        <f t="shared" si="39"/>
        <v>211.97278911564632</v>
      </c>
      <c r="P58" s="168">
        <f t="shared" si="40"/>
        <v>0</v>
      </c>
      <c r="Q58" s="49">
        <f t="shared" si="41"/>
        <v>-2.3129251700679561</v>
      </c>
      <c r="R58" s="427">
        <f t="shared" si="36"/>
        <v>0.98920634920634953</v>
      </c>
      <c r="S58" s="603"/>
      <c r="T58" s="50">
        <v>0.23958333333333331</v>
      </c>
      <c r="U58" s="50">
        <v>0.32708333333333328</v>
      </c>
      <c r="V58" s="425">
        <v>25</v>
      </c>
      <c r="W58" s="436">
        <f>(U58-T58)*24*60</f>
        <v>125.99999999999996</v>
      </c>
      <c r="X58" s="53">
        <v>0.22708333333333333</v>
      </c>
      <c r="Y58" s="53">
        <v>0.23819444444444446</v>
      </c>
      <c r="Z58" s="54"/>
      <c r="AA58" s="54"/>
      <c r="AB58" s="620"/>
      <c r="AC58" s="621"/>
      <c r="AD58" s="423"/>
      <c r="AE58" s="423"/>
      <c r="AF58" s="48">
        <f t="shared" si="6"/>
        <v>-16.190476190475692</v>
      </c>
      <c r="AG58" s="427">
        <f t="shared" si="7"/>
        <v>0.98920634920634953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2928</v>
      </c>
      <c r="H59" s="45">
        <f t="shared" si="37"/>
        <v>81984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1476.3025210084036</v>
      </c>
      <c r="O59" s="47">
        <f t="shared" si="39"/>
        <v>210.90036014405766</v>
      </c>
      <c r="P59" s="168">
        <f t="shared" si="40"/>
        <v>0</v>
      </c>
      <c r="Q59" s="49">
        <f t="shared" si="41"/>
        <v>-3.3853541416566202</v>
      </c>
      <c r="R59" s="427">
        <f t="shared" si="36"/>
        <v>0.9842016806722691</v>
      </c>
      <c r="S59" s="603"/>
      <c r="T59" s="50">
        <v>0.34444444444444439</v>
      </c>
      <c r="U59" s="50">
        <v>0.42708333333333326</v>
      </c>
      <c r="V59" s="145">
        <v>25</v>
      </c>
      <c r="W59" s="436">
        <f t="shared" ref="W59:W69" si="42">(U59-T59)*24*60</f>
        <v>118.99999999999997</v>
      </c>
      <c r="X59" s="53">
        <v>0.33194444444444443</v>
      </c>
      <c r="Y59" s="53">
        <v>0.3430555555555555</v>
      </c>
      <c r="Z59" s="54"/>
      <c r="AA59" s="54"/>
      <c r="AB59" s="588"/>
      <c r="AC59" s="588"/>
      <c r="AD59" s="423"/>
      <c r="AE59" s="423"/>
      <c r="AF59" s="48">
        <f t="shared" si="6"/>
        <v>-23.697478991596427</v>
      </c>
      <c r="AG59" s="427">
        <f t="shared" si="7"/>
        <v>0.9842016806722691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2714.88</v>
      </c>
      <c r="H60" s="45">
        <f t="shared" si="37"/>
        <v>27393.139200000001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1454.4</v>
      </c>
      <c r="O60" s="47">
        <f t="shared" si="39"/>
        <v>242.4</v>
      </c>
      <c r="P60" s="168">
        <f t="shared" si="40"/>
        <v>0</v>
      </c>
      <c r="Q60" s="49">
        <f t="shared" si="41"/>
        <v>-7.5999999999999943</v>
      </c>
      <c r="R60" s="427">
        <f t="shared" si="36"/>
        <v>0.96960000000000002</v>
      </c>
      <c r="S60" s="603"/>
      <c r="T60" s="50">
        <v>0.44444444444444436</v>
      </c>
      <c r="U60" s="50">
        <v>0.52222222222222214</v>
      </c>
      <c r="V60" s="145">
        <v>25</v>
      </c>
      <c r="W60" s="436">
        <f t="shared" si="42"/>
        <v>112</v>
      </c>
      <c r="X60" s="53">
        <v>0.43194444444444446</v>
      </c>
      <c r="Y60" s="53">
        <v>0.44305555555555554</v>
      </c>
      <c r="Z60" s="54"/>
      <c r="AA60" s="54"/>
      <c r="AB60" s="588"/>
      <c r="AC60" s="588"/>
      <c r="AD60" s="423"/>
      <c r="AE60" s="423"/>
      <c r="AF60" s="48">
        <f t="shared" si="6"/>
        <v>-45.599999999999909</v>
      </c>
      <c r="AG60" s="426">
        <f t="shared" si="7"/>
        <v>0.96960000000000002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3361.28</v>
      </c>
      <c r="H61" s="45">
        <f t="shared" si="37"/>
        <v>33915.315200000005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1472.0934306569343</v>
      </c>
      <c r="O61" s="47">
        <f t="shared" si="39"/>
        <v>245.34890510948904</v>
      </c>
      <c r="P61" s="168">
        <f t="shared" si="40"/>
        <v>0</v>
      </c>
      <c r="Q61" s="49">
        <f t="shared" si="41"/>
        <v>-4.6510948905109615</v>
      </c>
      <c r="R61" s="427">
        <f t="shared" si="36"/>
        <v>0.98139562043795614</v>
      </c>
      <c r="S61" s="603"/>
      <c r="T61" s="50">
        <v>0.5395833333333333</v>
      </c>
      <c r="U61" s="50">
        <v>0.63472222222222219</v>
      </c>
      <c r="V61" s="145">
        <v>25</v>
      </c>
      <c r="W61" s="436">
        <f t="shared" si="42"/>
        <v>137</v>
      </c>
      <c r="X61" s="53">
        <v>0.52708333333333335</v>
      </c>
      <c r="Y61" s="53">
        <v>0.53819444444444442</v>
      </c>
      <c r="Z61" s="54"/>
      <c r="AA61" s="54"/>
      <c r="AB61" s="588"/>
      <c r="AC61" s="588"/>
      <c r="AD61" s="423"/>
      <c r="AE61" s="423"/>
      <c r="AF61" s="48">
        <f t="shared" si="6"/>
        <v>-27.906569343065712</v>
      </c>
      <c r="AG61" s="427">
        <f t="shared" si="7"/>
        <v>0.98139562043795614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1475.0710950949724</v>
      </c>
      <c r="O69" s="73">
        <f t="shared" si="43"/>
        <v>224.6601251595529</v>
      </c>
      <c r="P69" s="48">
        <f>M69-J69</f>
        <v>0</v>
      </c>
      <c r="Q69" s="49">
        <f>N69-K69</f>
        <v>-24.928904905027593</v>
      </c>
      <c r="R69" s="175">
        <f t="shared" ref="R69:R75" si="44">O69/L69</f>
        <v>0.98288804757304393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-24.928904905027593</v>
      </c>
      <c r="AG69" s="427">
        <f t="shared" si="7"/>
        <v>0.98338073006331495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1736.8</v>
      </c>
      <c r="H70" s="45">
        <f>F70*G70</f>
        <v>105979.53600000001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5" si="45">G70/W70*60</f>
        <v>1335.9999999999993</v>
      </c>
      <c r="O70" s="47">
        <f t="shared" ref="O70:O75" si="46">N70/M70</f>
        <v>89.06666666666662</v>
      </c>
      <c r="P70" s="48">
        <f t="shared" ref="P70:P75" si="47">M70-J70</f>
        <v>0</v>
      </c>
      <c r="Q70" s="49">
        <f t="shared" ref="Q70:Q75" si="48">O70-L70</f>
        <v>-6.9333333333333798</v>
      </c>
      <c r="R70" s="427">
        <f t="shared" si="44"/>
        <v>0.92777777777777726</v>
      </c>
      <c r="S70" s="603">
        <f>R82</f>
        <v>0.9285895023659968</v>
      </c>
      <c r="T70" s="50">
        <v>0.25</v>
      </c>
      <c r="U70" s="50">
        <v>0.3041666666666667</v>
      </c>
      <c r="V70" s="425">
        <v>5</v>
      </c>
      <c r="W70" s="436">
        <f>(U70-T70)*24*60</f>
        <v>78.000000000000043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-104.00000000000068</v>
      </c>
      <c r="AG70" s="427">
        <f t="shared" si="7"/>
        <v>0.92777777777777726</v>
      </c>
      <c r="AH70" s="603">
        <f>AG82</f>
        <v>0.92593304932024068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1101.75</v>
      </c>
      <c r="H71" s="45">
        <f>F71*G71</f>
        <v>52498.387499999997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1349.0816326530617</v>
      </c>
      <c r="O71" s="47">
        <f t="shared" si="46"/>
        <v>74.948979591836761</v>
      </c>
      <c r="P71" s="48">
        <f t="shared" si="47"/>
        <v>0</v>
      </c>
      <c r="Q71" s="49">
        <f t="shared" si="48"/>
        <v>-5.0510204081632395</v>
      </c>
      <c r="R71" s="427">
        <f t="shared" si="44"/>
        <v>0.93686224489795955</v>
      </c>
      <c r="S71" s="603"/>
      <c r="T71" s="50">
        <v>0.30833333333333335</v>
      </c>
      <c r="U71" s="50">
        <v>0.34236111111111112</v>
      </c>
      <c r="V71" s="425">
        <v>6</v>
      </c>
      <c r="W71" s="436">
        <f t="shared" ref="W71:W81" si="49">(U71-T71)*24*60</f>
        <v>48.999999999999986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-90.918367346938339</v>
      </c>
      <c r="AG71" s="427">
        <f>N71/K71</f>
        <v>0.93686224489795944</v>
      </c>
      <c r="AH71" s="603"/>
    </row>
    <row r="72" spans="1:34" ht="19.149999999999999" customHeight="1">
      <c r="A72" s="617"/>
      <c r="B72" s="425" t="s">
        <v>210</v>
      </c>
      <c r="C72" s="66"/>
      <c r="D72" s="176" t="s">
        <v>233</v>
      </c>
      <c r="E72" s="43"/>
      <c r="F72" s="359">
        <v>56.85</v>
      </c>
      <c r="G72" s="44">
        <v>1610</v>
      </c>
      <c r="H72" s="45">
        <f t="shared" ref="H72:H80" si="50">F72*G72</f>
        <v>91528.5</v>
      </c>
      <c r="I72" s="425"/>
      <c r="J72" s="87">
        <v>18</v>
      </c>
      <c r="K72" s="57">
        <v>1636</v>
      </c>
      <c r="L72" s="86">
        <v>90.888888888888886</v>
      </c>
      <c r="M72" s="437">
        <v>18</v>
      </c>
      <c r="N72" s="44">
        <f t="shared" si="45"/>
        <v>1420.5882352941176</v>
      </c>
      <c r="O72" s="47">
        <f t="shared" si="46"/>
        <v>78.921568627450981</v>
      </c>
      <c r="P72" s="48">
        <f t="shared" si="47"/>
        <v>0</v>
      </c>
      <c r="Q72" s="49">
        <f t="shared" si="48"/>
        <v>-11.967320261437905</v>
      </c>
      <c r="R72" s="427">
        <f t="shared" si="44"/>
        <v>0.86833021717244363</v>
      </c>
      <c r="S72" s="603"/>
      <c r="T72" s="50">
        <v>0.35833333333333334</v>
      </c>
      <c r="U72" s="50">
        <v>0.40555555555555556</v>
      </c>
      <c r="V72" s="425">
        <v>23</v>
      </c>
      <c r="W72" s="436">
        <f t="shared" si="49"/>
        <v>68</v>
      </c>
      <c r="X72" s="53">
        <v>0.34722222222222227</v>
      </c>
      <c r="Y72" s="53">
        <v>0.35694444444444445</v>
      </c>
      <c r="Z72" s="54"/>
      <c r="AA72" s="54"/>
      <c r="AB72" s="588"/>
      <c r="AC72" s="588"/>
      <c r="AD72" s="423"/>
      <c r="AE72" s="423"/>
      <c r="AF72" s="48">
        <f>N72-K72</f>
        <v>-215.41176470588243</v>
      </c>
      <c r="AG72" s="427">
        <f>N72/K72</f>
        <v>0.86833021717244352</v>
      </c>
      <c r="AH72" s="603"/>
    </row>
    <row r="73" spans="1:34" ht="19.149999999999999" customHeight="1">
      <c r="A73" s="617"/>
      <c r="B73" s="425" t="s">
        <v>202</v>
      </c>
      <c r="C73" s="178"/>
      <c r="D73" s="179" t="s">
        <v>322</v>
      </c>
      <c r="E73" s="180"/>
      <c r="F73" s="359">
        <v>62.13</v>
      </c>
      <c r="G73" s="44">
        <v>1311.42</v>
      </c>
      <c r="H73" s="45">
        <f t="shared" si="50"/>
        <v>81478.524600000004</v>
      </c>
      <c r="I73" s="423"/>
      <c r="J73" s="181">
        <v>14</v>
      </c>
      <c r="K73" s="182">
        <v>1500</v>
      </c>
      <c r="L73" s="86">
        <v>107.14285714285714</v>
      </c>
      <c r="M73" s="434">
        <v>14</v>
      </c>
      <c r="N73" s="44">
        <f t="shared" si="45"/>
        <v>1484.6264150943405</v>
      </c>
      <c r="O73" s="47">
        <f t="shared" si="46"/>
        <v>106.04474393531004</v>
      </c>
      <c r="P73" s="48">
        <f t="shared" si="47"/>
        <v>0</v>
      </c>
      <c r="Q73" s="49">
        <f t="shared" si="48"/>
        <v>-1.098113207547101</v>
      </c>
      <c r="R73" s="427">
        <f t="shared" si="44"/>
        <v>0.98975094339622705</v>
      </c>
      <c r="S73" s="603"/>
      <c r="T73" s="50">
        <v>0.41111111111111109</v>
      </c>
      <c r="U73" s="50">
        <v>0.44791666666666663</v>
      </c>
      <c r="V73" s="425">
        <v>8</v>
      </c>
      <c r="W73" s="436">
        <f t="shared" si="49"/>
        <v>52.999999999999972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-15.373584905659527</v>
      </c>
      <c r="AG73" s="427">
        <f>N73/K73</f>
        <v>0.98975094339622693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235</v>
      </c>
      <c r="E74" s="180"/>
      <c r="F74" s="359">
        <v>53.76</v>
      </c>
      <c r="G74" s="44">
        <v>2144</v>
      </c>
      <c r="H74" s="45">
        <f t="shared" si="50"/>
        <v>115261.44</v>
      </c>
      <c r="I74" s="425"/>
      <c r="J74" s="46">
        <v>16</v>
      </c>
      <c r="K74" s="177">
        <v>1440</v>
      </c>
      <c r="L74" s="47">
        <v>90</v>
      </c>
      <c r="M74" s="437">
        <v>16</v>
      </c>
      <c r="N74" s="44">
        <f t="shared" si="45"/>
        <v>1326.1855670103096</v>
      </c>
      <c r="O74" s="47">
        <f t="shared" si="46"/>
        <v>82.886597938144348</v>
      </c>
      <c r="P74" s="48">
        <f t="shared" si="47"/>
        <v>0</v>
      </c>
      <c r="Q74" s="49">
        <f t="shared" si="48"/>
        <v>-7.1134020618556519</v>
      </c>
      <c r="R74" s="427">
        <f t="shared" si="44"/>
        <v>0.92096219931271495</v>
      </c>
      <c r="S74" s="603"/>
      <c r="T74" s="50">
        <v>0.48888888888888882</v>
      </c>
      <c r="U74" s="50">
        <v>0.55624999999999991</v>
      </c>
      <c r="V74" s="425">
        <v>6</v>
      </c>
      <c r="W74" s="436">
        <f t="shared" si="49"/>
        <v>96.999999999999972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-113.81443298969043</v>
      </c>
      <c r="AG74" s="427">
        <f t="shared" ref="AG74:AG80" si="52">N74/K74</f>
        <v>0.92096219931271495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236</v>
      </c>
      <c r="E75" s="43"/>
      <c r="F75" s="359">
        <v>47.51</v>
      </c>
      <c r="G75" s="57">
        <v>2135</v>
      </c>
      <c r="H75" s="45">
        <f t="shared" si="50"/>
        <v>101433.84999999999</v>
      </c>
      <c r="I75" s="425"/>
      <c r="J75" s="87">
        <v>17</v>
      </c>
      <c r="K75" s="57">
        <v>1440</v>
      </c>
      <c r="L75" s="86">
        <v>84.705882352941174</v>
      </c>
      <c r="M75" s="437">
        <v>17</v>
      </c>
      <c r="N75" s="44">
        <f t="shared" si="45"/>
        <v>1320.6185567010314</v>
      </c>
      <c r="O75" s="47">
        <f t="shared" si="46"/>
        <v>77.683444511825371</v>
      </c>
      <c r="P75" s="48">
        <f t="shared" si="47"/>
        <v>0</v>
      </c>
      <c r="Q75" s="49">
        <f t="shared" si="48"/>
        <v>-7.0224378411158028</v>
      </c>
      <c r="R75" s="427">
        <f t="shared" si="44"/>
        <v>0.91709621993127177</v>
      </c>
      <c r="S75" s="603"/>
      <c r="T75" s="50">
        <v>0.57152777777777763</v>
      </c>
      <c r="U75" s="50">
        <v>0.63888888888888873</v>
      </c>
      <c r="V75" s="425">
        <v>22</v>
      </c>
      <c r="W75" s="436">
        <f t="shared" si="49"/>
        <v>96.999999999999972</v>
      </c>
      <c r="X75" s="183">
        <v>0.56111111111111112</v>
      </c>
      <c r="Y75" s="183">
        <v>0.57013888888888886</v>
      </c>
      <c r="Z75" s="125"/>
      <c r="AA75" s="125"/>
      <c r="AB75" s="588"/>
      <c r="AC75" s="588"/>
      <c r="AD75" s="423"/>
      <c r="AE75" s="423"/>
      <c r="AF75" s="48">
        <f t="shared" si="51"/>
        <v>-119.38144329896863</v>
      </c>
      <c r="AG75" s="427">
        <f t="shared" si="52"/>
        <v>0.91709621993127177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16.333333333333332</v>
      </c>
      <c r="K82" s="101">
        <v>1482.6666666666667</v>
      </c>
      <c r="L82" s="104">
        <v>91.456271397447878</v>
      </c>
      <c r="M82" s="101">
        <f t="shared" ref="M82:O82" si="53">AVERAGE(M70:M81)</f>
        <v>16.333333333333332</v>
      </c>
      <c r="N82" s="101">
        <f t="shared" si="53"/>
        <v>1372.8500677921436</v>
      </c>
      <c r="O82" s="187">
        <f t="shared" si="53"/>
        <v>84.925333545205675</v>
      </c>
      <c r="P82" s="117">
        <f>M82-J82</f>
        <v>0</v>
      </c>
      <c r="Q82" s="118">
        <f>N82-K82</f>
        <v>-109.81659887452315</v>
      </c>
      <c r="R82" s="175">
        <f>O82/L82</f>
        <v>0.9285895023659968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-109.81659887452315</v>
      </c>
      <c r="AG82" s="427">
        <f>N82/K82</f>
        <v>0.92593304932024068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1534</v>
      </c>
      <c r="H83" s="84">
        <f t="shared" ref="H83:H94" si="54">F83*G83</f>
        <v>66176.759999999995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7" si="55">G83/W83*60</f>
        <v>1353.5294117647059</v>
      </c>
      <c r="O83" s="186">
        <f t="shared" ref="O83:O87" si="56">N83/M83</f>
        <v>84.595588235294116</v>
      </c>
      <c r="P83" s="54">
        <f t="shared" ref="P83:P87" si="57">M83-J83</f>
        <v>0</v>
      </c>
      <c r="Q83" s="88">
        <f t="shared" ref="Q83:Q87" si="58">O83-L83</f>
        <v>-5.404411764705884</v>
      </c>
      <c r="R83" s="188">
        <f t="shared" ref="R83:R87" si="59">O83/L83</f>
        <v>0.93995098039215685</v>
      </c>
      <c r="S83" s="603">
        <f>R95</f>
        <v>0.8998118290775674</v>
      </c>
      <c r="T83" s="50">
        <v>0.33333333333333331</v>
      </c>
      <c r="U83" s="50">
        <v>0.38055555555555554</v>
      </c>
      <c r="V83" s="425">
        <v>5</v>
      </c>
      <c r="W83" s="436">
        <f t="shared" ref="W83:W93" si="60">(U83-T83)*24*60</f>
        <v>68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-86.470588235294144</v>
      </c>
      <c r="AG83" s="427">
        <f t="shared" ref="AG83:AG173" si="62">N83/K83</f>
        <v>0.93995098039215685</v>
      </c>
      <c r="AH83" s="603">
        <f>AG95</f>
        <v>0.89706816247321786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3227.25</v>
      </c>
      <c r="H84" s="84">
        <f t="shared" si="54"/>
        <v>172206.06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1317.2448979591834</v>
      </c>
      <c r="O84" s="186">
        <f t="shared" si="56"/>
        <v>69.328678839957021</v>
      </c>
      <c r="P84" s="54">
        <f t="shared" si="57"/>
        <v>0</v>
      </c>
      <c r="Q84" s="88">
        <f t="shared" si="58"/>
        <v>-6.460794844253499</v>
      </c>
      <c r="R84" s="188">
        <f t="shared" si="59"/>
        <v>0.91475340136054406</v>
      </c>
      <c r="S84" s="603"/>
      <c r="T84" s="50">
        <v>0.39652777777777776</v>
      </c>
      <c r="U84" s="50">
        <v>0.49861111111111112</v>
      </c>
      <c r="V84" s="425">
        <v>23</v>
      </c>
      <c r="W84" s="436">
        <f t="shared" si="60"/>
        <v>147.00000000000003</v>
      </c>
      <c r="X84" s="53">
        <v>0.38263888888888892</v>
      </c>
      <c r="Y84" s="53">
        <v>0.39166666666666666</v>
      </c>
      <c r="Z84" s="54"/>
      <c r="AA84" s="54"/>
      <c r="AB84" s="588"/>
      <c r="AC84" s="588"/>
      <c r="AD84" s="423"/>
      <c r="AE84" s="423"/>
      <c r="AF84" s="48">
        <f t="shared" si="61"/>
        <v>-122.75510204081661</v>
      </c>
      <c r="AG84" s="427">
        <f t="shared" si="62"/>
        <v>0.91475340136054406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254</v>
      </c>
      <c r="E85" s="43"/>
      <c r="F85" s="366">
        <v>51.75</v>
      </c>
      <c r="G85" s="44">
        <v>776</v>
      </c>
      <c r="H85" s="84">
        <f t="shared" si="54"/>
        <v>40158</v>
      </c>
      <c r="I85" s="425"/>
      <c r="J85" s="87">
        <v>21</v>
      </c>
      <c r="K85" s="57">
        <v>1500</v>
      </c>
      <c r="L85" s="86">
        <v>71.428571428571431</v>
      </c>
      <c r="M85" s="434">
        <v>21</v>
      </c>
      <c r="N85" s="57">
        <f t="shared" si="55"/>
        <v>1293.3333333333323</v>
      </c>
      <c r="O85" s="186">
        <f t="shared" si="56"/>
        <v>61.587301587301539</v>
      </c>
      <c r="P85" s="54">
        <f t="shared" si="57"/>
        <v>0</v>
      </c>
      <c r="Q85" s="88">
        <f t="shared" si="58"/>
        <v>-9.8412698412698916</v>
      </c>
      <c r="R85" s="188">
        <f t="shared" si="59"/>
        <v>0.86222222222222156</v>
      </c>
      <c r="S85" s="603"/>
      <c r="T85" s="50">
        <v>0.5395833333333333</v>
      </c>
      <c r="U85" s="50">
        <v>0.56458333333333333</v>
      </c>
      <c r="V85" s="425">
        <v>6</v>
      </c>
      <c r="W85" s="436">
        <f t="shared" si="60"/>
        <v>36.000000000000028</v>
      </c>
      <c r="X85" s="53"/>
      <c r="Y85" s="53"/>
      <c r="Z85" s="54"/>
      <c r="AA85" s="54"/>
      <c r="AB85" s="588"/>
      <c r="AC85" s="588"/>
      <c r="AD85" s="423">
        <v>1</v>
      </c>
      <c r="AE85" s="423"/>
      <c r="AF85" s="48">
        <f t="shared" si="61"/>
        <v>-206.66666666666765</v>
      </c>
      <c r="AG85" s="427">
        <f t="shared" si="62"/>
        <v>0.86222222222222156</v>
      </c>
      <c r="AH85" s="603"/>
    </row>
    <row r="86" spans="1:34" ht="19.149999999999999" customHeight="1">
      <c r="A86" s="612"/>
      <c r="B86" s="110" t="s">
        <v>231</v>
      </c>
      <c r="C86" s="97"/>
      <c r="D86" s="189" t="s">
        <v>240</v>
      </c>
      <c r="E86" s="43"/>
      <c r="F86" s="366">
        <v>53.36</v>
      </c>
      <c r="G86" s="44">
        <v>1737.75</v>
      </c>
      <c r="H86" s="84">
        <f t="shared" si="54"/>
        <v>92726.34</v>
      </c>
      <c r="I86" s="425"/>
      <c r="J86" s="87">
        <v>19</v>
      </c>
      <c r="K86" s="57">
        <v>1440</v>
      </c>
      <c r="L86" s="86">
        <v>75.78947368421052</v>
      </c>
      <c r="M86" s="434">
        <v>19</v>
      </c>
      <c r="N86" s="57">
        <f t="shared" si="55"/>
        <v>1319.8101265822777</v>
      </c>
      <c r="O86" s="186">
        <f t="shared" si="56"/>
        <v>69.463690872751457</v>
      </c>
      <c r="P86" s="54">
        <f t="shared" si="57"/>
        <v>0</v>
      </c>
      <c r="Q86" s="88">
        <f t="shared" si="58"/>
        <v>-6.3257828114590637</v>
      </c>
      <c r="R86" s="188">
        <f t="shared" si="59"/>
        <v>0.91653481012658178</v>
      </c>
      <c r="S86" s="603"/>
      <c r="T86" s="50">
        <v>0.57986111111111105</v>
      </c>
      <c r="U86" s="50">
        <v>0.63472222222222219</v>
      </c>
      <c r="V86" s="425">
        <v>22</v>
      </c>
      <c r="W86" s="436">
        <f t="shared" si="60"/>
        <v>79.000000000000043</v>
      </c>
      <c r="X86" s="53">
        <v>0.57361111111111118</v>
      </c>
      <c r="Y86" s="53">
        <v>0.57222222222222219</v>
      </c>
      <c r="Z86" s="54"/>
      <c r="AA86" s="54"/>
      <c r="AB86" s="588"/>
      <c r="AC86" s="588"/>
      <c r="AD86" s="423"/>
      <c r="AE86" s="423"/>
      <c r="AF86" s="48">
        <f t="shared" si="61"/>
        <v>-120.18987341772231</v>
      </c>
      <c r="AG86" s="427">
        <f t="shared" si="62"/>
        <v>0.91653481012658178</v>
      </c>
      <c r="AH86" s="603"/>
    </row>
    <row r="87" spans="1:34" ht="19.149999999999999" customHeight="1">
      <c r="A87" s="612"/>
      <c r="B87" s="110" t="s">
        <v>210</v>
      </c>
      <c r="C87" s="97"/>
      <c r="D87" s="189" t="s">
        <v>241</v>
      </c>
      <c r="E87" s="43"/>
      <c r="F87" s="366">
        <v>54.09</v>
      </c>
      <c r="G87" s="44">
        <v>1949</v>
      </c>
      <c r="H87" s="84">
        <f t="shared" si="54"/>
        <v>105421.41</v>
      </c>
      <c r="I87" s="425"/>
      <c r="J87" s="87">
        <v>20</v>
      </c>
      <c r="K87" s="57">
        <v>1300</v>
      </c>
      <c r="L87" s="86">
        <v>65</v>
      </c>
      <c r="M87" s="434">
        <v>20</v>
      </c>
      <c r="N87" s="57">
        <f t="shared" si="55"/>
        <v>1103.207547169812</v>
      </c>
      <c r="O87" s="186">
        <f t="shared" si="56"/>
        <v>55.160377358490599</v>
      </c>
      <c r="P87" s="54">
        <f t="shared" si="57"/>
        <v>0</v>
      </c>
      <c r="Q87" s="88">
        <f t="shared" si="58"/>
        <v>-9.8396226415094006</v>
      </c>
      <c r="R87" s="188">
        <f t="shared" si="59"/>
        <v>0.84862119013062465</v>
      </c>
      <c r="S87" s="603"/>
      <c r="T87" s="50">
        <v>0.64027777777777772</v>
      </c>
      <c r="U87" s="50">
        <v>0.7138888888888888</v>
      </c>
      <c r="V87" s="425">
        <v>8</v>
      </c>
      <c r="W87" s="436">
        <f t="shared" si="60"/>
        <v>105.99999999999994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-196.79245283018804</v>
      </c>
      <c r="AG87" s="427">
        <f t="shared" si="62"/>
        <v>0.84862119013062454</v>
      </c>
      <c r="AH87" s="603"/>
    </row>
    <row r="88" spans="1:34" ht="19.149999999999999" customHeight="1">
      <c r="A88" s="612"/>
      <c r="B88" s="110">
        <v>0</v>
      </c>
      <c r="C88" s="432"/>
      <c r="D88" s="189"/>
      <c r="E88" s="43"/>
      <c r="F88" s="366" t="s">
        <v>105</v>
      </c>
      <c r="G88" s="57"/>
      <c r="H88" s="84">
        <f t="shared" si="54"/>
        <v>0</v>
      </c>
      <c r="I88" s="425"/>
      <c r="J88" s="87"/>
      <c r="K88" s="57"/>
      <c r="L88" s="86"/>
      <c r="M88" s="434"/>
      <c r="N88" s="57"/>
      <c r="O88" s="186"/>
      <c r="P88" s="54"/>
      <c r="Q88" s="88"/>
      <c r="R88" s="188"/>
      <c r="S88" s="603"/>
      <c r="T88" s="50"/>
      <c r="U88" s="50"/>
      <c r="V88" s="425"/>
      <c r="W88" s="436">
        <f t="shared" si="60"/>
        <v>0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0</v>
      </c>
      <c r="AG88" s="427" t="e">
        <f t="shared" si="62"/>
        <v>#DIV/0!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/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19</v>
      </c>
      <c r="K95" s="205">
        <v>1424</v>
      </c>
      <c r="L95" s="206">
        <v>75.601503759398497</v>
      </c>
      <c r="M95" s="205">
        <f t="shared" ref="M95:O95" si="63">AVERAGE(M83:M94)</f>
        <v>19</v>
      </c>
      <c r="N95" s="205">
        <f t="shared" si="63"/>
        <v>1277.4250633618622</v>
      </c>
      <c r="O95" s="206">
        <f t="shared" si="63"/>
        <v>68.027127378758948</v>
      </c>
      <c r="P95" s="207">
        <f>M95-J95</f>
        <v>0</v>
      </c>
      <c r="Q95" s="208">
        <f t="shared" ref="Q95:Q103" si="64">O95-L95</f>
        <v>-7.5743763806395492</v>
      </c>
      <c r="R95" s="209">
        <f>O95/L95</f>
        <v>0.8998118290775674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-146.57493663813784</v>
      </c>
      <c r="AG95" s="428">
        <f t="shared" si="62"/>
        <v>0.89706816247321786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2730</v>
      </c>
      <c r="H96" s="45">
        <f t="shared" ref="H96:H106" si="65">F96*G96</f>
        <v>100791.6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3" si="66">G96/W96*60</f>
        <v>1530.8411214953269</v>
      </c>
      <c r="O96" s="47">
        <f t="shared" ref="O96:O103" si="67">N96/M96</f>
        <v>255.14018691588782</v>
      </c>
      <c r="P96" s="48">
        <f t="shared" ref="P96:P103" si="68">M96-J96</f>
        <v>0</v>
      </c>
      <c r="Q96" s="49">
        <f t="shared" si="64"/>
        <v>-17.526479750778861</v>
      </c>
      <c r="R96" s="427">
        <f t="shared" ref="R96:R103" si="69">O96/L96</f>
        <v>0.93572195690423399</v>
      </c>
      <c r="S96" s="603">
        <f>R108</f>
        <v>0.89079451728394587</v>
      </c>
      <c r="T96" s="89">
        <v>0.33333333333333331</v>
      </c>
      <c r="U96" s="89">
        <v>0.40763888888888888</v>
      </c>
      <c r="V96" s="423">
        <v>5</v>
      </c>
      <c r="W96" s="90">
        <f t="shared" ref="W96:W133" si="70">(U96-T96)*24*60</f>
        <v>107.00000000000001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-105.15887850467311</v>
      </c>
      <c r="AG96" s="424">
        <f t="shared" si="62"/>
        <v>0.93572195690423399</v>
      </c>
      <c r="AH96" s="587">
        <f>AG108</f>
        <v>0.87119882718669972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2165.1200000000003</v>
      </c>
      <c r="H97" s="213">
        <f t="shared" si="65"/>
        <v>63033.462996941897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1261.2349514563105</v>
      </c>
      <c r="O97" s="47">
        <f t="shared" si="67"/>
        <v>63.06174757281552</v>
      </c>
      <c r="P97" s="48">
        <f t="shared" si="68"/>
        <v>0</v>
      </c>
      <c r="Q97" s="49">
        <f t="shared" si="64"/>
        <v>-11.93825242718448</v>
      </c>
      <c r="R97" s="427">
        <f t="shared" si="69"/>
        <v>0.84082330097087354</v>
      </c>
      <c r="S97" s="603"/>
      <c r="T97" s="214">
        <v>0.4236111111111111</v>
      </c>
      <c r="U97" s="214">
        <v>0.49513888888888891</v>
      </c>
      <c r="V97" s="215">
        <v>23</v>
      </c>
      <c r="W97" s="90">
        <f t="shared" si="70"/>
        <v>103.00000000000003</v>
      </c>
      <c r="X97" s="53">
        <v>0.41250000000000003</v>
      </c>
      <c r="Y97" s="53">
        <v>0.42222222222222222</v>
      </c>
      <c r="Z97" s="54"/>
      <c r="AA97" s="54"/>
      <c r="AB97" s="588"/>
      <c r="AC97" s="588"/>
      <c r="AD97" s="215"/>
      <c r="AE97" s="215"/>
      <c r="AF97" s="216">
        <f t="shared" si="61"/>
        <v>-238.76504854368955</v>
      </c>
      <c r="AG97" s="217">
        <f t="shared" si="62"/>
        <v>0.84082330097087365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493</v>
      </c>
      <c r="H98" s="213">
        <f t="shared" si="65"/>
        <v>38133.549999999996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1095.5555555555529</v>
      </c>
      <c r="O98" s="47">
        <f t="shared" si="67"/>
        <v>60.864197530864054</v>
      </c>
      <c r="P98" s="48">
        <f t="shared" si="68"/>
        <v>-1</v>
      </c>
      <c r="Q98" s="49">
        <f t="shared" si="64"/>
        <v>-14.925276153346466</v>
      </c>
      <c r="R98" s="427">
        <f t="shared" si="69"/>
        <v>0.80306927297667852</v>
      </c>
      <c r="S98" s="603"/>
      <c r="T98" s="89">
        <v>0.53611111111111109</v>
      </c>
      <c r="U98" s="89">
        <v>0.55486111111111114</v>
      </c>
      <c r="V98" s="423">
        <v>6</v>
      </c>
      <c r="W98" s="90">
        <f t="shared" si="70"/>
        <v>27.000000000000064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-344.44444444444707</v>
      </c>
      <c r="AG98" s="424">
        <f t="shared" si="62"/>
        <v>0.76080246913580063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822</v>
      </c>
      <c r="H99" s="213">
        <f t="shared" si="65"/>
        <v>63573.48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1297.8947368421043</v>
      </c>
      <c r="O99" s="47">
        <f t="shared" si="67"/>
        <v>72.105263157894683</v>
      </c>
      <c r="P99" s="48">
        <f t="shared" si="68"/>
        <v>0</v>
      </c>
      <c r="Q99" s="49">
        <f t="shared" si="64"/>
        <v>-7.894736842105317</v>
      </c>
      <c r="R99" s="427">
        <f t="shared" si="69"/>
        <v>0.90131578947368352</v>
      </c>
      <c r="S99" s="603"/>
      <c r="T99" s="89">
        <v>0.55833333333333335</v>
      </c>
      <c r="U99" s="89">
        <v>0.58472222222222225</v>
      </c>
      <c r="V99" s="423">
        <v>5</v>
      </c>
      <c r="W99" s="90">
        <f t="shared" si="70"/>
        <v>38.000000000000028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-142.10526315789571</v>
      </c>
      <c r="AG99" s="217">
        <f t="shared" si="62"/>
        <v>0.90131578947368352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637</v>
      </c>
      <c r="H100" s="213">
        <f t="shared" si="65"/>
        <v>37799.58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1273.9999999999977</v>
      </c>
      <c r="O100" s="47">
        <f t="shared" si="67"/>
        <v>74.941176470588104</v>
      </c>
      <c r="P100" s="48">
        <f t="shared" si="68"/>
        <v>0</v>
      </c>
      <c r="Q100" s="49">
        <f t="shared" si="64"/>
        <v>-9.7647058823530699</v>
      </c>
      <c r="R100" s="427">
        <f t="shared" si="69"/>
        <v>0.88472222222222074</v>
      </c>
      <c r="S100" s="603"/>
      <c r="T100" s="214">
        <v>0.59027777777777779</v>
      </c>
      <c r="U100" s="214">
        <v>0.61111111111111116</v>
      </c>
      <c r="V100" s="215">
        <v>8</v>
      </c>
      <c r="W100" s="90">
        <f t="shared" si="70"/>
        <v>30.000000000000053</v>
      </c>
      <c r="X100" s="222"/>
      <c r="Y100" s="222"/>
      <c r="Z100" s="220"/>
      <c r="AA100" s="220"/>
      <c r="AB100" s="588"/>
      <c r="AC100" s="588"/>
      <c r="AD100" s="423"/>
      <c r="AE100" s="423">
        <v>1</v>
      </c>
      <c r="AF100" s="54">
        <f t="shared" si="61"/>
        <v>-166.00000000000227</v>
      </c>
      <c r="AG100" s="424">
        <f t="shared" si="62"/>
        <v>0.88472222222222063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780</v>
      </c>
      <c r="H101" s="213">
        <f t="shared" si="65"/>
        <v>55809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1231.5789473684201</v>
      </c>
      <c r="O101" s="47">
        <f t="shared" si="67"/>
        <v>68.421052631578902</v>
      </c>
      <c r="P101" s="48">
        <f t="shared" si="68"/>
        <v>0</v>
      </c>
      <c r="Q101" s="49">
        <f t="shared" si="64"/>
        <v>-8.5233918128655404</v>
      </c>
      <c r="R101" s="427">
        <f t="shared" si="69"/>
        <v>0.88922667680030343</v>
      </c>
      <c r="S101" s="603"/>
      <c r="T101" s="214">
        <v>0.62708333333333344</v>
      </c>
      <c r="U101" s="89">
        <v>0.65347222222222234</v>
      </c>
      <c r="V101" s="215">
        <v>23</v>
      </c>
      <c r="W101" s="90">
        <f t="shared" si="70"/>
        <v>38.000000000000028</v>
      </c>
      <c r="X101" s="223">
        <v>0.44930555555555557</v>
      </c>
      <c r="Y101" s="223">
        <v>0.62569444444444444</v>
      </c>
      <c r="Z101" s="220"/>
      <c r="AA101" s="220"/>
      <c r="AB101" s="588"/>
      <c r="AC101" s="588"/>
      <c r="AD101" s="423"/>
      <c r="AE101" s="423"/>
      <c r="AF101" s="216">
        <f t="shared" si="61"/>
        <v>-153.42105263157987</v>
      </c>
      <c r="AG101" s="217">
        <f t="shared" si="62"/>
        <v>0.88922667680030332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1018.88</v>
      </c>
      <c r="H102" s="213">
        <f t="shared" si="65"/>
        <v>29662.806116207947</v>
      </c>
      <c r="I102" s="42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1273.6000000000004</v>
      </c>
      <c r="O102" s="47">
        <f t="shared" si="67"/>
        <v>63.680000000000021</v>
      </c>
      <c r="P102" s="48">
        <f t="shared" si="68"/>
        <v>0</v>
      </c>
      <c r="Q102" s="49">
        <f t="shared" si="64"/>
        <v>-11.319999999999979</v>
      </c>
      <c r="R102" s="427">
        <f t="shared" si="69"/>
        <v>0.84906666666666697</v>
      </c>
      <c r="S102" s="603"/>
      <c r="T102" s="214">
        <v>0.65833333333333344</v>
      </c>
      <c r="U102" s="214">
        <v>0.69166666666666676</v>
      </c>
      <c r="V102" s="215">
        <v>7</v>
      </c>
      <c r="W102" s="90">
        <f t="shared" si="70"/>
        <v>47.999999999999986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-226.39999999999964</v>
      </c>
      <c r="AG102" s="424">
        <f t="shared" si="62"/>
        <v>0.84906666666666686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675.58</v>
      </c>
      <c r="H103" s="213">
        <f t="shared" si="65"/>
        <v>41973.785400000001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1351.1599999999976</v>
      </c>
      <c r="O103" s="47">
        <f t="shared" si="67"/>
        <v>96.511428571428397</v>
      </c>
      <c r="P103" s="48">
        <f t="shared" si="68"/>
        <v>0</v>
      </c>
      <c r="Q103" s="49">
        <f t="shared" si="64"/>
        <v>-10.631428571428742</v>
      </c>
      <c r="R103" s="427">
        <f t="shared" si="69"/>
        <v>0.90077333333333176</v>
      </c>
      <c r="S103" s="603"/>
      <c r="T103" s="214">
        <v>0.6972222222222223</v>
      </c>
      <c r="U103" s="214">
        <v>0.71805555555555567</v>
      </c>
      <c r="V103" s="215">
        <v>8</v>
      </c>
      <c r="W103" s="90">
        <f t="shared" si="70"/>
        <v>30.000000000000053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-148.84000000000242</v>
      </c>
      <c r="AG103" s="424">
        <f t="shared" si="62"/>
        <v>0.90077333333333176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1289.4831640897139</v>
      </c>
      <c r="O108" s="104">
        <f t="shared" si="71"/>
        <v>94.340631606382189</v>
      </c>
      <c r="P108" s="54">
        <f t="shared" ref="P108:P118" si="72">M108-J108</f>
        <v>-0.125</v>
      </c>
      <c r="Q108" s="88">
        <f t="shared" ref="Q108:Q118" si="73">O108-L108</f>
        <v>-11.565533930007803</v>
      </c>
      <c r="R108" s="105">
        <f t="shared" ref="R108:R118" si="74">O108/L108</f>
        <v>0.89079451728394587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1</v>
      </c>
      <c r="AF108" s="54">
        <f t="shared" si="61"/>
        <v>-190.64183591028609</v>
      </c>
      <c r="AG108" s="424">
        <f t="shared" si="62"/>
        <v>0.87119882718669972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563</v>
      </c>
      <c r="H109" s="45">
        <f t="shared" ref="H109:H119" si="75">F109*G109</f>
        <v>14435.32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8" si="76">G109/W109*60</f>
        <v>1089.677419354837</v>
      </c>
      <c r="O109" s="47">
        <f t="shared" ref="O109:O118" si="77">N109/M109</f>
        <v>108.9677419354837</v>
      </c>
      <c r="P109" s="48">
        <f t="shared" si="72"/>
        <v>0</v>
      </c>
      <c r="Q109" s="49">
        <f t="shared" si="73"/>
        <v>-41.032258064516299</v>
      </c>
      <c r="R109" s="427">
        <f t="shared" si="74"/>
        <v>0.72645161290322469</v>
      </c>
      <c r="S109" s="608">
        <f>R121</f>
        <v>0.81907470035386121</v>
      </c>
      <c r="T109" s="230">
        <v>0.5</v>
      </c>
      <c r="U109" s="230">
        <v>0.52152777777777781</v>
      </c>
      <c r="V109" s="231">
        <v>5</v>
      </c>
      <c r="W109" s="436">
        <f t="shared" si="70"/>
        <v>31.00000000000005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-410.32258064516304</v>
      </c>
      <c r="AG109" s="126">
        <f t="shared" si="62"/>
        <v>0.72645161290322469</v>
      </c>
      <c r="AH109" s="587">
        <f>AG121</f>
        <v>0.84043849788497826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1740</v>
      </c>
      <c r="H110" s="45">
        <f t="shared" si="75"/>
        <v>52139.958592132498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1186.3636363636365</v>
      </c>
      <c r="O110" s="47">
        <f t="shared" si="77"/>
        <v>65.909090909090921</v>
      </c>
      <c r="P110" s="48">
        <f t="shared" si="72"/>
        <v>0</v>
      </c>
      <c r="Q110" s="49">
        <f t="shared" si="73"/>
        <v>-0.75757575757575069</v>
      </c>
      <c r="R110" s="427">
        <f t="shared" si="74"/>
        <v>0.98863636363636376</v>
      </c>
      <c r="S110" s="594"/>
      <c r="T110" s="230">
        <v>0.52708333333333335</v>
      </c>
      <c r="U110" s="230">
        <v>0.58819444444444446</v>
      </c>
      <c r="V110" s="231">
        <v>8</v>
      </c>
      <c r="W110" s="436">
        <f t="shared" si="70"/>
        <v>88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-13.636363636363512</v>
      </c>
      <c r="AG110" s="126">
        <f t="shared" si="62"/>
        <v>0.98863636363636376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1271</v>
      </c>
      <c r="H111" s="45">
        <f t="shared" si="75"/>
        <v>75675.34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1292.5423728813571</v>
      </c>
      <c r="O111" s="47">
        <f t="shared" si="77"/>
        <v>71.807909604519836</v>
      </c>
      <c r="P111" s="48">
        <f t="shared" si="72"/>
        <v>0</v>
      </c>
      <c r="Q111" s="49">
        <f t="shared" si="73"/>
        <v>-5.1365348399246074</v>
      </c>
      <c r="R111" s="427">
        <f t="shared" si="74"/>
        <v>0.93324359052805561</v>
      </c>
      <c r="S111" s="594"/>
      <c r="T111" s="230">
        <v>0.60416666666666674</v>
      </c>
      <c r="U111" s="230">
        <v>0.64513888888888893</v>
      </c>
      <c r="V111" s="231">
        <v>23</v>
      </c>
      <c r="W111" s="436">
        <f t="shared" si="70"/>
        <v>58.99999999999995</v>
      </c>
      <c r="X111" s="53">
        <v>0.59236111111111112</v>
      </c>
      <c r="Y111" s="53">
        <v>0.60277777777777775</v>
      </c>
      <c r="Z111" s="54"/>
      <c r="AA111" s="54"/>
      <c r="AB111" s="588"/>
      <c r="AC111" s="588"/>
      <c r="AD111" s="423"/>
      <c r="AE111" s="423"/>
      <c r="AF111" s="48">
        <f t="shared" si="61"/>
        <v>-92.457627118642904</v>
      </c>
      <c r="AG111" s="126">
        <f t="shared" si="62"/>
        <v>0.93324359052805561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232</v>
      </c>
      <c r="E112" s="83"/>
      <c r="F112" s="359">
        <v>47.65</v>
      </c>
      <c r="G112" s="57">
        <v>593.25</v>
      </c>
      <c r="H112" s="45">
        <f t="shared" si="75"/>
        <v>28268.362499999999</v>
      </c>
      <c r="I112" s="423">
        <v>1</v>
      </c>
      <c r="J112" s="46">
        <v>18</v>
      </c>
      <c r="K112" s="44">
        <v>1440</v>
      </c>
      <c r="L112" s="47">
        <v>80</v>
      </c>
      <c r="M112" s="437">
        <v>18</v>
      </c>
      <c r="N112" s="44">
        <f t="shared" si="76"/>
        <v>1318.3333333333303</v>
      </c>
      <c r="O112" s="47">
        <f t="shared" si="77"/>
        <v>73.240740740740577</v>
      </c>
      <c r="P112" s="48">
        <f t="shared" si="72"/>
        <v>0</v>
      </c>
      <c r="Q112" s="49">
        <f t="shared" si="73"/>
        <v>-6.7592592592594229</v>
      </c>
      <c r="R112" s="427">
        <f t="shared" si="74"/>
        <v>0.91550925925925719</v>
      </c>
      <c r="S112" s="594"/>
      <c r="T112" s="230">
        <v>0.64930555555555558</v>
      </c>
      <c r="U112" s="230">
        <v>0.66805555555555562</v>
      </c>
      <c r="V112" s="231">
        <v>6</v>
      </c>
      <c r="W112" s="436">
        <f t="shared" si="70"/>
        <v>27.000000000000064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-121.6666666666697</v>
      </c>
      <c r="AG112" s="126">
        <f t="shared" si="62"/>
        <v>0.91550925925925719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77</v>
      </c>
      <c r="H113" s="45">
        <f t="shared" si="75"/>
        <v>1553.0900000000001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924.0000000000033</v>
      </c>
      <c r="O113" s="47">
        <f t="shared" si="77"/>
        <v>77.00000000000027</v>
      </c>
      <c r="P113" s="48">
        <f t="shared" si="72"/>
        <v>0</v>
      </c>
      <c r="Q113" s="49">
        <f t="shared" si="73"/>
        <v>-47.99999999999973</v>
      </c>
      <c r="R113" s="427">
        <f t="shared" si="74"/>
        <v>0.61600000000000221</v>
      </c>
      <c r="S113" s="594"/>
      <c r="T113" s="230">
        <v>0.74305555555555558</v>
      </c>
      <c r="U113" s="230">
        <v>0.74652777777777779</v>
      </c>
      <c r="V113" s="231">
        <v>5</v>
      </c>
      <c r="W113" s="436">
        <f t="shared" si="70"/>
        <v>4.9999999999999822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-575.9999999999967</v>
      </c>
      <c r="AG113" s="126">
        <f t="shared" si="62"/>
        <v>0.61600000000000221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561</v>
      </c>
      <c r="H114" s="45">
        <f t="shared" si="75"/>
        <v>11455.62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1160.6896551724114</v>
      </c>
      <c r="O114" s="47">
        <f t="shared" si="77"/>
        <v>96.724137931034292</v>
      </c>
      <c r="P114" s="48">
        <f t="shared" si="72"/>
        <v>0</v>
      </c>
      <c r="Q114" s="49">
        <f t="shared" si="73"/>
        <v>-28.275862068965708</v>
      </c>
      <c r="R114" s="427">
        <f t="shared" si="74"/>
        <v>0.77379310344827434</v>
      </c>
      <c r="S114" s="594"/>
      <c r="T114" s="230">
        <v>0.75138888888888888</v>
      </c>
      <c r="U114" s="230">
        <v>0.77152777777777781</v>
      </c>
      <c r="V114" s="231">
        <v>7</v>
      </c>
      <c r="W114" s="436">
        <f t="shared" si="70"/>
        <v>29.000000000000057</v>
      </c>
      <c r="X114" s="219"/>
      <c r="Y114" s="219"/>
      <c r="Z114" s="220"/>
      <c r="AA114" s="220"/>
      <c r="AB114" s="588"/>
      <c r="AC114" s="588"/>
      <c r="AD114" s="224"/>
      <c r="AE114" s="224">
        <v>1</v>
      </c>
      <c r="AF114" s="48">
        <f t="shared" si="61"/>
        <v>-339.31034482758855</v>
      </c>
      <c r="AG114" s="126">
        <f t="shared" si="62"/>
        <v>0.77379310344827434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256</v>
      </c>
      <c r="E115" s="83"/>
      <c r="F115" s="359">
        <v>28.57</v>
      </c>
      <c r="G115" s="233">
        <v>1602</v>
      </c>
      <c r="H115" s="45">
        <f t="shared" si="75"/>
        <v>45769.14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1393.0434782608681</v>
      </c>
      <c r="O115" s="47">
        <f t="shared" si="77"/>
        <v>116.08695652173901</v>
      </c>
      <c r="P115" s="48">
        <f t="shared" si="72"/>
        <v>0</v>
      </c>
      <c r="Q115" s="49">
        <f t="shared" si="73"/>
        <v>-8.9130434782609882</v>
      </c>
      <c r="R115" s="427">
        <f t="shared" si="74"/>
        <v>0.92869565217391215</v>
      </c>
      <c r="S115" s="594"/>
      <c r="T115" s="230">
        <v>0.77708333333333335</v>
      </c>
      <c r="U115" s="230">
        <v>0.82500000000000007</v>
      </c>
      <c r="V115" s="231">
        <v>8</v>
      </c>
      <c r="W115" s="436">
        <f t="shared" si="70"/>
        <v>69.000000000000071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-106.95652173913186</v>
      </c>
      <c r="AG115" s="126">
        <f t="shared" si="62"/>
        <v>0.92869565217391215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289</v>
      </c>
      <c r="E116" s="83"/>
      <c r="F116" s="359">
        <v>57.3</v>
      </c>
      <c r="G116" s="233">
        <v>1138</v>
      </c>
      <c r="H116" s="45">
        <f t="shared" si="75"/>
        <v>65207.399999999994</v>
      </c>
      <c r="I116" s="423"/>
      <c r="J116" s="46">
        <v>18</v>
      </c>
      <c r="K116" s="44">
        <v>1500</v>
      </c>
      <c r="L116" s="47">
        <v>83.333333333333329</v>
      </c>
      <c r="M116" s="434">
        <v>18</v>
      </c>
      <c r="N116" s="44">
        <f t="shared" si="76"/>
        <v>1264.4444444444453</v>
      </c>
      <c r="O116" s="47">
        <f t="shared" si="77"/>
        <v>70.246913580246954</v>
      </c>
      <c r="P116" s="48">
        <f t="shared" si="72"/>
        <v>0</v>
      </c>
      <c r="Q116" s="49">
        <f t="shared" si="73"/>
        <v>-13.086419753086375</v>
      </c>
      <c r="R116" s="427">
        <f t="shared" si="74"/>
        <v>0.84296296296296347</v>
      </c>
      <c r="S116" s="594"/>
      <c r="T116" s="230">
        <v>0.84097222222222223</v>
      </c>
      <c r="U116" s="230">
        <v>0.87847222222222221</v>
      </c>
      <c r="V116" s="231">
        <v>23</v>
      </c>
      <c r="W116" s="436">
        <f t="shared" si="70"/>
        <v>53.999999999999972</v>
      </c>
      <c r="X116" s="219">
        <v>0.82916666666666661</v>
      </c>
      <c r="Y116" s="219">
        <v>0.84027777777777779</v>
      </c>
      <c r="Z116" s="220"/>
      <c r="AA116" s="220"/>
      <c r="AB116" s="588"/>
      <c r="AC116" s="588"/>
      <c r="AD116" s="224"/>
      <c r="AE116" s="224"/>
      <c r="AF116" s="48">
        <f t="shared" si="61"/>
        <v>-235.55555555555475</v>
      </c>
      <c r="AG116" s="126">
        <f t="shared" si="62"/>
        <v>0.84296296296296347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1046</v>
      </c>
      <c r="H117" s="45">
        <f t="shared" si="75"/>
        <v>55291.56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1255.2000000000003</v>
      </c>
      <c r="O117" s="47">
        <f t="shared" si="77"/>
        <v>69.733333333333348</v>
      </c>
      <c r="P117" s="48">
        <f t="shared" si="72"/>
        <v>0</v>
      </c>
      <c r="Q117" s="49">
        <f t="shared" si="73"/>
        <v>-10.266666666666652</v>
      </c>
      <c r="R117" s="427">
        <f t="shared" si="74"/>
        <v>0.87166666666666681</v>
      </c>
      <c r="S117" s="594"/>
      <c r="T117" s="230">
        <v>0.88263888888888886</v>
      </c>
      <c r="U117" s="230">
        <v>0.91736111111111107</v>
      </c>
      <c r="V117" s="231">
        <v>6</v>
      </c>
      <c r="W117" s="436">
        <f t="shared" si="70"/>
        <v>49.999999999999986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-184.79999999999973</v>
      </c>
      <c r="AG117" s="126">
        <f t="shared" si="62"/>
        <v>0.87166666666666681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281</v>
      </c>
      <c r="E118" s="43"/>
      <c r="F118" s="359">
        <v>50.49</v>
      </c>
      <c r="G118" s="44">
        <v>1100</v>
      </c>
      <c r="H118" s="45">
        <f t="shared" si="75"/>
        <v>55539</v>
      </c>
      <c r="I118" s="423"/>
      <c r="J118" s="46">
        <v>14</v>
      </c>
      <c r="K118" s="44">
        <v>1440</v>
      </c>
      <c r="L118" s="47">
        <v>102.85714285714286</v>
      </c>
      <c r="M118" s="434">
        <v>15</v>
      </c>
      <c r="N118" s="44">
        <f t="shared" si="76"/>
        <v>1222.2222222222229</v>
      </c>
      <c r="O118" s="47">
        <f t="shared" si="77"/>
        <v>81.481481481481524</v>
      </c>
      <c r="P118" s="48">
        <f t="shared" si="72"/>
        <v>1</v>
      </c>
      <c r="Q118" s="49">
        <f t="shared" si="73"/>
        <v>-21.375661375661338</v>
      </c>
      <c r="R118" s="427">
        <f t="shared" si="74"/>
        <v>0.79218106995884807</v>
      </c>
      <c r="S118" s="594"/>
      <c r="T118" s="230">
        <v>0.92291666666666661</v>
      </c>
      <c r="U118" s="230">
        <v>0.96041666666666659</v>
      </c>
      <c r="V118" s="231">
        <v>8</v>
      </c>
      <c r="W118" s="436">
        <f t="shared" si="70"/>
        <v>53.999999999999972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-217.77777777777715</v>
      </c>
      <c r="AG118" s="126">
        <f t="shared" si="62"/>
        <v>0.84876543209876587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</v>
      </c>
      <c r="K121" s="205">
        <v>1440.5</v>
      </c>
      <c r="L121" s="206">
        <v>101.48015873015873</v>
      </c>
      <c r="M121" s="205">
        <f t="shared" ref="M121:O121" si="78">AVERAGE(M109:M120)</f>
        <v>15.1</v>
      </c>
      <c r="N121" s="205">
        <f t="shared" si="78"/>
        <v>1210.6516562033112</v>
      </c>
      <c r="O121" s="206">
        <f t="shared" si="78"/>
        <v>83.119830603767042</v>
      </c>
      <c r="P121" s="48">
        <f t="shared" ref="P121:P130" si="79">M121-J121</f>
        <v>9.9999999999999645E-2</v>
      </c>
      <c r="Q121" s="49">
        <f t="shared" ref="Q121:Q130" si="80">O121-L121</f>
        <v>-18.360328126391693</v>
      </c>
      <c r="R121" s="175">
        <f t="shared" ref="R121:R130" si="81">O121/L121</f>
        <v>0.81907470035386121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-229.84834379668882</v>
      </c>
      <c r="AG121" s="126">
        <f>N121/K121</f>
        <v>0.84043849788497826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1848</v>
      </c>
      <c r="H122" s="45">
        <f t="shared" ref="H122:H132" si="82">F122*G122</f>
        <v>109992.96000000001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30" si="83">G122/W122*60</f>
        <v>1304.4705882352939</v>
      </c>
      <c r="O122" s="241">
        <f t="shared" ref="O122:O130" si="84">N122/M122</f>
        <v>62.117647058823522</v>
      </c>
      <c r="P122" s="108">
        <f t="shared" si="79"/>
        <v>0</v>
      </c>
      <c r="Q122" s="185">
        <f t="shared" si="80"/>
        <v>-3.8347338935574271</v>
      </c>
      <c r="R122" s="109">
        <f t="shared" si="81"/>
        <v>0.94185602038649385</v>
      </c>
      <c r="S122" s="603">
        <f>R134</f>
        <v>0.90039458080958235</v>
      </c>
      <c r="T122" s="50">
        <v>0.5</v>
      </c>
      <c r="U122" s="50">
        <v>0.55902777777777779</v>
      </c>
      <c r="V122" s="231">
        <v>5</v>
      </c>
      <c r="W122" s="436">
        <f t="shared" si="70"/>
        <v>85.000000000000014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-80.529411764706083</v>
      </c>
      <c r="AG122" s="427">
        <f t="shared" si="62"/>
        <v>0.94185602038649385</v>
      </c>
      <c r="AH122" s="602">
        <f>AG134</f>
        <v>0.9084196390388507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732</v>
      </c>
      <c r="H123" s="45">
        <f t="shared" si="82"/>
        <v>41306.76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1330.9090909090892</v>
      </c>
      <c r="O123" s="86">
        <f t="shared" si="84"/>
        <v>73.939393939393838</v>
      </c>
      <c r="P123" s="54">
        <f t="shared" si="79"/>
        <v>0</v>
      </c>
      <c r="Q123" s="88">
        <f t="shared" si="80"/>
        <v>-9.3939393939394904</v>
      </c>
      <c r="R123" s="424">
        <f t="shared" si="81"/>
        <v>0.8872727272727261</v>
      </c>
      <c r="S123" s="603"/>
      <c r="T123" s="50">
        <v>0.57430555555555551</v>
      </c>
      <c r="U123" s="50">
        <v>0.59722222222222221</v>
      </c>
      <c r="V123" s="231">
        <v>22</v>
      </c>
      <c r="W123" s="436">
        <f t="shared" si="70"/>
        <v>33.000000000000043</v>
      </c>
      <c r="X123" s="53">
        <v>0.56388888888888888</v>
      </c>
      <c r="Y123" s="53">
        <v>0.57291666666666663</v>
      </c>
      <c r="Z123" s="54"/>
      <c r="AA123" s="54"/>
      <c r="AB123" s="588"/>
      <c r="AC123" s="588"/>
      <c r="AD123" s="423"/>
      <c r="AE123" s="423"/>
      <c r="AF123" s="48">
        <f t="shared" si="61"/>
        <v>-169.09090909091083</v>
      </c>
      <c r="AG123" s="427">
        <f t="shared" si="62"/>
        <v>0.8872727272727261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1454</v>
      </c>
      <c r="H124" s="45">
        <f t="shared" si="82"/>
        <v>85306.180000000008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1363.1250000000016</v>
      </c>
      <c r="O124" s="241">
        <f t="shared" si="84"/>
        <v>71.74342105263166</v>
      </c>
      <c r="P124" s="108">
        <f t="shared" si="79"/>
        <v>0</v>
      </c>
      <c r="Q124" s="185">
        <f t="shared" si="80"/>
        <v>-4.0460526315788599</v>
      </c>
      <c r="R124" s="109">
        <f t="shared" si="81"/>
        <v>0.94661458333333448</v>
      </c>
      <c r="S124" s="610"/>
      <c r="T124" s="50">
        <v>0.60277777777777775</v>
      </c>
      <c r="U124" s="50">
        <v>0.64722222222222214</v>
      </c>
      <c r="V124" s="231">
        <v>8</v>
      </c>
      <c r="W124" s="436">
        <f t="shared" si="70"/>
        <v>63.999999999999929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-76.874999999998408</v>
      </c>
      <c r="AG124" s="109">
        <f t="shared" si="62"/>
        <v>0.94661458333333448</v>
      </c>
      <c r="AH124" s="603"/>
    </row>
    <row r="125" spans="1:34" ht="19.149999999999999" customHeight="1">
      <c r="A125" s="609"/>
      <c r="B125" s="131" t="s">
        <v>231</v>
      </c>
      <c r="C125" s="97"/>
      <c r="D125" s="42" t="s">
        <v>234</v>
      </c>
      <c r="E125" s="43"/>
      <c r="F125" s="359">
        <v>61.02</v>
      </c>
      <c r="G125" s="44">
        <v>935.19999999999993</v>
      </c>
      <c r="H125" s="45">
        <f t="shared" si="82"/>
        <v>57065.904000000002</v>
      </c>
      <c r="I125" s="425">
        <v>1</v>
      </c>
      <c r="J125" s="87">
        <v>15</v>
      </c>
      <c r="K125" s="57">
        <v>1440</v>
      </c>
      <c r="L125" s="86">
        <v>96</v>
      </c>
      <c r="M125" s="437">
        <v>16</v>
      </c>
      <c r="N125" s="57">
        <f t="shared" si="83"/>
        <v>1335.9999999999995</v>
      </c>
      <c r="O125" s="86">
        <f t="shared" si="84"/>
        <v>83.499999999999972</v>
      </c>
      <c r="P125" s="54">
        <f t="shared" si="79"/>
        <v>1</v>
      </c>
      <c r="Q125" s="88">
        <f t="shared" si="80"/>
        <v>-12.500000000000028</v>
      </c>
      <c r="R125" s="424">
        <f t="shared" si="81"/>
        <v>0.86979166666666641</v>
      </c>
      <c r="S125" s="610"/>
      <c r="T125" s="50">
        <v>0.6513888888888888</v>
      </c>
      <c r="U125" s="50">
        <v>0.68055555555555547</v>
      </c>
      <c r="V125" s="231">
        <v>6</v>
      </c>
      <c r="W125" s="436">
        <f t="shared" si="70"/>
        <v>42.000000000000014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-104.00000000000045</v>
      </c>
      <c r="AG125" s="427">
        <f t="shared" si="62"/>
        <v>0.92777777777777748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266</v>
      </c>
      <c r="E126" s="180"/>
      <c r="F126" s="359">
        <v>56.79</v>
      </c>
      <c r="G126" s="57">
        <v>1253</v>
      </c>
      <c r="H126" s="45">
        <f t="shared" si="82"/>
        <v>71157.87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1445.7692307692316</v>
      </c>
      <c r="O126" s="86">
        <f t="shared" si="84"/>
        <v>80.320512820512874</v>
      </c>
      <c r="P126" s="54">
        <f t="shared" si="79"/>
        <v>0</v>
      </c>
      <c r="Q126" s="88">
        <f t="shared" si="80"/>
        <v>-10.568376068376011</v>
      </c>
      <c r="R126" s="424">
        <f t="shared" si="81"/>
        <v>0.88372202369757447</v>
      </c>
      <c r="S126" s="610"/>
      <c r="T126" s="50">
        <v>0.74305555555555558</v>
      </c>
      <c r="U126" s="50">
        <v>0.77916666666666667</v>
      </c>
      <c r="V126" s="231">
        <v>5</v>
      </c>
      <c r="W126" s="436">
        <f t="shared" si="70"/>
        <v>51.999999999999972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-190.23076923076837</v>
      </c>
      <c r="AG126" s="109">
        <f t="shared" si="62"/>
        <v>0.88372202369757435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267</v>
      </c>
      <c r="E127" s="83"/>
      <c r="F127" s="359">
        <v>56.87</v>
      </c>
      <c r="G127" s="212">
        <v>943</v>
      </c>
      <c r="H127" s="45">
        <f t="shared" si="82"/>
        <v>53628.409999999996</v>
      </c>
      <c r="I127" s="224"/>
      <c r="J127" s="87">
        <v>18</v>
      </c>
      <c r="K127" s="57">
        <v>1636</v>
      </c>
      <c r="L127" s="86">
        <v>90.888888888888886</v>
      </c>
      <c r="M127" s="437">
        <v>18</v>
      </c>
      <c r="N127" s="177">
        <f t="shared" si="83"/>
        <v>1414.4999999999995</v>
      </c>
      <c r="O127" s="241">
        <f t="shared" si="84"/>
        <v>78.583333333333314</v>
      </c>
      <c r="P127" s="108">
        <f t="shared" si="79"/>
        <v>0</v>
      </c>
      <c r="Q127" s="185">
        <f t="shared" si="80"/>
        <v>-12.305555555555571</v>
      </c>
      <c r="R127" s="109">
        <f t="shared" si="81"/>
        <v>0.86460880195598999</v>
      </c>
      <c r="S127" s="610"/>
      <c r="T127" s="50">
        <v>0.78472222222222221</v>
      </c>
      <c r="U127" s="50">
        <v>0.8125</v>
      </c>
      <c r="V127" s="425">
        <v>8</v>
      </c>
      <c r="W127" s="436">
        <f t="shared" si="70"/>
        <v>40.000000000000014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-221.50000000000045</v>
      </c>
      <c r="AG127" s="109">
        <f t="shared" si="62"/>
        <v>0.86460880195598999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268</v>
      </c>
      <c r="E128" s="83"/>
      <c r="F128" s="359">
        <v>54.09</v>
      </c>
      <c r="G128" s="57">
        <v>762</v>
      </c>
      <c r="H128" s="45">
        <f t="shared" si="82"/>
        <v>41216.58</v>
      </c>
      <c r="I128" s="423"/>
      <c r="J128" s="87">
        <v>17</v>
      </c>
      <c r="K128" s="57">
        <v>1565</v>
      </c>
      <c r="L128" s="86">
        <v>92.058823529411768</v>
      </c>
      <c r="M128" s="87">
        <v>17</v>
      </c>
      <c r="N128" s="57">
        <f t="shared" si="83"/>
        <v>1385.4545454545437</v>
      </c>
      <c r="O128" s="86">
        <f t="shared" si="84"/>
        <v>81.497326203208445</v>
      </c>
      <c r="P128" s="54">
        <f t="shared" si="79"/>
        <v>0</v>
      </c>
      <c r="Q128" s="88">
        <f t="shared" si="80"/>
        <v>-10.561497326203323</v>
      </c>
      <c r="R128" s="424">
        <f t="shared" si="81"/>
        <v>0.88527446993900549</v>
      </c>
      <c r="S128" s="610"/>
      <c r="T128" s="50">
        <v>0.81666666666666665</v>
      </c>
      <c r="U128" s="50">
        <v>0.83958333333333335</v>
      </c>
      <c r="V128" s="425">
        <v>6</v>
      </c>
      <c r="W128" s="436">
        <f t="shared" si="70"/>
        <v>33.000000000000043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-179.54545454545632</v>
      </c>
      <c r="AG128" s="427">
        <f t="shared" si="62"/>
        <v>0.88527446993900549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269</v>
      </c>
      <c r="E129" s="60"/>
      <c r="F129" s="359">
        <v>47.6</v>
      </c>
      <c r="G129" s="57">
        <v>1268</v>
      </c>
      <c r="H129" s="45">
        <f t="shared" si="82"/>
        <v>60356.800000000003</v>
      </c>
      <c r="I129" s="423"/>
      <c r="J129" s="87">
        <v>19</v>
      </c>
      <c r="K129" s="57">
        <v>1440</v>
      </c>
      <c r="L129" s="86">
        <v>75.78947368421052</v>
      </c>
      <c r="M129" s="434">
        <v>19</v>
      </c>
      <c r="N129" s="57">
        <f t="shared" si="83"/>
        <v>1358.5714285714296</v>
      </c>
      <c r="O129" s="86">
        <f t="shared" si="84"/>
        <v>71.5037593984963</v>
      </c>
      <c r="P129" s="54">
        <f t="shared" si="79"/>
        <v>0</v>
      </c>
      <c r="Q129" s="88">
        <f t="shared" si="80"/>
        <v>-4.2857142857142208</v>
      </c>
      <c r="R129" s="424">
        <f t="shared" si="81"/>
        <v>0.94345238095238182</v>
      </c>
      <c r="S129" s="610"/>
      <c r="T129" s="50">
        <v>0.85555555555555562</v>
      </c>
      <c r="U129" s="50">
        <v>0.89444444444444449</v>
      </c>
      <c r="V129" s="425">
        <v>23</v>
      </c>
      <c r="W129" s="436">
        <f t="shared" si="70"/>
        <v>55.999999999999957</v>
      </c>
      <c r="X129" s="64">
        <v>0.84444444444444444</v>
      </c>
      <c r="Y129" s="64">
        <v>0.85416666666666663</v>
      </c>
      <c r="Z129" s="54"/>
      <c r="AA129" s="54"/>
      <c r="AB129" s="588"/>
      <c r="AC129" s="588"/>
      <c r="AD129" s="423"/>
      <c r="AE129" s="423"/>
      <c r="AF129" s="108">
        <f t="shared" si="61"/>
        <v>-81.428571428570422</v>
      </c>
      <c r="AG129" s="109">
        <f t="shared" si="62"/>
        <v>0.9434523809523816</v>
      </c>
      <c r="AH129" s="604"/>
    </row>
    <row r="130" spans="1:34" ht="19.149999999999999" customHeight="1">
      <c r="A130" s="609"/>
      <c r="B130" s="203" t="s">
        <v>210</v>
      </c>
      <c r="C130" s="160"/>
      <c r="D130" s="59" t="s">
        <v>270</v>
      </c>
      <c r="E130" s="60"/>
      <c r="F130" s="359">
        <v>50.67</v>
      </c>
      <c r="G130" s="57">
        <v>1204</v>
      </c>
      <c r="H130" s="45">
        <f t="shared" si="82"/>
        <v>61006.68</v>
      </c>
      <c r="I130" s="423"/>
      <c r="J130" s="87">
        <v>18</v>
      </c>
      <c r="K130" s="57">
        <v>1500</v>
      </c>
      <c r="L130" s="86">
        <v>83.333333333333329</v>
      </c>
      <c r="M130" s="434">
        <v>18</v>
      </c>
      <c r="N130" s="57">
        <f t="shared" si="83"/>
        <v>1363.0188679245291</v>
      </c>
      <c r="O130" s="86">
        <f t="shared" si="84"/>
        <v>75.723270440251611</v>
      </c>
      <c r="P130" s="54">
        <f t="shared" si="79"/>
        <v>0</v>
      </c>
      <c r="Q130" s="88">
        <f t="shared" si="80"/>
        <v>-7.610062893081718</v>
      </c>
      <c r="R130" s="424">
        <f t="shared" si="81"/>
        <v>0.90867924528301935</v>
      </c>
      <c r="S130" s="610"/>
      <c r="T130" s="50">
        <v>0.89861111111111114</v>
      </c>
      <c r="U130" s="50">
        <v>0.93541666666666667</v>
      </c>
      <c r="V130" s="425">
        <v>6</v>
      </c>
      <c r="W130" s="436">
        <f t="shared" si="70"/>
        <v>52.999999999999972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-136.9811320754709</v>
      </c>
      <c r="AG130" s="109">
        <f t="shared" si="62"/>
        <v>0.90867924528301935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18.111111111111111</v>
      </c>
      <c r="K134" s="246">
        <v>1504.6666666666667</v>
      </c>
      <c r="L134" s="247">
        <v>83.781621810517592</v>
      </c>
      <c r="M134" s="246">
        <f t="shared" ref="M134:O134" si="85">AVERAGE(M122:M133)</f>
        <v>18.222222222222221</v>
      </c>
      <c r="N134" s="246">
        <f t="shared" si="85"/>
        <v>1366.8687502071241</v>
      </c>
      <c r="O134" s="247">
        <f t="shared" si="85"/>
        <v>75.436518249627952</v>
      </c>
      <c r="P134" s="51">
        <f t="shared" ref="P134:P143" si="86">M134-J134</f>
        <v>0.11111111111111072</v>
      </c>
      <c r="Q134" s="142">
        <f t="shared" ref="Q134:Q143" si="87">O134-L134</f>
        <v>-8.3451035608896404</v>
      </c>
      <c r="R134" s="248">
        <f t="shared" ref="R134:R143" si="88">O134/L134</f>
        <v>0.90039458080958235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-137.79791645954265</v>
      </c>
      <c r="AG134" s="427">
        <f t="shared" si="62"/>
        <v>0.9084196390388507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2268.9</v>
      </c>
      <c r="H135" s="249">
        <f t="shared" ref="H135:H146" si="89">F135*G135</f>
        <v>122724.80100000001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1321.6893203883492</v>
      </c>
      <c r="O135" s="116">
        <f t="shared" ref="O135:O143" si="91">N135/M135</f>
        <v>73.427184466019398</v>
      </c>
      <c r="P135" s="54">
        <f t="shared" si="86"/>
        <v>0</v>
      </c>
      <c r="Q135" s="88">
        <f t="shared" si="87"/>
        <v>-9.9061488673139309</v>
      </c>
      <c r="R135" s="424">
        <f t="shared" si="88"/>
        <v>0.88112621359223287</v>
      </c>
      <c r="S135" s="594">
        <f>R147</f>
        <v>0.91521868398377371</v>
      </c>
      <c r="T135" s="250">
        <v>0.45833333333333331</v>
      </c>
      <c r="U135" s="50">
        <v>0.52986111111111112</v>
      </c>
      <c r="V135" s="145">
        <v>5</v>
      </c>
      <c r="W135" s="251">
        <f t="shared" ref="W135:W147" si="92">(U135-T135)*24*60</f>
        <v>103.00000000000003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-178.31067961165081</v>
      </c>
      <c r="AG135" s="121">
        <f t="shared" si="62"/>
        <v>0.88112621359223275</v>
      </c>
      <c r="AH135" s="587">
        <f>AG147</f>
        <v>0.90586387098609245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1428</v>
      </c>
      <c r="H136" s="84">
        <f t="shared" si="89"/>
        <v>82445.58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1404.5901639344274</v>
      </c>
      <c r="O136" s="86">
        <f t="shared" si="91"/>
        <v>87.786885245901715</v>
      </c>
      <c r="P136" s="54">
        <f t="shared" si="86"/>
        <v>0</v>
      </c>
      <c r="Q136" s="88">
        <f t="shared" si="87"/>
        <v>-10.025614754098285</v>
      </c>
      <c r="R136" s="424">
        <f t="shared" si="88"/>
        <v>0.8975017021945223</v>
      </c>
      <c r="S136" s="594"/>
      <c r="T136" s="250">
        <v>0.54583333333333339</v>
      </c>
      <c r="U136" s="50">
        <v>0.58819444444444446</v>
      </c>
      <c r="V136" s="145">
        <v>23</v>
      </c>
      <c r="W136" s="251">
        <f t="shared" si="92"/>
        <v>60.999999999999943</v>
      </c>
      <c r="X136" s="53">
        <v>0.53472222222222221</v>
      </c>
      <c r="Y136" s="53">
        <v>0.5444444444444444</v>
      </c>
      <c r="Z136" s="54"/>
      <c r="AA136" s="54"/>
      <c r="AB136" s="588"/>
      <c r="AC136" s="588"/>
      <c r="AD136" s="423"/>
      <c r="AE136" s="423"/>
      <c r="AF136" s="48">
        <f t="shared" si="61"/>
        <v>-160.40983606557256</v>
      </c>
      <c r="AG136" s="126">
        <f t="shared" si="62"/>
        <v>0.8975017021945223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1472</v>
      </c>
      <c r="H137" s="84">
        <f t="shared" si="89"/>
        <v>74586.240000000005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1298.823529411763</v>
      </c>
      <c r="O137" s="86">
        <f t="shared" si="91"/>
        <v>72.156862745097953</v>
      </c>
      <c r="P137" s="54">
        <f t="shared" si="86"/>
        <v>0</v>
      </c>
      <c r="Q137" s="88">
        <f t="shared" si="87"/>
        <v>-11.176470588235375</v>
      </c>
      <c r="R137" s="424">
        <f t="shared" si="88"/>
        <v>0.86588235294117544</v>
      </c>
      <c r="S137" s="594"/>
      <c r="T137" s="50">
        <v>0.59375</v>
      </c>
      <c r="U137" s="50">
        <v>0.64097222222222228</v>
      </c>
      <c r="V137" s="253">
        <v>8</v>
      </c>
      <c r="W137" s="251">
        <f t="shared" si="92"/>
        <v>68.000000000000085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-201.17647058823695</v>
      </c>
      <c r="AG137" s="126">
        <f t="shared" si="62"/>
        <v>0.86588235294117533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273</v>
      </c>
      <c r="E138" s="83"/>
      <c r="F138" s="359">
        <v>53.68</v>
      </c>
      <c r="G138" s="57">
        <v>736</v>
      </c>
      <c r="H138" s="84">
        <f t="shared" si="89"/>
        <v>39508.480000000003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1338.1818181818164</v>
      </c>
      <c r="O138" s="86">
        <f t="shared" si="91"/>
        <v>83.636363636363527</v>
      </c>
      <c r="P138" s="54">
        <f t="shared" si="86"/>
        <v>0</v>
      </c>
      <c r="Q138" s="88">
        <f t="shared" si="87"/>
        <v>-10.113636363636473</v>
      </c>
      <c r="R138" s="429">
        <f t="shared" si="88"/>
        <v>0.89212121212121098</v>
      </c>
      <c r="S138" s="594"/>
      <c r="T138" s="50">
        <v>0.64583333333333337</v>
      </c>
      <c r="U138" s="50">
        <v>0.66875000000000007</v>
      </c>
      <c r="V138" s="253">
        <v>7</v>
      </c>
      <c r="W138" s="251">
        <f t="shared" si="92"/>
        <v>33.000000000000043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-161.81818181818358</v>
      </c>
      <c r="AG138" s="126">
        <f t="shared" si="62"/>
        <v>0.89212121212121098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845</v>
      </c>
      <c r="H139" s="84">
        <f t="shared" si="89"/>
        <v>42816.15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1408.3333333333321</v>
      </c>
      <c r="O139" s="86">
        <f t="shared" si="91"/>
        <v>82.84313725490189</v>
      </c>
      <c r="P139" s="54">
        <f t="shared" si="86"/>
        <v>0</v>
      </c>
      <c r="Q139" s="88">
        <f t="shared" si="87"/>
        <v>-5.3921568627451677</v>
      </c>
      <c r="R139" s="424">
        <f t="shared" si="88"/>
        <v>0.93888888888888811</v>
      </c>
      <c r="S139" s="594"/>
      <c r="T139" s="50">
        <v>0.74305555555555558</v>
      </c>
      <c r="U139" s="50">
        <v>0.7680555555555556</v>
      </c>
      <c r="V139" s="254">
        <v>5</v>
      </c>
      <c r="W139" s="251">
        <f t="shared" si="92"/>
        <v>36.000000000000028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-91.666666666667879</v>
      </c>
      <c r="AG139" s="126">
        <f t="shared" si="62"/>
        <v>0.93888888888888811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1340</v>
      </c>
      <c r="H140" s="84">
        <f t="shared" si="89"/>
        <v>68313.2</v>
      </c>
      <c r="I140" s="423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1340.0000000000011</v>
      </c>
      <c r="O140" s="86">
        <f t="shared" si="91"/>
        <v>70.526315789473742</v>
      </c>
      <c r="P140" s="54">
        <f t="shared" si="86"/>
        <v>-1</v>
      </c>
      <c r="Q140" s="88">
        <f t="shared" si="87"/>
        <v>-1.4736842105262582</v>
      </c>
      <c r="R140" s="424">
        <f t="shared" si="88"/>
        <v>0.97953216374269081</v>
      </c>
      <c r="S140" s="595"/>
      <c r="T140" s="63">
        <v>0.77361111111111114</v>
      </c>
      <c r="U140" s="256">
        <v>0.81527777777777777</v>
      </c>
      <c r="V140" s="257">
        <v>8</v>
      </c>
      <c r="W140" s="251">
        <f t="shared" si="92"/>
        <v>59.999999999999943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-99.999999999998863</v>
      </c>
      <c r="AG140" s="126">
        <f t="shared" si="62"/>
        <v>0.93055555555555636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778</v>
      </c>
      <c r="H141" s="84">
        <f t="shared" si="89"/>
        <v>42082.020000000004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1372.9411764705865</v>
      </c>
      <c r="O141" s="86">
        <f t="shared" si="91"/>
        <v>72.260061919504551</v>
      </c>
      <c r="P141" s="54">
        <f t="shared" si="86"/>
        <v>0</v>
      </c>
      <c r="Q141" s="88">
        <f t="shared" si="87"/>
        <v>-6.687306501548079</v>
      </c>
      <c r="R141" s="424">
        <f t="shared" si="88"/>
        <v>0.9152941176470577</v>
      </c>
      <c r="S141" s="595"/>
      <c r="T141" s="63">
        <v>0.83125000000000004</v>
      </c>
      <c r="U141" s="256">
        <v>0.85486111111111118</v>
      </c>
      <c r="V141" s="55">
        <v>23</v>
      </c>
      <c r="W141" s="251">
        <f t="shared" si="92"/>
        <v>34.000000000000043</v>
      </c>
      <c r="X141" s="53">
        <v>0.82013888888888886</v>
      </c>
      <c r="Y141" s="53">
        <v>0.82986111111111116</v>
      </c>
      <c r="Z141" s="54"/>
      <c r="AA141" s="54"/>
      <c r="AB141" s="588"/>
      <c r="AC141" s="588"/>
      <c r="AD141" s="423"/>
      <c r="AE141" s="423"/>
      <c r="AF141" s="48">
        <f t="shared" si="61"/>
        <v>-127.05882352941353</v>
      </c>
      <c r="AG141" s="126">
        <f t="shared" si="62"/>
        <v>0.91529411764705759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1537</v>
      </c>
      <c r="H142" s="84">
        <f t="shared" si="89"/>
        <v>78264.040000000008</v>
      </c>
      <c r="I142" s="423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1317.42857142857</v>
      </c>
      <c r="O142" s="86">
        <f t="shared" si="91"/>
        <v>73.190476190476105</v>
      </c>
      <c r="P142" s="54">
        <f t="shared" si="86"/>
        <v>-1</v>
      </c>
      <c r="Q142" s="88">
        <f t="shared" si="87"/>
        <v>-2.5989974937344158</v>
      </c>
      <c r="R142" s="424">
        <f t="shared" si="88"/>
        <v>0.96570767195767093</v>
      </c>
      <c r="S142" s="595"/>
      <c r="T142" s="63">
        <v>0.85833333333333339</v>
      </c>
      <c r="U142" s="256">
        <v>0.90694444444444455</v>
      </c>
      <c r="V142" s="55">
        <v>5</v>
      </c>
      <c r="W142" s="251">
        <f t="shared" si="92"/>
        <v>70.000000000000071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-122.57142857143003</v>
      </c>
      <c r="AG142" s="126">
        <f t="shared" si="62"/>
        <v>0.91488095238095135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882</v>
      </c>
      <c r="H143" s="84">
        <f t="shared" si="89"/>
        <v>44690.94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1322.9999999999995</v>
      </c>
      <c r="O143" s="86">
        <f t="shared" si="91"/>
        <v>77.823529411764682</v>
      </c>
      <c r="P143" s="54">
        <f t="shared" si="86"/>
        <v>0</v>
      </c>
      <c r="Q143" s="88">
        <f t="shared" si="87"/>
        <v>-6.8823529411764923</v>
      </c>
      <c r="R143" s="424">
        <f t="shared" si="88"/>
        <v>0.91874999999999973</v>
      </c>
      <c r="S143" s="595"/>
      <c r="T143" s="63">
        <v>0.91180555555555565</v>
      </c>
      <c r="U143" s="256">
        <v>0.93958333333333344</v>
      </c>
      <c r="V143" s="55">
        <v>7</v>
      </c>
      <c r="W143" s="251">
        <f t="shared" si="92"/>
        <v>40.000000000000014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-117.00000000000045</v>
      </c>
      <c r="AG143" s="126">
        <f t="shared" si="62"/>
        <v>0.91874999999999973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1347.2208792387607</v>
      </c>
      <c r="O147" s="247">
        <f t="shared" si="93"/>
        <v>77.072312962167061</v>
      </c>
      <c r="P147" s="51">
        <f t="shared" ref="P147:P153" si="94">M147-J147</f>
        <v>-0.22222222222222143</v>
      </c>
      <c r="Q147" s="142">
        <f t="shared" ref="Q147:Q153" si="95">O147-L147</f>
        <v>-7.1395965092238356</v>
      </c>
      <c r="R147" s="262">
        <f t="shared" ref="R147:R153" si="96">O147/L147</f>
        <v>0.91521868398377371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7">
        <f t="shared" si="61"/>
        <v>-140.00134298346143</v>
      </c>
      <c r="AG147" s="263">
        <f t="shared" si="62"/>
        <v>0.90586387098609245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1125</v>
      </c>
      <c r="H148" s="84">
        <f t="shared" ref="H148:H172" si="97">F148*G148</f>
        <v>50602.5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1273.5849056603779</v>
      </c>
      <c r="O148" s="47">
        <f t="shared" ref="O148:O153" si="99">N148/M148</f>
        <v>67.030784508440945</v>
      </c>
      <c r="P148" s="48">
        <f t="shared" si="94"/>
        <v>0</v>
      </c>
      <c r="Q148" s="49">
        <f t="shared" si="95"/>
        <v>-11.916583912611685</v>
      </c>
      <c r="R148" s="427">
        <f t="shared" si="96"/>
        <v>0.84905660377358527</v>
      </c>
      <c r="S148" s="600">
        <f>R160</f>
        <v>0.87336839429332536</v>
      </c>
      <c r="T148" s="250">
        <v>0.70833333333333337</v>
      </c>
      <c r="U148" s="50">
        <v>0.74513888888888891</v>
      </c>
      <c r="V148" s="425">
        <v>5</v>
      </c>
      <c r="W148" s="436">
        <f>(U148-T148)*24*60</f>
        <v>52.999999999999972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-226.4150943396221</v>
      </c>
      <c r="AG148" s="126">
        <f t="shared" si="62"/>
        <v>0.84905660377358527</v>
      </c>
      <c r="AH148" s="587">
        <f>AG160</f>
        <v>0.88311924522831842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846</v>
      </c>
      <c r="H149" s="84">
        <f t="shared" si="97"/>
        <v>45413.279999999999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1268.9999999999995</v>
      </c>
      <c r="O149" s="47">
        <f t="shared" si="99"/>
        <v>63.449999999999974</v>
      </c>
      <c r="P149" s="48">
        <f t="shared" si="94"/>
        <v>0</v>
      </c>
      <c r="Q149" s="49">
        <f t="shared" si="95"/>
        <v>-11.550000000000026</v>
      </c>
      <c r="R149" s="427">
        <f t="shared" si="96"/>
        <v>0.84599999999999964</v>
      </c>
      <c r="S149" s="601"/>
      <c r="T149" s="250">
        <v>0.74930555555555556</v>
      </c>
      <c r="U149" s="50">
        <v>0.77708333333333335</v>
      </c>
      <c r="V149" s="425">
        <v>6</v>
      </c>
      <c r="W149" s="436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-231.00000000000045</v>
      </c>
      <c r="AG149" s="126">
        <f t="shared" si="62"/>
        <v>0.84599999999999975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537</v>
      </c>
      <c r="H150" s="84">
        <f t="shared" si="97"/>
        <v>29706.84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1150.7142857142833</v>
      </c>
      <c r="O150" s="47">
        <f t="shared" si="99"/>
        <v>76.714285714285552</v>
      </c>
      <c r="P150" s="48">
        <f t="shared" si="94"/>
        <v>1</v>
      </c>
      <c r="Q150" s="49">
        <f t="shared" si="95"/>
        <v>-26.142857142857309</v>
      </c>
      <c r="R150" s="427">
        <f t="shared" si="96"/>
        <v>0.74583333333333168</v>
      </c>
      <c r="S150" s="601"/>
      <c r="T150" s="250">
        <v>0.78055555555555556</v>
      </c>
      <c r="U150" s="50">
        <v>0.8</v>
      </c>
      <c r="V150" s="425">
        <v>5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-289.28571428571672</v>
      </c>
      <c r="AG150" s="126">
        <f t="shared" si="62"/>
        <v>0.79910714285714113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792</v>
      </c>
      <c r="H151" s="84">
        <f t="shared" si="97"/>
        <v>44003.520000000004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1357.7142857142844</v>
      </c>
      <c r="O151" s="47">
        <f t="shared" si="99"/>
        <v>84.857142857142776</v>
      </c>
      <c r="P151" s="48">
        <f t="shared" si="94"/>
        <v>0</v>
      </c>
      <c r="Q151" s="49">
        <f t="shared" si="95"/>
        <v>-5.1428571428572241</v>
      </c>
      <c r="R151" s="427">
        <f t="shared" si="96"/>
        <v>0.94285714285714195</v>
      </c>
      <c r="S151" s="601"/>
      <c r="T151" s="250">
        <v>0.81597222222222232</v>
      </c>
      <c r="U151" s="50">
        <v>0.8402777777777779</v>
      </c>
      <c r="V151" s="425">
        <v>23</v>
      </c>
      <c r="W151" s="436">
        <f t="shared" si="100"/>
        <v>35.000000000000036</v>
      </c>
      <c r="X151" s="219">
        <v>0.80486111111111114</v>
      </c>
      <c r="Y151" s="219">
        <v>0.81458333333333333</v>
      </c>
      <c r="Z151" s="220"/>
      <c r="AA151" s="220"/>
      <c r="AB151" s="588"/>
      <c r="AC151" s="588"/>
      <c r="AD151" s="224"/>
      <c r="AE151" s="224"/>
      <c r="AF151" s="48">
        <f t="shared" si="61"/>
        <v>-82.285714285715585</v>
      </c>
      <c r="AG151" s="126">
        <f t="shared" si="62"/>
        <v>0.94285714285714195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590</v>
      </c>
      <c r="H152" s="84">
        <f t="shared" si="97"/>
        <v>32031.1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1311.1111111111234</v>
      </c>
      <c r="O152" s="47">
        <f t="shared" si="99"/>
        <v>87.407407407408229</v>
      </c>
      <c r="P152" s="48">
        <f t="shared" si="94"/>
        <v>0</v>
      </c>
      <c r="Q152" s="49">
        <f t="shared" si="95"/>
        <v>-8.592592592591771</v>
      </c>
      <c r="R152" s="427">
        <f t="shared" si="96"/>
        <v>0.91049382716050242</v>
      </c>
      <c r="S152" s="601"/>
      <c r="T152" s="265">
        <v>0.84444444444444455</v>
      </c>
      <c r="U152" s="63">
        <v>0.86319444444444438</v>
      </c>
      <c r="V152" s="438">
        <v>6</v>
      </c>
      <c r="W152" s="436">
        <f t="shared" si="100"/>
        <v>26.999999999999744</v>
      </c>
      <c r="X152" s="222"/>
      <c r="Y152" s="222"/>
      <c r="Z152" s="220"/>
      <c r="AA152" s="220"/>
      <c r="AB152" s="588"/>
      <c r="AC152" s="588"/>
      <c r="AD152" s="224"/>
      <c r="AE152" s="224">
        <v>1</v>
      </c>
      <c r="AF152" s="48">
        <f t="shared" si="61"/>
        <v>-128.88888888887664</v>
      </c>
      <c r="AG152" s="126">
        <f t="shared" si="62"/>
        <v>0.91049382716050231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259</v>
      </c>
      <c r="E153" s="60"/>
      <c r="F153" s="366">
        <v>38.39</v>
      </c>
      <c r="G153" s="57">
        <v>1145</v>
      </c>
      <c r="H153" s="84">
        <f t="shared" si="97"/>
        <v>43956.55</v>
      </c>
      <c r="I153" s="264"/>
      <c r="J153" s="87">
        <v>16</v>
      </c>
      <c r="K153" s="57">
        <v>1440</v>
      </c>
      <c r="L153" s="86">
        <v>90</v>
      </c>
      <c r="M153" s="202">
        <v>16</v>
      </c>
      <c r="N153" s="44">
        <f t="shared" si="98"/>
        <v>1374.0000000000005</v>
      </c>
      <c r="O153" s="47">
        <f t="shared" si="99"/>
        <v>85.875000000000028</v>
      </c>
      <c r="P153" s="48">
        <f t="shared" si="94"/>
        <v>0</v>
      </c>
      <c r="Q153" s="49">
        <f t="shared" si="95"/>
        <v>-4.1249999999999716</v>
      </c>
      <c r="R153" s="427">
        <f t="shared" si="96"/>
        <v>0.95416666666666694</v>
      </c>
      <c r="S153" s="601"/>
      <c r="T153" s="265">
        <v>0.86875000000000002</v>
      </c>
      <c r="U153" s="63">
        <v>0.90347222222222223</v>
      </c>
      <c r="V153" s="438">
        <v>8</v>
      </c>
      <c r="W153" s="436">
        <f t="shared" si="100"/>
        <v>49.999999999999986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-65.999999999999545</v>
      </c>
      <c r="AG153" s="126">
        <f t="shared" si="62"/>
        <v>0.95416666666666694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16.833333333333332</v>
      </c>
      <c r="N160" s="273">
        <f t="shared" si="101"/>
        <v>1289.3540980333448</v>
      </c>
      <c r="O160" s="274">
        <f t="shared" si="101"/>
        <v>77.555770081212927</v>
      </c>
      <c r="P160" s="65">
        <f t="shared" ref="P160:P166" si="102">M160-J160</f>
        <v>0.1666666666666643</v>
      </c>
      <c r="Q160" s="74">
        <f t="shared" ref="Q160:Q166" si="103">O160-L160</f>
        <v>-11.244981798486322</v>
      </c>
      <c r="R160" s="275">
        <f>O160/L160</f>
        <v>0.87336839429332536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-170.64590196665517</v>
      </c>
      <c r="AG160" s="130">
        <f t="shared" si="62"/>
        <v>0.88311924522831842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3024</v>
      </c>
      <c r="H161" s="84">
        <f t="shared" ref="H161:H170" si="104">F161*G161</f>
        <v>103511.51999999999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2134.588235294118</v>
      </c>
      <c r="O161" s="86">
        <f t="shared" ref="O161:O166" si="106">N161/M161</f>
        <v>164.19909502262448</v>
      </c>
      <c r="P161" s="54">
        <f t="shared" si="102"/>
        <v>0</v>
      </c>
      <c r="Q161" s="88">
        <f t="shared" si="103"/>
        <v>-8.8778280542985897</v>
      </c>
      <c r="R161" s="424">
        <f t="shared" ref="R161:R166" si="107">O161/L161</f>
        <v>0.94870588235294151</v>
      </c>
      <c r="S161" s="587">
        <f>R173</f>
        <v>0.90206202193965734</v>
      </c>
      <c r="T161" s="89">
        <v>0.16666666666666666</v>
      </c>
      <c r="U161" s="89">
        <v>0.22569444444444442</v>
      </c>
      <c r="V161" s="423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-115.41176470588198</v>
      </c>
      <c r="AG161" s="424">
        <f t="shared" si="62"/>
        <v>0.94870588235294129</v>
      </c>
      <c r="AH161" s="587">
        <f>AG173</f>
        <v>0.90621600038857442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3189</v>
      </c>
      <c r="H162" s="84">
        <f t="shared" si="104"/>
        <v>109159.46999999999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2126.0000000000009</v>
      </c>
      <c r="O162" s="86">
        <f t="shared" si="106"/>
        <v>163.5384615384616</v>
      </c>
      <c r="P162" s="54">
        <f t="shared" si="102"/>
        <v>0</v>
      </c>
      <c r="Q162" s="88">
        <f t="shared" si="103"/>
        <v>-9.5384615384614619</v>
      </c>
      <c r="R162" s="424">
        <f t="shared" si="107"/>
        <v>0.94488888888888933</v>
      </c>
      <c r="S162" s="587"/>
      <c r="T162" s="89">
        <v>0.23055555555555554</v>
      </c>
      <c r="U162" s="89">
        <v>0.29305555555555551</v>
      </c>
      <c r="V162" s="423">
        <v>7</v>
      </c>
      <c r="W162" s="90">
        <f t="shared" si="108"/>
        <v>89.999999999999957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-123.99999999999909</v>
      </c>
      <c r="AG162" s="424">
        <f t="shared" si="62"/>
        <v>0.94488888888888933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2941.25</v>
      </c>
      <c r="H163" s="84">
        <f t="shared" si="104"/>
        <v>105384.98749999999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2100.8928571428564</v>
      </c>
      <c r="O163" s="86">
        <f t="shared" si="106"/>
        <v>190.99025974025969</v>
      </c>
      <c r="P163" s="54">
        <f t="shared" si="102"/>
        <v>0</v>
      </c>
      <c r="Q163" s="88">
        <f t="shared" si="103"/>
        <v>-13.555194805194844</v>
      </c>
      <c r="R163" s="424">
        <f t="shared" si="107"/>
        <v>0.93373015873015852</v>
      </c>
      <c r="S163" s="587"/>
      <c r="T163" s="89">
        <v>0.30833333333333329</v>
      </c>
      <c r="U163" s="89">
        <v>0.36666666666666664</v>
      </c>
      <c r="V163" s="423">
        <v>22</v>
      </c>
      <c r="W163" s="90">
        <f t="shared" si="108"/>
        <v>84.000000000000028</v>
      </c>
      <c r="X163" s="96">
        <v>0.30486111111111108</v>
      </c>
      <c r="Y163" s="96">
        <v>0.30694444444444441</v>
      </c>
      <c r="Z163" s="54"/>
      <c r="AA163" s="54"/>
      <c r="AB163" s="588"/>
      <c r="AC163" s="588"/>
      <c r="AD163" s="423"/>
      <c r="AE163" s="423"/>
      <c r="AF163" s="54">
        <f t="shared" si="61"/>
        <v>-149.10714285714357</v>
      </c>
      <c r="AG163" s="424">
        <f t="shared" si="62"/>
        <v>0.93373015873015841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5092</v>
      </c>
      <c r="H164" s="84">
        <f t="shared" si="104"/>
        <v>185399.71999999997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2386.8749999999995</v>
      </c>
      <c r="O164" s="86">
        <f t="shared" si="106"/>
        <v>238.68749999999994</v>
      </c>
      <c r="P164" s="54">
        <f t="shared" si="102"/>
        <v>0</v>
      </c>
      <c r="Q164" s="88">
        <f t="shared" si="103"/>
        <v>-38.212500000000034</v>
      </c>
      <c r="R164" s="424">
        <f t="shared" si="107"/>
        <v>0.86199891657638128</v>
      </c>
      <c r="S164" s="587"/>
      <c r="T164" s="89">
        <v>0.37083333333333329</v>
      </c>
      <c r="U164" s="89">
        <v>0.4597222222222222</v>
      </c>
      <c r="V164" s="423">
        <v>6</v>
      </c>
      <c r="W164" s="90">
        <f t="shared" si="108"/>
        <v>128.00000000000003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-382.12500000000045</v>
      </c>
      <c r="AG164" s="424">
        <f t="shared" si="62"/>
        <v>0.86199891657638117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1583.75</v>
      </c>
      <c r="H165" s="84">
        <f t="shared" si="104"/>
        <v>56745.762499999997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2111.6666666666665</v>
      </c>
      <c r="O165" s="86">
        <f t="shared" si="106"/>
        <v>191.96969696969697</v>
      </c>
      <c r="P165" s="54">
        <f t="shared" si="102"/>
        <v>0</v>
      </c>
      <c r="Q165" s="88">
        <f t="shared" si="103"/>
        <v>-12.575757575757564</v>
      </c>
      <c r="R165" s="424">
        <f t="shared" si="107"/>
        <v>0.93851851851851853</v>
      </c>
      <c r="S165" s="587"/>
      <c r="T165" s="89">
        <v>0.50138888888888888</v>
      </c>
      <c r="U165" s="89">
        <v>0.53263888888888888</v>
      </c>
      <c r="V165" s="423">
        <v>7</v>
      </c>
      <c r="W165" s="90">
        <f t="shared" si="108"/>
        <v>45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-138.33333333333348</v>
      </c>
      <c r="AG165" s="424">
        <f t="shared" si="62"/>
        <v>0.93851851851851842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1273</v>
      </c>
      <c r="H166" s="84">
        <f t="shared" si="104"/>
        <v>46349.929999999993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2314.5454545454518</v>
      </c>
      <c r="O166" s="86">
        <f t="shared" si="106"/>
        <v>231.45454545454518</v>
      </c>
      <c r="P166" s="54">
        <f t="shared" si="102"/>
        <v>0</v>
      </c>
      <c r="Q166" s="88">
        <f t="shared" si="103"/>
        <v>-45.445454545454794</v>
      </c>
      <c r="R166" s="424">
        <f t="shared" si="107"/>
        <v>0.83587773728618708</v>
      </c>
      <c r="S166" s="587"/>
      <c r="T166" s="89">
        <v>0.53819444444444442</v>
      </c>
      <c r="U166" s="89">
        <v>0.56111111111111112</v>
      </c>
      <c r="V166" s="423">
        <v>8</v>
      </c>
      <c r="W166" s="90">
        <f t="shared" si="108"/>
        <v>33.000000000000043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-454.45454545454822</v>
      </c>
      <c r="AG166" s="424">
        <f t="shared" si="62"/>
        <v>0.83587773728618697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2195.7613689415157</v>
      </c>
      <c r="O173" s="104">
        <f t="shared" si="109"/>
        <v>196.80659312093132</v>
      </c>
      <c r="P173" s="54">
        <f>M173-J173</f>
        <v>0</v>
      </c>
      <c r="Q173" s="88">
        <f>O173-L173</f>
        <v>-21.367532753194581</v>
      </c>
      <c r="R173" s="105">
        <f>O173/L173</f>
        <v>0.90206202193965734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-227.23863105848432</v>
      </c>
      <c r="AG173" s="424">
        <f t="shared" si="62"/>
        <v>0.90621600038857442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5492" priority="3223" operator="lessThan">
      <formula>0</formula>
    </cfRule>
  </conditionalFormatting>
  <conditionalFormatting sqref="AH57 AH70 S43 S123 S95 AH95 S5:S9 AH5:AH9 S134 AH17:AH18 S17:S18 S32 S82 AH82 S57:S70">
    <cfRule type="cellIs" dxfId="35491" priority="3222" operator="lessThan">
      <formula>0.8</formula>
    </cfRule>
  </conditionalFormatting>
  <conditionalFormatting sqref="R147 R173 R30 R121 R95 R43 R134 R82 R155:R159 R17:R18 R57:R70 R109:R118">
    <cfRule type="cellIs" dxfId="35490" priority="3220" operator="lessThan">
      <formula>0.8</formula>
    </cfRule>
    <cfRule type="cellIs" dxfId="35489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5488" priority="3218" operator="greaterThan">
      <formula>1</formula>
    </cfRule>
    <cfRule type="cellIs" dxfId="35487" priority="3219" operator="lessThan">
      <formula>0.8</formula>
    </cfRule>
  </conditionalFormatting>
  <conditionalFormatting sqref="P147 P30 P121 P95 P43 P134 P82 P155:P159 P57:P70 P17:P28 P109:P118">
    <cfRule type="cellIs" dxfId="35486" priority="3217" operator="greaterThan">
      <formula>0</formula>
    </cfRule>
  </conditionalFormatting>
  <conditionalFormatting sqref="S161">
    <cfRule type="cellIs" dxfId="35485" priority="3216" operator="lessThan">
      <formula>0.8</formula>
    </cfRule>
  </conditionalFormatting>
  <conditionalFormatting sqref="Q161:Q167">
    <cfRule type="cellIs" dxfId="35484" priority="3215" operator="lessThan">
      <formula>0</formula>
    </cfRule>
  </conditionalFormatting>
  <conditionalFormatting sqref="R161:R167">
    <cfRule type="cellIs" dxfId="35483" priority="3213" operator="lessThan">
      <formula>0.8</formula>
    </cfRule>
    <cfRule type="cellIs" dxfId="35482" priority="3214" operator="greaterThan">
      <formula>1</formula>
    </cfRule>
  </conditionalFormatting>
  <conditionalFormatting sqref="R161:R167">
    <cfRule type="cellIs" dxfId="35481" priority="3211" operator="greaterThan">
      <formula>1</formula>
    </cfRule>
    <cfRule type="cellIs" dxfId="35480" priority="3212" operator="lessThan">
      <formula>0.8</formula>
    </cfRule>
  </conditionalFormatting>
  <conditionalFormatting sqref="P161:P167">
    <cfRule type="cellIs" dxfId="35479" priority="3210" operator="greaterThan">
      <formula>0</formula>
    </cfRule>
  </conditionalFormatting>
  <conditionalFormatting sqref="Q169:Q172 AF161:AF172">
    <cfRule type="cellIs" dxfId="35478" priority="3209" operator="lessThan">
      <formula>0</formula>
    </cfRule>
  </conditionalFormatting>
  <conditionalFormatting sqref="R169:R172">
    <cfRule type="cellIs" dxfId="35477" priority="3207" operator="lessThan">
      <formula>0.8</formula>
    </cfRule>
    <cfRule type="cellIs" dxfId="35476" priority="3208" operator="greaterThan">
      <formula>1</formula>
    </cfRule>
  </conditionalFormatting>
  <conditionalFormatting sqref="R169:R172 AG161:AG172">
    <cfRule type="cellIs" dxfId="35475" priority="3205" operator="greaterThan">
      <formula>1</formula>
    </cfRule>
    <cfRule type="cellIs" dxfId="35474" priority="3206" operator="lessThan">
      <formula>0.8</formula>
    </cfRule>
  </conditionalFormatting>
  <conditionalFormatting sqref="P169:P172">
    <cfRule type="cellIs" dxfId="35473" priority="3204" operator="greaterThan">
      <formula>0</formula>
    </cfRule>
  </conditionalFormatting>
  <conditionalFormatting sqref="AF145">
    <cfRule type="cellIs" dxfId="35472" priority="3203" operator="lessThan">
      <formula>0</formula>
    </cfRule>
  </conditionalFormatting>
  <conditionalFormatting sqref="AG145">
    <cfRule type="cellIs" dxfId="35471" priority="3201" operator="greaterThan">
      <formula>1</formula>
    </cfRule>
    <cfRule type="cellIs" dxfId="35470" priority="3202" operator="lessThan">
      <formula>0.8</formula>
    </cfRule>
  </conditionalFormatting>
  <conditionalFormatting sqref="AF44:AF54">
    <cfRule type="cellIs" dxfId="35469" priority="3200" operator="lessThan">
      <formula>0</formula>
    </cfRule>
  </conditionalFormatting>
  <conditionalFormatting sqref="AG44:AG54">
    <cfRule type="cellIs" dxfId="35468" priority="3198" operator="greaterThan">
      <formula>1</formula>
    </cfRule>
    <cfRule type="cellIs" dxfId="35467" priority="3199" operator="lessThan">
      <formula>0.8</formula>
    </cfRule>
  </conditionalFormatting>
  <conditionalFormatting sqref="AF83:AF94">
    <cfRule type="cellIs" dxfId="35466" priority="3197" operator="lessThan">
      <formula>0</formula>
    </cfRule>
  </conditionalFormatting>
  <conditionalFormatting sqref="AH83">
    <cfRule type="cellIs" dxfId="35465" priority="3196" operator="lessThan">
      <formula>0.8</formula>
    </cfRule>
  </conditionalFormatting>
  <conditionalFormatting sqref="AG83:AG94">
    <cfRule type="cellIs" dxfId="35464" priority="3194" operator="greaterThan">
      <formula>1</formula>
    </cfRule>
    <cfRule type="cellIs" dxfId="35463" priority="3195" operator="lessThan">
      <formula>0.8</formula>
    </cfRule>
  </conditionalFormatting>
  <conditionalFormatting sqref="S83">
    <cfRule type="cellIs" dxfId="35462" priority="3193" operator="lessThan">
      <formula>0.8</formula>
    </cfRule>
  </conditionalFormatting>
  <conditionalFormatting sqref="AH84">
    <cfRule type="cellIs" dxfId="35461" priority="3192" operator="lessThan">
      <formula>0.8</formula>
    </cfRule>
  </conditionalFormatting>
  <conditionalFormatting sqref="S84">
    <cfRule type="cellIs" dxfId="35460" priority="3191" operator="lessThan">
      <formula>0.8</formula>
    </cfRule>
  </conditionalFormatting>
  <conditionalFormatting sqref="S90">
    <cfRule type="cellIs" dxfId="35459" priority="3190" operator="lessThan">
      <formula>0.8</formula>
    </cfRule>
  </conditionalFormatting>
  <conditionalFormatting sqref="AH90">
    <cfRule type="cellIs" dxfId="35458" priority="3189" operator="lessThan">
      <formula>0.8</formula>
    </cfRule>
  </conditionalFormatting>
  <conditionalFormatting sqref="AF122">
    <cfRule type="cellIs" dxfId="35457" priority="3188" operator="lessThan">
      <formula>0</formula>
    </cfRule>
  </conditionalFormatting>
  <conditionalFormatting sqref="S122">
    <cfRule type="cellIs" dxfId="35456" priority="3187" operator="lessThan">
      <formula>0.8</formula>
    </cfRule>
  </conditionalFormatting>
  <conditionalFormatting sqref="AG122">
    <cfRule type="cellIs" dxfId="35455" priority="3185" operator="greaterThan">
      <formula>1</formula>
    </cfRule>
    <cfRule type="cellIs" dxfId="35454" priority="3186" operator="lessThan">
      <formula>0.8</formula>
    </cfRule>
  </conditionalFormatting>
  <conditionalFormatting sqref="P162:P168">
    <cfRule type="cellIs" dxfId="35453" priority="3179" operator="greaterThan">
      <formula>0</formula>
    </cfRule>
  </conditionalFormatting>
  <conditionalFormatting sqref="R162:R168">
    <cfRule type="cellIs" dxfId="35452" priority="3182" operator="lessThan">
      <formula>0.8</formula>
    </cfRule>
    <cfRule type="cellIs" dxfId="35451" priority="3183" operator="greaterThan">
      <formula>1</formula>
    </cfRule>
  </conditionalFormatting>
  <conditionalFormatting sqref="R162:R168">
    <cfRule type="cellIs" dxfId="35450" priority="3180" operator="greaterThan">
      <formula>1</formula>
    </cfRule>
    <cfRule type="cellIs" dxfId="35449" priority="3181" operator="lessThan">
      <formula>0.8</formula>
    </cfRule>
  </conditionalFormatting>
  <conditionalFormatting sqref="Q162:Q168">
    <cfRule type="cellIs" dxfId="35448" priority="3184" operator="lessThan">
      <formula>0</formula>
    </cfRule>
  </conditionalFormatting>
  <conditionalFormatting sqref="P132:P133">
    <cfRule type="cellIs" dxfId="35447" priority="3172" operator="greaterThan">
      <formula>0</formula>
    </cfRule>
  </conditionalFormatting>
  <conditionalFormatting sqref="AF124 Q132:Q133 AF132:AF133 AF126:AF127 AF129:AF130">
    <cfRule type="cellIs" dxfId="35446" priority="3178" operator="lessThan">
      <formula>0</formula>
    </cfRule>
  </conditionalFormatting>
  <conditionalFormatting sqref="S124:S133">
    <cfRule type="cellIs" dxfId="35445" priority="3177" operator="lessThan">
      <formula>0.8</formula>
    </cfRule>
  </conditionalFormatting>
  <conditionalFormatting sqref="R132:R133">
    <cfRule type="cellIs" dxfId="35444" priority="3175" operator="lessThan">
      <formula>0.8</formula>
    </cfRule>
    <cfRule type="cellIs" dxfId="35443" priority="3176" operator="greaterThan">
      <formula>1</formula>
    </cfRule>
  </conditionalFormatting>
  <conditionalFormatting sqref="AG124 R132:R133 AG132:AG133 AG126:AG127 AG129:AG130">
    <cfRule type="cellIs" dxfId="35442" priority="3173" operator="greaterThan">
      <formula>1</formula>
    </cfRule>
    <cfRule type="cellIs" dxfId="35441" priority="3174" operator="lessThan">
      <formula>0.8</formula>
    </cfRule>
  </conditionalFormatting>
  <conditionalFormatting sqref="AH109">
    <cfRule type="cellIs" dxfId="35440" priority="3171" operator="lessThan">
      <formula>0.8</formula>
    </cfRule>
  </conditionalFormatting>
  <conditionalFormatting sqref="R160 AG160">
    <cfRule type="cellIs" dxfId="35439" priority="3166" operator="greaterThan">
      <formula>1</formula>
    </cfRule>
    <cfRule type="cellIs" dxfId="35438" priority="3167" operator="lessThan">
      <formula>0.8</formula>
    </cfRule>
  </conditionalFormatting>
  <conditionalFormatting sqref="R160">
    <cfRule type="cellIs" dxfId="35437" priority="3168" operator="lessThan">
      <formula>0.8</formula>
    </cfRule>
    <cfRule type="cellIs" dxfId="35436" priority="3169" operator="greaterThan">
      <formula>1</formula>
    </cfRule>
  </conditionalFormatting>
  <conditionalFormatting sqref="P160">
    <cfRule type="cellIs" dxfId="35435" priority="3165" operator="greaterThan">
      <formula>0</formula>
    </cfRule>
  </conditionalFormatting>
  <conditionalFormatting sqref="AH148">
    <cfRule type="cellIs" dxfId="35434" priority="3164" operator="lessThan">
      <formula>0.8</formula>
    </cfRule>
  </conditionalFormatting>
  <conditionalFormatting sqref="Q160 AF160">
    <cfRule type="cellIs" dxfId="35433" priority="3170" operator="lessThan">
      <formula>0</formula>
    </cfRule>
  </conditionalFormatting>
  <conditionalFormatting sqref="AF148:AF154">
    <cfRule type="cellIs" dxfId="35432" priority="3163" operator="lessThan">
      <formula>0</formula>
    </cfRule>
  </conditionalFormatting>
  <conditionalFormatting sqref="S148">
    <cfRule type="cellIs" dxfId="35431" priority="3162" operator="lessThan">
      <formula>0.8</formula>
    </cfRule>
  </conditionalFormatting>
  <conditionalFormatting sqref="AG148:AG154">
    <cfRule type="cellIs" dxfId="35430" priority="3160" operator="greaterThan">
      <formula>1</formula>
    </cfRule>
    <cfRule type="cellIs" dxfId="35429" priority="3161" operator="lessThan">
      <formula>0.8</formula>
    </cfRule>
  </conditionalFormatting>
  <conditionalFormatting sqref="S86">
    <cfRule type="cellIs" dxfId="35428" priority="3159" operator="lessThan">
      <formula>0.8</formula>
    </cfRule>
  </conditionalFormatting>
  <conditionalFormatting sqref="S88 AH88">
    <cfRule type="cellIs" dxfId="35427" priority="3154" operator="lessThan">
      <formula>0.8</formula>
    </cfRule>
  </conditionalFormatting>
  <conditionalFormatting sqref="AH86">
    <cfRule type="cellIs" dxfId="35426" priority="3158" operator="lessThan">
      <formula>0.8</formula>
    </cfRule>
  </conditionalFormatting>
  <conditionalFormatting sqref="S87">
    <cfRule type="cellIs" dxfId="35425" priority="3157" operator="lessThan">
      <formula>0.8</formula>
    </cfRule>
  </conditionalFormatting>
  <conditionalFormatting sqref="AH87">
    <cfRule type="cellIs" dxfId="35424" priority="3156" operator="lessThan">
      <formula>0.8</formula>
    </cfRule>
  </conditionalFormatting>
  <conditionalFormatting sqref="S89 AH89">
    <cfRule type="cellIs" dxfId="35423" priority="3155" operator="lessThan">
      <formula>0.8</formula>
    </cfRule>
  </conditionalFormatting>
  <conditionalFormatting sqref="AF31 AF35 AF39">
    <cfRule type="cellIs" dxfId="35422" priority="3153" operator="lessThan">
      <formula>0</formula>
    </cfRule>
  </conditionalFormatting>
  <conditionalFormatting sqref="AH31 S31">
    <cfRule type="cellIs" dxfId="35421" priority="3152" operator="lessThan">
      <formula>0.8</formula>
    </cfRule>
  </conditionalFormatting>
  <conditionalFormatting sqref="AG31 AG35 AG39">
    <cfRule type="cellIs" dxfId="35420" priority="3150" operator="greaterThan">
      <formula>1</formula>
    </cfRule>
    <cfRule type="cellIs" dxfId="35419" priority="3151" operator="lessThan">
      <formula>0.8</formula>
    </cfRule>
  </conditionalFormatting>
  <conditionalFormatting sqref="AF135">
    <cfRule type="cellIs" dxfId="35418" priority="3149" operator="lessThan">
      <formula>0</formula>
    </cfRule>
  </conditionalFormatting>
  <conditionalFormatting sqref="AH135 S135">
    <cfRule type="cellIs" dxfId="35417" priority="3148" operator="lessThan">
      <formula>0.8</formula>
    </cfRule>
  </conditionalFormatting>
  <conditionalFormatting sqref="AG135">
    <cfRule type="cellIs" dxfId="35416" priority="3146" operator="greaterThan">
      <formula>1</formula>
    </cfRule>
    <cfRule type="cellIs" dxfId="35415" priority="3147" operator="lessThan">
      <formula>0.8</formula>
    </cfRule>
  </conditionalFormatting>
  <conditionalFormatting sqref="AF108 Q108">
    <cfRule type="cellIs" dxfId="35414" priority="3145" operator="lessThan">
      <formula>0</formula>
    </cfRule>
  </conditionalFormatting>
  <conditionalFormatting sqref="R108">
    <cfRule type="cellIs" dxfId="35413" priority="3143" operator="lessThan">
      <formula>0.8</formula>
    </cfRule>
    <cfRule type="cellIs" dxfId="35412" priority="3144" operator="greaterThan">
      <formula>1</formula>
    </cfRule>
  </conditionalFormatting>
  <conditionalFormatting sqref="AG108 R108">
    <cfRule type="cellIs" dxfId="35411" priority="3141" operator="greaterThan">
      <formula>1</formula>
    </cfRule>
    <cfRule type="cellIs" dxfId="35410" priority="3142" operator="lessThan">
      <formula>0.8</formula>
    </cfRule>
  </conditionalFormatting>
  <conditionalFormatting sqref="P108">
    <cfRule type="cellIs" dxfId="35409" priority="3140" operator="greaterThan">
      <formula>0</formula>
    </cfRule>
  </conditionalFormatting>
  <conditionalFormatting sqref="AH97">
    <cfRule type="cellIs" dxfId="35408" priority="3135" operator="lessThan">
      <formula>0.8</formula>
    </cfRule>
  </conditionalFormatting>
  <conditionalFormatting sqref="AG96 AG98 AG100 AG102:AG103 AG105:AG106">
    <cfRule type="cellIs" dxfId="35407" priority="3137" operator="greaterThan">
      <formula>1</formula>
    </cfRule>
    <cfRule type="cellIs" dxfId="35406" priority="3138" operator="lessThan">
      <formula>0.8</formula>
    </cfRule>
  </conditionalFormatting>
  <conditionalFormatting sqref="AF96 AF98 AF100 AF102:AF103 AF105:AF106">
    <cfRule type="cellIs" dxfId="35405" priority="3139" operator="lessThan">
      <formula>0</formula>
    </cfRule>
  </conditionalFormatting>
  <conditionalFormatting sqref="AG97 AG99 AG101 AG104">
    <cfRule type="cellIs" dxfId="35404" priority="3133" operator="greaterThan">
      <formula>1</formula>
    </cfRule>
    <cfRule type="cellIs" dxfId="35403" priority="3134" operator="lessThan">
      <formula>0.8</formula>
    </cfRule>
  </conditionalFormatting>
  <conditionalFormatting sqref="AF97 AF99 AF101 AF104">
    <cfRule type="cellIs" dxfId="35402" priority="3136" operator="lessThan">
      <formula>0</formula>
    </cfRule>
  </conditionalFormatting>
  <conditionalFormatting sqref="AF71 AF73 AF75 AF79 AF77">
    <cfRule type="cellIs" dxfId="35401" priority="3130" operator="lessThan">
      <formula>0</formula>
    </cfRule>
  </conditionalFormatting>
  <conditionalFormatting sqref="S71 AH71">
    <cfRule type="cellIs" dxfId="35400" priority="3129" operator="lessThan">
      <formula>0.8</formula>
    </cfRule>
  </conditionalFormatting>
  <conditionalFormatting sqref="AG71 AG73 AG75 AG79 AG77">
    <cfRule type="cellIs" dxfId="35399" priority="3127" operator="greaterThan">
      <formula>1</formula>
    </cfRule>
    <cfRule type="cellIs" dxfId="35398" priority="3128" operator="lessThan">
      <formula>0.8</formula>
    </cfRule>
  </conditionalFormatting>
  <conditionalFormatting sqref="AF72 AF76 AF80">
    <cfRule type="cellIs" dxfId="35397" priority="3126" operator="lessThan">
      <formula>0</formula>
    </cfRule>
  </conditionalFormatting>
  <conditionalFormatting sqref="S72 AH72">
    <cfRule type="cellIs" dxfId="35396" priority="3125" operator="lessThan">
      <formula>0.8</formula>
    </cfRule>
  </conditionalFormatting>
  <conditionalFormatting sqref="S11">
    <cfRule type="cellIs" dxfId="35395" priority="3132" operator="lessThan">
      <formula>0.8</formula>
    </cfRule>
  </conditionalFormatting>
  <conditionalFormatting sqref="S10">
    <cfRule type="cellIs" dxfId="35394" priority="3131" operator="lessThan">
      <formula>0.8</formula>
    </cfRule>
  </conditionalFormatting>
  <conditionalFormatting sqref="AG72 AG76 AG80">
    <cfRule type="cellIs" dxfId="35393" priority="3123" operator="greaterThan">
      <formula>1</formula>
    </cfRule>
    <cfRule type="cellIs" dxfId="35392" priority="3124" operator="lessThan">
      <formula>0.8</formula>
    </cfRule>
  </conditionalFormatting>
  <conditionalFormatting sqref="AF14:AF16 Q15:Q16">
    <cfRule type="cellIs" dxfId="35391" priority="3122" operator="lessThan">
      <formula>0</formula>
    </cfRule>
  </conditionalFormatting>
  <conditionalFormatting sqref="R15:R16">
    <cfRule type="cellIs" dxfId="35390" priority="3120" operator="lessThan">
      <formula>0.8</formula>
    </cfRule>
    <cfRule type="cellIs" dxfId="35389" priority="3121" operator="greaterThan">
      <formula>1</formula>
    </cfRule>
  </conditionalFormatting>
  <conditionalFormatting sqref="R15:R16">
    <cfRule type="cellIs" dxfId="35388" priority="3118" operator="greaterThan">
      <formula>1</formula>
    </cfRule>
    <cfRule type="cellIs" dxfId="35387" priority="3119" operator="lessThan">
      <formula>0.8</formula>
    </cfRule>
  </conditionalFormatting>
  <conditionalFormatting sqref="P15:P16">
    <cfRule type="cellIs" dxfId="35386" priority="3117" operator="greaterThan">
      <formula>0</formula>
    </cfRule>
  </conditionalFormatting>
  <conditionalFormatting sqref="AH98">
    <cfRule type="cellIs" dxfId="35385" priority="3116" operator="lessThan">
      <formula>0.8</formula>
    </cfRule>
  </conditionalFormatting>
  <conditionalFormatting sqref="AF33 AF37">
    <cfRule type="cellIs" dxfId="35384" priority="3115" operator="lessThan">
      <formula>0</formula>
    </cfRule>
  </conditionalFormatting>
  <conditionalFormatting sqref="AG33 AG37">
    <cfRule type="cellIs" dxfId="35383" priority="3113" operator="greaterThan">
      <formula>1</formula>
    </cfRule>
    <cfRule type="cellIs" dxfId="35382" priority="3114" operator="lessThan">
      <formula>0.8</formula>
    </cfRule>
  </conditionalFormatting>
  <conditionalFormatting sqref="P41:P42">
    <cfRule type="cellIs" dxfId="35381" priority="3107" operator="greaterThan">
      <formula>0</formula>
    </cfRule>
  </conditionalFormatting>
  <conditionalFormatting sqref="Q41:Q42 AF34 AF41:AF42 AF38">
    <cfRule type="cellIs" dxfId="35380" priority="3112" operator="lessThan">
      <formula>0</formula>
    </cfRule>
  </conditionalFormatting>
  <conditionalFormatting sqref="R41:R42">
    <cfRule type="cellIs" dxfId="35379" priority="3110" operator="lessThan">
      <formula>0.8</formula>
    </cfRule>
    <cfRule type="cellIs" dxfId="35378" priority="3111" operator="greaterThan">
      <formula>1</formula>
    </cfRule>
  </conditionalFormatting>
  <conditionalFormatting sqref="R41:R42 AG34 AG41:AG42 AG38">
    <cfRule type="cellIs" dxfId="35377" priority="3108" operator="greaterThan">
      <formula>1</formula>
    </cfRule>
    <cfRule type="cellIs" dxfId="35376" priority="3109" operator="lessThan">
      <formula>0.8</formula>
    </cfRule>
  </conditionalFormatting>
  <conditionalFormatting sqref="AF137:AF144">
    <cfRule type="cellIs" dxfId="35375" priority="3106" operator="lessThan">
      <formula>0</formula>
    </cfRule>
  </conditionalFormatting>
  <conditionalFormatting sqref="AH137 S137">
    <cfRule type="cellIs" dxfId="35374" priority="3105" operator="lessThan">
      <formula>0.8</formula>
    </cfRule>
  </conditionalFormatting>
  <conditionalFormatting sqref="AG137:AG144">
    <cfRule type="cellIs" dxfId="35373" priority="3103" operator="greaterThan">
      <formula>1</formula>
    </cfRule>
    <cfRule type="cellIs" dxfId="35372" priority="3104" operator="lessThan">
      <formula>0.8</formula>
    </cfRule>
  </conditionalFormatting>
  <conditionalFormatting sqref="AF55">
    <cfRule type="cellIs" dxfId="35371" priority="3102" operator="lessThan">
      <formula>0</formula>
    </cfRule>
  </conditionalFormatting>
  <conditionalFormatting sqref="AG55">
    <cfRule type="cellIs" dxfId="35370" priority="3100" operator="greaterThan">
      <formula>1</formula>
    </cfRule>
    <cfRule type="cellIs" dxfId="35369" priority="3101" operator="lessThan">
      <formula>0.8</formula>
    </cfRule>
  </conditionalFormatting>
  <conditionalFormatting sqref="AF56 Q56">
    <cfRule type="cellIs" dxfId="35368" priority="3099" operator="lessThan">
      <formula>0</formula>
    </cfRule>
  </conditionalFormatting>
  <conditionalFormatting sqref="R56">
    <cfRule type="cellIs" dxfId="35367" priority="3097" operator="lessThan">
      <formula>0.8</formula>
    </cfRule>
    <cfRule type="cellIs" dxfId="35366" priority="3098" operator="greaterThan">
      <formula>1</formula>
    </cfRule>
  </conditionalFormatting>
  <conditionalFormatting sqref="AG56 R56">
    <cfRule type="cellIs" dxfId="35365" priority="3095" operator="greaterThan">
      <formula>1</formula>
    </cfRule>
    <cfRule type="cellIs" dxfId="35364" priority="3096" operator="lessThan">
      <formula>0.8</formula>
    </cfRule>
  </conditionalFormatting>
  <conditionalFormatting sqref="P56">
    <cfRule type="cellIs" dxfId="35363" priority="3094" operator="greaterThan">
      <formula>0</formula>
    </cfRule>
  </conditionalFormatting>
  <conditionalFormatting sqref="P52:P55">
    <cfRule type="cellIs" dxfId="35362" priority="3088" operator="greaterThan">
      <formula>0</formula>
    </cfRule>
  </conditionalFormatting>
  <conditionalFormatting sqref="Q52:Q55">
    <cfRule type="cellIs" dxfId="35361" priority="3093" operator="lessThan">
      <formula>0</formula>
    </cfRule>
  </conditionalFormatting>
  <conditionalFormatting sqref="R52:R55">
    <cfRule type="cellIs" dxfId="35360" priority="3091" operator="lessThan">
      <formula>0.8</formula>
    </cfRule>
    <cfRule type="cellIs" dxfId="35359" priority="3092" operator="greaterThan">
      <formula>1</formula>
    </cfRule>
  </conditionalFormatting>
  <conditionalFormatting sqref="R52:R55">
    <cfRule type="cellIs" dxfId="35358" priority="3089" operator="greaterThan">
      <formula>1</formula>
    </cfRule>
    <cfRule type="cellIs" dxfId="35357" priority="3090" operator="lessThan">
      <formula>0.8</formula>
    </cfRule>
  </conditionalFormatting>
  <conditionalFormatting sqref="P80:P81">
    <cfRule type="cellIs" dxfId="35356" priority="3082" operator="greaterThan">
      <formula>0</formula>
    </cfRule>
  </conditionalFormatting>
  <conditionalFormatting sqref="AF81 Q80:Q81">
    <cfRule type="cellIs" dxfId="35355" priority="3087" operator="lessThan">
      <formula>0</formula>
    </cfRule>
  </conditionalFormatting>
  <conditionalFormatting sqref="R80:R81">
    <cfRule type="cellIs" dxfId="35354" priority="3085" operator="lessThan">
      <formula>0.8</formula>
    </cfRule>
    <cfRule type="cellIs" dxfId="35353" priority="3086" operator="greaterThan">
      <formula>1</formula>
    </cfRule>
  </conditionalFormatting>
  <conditionalFormatting sqref="AG81 R80:R81">
    <cfRule type="cellIs" dxfId="35352" priority="3083" operator="greaterThan">
      <formula>1</formula>
    </cfRule>
    <cfRule type="cellIs" dxfId="35351" priority="3084" operator="lessThan">
      <formula>0.8</formula>
    </cfRule>
  </conditionalFormatting>
  <conditionalFormatting sqref="AH85">
    <cfRule type="cellIs" dxfId="35350" priority="3081" operator="lessThan">
      <formula>0.8</formula>
    </cfRule>
  </conditionalFormatting>
  <conditionalFormatting sqref="S85">
    <cfRule type="cellIs" dxfId="35349" priority="3080" operator="lessThan">
      <formula>0.8</formula>
    </cfRule>
  </conditionalFormatting>
  <conditionalFormatting sqref="AF107">
    <cfRule type="cellIs" dxfId="35348" priority="3079" operator="lessThan">
      <formula>0</formula>
    </cfRule>
  </conditionalFormatting>
  <conditionalFormatting sqref="AH100:AH107">
    <cfRule type="cellIs" dxfId="35347" priority="3078" operator="lessThan">
      <formula>0.8</formula>
    </cfRule>
  </conditionalFormatting>
  <conditionalFormatting sqref="AG107">
    <cfRule type="cellIs" dxfId="35346" priority="3076" operator="greaterThan">
      <formula>1</formula>
    </cfRule>
    <cfRule type="cellIs" dxfId="35345" priority="3077" operator="lessThan">
      <formula>0.8</formula>
    </cfRule>
  </conditionalFormatting>
  <conditionalFormatting sqref="P106:P107">
    <cfRule type="cellIs" dxfId="35344" priority="3070" operator="greaterThan">
      <formula>0</formula>
    </cfRule>
  </conditionalFormatting>
  <conditionalFormatting sqref="Q106:Q107">
    <cfRule type="cellIs" dxfId="35343" priority="3075" operator="lessThan">
      <formula>0</formula>
    </cfRule>
  </conditionalFormatting>
  <conditionalFormatting sqref="R106:R107">
    <cfRule type="cellIs" dxfId="35342" priority="3073" operator="lessThan">
      <formula>0.8</formula>
    </cfRule>
    <cfRule type="cellIs" dxfId="35341" priority="3074" operator="greaterThan">
      <formula>1</formula>
    </cfRule>
  </conditionalFormatting>
  <conditionalFormatting sqref="R106:R107">
    <cfRule type="cellIs" dxfId="35340" priority="3071" operator="greaterThan">
      <formula>1</formula>
    </cfRule>
    <cfRule type="cellIs" dxfId="35339" priority="3072" operator="lessThan">
      <formula>0.8</formula>
    </cfRule>
  </conditionalFormatting>
  <conditionalFormatting sqref="AF109:AF120">
    <cfRule type="cellIs" dxfId="35338" priority="3069" operator="lessThan">
      <formula>0</formula>
    </cfRule>
  </conditionalFormatting>
  <conditionalFormatting sqref="S109">
    <cfRule type="cellIs" dxfId="35337" priority="3068" operator="lessThan">
      <formula>0.8</formula>
    </cfRule>
  </conditionalFormatting>
  <conditionalFormatting sqref="AG109:AG120">
    <cfRule type="cellIs" dxfId="35336" priority="3066" operator="greaterThan">
      <formula>1</formula>
    </cfRule>
    <cfRule type="cellIs" dxfId="35335" priority="3067" operator="lessThan">
      <formula>0.8</formula>
    </cfRule>
  </conditionalFormatting>
  <conditionalFormatting sqref="S150">
    <cfRule type="cellIs" dxfId="35334" priority="3065" operator="lessThan">
      <formula>0.8</formula>
    </cfRule>
  </conditionalFormatting>
  <conditionalFormatting sqref="AH150">
    <cfRule type="cellIs" dxfId="35333" priority="3064" operator="lessThan">
      <formula>0.8</formula>
    </cfRule>
  </conditionalFormatting>
  <conditionalFormatting sqref="S149">
    <cfRule type="cellIs" dxfId="35332" priority="3063" operator="lessThan">
      <formula>0.8</formula>
    </cfRule>
  </conditionalFormatting>
  <conditionalFormatting sqref="Q26:Q29">
    <cfRule type="cellIs" dxfId="35331" priority="3062" operator="lessThan">
      <formula>0</formula>
    </cfRule>
  </conditionalFormatting>
  <conditionalFormatting sqref="S21:S29 AH21:AH29">
    <cfRule type="cellIs" dxfId="35330" priority="3061" operator="lessThan">
      <formula>0.8</formula>
    </cfRule>
  </conditionalFormatting>
  <conditionalFormatting sqref="R26:R29">
    <cfRule type="cellIs" dxfId="35329" priority="3059" operator="lessThan">
      <formula>0.8</formula>
    </cfRule>
    <cfRule type="cellIs" dxfId="35328" priority="3060" operator="greaterThan">
      <formula>1</formula>
    </cfRule>
  </conditionalFormatting>
  <conditionalFormatting sqref="R26:R29">
    <cfRule type="cellIs" dxfId="35327" priority="3057" operator="greaterThan">
      <formula>1</formula>
    </cfRule>
    <cfRule type="cellIs" dxfId="35326" priority="3058" operator="lessThan">
      <formula>0.8</formula>
    </cfRule>
  </conditionalFormatting>
  <conditionalFormatting sqref="P29">
    <cfRule type="cellIs" dxfId="35325" priority="3056" operator="greaterThan">
      <formula>0</formula>
    </cfRule>
  </conditionalFormatting>
  <conditionalFormatting sqref="AH91 S91">
    <cfRule type="cellIs" dxfId="35324" priority="3055" operator="lessThan">
      <formula>0.8</formula>
    </cfRule>
  </conditionalFormatting>
  <conditionalFormatting sqref="P92:P94">
    <cfRule type="cellIs" dxfId="35323" priority="3049" operator="greaterThan">
      <formula>0</formula>
    </cfRule>
  </conditionalFormatting>
  <conditionalFormatting sqref="Q92:Q94">
    <cfRule type="cellIs" dxfId="35322" priority="3054" operator="lessThan">
      <formula>0</formula>
    </cfRule>
  </conditionalFormatting>
  <conditionalFormatting sqref="R92:R94">
    <cfRule type="cellIs" dxfId="35321" priority="3052" operator="lessThan">
      <formula>0.8</formula>
    </cfRule>
    <cfRule type="cellIs" dxfId="35320" priority="3053" operator="greaterThan">
      <formula>1</formula>
    </cfRule>
  </conditionalFormatting>
  <conditionalFormatting sqref="R92:R94">
    <cfRule type="cellIs" dxfId="35319" priority="3050" operator="greaterThan">
      <formula>1</formula>
    </cfRule>
    <cfRule type="cellIs" dxfId="35318" priority="3051" operator="lessThan">
      <formula>0.8</formula>
    </cfRule>
  </conditionalFormatting>
  <conditionalFormatting sqref="AF146 Q145:Q146">
    <cfRule type="cellIs" dxfId="35317" priority="3048" operator="lessThan">
      <formula>0</formula>
    </cfRule>
  </conditionalFormatting>
  <conditionalFormatting sqref="AH139:AH146 S139:S146">
    <cfRule type="cellIs" dxfId="35316" priority="3047" operator="lessThan">
      <formula>0.8</formula>
    </cfRule>
  </conditionalFormatting>
  <conditionalFormatting sqref="R145:R146">
    <cfRule type="cellIs" dxfId="35315" priority="3045" operator="lessThan">
      <formula>0.8</formula>
    </cfRule>
    <cfRule type="cellIs" dxfId="35314" priority="3046" operator="greaterThan">
      <formula>1</formula>
    </cfRule>
  </conditionalFormatting>
  <conditionalFormatting sqref="AG146 R145:R146">
    <cfRule type="cellIs" dxfId="35313" priority="3043" operator="greaterThan">
      <formula>1</formula>
    </cfRule>
    <cfRule type="cellIs" dxfId="35312" priority="3044" operator="lessThan">
      <formula>0.8</formula>
    </cfRule>
  </conditionalFormatting>
  <conditionalFormatting sqref="P145:P146">
    <cfRule type="cellIs" dxfId="35311" priority="3042" operator="greaterThan">
      <formula>0</formula>
    </cfRule>
  </conditionalFormatting>
  <conditionalFormatting sqref="Q119:Q120">
    <cfRule type="cellIs" dxfId="35310" priority="3041" operator="lessThan">
      <formula>0</formula>
    </cfRule>
  </conditionalFormatting>
  <conditionalFormatting sqref="R119:R120">
    <cfRule type="cellIs" dxfId="35309" priority="3039" operator="lessThan">
      <formula>0.8</formula>
    </cfRule>
    <cfRule type="cellIs" dxfId="35308" priority="3040" operator="greaterThan">
      <formula>1</formula>
    </cfRule>
  </conditionalFormatting>
  <conditionalFormatting sqref="R119:R120">
    <cfRule type="cellIs" dxfId="35307" priority="3037" operator="greaterThan">
      <formula>1</formula>
    </cfRule>
    <cfRule type="cellIs" dxfId="35306" priority="3038" operator="lessThan">
      <formula>0.8</formula>
    </cfRule>
  </conditionalFormatting>
  <conditionalFormatting sqref="P119:P120">
    <cfRule type="cellIs" dxfId="35305" priority="3036" operator="greaterThan">
      <formula>0</formula>
    </cfRule>
  </conditionalFormatting>
  <conditionalFormatting sqref="S44:S56">
    <cfRule type="cellIs" dxfId="35304" priority="3035" operator="lessThan">
      <formula>0.8</formula>
    </cfRule>
  </conditionalFormatting>
  <conditionalFormatting sqref="S108">
    <cfRule type="cellIs" dxfId="35303" priority="3034" operator="lessThan">
      <formula>0.8</formula>
    </cfRule>
  </conditionalFormatting>
  <conditionalFormatting sqref="S96">
    <cfRule type="cellIs" dxfId="35302" priority="3033" operator="lessThan">
      <formula>0.8</formula>
    </cfRule>
  </conditionalFormatting>
  <conditionalFormatting sqref="S97">
    <cfRule type="cellIs" dxfId="35301" priority="3032" operator="lessThan">
      <formula>0.8</formula>
    </cfRule>
  </conditionalFormatting>
  <conditionalFormatting sqref="S103">
    <cfRule type="cellIs" dxfId="35300" priority="3031" operator="lessThan">
      <formula>0.8</formula>
    </cfRule>
  </conditionalFormatting>
  <conditionalFormatting sqref="S99">
    <cfRule type="cellIs" dxfId="35299" priority="3030" operator="lessThan">
      <formula>0.8</formula>
    </cfRule>
  </conditionalFormatting>
  <conditionalFormatting sqref="S101">
    <cfRule type="cellIs" dxfId="35298" priority="3027" operator="lessThan">
      <formula>0.8</formula>
    </cfRule>
  </conditionalFormatting>
  <conditionalFormatting sqref="S100">
    <cfRule type="cellIs" dxfId="35297" priority="3029" operator="lessThan">
      <formula>0.8</formula>
    </cfRule>
  </conditionalFormatting>
  <conditionalFormatting sqref="S102">
    <cfRule type="cellIs" dxfId="35296" priority="3028" operator="lessThan">
      <formula>0.8</formula>
    </cfRule>
  </conditionalFormatting>
  <conditionalFormatting sqref="S98">
    <cfRule type="cellIs" dxfId="35295" priority="3026" operator="lessThan">
      <formula>0.8</formula>
    </cfRule>
  </conditionalFormatting>
  <conditionalFormatting sqref="S104">
    <cfRule type="cellIs" dxfId="35294" priority="3025" operator="lessThan">
      <formula>0.8</formula>
    </cfRule>
  </conditionalFormatting>
  <conditionalFormatting sqref="Q162:Q167">
    <cfRule type="cellIs" dxfId="35293" priority="3024" operator="lessThan">
      <formula>0</formula>
    </cfRule>
  </conditionalFormatting>
  <conditionalFormatting sqref="R162:R167">
    <cfRule type="cellIs" dxfId="35292" priority="3022" operator="lessThan">
      <formula>0.8</formula>
    </cfRule>
    <cfRule type="cellIs" dxfId="35291" priority="3023" operator="greaterThan">
      <formula>1</formula>
    </cfRule>
  </conditionalFormatting>
  <conditionalFormatting sqref="R162:R167">
    <cfRule type="cellIs" dxfId="35290" priority="3020" operator="greaterThan">
      <formula>1</formula>
    </cfRule>
    <cfRule type="cellIs" dxfId="35289" priority="3021" operator="lessThan">
      <formula>0.8</formula>
    </cfRule>
  </conditionalFormatting>
  <conditionalFormatting sqref="P162:P167">
    <cfRule type="cellIs" dxfId="35288" priority="3019" operator="greaterThan">
      <formula>0</formula>
    </cfRule>
  </conditionalFormatting>
  <conditionalFormatting sqref="P168">
    <cfRule type="cellIs" dxfId="35287" priority="3013" operator="greaterThan">
      <formula>0</formula>
    </cfRule>
  </conditionalFormatting>
  <conditionalFormatting sqref="R168">
    <cfRule type="cellIs" dxfId="35286" priority="3016" operator="lessThan">
      <formula>0.8</formula>
    </cfRule>
    <cfRule type="cellIs" dxfId="35285" priority="3017" operator="greaterThan">
      <formula>1</formula>
    </cfRule>
  </conditionalFormatting>
  <conditionalFormatting sqref="R168">
    <cfRule type="cellIs" dxfId="35284" priority="3014" operator="greaterThan">
      <formula>1</formula>
    </cfRule>
    <cfRule type="cellIs" dxfId="35283" priority="3015" operator="lessThan">
      <formula>0.8</formula>
    </cfRule>
  </conditionalFormatting>
  <conditionalFormatting sqref="Q168">
    <cfRule type="cellIs" dxfId="35282" priority="3018" operator="lessThan">
      <formula>0</formula>
    </cfRule>
  </conditionalFormatting>
  <conditionalFormatting sqref="Q83">
    <cfRule type="cellIs" dxfId="35281" priority="3012" operator="lessThan">
      <formula>0</formula>
    </cfRule>
  </conditionalFormatting>
  <conditionalFormatting sqref="R83">
    <cfRule type="cellIs" dxfId="35280" priority="3010" operator="lessThan">
      <formula>0.8</formula>
    </cfRule>
    <cfRule type="cellIs" dxfId="35279" priority="3011" operator="greaterThan">
      <formula>1</formula>
    </cfRule>
  </conditionalFormatting>
  <conditionalFormatting sqref="R83">
    <cfRule type="cellIs" dxfId="35278" priority="3008" operator="greaterThan">
      <formula>1</formula>
    </cfRule>
    <cfRule type="cellIs" dxfId="35277" priority="3009" operator="lessThan">
      <formula>0.8</formula>
    </cfRule>
  </conditionalFormatting>
  <conditionalFormatting sqref="P83">
    <cfRule type="cellIs" dxfId="35276" priority="3007" operator="greaterThan">
      <formula>0</formula>
    </cfRule>
  </conditionalFormatting>
  <conditionalFormatting sqref="Q83">
    <cfRule type="cellIs" dxfId="35275" priority="3006" operator="lessThan">
      <formula>0</formula>
    </cfRule>
  </conditionalFormatting>
  <conditionalFormatting sqref="R83">
    <cfRule type="cellIs" dxfId="35274" priority="3004" operator="lessThan">
      <formula>0.8</formula>
    </cfRule>
    <cfRule type="cellIs" dxfId="35273" priority="3005" operator="greaterThan">
      <formula>1</formula>
    </cfRule>
  </conditionalFormatting>
  <conditionalFormatting sqref="R83">
    <cfRule type="cellIs" dxfId="35272" priority="3002" operator="greaterThan">
      <formula>1</formula>
    </cfRule>
    <cfRule type="cellIs" dxfId="35271" priority="3003" operator="lessThan">
      <formula>0.8</formula>
    </cfRule>
  </conditionalFormatting>
  <conditionalFormatting sqref="P83">
    <cfRule type="cellIs" dxfId="35270" priority="3001" operator="greaterThan">
      <formula>0</formula>
    </cfRule>
  </conditionalFormatting>
  <conditionalFormatting sqref="Q83">
    <cfRule type="cellIs" dxfId="35269" priority="3000" operator="lessThan">
      <formula>0</formula>
    </cfRule>
  </conditionalFormatting>
  <conditionalFormatting sqref="R83">
    <cfRule type="cellIs" dxfId="35268" priority="2998" operator="lessThan">
      <formula>0.8</formula>
    </cfRule>
    <cfRule type="cellIs" dxfId="35267" priority="2999" operator="greaterThan">
      <formula>1</formula>
    </cfRule>
  </conditionalFormatting>
  <conditionalFormatting sqref="R83">
    <cfRule type="cellIs" dxfId="35266" priority="2996" operator="greaterThan">
      <formula>1</formula>
    </cfRule>
    <cfRule type="cellIs" dxfId="35265" priority="2997" operator="lessThan">
      <formula>0.8</formula>
    </cfRule>
  </conditionalFormatting>
  <conditionalFormatting sqref="P83">
    <cfRule type="cellIs" dxfId="35264" priority="2995" operator="greaterThan">
      <formula>0</formula>
    </cfRule>
  </conditionalFormatting>
  <conditionalFormatting sqref="Q83">
    <cfRule type="cellIs" dxfId="35263" priority="2994" operator="lessThan">
      <formula>0</formula>
    </cfRule>
  </conditionalFormatting>
  <conditionalFormatting sqref="R83">
    <cfRule type="cellIs" dxfId="35262" priority="2992" operator="lessThan">
      <formula>0.8</formula>
    </cfRule>
    <cfRule type="cellIs" dxfId="35261" priority="2993" operator="greaterThan">
      <formula>1</formula>
    </cfRule>
  </conditionalFormatting>
  <conditionalFormatting sqref="R83">
    <cfRule type="cellIs" dxfId="35260" priority="2990" operator="greaterThan">
      <formula>1</formula>
    </cfRule>
    <cfRule type="cellIs" dxfId="35259" priority="2991" operator="lessThan">
      <formula>0.8</formula>
    </cfRule>
  </conditionalFormatting>
  <conditionalFormatting sqref="P83">
    <cfRule type="cellIs" dxfId="35258" priority="2989" operator="greaterThan">
      <formula>0</formula>
    </cfRule>
  </conditionalFormatting>
  <conditionalFormatting sqref="P83">
    <cfRule type="cellIs" dxfId="35257" priority="2983" operator="greaterThan">
      <formula>0</formula>
    </cfRule>
  </conditionalFormatting>
  <conditionalFormatting sqref="Q83">
    <cfRule type="cellIs" dxfId="35256" priority="2988" operator="lessThan">
      <formula>0</formula>
    </cfRule>
  </conditionalFormatting>
  <conditionalFormatting sqref="R83">
    <cfRule type="cellIs" dxfId="35255" priority="2986" operator="lessThan">
      <formula>0.8</formula>
    </cfRule>
    <cfRule type="cellIs" dxfId="35254" priority="2987" operator="greaterThan">
      <formula>1</formula>
    </cfRule>
  </conditionalFormatting>
  <conditionalFormatting sqref="R83">
    <cfRule type="cellIs" dxfId="35253" priority="2984" operator="greaterThan">
      <formula>1</formula>
    </cfRule>
    <cfRule type="cellIs" dxfId="35252" priority="2985" operator="lessThan">
      <formula>0.8</formula>
    </cfRule>
  </conditionalFormatting>
  <conditionalFormatting sqref="P83">
    <cfRule type="cellIs" dxfId="35251" priority="2977" operator="greaterThan">
      <formula>0</formula>
    </cfRule>
  </conditionalFormatting>
  <conditionalFormatting sqref="Q83">
    <cfRule type="cellIs" dxfId="35250" priority="2982" operator="lessThan">
      <formula>0</formula>
    </cfRule>
  </conditionalFormatting>
  <conditionalFormatting sqref="R83">
    <cfRule type="cellIs" dxfId="35249" priority="2980" operator="lessThan">
      <formula>0.8</formula>
    </cfRule>
    <cfRule type="cellIs" dxfId="35248" priority="2981" operator="greaterThan">
      <formula>1</formula>
    </cfRule>
  </conditionalFormatting>
  <conditionalFormatting sqref="R83">
    <cfRule type="cellIs" dxfId="35247" priority="2978" operator="greaterThan">
      <formula>1</formula>
    </cfRule>
    <cfRule type="cellIs" dxfId="35246" priority="2979" operator="lessThan">
      <formula>0.8</formula>
    </cfRule>
  </conditionalFormatting>
  <conditionalFormatting sqref="R83">
    <cfRule type="cellIs" dxfId="35245" priority="2974" operator="lessThan">
      <formula>0.8</formula>
    </cfRule>
    <cfRule type="cellIs" dxfId="35244" priority="2975" operator="greaterThan">
      <formula>1</formula>
    </cfRule>
  </conditionalFormatting>
  <conditionalFormatting sqref="R83">
    <cfRule type="cellIs" dxfId="35243" priority="2972" operator="greaterThan">
      <formula>1</formula>
    </cfRule>
    <cfRule type="cellIs" dxfId="35242" priority="2973" operator="lessThan">
      <formula>0.8</formula>
    </cfRule>
  </conditionalFormatting>
  <conditionalFormatting sqref="P83">
    <cfRule type="cellIs" dxfId="35241" priority="2971" operator="greaterThan">
      <formula>0</formula>
    </cfRule>
  </conditionalFormatting>
  <conditionalFormatting sqref="Q83">
    <cfRule type="cellIs" dxfId="35240" priority="2976" operator="lessThan">
      <formula>0</formula>
    </cfRule>
  </conditionalFormatting>
  <conditionalFormatting sqref="Q83">
    <cfRule type="cellIs" dxfId="35239" priority="2970" operator="lessThan">
      <formula>0</formula>
    </cfRule>
  </conditionalFormatting>
  <conditionalFormatting sqref="R83">
    <cfRule type="cellIs" dxfId="35238" priority="2968" operator="lessThan">
      <formula>0.8</formula>
    </cfRule>
    <cfRule type="cellIs" dxfId="35237" priority="2969" operator="greaterThan">
      <formula>1</formula>
    </cfRule>
  </conditionalFormatting>
  <conditionalFormatting sqref="R83">
    <cfRule type="cellIs" dxfId="35236" priority="2966" operator="greaterThan">
      <formula>1</formula>
    </cfRule>
    <cfRule type="cellIs" dxfId="35235" priority="2967" operator="lessThan">
      <formula>0.8</formula>
    </cfRule>
  </conditionalFormatting>
  <conditionalFormatting sqref="P83">
    <cfRule type="cellIs" dxfId="35234" priority="2965" operator="greaterThan">
      <formula>0</formula>
    </cfRule>
  </conditionalFormatting>
  <conditionalFormatting sqref="P83">
    <cfRule type="cellIs" dxfId="35233" priority="2959" operator="greaterThan">
      <formula>0</formula>
    </cfRule>
  </conditionalFormatting>
  <conditionalFormatting sqref="Q83">
    <cfRule type="cellIs" dxfId="35232" priority="2964" operator="lessThan">
      <formula>0</formula>
    </cfRule>
  </conditionalFormatting>
  <conditionalFormatting sqref="R83">
    <cfRule type="cellIs" dxfId="35231" priority="2962" operator="lessThan">
      <formula>0.8</formula>
    </cfRule>
    <cfRule type="cellIs" dxfId="35230" priority="2963" operator="greaterThan">
      <formula>1</formula>
    </cfRule>
  </conditionalFormatting>
  <conditionalFormatting sqref="R83">
    <cfRule type="cellIs" dxfId="35229" priority="2960" operator="greaterThan">
      <formula>1</formula>
    </cfRule>
    <cfRule type="cellIs" dxfId="35228" priority="2961" operator="lessThan">
      <formula>0.8</formula>
    </cfRule>
  </conditionalFormatting>
  <conditionalFormatting sqref="P83">
    <cfRule type="cellIs" dxfId="35227" priority="2953" operator="greaterThan">
      <formula>0</formula>
    </cfRule>
  </conditionalFormatting>
  <conditionalFormatting sqref="Q83">
    <cfRule type="cellIs" dxfId="35226" priority="2958" operator="lessThan">
      <formula>0</formula>
    </cfRule>
  </conditionalFormatting>
  <conditionalFormatting sqref="R83">
    <cfRule type="cellIs" dxfId="35225" priority="2956" operator="lessThan">
      <formula>0.8</formula>
    </cfRule>
    <cfRule type="cellIs" dxfId="35224" priority="2957" operator="greaterThan">
      <formula>1</formula>
    </cfRule>
  </conditionalFormatting>
  <conditionalFormatting sqref="R83">
    <cfRule type="cellIs" dxfId="35223" priority="2954" operator="greaterThan">
      <formula>1</formula>
    </cfRule>
    <cfRule type="cellIs" dxfId="35222" priority="2955" operator="lessThan">
      <formula>0.8</formula>
    </cfRule>
  </conditionalFormatting>
  <conditionalFormatting sqref="R83">
    <cfRule type="cellIs" dxfId="35221" priority="2950" operator="lessThan">
      <formula>0.8</formula>
    </cfRule>
    <cfRule type="cellIs" dxfId="35220" priority="2951" operator="greaterThan">
      <formula>1</formula>
    </cfRule>
  </conditionalFormatting>
  <conditionalFormatting sqref="R83">
    <cfRule type="cellIs" dxfId="35219" priority="2948" operator="greaterThan">
      <formula>1</formula>
    </cfRule>
    <cfRule type="cellIs" dxfId="35218" priority="2949" operator="lessThan">
      <formula>0.8</formula>
    </cfRule>
  </conditionalFormatting>
  <conditionalFormatting sqref="P83">
    <cfRule type="cellIs" dxfId="35217" priority="2947" operator="greaterThan">
      <formula>0</formula>
    </cfRule>
  </conditionalFormatting>
  <conditionalFormatting sqref="Q83">
    <cfRule type="cellIs" dxfId="35216" priority="2952" operator="lessThan">
      <formula>0</formula>
    </cfRule>
  </conditionalFormatting>
  <conditionalFormatting sqref="P83">
    <cfRule type="cellIs" dxfId="35215" priority="2941" operator="greaterThan">
      <formula>0</formula>
    </cfRule>
  </conditionalFormatting>
  <conditionalFormatting sqref="Q83">
    <cfRule type="cellIs" dxfId="35214" priority="2946" operator="lessThan">
      <formula>0</formula>
    </cfRule>
  </conditionalFormatting>
  <conditionalFormatting sqref="R83">
    <cfRule type="cellIs" dxfId="35213" priority="2944" operator="lessThan">
      <formula>0.8</formula>
    </cfRule>
    <cfRule type="cellIs" dxfId="35212" priority="2945" operator="greaterThan">
      <formula>1</formula>
    </cfRule>
  </conditionalFormatting>
  <conditionalFormatting sqref="R83">
    <cfRule type="cellIs" dxfId="35211" priority="2942" operator="greaterThan">
      <formula>1</formula>
    </cfRule>
    <cfRule type="cellIs" dxfId="35210" priority="2943" operator="lessThan">
      <formula>0.8</formula>
    </cfRule>
  </conditionalFormatting>
  <conditionalFormatting sqref="R83">
    <cfRule type="cellIs" dxfId="35209" priority="2938" operator="lessThan">
      <formula>0.8</formula>
    </cfRule>
    <cfRule type="cellIs" dxfId="35208" priority="2939" operator="greaterThan">
      <formula>1</formula>
    </cfRule>
  </conditionalFormatting>
  <conditionalFormatting sqref="R83">
    <cfRule type="cellIs" dxfId="35207" priority="2936" operator="greaterThan">
      <formula>1</formula>
    </cfRule>
    <cfRule type="cellIs" dxfId="35206" priority="2937" operator="lessThan">
      <formula>0.8</formula>
    </cfRule>
  </conditionalFormatting>
  <conditionalFormatting sqref="P83">
    <cfRule type="cellIs" dxfId="35205" priority="2935" operator="greaterThan">
      <formula>0</formula>
    </cfRule>
  </conditionalFormatting>
  <conditionalFormatting sqref="Q83">
    <cfRule type="cellIs" dxfId="35204" priority="2940" operator="lessThan">
      <formula>0</formula>
    </cfRule>
  </conditionalFormatting>
  <conditionalFormatting sqref="R83">
    <cfRule type="cellIs" dxfId="35203" priority="2932" operator="lessThan">
      <formula>0.8</formula>
    </cfRule>
    <cfRule type="cellIs" dxfId="35202" priority="2933" operator="greaterThan">
      <formula>1</formula>
    </cfRule>
  </conditionalFormatting>
  <conditionalFormatting sqref="R83">
    <cfRule type="cellIs" dxfId="35201" priority="2930" operator="greaterThan">
      <formula>1</formula>
    </cfRule>
    <cfRule type="cellIs" dxfId="35200" priority="2931" operator="lessThan">
      <formula>0.8</formula>
    </cfRule>
  </conditionalFormatting>
  <conditionalFormatting sqref="P83">
    <cfRule type="cellIs" dxfId="35199" priority="2929" operator="greaterThan">
      <formula>0</formula>
    </cfRule>
  </conditionalFormatting>
  <conditionalFormatting sqref="Q83">
    <cfRule type="cellIs" dxfId="35198" priority="2934" operator="lessThan">
      <formula>0</formula>
    </cfRule>
  </conditionalFormatting>
  <conditionalFormatting sqref="Q83">
    <cfRule type="cellIs" dxfId="35197" priority="2928" operator="lessThan">
      <formula>0</formula>
    </cfRule>
  </conditionalFormatting>
  <conditionalFormatting sqref="R83">
    <cfRule type="cellIs" dxfId="35196" priority="2926" operator="lessThan">
      <formula>0.8</formula>
    </cfRule>
    <cfRule type="cellIs" dxfId="35195" priority="2927" operator="greaterThan">
      <formula>1</formula>
    </cfRule>
  </conditionalFormatting>
  <conditionalFormatting sqref="R83">
    <cfRule type="cellIs" dxfId="35194" priority="2924" operator="greaterThan">
      <formula>1</formula>
    </cfRule>
    <cfRule type="cellIs" dxfId="35193" priority="2925" operator="lessThan">
      <formula>0.8</formula>
    </cfRule>
  </conditionalFormatting>
  <conditionalFormatting sqref="P83">
    <cfRule type="cellIs" dxfId="35192" priority="2923" operator="greaterThan">
      <formula>0</formula>
    </cfRule>
  </conditionalFormatting>
  <conditionalFormatting sqref="Q83">
    <cfRule type="cellIs" dxfId="35191" priority="2917" operator="lessThan">
      <formula>0</formula>
    </cfRule>
  </conditionalFormatting>
  <conditionalFormatting sqref="R83">
    <cfRule type="cellIs" dxfId="35190" priority="2921" operator="lessThan">
      <formula>0.8</formula>
    </cfRule>
    <cfRule type="cellIs" dxfId="35189" priority="2922" operator="greaterThan">
      <formula>1</formula>
    </cfRule>
  </conditionalFormatting>
  <conditionalFormatting sqref="R83">
    <cfRule type="cellIs" dxfId="35188" priority="2919" operator="greaterThan">
      <formula>1</formula>
    </cfRule>
    <cfRule type="cellIs" dxfId="35187" priority="2920" operator="lessThan">
      <formula>0.8</formula>
    </cfRule>
  </conditionalFormatting>
  <conditionalFormatting sqref="P83">
    <cfRule type="cellIs" dxfId="35186" priority="2918" operator="greaterThan">
      <formula>0</formula>
    </cfRule>
  </conditionalFormatting>
  <conditionalFormatting sqref="Q83">
    <cfRule type="cellIs" dxfId="35185" priority="2916" operator="lessThan">
      <formula>0</formula>
    </cfRule>
  </conditionalFormatting>
  <conditionalFormatting sqref="R83">
    <cfRule type="cellIs" dxfId="35184" priority="2914" operator="lessThan">
      <formula>0.8</formula>
    </cfRule>
    <cfRule type="cellIs" dxfId="35183" priority="2915" operator="greaterThan">
      <formula>1</formula>
    </cfRule>
  </conditionalFormatting>
  <conditionalFormatting sqref="R83">
    <cfRule type="cellIs" dxfId="35182" priority="2912" operator="greaterThan">
      <formula>1</formula>
    </cfRule>
    <cfRule type="cellIs" dxfId="35181" priority="2913" operator="lessThan">
      <formula>0.8</formula>
    </cfRule>
  </conditionalFormatting>
  <conditionalFormatting sqref="P83">
    <cfRule type="cellIs" dxfId="35180" priority="2911" operator="greaterThan">
      <formula>0</formula>
    </cfRule>
  </conditionalFormatting>
  <conditionalFormatting sqref="Q83">
    <cfRule type="cellIs" dxfId="35179" priority="2910" operator="lessThan">
      <formula>0</formula>
    </cfRule>
  </conditionalFormatting>
  <conditionalFormatting sqref="R83">
    <cfRule type="cellIs" dxfId="35178" priority="2908" operator="lessThan">
      <formula>0.8</formula>
    </cfRule>
    <cfRule type="cellIs" dxfId="35177" priority="2909" operator="greaterThan">
      <formula>1</formula>
    </cfRule>
  </conditionalFormatting>
  <conditionalFormatting sqref="R83">
    <cfRule type="cellIs" dxfId="35176" priority="2906" operator="greaterThan">
      <formula>1</formula>
    </cfRule>
    <cfRule type="cellIs" dxfId="35175" priority="2907" operator="lessThan">
      <formula>0.8</formula>
    </cfRule>
  </conditionalFormatting>
  <conditionalFormatting sqref="P83">
    <cfRule type="cellIs" dxfId="35174" priority="2905" operator="greaterThan">
      <formula>0</formula>
    </cfRule>
  </conditionalFormatting>
  <conditionalFormatting sqref="Q83">
    <cfRule type="cellIs" dxfId="35173" priority="2904" operator="lessThan">
      <formula>0</formula>
    </cfRule>
  </conditionalFormatting>
  <conditionalFormatting sqref="R83">
    <cfRule type="cellIs" dxfId="35172" priority="2902" operator="lessThan">
      <formula>0.8</formula>
    </cfRule>
    <cfRule type="cellIs" dxfId="35171" priority="2903" operator="greaterThan">
      <formula>1</formula>
    </cfRule>
  </conditionalFormatting>
  <conditionalFormatting sqref="R83">
    <cfRule type="cellIs" dxfId="35170" priority="2900" operator="greaterThan">
      <formula>1</formula>
    </cfRule>
    <cfRule type="cellIs" dxfId="35169" priority="2901" operator="lessThan">
      <formula>0.8</formula>
    </cfRule>
  </conditionalFormatting>
  <conditionalFormatting sqref="P83">
    <cfRule type="cellIs" dxfId="35168" priority="2899" operator="greaterThan">
      <formula>0</formula>
    </cfRule>
  </conditionalFormatting>
  <conditionalFormatting sqref="Q83">
    <cfRule type="cellIs" dxfId="35167" priority="2898" operator="lessThan">
      <formula>0</formula>
    </cfRule>
  </conditionalFormatting>
  <conditionalFormatting sqref="R83">
    <cfRule type="cellIs" dxfId="35166" priority="2896" operator="lessThan">
      <formula>0.8</formula>
    </cfRule>
    <cfRule type="cellIs" dxfId="35165" priority="2897" operator="greaterThan">
      <formula>1</formula>
    </cfRule>
  </conditionalFormatting>
  <conditionalFormatting sqref="R83">
    <cfRule type="cellIs" dxfId="35164" priority="2894" operator="greaterThan">
      <formula>1</formula>
    </cfRule>
    <cfRule type="cellIs" dxfId="35163" priority="2895" operator="lessThan">
      <formula>0.8</formula>
    </cfRule>
  </conditionalFormatting>
  <conditionalFormatting sqref="P83">
    <cfRule type="cellIs" dxfId="35162" priority="2893" operator="greaterThan">
      <formula>0</formula>
    </cfRule>
  </conditionalFormatting>
  <conditionalFormatting sqref="Q83">
    <cfRule type="cellIs" dxfId="35161" priority="2892" operator="lessThan">
      <formula>0</formula>
    </cfRule>
  </conditionalFormatting>
  <conditionalFormatting sqref="R83">
    <cfRule type="cellIs" dxfId="35160" priority="2890" operator="lessThan">
      <formula>0.8</formula>
    </cfRule>
    <cfRule type="cellIs" dxfId="35159" priority="2891" operator="greaterThan">
      <formula>1</formula>
    </cfRule>
  </conditionalFormatting>
  <conditionalFormatting sqref="R83">
    <cfRule type="cellIs" dxfId="35158" priority="2888" operator="greaterThan">
      <formula>1</formula>
    </cfRule>
    <cfRule type="cellIs" dxfId="35157" priority="2889" operator="lessThan">
      <formula>0.8</formula>
    </cfRule>
  </conditionalFormatting>
  <conditionalFormatting sqref="P83">
    <cfRule type="cellIs" dxfId="35156" priority="2887" operator="greaterThan">
      <formula>0</formula>
    </cfRule>
  </conditionalFormatting>
  <conditionalFormatting sqref="P83">
    <cfRule type="cellIs" dxfId="35155" priority="2881" operator="greaterThan">
      <formula>0</formula>
    </cfRule>
  </conditionalFormatting>
  <conditionalFormatting sqref="Q83">
    <cfRule type="cellIs" dxfId="35154" priority="2886" operator="lessThan">
      <formula>0</formula>
    </cfRule>
  </conditionalFormatting>
  <conditionalFormatting sqref="R83">
    <cfRule type="cellIs" dxfId="35153" priority="2884" operator="lessThan">
      <formula>0.8</formula>
    </cfRule>
    <cfRule type="cellIs" dxfId="35152" priority="2885" operator="greaterThan">
      <formula>1</formula>
    </cfRule>
  </conditionalFormatting>
  <conditionalFormatting sqref="R83">
    <cfRule type="cellIs" dxfId="35151" priority="2882" operator="greaterThan">
      <formula>1</formula>
    </cfRule>
    <cfRule type="cellIs" dxfId="35150" priority="2883" operator="lessThan">
      <formula>0.8</formula>
    </cfRule>
  </conditionalFormatting>
  <conditionalFormatting sqref="P83">
    <cfRule type="cellIs" dxfId="35149" priority="2875" operator="greaterThan">
      <formula>0</formula>
    </cfRule>
  </conditionalFormatting>
  <conditionalFormatting sqref="Q83">
    <cfRule type="cellIs" dxfId="35148" priority="2880" operator="lessThan">
      <formula>0</formula>
    </cfRule>
  </conditionalFormatting>
  <conditionalFormatting sqref="R83">
    <cfRule type="cellIs" dxfId="35147" priority="2878" operator="lessThan">
      <formula>0.8</formula>
    </cfRule>
    <cfRule type="cellIs" dxfId="35146" priority="2879" operator="greaterThan">
      <formula>1</formula>
    </cfRule>
  </conditionalFormatting>
  <conditionalFormatting sqref="R83">
    <cfRule type="cellIs" dxfId="35145" priority="2876" operator="greaterThan">
      <formula>1</formula>
    </cfRule>
    <cfRule type="cellIs" dxfId="35144" priority="2877" operator="lessThan">
      <formula>0.8</formula>
    </cfRule>
  </conditionalFormatting>
  <conditionalFormatting sqref="R83">
    <cfRule type="cellIs" dxfId="35143" priority="2872" operator="lessThan">
      <formula>0.8</formula>
    </cfRule>
    <cfRule type="cellIs" dxfId="35142" priority="2873" operator="greaterThan">
      <formula>1</formula>
    </cfRule>
  </conditionalFormatting>
  <conditionalFormatting sqref="R83">
    <cfRule type="cellIs" dxfId="35141" priority="2870" operator="greaterThan">
      <formula>1</formula>
    </cfRule>
    <cfRule type="cellIs" dxfId="35140" priority="2871" operator="lessThan">
      <formula>0.8</formula>
    </cfRule>
  </conditionalFormatting>
  <conditionalFormatting sqref="P83">
    <cfRule type="cellIs" dxfId="35139" priority="2869" operator="greaterThan">
      <formula>0</formula>
    </cfRule>
  </conditionalFormatting>
  <conditionalFormatting sqref="Q83">
    <cfRule type="cellIs" dxfId="35138" priority="2874" operator="lessThan">
      <formula>0</formula>
    </cfRule>
  </conditionalFormatting>
  <conditionalFormatting sqref="Q83">
    <cfRule type="cellIs" dxfId="35137" priority="2868" operator="lessThan">
      <formula>0</formula>
    </cfRule>
  </conditionalFormatting>
  <conditionalFormatting sqref="R83">
    <cfRule type="cellIs" dxfId="35136" priority="2866" operator="lessThan">
      <formula>0.8</formula>
    </cfRule>
    <cfRule type="cellIs" dxfId="35135" priority="2867" operator="greaterThan">
      <formula>1</formula>
    </cfRule>
  </conditionalFormatting>
  <conditionalFormatting sqref="R83">
    <cfRule type="cellIs" dxfId="35134" priority="2864" operator="greaterThan">
      <formula>1</formula>
    </cfRule>
    <cfRule type="cellIs" dxfId="35133" priority="2865" operator="lessThan">
      <formula>0.8</formula>
    </cfRule>
  </conditionalFormatting>
  <conditionalFormatting sqref="P83">
    <cfRule type="cellIs" dxfId="35132" priority="2863" operator="greaterThan">
      <formula>0</formula>
    </cfRule>
  </conditionalFormatting>
  <conditionalFormatting sqref="Q83">
    <cfRule type="cellIs" dxfId="35131" priority="2862" operator="lessThan">
      <formula>0</formula>
    </cfRule>
  </conditionalFormatting>
  <conditionalFormatting sqref="R83">
    <cfRule type="cellIs" dxfId="35130" priority="2860" operator="lessThan">
      <formula>0.8</formula>
    </cfRule>
    <cfRule type="cellIs" dxfId="35129" priority="2861" operator="greaterThan">
      <formula>1</formula>
    </cfRule>
  </conditionalFormatting>
  <conditionalFormatting sqref="R83">
    <cfRule type="cellIs" dxfId="35128" priority="2858" operator="greaterThan">
      <formula>1</formula>
    </cfRule>
    <cfRule type="cellIs" dxfId="35127" priority="2859" operator="lessThan">
      <formula>0.8</formula>
    </cfRule>
  </conditionalFormatting>
  <conditionalFormatting sqref="P83">
    <cfRule type="cellIs" dxfId="35126" priority="2857" operator="greaterThan">
      <formula>0</formula>
    </cfRule>
  </conditionalFormatting>
  <conditionalFormatting sqref="Q83">
    <cfRule type="cellIs" dxfId="35125" priority="2856" operator="lessThan">
      <formula>0</formula>
    </cfRule>
  </conditionalFormatting>
  <conditionalFormatting sqref="R83">
    <cfRule type="cellIs" dxfId="35124" priority="2854" operator="lessThan">
      <formula>0.8</formula>
    </cfRule>
    <cfRule type="cellIs" dxfId="35123" priority="2855" operator="greaterThan">
      <formula>1</formula>
    </cfRule>
  </conditionalFormatting>
  <conditionalFormatting sqref="R83">
    <cfRule type="cellIs" dxfId="35122" priority="2852" operator="greaterThan">
      <formula>1</formula>
    </cfRule>
    <cfRule type="cellIs" dxfId="35121" priority="2853" operator="lessThan">
      <formula>0.8</formula>
    </cfRule>
  </conditionalFormatting>
  <conditionalFormatting sqref="P83">
    <cfRule type="cellIs" dxfId="35120" priority="2851" operator="greaterThan">
      <formula>0</formula>
    </cfRule>
  </conditionalFormatting>
  <conditionalFormatting sqref="Q83">
    <cfRule type="cellIs" dxfId="35119" priority="2850" operator="lessThan">
      <formula>0</formula>
    </cfRule>
  </conditionalFormatting>
  <conditionalFormatting sqref="R83">
    <cfRule type="cellIs" dxfId="35118" priority="2848" operator="lessThan">
      <formula>0.8</formula>
    </cfRule>
    <cfRule type="cellIs" dxfId="35117" priority="2849" operator="greaterThan">
      <formula>1</formula>
    </cfRule>
  </conditionalFormatting>
  <conditionalFormatting sqref="R83">
    <cfRule type="cellIs" dxfId="35116" priority="2846" operator="greaterThan">
      <formula>1</formula>
    </cfRule>
    <cfRule type="cellIs" dxfId="35115" priority="2847" operator="lessThan">
      <formula>0.8</formula>
    </cfRule>
  </conditionalFormatting>
  <conditionalFormatting sqref="P83">
    <cfRule type="cellIs" dxfId="35114" priority="2845" operator="greaterThan">
      <formula>0</formula>
    </cfRule>
  </conditionalFormatting>
  <conditionalFormatting sqref="P83">
    <cfRule type="cellIs" dxfId="35113" priority="2839" operator="greaterThan">
      <formula>0</formula>
    </cfRule>
  </conditionalFormatting>
  <conditionalFormatting sqref="Q83">
    <cfRule type="cellIs" dxfId="35112" priority="2844" operator="lessThan">
      <formula>0</formula>
    </cfRule>
  </conditionalFormatting>
  <conditionalFormatting sqref="R83">
    <cfRule type="cellIs" dxfId="35111" priority="2842" operator="lessThan">
      <formula>0.8</formula>
    </cfRule>
    <cfRule type="cellIs" dxfId="35110" priority="2843" operator="greaterThan">
      <formula>1</formula>
    </cfRule>
  </conditionalFormatting>
  <conditionalFormatting sqref="R83">
    <cfRule type="cellIs" dxfId="35109" priority="2840" operator="greaterThan">
      <formula>1</formula>
    </cfRule>
    <cfRule type="cellIs" dxfId="35108" priority="2841" operator="lessThan">
      <formula>0.8</formula>
    </cfRule>
  </conditionalFormatting>
  <conditionalFormatting sqref="P83">
    <cfRule type="cellIs" dxfId="35107" priority="2833" operator="greaterThan">
      <formula>0</formula>
    </cfRule>
  </conditionalFormatting>
  <conditionalFormatting sqref="Q83">
    <cfRule type="cellIs" dxfId="35106" priority="2838" operator="lessThan">
      <formula>0</formula>
    </cfRule>
  </conditionalFormatting>
  <conditionalFormatting sqref="R83">
    <cfRule type="cellIs" dxfId="35105" priority="2836" operator="lessThan">
      <formula>0.8</formula>
    </cfRule>
    <cfRule type="cellIs" dxfId="35104" priority="2837" operator="greaterThan">
      <formula>1</formula>
    </cfRule>
  </conditionalFormatting>
  <conditionalFormatting sqref="R83">
    <cfRule type="cellIs" dxfId="35103" priority="2834" operator="greaterThan">
      <formula>1</formula>
    </cfRule>
    <cfRule type="cellIs" dxfId="35102" priority="2835" operator="lessThan">
      <formula>0.8</formula>
    </cfRule>
  </conditionalFormatting>
  <conditionalFormatting sqref="R83">
    <cfRule type="cellIs" dxfId="35101" priority="2830" operator="lessThan">
      <formula>0.8</formula>
    </cfRule>
    <cfRule type="cellIs" dxfId="35100" priority="2831" operator="greaterThan">
      <formula>1</formula>
    </cfRule>
  </conditionalFormatting>
  <conditionalFormatting sqref="R83">
    <cfRule type="cellIs" dxfId="35099" priority="2828" operator="greaterThan">
      <formula>1</formula>
    </cfRule>
    <cfRule type="cellIs" dxfId="35098" priority="2829" operator="lessThan">
      <formula>0.8</formula>
    </cfRule>
  </conditionalFormatting>
  <conditionalFormatting sqref="P83">
    <cfRule type="cellIs" dxfId="35097" priority="2827" operator="greaterThan">
      <formula>0</formula>
    </cfRule>
  </conditionalFormatting>
  <conditionalFormatting sqref="Q83">
    <cfRule type="cellIs" dxfId="35096" priority="2832" operator="lessThan">
      <formula>0</formula>
    </cfRule>
  </conditionalFormatting>
  <conditionalFormatting sqref="Q83">
    <cfRule type="cellIs" dxfId="35095" priority="2826" operator="lessThan">
      <formula>0</formula>
    </cfRule>
  </conditionalFormatting>
  <conditionalFormatting sqref="R83">
    <cfRule type="cellIs" dxfId="35094" priority="2824" operator="lessThan">
      <formula>0.8</formula>
    </cfRule>
    <cfRule type="cellIs" dxfId="35093" priority="2825" operator="greaterThan">
      <formula>1</formula>
    </cfRule>
  </conditionalFormatting>
  <conditionalFormatting sqref="R83">
    <cfRule type="cellIs" dxfId="35092" priority="2822" operator="greaterThan">
      <formula>1</formula>
    </cfRule>
    <cfRule type="cellIs" dxfId="35091" priority="2823" operator="lessThan">
      <formula>0.8</formula>
    </cfRule>
  </conditionalFormatting>
  <conditionalFormatting sqref="P83">
    <cfRule type="cellIs" dxfId="35090" priority="2821" operator="greaterThan">
      <formula>0</formula>
    </cfRule>
  </conditionalFormatting>
  <conditionalFormatting sqref="P83">
    <cfRule type="cellIs" dxfId="35089" priority="2815" operator="greaterThan">
      <formula>0</formula>
    </cfRule>
  </conditionalFormatting>
  <conditionalFormatting sqref="Q83">
    <cfRule type="cellIs" dxfId="35088" priority="2820" operator="lessThan">
      <formula>0</formula>
    </cfRule>
  </conditionalFormatting>
  <conditionalFormatting sqref="R83">
    <cfRule type="cellIs" dxfId="35087" priority="2818" operator="lessThan">
      <formula>0.8</formula>
    </cfRule>
    <cfRule type="cellIs" dxfId="35086" priority="2819" operator="greaterThan">
      <formula>1</formula>
    </cfRule>
  </conditionalFormatting>
  <conditionalFormatting sqref="R83">
    <cfRule type="cellIs" dxfId="35085" priority="2816" operator="greaterThan">
      <formula>1</formula>
    </cfRule>
    <cfRule type="cellIs" dxfId="35084" priority="2817" operator="lessThan">
      <formula>0.8</formula>
    </cfRule>
  </conditionalFormatting>
  <conditionalFormatting sqref="P83">
    <cfRule type="cellIs" dxfId="35083" priority="2809" operator="greaterThan">
      <formula>0</formula>
    </cfRule>
  </conditionalFormatting>
  <conditionalFormatting sqref="Q83">
    <cfRule type="cellIs" dxfId="35082" priority="2814" operator="lessThan">
      <formula>0</formula>
    </cfRule>
  </conditionalFormatting>
  <conditionalFormatting sqref="R83">
    <cfRule type="cellIs" dxfId="35081" priority="2812" operator="lessThan">
      <formula>0.8</formula>
    </cfRule>
    <cfRule type="cellIs" dxfId="35080" priority="2813" operator="greaterThan">
      <formula>1</formula>
    </cfRule>
  </conditionalFormatting>
  <conditionalFormatting sqref="R83">
    <cfRule type="cellIs" dxfId="35079" priority="2810" operator="greaterThan">
      <formula>1</formula>
    </cfRule>
    <cfRule type="cellIs" dxfId="35078" priority="2811" operator="lessThan">
      <formula>0.8</formula>
    </cfRule>
  </conditionalFormatting>
  <conditionalFormatting sqref="R83">
    <cfRule type="cellIs" dxfId="35077" priority="2806" operator="lessThan">
      <formula>0.8</formula>
    </cfRule>
    <cfRule type="cellIs" dxfId="35076" priority="2807" operator="greaterThan">
      <formula>1</formula>
    </cfRule>
  </conditionalFormatting>
  <conditionalFormatting sqref="R83">
    <cfRule type="cellIs" dxfId="35075" priority="2804" operator="greaterThan">
      <formula>1</formula>
    </cfRule>
    <cfRule type="cellIs" dxfId="35074" priority="2805" operator="lessThan">
      <formula>0.8</formula>
    </cfRule>
  </conditionalFormatting>
  <conditionalFormatting sqref="P83">
    <cfRule type="cellIs" dxfId="35073" priority="2803" operator="greaterThan">
      <formula>0</formula>
    </cfRule>
  </conditionalFormatting>
  <conditionalFormatting sqref="Q83">
    <cfRule type="cellIs" dxfId="35072" priority="2808" operator="lessThan">
      <formula>0</formula>
    </cfRule>
  </conditionalFormatting>
  <conditionalFormatting sqref="P83">
    <cfRule type="cellIs" dxfId="35071" priority="2797" operator="greaterThan">
      <formula>0</formula>
    </cfRule>
  </conditionalFormatting>
  <conditionalFormatting sqref="Q83">
    <cfRule type="cellIs" dxfId="35070" priority="2802" operator="lessThan">
      <formula>0</formula>
    </cfRule>
  </conditionalFormatting>
  <conditionalFormatting sqref="R83">
    <cfRule type="cellIs" dxfId="35069" priority="2800" operator="lessThan">
      <formula>0.8</formula>
    </cfRule>
    <cfRule type="cellIs" dxfId="35068" priority="2801" operator="greaterThan">
      <formula>1</formula>
    </cfRule>
  </conditionalFormatting>
  <conditionalFormatting sqref="R83">
    <cfRule type="cellIs" dxfId="35067" priority="2798" operator="greaterThan">
      <formula>1</formula>
    </cfRule>
    <cfRule type="cellIs" dxfId="35066" priority="2799" operator="lessThan">
      <formula>0.8</formula>
    </cfRule>
  </conditionalFormatting>
  <conditionalFormatting sqref="R83">
    <cfRule type="cellIs" dxfId="35065" priority="2794" operator="lessThan">
      <formula>0.8</formula>
    </cfRule>
    <cfRule type="cellIs" dxfId="35064" priority="2795" operator="greaterThan">
      <formula>1</formula>
    </cfRule>
  </conditionalFormatting>
  <conditionalFormatting sqref="R83">
    <cfRule type="cellIs" dxfId="35063" priority="2792" operator="greaterThan">
      <formula>1</formula>
    </cfRule>
    <cfRule type="cellIs" dxfId="35062" priority="2793" operator="lessThan">
      <formula>0.8</formula>
    </cfRule>
  </conditionalFormatting>
  <conditionalFormatting sqref="P83">
    <cfRule type="cellIs" dxfId="35061" priority="2791" operator="greaterThan">
      <formula>0</formula>
    </cfRule>
  </conditionalFormatting>
  <conditionalFormatting sqref="Q83">
    <cfRule type="cellIs" dxfId="35060" priority="2796" operator="lessThan">
      <formula>0</formula>
    </cfRule>
  </conditionalFormatting>
  <conditionalFormatting sqref="R83">
    <cfRule type="cellIs" dxfId="35059" priority="2788" operator="lessThan">
      <formula>0.8</formula>
    </cfRule>
    <cfRule type="cellIs" dxfId="35058" priority="2789" operator="greaterThan">
      <formula>1</formula>
    </cfRule>
  </conditionalFormatting>
  <conditionalFormatting sqref="R83">
    <cfRule type="cellIs" dxfId="35057" priority="2786" operator="greaterThan">
      <formula>1</formula>
    </cfRule>
    <cfRule type="cellIs" dxfId="35056" priority="2787" operator="lessThan">
      <formula>0.8</formula>
    </cfRule>
  </conditionalFormatting>
  <conditionalFormatting sqref="P83">
    <cfRule type="cellIs" dxfId="35055" priority="2785" operator="greaterThan">
      <formula>0</formula>
    </cfRule>
  </conditionalFormatting>
  <conditionalFormatting sqref="Q83">
    <cfRule type="cellIs" dxfId="35054" priority="2790" operator="lessThan">
      <formula>0</formula>
    </cfRule>
  </conditionalFormatting>
  <conditionalFormatting sqref="Q83">
    <cfRule type="cellIs" dxfId="35053" priority="2784" operator="lessThan">
      <formula>0</formula>
    </cfRule>
  </conditionalFormatting>
  <conditionalFormatting sqref="R83">
    <cfRule type="cellIs" dxfId="35052" priority="2782" operator="lessThan">
      <formula>0.8</formula>
    </cfRule>
    <cfRule type="cellIs" dxfId="35051" priority="2783" operator="greaterThan">
      <formula>1</formula>
    </cfRule>
  </conditionalFormatting>
  <conditionalFormatting sqref="R83">
    <cfRule type="cellIs" dxfId="35050" priority="2780" operator="greaterThan">
      <formula>1</formula>
    </cfRule>
    <cfRule type="cellIs" dxfId="35049" priority="2781" operator="lessThan">
      <formula>0.8</formula>
    </cfRule>
  </conditionalFormatting>
  <conditionalFormatting sqref="P83">
    <cfRule type="cellIs" dxfId="35048" priority="2779" operator="greaterThan">
      <formula>0</formula>
    </cfRule>
  </conditionalFormatting>
  <conditionalFormatting sqref="Q83">
    <cfRule type="cellIs" dxfId="35047" priority="2773" operator="lessThan">
      <formula>0</formula>
    </cfRule>
  </conditionalFormatting>
  <conditionalFormatting sqref="R83">
    <cfRule type="cellIs" dxfId="35046" priority="2777" operator="lessThan">
      <formula>0.8</formula>
    </cfRule>
    <cfRule type="cellIs" dxfId="35045" priority="2778" operator="greaterThan">
      <formula>1</formula>
    </cfRule>
  </conditionalFormatting>
  <conditionalFormatting sqref="R83">
    <cfRule type="cellIs" dxfId="35044" priority="2775" operator="greaterThan">
      <formula>1</formula>
    </cfRule>
    <cfRule type="cellIs" dxfId="35043" priority="2776" operator="lessThan">
      <formula>0.8</formula>
    </cfRule>
  </conditionalFormatting>
  <conditionalFormatting sqref="P83">
    <cfRule type="cellIs" dxfId="35042" priority="2774" operator="greaterThan">
      <formula>0</formula>
    </cfRule>
  </conditionalFormatting>
  <conditionalFormatting sqref="Q83">
    <cfRule type="cellIs" dxfId="35041" priority="2772" operator="lessThan">
      <formula>0</formula>
    </cfRule>
  </conditionalFormatting>
  <conditionalFormatting sqref="R83">
    <cfRule type="cellIs" dxfId="35040" priority="2770" operator="lessThan">
      <formula>0.8</formula>
    </cfRule>
    <cfRule type="cellIs" dxfId="35039" priority="2771" operator="greaterThan">
      <formula>1</formula>
    </cfRule>
  </conditionalFormatting>
  <conditionalFormatting sqref="R83">
    <cfRule type="cellIs" dxfId="35038" priority="2768" operator="greaterThan">
      <formula>1</formula>
    </cfRule>
    <cfRule type="cellIs" dxfId="35037" priority="2769" operator="lessThan">
      <formula>0.8</formula>
    </cfRule>
  </conditionalFormatting>
  <conditionalFormatting sqref="P83">
    <cfRule type="cellIs" dxfId="35036" priority="2767" operator="greaterThan">
      <formula>0</formula>
    </cfRule>
  </conditionalFormatting>
  <conditionalFormatting sqref="Q83">
    <cfRule type="cellIs" dxfId="35035" priority="2766" operator="lessThan">
      <formula>0</formula>
    </cfRule>
  </conditionalFormatting>
  <conditionalFormatting sqref="R83">
    <cfRule type="cellIs" dxfId="35034" priority="2764" operator="lessThan">
      <formula>0.8</formula>
    </cfRule>
    <cfRule type="cellIs" dxfId="35033" priority="2765" operator="greaterThan">
      <formula>1</formula>
    </cfRule>
  </conditionalFormatting>
  <conditionalFormatting sqref="R83">
    <cfRule type="cellIs" dxfId="35032" priority="2762" operator="greaterThan">
      <formula>1</formula>
    </cfRule>
    <cfRule type="cellIs" dxfId="35031" priority="2763" operator="lessThan">
      <formula>0.8</formula>
    </cfRule>
  </conditionalFormatting>
  <conditionalFormatting sqref="P83">
    <cfRule type="cellIs" dxfId="35030" priority="2761" operator="greaterThan">
      <formula>0</formula>
    </cfRule>
  </conditionalFormatting>
  <conditionalFormatting sqref="Q83">
    <cfRule type="cellIs" dxfId="35029" priority="2760" operator="lessThan">
      <formula>0</formula>
    </cfRule>
  </conditionalFormatting>
  <conditionalFormatting sqref="R83">
    <cfRule type="cellIs" dxfId="35028" priority="2758" operator="lessThan">
      <formula>0.8</formula>
    </cfRule>
    <cfRule type="cellIs" dxfId="35027" priority="2759" operator="greaterThan">
      <formula>1</formula>
    </cfRule>
  </conditionalFormatting>
  <conditionalFormatting sqref="R83">
    <cfRule type="cellIs" dxfId="35026" priority="2756" operator="greaterThan">
      <formula>1</formula>
    </cfRule>
    <cfRule type="cellIs" dxfId="35025" priority="2757" operator="lessThan">
      <formula>0.8</formula>
    </cfRule>
  </conditionalFormatting>
  <conditionalFormatting sqref="P83">
    <cfRule type="cellIs" dxfId="35024" priority="2755" operator="greaterThan">
      <formula>0</formula>
    </cfRule>
  </conditionalFormatting>
  <conditionalFormatting sqref="Q83">
    <cfRule type="cellIs" dxfId="35023" priority="2754" operator="lessThan">
      <formula>0</formula>
    </cfRule>
  </conditionalFormatting>
  <conditionalFormatting sqref="R83">
    <cfRule type="cellIs" dxfId="35022" priority="2752" operator="lessThan">
      <formula>0.8</formula>
    </cfRule>
    <cfRule type="cellIs" dxfId="35021" priority="2753" operator="greaterThan">
      <formula>1</formula>
    </cfRule>
  </conditionalFormatting>
  <conditionalFormatting sqref="R83">
    <cfRule type="cellIs" dxfId="35020" priority="2750" operator="greaterThan">
      <formula>1</formula>
    </cfRule>
    <cfRule type="cellIs" dxfId="35019" priority="2751" operator="lessThan">
      <formula>0.8</formula>
    </cfRule>
  </conditionalFormatting>
  <conditionalFormatting sqref="P83">
    <cfRule type="cellIs" dxfId="35018" priority="2749" operator="greaterThan">
      <formula>0</formula>
    </cfRule>
  </conditionalFormatting>
  <conditionalFormatting sqref="Q83">
    <cfRule type="cellIs" dxfId="35017" priority="2748" operator="lessThan">
      <formula>0</formula>
    </cfRule>
  </conditionalFormatting>
  <conditionalFormatting sqref="R83">
    <cfRule type="cellIs" dxfId="35016" priority="2746" operator="lessThan">
      <formula>0.8</formula>
    </cfRule>
    <cfRule type="cellIs" dxfId="35015" priority="2747" operator="greaterThan">
      <formula>1</formula>
    </cfRule>
  </conditionalFormatting>
  <conditionalFormatting sqref="R83">
    <cfRule type="cellIs" dxfId="35014" priority="2744" operator="greaterThan">
      <formula>1</formula>
    </cfRule>
    <cfRule type="cellIs" dxfId="35013" priority="2745" operator="lessThan">
      <formula>0.8</formula>
    </cfRule>
  </conditionalFormatting>
  <conditionalFormatting sqref="P83">
    <cfRule type="cellIs" dxfId="35012" priority="2743" operator="greaterThan">
      <formula>0</formula>
    </cfRule>
  </conditionalFormatting>
  <conditionalFormatting sqref="P83">
    <cfRule type="cellIs" dxfId="35011" priority="2737" operator="greaterThan">
      <formula>0</formula>
    </cfRule>
  </conditionalFormatting>
  <conditionalFormatting sqref="Q83">
    <cfRule type="cellIs" dxfId="35010" priority="2742" operator="lessThan">
      <formula>0</formula>
    </cfRule>
  </conditionalFormatting>
  <conditionalFormatting sqref="R83">
    <cfRule type="cellIs" dxfId="35009" priority="2740" operator="lessThan">
      <formula>0.8</formula>
    </cfRule>
    <cfRule type="cellIs" dxfId="35008" priority="2741" operator="greaterThan">
      <formula>1</formula>
    </cfRule>
  </conditionalFormatting>
  <conditionalFormatting sqref="R83">
    <cfRule type="cellIs" dxfId="35007" priority="2738" operator="greaterThan">
      <formula>1</formula>
    </cfRule>
    <cfRule type="cellIs" dxfId="35006" priority="2739" operator="lessThan">
      <formula>0.8</formula>
    </cfRule>
  </conditionalFormatting>
  <conditionalFormatting sqref="P83">
    <cfRule type="cellIs" dxfId="35005" priority="2731" operator="greaterThan">
      <formula>0</formula>
    </cfRule>
  </conditionalFormatting>
  <conditionalFormatting sqref="Q83">
    <cfRule type="cellIs" dxfId="35004" priority="2736" operator="lessThan">
      <formula>0</formula>
    </cfRule>
  </conditionalFormatting>
  <conditionalFormatting sqref="R83">
    <cfRule type="cellIs" dxfId="35003" priority="2734" operator="lessThan">
      <formula>0.8</formula>
    </cfRule>
    <cfRule type="cellIs" dxfId="35002" priority="2735" operator="greaterThan">
      <formula>1</formula>
    </cfRule>
  </conditionalFormatting>
  <conditionalFormatting sqref="R83">
    <cfRule type="cellIs" dxfId="35001" priority="2732" operator="greaterThan">
      <formula>1</formula>
    </cfRule>
    <cfRule type="cellIs" dxfId="35000" priority="2733" operator="lessThan">
      <formula>0.8</formula>
    </cfRule>
  </conditionalFormatting>
  <conditionalFormatting sqref="R83">
    <cfRule type="cellIs" dxfId="34999" priority="2728" operator="lessThan">
      <formula>0.8</formula>
    </cfRule>
    <cfRule type="cellIs" dxfId="34998" priority="2729" operator="greaterThan">
      <formula>1</formula>
    </cfRule>
  </conditionalFormatting>
  <conditionalFormatting sqref="R83">
    <cfRule type="cellIs" dxfId="34997" priority="2726" operator="greaterThan">
      <formula>1</formula>
    </cfRule>
    <cfRule type="cellIs" dxfId="34996" priority="2727" operator="lessThan">
      <formula>0.8</formula>
    </cfRule>
  </conditionalFormatting>
  <conditionalFormatting sqref="P83">
    <cfRule type="cellIs" dxfId="34995" priority="2725" operator="greaterThan">
      <formula>0</formula>
    </cfRule>
  </conditionalFormatting>
  <conditionalFormatting sqref="Q83">
    <cfRule type="cellIs" dxfId="34994" priority="2730" operator="lessThan">
      <formula>0</formula>
    </cfRule>
  </conditionalFormatting>
  <conditionalFormatting sqref="Q83">
    <cfRule type="cellIs" dxfId="34993" priority="2719" operator="lessThan">
      <formula>0</formula>
    </cfRule>
  </conditionalFormatting>
  <conditionalFormatting sqref="P83">
    <cfRule type="cellIs" dxfId="34992" priority="2720" operator="greaterThan">
      <formula>0</formula>
    </cfRule>
  </conditionalFormatting>
  <conditionalFormatting sqref="R83">
    <cfRule type="cellIs" dxfId="34991" priority="2723" operator="lessThan">
      <formula>0.8</formula>
    </cfRule>
    <cfRule type="cellIs" dxfId="34990" priority="2724" operator="greaterThan">
      <formula>1</formula>
    </cfRule>
  </conditionalFormatting>
  <conditionalFormatting sqref="R83">
    <cfRule type="cellIs" dxfId="34989" priority="2721" operator="greaterThan">
      <formula>1</formula>
    </cfRule>
    <cfRule type="cellIs" dxfId="34988" priority="2722" operator="lessThan">
      <formula>0.8</formula>
    </cfRule>
  </conditionalFormatting>
  <conditionalFormatting sqref="Q83">
    <cfRule type="cellIs" dxfId="34987" priority="2713" operator="lessThan">
      <formula>0</formula>
    </cfRule>
  </conditionalFormatting>
  <conditionalFormatting sqref="R83">
    <cfRule type="cellIs" dxfId="34986" priority="2717" operator="lessThan">
      <formula>0.8</formula>
    </cfRule>
    <cfRule type="cellIs" dxfId="34985" priority="2718" operator="greaterThan">
      <formula>1</formula>
    </cfRule>
  </conditionalFormatting>
  <conditionalFormatting sqref="R83">
    <cfRule type="cellIs" dxfId="34984" priority="2715" operator="greaterThan">
      <formula>1</formula>
    </cfRule>
    <cfRule type="cellIs" dxfId="34983" priority="2716" operator="lessThan">
      <formula>0.8</formula>
    </cfRule>
  </conditionalFormatting>
  <conditionalFormatting sqref="P83">
    <cfRule type="cellIs" dxfId="34982" priority="2714" operator="greaterThan">
      <formula>0</formula>
    </cfRule>
  </conditionalFormatting>
  <conditionalFormatting sqref="Q83">
    <cfRule type="cellIs" dxfId="34981" priority="2712" operator="lessThan">
      <formula>0</formula>
    </cfRule>
  </conditionalFormatting>
  <conditionalFormatting sqref="R83">
    <cfRule type="cellIs" dxfId="34980" priority="2710" operator="lessThan">
      <formula>0.8</formula>
    </cfRule>
    <cfRule type="cellIs" dxfId="34979" priority="2711" operator="greaterThan">
      <formula>1</formula>
    </cfRule>
  </conditionalFormatting>
  <conditionalFormatting sqref="R83">
    <cfRule type="cellIs" dxfId="34978" priority="2708" operator="greaterThan">
      <formula>1</formula>
    </cfRule>
    <cfRule type="cellIs" dxfId="34977" priority="2709" operator="lessThan">
      <formula>0.8</formula>
    </cfRule>
  </conditionalFormatting>
  <conditionalFormatting sqref="P83">
    <cfRule type="cellIs" dxfId="34976" priority="2707" operator="greaterThan">
      <formula>0</formula>
    </cfRule>
  </conditionalFormatting>
  <conditionalFormatting sqref="Q83">
    <cfRule type="cellIs" dxfId="34975" priority="2706" operator="lessThan">
      <formula>0</formula>
    </cfRule>
  </conditionalFormatting>
  <conditionalFormatting sqref="R83">
    <cfRule type="cellIs" dxfId="34974" priority="2704" operator="lessThan">
      <formula>0.8</formula>
    </cfRule>
    <cfRule type="cellIs" dxfId="34973" priority="2705" operator="greaterThan">
      <formula>1</formula>
    </cfRule>
  </conditionalFormatting>
  <conditionalFormatting sqref="R83">
    <cfRule type="cellIs" dxfId="34972" priority="2702" operator="greaterThan">
      <formula>1</formula>
    </cfRule>
    <cfRule type="cellIs" dxfId="34971" priority="2703" operator="lessThan">
      <formula>0.8</formula>
    </cfRule>
  </conditionalFormatting>
  <conditionalFormatting sqref="P83">
    <cfRule type="cellIs" dxfId="34970" priority="2701" operator="greaterThan">
      <formula>0</formula>
    </cfRule>
  </conditionalFormatting>
  <conditionalFormatting sqref="Q83">
    <cfRule type="cellIs" dxfId="34969" priority="2700" operator="lessThan">
      <formula>0</formula>
    </cfRule>
  </conditionalFormatting>
  <conditionalFormatting sqref="R83">
    <cfRule type="cellIs" dxfId="34968" priority="2698" operator="lessThan">
      <formula>0.8</formula>
    </cfRule>
    <cfRule type="cellIs" dxfId="34967" priority="2699" operator="greaterThan">
      <formula>1</formula>
    </cfRule>
  </conditionalFormatting>
  <conditionalFormatting sqref="R83">
    <cfRule type="cellIs" dxfId="34966" priority="2696" operator="greaterThan">
      <formula>1</formula>
    </cfRule>
    <cfRule type="cellIs" dxfId="34965" priority="2697" operator="lessThan">
      <formula>0.8</formula>
    </cfRule>
  </conditionalFormatting>
  <conditionalFormatting sqref="P83">
    <cfRule type="cellIs" dxfId="34964" priority="2695" operator="greaterThan">
      <formula>0</formula>
    </cfRule>
  </conditionalFormatting>
  <conditionalFormatting sqref="Q83">
    <cfRule type="cellIs" dxfId="34963" priority="2694" operator="lessThan">
      <formula>0</formula>
    </cfRule>
  </conditionalFormatting>
  <conditionalFormatting sqref="R83">
    <cfRule type="cellIs" dxfId="34962" priority="2692" operator="lessThan">
      <formula>0.8</formula>
    </cfRule>
    <cfRule type="cellIs" dxfId="34961" priority="2693" operator="greaterThan">
      <formula>1</formula>
    </cfRule>
  </conditionalFormatting>
  <conditionalFormatting sqref="R83">
    <cfRule type="cellIs" dxfId="34960" priority="2690" operator="greaterThan">
      <formula>1</formula>
    </cfRule>
    <cfRule type="cellIs" dxfId="34959" priority="2691" operator="lessThan">
      <formula>0.8</formula>
    </cfRule>
  </conditionalFormatting>
  <conditionalFormatting sqref="P83">
    <cfRule type="cellIs" dxfId="34958" priority="2689" operator="greaterThan">
      <formula>0</formula>
    </cfRule>
  </conditionalFormatting>
  <conditionalFormatting sqref="Q83">
    <cfRule type="cellIs" dxfId="34957" priority="2688" operator="lessThan">
      <formula>0</formula>
    </cfRule>
  </conditionalFormatting>
  <conditionalFormatting sqref="R83">
    <cfRule type="cellIs" dxfId="34956" priority="2686" operator="lessThan">
      <formula>0.8</formula>
    </cfRule>
    <cfRule type="cellIs" dxfId="34955" priority="2687" operator="greaterThan">
      <formula>1</formula>
    </cfRule>
  </conditionalFormatting>
  <conditionalFormatting sqref="R83">
    <cfRule type="cellIs" dxfId="34954" priority="2684" operator="greaterThan">
      <formula>1</formula>
    </cfRule>
    <cfRule type="cellIs" dxfId="34953" priority="2685" operator="lessThan">
      <formula>0.8</formula>
    </cfRule>
  </conditionalFormatting>
  <conditionalFormatting sqref="P83">
    <cfRule type="cellIs" dxfId="34952" priority="2683" operator="greaterThan">
      <formula>0</formula>
    </cfRule>
  </conditionalFormatting>
  <conditionalFormatting sqref="Q83">
    <cfRule type="cellIs" dxfId="34951" priority="2682" operator="lessThan">
      <formula>0</formula>
    </cfRule>
  </conditionalFormatting>
  <conditionalFormatting sqref="R83">
    <cfRule type="cellIs" dxfId="34950" priority="2680" operator="lessThan">
      <formula>0.8</formula>
    </cfRule>
    <cfRule type="cellIs" dxfId="34949" priority="2681" operator="greaterThan">
      <formula>1</formula>
    </cfRule>
  </conditionalFormatting>
  <conditionalFormatting sqref="R83">
    <cfRule type="cellIs" dxfId="34948" priority="2678" operator="greaterThan">
      <formula>1</formula>
    </cfRule>
    <cfRule type="cellIs" dxfId="34947" priority="2679" operator="lessThan">
      <formula>0.8</formula>
    </cfRule>
  </conditionalFormatting>
  <conditionalFormatting sqref="P83">
    <cfRule type="cellIs" dxfId="34946" priority="2677" operator="greaterThan">
      <formula>0</formula>
    </cfRule>
  </conditionalFormatting>
  <conditionalFormatting sqref="Q83">
    <cfRule type="cellIs" dxfId="34945" priority="2676" operator="lessThan">
      <formula>0</formula>
    </cfRule>
  </conditionalFormatting>
  <conditionalFormatting sqref="R83">
    <cfRule type="cellIs" dxfId="34944" priority="2674" operator="lessThan">
      <formula>0.8</formula>
    </cfRule>
    <cfRule type="cellIs" dxfId="34943" priority="2675" operator="greaterThan">
      <formula>1</formula>
    </cfRule>
  </conditionalFormatting>
  <conditionalFormatting sqref="R83">
    <cfRule type="cellIs" dxfId="34942" priority="2672" operator="greaterThan">
      <formula>1</formula>
    </cfRule>
    <cfRule type="cellIs" dxfId="34941" priority="2673" operator="lessThan">
      <formula>0.8</formula>
    </cfRule>
  </conditionalFormatting>
  <conditionalFormatting sqref="P83">
    <cfRule type="cellIs" dxfId="34940" priority="2671" operator="greaterThan">
      <formula>0</formula>
    </cfRule>
  </conditionalFormatting>
  <conditionalFormatting sqref="P83">
    <cfRule type="cellIs" dxfId="34939" priority="2665" operator="greaterThan">
      <formula>0</formula>
    </cfRule>
  </conditionalFormatting>
  <conditionalFormatting sqref="Q83">
    <cfRule type="cellIs" dxfId="34938" priority="2670" operator="lessThan">
      <formula>0</formula>
    </cfRule>
  </conditionalFormatting>
  <conditionalFormatting sqref="R83">
    <cfRule type="cellIs" dxfId="34937" priority="2668" operator="lessThan">
      <formula>0.8</formula>
    </cfRule>
    <cfRule type="cellIs" dxfId="34936" priority="2669" operator="greaterThan">
      <formula>1</formula>
    </cfRule>
  </conditionalFormatting>
  <conditionalFormatting sqref="R83">
    <cfRule type="cellIs" dxfId="34935" priority="2666" operator="greaterThan">
      <formula>1</formula>
    </cfRule>
    <cfRule type="cellIs" dxfId="34934" priority="2667" operator="lessThan">
      <formula>0.8</formula>
    </cfRule>
  </conditionalFormatting>
  <conditionalFormatting sqref="P83">
    <cfRule type="cellIs" dxfId="34933" priority="2659" operator="greaterThan">
      <formula>0</formula>
    </cfRule>
  </conditionalFormatting>
  <conditionalFormatting sqref="Q83">
    <cfRule type="cellIs" dxfId="34932" priority="2664" operator="lessThan">
      <formula>0</formula>
    </cfRule>
  </conditionalFormatting>
  <conditionalFormatting sqref="R83">
    <cfRule type="cellIs" dxfId="34931" priority="2662" operator="lessThan">
      <formula>0.8</formula>
    </cfRule>
    <cfRule type="cellIs" dxfId="34930" priority="2663" operator="greaterThan">
      <formula>1</formula>
    </cfRule>
  </conditionalFormatting>
  <conditionalFormatting sqref="R83">
    <cfRule type="cellIs" dxfId="34929" priority="2660" operator="greaterThan">
      <formula>1</formula>
    </cfRule>
    <cfRule type="cellIs" dxfId="34928" priority="2661" operator="lessThan">
      <formula>0.8</formula>
    </cfRule>
  </conditionalFormatting>
  <conditionalFormatting sqref="R83">
    <cfRule type="cellIs" dxfId="34927" priority="2656" operator="lessThan">
      <formula>0.8</formula>
    </cfRule>
    <cfRule type="cellIs" dxfId="34926" priority="2657" operator="greaterThan">
      <formula>1</formula>
    </cfRule>
  </conditionalFormatting>
  <conditionalFormatting sqref="R83">
    <cfRule type="cellIs" dxfId="34925" priority="2654" operator="greaterThan">
      <formula>1</formula>
    </cfRule>
    <cfRule type="cellIs" dxfId="34924" priority="2655" operator="lessThan">
      <formula>0.8</formula>
    </cfRule>
  </conditionalFormatting>
  <conditionalFormatting sqref="P83">
    <cfRule type="cellIs" dxfId="34923" priority="2653" operator="greaterThan">
      <formula>0</formula>
    </cfRule>
  </conditionalFormatting>
  <conditionalFormatting sqref="Q83">
    <cfRule type="cellIs" dxfId="34922" priority="2658" operator="lessThan">
      <formula>0</formula>
    </cfRule>
  </conditionalFormatting>
  <conditionalFormatting sqref="Q83">
    <cfRule type="cellIs" dxfId="34921" priority="2652" operator="lessThan">
      <formula>0</formula>
    </cfRule>
  </conditionalFormatting>
  <conditionalFormatting sqref="R83">
    <cfRule type="cellIs" dxfId="34920" priority="2650" operator="lessThan">
      <formula>0.8</formula>
    </cfRule>
    <cfRule type="cellIs" dxfId="34919" priority="2651" operator="greaterThan">
      <formula>1</formula>
    </cfRule>
  </conditionalFormatting>
  <conditionalFormatting sqref="R83">
    <cfRule type="cellIs" dxfId="34918" priority="2648" operator="greaterThan">
      <formula>1</formula>
    </cfRule>
    <cfRule type="cellIs" dxfId="34917" priority="2649" operator="lessThan">
      <formula>0.8</formula>
    </cfRule>
  </conditionalFormatting>
  <conditionalFormatting sqref="P83">
    <cfRule type="cellIs" dxfId="34916" priority="2647" operator="greaterThan">
      <formula>0</formula>
    </cfRule>
  </conditionalFormatting>
  <conditionalFormatting sqref="P83">
    <cfRule type="cellIs" dxfId="34915" priority="2641" operator="greaterThan">
      <formula>0</formula>
    </cfRule>
  </conditionalFormatting>
  <conditionalFormatting sqref="Q83">
    <cfRule type="cellIs" dxfId="34914" priority="2646" operator="lessThan">
      <formula>0</formula>
    </cfRule>
  </conditionalFormatting>
  <conditionalFormatting sqref="R83">
    <cfRule type="cellIs" dxfId="34913" priority="2644" operator="lessThan">
      <formula>0.8</formula>
    </cfRule>
    <cfRule type="cellIs" dxfId="34912" priority="2645" operator="greaterThan">
      <formula>1</formula>
    </cfRule>
  </conditionalFormatting>
  <conditionalFormatting sqref="R83">
    <cfRule type="cellIs" dxfId="34911" priority="2642" operator="greaterThan">
      <formula>1</formula>
    </cfRule>
    <cfRule type="cellIs" dxfId="34910" priority="2643" operator="lessThan">
      <formula>0.8</formula>
    </cfRule>
  </conditionalFormatting>
  <conditionalFormatting sqref="P83">
    <cfRule type="cellIs" dxfId="34909" priority="2635" operator="greaterThan">
      <formula>0</formula>
    </cfRule>
  </conditionalFormatting>
  <conditionalFormatting sqref="Q83">
    <cfRule type="cellIs" dxfId="34908" priority="2640" operator="lessThan">
      <formula>0</formula>
    </cfRule>
  </conditionalFormatting>
  <conditionalFormatting sqref="R83">
    <cfRule type="cellIs" dxfId="34907" priority="2638" operator="lessThan">
      <formula>0.8</formula>
    </cfRule>
    <cfRule type="cellIs" dxfId="34906" priority="2639" operator="greaterThan">
      <formula>1</formula>
    </cfRule>
  </conditionalFormatting>
  <conditionalFormatting sqref="R83">
    <cfRule type="cellIs" dxfId="34905" priority="2636" operator="greaterThan">
      <formula>1</formula>
    </cfRule>
    <cfRule type="cellIs" dxfId="34904" priority="2637" operator="lessThan">
      <formula>0.8</formula>
    </cfRule>
  </conditionalFormatting>
  <conditionalFormatting sqref="R83">
    <cfRule type="cellIs" dxfId="34903" priority="2632" operator="lessThan">
      <formula>0.8</formula>
    </cfRule>
    <cfRule type="cellIs" dxfId="34902" priority="2633" operator="greaterThan">
      <formula>1</formula>
    </cfRule>
  </conditionalFormatting>
  <conditionalFormatting sqref="R83">
    <cfRule type="cellIs" dxfId="34901" priority="2630" operator="greaterThan">
      <formula>1</formula>
    </cfRule>
    <cfRule type="cellIs" dxfId="34900" priority="2631" operator="lessThan">
      <formula>0.8</formula>
    </cfRule>
  </conditionalFormatting>
  <conditionalFormatting sqref="P83">
    <cfRule type="cellIs" dxfId="34899" priority="2629" operator="greaterThan">
      <formula>0</formula>
    </cfRule>
  </conditionalFormatting>
  <conditionalFormatting sqref="Q83">
    <cfRule type="cellIs" dxfId="34898" priority="2634" operator="lessThan">
      <formula>0</formula>
    </cfRule>
  </conditionalFormatting>
  <conditionalFormatting sqref="P83">
    <cfRule type="cellIs" dxfId="34897" priority="2623" operator="greaterThan">
      <formula>0</formula>
    </cfRule>
  </conditionalFormatting>
  <conditionalFormatting sqref="Q83">
    <cfRule type="cellIs" dxfId="34896" priority="2628" operator="lessThan">
      <formula>0</formula>
    </cfRule>
  </conditionalFormatting>
  <conditionalFormatting sqref="R83">
    <cfRule type="cellIs" dxfId="34895" priority="2626" operator="lessThan">
      <formula>0.8</formula>
    </cfRule>
    <cfRule type="cellIs" dxfId="34894" priority="2627" operator="greaterThan">
      <formula>1</formula>
    </cfRule>
  </conditionalFormatting>
  <conditionalFormatting sqref="R83">
    <cfRule type="cellIs" dxfId="34893" priority="2624" operator="greaterThan">
      <formula>1</formula>
    </cfRule>
    <cfRule type="cellIs" dxfId="34892" priority="2625" operator="lessThan">
      <formula>0.8</formula>
    </cfRule>
  </conditionalFormatting>
  <conditionalFormatting sqref="R83">
    <cfRule type="cellIs" dxfId="34891" priority="2620" operator="lessThan">
      <formula>0.8</formula>
    </cfRule>
    <cfRule type="cellIs" dxfId="34890" priority="2621" operator="greaterThan">
      <formula>1</formula>
    </cfRule>
  </conditionalFormatting>
  <conditionalFormatting sqref="R83">
    <cfRule type="cellIs" dxfId="34889" priority="2618" operator="greaterThan">
      <formula>1</formula>
    </cfRule>
    <cfRule type="cellIs" dxfId="34888" priority="2619" operator="lessThan">
      <formula>0.8</formula>
    </cfRule>
  </conditionalFormatting>
  <conditionalFormatting sqref="P83">
    <cfRule type="cellIs" dxfId="34887" priority="2617" operator="greaterThan">
      <formula>0</formula>
    </cfRule>
  </conditionalFormatting>
  <conditionalFormatting sqref="Q83">
    <cfRule type="cellIs" dxfId="34886" priority="2622" operator="lessThan">
      <formula>0</formula>
    </cfRule>
  </conditionalFormatting>
  <conditionalFormatting sqref="R83">
    <cfRule type="cellIs" dxfId="34885" priority="2614" operator="lessThan">
      <formula>0.8</formula>
    </cfRule>
    <cfRule type="cellIs" dxfId="34884" priority="2615" operator="greaterThan">
      <formula>1</formula>
    </cfRule>
  </conditionalFormatting>
  <conditionalFormatting sqref="R83">
    <cfRule type="cellIs" dxfId="34883" priority="2612" operator="greaterThan">
      <formula>1</formula>
    </cfRule>
    <cfRule type="cellIs" dxfId="34882" priority="2613" operator="lessThan">
      <formula>0.8</formula>
    </cfRule>
  </conditionalFormatting>
  <conditionalFormatting sqref="P83">
    <cfRule type="cellIs" dxfId="34881" priority="2611" operator="greaterThan">
      <formula>0</formula>
    </cfRule>
  </conditionalFormatting>
  <conditionalFormatting sqref="Q83">
    <cfRule type="cellIs" dxfId="34880" priority="2616" operator="lessThan">
      <formula>0</formula>
    </cfRule>
  </conditionalFormatting>
  <conditionalFormatting sqref="Q83">
    <cfRule type="cellIs" dxfId="34879" priority="2610" operator="lessThan">
      <formula>0</formula>
    </cfRule>
  </conditionalFormatting>
  <conditionalFormatting sqref="R83">
    <cfRule type="cellIs" dxfId="34878" priority="2608" operator="lessThan">
      <formula>0.8</formula>
    </cfRule>
    <cfRule type="cellIs" dxfId="34877" priority="2609" operator="greaterThan">
      <formula>1</formula>
    </cfRule>
  </conditionalFormatting>
  <conditionalFormatting sqref="R83">
    <cfRule type="cellIs" dxfId="34876" priority="2606" operator="greaterThan">
      <formula>1</formula>
    </cfRule>
    <cfRule type="cellIs" dxfId="34875" priority="2607" operator="lessThan">
      <formula>0.8</formula>
    </cfRule>
  </conditionalFormatting>
  <conditionalFormatting sqref="P83">
    <cfRule type="cellIs" dxfId="34874" priority="2605" operator="greaterThan">
      <formula>0</formula>
    </cfRule>
  </conditionalFormatting>
  <conditionalFormatting sqref="Q83">
    <cfRule type="cellIs" dxfId="34873" priority="2599" operator="lessThan">
      <formula>0</formula>
    </cfRule>
  </conditionalFormatting>
  <conditionalFormatting sqref="R83">
    <cfRule type="cellIs" dxfId="34872" priority="2603" operator="lessThan">
      <formula>0.8</formula>
    </cfRule>
    <cfRule type="cellIs" dxfId="34871" priority="2604" operator="greaterThan">
      <formula>1</formula>
    </cfRule>
  </conditionalFormatting>
  <conditionalFormatting sqref="R83">
    <cfRule type="cellIs" dxfId="34870" priority="2601" operator="greaterThan">
      <formula>1</formula>
    </cfRule>
    <cfRule type="cellIs" dxfId="34869" priority="2602" operator="lessThan">
      <formula>0.8</formula>
    </cfRule>
  </conditionalFormatting>
  <conditionalFormatting sqref="P83">
    <cfRule type="cellIs" dxfId="34868" priority="2600" operator="greaterThan">
      <formula>0</formula>
    </cfRule>
  </conditionalFormatting>
  <conditionalFormatting sqref="Q83">
    <cfRule type="cellIs" dxfId="34867" priority="2598" operator="lessThan">
      <formula>0</formula>
    </cfRule>
  </conditionalFormatting>
  <conditionalFormatting sqref="R83">
    <cfRule type="cellIs" dxfId="34866" priority="2596" operator="lessThan">
      <formula>0.8</formula>
    </cfRule>
    <cfRule type="cellIs" dxfId="34865" priority="2597" operator="greaterThan">
      <formula>1</formula>
    </cfRule>
  </conditionalFormatting>
  <conditionalFormatting sqref="R83">
    <cfRule type="cellIs" dxfId="34864" priority="2594" operator="greaterThan">
      <formula>1</formula>
    </cfRule>
    <cfRule type="cellIs" dxfId="34863" priority="2595" operator="lessThan">
      <formula>0.8</formula>
    </cfRule>
  </conditionalFormatting>
  <conditionalFormatting sqref="P83">
    <cfRule type="cellIs" dxfId="34862" priority="2593" operator="greaterThan">
      <formula>0</formula>
    </cfRule>
  </conditionalFormatting>
  <conditionalFormatting sqref="Q83">
    <cfRule type="cellIs" dxfId="34861" priority="2592" operator="lessThan">
      <formula>0</formula>
    </cfRule>
  </conditionalFormatting>
  <conditionalFormatting sqref="R83">
    <cfRule type="cellIs" dxfId="34860" priority="2590" operator="lessThan">
      <formula>0.8</formula>
    </cfRule>
    <cfRule type="cellIs" dxfId="34859" priority="2591" operator="greaterThan">
      <formula>1</formula>
    </cfRule>
  </conditionalFormatting>
  <conditionalFormatting sqref="R83">
    <cfRule type="cellIs" dxfId="34858" priority="2588" operator="greaterThan">
      <formula>1</formula>
    </cfRule>
    <cfRule type="cellIs" dxfId="34857" priority="2589" operator="lessThan">
      <formula>0.8</formula>
    </cfRule>
  </conditionalFormatting>
  <conditionalFormatting sqref="P83">
    <cfRule type="cellIs" dxfId="34856" priority="2587" operator="greaterThan">
      <formula>0</formula>
    </cfRule>
  </conditionalFormatting>
  <conditionalFormatting sqref="Q83">
    <cfRule type="cellIs" dxfId="34855" priority="2586" operator="lessThan">
      <formula>0</formula>
    </cfRule>
  </conditionalFormatting>
  <conditionalFormatting sqref="R83">
    <cfRule type="cellIs" dxfId="34854" priority="2584" operator="lessThan">
      <formula>0.8</formula>
    </cfRule>
    <cfRule type="cellIs" dxfId="34853" priority="2585" operator="greaterThan">
      <formula>1</formula>
    </cfRule>
  </conditionalFormatting>
  <conditionalFormatting sqref="R83">
    <cfRule type="cellIs" dxfId="34852" priority="2582" operator="greaterThan">
      <formula>1</formula>
    </cfRule>
    <cfRule type="cellIs" dxfId="34851" priority="2583" operator="lessThan">
      <formula>0.8</formula>
    </cfRule>
  </conditionalFormatting>
  <conditionalFormatting sqref="P83">
    <cfRule type="cellIs" dxfId="34850" priority="2581" operator="greaterThan">
      <formula>0</formula>
    </cfRule>
  </conditionalFormatting>
  <conditionalFormatting sqref="Q83">
    <cfRule type="cellIs" dxfId="34849" priority="2580" operator="lessThan">
      <formula>0</formula>
    </cfRule>
  </conditionalFormatting>
  <conditionalFormatting sqref="R83">
    <cfRule type="cellIs" dxfId="34848" priority="2578" operator="lessThan">
      <formula>0.8</formula>
    </cfRule>
    <cfRule type="cellIs" dxfId="34847" priority="2579" operator="greaterThan">
      <formula>1</formula>
    </cfRule>
  </conditionalFormatting>
  <conditionalFormatting sqref="R83">
    <cfRule type="cellIs" dxfId="34846" priority="2576" operator="greaterThan">
      <formula>1</formula>
    </cfRule>
    <cfRule type="cellIs" dxfId="34845" priority="2577" operator="lessThan">
      <formula>0.8</formula>
    </cfRule>
  </conditionalFormatting>
  <conditionalFormatting sqref="P83">
    <cfRule type="cellIs" dxfId="34844" priority="2575" operator="greaterThan">
      <formula>0</formula>
    </cfRule>
  </conditionalFormatting>
  <conditionalFormatting sqref="Q83">
    <cfRule type="cellIs" dxfId="34843" priority="2574" operator="lessThan">
      <formula>0</formula>
    </cfRule>
  </conditionalFormatting>
  <conditionalFormatting sqref="R83">
    <cfRule type="cellIs" dxfId="34842" priority="2572" operator="lessThan">
      <formula>0.8</formula>
    </cfRule>
    <cfRule type="cellIs" dxfId="34841" priority="2573" operator="greaterThan">
      <formula>1</formula>
    </cfRule>
  </conditionalFormatting>
  <conditionalFormatting sqref="R83">
    <cfRule type="cellIs" dxfId="34840" priority="2570" operator="greaterThan">
      <formula>1</formula>
    </cfRule>
    <cfRule type="cellIs" dxfId="34839" priority="2571" operator="lessThan">
      <formula>0.8</formula>
    </cfRule>
  </conditionalFormatting>
  <conditionalFormatting sqref="P83">
    <cfRule type="cellIs" dxfId="34838" priority="2569" operator="greaterThan">
      <formula>0</formula>
    </cfRule>
  </conditionalFormatting>
  <conditionalFormatting sqref="P83">
    <cfRule type="cellIs" dxfId="34837" priority="2563" operator="greaterThan">
      <formula>0</formula>
    </cfRule>
  </conditionalFormatting>
  <conditionalFormatting sqref="Q83">
    <cfRule type="cellIs" dxfId="34836" priority="2568" operator="lessThan">
      <formula>0</formula>
    </cfRule>
  </conditionalFormatting>
  <conditionalFormatting sqref="R83">
    <cfRule type="cellIs" dxfId="34835" priority="2566" operator="lessThan">
      <formula>0.8</formula>
    </cfRule>
    <cfRule type="cellIs" dxfId="34834" priority="2567" operator="greaterThan">
      <formula>1</formula>
    </cfRule>
  </conditionalFormatting>
  <conditionalFormatting sqref="R83">
    <cfRule type="cellIs" dxfId="34833" priority="2564" operator="greaterThan">
      <formula>1</formula>
    </cfRule>
    <cfRule type="cellIs" dxfId="34832" priority="2565" operator="lessThan">
      <formula>0.8</formula>
    </cfRule>
  </conditionalFormatting>
  <conditionalFormatting sqref="P83">
    <cfRule type="cellIs" dxfId="34831" priority="2557" operator="greaterThan">
      <formula>0</formula>
    </cfRule>
  </conditionalFormatting>
  <conditionalFormatting sqref="Q83">
    <cfRule type="cellIs" dxfId="34830" priority="2562" operator="lessThan">
      <formula>0</formula>
    </cfRule>
  </conditionalFormatting>
  <conditionalFormatting sqref="R83">
    <cfRule type="cellIs" dxfId="34829" priority="2560" operator="lessThan">
      <formula>0.8</formula>
    </cfRule>
    <cfRule type="cellIs" dxfId="34828" priority="2561" operator="greaterThan">
      <formula>1</formula>
    </cfRule>
  </conditionalFormatting>
  <conditionalFormatting sqref="R83">
    <cfRule type="cellIs" dxfId="34827" priority="2558" operator="greaterThan">
      <formula>1</formula>
    </cfRule>
    <cfRule type="cellIs" dxfId="34826" priority="2559" operator="lessThan">
      <formula>0.8</formula>
    </cfRule>
  </conditionalFormatting>
  <conditionalFormatting sqref="R83">
    <cfRule type="cellIs" dxfId="34825" priority="2554" operator="lessThan">
      <formula>0.8</formula>
    </cfRule>
    <cfRule type="cellIs" dxfId="34824" priority="2555" operator="greaterThan">
      <formula>1</formula>
    </cfRule>
  </conditionalFormatting>
  <conditionalFormatting sqref="R83">
    <cfRule type="cellIs" dxfId="34823" priority="2552" operator="greaterThan">
      <formula>1</formula>
    </cfRule>
    <cfRule type="cellIs" dxfId="34822" priority="2553" operator="lessThan">
      <formula>0.8</formula>
    </cfRule>
  </conditionalFormatting>
  <conditionalFormatting sqref="P83">
    <cfRule type="cellIs" dxfId="34821" priority="2551" operator="greaterThan">
      <formula>0</formula>
    </cfRule>
  </conditionalFormatting>
  <conditionalFormatting sqref="Q83">
    <cfRule type="cellIs" dxfId="34820" priority="2556" operator="lessThan">
      <formula>0</formula>
    </cfRule>
  </conditionalFormatting>
  <conditionalFormatting sqref="P123 P125:P126 P128:P131">
    <cfRule type="cellIs" dxfId="34819" priority="2545" operator="greaterThan">
      <formula>0</formula>
    </cfRule>
  </conditionalFormatting>
  <conditionalFormatting sqref="Q123 Q125:Q126 Q128:Q131">
    <cfRule type="cellIs" dxfId="34818" priority="2550" operator="lessThan">
      <formula>0</formula>
    </cfRule>
  </conditionalFormatting>
  <conditionalFormatting sqref="R123 R125:R126 R128:R131">
    <cfRule type="cellIs" dxfId="34817" priority="2548" operator="lessThan">
      <formula>0.8</formula>
    </cfRule>
    <cfRule type="cellIs" dxfId="34816" priority="2549" operator="greaterThan">
      <formula>1</formula>
    </cfRule>
  </conditionalFormatting>
  <conditionalFormatting sqref="R123 R125:R126 R128:R131">
    <cfRule type="cellIs" dxfId="34815" priority="2546" operator="greaterThan">
      <formula>1</formula>
    </cfRule>
    <cfRule type="cellIs" dxfId="34814" priority="2547" operator="lessThan">
      <formula>0.8</formula>
    </cfRule>
  </conditionalFormatting>
  <conditionalFormatting sqref="Q123 Q125:Q126 Q128:Q131">
    <cfRule type="cellIs" dxfId="34813" priority="2544" operator="lessThan">
      <formula>0</formula>
    </cfRule>
  </conditionalFormatting>
  <conditionalFormatting sqref="R123 R125:R126 R128:R131">
    <cfRule type="cellIs" dxfId="34812" priority="2542" operator="lessThan">
      <formula>0.8</formula>
    </cfRule>
    <cfRule type="cellIs" dxfId="34811" priority="2543" operator="greaterThan">
      <formula>1</formula>
    </cfRule>
  </conditionalFormatting>
  <conditionalFormatting sqref="R123 R125:R126 R128:R131">
    <cfRule type="cellIs" dxfId="34810" priority="2540" operator="greaterThan">
      <formula>1</formula>
    </cfRule>
    <cfRule type="cellIs" dxfId="34809" priority="2541" operator="lessThan">
      <formula>0.8</formula>
    </cfRule>
  </conditionalFormatting>
  <conditionalFormatting sqref="P123 P125:P126 P128:P131">
    <cfRule type="cellIs" dxfId="34808" priority="2539" operator="greaterThan">
      <formula>0</formula>
    </cfRule>
  </conditionalFormatting>
  <conditionalFormatting sqref="Q31">
    <cfRule type="cellIs" dxfId="34807" priority="2538" operator="lessThan">
      <formula>0</formula>
    </cfRule>
  </conditionalFormatting>
  <conditionalFormatting sqref="R31">
    <cfRule type="cellIs" dxfId="34806" priority="2536" operator="lessThan">
      <formula>0.8</formula>
    </cfRule>
    <cfRule type="cellIs" dxfId="34805" priority="2537" operator="greaterThan">
      <formula>1</formula>
    </cfRule>
  </conditionalFormatting>
  <conditionalFormatting sqref="R31">
    <cfRule type="cellIs" dxfId="34804" priority="2534" operator="greaterThan">
      <formula>1</formula>
    </cfRule>
    <cfRule type="cellIs" dxfId="34803" priority="2535" operator="lessThan">
      <formula>0.8</formula>
    </cfRule>
  </conditionalFormatting>
  <conditionalFormatting sqref="P31:P38">
    <cfRule type="cellIs" dxfId="34802" priority="2533" operator="greaterThan">
      <formula>0</formula>
    </cfRule>
  </conditionalFormatting>
  <conditionalFormatting sqref="Q31">
    <cfRule type="cellIs" dxfId="34801" priority="2532" operator="lessThan">
      <formula>0</formula>
    </cfRule>
  </conditionalFormatting>
  <conditionalFormatting sqref="R31">
    <cfRule type="cellIs" dxfId="34800" priority="2530" operator="lessThan">
      <formula>0.8</formula>
    </cfRule>
    <cfRule type="cellIs" dxfId="34799" priority="2531" operator="greaterThan">
      <formula>1</formula>
    </cfRule>
  </conditionalFormatting>
  <conditionalFormatting sqref="R31">
    <cfRule type="cellIs" dxfId="34798" priority="2528" operator="greaterThan">
      <formula>1</formula>
    </cfRule>
    <cfRule type="cellIs" dxfId="34797" priority="2529" operator="lessThan">
      <formula>0.8</formula>
    </cfRule>
  </conditionalFormatting>
  <conditionalFormatting sqref="P31:P38">
    <cfRule type="cellIs" dxfId="34796" priority="2527" operator="greaterThan">
      <formula>0</formula>
    </cfRule>
  </conditionalFormatting>
  <conditionalFormatting sqref="Q31">
    <cfRule type="cellIs" dxfId="34795" priority="2526" operator="lessThan">
      <formula>0</formula>
    </cfRule>
  </conditionalFormatting>
  <conditionalFormatting sqref="R31">
    <cfRule type="cellIs" dxfId="34794" priority="2524" operator="lessThan">
      <formula>0.8</formula>
    </cfRule>
    <cfRule type="cellIs" dxfId="34793" priority="2525" operator="greaterThan">
      <formula>1</formula>
    </cfRule>
  </conditionalFormatting>
  <conditionalFormatting sqref="R31">
    <cfRule type="cellIs" dxfId="34792" priority="2522" operator="greaterThan">
      <formula>1</formula>
    </cfRule>
    <cfRule type="cellIs" dxfId="34791" priority="2523" operator="lessThan">
      <formula>0.8</formula>
    </cfRule>
  </conditionalFormatting>
  <conditionalFormatting sqref="P31:P38">
    <cfRule type="cellIs" dxfId="34790" priority="2521" operator="greaterThan">
      <formula>0</formula>
    </cfRule>
  </conditionalFormatting>
  <conditionalFormatting sqref="Q31">
    <cfRule type="cellIs" dxfId="34789" priority="2520" operator="lessThan">
      <formula>0</formula>
    </cfRule>
  </conditionalFormatting>
  <conditionalFormatting sqref="R31">
    <cfRule type="cellIs" dxfId="34788" priority="2518" operator="lessThan">
      <formula>0.8</formula>
    </cfRule>
    <cfRule type="cellIs" dxfId="34787" priority="2519" operator="greaterThan">
      <formula>1</formula>
    </cfRule>
  </conditionalFormatting>
  <conditionalFormatting sqref="R31">
    <cfRule type="cellIs" dxfId="34786" priority="2516" operator="greaterThan">
      <formula>1</formula>
    </cfRule>
    <cfRule type="cellIs" dxfId="34785" priority="2517" operator="lessThan">
      <formula>0.8</formula>
    </cfRule>
  </conditionalFormatting>
  <conditionalFormatting sqref="P31:P38">
    <cfRule type="cellIs" dxfId="34784" priority="2515" operator="greaterThan">
      <formula>0</formula>
    </cfRule>
  </conditionalFormatting>
  <conditionalFormatting sqref="P31:P38">
    <cfRule type="cellIs" dxfId="34783" priority="2509" operator="greaterThan">
      <formula>0</formula>
    </cfRule>
  </conditionalFormatting>
  <conditionalFormatting sqref="Q31">
    <cfRule type="cellIs" dxfId="34782" priority="2514" operator="lessThan">
      <formula>0</formula>
    </cfRule>
  </conditionalFormatting>
  <conditionalFormatting sqref="R31">
    <cfRule type="cellIs" dxfId="34781" priority="2512" operator="lessThan">
      <formula>0.8</formula>
    </cfRule>
    <cfRule type="cellIs" dxfId="34780" priority="2513" operator="greaterThan">
      <formula>1</formula>
    </cfRule>
  </conditionalFormatting>
  <conditionalFormatting sqref="R31">
    <cfRule type="cellIs" dxfId="34779" priority="2510" operator="greaterThan">
      <formula>1</formula>
    </cfRule>
    <cfRule type="cellIs" dxfId="34778" priority="2511" operator="lessThan">
      <formula>0.8</formula>
    </cfRule>
  </conditionalFormatting>
  <conditionalFormatting sqref="P31:P38">
    <cfRule type="cellIs" dxfId="34777" priority="2503" operator="greaterThan">
      <formula>0</formula>
    </cfRule>
  </conditionalFormatting>
  <conditionalFormatting sqref="Q31">
    <cfRule type="cellIs" dxfId="34776" priority="2508" operator="lessThan">
      <formula>0</formula>
    </cfRule>
  </conditionalFormatting>
  <conditionalFormatting sqref="R31">
    <cfRule type="cellIs" dxfId="34775" priority="2506" operator="lessThan">
      <formula>0.8</formula>
    </cfRule>
    <cfRule type="cellIs" dxfId="34774" priority="2507" operator="greaterThan">
      <formula>1</formula>
    </cfRule>
  </conditionalFormatting>
  <conditionalFormatting sqref="R31">
    <cfRule type="cellIs" dxfId="34773" priority="2504" operator="greaterThan">
      <formula>1</formula>
    </cfRule>
    <cfRule type="cellIs" dxfId="34772" priority="2505" operator="lessThan">
      <formula>0.8</formula>
    </cfRule>
  </conditionalFormatting>
  <conditionalFormatting sqref="R31">
    <cfRule type="cellIs" dxfId="34771" priority="2500" operator="lessThan">
      <formula>0.8</formula>
    </cfRule>
    <cfRule type="cellIs" dxfId="34770" priority="2501" operator="greaterThan">
      <formula>1</formula>
    </cfRule>
  </conditionalFormatting>
  <conditionalFormatting sqref="R31">
    <cfRule type="cellIs" dxfId="34769" priority="2498" operator="greaterThan">
      <formula>1</formula>
    </cfRule>
    <cfRule type="cellIs" dxfId="34768" priority="2499" operator="lessThan">
      <formula>0.8</formula>
    </cfRule>
  </conditionalFormatting>
  <conditionalFormatting sqref="P31:P38">
    <cfRule type="cellIs" dxfId="34767" priority="2497" operator="greaterThan">
      <formula>0</formula>
    </cfRule>
  </conditionalFormatting>
  <conditionalFormatting sqref="Q31">
    <cfRule type="cellIs" dxfId="34766" priority="2502" operator="lessThan">
      <formula>0</formula>
    </cfRule>
  </conditionalFormatting>
  <conditionalFormatting sqref="Q31">
    <cfRule type="cellIs" dxfId="34765" priority="2496" operator="lessThan">
      <formula>0</formula>
    </cfRule>
  </conditionalFormatting>
  <conditionalFormatting sqref="R31">
    <cfRule type="cellIs" dxfId="34764" priority="2494" operator="lessThan">
      <formula>0.8</formula>
    </cfRule>
    <cfRule type="cellIs" dxfId="34763" priority="2495" operator="greaterThan">
      <formula>1</formula>
    </cfRule>
  </conditionalFormatting>
  <conditionalFormatting sqref="R31">
    <cfRule type="cellIs" dxfId="34762" priority="2492" operator="greaterThan">
      <formula>1</formula>
    </cfRule>
    <cfRule type="cellIs" dxfId="34761" priority="2493" operator="lessThan">
      <formula>0.8</formula>
    </cfRule>
  </conditionalFormatting>
  <conditionalFormatting sqref="P31:P38">
    <cfRule type="cellIs" dxfId="34760" priority="2491" operator="greaterThan">
      <formula>0</formula>
    </cfRule>
  </conditionalFormatting>
  <conditionalFormatting sqref="P31:P38">
    <cfRule type="cellIs" dxfId="34759" priority="2485" operator="greaterThan">
      <formula>0</formula>
    </cfRule>
  </conditionalFormatting>
  <conditionalFormatting sqref="Q31">
    <cfRule type="cellIs" dxfId="34758" priority="2490" operator="lessThan">
      <formula>0</formula>
    </cfRule>
  </conditionalFormatting>
  <conditionalFormatting sqref="R31">
    <cfRule type="cellIs" dxfId="34757" priority="2488" operator="lessThan">
      <formula>0.8</formula>
    </cfRule>
    <cfRule type="cellIs" dxfId="34756" priority="2489" operator="greaterThan">
      <formula>1</formula>
    </cfRule>
  </conditionalFormatting>
  <conditionalFormatting sqref="R31">
    <cfRule type="cellIs" dxfId="34755" priority="2486" operator="greaterThan">
      <formula>1</formula>
    </cfRule>
    <cfRule type="cellIs" dxfId="34754" priority="2487" operator="lessThan">
      <formula>0.8</formula>
    </cfRule>
  </conditionalFormatting>
  <conditionalFormatting sqref="P31:P38">
    <cfRule type="cellIs" dxfId="34753" priority="2479" operator="greaterThan">
      <formula>0</formula>
    </cfRule>
  </conditionalFormatting>
  <conditionalFormatting sqref="Q31">
    <cfRule type="cellIs" dxfId="34752" priority="2484" operator="lessThan">
      <formula>0</formula>
    </cfRule>
  </conditionalFormatting>
  <conditionalFormatting sqref="R31">
    <cfRule type="cellIs" dxfId="34751" priority="2482" operator="lessThan">
      <formula>0.8</formula>
    </cfRule>
    <cfRule type="cellIs" dxfId="34750" priority="2483" operator="greaterThan">
      <formula>1</formula>
    </cfRule>
  </conditionalFormatting>
  <conditionalFormatting sqref="R31">
    <cfRule type="cellIs" dxfId="34749" priority="2480" operator="greaterThan">
      <formula>1</formula>
    </cfRule>
    <cfRule type="cellIs" dxfId="34748" priority="2481" operator="lessThan">
      <formula>0.8</formula>
    </cfRule>
  </conditionalFormatting>
  <conditionalFormatting sqref="R31">
    <cfRule type="cellIs" dxfId="34747" priority="2476" operator="lessThan">
      <formula>0.8</formula>
    </cfRule>
    <cfRule type="cellIs" dxfId="34746" priority="2477" operator="greaterThan">
      <formula>1</formula>
    </cfRule>
  </conditionalFormatting>
  <conditionalFormatting sqref="R31">
    <cfRule type="cellIs" dxfId="34745" priority="2474" operator="greaterThan">
      <formula>1</formula>
    </cfRule>
    <cfRule type="cellIs" dxfId="34744" priority="2475" operator="lessThan">
      <formula>0.8</formula>
    </cfRule>
  </conditionalFormatting>
  <conditionalFormatting sqref="P31:P38">
    <cfRule type="cellIs" dxfId="34743" priority="2473" operator="greaterThan">
      <formula>0</formula>
    </cfRule>
  </conditionalFormatting>
  <conditionalFormatting sqref="Q31">
    <cfRule type="cellIs" dxfId="34742" priority="2478" operator="lessThan">
      <formula>0</formula>
    </cfRule>
  </conditionalFormatting>
  <conditionalFormatting sqref="P31:P38">
    <cfRule type="cellIs" dxfId="34741" priority="2467" operator="greaterThan">
      <formula>0</formula>
    </cfRule>
  </conditionalFormatting>
  <conditionalFormatting sqref="Q31">
    <cfRule type="cellIs" dxfId="34740" priority="2472" operator="lessThan">
      <formula>0</formula>
    </cfRule>
  </conditionalFormatting>
  <conditionalFormatting sqref="R31">
    <cfRule type="cellIs" dxfId="34739" priority="2470" operator="lessThan">
      <formula>0.8</formula>
    </cfRule>
    <cfRule type="cellIs" dxfId="34738" priority="2471" operator="greaterThan">
      <formula>1</formula>
    </cfRule>
  </conditionalFormatting>
  <conditionalFormatting sqref="R31">
    <cfRule type="cellIs" dxfId="34737" priority="2468" operator="greaterThan">
      <formula>1</formula>
    </cfRule>
    <cfRule type="cellIs" dxfId="34736" priority="2469" operator="lessThan">
      <formula>0.8</formula>
    </cfRule>
  </conditionalFormatting>
  <conditionalFormatting sqref="R31">
    <cfRule type="cellIs" dxfId="34735" priority="2464" operator="lessThan">
      <formula>0.8</formula>
    </cfRule>
    <cfRule type="cellIs" dxfId="34734" priority="2465" operator="greaterThan">
      <formula>1</formula>
    </cfRule>
  </conditionalFormatting>
  <conditionalFormatting sqref="R31">
    <cfRule type="cellIs" dxfId="34733" priority="2462" operator="greaterThan">
      <formula>1</formula>
    </cfRule>
    <cfRule type="cellIs" dxfId="34732" priority="2463" operator="lessThan">
      <formula>0.8</formula>
    </cfRule>
  </conditionalFormatting>
  <conditionalFormatting sqref="P31:P38">
    <cfRule type="cellIs" dxfId="34731" priority="2461" operator="greaterThan">
      <formula>0</formula>
    </cfRule>
  </conditionalFormatting>
  <conditionalFormatting sqref="Q31">
    <cfRule type="cellIs" dxfId="34730" priority="2466" operator="lessThan">
      <formula>0</formula>
    </cfRule>
  </conditionalFormatting>
  <conditionalFormatting sqref="R31">
    <cfRule type="cellIs" dxfId="34729" priority="2458" operator="lessThan">
      <formula>0.8</formula>
    </cfRule>
    <cfRule type="cellIs" dxfId="34728" priority="2459" operator="greaterThan">
      <formula>1</formula>
    </cfRule>
  </conditionalFormatting>
  <conditionalFormatting sqref="R31">
    <cfRule type="cellIs" dxfId="34727" priority="2456" operator="greaterThan">
      <formula>1</formula>
    </cfRule>
    <cfRule type="cellIs" dxfId="34726" priority="2457" operator="lessThan">
      <formula>0.8</formula>
    </cfRule>
  </conditionalFormatting>
  <conditionalFormatting sqref="P31:P38">
    <cfRule type="cellIs" dxfId="34725" priority="2455" operator="greaterThan">
      <formula>0</formula>
    </cfRule>
  </conditionalFormatting>
  <conditionalFormatting sqref="Q31">
    <cfRule type="cellIs" dxfId="34724" priority="2460" operator="lessThan">
      <formula>0</formula>
    </cfRule>
  </conditionalFormatting>
  <conditionalFormatting sqref="Q31">
    <cfRule type="cellIs" dxfId="34723" priority="2454" operator="lessThan">
      <formula>0</formula>
    </cfRule>
  </conditionalFormatting>
  <conditionalFormatting sqref="R31">
    <cfRule type="cellIs" dxfId="34722" priority="2452" operator="lessThan">
      <formula>0.8</formula>
    </cfRule>
    <cfRule type="cellIs" dxfId="34721" priority="2453" operator="greaterThan">
      <formula>1</formula>
    </cfRule>
  </conditionalFormatting>
  <conditionalFormatting sqref="R31">
    <cfRule type="cellIs" dxfId="34720" priority="2450" operator="greaterThan">
      <formula>1</formula>
    </cfRule>
    <cfRule type="cellIs" dxfId="34719" priority="2451" operator="lessThan">
      <formula>0.8</formula>
    </cfRule>
  </conditionalFormatting>
  <conditionalFormatting sqref="P31:P38">
    <cfRule type="cellIs" dxfId="34718" priority="2449" operator="greaterThan">
      <formula>0</formula>
    </cfRule>
  </conditionalFormatting>
  <conditionalFormatting sqref="Q31">
    <cfRule type="cellIs" dxfId="34717" priority="2443" operator="lessThan">
      <formula>0</formula>
    </cfRule>
  </conditionalFormatting>
  <conditionalFormatting sqref="R31">
    <cfRule type="cellIs" dxfId="34716" priority="2447" operator="lessThan">
      <formula>0.8</formula>
    </cfRule>
    <cfRule type="cellIs" dxfId="34715" priority="2448" operator="greaterThan">
      <formula>1</formula>
    </cfRule>
  </conditionalFormatting>
  <conditionalFormatting sqref="R31">
    <cfRule type="cellIs" dxfId="34714" priority="2445" operator="greaterThan">
      <formula>1</formula>
    </cfRule>
    <cfRule type="cellIs" dxfId="34713" priority="2446" operator="lessThan">
      <formula>0.8</formula>
    </cfRule>
  </conditionalFormatting>
  <conditionalFormatting sqref="P31:P38">
    <cfRule type="cellIs" dxfId="34712" priority="2444" operator="greaterThan">
      <formula>0</formula>
    </cfRule>
  </conditionalFormatting>
  <conditionalFormatting sqref="Q31">
    <cfRule type="cellIs" dxfId="34711" priority="2442" operator="lessThan">
      <formula>0</formula>
    </cfRule>
  </conditionalFormatting>
  <conditionalFormatting sqref="R31">
    <cfRule type="cellIs" dxfId="34710" priority="2440" operator="lessThan">
      <formula>0.8</formula>
    </cfRule>
    <cfRule type="cellIs" dxfId="34709" priority="2441" operator="greaterThan">
      <formula>1</formula>
    </cfRule>
  </conditionalFormatting>
  <conditionalFormatting sqref="R31">
    <cfRule type="cellIs" dxfId="34708" priority="2438" operator="greaterThan">
      <formula>1</formula>
    </cfRule>
    <cfRule type="cellIs" dxfId="34707" priority="2439" operator="lessThan">
      <formula>0.8</formula>
    </cfRule>
  </conditionalFormatting>
  <conditionalFormatting sqref="P31:P38">
    <cfRule type="cellIs" dxfId="34706" priority="2437" operator="greaterThan">
      <formula>0</formula>
    </cfRule>
  </conditionalFormatting>
  <conditionalFormatting sqref="Q31">
    <cfRule type="cellIs" dxfId="34705" priority="2436" operator="lessThan">
      <formula>0</formula>
    </cfRule>
  </conditionalFormatting>
  <conditionalFormatting sqref="R31">
    <cfRule type="cellIs" dxfId="34704" priority="2434" operator="lessThan">
      <formula>0.8</formula>
    </cfRule>
    <cfRule type="cellIs" dxfId="34703" priority="2435" operator="greaterThan">
      <formula>1</formula>
    </cfRule>
  </conditionalFormatting>
  <conditionalFormatting sqref="R31">
    <cfRule type="cellIs" dxfId="34702" priority="2432" operator="greaterThan">
      <formula>1</formula>
    </cfRule>
    <cfRule type="cellIs" dxfId="34701" priority="2433" operator="lessThan">
      <formula>0.8</formula>
    </cfRule>
  </conditionalFormatting>
  <conditionalFormatting sqref="P31:P38">
    <cfRule type="cellIs" dxfId="34700" priority="2431" operator="greaterThan">
      <formula>0</formula>
    </cfRule>
  </conditionalFormatting>
  <conditionalFormatting sqref="Q31">
    <cfRule type="cellIs" dxfId="34699" priority="2430" operator="lessThan">
      <formula>0</formula>
    </cfRule>
  </conditionalFormatting>
  <conditionalFormatting sqref="R31">
    <cfRule type="cellIs" dxfId="34698" priority="2428" operator="lessThan">
      <formula>0.8</formula>
    </cfRule>
    <cfRule type="cellIs" dxfId="34697" priority="2429" operator="greaterThan">
      <formula>1</formula>
    </cfRule>
  </conditionalFormatting>
  <conditionalFormatting sqref="R31">
    <cfRule type="cellIs" dxfId="34696" priority="2426" operator="greaterThan">
      <formula>1</formula>
    </cfRule>
    <cfRule type="cellIs" dxfId="34695" priority="2427" operator="lessThan">
      <formula>0.8</formula>
    </cfRule>
  </conditionalFormatting>
  <conditionalFormatting sqref="P31:P38">
    <cfRule type="cellIs" dxfId="34694" priority="2425" operator="greaterThan">
      <formula>0</formula>
    </cfRule>
  </conditionalFormatting>
  <conditionalFormatting sqref="Q31">
    <cfRule type="cellIs" dxfId="34693" priority="2424" operator="lessThan">
      <formula>0</formula>
    </cfRule>
  </conditionalFormatting>
  <conditionalFormatting sqref="R31">
    <cfRule type="cellIs" dxfId="34692" priority="2422" operator="lessThan">
      <formula>0.8</formula>
    </cfRule>
    <cfRule type="cellIs" dxfId="34691" priority="2423" operator="greaterThan">
      <formula>1</formula>
    </cfRule>
  </conditionalFormatting>
  <conditionalFormatting sqref="R31">
    <cfRule type="cellIs" dxfId="34690" priority="2420" operator="greaterThan">
      <formula>1</formula>
    </cfRule>
    <cfRule type="cellIs" dxfId="34689" priority="2421" operator="lessThan">
      <formula>0.8</formula>
    </cfRule>
  </conditionalFormatting>
  <conditionalFormatting sqref="P31:P38">
    <cfRule type="cellIs" dxfId="34688" priority="2419" operator="greaterThan">
      <formula>0</formula>
    </cfRule>
  </conditionalFormatting>
  <conditionalFormatting sqref="Q31">
    <cfRule type="cellIs" dxfId="34687" priority="2418" operator="lessThan">
      <formula>0</formula>
    </cfRule>
  </conditionalFormatting>
  <conditionalFormatting sqref="R31">
    <cfRule type="cellIs" dxfId="34686" priority="2416" operator="lessThan">
      <formula>0.8</formula>
    </cfRule>
    <cfRule type="cellIs" dxfId="34685" priority="2417" operator="greaterThan">
      <formula>1</formula>
    </cfRule>
  </conditionalFormatting>
  <conditionalFormatting sqref="R31">
    <cfRule type="cellIs" dxfId="34684" priority="2414" operator="greaterThan">
      <formula>1</formula>
    </cfRule>
    <cfRule type="cellIs" dxfId="34683" priority="2415" operator="lessThan">
      <formula>0.8</formula>
    </cfRule>
  </conditionalFormatting>
  <conditionalFormatting sqref="P31:P38">
    <cfRule type="cellIs" dxfId="34682" priority="2413" operator="greaterThan">
      <formula>0</formula>
    </cfRule>
  </conditionalFormatting>
  <conditionalFormatting sqref="P31:P38">
    <cfRule type="cellIs" dxfId="34681" priority="2407" operator="greaterThan">
      <formula>0</formula>
    </cfRule>
  </conditionalFormatting>
  <conditionalFormatting sqref="Q31">
    <cfRule type="cellIs" dxfId="34680" priority="2412" operator="lessThan">
      <formula>0</formula>
    </cfRule>
  </conditionalFormatting>
  <conditionalFormatting sqref="R31">
    <cfRule type="cellIs" dxfId="34679" priority="2410" operator="lessThan">
      <formula>0.8</formula>
    </cfRule>
    <cfRule type="cellIs" dxfId="34678" priority="2411" operator="greaterThan">
      <formula>1</formula>
    </cfRule>
  </conditionalFormatting>
  <conditionalFormatting sqref="R31">
    <cfRule type="cellIs" dxfId="34677" priority="2408" operator="greaterThan">
      <formula>1</formula>
    </cfRule>
    <cfRule type="cellIs" dxfId="34676" priority="2409" operator="lessThan">
      <formula>0.8</formula>
    </cfRule>
  </conditionalFormatting>
  <conditionalFormatting sqref="P31:P38">
    <cfRule type="cellIs" dxfId="34675" priority="2401" operator="greaterThan">
      <formula>0</formula>
    </cfRule>
  </conditionalFormatting>
  <conditionalFormatting sqref="Q31">
    <cfRule type="cellIs" dxfId="34674" priority="2406" operator="lessThan">
      <formula>0</formula>
    </cfRule>
  </conditionalFormatting>
  <conditionalFormatting sqref="R31">
    <cfRule type="cellIs" dxfId="34673" priority="2404" operator="lessThan">
      <formula>0.8</formula>
    </cfRule>
    <cfRule type="cellIs" dxfId="34672" priority="2405" operator="greaterThan">
      <formula>1</formula>
    </cfRule>
  </conditionalFormatting>
  <conditionalFormatting sqref="R31">
    <cfRule type="cellIs" dxfId="34671" priority="2402" operator="greaterThan">
      <formula>1</formula>
    </cfRule>
    <cfRule type="cellIs" dxfId="34670" priority="2403" operator="lessThan">
      <formula>0.8</formula>
    </cfRule>
  </conditionalFormatting>
  <conditionalFormatting sqref="R31">
    <cfRule type="cellIs" dxfId="34669" priority="2398" operator="lessThan">
      <formula>0.8</formula>
    </cfRule>
    <cfRule type="cellIs" dxfId="34668" priority="2399" operator="greaterThan">
      <formula>1</formula>
    </cfRule>
  </conditionalFormatting>
  <conditionalFormatting sqref="R31">
    <cfRule type="cellIs" dxfId="34667" priority="2396" operator="greaterThan">
      <formula>1</formula>
    </cfRule>
    <cfRule type="cellIs" dxfId="34666" priority="2397" operator="lessThan">
      <formula>0.8</formula>
    </cfRule>
  </conditionalFormatting>
  <conditionalFormatting sqref="P31:P38">
    <cfRule type="cellIs" dxfId="34665" priority="2395" operator="greaterThan">
      <formula>0</formula>
    </cfRule>
  </conditionalFormatting>
  <conditionalFormatting sqref="Q31">
    <cfRule type="cellIs" dxfId="34664" priority="2400" operator="lessThan">
      <formula>0</formula>
    </cfRule>
  </conditionalFormatting>
  <conditionalFormatting sqref="Q31">
    <cfRule type="cellIs" dxfId="34663" priority="2394" operator="lessThan">
      <formula>0</formula>
    </cfRule>
  </conditionalFormatting>
  <conditionalFormatting sqref="R31">
    <cfRule type="cellIs" dxfId="34662" priority="2392" operator="lessThan">
      <formula>0.8</formula>
    </cfRule>
    <cfRule type="cellIs" dxfId="34661" priority="2393" operator="greaterThan">
      <formula>1</formula>
    </cfRule>
  </conditionalFormatting>
  <conditionalFormatting sqref="R31">
    <cfRule type="cellIs" dxfId="34660" priority="2390" operator="greaterThan">
      <formula>1</formula>
    </cfRule>
    <cfRule type="cellIs" dxfId="34659" priority="2391" operator="lessThan">
      <formula>0.8</formula>
    </cfRule>
  </conditionalFormatting>
  <conditionalFormatting sqref="P31:P38">
    <cfRule type="cellIs" dxfId="34658" priority="2389" operator="greaterThan">
      <formula>0</formula>
    </cfRule>
  </conditionalFormatting>
  <conditionalFormatting sqref="Q31">
    <cfRule type="cellIs" dxfId="34657" priority="2388" operator="lessThan">
      <formula>0</formula>
    </cfRule>
  </conditionalFormatting>
  <conditionalFormatting sqref="R31">
    <cfRule type="cellIs" dxfId="34656" priority="2386" operator="lessThan">
      <formula>0.8</formula>
    </cfRule>
    <cfRule type="cellIs" dxfId="34655" priority="2387" operator="greaterThan">
      <formula>1</formula>
    </cfRule>
  </conditionalFormatting>
  <conditionalFormatting sqref="R31">
    <cfRule type="cellIs" dxfId="34654" priority="2384" operator="greaterThan">
      <formula>1</formula>
    </cfRule>
    <cfRule type="cellIs" dxfId="34653" priority="2385" operator="lessThan">
      <formula>0.8</formula>
    </cfRule>
  </conditionalFormatting>
  <conditionalFormatting sqref="P31:P38">
    <cfRule type="cellIs" dxfId="34652" priority="2383" operator="greaterThan">
      <formula>0</formula>
    </cfRule>
  </conditionalFormatting>
  <conditionalFormatting sqref="Q31">
    <cfRule type="cellIs" dxfId="34651" priority="2382" operator="lessThan">
      <formula>0</formula>
    </cfRule>
  </conditionalFormatting>
  <conditionalFormatting sqref="R31">
    <cfRule type="cellIs" dxfId="34650" priority="2380" operator="lessThan">
      <formula>0.8</formula>
    </cfRule>
    <cfRule type="cellIs" dxfId="34649" priority="2381" operator="greaterThan">
      <formula>1</formula>
    </cfRule>
  </conditionalFormatting>
  <conditionalFormatting sqref="R31">
    <cfRule type="cellIs" dxfId="34648" priority="2378" operator="greaterThan">
      <formula>1</formula>
    </cfRule>
    <cfRule type="cellIs" dxfId="34647" priority="2379" operator="lessThan">
      <formula>0.8</formula>
    </cfRule>
  </conditionalFormatting>
  <conditionalFormatting sqref="P31:P38">
    <cfRule type="cellIs" dxfId="34646" priority="2377" operator="greaterThan">
      <formula>0</formula>
    </cfRule>
  </conditionalFormatting>
  <conditionalFormatting sqref="Q31">
    <cfRule type="cellIs" dxfId="34645" priority="2376" operator="lessThan">
      <formula>0</formula>
    </cfRule>
  </conditionalFormatting>
  <conditionalFormatting sqref="R31">
    <cfRule type="cellIs" dxfId="34644" priority="2374" operator="lessThan">
      <formula>0.8</formula>
    </cfRule>
    <cfRule type="cellIs" dxfId="34643" priority="2375" operator="greaterThan">
      <formula>1</formula>
    </cfRule>
  </conditionalFormatting>
  <conditionalFormatting sqref="R31">
    <cfRule type="cellIs" dxfId="34642" priority="2372" operator="greaterThan">
      <formula>1</formula>
    </cfRule>
    <cfRule type="cellIs" dxfId="34641" priority="2373" operator="lessThan">
      <formula>0.8</formula>
    </cfRule>
  </conditionalFormatting>
  <conditionalFormatting sqref="P31:P38">
    <cfRule type="cellIs" dxfId="34640" priority="2371" operator="greaterThan">
      <formula>0</formula>
    </cfRule>
  </conditionalFormatting>
  <conditionalFormatting sqref="P31:P38">
    <cfRule type="cellIs" dxfId="34639" priority="2365" operator="greaterThan">
      <formula>0</formula>
    </cfRule>
  </conditionalFormatting>
  <conditionalFormatting sqref="Q31">
    <cfRule type="cellIs" dxfId="34638" priority="2370" operator="lessThan">
      <formula>0</formula>
    </cfRule>
  </conditionalFormatting>
  <conditionalFormatting sqref="R31">
    <cfRule type="cellIs" dxfId="34637" priority="2368" operator="lessThan">
      <formula>0.8</formula>
    </cfRule>
    <cfRule type="cellIs" dxfId="34636" priority="2369" operator="greaterThan">
      <formula>1</formula>
    </cfRule>
  </conditionalFormatting>
  <conditionalFormatting sqref="R31">
    <cfRule type="cellIs" dxfId="34635" priority="2366" operator="greaterThan">
      <formula>1</formula>
    </cfRule>
    <cfRule type="cellIs" dxfId="34634" priority="2367" operator="lessThan">
      <formula>0.8</formula>
    </cfRule>
  </conditionalFormatting>
  <conditionalFormatting sqref="P31:P38">
    <cfRule type="cellIs" dxfId="34633" priority="2359" operator="greaterThan">
      <formula>0</formula>
    </cfRule>
  </conditionalFormatting>
  <conditionalFormatting sqref="Q31">
    <cfRule type="cellIs" dxfId="34632" priority="2364" operator="lessThan">
      <formula>0</formula>
    </cfRule>
  </conditionalFormatting>
  <conditionalFormatting sqref="R31">
    <cfRule type="cellIs" dxfId="34631" priority="2362" operator="lessThan">
      <formula>0.8</formula>
    </cfRule>
    <cfRule type="cellIs" dxfId="34630" priority="2363" operator="greaterThan">
      <formula>1</formula>
    </cfRule>
  </conditionalFormatting>
  <conditionalFormatting sqref="R31">
    <cfRule type="cellIs" dxfId="34629" priority="2360" operator="greaterThan">
      <formula>1</formula>
    </cfRule>
    <cfRule type="cellIs" dxfId="34628" priority="2361" operator="lessThan">
      <formula>0.8</formula>
    </cfRule>
  </conditionalFormatting>
  <conditionalFormatting sqref="R31">
    <cfRule type="cellIs" dxfId="34627" priority="2356" operator="lessThan">
      <formula>0.8</formula>
    </cfRule>
    <cfRule type="cellIs" dxfId="34626" priority="2357" operator="greaterThan">
      <formula>1</formula>
    </cfRule>
  </conditionalFormatting>
  <conditionalFormatting sqref="R31">
    <cfRule type="cellIs" dxfId="34625" priority="2354" operator="greaterThan">
      <formula>1</formula>
    </cfRule>
    <cfRule type="cellIs" dxfId="34624" priority="2355" operator="lessThan">
      <formula>0.8</formula>
    </cfRule>
  </conditionalFormatting>
  <conditionalFormatting sqref="P31:P38">
    <cfRule type="cellIs" dxfId="34623" priority="2353" operator="greaterThan">
      <formula>0</formula>
    </cfRule>
  </conditionalFormatting>
  <conditionalFormatting sqref="Q31">
    <cfRule type="cellIs" dxfId="34622" priority="2358" operator="lessThan">
      <formula>0</formula>
    </cfRule>
  </conditionalFormatting>
  <conditionalFormatting sqref="Q31">
    <cfRule type="cellIs" dxfId="34621" priority="2352" operator="lessThan">
      <formula>0</formula>
    </cfRule>
  </conditionalFormatting>
  <conditionalFormatting sqref="R31">
    <cfRule type="cellIs" dxfId="34620" priority="2350" operator="lessThan">
      <formula>0.8</formula>
    </cfRule>
    <cfRule type="cellIs" dxfId="34619" priority="2351" operator="greaterThan">
      <formula>1</formula>
    </cfRule>
  </conditionalFormatting>
  <conditionalFormatting sqref="R31">
    <cfRule type="cellIs" dxfId="34618" priority="2348" operator="greaterThan">
      <formula>1</formula>
    </cfRule>
    <cfRule type="cellIs" dxfId="34617" priority="2349" operator="lessThan">
      <formula>0.8</formula>
    </cfRule>
  </conditionalFormatting>
  <conditionalFormatting sqref="P31:P38">
    <cfRule type="cellIs" dxfId="34616" priority="2347" operator="greaterThan">
      <formula>0</formula>
    </cfRule>
  </conditionalFormatting>
  <conditionalFormatting sqref="P31:P38">
    <cfRule type="cellIs" dxfId="34615" priority="2341" operator="greaterThan">
      <formula>0</formula>
    </cfRule>
  </conditionalFormatting>
  <conditionalFormatting sqref="Q31">
    <cfRule type="cellIs" dxfId="34614" priority="2346" operator="lessThan">
      <formula>0</formula>
    </cfRule>
  </conditionalFormatting>
  <conditionalFormatting sqref="R31">
    <cfRule type="cellIs" dxfId="34613" priority="2344" operator="lessThan">
      <formula>0.8</formula>
    </cfRule>
    <cfRule type="cellIs" dxfId="34612" priority="2345" operator="greaterThan">
      <formula>1</formula>
    </cfRule>
  </conditionalFormatting>
  <conditionalFormatting sqref="R31">
    <cfRule type="cellIs" dxfId="34611" priority="2342" operator="greaterThan">
      <formula>1</formula>
    </cfRule>
    <cfRule type="cellIs" dxfId="34610" priority="2343" operator="lessThan">
      <formula>0.8</formula>
    </cfRule>
  </conditionalFormatting>
  <conditionalFormatting sqref="P31:P38">
    <cfRule type="cellIs" dxfId="34609" priority="2335" operator="greaterThan">
      <formula>0</formula>
    </cfRule>
  </conditionalFormatting>
  <conditionalFormatting sqref="Q31">
    <cfRule type="cellIs" dxfId="34608" priority="2340" operator="lessThan">
      <formula>0</formula>
    </cfRule>
  </conditionalFormatting>
  <conditionalFormatting sqref="R31">
    <cfRule type="cellIs" dxfId="34607" priority="2338" operator="lessThan">
      <formula>0.8</formula>
    </cfRule>
    <cfRule type="cellIs" dxfId="34606" priority="2339" operator="greaterThan">
      <formula>1</formula>
    </cfRule>
  </conditionalFormatting>
  <conditionalFormatting sqref="R31">
    <cfRule type="cellIs" dxfId="34605" priority="2336" operator="greaterThan">
      <formula>1</formula>
    </cfRule>
    <cfRule type="cellIs" dxfId="34604" priority="2337" operator="lessThan">
      <formula>0.8</formula>
    </cfRule>
  </conditionalFormatting>
  <conditionalFormatting sqref="R31">
    <cfRule type="cellIs" dxfId="34603" priority="2332" operator="lessThan">
      <formula>0.8</formula>
    </cfRule>
    <cfRule type="cellIs" dxfId="34602" priority="2333" operator="greaterThan">
      <formula>1</formula>
    </cfRule>
  </conditionalFormatting>
  <conditionalFormatting sqref="R31">
    <cfRule type="cellIs" dxfId="34601" priority="2330" operator="greaterThan">
      <formula>1</formula>
    </cfRule>
    <cfRule type="cellIs" dxfId="34600" priority="2331" operator="lessThan">
      <formula>0.8</formula>
    </cfRule>
  </conditionalFormatting>
  <conditionalFormatting sqref="P31:P38">
    <cfRule type="cellIs" dxfId="34599" priority="2329" operator="greaterThan">
      <formula>0</formula>
    </cfRule>
  </conditionalFormatting>
  <conditionalFormatting sqref="Q31">
    <cfRule type="cellIs" dxfId="34598" priority="2334" operator="lessThan">
      <formula>0</formula>
    </cfRule>
  </conditionalFormatting>
  <conditionalFormatting sqref="P31:P38">
    <cfRule type="cellIs" dxfId="34597" priority="2323" operator="greaterThan">
      <formula>0</formula>
    </cfRule>
  </conditionalFormatting>
  <conditionalFormatting sqref="Q31">
    <cfRule type="cellIs" dxfId="34596" priority="2328" operator="lessThan">
      <formula>0</formula>
    </cfRule>
  </conditionalFormatting>
  <conditionalFormatting sqref="R31">
    <cfRule type="cellIs" dxfId="34595" priority="2326" operator="lessThan">
      <formula>0.8</formula>
    </cfRule>
    <cfRule type="cellIs" dxfId="34594" priority="2327" operator="greaterThan">
      <formula>1</formula>
    </cfRule>
  </conditionalFormatting>
  <conditionalFormatting sqref="R31">
    <cfRule type="cellIs" dxfId="34593" priority="2324" operator="greaterThan">
      <formula>1</formula>
    </cfRule>
    <cfRule type="cellIs" dxfId="34592" priority="2325" operator="lessThan">
      <formula>0.8</formula>
    </cfRule>
  </conditionalFormatting>
  <conditionalFormatting sqref="R31">
    <cfRule type="cellIs" dxfId="34591" priority="2320" operator="lessThan">
      <formula>0.8</formula>
    </cfRule>
    <cfRule type="cellIs" dxfId="34590" priority="2321" operator="greaterThan">
      <formula>1</formula>
    </cfRule>
  </conditionalFormatting>
  <conditionalFormatting sqref="R31">
    <cfRule type="cellIs" dxfId="34589" priority="2318" operator="greaterThan">
      <formula>1</formula>
    </cfRule>
    <cfRule type="cellIs" dxfId="34588" priority="2319" operator="lessThan">
      <formula>0.8</formula>
    </cfRule>
  </conditionalFormatting>
  <conditionalFormatting sqref="P31:P38">
    <cfRule type="cellIs" dxfId="34587" priority="2317" operator="greaterThan">
      <formula>0</formula>
    </cfRule>
  </conditionalFormatting>
  <conditionalFormatting sqref="Q31">
    <cfRule type="cellIs" dxfId="34586" priority="2322" operator="lessThan">
      <formula>0</formula>
    </cfRule>
  </conditionalFormatting>
  <conditionalFormatting sqref="R31">
    <cfRule type="cellIs" dxfId="34585" priority="2314" operator="lessThan">
      <formula>0.8</formula>
    </cfRule>
    <cfRule type="cellIs" dxfId="34584" priority="2315" operator="greaterThan">
      <formula>1</formula>
    </cfRule>
  </conditionalFormatting>
  <conditionalFormatting sqref="R31">
    <cfRule type="cellIs" dxfId="34583" priority="2312" operator="greaterThan">
      <formula>1</formula>
    </cfRule>
    <cfRule type="cellIs" dxfId="34582" priority="2313" operator="lessThan">
      <formula>0.8</formula>
    </cfRule>
  </conditionalFormatting>
  <conditionalFormatting sqref="P31:P38">
    <cfRule type="cellIs" dxfId="34581" priority="2311" operator="greaterThan">
      <formula>0</formula>
    </cfRule>
  </conditionalFormatting>
  <conditionalFormatting sqref="Q31">
    <cfRule type="cellIs" dxfId="34580" priority="2316" operator="lessThan">
      <formula>0</formula>
    </cfRule>
  </conditionalFormatting>
  <conditionalFormatting sqref="Q31">
    <cfRule type="cellIs" dxfId="34579" priority="2310" operator="lessThan">
      <formula>0</formula>
    </cfRule>
  </conditionalFormatting>
  <conditionalFormatting sqref="R31">
    <cfRule type="cellIs" dxfId="34578" priority="2308" operator="lessThan">
      <formula>0.8</formula>
    </cfRule>
    <cfRule type="cellIs" dxfId="34577" priority="2309" operator="greaterThan">
      <formula>1</formula>
    </cfRule>
  </conditionalFormatting>
  <conditionalFormatting sqref="R31">
    <cfRule type="cellIs" dxfId="34576" priority="2306" operator="greaterThan">
      <formula>1</formula>
    </cfRule>
    <cfRule type="cellIs" dxfId="34575" priority="2307" operator="lessThan">
      <formula>0.8</formula>
    </cfRule>
  </conditionalFormatting>
  <conditionalFormatting sqref="P31:P38">
    <cfRule type="cellIs" dxfId="34574" priority="2305" operator="greaterThan">
      <formula>0</formula>
    </cfRule>
  </conditionalFormatting>
  <conditionalFormatting sqref="Q31">
    <cfRule type="cellIs" dxfId="34573" priority="2299" operator="lessThan">
      <formula>0</formula>
    </cfRule>
  </conditionalFormatting>
  <conditionalFormatting sqref="R31">
    <cfRule type="cellIs" dxfId="34572" priority="2303" operator="lessThan">
      <formula>0.8</formula>
    </cfRule>
    <cfRule type="cellIs" dxfId="34571" priority="2304" operator="greaterThan">
      <formula>1</formula>
    </cfRule>
  </conditionalFormatting>
  <conditionalFormatting sqref="R31">
    <cfRule type="cellIs" dxfId="34570" priority="2301" operator="greaterThan">
      <formula>1</formula>
    </cfRule>
    <cfRule type="cellIs" dxfId="34569" priority="2302" operator="lessThan">
      <formula>0.8</formula>
    </cfRule>
  </conditionalFormatting>
  <conditionalFormatting sqref="P31:P38">
    <cfRule type="cellIs" dxfId="34568" priority="2300" operator="greaterThan">
      <formula>0</formula>
    </cfRule>
  </conditionalFormatting>
  <conditionalFormatting sqref="Q31">
    <cfRule type="cellIs" dxfId="34567" priority="2298" operator="lessThan">
      <formula>0</formula>
    </cfRule>
  </conditionalFormatting>
  <conditionalFormatting sqref="R31">
    <cfRule type="cellIs" dxfId="34566" priority="2296" operator="lessThan">
      <formula>0.8</formula>
    </cfRule>
    <cfRule type="cellIs" dxfId="34565" priority="2297" operator="greaterThan">
      <formula>1</formula>
    </cfRule>
  </conditionalFormatting>
  <conditionalFormatting sqref="R31">
    <cfRule type="cellIs" dxfId="34564" priority="2294" operator="greaterThan">
      <formula>1</formula>
    </cfRule>
    <cfRule type="cellIs" dxfId="34563" priority="2295" operator="lessThan">
      <formula>0.8</formula>
    </cfRule>
  </conditionalFormatting>
  <conditionalFormatting sqref="P31:P38">
    <cfRule type="cellIs" dxfId="34562" priority="2293" operator="greaterThan">
      <formula>0</formula>
    </cfRule>
  </conditionalFormatting>
  <conditionalFormatting sqref="Q31">
    <cfRule type="cellIs" dxfId="34561" priority="2292" operator="lessThan">
      <formula>0</formula>
    </cfRule>
  </conditionalFormatting>
  <conditionalFormatting sqref="R31">
    <cfRule type="cellIs" dxfId="34560" priority="2290" operator="lessThan">
      <formula>0.8</formula>
    </cfRule>
    <cfRule type="cellIs" dxfId="34559" priority="2291" operator="greaterThan">
      <formula>1</formula>
    </cfRule>
  </conditionalFormatting>
  <conditionalFormatting sqref="R31">
    <cfRule type="cellIs" dxfId="34558" priority="2288" operator="greaterThan">
      <formula>1</formula>
    </cfRule>
    <cfRule type="cellIs" dxfId="34557" priority="2289" operator="lessThan">
      <formula>0.8</formula>
    </cfRule>
  </conditionalFormatting>
  <conditionalFormatting sqref="P31:P38">
    <cfRule type="cellIs" dxfId="34556" priority="2287" operator="greaterThan">
      <formula>0</formula>
    </cfRule>
  </conditionalFormatting>
  <conditionalFormatting sqref="Q31">
    <cfRule type="cellIs" dxfId="34555" priority="2286" operator="lessThan">
      <formula>0</formula>
    </cfRule>
  </conditionalFormatting>
  <conditionalFormatting sqref="R31">
    <cfRule type="cellIs" dxfId="34554" priority="2284" operator="lessThan">
      <formula>0.8</formula>
    </cfRule>
    <cfRule type="cellIs" dxfId="34553" priority="2285" operator="greaterThan">
      <formula>1</formula>
    </cfRule>
  </conditionalFormatting>
  <conditionalFormatting sqref="R31">
    <cfRule type="cellIs" dxfId="34552" priority="2282" operator="greaterThan">
      <formula>1</formula>
    </cfRule>
    <cfRule type="cellIs" dxfId="34551" priority="2283" operator="lessThan">
      <formula>0.8</formula>
    </cfRule>
  </conditionalFormatting>
  <conditionalFormatting sqref="P31:P38">
    <cfRule type="cellIs" dxfId="34550" priority="2281" operator="greaterThan">
      <formula>0</formula>
    </cfRule>
  </conditionalFormatting>
  <conditionalFormatting sqref="Q31">
    <cfRule type="cellIs" dxfId="34549" priority="2280" operator="lessThan">
      <formula>0</formula>
    </cfRule>
  </conditionalFormatting>
  <conditionalFormatting sqref="R31">
    <cfRule type="cellIs" dxfId="34548" priority="2278" operator="lessThan">
      <formula>0.8</formula>
    </cfRule>
    <cfRule type="cellIs" dxfId="34547" priority="2279" operator="greaterThan">
      <formula>1</formula>
    </cfRule>
  </conditionalFormatting>
  <conditionalFormatting sqref="R31">
    <cfRule type="cellIs" dxfId="34546" priority="2276" operator="greaterThan">
      <formula>1</formula>
    </cfRule>
    <cfRule type="cellIs" dxfId="34545" priority="2277" operator="lessThan">
      <formula>0.8</formula>
    </cfRule>
  </conditionalFormatting>
  <conditionalFormatting sqref="P31:P38">
    <cfRule type="cellIs" dxfId="34544" priority="2275" operator="greaterThan">
      <formula>0</formula>
    </cfRule>
  </conditionalFormatting>
  <conditionalFormatting sqref="Q31">
    <cfRule type="cellIs" dxfId="34543" priority="2274" operator="lessThan">
      <formula>0</formula>
    </cfRule>
  </conditionalFormatting>
  <conditionalFormatting sqref="R31">
    <cfRule type="cellIs" dxfId="34542" priority="2272" operator="lessThan">
      <formula>0.8</formula>
    </cfRule>
    <cfRule type="cellIs" dxfId="34541" priority="2273" operator="greaterThan">
      <formula>1</formula>
    </cfRule>
  </conditionalFormatting>
  <conditionalFormatting sqref="R31">
    <cfRule type="cellIs" dxfId="34540" priority="2270" operator="greaterThan">
      <formula>1</formula>
    </cfRule>
    <cfRule type="cellIs" dxfId="34539" priority="2271" operator="lessThan">
      <formula>0.8</formula>
    </cfRule>
  </conditionalFormatting>
  <conditionalFormatting sqref="P31:P38">
    <cfRule type="cellIs" dxfId="34538" priority="2269" operator="greaterThan">
      <formula>0</formula>
    </cfRule>
  </conditionalFormatting>
  <conditionalFormatting sqref="P31:P38">
    <cfRule type="cellIs" dxfId="34537" priority="2263" operator="greaterThan">
      <formula>0</formula>
    </cfRule>
  </conditionalFormatting>
  <conditionalFormatting sqref="Q31">
    <cfRule type="cellIs" dxfId="34536" priority="2268" operator="lessThan">
      <formula>0</formula>
    </cfRule>
  </conditionalFormatting>
  <conditionalFormatting sqref="R31">
    <cfRule type="cellIs" dxfId="34535" priority="2266" operator="lessThan">
      <formula>0.8</formula>
    </cfRule>
    <cfRule type="cellIs" dxfId="34534" priority="2267" operator="greaterThan">
      <formula>1</formula>
    </cfRule>
  </conditionalFormatting>
  <conditionalFormatting sqref="R31">
    <cfRule type="cellIs" dxfId="34533" priority="2264" operator="greaterThan">
      <formula>1</formula>
    </cfRule>
    <cfRule type="cellIs" dxfId="34532" priority="2265" operator="lessThan">
      <formula>0.8</formula>
    </cfRule>
  </conditionalFormatting>
  <conditionalFormatting sqref="P31:P38">
    <cfRule type="cellIs" dxfId="34531" priority="2257" operator="greaterThan">
      <formula>0</formula>
    </cfRule>
  </conditionalFormatting>
  <conditionalFormatting sqref="Q31">
    <cfRule type="cellIs" dxfId="34530" priority="2262" operator="lessThan">
      <formula>0</formula>
    </cfRule>
  </conditionalFormatting>
  <conditionalFormatting sqref="R31">
    <cfRule type="cellIs" dxfId="34529" priority="2260" operator="lessThan">
      <formula>0.8</formula>
    </cfRule>
    <cfRule type="cellIs" dxfId="34528" priority="2261" operator="greaterThan">
      <formula>1</formula>
    </cfRule>
  </conditionalFormatting>
  <conditionalFormatting sqref="R31">
    <cfRule type="cellIs" dxfId="34527" priority="2258" operator="greaterThan">
      <formula>1</formula>
    </cfRule>
    <cfRule type="cellIs" dxfId="34526" priority="2259" operator="lessThan">
      <formula>0.8</formula>
    </cfRule>
  </conditionalFormatting>
  <conditionalFormatting sqref="R31">
    <cfRule type="cellIs" dxfId="34525" priority="2254" operator="lessThan">
      <formula>0.8</formula>
    </cfRule>
    <cfRule type="cellIs" dxfId="34524" priority="2255" operator="greaterThan">
      <formula>1</formula>
    </cfRule>
  </conditionalFormatting>
  <conditionalFormatting sqref="R31">
    <cfRule type="cellIs" dxfId="34523" priority="2252" operator="greaterThan">
      <formula>1</formula>
    </cfRule>
    <cfRule type="cellIs" dxfId="34522" priority="2253" operator="lessThan">
      <formula>0.8</formula>
    </cfRule>
  </conditionalFormatting>
  <conditionalFormatting sqref="P31:P38">
    <cfRule type="cellIs" dxfId="34521" priority="2251" operator="greaterThan">
      <formula>0</formula>
    </cfRule>
  </conditionalFormatting>
  <conditionalFormatting sqref="Q31">
    <cfRule type="cellIs" dxfId="34520" priority="2256" operator="lessThan">
      <formula>0</formula>
    </cfRule>
  </conditionalFormatting>
  <conditionalFormatting sqref="P79">
    <cfRule type="cellIs" dxfId="34519" priority="2245" operator="greaterThan">
      <formula>0</formula>
    </cfRule>
  </conditionalFormatting>
  <conditionalFormatting sqref="Q79">
    <cfRule type="cellIs" dxfId="34518" priority="2250" operator="lessThan">
      <formula>0</formula>
    </cfRule>
  </conditionalFormatting>
  <conditionalFormatting sqref="R79">
    <cfRule type="cellIs" dxfId="34517" priority="2248" operator="lessThan">
      <formula>0.8</formula>
    </cfRule>
    <cfRule type="cellIs" dxfId="34516" priority="2249" operator="greaterThan">
      <formula>1</formula>
    </cfRule>
  </conditionalFormatting>
  <conditionalFormatting sqref="R79">
    <cfRule type="cellIs" dxfId="34515" priority="2246" operator="greaterThan">
      <formula>1</formula>
    </cfRule>
    <cfRule type="cellIs" dxfId="34514" priority="2247" operator="lessThan">
      <formula>0.8</formula>
    </cfRule>
  </conditionalFormatting>
  <conditionalFormatting sqref="Q79">
    <cfRule type="cellIs" dxfId="34513" priority="2244" operator="lessThan">
      <formula>0</formula>
    </cfRule>
  </conditionalFormatting>
  <conditionalFormatting sqref="R79">
    <cfRule type="cellIs" dxfId="34512" priority="2242" operator="lessThan">
      <formula>0.8</formula>
    </cfRule>
    <cfRule type="cellIs" dxfId="34511" priority="2243" operator="greaterThan">
      <formula>1</formula>
    </cfRule>
  </conditionalFormatting>
  <conditionalFormatting sqref="R79">
    <cfRule type="cellIs" dxfId="34510" priority="2240" operator="greaterThan">
      <formula>1</formula>
    </cfRule>
    <cfRule type="cellIs" dxfId="34509" priority="2241" operator="lessThan">
      <formula>0.8</formula>
    </cfRule>
  </conditionalFormatting>
  <conditionalFormatting sqref="P79">
    <cfRule type="cellIs" dxfId="34508" priority="2239" operator="greaterThan">
      <formula>0</formula>
    </cfRule>
  </conditionalFormatting>
  <conditionalFormatting sqref="P79">
    <cfRule type="cellIs" dxfId="34507" priority="2233" operator="greaterThan">
      <formula>0</formula>
    </cfRule>
  </conditionalFormatting>
  <conditionalFormatting sqref="Q79">
    <cfRule type="cellIs" dxfId="34506" priority="2238" operator="lessThan">
      <formula>0</formula>
    </cfRule>
  </conditionalFormatting>
  <conditionalFormatting sqref="R79">
    <cfRule type="cellIs" dxfId="34505" priority="2236" operator="lessThan">
      <formula>0.8</formula>
    </cfRule>
    <cfRule type="cellIs" dxfId="34504" priority="2237" operator="greaterThan">
      <formula>1</formula>
    </cfRule>
  </conditionalFormatting>
  <conditionalFormatting sqref="R79">
    <cfRule type="cellIs" dxfId="34503" priority="2234" operator="greaterThan">
      <formula>1</formula>
    </cfRule>
    <cfRule type="cellIs" dxfId="34502" priority="2235" operator="lessThan">
      <formula>0.8</formula>
    </cfRule>
  </conditionalFormatting>
  <conditionalFormatting sqref="Q79">
    <cfRule type="cellIs" dxfId="34501" priority="2227" operator="lessThan">
      <formula>0</formula>
    </cfRule>
  </conditionalFormatting>
  <conditionalFormatting sqref="P79">
    <cfRule type="cellIs" dxfId="34500" priority="2228" operator="greaterThan">
      <formula>0</formula>
    </cfRule>
  </conditionalFormatting>
  <conditionalFormatting sqref="R79">
    <cfRule type="cellIs" dxfId="34499" priority="2231" operator="lessThan">
      <formula>0.8</formula>
    </cfRule>
    <cfRule type="cellIs" dxfId="34498" priority="2232" operator="greaterThan">
      <formula>1</formula>
    </cfRule>
  </conditionalFormatting>
  <conditionalFormatting sqref="R79">
    <cfRule type="cellIs" dxfId="34497" priority="2229" operator="greaterThan">
      <formula>1</formula>
    </cfRule>
    <cfRule type="cellIs" dxfId="34496" priority="2230" operator="lessThan">
      <formula>0.8</formula>
    </cfRule>
  </conditionalFormatting>
  <conditionalFormatting sqref="Q79">
    <cfRule type="cellIs" dxfId="34495" priority="2221" operator="lessThan">
      <formula>0</formula>
    </cfRule>
  </conditionalFormatting>
  <conditionalFormatting sqref="R79">
    <cfRule type="cellIs" dxfId="34494" priority="2225" operator="lessThan">
      <formula>0.8</formula>
    </cfRule>
    <cfRule type="cellIs" dxfId="34493" priority="2226" operator="greaterThan">
      <formula>1</formula>
    </cfRule>
  </conditionalFormatting>
  <conditionalFormatting sqref="R79">
    <cfRule type="cellIs" dxfId="34492" priority="2223" operator="greaterThan">
      <formula>1</formula>
    </cfRule>
    <cfRule type="cellIs" dxfId="34491" priority="2224" operator="lessThan">
      <formula>0.8</formula>
    </cfRule>
  </conditionalFormatting>
  <conditionalFormatting sqref="P79">
    <cfRule type="cellIs" dxfId="34490" priority="2222" operator="greaterThan">
      <formula>0</formula>
    </cfRule>
  </conditionalFormatting>
  <conditionalFormatting sqref="Q79">
    <cfRule type="cellIs" dxfId="34489" priority="2220" operator="lessThan">
      <formula>0</formula>
    </cfRule>
  </conditionalFormatting>
  <conditionalFormatting sqref="R79">
    <cfRule type="cellIs" dxfId="34488" priority="2218" operator="lessThan">
      <formula>0.8</formula>
    </cfRule>
    <cfRule type="cellIs" dxfId="34487" priority="2219" operator="greaterThan">
      <formula>1</formula>
    </cfRule>
  </conditionalFormatting>
  <conditionalFormatting sqref="R79">
    <cfRule type="cellIs" dxfId="34486" priority="2216" operator="greaterThan">
      <formula>1</formula>
    </cfRule>
    <cfRule type="cellIs" dxfId="34485" priority="2217" operator="lessThan">
      <formula>0.8</formula>
    </cfRule>
  </conditionalFormatting>
  <conditionalFormatting sqref="P79">
    <cfRule type="cellIs" dxfId="34484" priority="2215" operator="greaterThan">
      <formula>0</formula>
    </cfRule>
  </conditionalFormatting>
  <conditionalFormatting sqref="Q79">
    <cfRule type="cellIs" dxfId="34483" priority="2214" operator="lessThan">
      <formula>0</formula>
    </cfRule>
  </conditionalFormatting>
  <conditionalFormatting sqref="R79">
    <cfRule type="cellIs" dxfId="34482" priority="2212" operator="lessThan">
      <formula>0.8</formula>
    </cfRule>
    <cfRule type="cellIs" dxfId="34481" priority="2213" operator="greaterThan">
      <formula>1</formula>
    </cfRule>
  </conditionalFormatting>
  <conditionalFormatting sqref="R79">
    <cfRule type="cellIs" dxfId="34480" priority="2210" operator="greaterThan">
      <formula>1</formula>
    </cfRule>
    <cfRule type="cellIs" dxfId="34479" priority="2211" operator="lessThan">
      <formula>0.8</formula>
    </cfRule>
  </conditionalFormatting>
  <conditionalFormatting sqref="P79">
    <cfRule type="cellIs" dxfId="34478" priority="2209" operator="greaterThan">
      <formula>0</formula>
    </cfRule>
  </conditionalFormatting>
  <conditionalFormatting sqref="P79">
    <cfRule type="cellIs" dxfId="34477" priority="2203" operator="greaterThan">
      <formula>0</formula>
    </cfRule>
  </conditionalFormatting>
  <conditionalFormatting sqref="Q79">
    <cfRule type="cellIs" dxfId="34476" priority="2208" operator="lessThan">
      <formula>0</formula>
    </cfRule>
  </conditionalFormatting>
  <conditionalFormatting sqref="R79">
    <cfRule type="cellIs" dxfId="34475" priority="2206" operator="lessThan">
      <formula>0.8</formula>
    </cfRule>
    <cfRule type="cellIs" dxfId="34474" priority="2207" operator="greaterThan">
      <formula>1</formula>
    </cfRule>
  </conditionalFormatting>
  <conditionalFormatting sqref="R79">
    <cfRule type="cellIs" dxfId="34473" priority="2204" operator="greaterThan">
      <formula>1</formula>
    </cfRule>
    <cfRule type="cellIs" dxfId="34472" priority="2205" operator="lessThan">
      <formula>0.8</formula>
    </cfRule>
  </conditionalFormatting>
  <conditionalFormatting sqref="P71:P78">
    <cfRule type="cellIs" dxfId="34471" priority="2197" operator="greaterThan">
      <formula>0</formula>
    </cfRule>
  </conditionalFormatting>
  <conditionalFormatting sqref="Q71:Q78">
    <cfRule type="cellIs" dxfId="34470" priority="2202" operator="lessThan">
      <formula>0</formula>
    </cfRule>
  </conditionalFormatting>
  <conditionalFormatting sqref="R71:R78">
    <cfRule type="cellIs" dxfId="34469" priority="2200" operator="lessThan">
      <formula>0.8</formula>
    </cfRule>
    <cfRule type="cellIs" dxfId="34468" priority="2201" operator="greaterThan">
      <formula>1</formula>
    </cfRule>
  </conditionalFormatting>
  <conditionalFormatting sqref="R71:R78">
    <cfRule type="cellIs" dxfId="34467" priority="2198" operator="greaterThan">
      <formula>1</formula>
    </cfRule>
    <cfRule type="cellIs" dxfId="34466" priority="2199" operator="lessThan">
      <formula>0.8</formula>
    </cfRule>
  </conditionalFormatting>
  <conditionalFormatting sqref="Q148:Q154">
    <cfRule type="cellIs" dxfId="34465" priority="2196" operator="lessThan">
      <formula>0</formula>
    </cfRule>
  </conditionalFormatting>
  <conditionalFormatting sqref="R148:R154">
    <cfRule type="cellIs" dxfId="34464" priority="2194" operator="lessThan">
      <formula>0.8</formula>
    </cfRule>
    <cfRule type="cellIs" dxfId="34463" priority="2195" operator="greaterThan">
      <formula>1</formula>
    </cfRule>
  </conditionalFormatting>
  <conditionalFormatting sqref="R148:R154">
    <cfRule type="cellIs" dxfId="34462" priority="2192" operator="greaterThan">
      <formula>1</formula>
    </cfRule>
    <cfRule type="cellIs" dxfId="34461" priority="2193" operator="lessThan">
      <formula>0.8</formula>
    </cfRule>
  </conditionalFormatting>
  <conditionalFormatting sqref="P148:P154">
    <cfRule type="cellIs" dxfId="34460" priority="2191" operator="greaterThan">
      <formula>0</formula>
    </cfRule>
  </conditionalFormatting>
  <conditionalFormatting sqref="Q148:Q154">
    <cfRule type="cellIs" dxfId="34459" priority="2190" operator="lessThan">
      <formula>0</formula>
    </cfRule>
  </conditionalFormatting>
  <conditionalFormatting sqref="R148:R154">
    <cfRule type="cellIs" dxfId="34458" priority="2188" operator="lessThan">
      <formula>0.8</formula>
    </cfRule>
    <cfRule type="cellIs" dxfId="34457" priority="2189" operator="greaterThan">
      <formula>1</formula>
    </cfRule>
  </conditionalFormatting>
  <conditionalFormatting sqref="R148:R154">
    <cfRule type="cellIs" dxfId="34456" priority="2186" operator="greaterThan">
      <formula>1</formula>
    </cfRule>
    <cfRule type="cellIs" dxfId="34455" priority="2187" operator="lessThan">
      <formula>0.8</formula>
    </cfRule>
  </conditionalFormatting>
  <conditionalFormatting sqref="P148:P154">
    <cfRule type="cellIs" dxfId="34454" priority="2185" operator="greaterThan">
      <formula>0</formula>
    </cfRule>
  </conditionalFormatting>
  <conditionalFormatting sqref="Q148:Q154">
    <cfRule type="cellIs" dxfId="34453" priority="2184" operator="lessThan">
      <formula>0</formula>
    </cfRule>
  </conditionalFormatting>
  <conditionalFormatting sqref="R148:R154">
    <cfRule type="cellIs" dxfId="34452" priority="2182" operator="lessThan">
      <formula>0.8</formula>
    </cfRule>
    <cfRule type="cellIs" dxfId="34451" priority="2183" operator="greaterThan">
      <formula>1</formula>
    </cfRule>
  </conditionalFormatting>
  <conditionalFormatting sqref="R148:R154">
    <cfRule type="cellIs" dxfId="34450" priority="2180" operator="greaterThan">
      <formula>1</formula>
    </cfRule>
    <cfRule type="cellIs" dxfId="34449" priority="2181" operator="lessThan">
      <formula>0.8</formula>
    </cfRule>
  </conditionalFormatting>
  <conditionalFormatting sqref="P148:P154">
    <cfRule type="cellIs" dxfId="34448" priority="2179" operator="greaterThan">
      <formula>0</formula>
    </cfRule>
  </conditionalFormatting>
  <conditionalFormatting sqref="Q148:Q154">
    <cfRule type="cellIs" dxfId="34447" priority="2178" operator="lessThan">
      <formula>0</formula>
    </cfRule>
  </conditionalFormatting>
  <conditionalFormatting sqref="R148:R154">
    <cfRule type="cellIs" dxfId="34446" priority="2176" operator="lessThan">
      <formula>0.8</formula>
    </cfRule>
    <cfRule type="cellIs" dxfId="34445" priority="2177" operator="greaterThan">
      <formula>1</formula>
    </cfRule>
  </conditionalFormatting>
  <conditionalFormatting sqref="R148:R154">
    <cfRule type="cellIs" dxfId="34444" priority="2174" operator="greaterThan">
      <formula>1</formula>
    </cfRule>
    <cfRule type="cellIs" dxfId="34443" priority="2175" operator="lessThan">
      <formula>0.8</formula>
    </cfRule>
  </conditionalFormatting>
  <conditionalFormatting sqref="P148:P154">
    <cfRule type="cellIs" dxfId="34442" priority="2173" operator="greaterThan">
      <formula>0</formula>
    </cfRule>
  </conditionalFormatting>
  <conditionalFormatting sqref="P148:P154">
    <cfRule type="cellIs" dxfId="34441" priority="2167" operator="greaterThan">
      <formula>0</formula>
    </cfRule>
  </conditionalFormatting>
  <conditionalFormatting sqref="Q148:Q154">
    <cfRule type="cellIs" dxfId="34440" priority="2172" operator="lessThan">
      <formula>0</formula>
    </cfRule>
  </conditionalFormatting>
  <conditionalFormatting sqref="R148:R154">
    <cfRule type="cellIs" dxfId="34439" priority="2170" operator="lessThan">
      <formula>0.8</formula>
    </cfRule>
    <cfRule type="cellIs" dxfId="34438" priority="2171" operator="greaterThan">
      <formula>1</formula>
    </cfRule>
  </conditionalFormatting>
  <conditionalFormatting sqref="R148:R154">
    <cfRule type="cellIs" dxfId="34437" priority="2168" operator="greaterThan">
      <formula>1</formula>
    </cfRule>
    <cfRule type="cellIs" dxfId="34436" priority="2169" operator="lessThan">
      <formula>0.8</formula>
    </cfRule>
  </conditionalFormatting>
  <conditionalFormatting sqref="P148:P154">
    <cfRule type="cellIs" dxfId="34435" priority="2161" operator="greaterThan">
      <formula>0</formula>
    </cfRule>
  </conditionalFormatting>
  <conditionalFormatting sqref="Q148:Q154">
    <cfRule type="cellIs" dxfId="34434" priority="2166" operator="lessThan">
      <formula>0</formula>
    </cfRule>
  </conditionalFormatting>
  <conditionalFormatting sqref="R148:R154">
    <cfRule type="cellIs" dxfId="34433" priority="2164" operator="lessThan">
      <formula>0.8</formula>
    </cfRule>
    <cfRule type="cellIs" dxfId="34432" priority="2165" operator="greaterThan">
      <formula>1</formula>
    </cfRule>
  </conditionalFormatting>
  <conditionalFormatting sqref="R148:R154">
    <cfRule type="cellIs" dxfId="34431" priority="2162" operator="greaterThan">
      <formula>1</formula>
    </cfRule>
    <cfRule type="cellIs" dxfId="34430" priority="2163" operator="lessThan">
      <formula>0.8</formula>
    </cfRule>
  </conditionalFormatting>
  <conditionalFormatting sqref="R148:R154">
    <cfRule type="cellIs" dxfId="34429" priority="2158" operator="lessThan">
      <formula>0.8</formula>
    </cfRule>
    <cfRule type="cellIs" dxfId="34428" priority="2159" operator="greaterThan">
      <formula>1</formula>
    </cfRule>
  </conditionalFormatting>
  <conditionalFormatting sqref="R148:R154">
    <cfRule type="cellIs" dxfId="34427" priority="2156" operator="greaterThan">
      <formula>1</formula>
    </cfRule>
    <cfRule type="cellIs" dxfId="34426" priority="2157" operator="lessThan">
      <formula>0.8</formula>
    </cfRule>
  </conditionalFormatting>
  <conditionalFormatting sqref="P148:P154">
    <cfRule type="cellIs" dxfId="34425" priority="2155" operator="greaterThan">
      <formula>0</formula>
    </cfRule>
  </conditionalFormatting>
  <conditionalFormatting sqref="Q148:Q154">
    <cfRule type="cellIs" dxfId="34424" priority="2160" operator="lessThan">
      <formula>0</formula>
    </cfRule>
  </conditionalFormatting>
  <conditionalFormatting sqref="Q148:Q154">
    <cfRule type="cellIs" dxfId="34423" priority="2154" operator="lessThan">
      <formula>0</formula>
    </cfRule>
  </conditionalFormatting>
  <conditionalFormatting sqref="R148:R154">
    <cfRule type="cellIs" dxfId="34422" priority="2152" operator="lessThan">
      <formula>0.8</formula>
    </cfRule>
    <cfRule type="cellIs" dxfId="34421" priority="2153" operator="greaterThan">
      <formula>1</formula>
    </cfRule>
  </conditionalFormatting>
  <conditionalFormatting sqref="R148:R154">
    <cfRule type="cellIs" dxfId="34420" priority="2150" operator="greaterThan">
      <formula>1</formula>
    </cfRule>
    <cfRule type="cellIs" dxfId="34419" priority="2151" operator="lessThan">
      <formula>0.8</formula>
    </cfRule>
  </conditionalFormatting>
  <conditionalFormatting sqref="P148:P154">
    <cfRule type="cellIs" dxfId="34418" priority="2149" operator="greaterThan">
      <formula>0</formula>
    </cfRule>
  </conditionalFormatting>
  <conditionalFormatting sqref="P148:P154">
    <cfRule type="cellIs" dxfId="34417" priority="2143" operator="greaterThan">
      <formula>0</formula>
    </cfRule>
  </conditionalFormatting>
  <conditionalFormatting sqref="Q148:Q154">
    <cfRule type="cellIs" dxfId="34416" priority="2148" operator="lessThan">
      <formula>0</formula>
    </cfRule>
  </conditionalFormatting>
  <conditionalFormatting sqref="R148:R154">
    <cfRule type="cellIs" dxfId="34415" priority="2146" operator="lessThan">
      <formula>0.8</formula>
    </cfRule>
    <cfRule type="cellIs" dxfId="34414" priority="2147" operator="greaterThan">
      <formula>1</formula>
    </cfRule>
  </conditionalFormatting>
  <conditionalFormatting sqref="R148:R154">
    <cfRule type="cellIs" dxfId="34413" priority="2144" operator="greaterThan">
      <formula>1</formula>
    </cfRule>
    <cfRule type="cellIs" dxfId="34412" priority="2145" operator="lessThan">
      <formula>0.8</formula>
    </cfRule>
  </conditionalFormatting>
  <conditionalFormatting sqref="P148:P154">
    <cfRule type="cellIs" dxfId="34411" priority="2137" operator="greaterThan">
      <formula>0</formula>
    </cfRule>
  </conditionalFormatting>
  <conditionalFormatting sqref="Q148:Q154">
    <cfRule type="cellIs" dxfId="34410" priority="2142" operator="lessThan">
      <formula>0</formula>
    </cfRule>
  </conditionalFormatting>
  <conditionalFormatting sqref="R148:R154">
    <cfRule type="cellIs" dxfId="34409" priority="2140" operator="lessThan">
      <formula>0.8</formula>
    </cfRule>
    <cfRule type="cellIs" dxfId="34408" priority="2141" operator="greaterThan">
      <formula>1</formula>
    </cfRule>
  </conditionalFormatting>
  <conditionalFormatting sqref="R148:R154">
    <cfRule type="cellIs" dxfId="34407" priority="2138" operator="greaterThan">
      <formula>1</formula>
    </cfRule>
    <cfRule type="cellIs" dxfId="34406" priority="2139" operator="lessThan">
      <formula>0.8</formula>
    </cfRule>
  </conditionalFormatting>
  <conditionalFormatting sqref="R148:R154">
    <cfRule type="cellIs" dxfId="34405" priority="2134" operator="lessThan">
      <formula>0.8</formula>
    </cfRule>
    <cfRule type="cellIs" dxfId="34404" priority="2135" operator="greaterThan">
      <formula>1</formula>
    </cfRule>
  </conditionalFormatting>
  <conditionalFormatting sqref="R148:R154">
    <cfRule type="cellIs" dxfId="34403" priority="2132" operator="greaterThan">
      <formula>1</formula>
    </cfRule>
    <cfRule type="cellIs" dxfId="34402" priority="2133" operator="lessThan">
      <formula>0.8</formula>
    </cfRule>
  </conditionalFormatting>
  <conditionalFormatting sqref="P148:P154">
    <cfRule type="cellIs" dxfId="34401" priority="2131" operator="greaterThan">
      <formula>0</formula>
    </cfRule>
  </conditionalFormatting>
  <conditionalFormatting sqref="Q148:Q154">
    <cfRule type="cellIs" dxfId="34400" priority="2136" operator="lessThan">
      <formula>0</formula>
    </cfRule>
  </conditionalFormatting>
  <conditionalFormatting sqref="P148:P154">
    <cfRule type="cellIs" dxfId="34399" priority="2125" operator="greaterThan">
      <formula>0</formula>
    </cfRule>
  </conditionalFormatting>
  <conditionalFormatting sqref="Q148:Q154">
    <cfRule type="cellIs" dxfId="34398" priority="2130" operator="lessThan">
      <formula>0</formula>
    </cfRule>
  </conditionalFormatting>
  <conditionalFormatting sqref="R148:R154">
    <cfRule type="cellIs" dxfId="34397" priority="2128" operator="lessThan">
      <formula>0.8</formula>
    </cfRule>
    <cfRule type="cellIs" dxfId="34396" priority="2129" operator="greaterThan">
      <formula>1</formula>
    </cfRule>
  </conditionalFormatting>
  <conditionalFormatting sqref="R148:R154">
    <cfRule type="cellIs" dxfId="34395" priority="2126" operator="greaterThan">
      <formula>1</formula>
    </cfRule>
    <cfRule type="cellIs" dxfId="34394" priority="2127" operator="lessThan">
      <formula>0.8</formula>
    </cfRule>
  </conditionalFormatting>
  <conditionalFormatting sqref="R148:R154">
    <cfRule type="cellIs" dxfId="34393" priority="2122" operator="lessThan">
      <formula>0.8</formula>
    </cfRule>
    <cfRule type="cellIs" dxfId="34392" priority="2123" operator="greaterThan">
      <formula>1</formula>
    </cfRule>
  </conditionalFormatting>
  <conditionalFormatting sqref="R148:R154">
    <cfRule type="cellIs" dxfId="34391" priority="2120" operator="greaterThan">
      <formula>1</formula>
    </cfRule>
    <cfRule type="cellIs" dxfId="34390" priority="2121" operator="lessThan">
      <formula>0.8</formula>
    </cfRule>
  </conditionalFormatting>
  <conditionalFormatting sqref="P148:P154">
    <cfRule type="cellIs" dxfId="34389" priority="2119" operator="greaterThan">
      <formula>0</formula>
    </cfRule>
  </conditionalFormatting>
  <conditionalFormatting sqref="Q148:Q154">
    <cfRule type="cellIs" dxfId="34388" priority="2124" operator="lessThan">
      <formula>0</formula>
    </cfRule>
  </conditionalFormatting>
  <conditionalFormatting sqref="R148:R154">
    <cfRule type="cellIs" dxfId="34387" priority="2116" operator="lessThan">
      <formula>0.8</formula>
    </cfRule>
    <cfRule type="cellIs" dxfId="34386" priority="2117" operator="greaterThan">
      <formula>1</formula>
    </cfRule>
  </conditionalFormatting>
  <conditionalFormatting sqref="R148:R154">
    <cfRule type="cellIs" dxfId="34385" priority="2114" operator="greaterThan">
      <formula>1</formula>
    </cfRule>
    <cfRule type="cellIs" dxfId="34384" priority="2115" operator="lessThan">
      <formula>0.8</formula>
    </cfRule>
  </conditionalFormatting>
  <conditionalFormatting sqref="P148:P154">
    <cfRule type="cellIs" dxfId="34383" priority="2113" operator="greaterThan">
      <formula>0</formula>
    </cfRule>
  </conditionalFormatting>
  <conditionalFormatting sqref="Q148:Q154">
    <cfRule type="cellIs" dxfId="34382" priority="2118" operator="lessThan">
      <formula>0</formula>
    </cfRule>
  </conditionalFormatting>
  <conditionalFormatting sqref="Q148:Q154">
    <cfRule type="cellIs" dxfId="34381" priority="2112" operator="lessThan">
      <formula>0</formula>
    </cfRule>
  </conditionalFormatting>
  <conditionalFormatting sqref="R148:R154">
    <cfRule type="cellIs" dxfId="34380" priority="2110" operator="lessThan">
      <formula>0.8</formula>
    </cfRule>
    <cfRule type="cellIs" dxfId="34379" priority="2111" operator="greaterThan">
      <formula>1</formula>
    </cfRule>
  </conditionalFormatting>
  <conditionalFormatting sqref="R148:R154">
    <cfRule type="cellIs" dxfId="34378" priority="2108" operator="greaterThan">
      <formula>1</formula>
    </cfRule>
    <cfRule type="cellIs" dxfId="34377" priority="2109" operator="lessThan">
      <formula>0.8</formula>
    </cfRule>
  </conditionalFormatting>
  <conditionalFormatting sqref="P148:P154">
    <cfRule type="cellIs" dxfId="34376" priority="2107" operator="greaterThan">
      <formula>0</formula>
    </cfRule>
  </conditionalFormatting>
  <conditionalFormatting sqref="Q148:Q154">
    <cfRule type="cellIs" dxfId="34375" priority="2101" operator="lessThan">
      <formula>0</formula>
    </cfRule>
  </conditionalFormatting>
  <conditionalFormatting sqref="R148:R154">
    <cfRule type="cellIs" dxfId="34374" priority="2105" operator="lessThan">
      <formula>0.8</formula>
    </cfRule>
    <cfRule type="cellIs" dxfId="34373" priority="2106" operator="greaterThan">
      <formula>1</formula>
    </cfRule>
  </conditionalFormatting>
  <conditionalFormatting sqref="R148:R154">
    <cfRule type="cellIs" dxfId="34372" priority="2103" operator="greaterThan">
      <formula>1</formula>
    </cfRule>
    <cfRule type="cellIs" dxfId="34371" priority="2104" operator="lessThan">
      <formula>0.8</formula>
    </cfRule>
  </conditionalFormatting>
  <conditionalFormatting sqref="P148:P154">
    <cfRule type="cellIs" dxfId="34370" priority="2102" operator="greaterThan">
      <formula>0</formula>
    </cfRule>
  </conditionalFormatting>
  <conditionalFormatting sqref="Q148:Q154">
    <cfRule type="cellIs" dxfId="34369" priority="2100" operator="lessThan">
      <formula>0</formula>
    </cfRule>
  </conditionalFormatting>
  <conditionalFormatting sqref="R148:R154">
    <cfRule type="cellIs" dxfId="34368" priority="2098" operator="lessThan">
      <formula>0.8</formula>
    </cfRule>
    <cfRule type="cellIs" dxfId="34367" priority="2099" operator="greaterThan">
      <formula>1</formula>
    </cfRule>
  </conditionalFormatting>
  <conditionalFormatting sqref="R148:R154">
    <cfRule type="cellIs" dxfId="34366" priority="2096" operator="greaterThan">
      <formula>1</formula>
    </cfRule>
    <cfRule type="cellIs" dxfId="34365" priority="2097" operator="lessThan">
      <formula>0.8</formula>
    </cfRule>
  </conditionalFormatting>
  <conditionalFormatting sqref="P148:P154">
    <cfRule type="cellIs" dxfId="34364" priority="2095" operator="greaterThan">
      <formula>0</formula>
    </cfRule>
  </conditionalFormatting>
  <conditionalFormatting sqref="Q148:Q154">
    <cfRule type="cellIs" dxfId="34363" priority="2094" operator="lessThan">
      <formula>0</formula>
    </cfRule>
  </conditionalFormatting>
  <conditionalFormatting sqref="R148:R154">
    <cfRule type="cellIs" dxfId="34362" priority="2092" operator="lessThan">
      <formula>0.8</formula>
    </cfRule>
    <cfRule type="cellIs" dxfId="34361" priority="2093" operator="greaterThan">
      <formula>1</formula>
    </cfRule>
  </conditionalFormatting>
  <conditionalFormatting sqref="R148:R154">
    <cfRule type="cellIs" dxfId="34360" priority="2090" operator="greaterThan">
      <formula>1</formula>
    </cfRule>
    <cfRule type="cellIs" dxfId="34359" priority="2091" operator="lessThan">
      <formula>0.8</formula>
    </cfRule>
  </conditionalFormatting>
  <conditionalFormatting sqref="P148:P154">
    <cfRule type="cellIs" dxfId="34358" priority="2089" operator="greaterThan">
      <formula>0</formula>
    </cfRule>
  </conditionalFormatting>
  <conditionalFormatting sqref="Q148:Q154">
    <cfRule type="cellIs" dxfId="34357" priority="2088" operator="lessThan">
      <formula>0</formula>
    </cfRule>
  </conditionalFormatting>
  <conditionalFormatting sqref="R148:R154">
    <cfRule type="cellIs" dxfId="34356" priority="2086" operator="lessThan">
      <formula>0.8</formula>
    </cfRule>
    <cfRule type="cellIs" dxfId="34355" priority="2087" operator="greaterThan">
      <formula>1</formula>
    </cfRule>
  </conditionalFormatting>
  <conditionalFormatting sqref="R148:R154">
    <cfRule type="cellIs" dxfId="34354" priority="2084" operator="greaterThan">
      <formula>1</formula>
    </cfRule>
    <cfRule type="cellIs" dxfId="34353" priority="2085" operator="lessThan">
      <formula>0.8</formula>
    </cfRule>
  </conditionalFormatting>
  <conditionalFormatting sqref="P148:P154">
    <cfRule type="cellIs" dxfId="34352" priority="2083" operator="greaterThan">
      <formula>0</formula>
    </cfRule>
  </conditionalFormatting>
  <conditionalFormatting sqref="Q148:Q154">
    <cfRule type="cellIs" dxfId="34351" priority="2082" operator="lessThan">
      <formula>0</formula>
    </cfRule>
  </conditionalFormatting>
  <conditionalFormatting sqref="R148:R154">
    <cfRule type="cellIs" dxfId="34350" priority="2080" operator="lessThan">
      <formula>0.8</formula>
    </cfRule>
    <cfRule type="cellIs" dxfId="34349" priority="2081" operator="greaterThan">
      <formula>1</formula>
    </cfRule>
  </conditionalFormatting>
  <conditionalFormatting sqref="R148:R154">
    <cfRule type="cellIs" dxfId="34348" priority="2078" operator="greaterThan">
      <formula>1</formula>
    </cfRule>
    <cfRule type="cellIs" dxfId="34347" priority="2079" operator="lessThan">
      <formula>0.8</formula>
    </cfRule>
  </conditionalFormatting>
  <conditionalFormatting sqref="P148:P154">
    <cfRule type="cellIs" dxfId="34346" priority="2077" operator="greaterThan">
      <formula>0</formula>
    </cfRule>
  </conditionalFormatting>
  <conditionalFormatting sqref="Q148:Q154">
    <cfRule type="cellIs" dxfId="34345" priority="2076" operator="lessThan">
      <formula>0</formula>
    </cfRule>
  </conditionalFormatting>
  <conditionalFormatting sqref="R148:R154">
    <cfRule type="cellIs" dxfId="34344" priority="2074" operator="lessThan">
      <formula>0.8</formula>
    </cfRule>
    <cfRule type="cellIs" dxfId="34343" priority="2075" operator="greaterThan">
      <formula>1</formula>
    </cfRule>
  </conditionalFormatting>
  <conditionalFormatting sqref="R148:R154">
    <cfRule type="cellIs" dxfId="34342" priority="2072" operator="greaterThan">
      <formula>1</formula>
    </cfRule>
    <cfRule type="cellIs" dxfId="34341" priority="2073" operator="lessThan">
      <formula>0.8</formula>
    </cfRule>
  </conditionalFormatting>
  <conditionalFormatting sqref="P148:P154">
    <cfRule type="cellIs" dxfId="34340" priority="2071" operator="greaterThan">
      <formula>0</formula>
    </cfRule>
  </conditionalFormatting>
  <conditionalFormatting sqref="P148:P154">
    <cfRule type="cellIs" dxfId="34339" priority="2065" operator="greaterThan">
      <formula>0</formula>
    </cfRule>
  </conditionalFormatting>
  <conditionalFormatting sqref="Q148:Q154">
    <cfRule type="cellIs" dxfId="34338" priority="2070" operator="lessThan">
      <formula>0</formula>
    </cfRule>
  </conditionalFormatting>
  <conditionalFormatting sqref="R148:R154">
    <cfRule type="cellIs" dxfId="34337" priority="2068" operator="lessThan">
      <formula>0.8</formula>
    </cfRule>
    <cfRule type="cellIs" dxfId="34336" priority="2069" operator="greaterThan">
      <formula>1</formula>
    </cfRule>
  </conditionalFormatting>
  <conditionalFormatting sqref="R148:R154">
    <cfRule type="cellIs" dxfId="34335" priority="2066" operator="greaterThan">
      <formula>1</formula>
    </cfRule>
    <cfRule type="cellIs" dxfId="34334" priority="2067" operator="lessThan">
      <formula>0.8</formula>
    </cfRule>
  </conditionalFormatting>
  <conditionalFormatting sqref="P148:P154">
    <cfRule type="cellIs" dxfId="34333" priority="2059" operator="greaterThan">
      <formula>0</formula>
    </cfRule>
  </conditionalFormatting>
  <conditionalFormatting sqref="Q148:Q154">
    <cfRule type="cellIs" dxfId="34332" priority="2064" operator="lessThan">
      <formula>0</formula>
    </cfRule>
  </conditionalFormatting>
  <conditionalFormatting sqref="R148:R154">
    <cfRule type="cellIs" dxfId="34331" priority="2062" operator="lessThan">
      <formula>0.8</formula>
    </cfRule>
    <cfRule type="cellIs" dxfId="34330" priority="2063" operator="greaterThan">
      <formula>1</formula>
    </cfRule>
  </conditionalFormatting>
  <conditionalFormatting sqref="R148:R154">
    <cfRule type="cellIs" dxfId="34329" priority="2060" operator="greaterThan">
      <formula>1</formula>
    </cfRule>
    <cfRule type="cellIs" dxfId="34328" priority="2061" operator="lessThan">
      <formula>0.8</formula>
    </cfRule>
  </conditionalFormatting>
  <conditionalFormatting sqref="R148:R154">
    <cfRule type="cellIs" dxfId="34327" priority="2056" operator="lessThan">
      <formula>0.8</formula>
    </cfRule>
    <cfRule type="cellIs" dxfId="34326" priority="2057" operator="greaterThan">
      <formula>1</formula>
    </cfRule>
  </conditionalFormatting>
  <conditionalFormatting sqref="R148:R154">
    <cfRule type="cellIs" dxfId="34325" priority="2054" operator="greaterThan">
      <formula>1</formula>
    </cfRule>
    <cfRule type="cellIs" dxfId="34324" priority="2055" operator="lessThan">
      <formula>0.8</formula>
    </cfRule>
  </conditionalFormatting>
  <conditionalFormatting sqref="P148:P154">
    <cfRule type="cellIs" dxfId="34323" priority="2053" operator="greaterThan">
      <formula>0</formula>
    </cfRule>
  </conditionalFormatting>
  <conditionalFormatting sqref="Q148:Q154">
    <cfRule type="cellIs" dxfId="34322" priority="2058" operator="lessThan">
      <formula>0</formula>
    </cfRule>
  </conditionalFormatting>
  <conditionalFormatting sqref="Q148:Q154">
    <cfRule type="cellIs" dxfId="34321" priority="2047" operator="lessThan">
      <formula>0</formula>
    </cfRule>
  </conditionalFormatting>
  <conditionalFormatting sqref="P148:P154">
    <cfRule type="cellIs" dxfId="34320" priority="2048" operator="greaterThan">
      <formula>0</formula>
    </cfRule>
  </conditionalFormatting>
  <conditionalFormatting sqref="R148:R154">
    <cfRule type="cellIs" dxfId="34319" priority="2051" operator="lessThan">
      <formula>0.8</formula>
    </cfRule>
    <cfRule type="cellIs" dxfId="34318" priority="2052" operator="greaterThan">
      <formula>1</formula>
    </cfRule>
  </conditionalFormatting>
  <conditionalFormatting sqref="R148:R154">
    <cfRule type="cellIs" dxfId="34317" priority="2049" operator="greaterThan">
      <formula>1</formula>
    </cfRule>
    <cfRule type="cellIs" dxfId="34316" priority="2050" operator="lessThan">
      <formula>0.8</formula>
    </cfRule>
  </conditionalFormatting>
  <conditionalFormatting sqref="Q148:Q154">
    <cfRule type="cellIs" dxfId="34315" priority="2041" operator="lessThan">
      <formula>0</formula>
    </cfRule>
  </conditionalFormatting>
  <conditionalFormatting sqref="R148:R154">
    <cfRule type="cellIs" dxfId="34314" priority="2045" operator="lessThan">
      <formula>0.8</formula>
    </cfRule>
    <cfRule type="cellIs" dxfId="34313" priority="2046" operator="greaterThan">
      <formula>1</formula>
    </cfRule>
  </conditionalFormatting>
  <conditionalFormatting sqref="R148:R154">
    <cfRule type="cellIs" dxfId="34312" priority="2043" operator="greaterThan">
      <formula>1</formula>
    </cfRule>
    <cfRule type="cellIs" dxfId="34311" priority="2044" operator="lessThan">
      <formula>0.8</formula>
    </cfRule>
  </conditionalFormatting>
  <conditionalFormatting sqref="P148:P154">
    <cfRule type="cellIs" dxfId="34310" priority="2042" operator="greaterThan">
      <formula>0</formula>
    </cfRule>
  </conditionalFormatting>
  <conditionalFormatting sqref="Q148:Q154">
    <cfRule type="cellIs" dxfId="34309" priority="2040" operator="lessThan">
      <formula>0</formula>
    </cfRule>
  </conditionalFormatting>
  <conditionalFormatting sqref="R148:R154">
    <cfRule type="cellIs" dxfId="34308" priority="2038" operator="lessThan">
      <formula>0.8</formula>
    </cfRule>
    <cfRule type="cellIs" dxfId="34307" priority="2039" operator="greaterThan">
      <formula>1</formula>
    </cfRule>
  </conditionalFormatting>
  <conditionalFormatting sqref="R148:R154">
    <cfRule type="cellIs" dxfId="34306" priority="2036" operator="greaterThan">
      <formula>1</formula>
    </cfRule>
    <cfRule type="cellIs" dxfId="34305" priority="2037" operator="lessThan">
      <formula>0.8</formula>
    </cfRule>
  </conditionalFormatting>
  <conditionalFormatting sqref="P148:P154">
    <cfRule type="cellIs" dxfId="34304" priority="2035" operator="greaterThan">
      <formula>0</formula>
    </cfRule>
  </conditionalFormatting>
  <conditionalFormatting sqref="Q148:Q154">
    <cfRule type="cellIs" dxfId="34303" priority="2034" operator="lessThan">
      <formula>0</formula>
    </cfRule>
  </conditionalFormatting>
  <conditionalFormatting sqref="R148:R154">
    <cfRule type="cellIs" dxfId="34302" priority="2032" operator="lessThan">
      <formula>0.8</formula>
    </cfRule>
    <cfRule type="cellIs" dxfId="34301" priority="2033" operator="greaterThan">
      <formula>1</formula>
    </cfRule>
  </conditionalFormatting>
  <conditionalFormatting sqref="R148:R154">
    <cfRule type="cellIs" dxfId="34300" priority="2030" operator="greaterThan">
      <formula>1</formula>
    </cfRule>
    <cfRule type="cellIs" dxfId="34299" priority="2031" operator="lessThan">
      <formula>0.8</formula>
    </cfRule>
  </conditionalFormatting>
  <conditionalFormatting sqref="P148:P154">
    <cfRule type="cellIs" dxfId="34298" priority="2029" operator="greaterThan">
      <formula>0</formula>
    </cfRule>
  </conditionalFormatting>
  <conditionalFormatting sqref="Q148:Q154">
    <cfRule type="cellIs" dxfId="34297" priority="2028" operator="lessThan">
      <formula>0</formula>
    </cfRule>
  </conditionalFormatting>
  <conditionalFormatting sqref="R148:R154">
    <cfRule type="cellIs" dxfId="34296" priority="2026" operator="lessThan">
      <formula>0.8</formula>
    </cfRule>
    <cfRule type="cellIs" dxfId="34295" priority="2027" operator="greaterThan">
      <formula>1</formula>
    </cfRule>
  </conditionalFormatting>
  <conditionalFormatting sqref="R148:R154">
    <cfRule type="cellIs" dxfId="34294" priority="2024" operator="greaterThan">
      <formula>1</formula>
    </cfRule>
    <cfRule type="cellIs" dxfId="34293" priority="2025" operator="lessThan">
      <formula>0.8</formula>
    </cfRule>
  </conditionalFormatting>
  <conditionalFormatting sqref="P148:P154">
    <cfRule type="cellIs" dxfId="34292" priority="2023" operator="greaterThan">
      <formula>0</formula>
    </cfRule>
  </conditionalFormatting>
  <conditionalFormatting sqref="Q148:Q154">
    <cfRule type="cellIs" dxfId="34291" priority="2022" operator="lessThan">
      <formula>0</formula>
    </cfRule>
  </conditionalFormatting>
  <conditionalFormatting sqref="R148:R154">
    <cfRule type="cellIs" dxfId="34290" priority="2020" operator="lessThan">
      <formula>0.8</formula>
    </cfRule>
    <cfRule type="cellIs" dxfId="34289" priority="2021" operator="greaterThan">
      <formula>1</formula>
    </cfRule>
  </conditionalFormatting>
  <conditionalFormatting sqref="R148:R154">
    <cfRule type="cellIs" dxfId="34288" priority="2018" operator="greaterThan">
      <formula>1</formula>
    </cfRule>
    <cfRule type="cellIs" dxfId="34287" priority="2019" operator="lessThan">
      <formula>0.8</formula>
    </cfRule>
  </conditionalFormatting>
  <conditionalFormatting sqref="P148:P154">
    <cfRule type="cellIs" dxfId="34286" priority="2017" operator="greaterThan">
      <formula>0</formula>
    </cfRule>
  </conditionalFormatting>
  <conditionalFormatting sqref="Q124 Q127">
    <cfRule type="cellIs" dxfId="34285" priority="2011" operator="lessThan">
      <formula>0</formula>
    </cfRule>
  </conditionalFormatting>
  <conditionalFormatting sqref="P124 P127">
    <cfRule type="cellIs" dxfId="34284" priority="2012" operator="greaterThan">
      <formula>0</formula>
    </cfRule>
  </conditionalFormatting>
  <conditionalFormatting sqref="R124 R127">
    <cfRule type="cellIs" dxfId="34283" priority="2015" operator="lessThan">
      <formula>0.8</formula>
    </cfRule>
    <cfRule type="cellIs" dxfId="34282" priority="2016" operator="greaterThan">
      <formula>1</formula>
    </cfRule>
  </conditionalFormatting>
  <conditionalFormatting sqref="R124 R127">
    <cfRule type="cellIs" dxfId="34281" priority="2013" operator="greaterThan">
      <formula>1</formula>
    </cfRule>
    <cfRule type="cellIs" dxfId="34280" priority="2014" operator="lessThan">
      <formula>0.8</formula>
    </cfRule>
  </conditionalFormatting>
  <conditionalFormatting sqref="Q124 Q127">
    <cfRule type="cellIs" dxfId="34279" priority="2005" operator="lessThan">
      <formula>0</formula>
    </cfRule>
  </conditionalFormatting>
  <conditionalFormatting sqref="R124 R127">
    <cfRule type="cellIs" dxfId="34278" priority="2009" operator="lessThan">
      <formula>0.8</formula>
    </cfRule>
    <cfRule type="cellIs" dxfId="34277" priority="2010" operator="greaterThan">
      <formula>1</formula>
    </cfRule>
  </conditionalFormatting>
  <conditionalFormatting sqref="R124 R127">
    <cfRule type="cellIs" dxfId="34276" priority="2007" operator="greaterThan">
      <formula>1</formula>
    </cfRule>
    <cfRule type="cellIs" dxfId="34275" priority="2008" operator="lessThan">
      <formula>0.8</formula>
    </cfRule>
  </conditionalFormatting>
  <conditionalFormatting sqref="P124 P127">
    <cfRule type="cellIs" dxfId="34274" priority="2006" operator="greaterThan">
      <formula>0</formula>
    </cfRule>
  </conditionalFormatting>
  <conditionalFormatting sqref="Q124 Q127">
    <cfRule type="cellIs" dxfId="34273" priority="2004" operator="lessThan">
      <formula>0</formula>
    </cfRule>
  </conditionalFormatting>
  <conditionalFormatting sqref="R124 R127">
    <cfRule type="cellIs" dxfId="34272" priority="2002" operator="lessThan">
      <formula>0.8</formula>
    </cfRule>
    <cfRule type="cellIs" dxfId="34271" priority="2003" operator="greaterThan">
      <formula>1</formula>
    </cfRule>
  </conditionalFormatting>
  <conditionalFormatting sqref="R124 R127">
    <cfRule type="cellIs" dxfId="34270" priority="2000" operator="greaterThan">
      <formula>1</formula>
    </cfRule>
    <cfRule type="cellIs" dxfId="34269" priority="2001" operator="lessThan">
      <formula>0.8</formula>
    </cfRule>
  </conditionalFormatting>
  <conditionalFormatting sqref="P124 P127">
    <cfRule type="cellIs" dxfId="34268" priority="1999" operator="greaterThan">
      <formula>0</formula>
    </cfRule>
  </conditionalFormatting>
  <conditionalFormatting sqref="Q124 Q127">
    <cfRule type="cellIs" dxfId="34267" priority="1998" operator="lessThan">
      <formula>0</formula>
    </cfRule>
  </conditionalFormatting>
  <conditionalFormatting sqref="R124 R127">
    <cfRule type="cellIs" dxfId="34266" priority="1996" operator="lessThan">
      <formula>0.8</formula>
    </cfRule>
    <cfRule type="cellIs" dxfId="34265" priority="1997" operator="greaterThan">
      <formula>1</formula>
    </cfRule>
  </conditionalFormatting>
  <conditionalFormatting sqref="R124 R127">
    <cfRule type="cellIs" dxfId="34264" priority="1994" operator="greaterThan">
      <formula>1</formula>
    </cfRule>
    <cfRule type="cellIs" dxfId="34263" priority="1995" operator="lessThan">
      <formula>0.8</formula>
    </cfRule>
  </conditionalFormatting>
  <conditionalFormatting sqref="P124 P127">
    <cfRule type="cellIs" dxfId="34262" priority="1993" operator="greaterThan">
      <formula>0</formula>
    </cfRule>
  </conditionalFormatting>
  <conditionalFormatting sqref="Q124 Q127">
    <cfRule type="cellIs" dxfId="34261" priority="1992" operator="lessThan">
      <formula>0</formula>
    </cfRule>
  </conditionalFormatting>
  <conditionalFormatting sqref="R124 R127">
    <cfRule type="cellIs" dxfId="34260" priority="1990" operator="lessThan">
      <formula>0.8</formula>
    </cfRule>
    <cfRule type="cellIs" dxfId="34259" priority="1991" operator="greaterThan">
      <formula>1</formula>
    </cfRule>
  </conditionalFormatting>
  <conditionalFormatting sqref="R124 R127">
    <cfRule type="cellIs" dxfId="34258" priority="1988" operator="greaterThan">
      <formula>1</formula>
    </cfRule>
    <cfRule type="cellIs" dxfId="34257" priority="1989" operator="lessThan">
      <formula>0.8</formula>
    </cfRule>
  </conditionalFormatting>
  <conditionalFormatting sqref="P124 P127">
    <cfRule type="cellIs" dxfId="34256" priority="1987" operator="greaterThan">
      <formula>0</formula>
    </cfRule>
  </conditionalFormatting>
  <conditionalFormatting sqref="Q124 Q127">
    <cfRule type="cellIs" dxfId="34255" priority="1986" operator="lessThan">
      <formula>0</formula>
    </cfRule>
  </conditionalFormatting>
  <conditionalFormatting sqref="R124 R127">
    <cfRule type="cellIs" dxfId="34254" priority="1984" operator="lessThan">
      <formula>0.8</formula>
    </cfRule>
    <cfRule type="cellIs" dxfId="34253" priority="1985" operator="greaterThan">
      <formula>1</formula>
    </cfRule>
  </conditionalFormatting>
  <conditionalFormatting sqref="R124 R127">
    <cfRule type="cellIs" dxfId="34252" priority="1982" operator="greaterThan">
      <formula>1</formula>
    </cfRule>
    <cfRule type="cellIs" dxfId="34251" priority="1983" operator="lessThan">
      <formula>0.8</formula>
    </cfRule>
  </conditionalFormatting>
  <conditionalFormatting sqref="P124 P127">
    <cfRule type="cellIs" dxfId="34250" priority="1981" operator="greaterThan">
      <formula>0</formula>
    </cfRule>
  </conditionalFormatting>
  <conditionalFormatting sqref="Q124 Q127">
    <cfRule type="cellIs" dxfId="34249" priority="1980" operator="lessThan">
      <formula>0</formula>
    </cfRule>
  </conditionalFormatting>
  <conditionalFormatting sqref="R124 R127">
    <cfRule type="cellIs" dxfId="34248" priority="1978" operator="lessThan">
      <formula>0.8</formula>
    </cfRule>
    <cfRule type="cellIs" dxfId="34247" priority="1979" operator="greaterThan">
      <formula>1</formula>
    </cfRule>
  </conditionalFormatting>
  <conditionalFormatting sqref="R124 R127">
    <cfRule type="cellIs" dxfId="34246" priority="1976" operator="greaterThan">
      <formula>1</formula>
    </cfRule>
    <cfRule type="cellIs" dxfId="34245" priority="1977" operator="lessThan">
      <formula>0.8</formula>
    </cfRule>
  </conditionalFormatting>
  <conditionalFormatting sqref="P124 P127">
    <cfRule type="cellIs" dxfId="34244" priority="1975" operator="greaterThan">
      <formula>0</formula>
    </cfRule>
  </conditionalFormatting>
  <conditionalFormatting sqref="Q124 Q127">
    <cfRule type="cellIs" dxfId="34243" priority="1974" operator="lessThan">
      <formula>0</formula>
    </cfRule>
  </conditionalFormatting>
  <conditionalFormatting sqref="R124 R127">
    <cfRule type="cellIs" dxfId="34242" priority="1972" operator="lessThan">
      <formula>0.8</formula>
    </cfRule>
    <cfRule type="cellIs" dxfId="34241" priority="1973" operator="greaterThan">
      <formula>1</formula>
    </cfRule>
  </conditionalFormatting>
  <conditionalFormatting sqref="R124 R127">
    <cfRule type="cellIs" dxfId="34240" priority="1970" operator="greaterThan">
      <formula>1</formula>
    </cfRule>
    <cfRule type="cellIs" dxfId="34239" priority="1971" operator="lessThan">
      <formula>0.8</formula>
    </cfRule>
  </conditionalFormatting>
  <conditionalFormatting sqref="P124 P127">
    <cfRule type="cellIs" dxfId="34238" priority="1969" operator="greaterThan">
      <formula>0</formula>
    </cfRule>
  </conditionalFormatting>
  <conditionalFormatting sqref="Q124 Q127">
    <cfRule type="cellIs" dxfId="34237" priority="1968" operator="lessThan">
      <formula>0</formula>
    </cfRule>
  </conditionalFormatting>
  <conditionalFormatting sqref="R124 R127">
    <cfRule type="cellIs" dxfId="34236" priority="1966" operator="lessThan">
      <formula>0.8</formula>
    </cfRule>
    <cfRule type="cellIs" dxfId="34235" priority="1967" operator="greaterThan">
      <formula>1</formula>
    </cfRule>
  </conditionalFormatting>
  <conditionalFormatting sqref="R124 R127">
    <cfRule type="cellIs" dxfId="34234" priority="1964" operator="greaterThan">
      <formula>1</formula>
    </cfRule>
    <cfRule type="cellIs" dxfId="34233" priority="1965" operator="lessThan">
      <formula>0.8</formula>
    </cfRule>
  </conditionalFormatting>
  <conditionalFormatting sqref="P124 P127">
    <cfRule type="cellIs" dxfId="34232" priority="1963" operator="greaterThan">
      <formula>0</formula>
    </cfRule>
  </conditionalFormatting>
  <conditionalFormatting sqref="P124 P127">
    <cfRule type="cellIs" dxfId="34231" priority="1957" operator="greaterThan">
      <formula>0</formula>
    </cfRule>
  </conditionalFormatting>
  <conditionalFormatting sqref="Q124 Q127">
    <cfRule type="cellIs" dxfId="34230" priority="1962" operator="lessThan">
      <formula>0</formula>
    </cfRule>
  </conditionalFormatting>
  <conditionalFormatting sqref="R124 R127">
    <cfRule type="cellIs" dxfId="34229" priority="1960" operator="lessThan">
      <formula>0.8</formula>
    </cfRule>
    <cfRule type="cellIs" dxfId="34228" priority="1961" operator="greaterThan">
      <formula>1</formula>
    </cfRule>
  </conditionalFormatting>
  <conditionalFormatting sqref="R124 R127">
    <cfRule type="cellIs" dxfId="34227" priority="1958" operator="greaterThan">
      <formula>1</formula>
    </cfRule>
    <cfRule type="cellIs" dxfId="34226" priority="1959" operator="lessThan">
      <formula>0.8</formula>
    </cfRule>
  </conditionalFormatting>
  <conditionalFormatting sqref="P124 P127">
    <cfRule type="cellIs" dxfId="34225" priority="1951" operator="greaterThan">
      <formula>0</formula>
    </cfRule>
  </conditionalFormatting>
  <conditionalFormatting sqref="Q124 Q127">
    <cfRule type="cellIs" dxfId="34224" priority="1956" operator="lessThan">
      <formula>0</formula>
    </cfRule>
  </conditionalFormatting>
  <conditionalFormatting sqref="R124 R127">
    <cfRule type="cellIs" dxfId="34223" priority="1954" operator="lessThan">
      <formula>0.8</formula>
    </cfRule>
    <cfRule type="cellIs" dxfId="34222" priority="1955" operator="greaterThan">
      <formula>1</formula>
    </cfRule>
  </conditionalFormatting>
  <conditionalFormatting sqref="R124 R127">
    <cfRule type="cellIs" dxfId="34221" priority="1952" operator="greaterThan">
      <formula>1</formula>
    </cfRule>
    <cfRule type="cellIs" dxfId="34220" priority="1953" operator="lessThan">
      <formula>0.8</formula>
    </cfRule>
  </conditionalFormatting>
  <conditionalFormatting sqref="R124 R127">
    <cfRule type="cellIs" dxfId="34219" priority="1948" operator="lessThan">
      <formula>0.8</formula>
    </cfRule>
    <cfRule type="cellIs" dxfId="34218" priority="1949" operator="greaterThan">
      <formula>1</formula>
    </cfRule>
  </conditionalFormatting>
  <conditionalFormatting sqref="R124 R127">
    <cfRule type="cellIs" dxfId="34217" priority="1946" operator="greaterThan">
      <formula>1</formula>
    </cfRule>
    <cfRule type="cellIs" dxfId="34216" priority="1947" operator="lessThan">
      <formula>0.8</formula>
    </cfRule>
  </conditionalFormatting>
  <conditionalFormatting sqref="P124 P127">
    <cfRule type="cellIs" dxfId="34215" priority="1945" operator="greaterThan">
      <formula>0</formula>
    </cfRule>
  </conditionalFormatting>
  <conditionalFormatting sqref="Q124 Q127">
    <cfRule type="cellIs" dxfId="34214" priority="1950" operator="lessThan">
      <formula>0</formula>
    </cfRule>
  </conditionalFormatting>
  <conditionalFormatting sqref="Q124 Q127">
    <cfRule type="cellIs" dxfId="34213" priority="1944" operator="lessThan">
      <formula>0</formula>
    </cfRule>
  </conditionalFormatting>
  <conditionalFormatting sqref="R124 R127">
    <cfRule type="cellIs" dxfId="34212" priority="1942" operator="lessThan">
      <formula>0.8</formula>
    </cfRule>
    <cfRule type="cellIs" dxfId="34211" priority="1943" operator="greaterThan">
      <formula>1</formula>
    </cfRule>
  </conditionalFormatting>
  <conditionalFormatting sqref="R124 R127">
    <cfRule type="cellIs" dxfId="34210" priority="1940" operator="greaterThan">
      <formula>1</formula>
    </cfRule>
    <cfRule type="cellIs" dxfId="34209" priority="1941" operator="lessThan">
      <formula>0.8</formula>
    </cfRule>
  </conditionalFormatting>
  <conditionalFormatting sqref="P124 P127">
    <cfRule type="cellIs" dxfId="34208" priority="1939" operator="greaterThan">
      <formula>0</formula>
    </cfRule>
  </conditionalFormatting>
  <conditionalFormatting sqref="P124 P127">
    <cfRule type="cellIs" dxfId="34207" priority="1933" operator="greaterThan">
      <formula>0</formula>
    </cfRule>
  </conditionalFormatting>
  <conditionalFormatting sqref="Q124 Q127">
    <cfRule type="cellIs" dxfId="34206" priority="1938" operator="lessThan">
      <formula>0</formula>
    </cfRule>
  </conditionalFormatting>
  <conditionalFormatting sqref="R124 R127">
    <cfRule type="cellIs" dxfId="34205" priority="1936" operator="lessThan">
      <formula>0.8</formula>
    </cfRule>
    <cfRule type="cellIs" dxfId="34204" priority="1937" operator="greaterThan">
      <formula>1</formula>
    </cfRule>
  </conditionalFormatting>
  <conditionalFormatting sqref="R124 R127">
    <cfRule type="cellIs" dxfId="34203" priority="1934" operator="greaterThan">
      <formula>1</formula>
    </cfRule>
    <cfRule type="cellIs" dxfId="34202" priority="1935" operator="lessThan">
      <formula>0.8</formula>
    </cfRule>
  </conditionalFormatting>
  <conditionalFormatting sqref="P124 P127">
    <cfRule type="cellIs" dxfId="34201" priority="1927" operator="greaterThan">
      <formula>0</formula>
    </cfRule>
  </conditionalFormatting>
  <conditionalFormatting sqref="Q124 Q127">
    <cfRule type="cellIs" dxfId="34200" priority="1932" operator="lessThan">
      <formula>0</formula>
    </cfRule>
  </conditionalFormatting>
  <conditionalFormatting sqref="R124 R127">
    <cfRule type="cellIs" dxfId="34199" priority="1930" operator="lessThan">
      <formula>0.8</formula>
    </cfRule>
    <cfRule type="cellIs" dxfId="34198" priority="1931" operator="greaterThan">
      <formula>1</formula>
    </cfRule>
  </conditionalFormatting>
  <conditionalFormatting sqref="R124 R127">
    <cfRule type="cellIs" dxfId="34197" priority="1928" operator="greaterThan">
      <formula>1</formula>
    </cfRule>
    <cfRule type="cellIs" dxfId="34196" priority="1929" operator="lessThan">
      <formula>0.8</formula>
    </cfRule>
  </conditionalFormatting>
  <conditionalFormatting sqref="R124 R127">
    <cfRule type="cellIs" dxfId="34195" priority="1924" operator="lessThan">
      <formula>0.8</formula>
    </cfRule>
    <cfRule type="cellIs" dxfId="34194" priority="1925" operator="greaterThan">
      <formula>1</formula>
    </cfRule>
  </conditionalFormatting>
  <conditionalFormatting sqref="R124 R127">
    <cfRule type="cellIs" dxfId="34193" priority="1922" operator="greaterThan">
      <formula>1</formula>
    </cfRule>
    <cfRule type="cellIs" dxfId="34192" priority="1923" operator="lessThan">
      <formula>0.8</formula>
    </cfRule>
  </conditionalFormatting>
  <conditionalFormatting sqref="P124 P127">
    <cfRule type="cellIs" dxfId="34191" priority="1921" operator="greaterThan">
      <formula>0</formula>
    </cfRule>
  </conditionalFormatting>
  <conditionalFormatting sqref="Q124 Q127">
    <cfRule type="cellIs" dxfId="34190" priority="1926" operator="lessThan">
      <formula>0</formula>
    </cfRule>
  </conditionalFormatting>
  <conditionalFormatting sqref="P124 P127">
    <cfRule type="cellIs" dxfId="34189" priority="1915" operator="greaterThan">
      <formula>0</formula>
    </cfRule>
  </conditionalFormatting>
  <conditionalFormatting sqref="Q124 Q127">
    <cfRule type="cellIs" dxfId="34188" priority="1920" operator="lessThan">
      <formula>0</formula>
    </cfRule>
  </conditionalFormatting>
  <conditionalFormatting sqref="R124 R127">
    <cfRule type="cellIs" dxfId="34187" priority="1918" operator="lessThan">
      <formula>0.8</formula>
    </cfRule>
    <cfRule type="cellIs" dxfId="34186" priority="1919" operator="greaterThan">
      <formula>1</formula>
    </cfRule>
  </conditionalFormatting>
  <conditionalFormatting sqref="R124 R127">
    <cfRule type="cellIs" dxfId="34185" priority="1916" operator="greaterThan">
      <formula>1</formula>
    </cfRule>
    <cfRule type="cellIs" dxfId="34184" priority="1917" operator="lessThan">
      <formula>0.8</formula>
    </cfRule>
  </conditionalFormatting>
  <conditionalFormatting sqref="R124 R127">
    <cfRule type="cellIs" dxfId="34183" priority="1912" operator="lessThan">
      <formula>0.8</formula>
    </cfRule>
    <cfRule type="cellIs" dxfId="34182" priority="1913" operator="greaterThan">
      <formula>1</formula>
    </cfRule>
  </conditionalFormatting>
  <conditionalFormatting sqref="R124 R127">
    <cfRule type="cellIs" dxfId="34181" priority="1910" operator="greaterThan">
      <formula>1</formula>
    </cfRule>
    <cfRule type="cellIs" dxfId="34180" priority="1911" operator="lessThan">
      <formula>0.8</formula>
    </cfRule>
  </conditionalFormatting>
  <conditionalFormatting sqref="P124 P127">
    <cfRule type="cellIs" dxfId="34179" priority="1909" operator="greaterThan">
      <formula>0</formula>
    </cfRule>
  </conditionalFormatting>
  <conditionalFormatting sqref="Q124 Q127">
    <cfRule type="cellIs" dxfId="34178" priority="1914" operator="lessThan">
      <formula>0</formula>
    </cfRule>
  </conditionalFormatting>
  <conditionalFormatting sqref="R124 R127">
    <cfRule type="cellIs" dxfId="34177" priority="1906" operator="lessThan">
      <formula>0.8</formula>
    </cfRule>
    <cfRule type="cellIs" dxfId="34176" priority="1907" operator="greaterThan">
      <formula>1</formula>
    </cfRule>
  </conditionalFormatting>
  <conditionalFormatting sqref="R124 R127">
    <cfRule type="cellIs" dxfId="34175" priority="1904" operator="greaterThan">
      <formula>1</formula>
    </cfRule>
    <cfRule type="cellIs" dxfId="34174" priority="1905" operator="lessThan">
      <formula>0.8</formula>
    </cfRule>
  </conditionalFormatting>
  <conditionalFormatting sqref="P124 P127">
    <cfRule type="cellIs" dxfId="34173" priority="1903" operator="greaterThan">
      <formula>0</formula>
    </cfRule>
  </conditionalFormatting>
  <conditionalFormatting sqref="Q124 Q127">
    <cfRule type="cellIs" dxfId="34172" priority="1908" operator="lessThan">
      <formula>0</formula>
    </cfRule>
  </conditionalFormatting>
  <conditionalFormatting sqref="Q124 Q127">
    <cfRule type="cellIs" dxfId="34171" priority="1902" operator="lessThan">
      <formula>0</formula>
    </cfRule>
  </conditionalFormatting>
  <conditionalFormatting sqref="R124 R127">
    <cfRule type="cellIs" dxfId="34170" priority="1900" operator="lessThan">
      <formula>0.8</formula>
    </cfRule>
    <cfRule type="cellIs" dxfId="34169" priority="1901" operator="greaterThan">
      <formula>1</formula>
    </cfRule>
  </conditionalFormatting>
  <conditionalFormatting sqref="R124 R127">
    <cfRule type="cellIs" dxfId="34168" priority="1898" operator="greaterThan">
      <formula>1</formula>
    </cfRule>
    <cfRule type="cellIs" dxfId="34167" priority="1899" operator="lessThan">
      <formula>0.8</formula>
    </cfRule>
  </conditionalFormatting>
  <conditionalFormatting sqref="P124 P127">
    <cfRule type="cellIs" dxfId="34166" priority="1897" operator="greaterThan">
      <formula>0</formula>
    </cfRule>
  </conditionalFormatting>
  <conditionalFormatting sqref="Q124 Q127">
    <cfRule type="cellIs" dxfId="34165" priority="1891" operator="lessThan">
      <formula>0</formula>
    </cfRule>
  </conditionalFormatting>
  <conditionalFormatting sqref="R124 R127">
    <cfRule type="cellIs" dxfId="34164" priority="1895" operator="lessThan">
      <formula>0.8</formula>
    </cfRule>
    <cfRule type="cellIs" dxfId="34163" priority="1896" operator="greaterThan">
      <formula>1</formula>
    </cfRule>
  </conditionalFormatting>
  <conditionalFormatting sqref="R124 R127">
    <cfRule type="cellIs" dxfId="34162" priority="1893" operator="greaterThan">
      <formula>1</formula>
    </cfRule>
    <cfRule type="cellIs" dxfId="34161" priority="1894" operator="lessThan">
      <formula>0.8</formula>
    </cfRule>
  </conditionalFormatting>
  <conditionalFormatting sqref="P124 P127">
    <cfRule type="cellIs" dxfId="34160" priority="1892" operator="greaterThan">
      <formula>0</formula>
    </cfRule>
  </conditionalFormatting>
  <conditionalFormatting sqref="Q124 Q127">
    <cfRule type="cellIs" dxfId="34159" priority="1890" operator="lessThan">
      <formula>0</formula>
    </cfRule>
  </conditionalFormatting>
  <conditionalFormatting sqref="R124 R127">
    <cfRule type="cellIs" dxfId="34158" priority="1888" operator="lessThan">
      <formula>0.8</formula>
    </cfRule>
    <cfRule type="cellIs" dxfId="34157" priority="1889" operator="greaterThan">
      <formula>1</formula>
    </cfRule>
  </conditionalFormatting>
  <conditionalFormatting sqref="R124 R127">
    <cfRule type="cellIs" dxfId="34156" priority="1886" operator="greaterThan">
      <formula>1</formula>
    </cfRule>
    <cfRule type="cellIs" dxfId="34155" priority="1887" operator="lessThan">
      <formula>0.8</formula>
    </cfRule>
  </conditionalFormatting>
  <conditionalFormatting sqref="P124 P127">
    <cfRule type="cellIs" dxfId="34154" priority="1885" operator="greaterThan">
      <formula>0</formula>
    </cfRule>
  </conditionalFormatting>
  <conditionalFormatting sqref="Q124 Q127">
    <cfRule type="cellIs" dxfId="34153" priority="1884" operator="lessThan">
      <formula>0</formula>
    </cfRule>
  </conditionalFormatting>
  <conditionalFormatting sqref="R124 R127">
    <cfRule type="cellIs" dxfId="34152" priority="1882" operator="lessThan">
      <formula>0.8</formula>
    </cfRule>
    <cfRule type="cellIs" dxfId="34151" priority="1883" operator="greaterThan">
      <formula>1</formula>
    </cfRule>
  </conditionalFormatting>
  <conditionalFormatting sqref="R124 R127">
    <cfRule type="cellIs" dxfId="34150" priority="1880" operator="greaterThan">
      <formula>1</formula>
    </cfRule>
    <cfRule type="cellIs" dxfId="34149" priority="1881" operator="lessThan">
      <formula>0.8</formula>
    </cfRule>
  </conditionalFormatting>
  <conditionalFormatting sqref="P124 P127">
    <cfRule type="cellIs" dxfId="34148" priority="1879" operator="greaterThan">
      <formula>0</formula>
    </cfRule>
  </conditionalFormatting>
  <conditionalFormatting sqref="Q124 Q127">
    <cfRule type="cellIs" dxfId="34147" priority="1878" operator="lessThan">
      <formula>0</formula>
    </cfRule>
  </conditionalFormatting>
  <conditionalFormatting sqref="R124 R127">
    <cfRule type="cellIs" dxfId="34146" priority="1876" operator="lessThan">
      <formula>0.8</formula>
    </cfRule>
    <cfRule type="cellIs" dxfId="34145" priority="1877" operator="greaterThan">
      <formula>1</formula>
    </cfRule>
  </conditionalFormatting>
  <conditionalFormatting sqref="R124 R127">
    <cfRule type="cellIs" dxfId="34144" priority="1874" operator="greaterThan">
      <formula>1</formula>
    </cfRule>
    <cfRule type="cellIs" dxfId="34143" priority="1875" operator="lessThan">
      <formula>0.8</formula>
    </cfRule>
  </conditionalFormatting>
  <conditionalFormatting sqref="P124 P127">
    <cfRule type="cellIs" dxfId="34142" priority="1873" operator="greaterThan">
      <formula>0</formula>
    </cfRule>
  </conditionalFormatting>
  <conditionalFormatting sqref="Q124 Q127">
    <cfRule type="cellIs" dxfId="34141" priority="1872" operator="lessThan">
      <formula>0</formula>
    </cfRule>
  </conditionalFormatting>
  <conditionalFormatting sqref="R124 R127">
    <cfRule type="cellIs" dxfId="34140" priority="1870" operator="lessThan">
      <formula>0.8</formula>
    </cfRule>
    <cfRule type="cellIs" dxfId="34139" priority="1871" operator="greaterThan">
      <formula>1</formula>
    </cfRule>
  </conditionalFormatting>
  <conditionalFormatting sqref="R124 R127">
    <cfRule type="cellIs" dxfId="34138" priority="1868" operator="greaterThan">
      <formula>1</formula>
    </cfRule>
    <cfRule type="cellIs" dxfId="34137" priority="1869" operator="lessThan">
      <formula>0.8</formula>
    </cfRule>
  </conditionalFormatting>
  <conditionalFormatting sqref="P124 P127">
    <cfRule type="cellIs" dxfId="34136" priority="1867" operator="greaterThan">
      <formula>0</formula>
    </cfRule>
  </conditionalFormatting>
  <conditionalFormatting sqref="Q124 Q127">
    <cfRule type="cellIs" dxfId="34135" priority="1866" operator="lessThan">
      <formula>0</formula>
    </cfRule>
  </conditionalFormatting>
  <conditionalFormatting sqref="R124 R127">
    <cfRule type="cellIs" dxfId="34134" priority="1864" operator="lessThan">
      <formula>0.8</formula>
    </cfRule>
    <cfRule type="cellIs" dxfId="34133" priority="1865" operator="greaterThan">
      <formula>1</formula>
    </cfRule>
  </conditionalFormatting>
  <conditionalFormatting sqref="R124 R127">
    <cfRule type="cellIs" dxfId="34132" priority="1862" operator="greaterThan">
      <formula>1</formula>
    </cfRule>
    <cfRule type="cellIs" dxfId="34131" priority="1863" operator="lessThan">
      <formula>0.8</formula>
    </cfRule>
  </conditionalFormatting>
  <conditionalFormatting sqref="P124 P127">
    <cfRule type="cellIs" dxfId="34130" priority="1861" operator="greaterThan">
      <formula>0</formula>
    </cfRule>
  </conditionalFormatting>
  <conditionalFormatting sqref="P124 P127">
    <cfRule type="cellIs" dxfId="34129" priority="1855" operator="greaterThan">
      <formula>0</formula>
    </cfRule>
  </conditionalFormatting>
  <conditionalFormatting sqref="Q124 Q127">
    <cfRule type="cellIs" dxfId="34128" priority="1860" operator="lessThan">
      <formula>0</formula>
    </cfRule>
  </conditionalFormatting>
  <conditionalFormatting sqref="R124 R127">
    <cfRule type="cellIs" dxfId="34127" priority="1858" operator="lessThan">
      <formula>0.8</formula>
    </cfRule>
    <cfRule type="cellIs" dxfId="34126" priority="1859" operator="greaterThan">
      <formula>1</formula>
    </cfRule>
  </conditionalFormatting>
  <conditionalFormatting sqref="R124 R127">
    <cfRule type="cellIs" dxfId="34125" priority="1856" operator="greaterThan">
      <formula>1</formula>
    </cfRule>
    <cfRule type="cellIs" dxfId="34124" priority="1857" operator="lessThan">
      <formula>0.8</formula>
    </cfRule>
  </conditionalFormatting>
  <conditionalFormatting sqref="P124 P127">
    <cfRule type="cellIs" dxfId="34123" priority="1849" operator="greaterThan">
      <formula>0</formula>
    </cfRule>
  </conditionalFormatting>
  <conditionalFormatting sqref="Q124 Q127">
    <cfRule type="cellIs" dxfId="34122" priority="1854" operator="lessThan">
      <formula>0</formula>
    </cfRule>
  </conditionalFormatting>
  <conditionalFormatting sqref="R124 R127">
    <cfRule type="cellIs" dxfId="34121" priority="1852" operator="lessThan">
      <formula>0.8</formula>
    </cfRule>
    <cfRule type="cellIs" dxfId="34120" priority="1853" operator="greaterThan">
      <formula>1</formula>
    </cfRule>
  </conditionalFormatting>
  <conditionalFormatting sqref="R124 R127">
    <cfRule type="cellIs" dxfId="34119" priority="1850" operator="greaterThan">
      <formula>1</formula>
    </cfRule>
    <cfRule type="cellIs" dxfId="34118" priority="1851" operator="lessThan">
      <formula>0.8</formula>
    </cfRule>
  </conditionalFormatting>
  <conditionalFormatting sqref="R124 R127">
    <cfRule type="cellIs" dxfId="34117" priority="1846" operator="lessThan">
      <formula>0.8</formula>
    </cfRule>
    <cfRule type="cellIs" dxfId="34116" priority="1847" operator="greaterThan">
      <formula>1</formula>
    </cfRule>
  </conditionalFormatting>
  <conditionalFormatting sqref="R124 R127">
    <cfRule type="cellIs" dxfId="34115" priority="1844" operator="greaterThan">
      <formula>1</formula>
    </cfRule>
    <cfRule type="cellIs" dxfId="34114" priority="1845" operator="lessThan">
      <formula>0.8</formula>
    </cfRule>
  </conditionalFormatting>
  <conditionalFormatting sqref="P124 P127">
    <cfRule type="cellIs" dxfId="34113" priority="1843" operator="greaterThan">
      <formula>0</formula>
    </cfRule>
  </conditionalFormatting>
  <conditionalFormatting sqref="Q124 Q127">
    <cfRule type="cellIs" dxfId="34112" priority="1848" operator="lessThan">
      <formula>0</formula>
    </cfRule>
  </conditionalFormatting>
  <conditionalFormatting sqref="Q5:Q14">
    <cfRule type="cellIs" dxfId="34111" priority="1842" operator="lessThan">
      <formula>0</formula>
    </cfRule>
  </conditionalFormatting>
  <conditionalFormatting sqref="R5:R14">
    <cfRule type="cellIs" dxfId="34110" priority="1840" operator="lessThan">
      <formula>0.8</formula>
    </cfRule>
    <cfRule type="cellIs" dxfId="34109" priority="1841" operator="greaterThan">
      <formula>1</formula>
    </cfRule>
  </conditionalFormatting>
  <conditionalFormatting sqref="R5:R14">
    <cfRule type="cellIs" dxfId="34108" priority="1838" operator="greaterThan">
      <formula>1</formula>
    </cfRule>
    <cfRule type="cellIs" dxfId="34107" priority="1839" operator="lessThan">
      <formula>0.8</formula>
    </cfRule>
  </conditionalFormatting>
  <conditionalFormatting sqref="P5:P14">
    <cfRule type="cellIs" dxfId="34106" priority="1837" operator="greaterThan">
      <formula>0</formula>
    </cfRule>
  </conditionalFormatting>
  <conditionalFormatting sqref="Q83">
    <cfRule type="cellIs" dxfId="34105" priority="1836" operator="lessThan">
      <formula>0</formula>
    </cfRule>
  </conditionalFormatting>
  <conditionalFormatting sqref="R83">
    <cfRule type="cellIs" dxfId="34104" priority="1834" operator="lessThan">
      <formula>0.8</formula>
    </cfRule>
    <cfRule type="cellIs" dxfId="34103" priority="1835" operator="greaterThan">
      <formula>1</formula>
    </cfRule>
  </conditionalFormatting>
  <conditionalFormatting sqref="R83">
    <cfRule type="cellIs" dxfId="34102" priority="1832" operator="greaterThan">
      <formula>1</formula>
    </cfRule>
    <cfRule type="cellIs" dxfId="34101" priority="1833" operator="lessThan">
      <formula>0.8</formula>
    </cfRule>
  </conditionalFormatting>
  <conditionalFormatting sqref="P83">
    <cfRule type="cellIs" dxfId="34100" priority="1831" operator="greaterThan">
      <formula>0</formula>
    </cfRule>
  </conditionalFormatting>
  <conditionalFormatting sqref="Q83">
    <cfRule type="cellIs" dxfId="34099" priority="1830" operator="lessThan">
      <formula>0</formula>
    </cfRule>
  </conditionalFormatting>
  <conditionalFormatting sqref="R83">
    <cfRule type="cellIs" dxfId="34098" priority="1828" operator="lessThan">
      <formula>0.8</formula>
    </cfRule>
    <cfRule type="cellIs" dxfId="34097" priority="1829" operator="greaterThan">
      <formula>1</formula>
    </cfRule>
  </conditionalFormatting>
  <conditionalFormatting sqref="R83">
    <cfRule type="cellIs" dxfId="34096" priority="1826" operator="greaterThan">
      <formula>1</formula>
    </cfRule>
    <cfRule type="cellIs" dxfId="34095" priority="1827" operator="lessThan">
      <formula>0.8</formula>
    </cfRule>
  </conditionalFormatting>
  <conditionalFormatting sqref="P83">
    <cfRule type="cellIs" dxfId="34094" priority="1825" operator="greaterThan">
      <formula>0</formula>
    </cfRule>
  </conditionalFormatting>
  <conditionalFormatting sqref="Q83">
    <cfRule type="cellIs" dxfId="34093" priority="1824" operator="lessThan">
      <formula>0</formula>
    </cfRule>
  </conditionalFormatting>
  <conditionalFormatting sqref="R83">
    <cfRule type="cellIs" dxfId="34092" priority="1822" operator="lessThan">
      <formula>0.8</formula>
    </cfRule>
    <cfRule type="cellIs" dxfId="34091" priority="1823" operator="greaterThan">
      <formula>1</formula>
    </cfRule>
  </conditionalFormatting>
  <conditionalFormatting sqref="R83">
    <cfRule type="cellIs" dxfId="34090" priority="1820" operator="greaterThan">
      <formula>1</formula>
    </cfRule>
    <cfRule type="cellIs" dxfId="34089" priority="1821" operator="lessThan">
      <formula>0.8</formula>
    </cfRule>
  </conditionalFormatting>
  <conditionalFormatting sqref="P83">
    <cfRule type="cellIs" dxfId="34088" priority="1819" operator="greaterThan">
      <formula>0</formula>
    </cfRule>
  </conditionalFormatting>
  <conditionalFormatting sqref="Q83">
    <cfRule type="cellIs" dxfId="34087" priority="1818" operator="lessThan">
      <formula>0</formula>
    </cfRule>
  </conditionalFormatting>
  <conditionalFormatting sqref="R83">
    <cfRule type="cellIs" dxfId="34086" priority="1816" operator="lessThan">
      <formula>0.8</formula>
    </cfRule>
    <cfRule type="cellIs" dxfId="34085" priority="1817" operator="greaterThan">
      <formula>1</formula>
    </cfRule>
  </conditionalFormatting>
  <conditionalFormatting sqref="R83">
    <cfRule type="cellIs" dxfId="34084" priority="1814" operator="greaterThan">
      <formula>1</formula>
    </cfRule>
    <cfRule type="cellIs" dxfId="34083" priority="1815" operator="lessThan">
      <formula>0.8</formula>
    </cfRule>
  </conditionalFormatting>
  <conditionalFormatting sqref="P83">
    <cfRule type="cellIs" dxfId="34082" priority="1813" operator="greaterThan">
      <formula>0</formula>
    </cfRule>
  </conditionalFormatting>
  <conditionalFormatting sqref="P83">
    <cfRule type="cellIs" dxfId="34081" priority="1807" operator="greaterThan">
      <formula>0</formula>
    </cfRule>
  </conditionalFormatting>
  <conditionalFormatting sqref="Q83">
    <cfRule type="cellIs" dxfId="34080" priority="1812" operator="lessThan">
      <formula>0</formula>
    </cfRule>
  </conditionalFormatting>
  <conditionalFormatting sqref="R83">
    <cfRule type="cellIs" dxfId="34079" priority="1810" operator="lessThan">
      <formula>0.8</formula>
    </cfRule>
    <cfRule type="cellIs" dxfId="34078" priority="1811" operator="greaterThan">
      <formula>1</formula>
    </cfRule>
  </conditionalFormatting>
  <conditionalFormatting sqref="R83">
    <cfRule type="cellIs" dxfId="34077" priority="1808" operator="greaterThan">
      <formula>1</formula>
    </cfRule>
    <cfRule type="cellIs" dxfId="34076" priority="1809" operator="lessThan">
      <formula>0.8</formula>
    </cfRule>
  </conditionalFormatting>
  <conditionalFormatting sqref="P83">
    <cfRule type="cellIs" dxfId="34075" priority="1801" operator="greaterThan">
      <formula>0</formula>
    </cfRule>
  </conditionalFormatting>
  <conditionalFormatting sqref="Q83">
    <cfRule type="cellIs" dxfId="34074" priority="1806" operator="lessThan">
      <formula>0</formula>
    </cfRule>
  </conditionalFormatting>
  <conditionalFormatting sqref="R83">
    <cfRule type="cellIs" dxfId="34073" priority="1804" operator="lessThan">
      <formula>0.8</formula>
    </cfRule>
    <cfRule type="cellIs" dxfId="34072" priority="1805" operator="greaterThan">
      <formula>1</formula>
    </cfRule>
  </conditionalFormatting>
  <conditionalFormatting sqref="R83">
    <cfRule type="cellIs" dxfId="34071" priority="1802" operator="greaterThan">
      <formula>1</formula>
    </cfRule>
    <cfRule type="cellIs" dxfId="34070" priority="1803" operator="lessThan">
      <formula>0.8</formula>
    </cfRule>
  </conditionalFormatting>
  <conditionalFormatting sqref="R83">
    <cfRule type="cellIs" dxfId="34069" priority="1798" operator="lessThan">
      <formula>0.8</formula>
    </cfRule>
    <cfRule type="cellIs" dxfId="34068" priority="1799" operator="greaterThan">
      <formula>1</formula>
    </cfRule>
  </conditionalFormatting>
  <conditionalFormatting sqref="R83">
    <cfRule type="cellIs" dxfId="34067" priority="1796" operator="greaterThan">
      <formula>1</formula>
    </cfRule>
    <cfRule type="cellIs" dxfId="34066" priority="1797" operator="lessThan">
      <formula>0.8</formula>
    </cfRule>
  </conditionalFormatting>
  <conditionalFormatting sqref="P83">
    <cfRule type="cellIs" dxfId="34065" priority="1795" operator="greaterThan">
      <formula>0</formula>
    </cfRule>
  </conditionalFormatting>
  <conditionalFormatting sqref="Q83">
    <cfRule type="cellIs" dxfId="34064" priority="1800" operator="lessThan">
      <formula>0</formula>
    </cfRule>
  </conditionalFormatting>
  <conditionalFormatting sqref="Q83">
    <cfRule type="cellIs" dxfId="34063" priority="1794" operator="lessThan">
      <formula>0</formula>
    </cfRule>
  </conditionalFormatting>
  <conditionalFormatting sqref="R83">
    <cfRule type="cellIs" dxfId="34062" priority="1792" operator="lessThan">
      <formula>0.8</formula>
    </cfRule>
    <cfRule type="cellIs" dxfId="34061" priority="1793" operator="greaterThan">
      <formula>1</formula>
    </cfRule>
  </conditionalFormatting>
  <conditionalFormatting sqref="R83">
    <cfRule type="cellIs" dxfId="34060" priority="1790" operator="greaterThan">
      <formula>1</formula>
    </cfRule>
    <cfRule type="cellIs" dxfId="34059" priority="1791" operator="lessThan">
      <formula>0.8</formula>
    </cfRule>
  </conditionalFormatting>
  <conditionalFormatting sqref="P83">
    <cfRule type="cellIs" dxfId="34058" priority="1789" operator="greaterThan">
      <formula>0</formula>
    </cfRule>
  </conditionalFormatting>
  <conditionalFormatting sqref="P83">
    <cfRule type="cellIs" dxfId="34057" priority="1783" operator="greaterThan">
      <formula>0</formula>
    </cfRule>
  </conditionalFormatting>
  <conditionalFormatting sqref="Q83">
    <cfRule type="cellIs" dxfId="34056" priority="1788" operator="lessThan">
      <formula>0</formula>
    </cfRule>
  </conditionalFormatting>
  <conditionalFormatting sqref="R83">
    <cfRule type="cellIs" dxfId="34055" priority="1786" operator="lessThan">
      <formula>0.8</formula>
    </cfRule>
    <cfRule type="cellIs" dxfId="34054" priority="1787" operator="greaterThan">
      <formula>1</formula>
    </cfRule>
  </conditionalFormatting>
  <conditionalFormatting sqref="R83">
    <cfRule type="cellIs" dxfId="34053" priority="1784" operator="greaterThan">
      <formula>1</formula>
    </cfRule>
    <cfRule type="cellIs" dxfId="34052" priority="1785" operator="lessThan">
      <formula>0.8</formula>
    </cfRule>
  </conditionalFormatting>
  <conditionalFormatting sqref="P83">
    <cfRule type="cellIs" dxfId="34051" priority="1777" operator="greaterThan">
      <formula>0</formula>
    </cfRule>
  </conditionalFormatting>
  <conditionalFormatting sqref="Q83">
    <cfRule type="cellIs" dxfId="34050" priority="1782" operator="lessThan">
      <formula>0</formula>
    </cfRule>
  </conditionalFormatting>
  <conditionalFormatting sqref="R83">
    <cfRule type="cellIs" dxfId="34049" priority="1780" operator="lessThan">
      <formula>0.8</formula>
    </cfRule>
    <cfRule type="cellIs" dxfId="34048" priority="1781" operator="greaterThan">
      <formula>1</formula>
    </cfRule>
  </conditionalFormatting>
  <conditionalFormatting sqref="R83">
    <cfRule type="cellIs" dxfId="34047" priority="1778" operator="greaterThan">
      <formula>1</formula>
    </cfRule>
    <cfRule type="cellIs" dxfId="34046" priority="1779" operator="lessThan">
      <formula>0.8</formula>
    </cfRule>
  </conditionalFormatting>
  <conditionalFormatting sqref="R83">
    <cfRule type="cellIs" dxfId="34045" priority="1774" operator="lessThan">
      <formula>0.8</formula>
    </cfRule>
    <cfRule type="cellIs" dxfId="34044" priority="1775" operator="greaterThan">
      <formula>1</formula>
    </cfRule>
  </conditionalFormatting>
  <conditionalFormatting sqref="R83">
    <cfRule type="cellIs" dxfId="34043" priority="1772" operator="greaterThan">
      <formula>1</formula>
    </cfRule>
    <cfRule type="cellIs" dxfId="34042" priority="1773" operator="lessThan">
      <formula>0.8</formula>
    </cfRule>
  </conditionalFormatting>
  <conditionalFormatting sqref="P83">
    <cfRule type="cellIs" dxfId="34041" priority="1771" operator="greaterThan">
      <formula>0</formula>
    </cfRule>
  </conditionalFormatting>
  <conditionalFormatting sqref="Q83">
    <cfRule type="cellIs" dxfId="34040" priority="1776" operator="lessThan">
      <formula>0</formula>
    </cfRule>
  </conditionalFormatting>
  <conditionalFormatting sqref="P83">
    <cfRule type="cellIs" dxfId="34039" priority="1765" operator="greaterThan">
      <formula>0</formula>
    </cfRule>
  </conditionalFormatting>
  <conditionalFormatting sqref="Q83">
    <cfRule type="cellIs" dxfId="34038" priority="1770" operator="lessThan">
      <formula>0</formula>
    </cfRule>
  </conditionalFormatting>
  <conditionalFormatting sqref="R83">
    <cfRule type="cellIs" dxfId="34037" priority="1768" operator="lessThan">
      <formula>0.8</formula>
    </cfRule>
    <cfRule type="cellIs" dxfId="34036" priority="1769" operator="greaterThan">
      <formula>1</formula>
    </cfRule>
  </conditionalFormatting>
  <conditionalFormatting sqref="R83">
    <cfRule type="cellIs" dxfId="34035" priority="1766" operator="greaterThan">
      <formula>1</formula>
    </cfRule>
    <cfRule type="cellIs" dxfId="34034" priority="1767" operator="lessThan">
      <formula>0.8</formula>
    </cfRule>
  </conditionalFormatting>
  <conditionalFormatting sqref="R83">
    <cfRule type="cellIs" dxfId="34033" priority="1762" operator="lessThan">
      <formula>0.8</formula>
    </cfRule>
    <cfRule type="cellIs" dxfId="34032" priority="1763" operator="greaterThan">
      <formula>1</formula>
    </cfRule>
  </conditionalFormatting>
  <conditionalFormatting sqref="R83">
    <cfRule type="cellIs" dxfId="34031" priority="1760" operator="greaterThan">
      <formula>1</formula>
    </cfRule>
    <cfRule type="cellIs" dxfId="34030" priority="1761" operator="lessThan">
      <formula>0.8</formula>
    </cfRule>
  </conditionalFormatting>
  <conditionalFormatting sqref="P83">
    <cfRule type="cellIs" dxfId="34029" priority="1759" operator="greaterThan">
      <formula>0</formula>
    </cfRule>
  </conditionalFormatting>
  <conditionalFormatting sqref="Q83">
    <cfRule type="cellIs" dxfId="34028" priority="1764" operator="lessThan">
      <formula>0</formula>
    </cfRule>
  </conditionalFormatting>
  <conditionalFormatting sqref="R83">
    <cfRule type="cellIs" dxfId="34027" priority="1756" operator="lessThan">
      <formula>0.8</formula>
    </cfRule>
    <cfRule type="cellIs" dxfId="34026" priority="1757" operator="greaterThan">
      <formula>1</formula>
    </cfRule>
  </conditionalFormatting>
  <conditionalFormatting sqref="R83">
    <cfRule type="cellIs" dxfId="34025" priority="1754" operator="greaterThan">
      <formula>1</formula>
    </cfRule>
    <cfRule type="cellIs" dxfId="34024" priority="1755" operator="lessThan">
      <formula>0.8</formula>
    </cfRule>
  </conditionalFormatting>
  <conditionalFormatting sqref="P83">
    <cfRule type="cellIs" dxfId="34023" priority="1753" operator="greaterThan">
      <formula>0</formula>
    </cfRule>
  </conditionalFormatting>
  <conditionalFormatting sqref="Q83">
    <cfRule type="cellIs" dxfId="34022" priority="1758" operator="lessThan">
      <formula>0</formula>
    </cfRule>
  </conditionalFormatting>
  <conditionalFormatting sqref="Q83">
    <cfRule type="cellIs" dxfId="34021" priority="1752" operator="lessThan">
      <formula>0</formula>
    </cfRule>
  </conditionalFormatting>
  <conditionalFormatting sqref="R83">
    <cfRule type="cellIs" dxfId="34020" priority="1750" operator="lessThan">
      <formula>0.8</formula>
    </cfRule>
    <cfRule type="cellIs" dxfId="34019" priority="1751" operator="greaterThan">
      <formula>1</formula>
    </cfRule>
  </conditionalFormatting>
  <conditionalFormatting sqref="R83">
    <cfRule type="cellIs" dxfId="34018" priority="1748" operator="greaterThan">
      <formula>1</formula>
    </cfRule>
    <cfRule type="cellIs" dxfId="34017" priority="1749" operator="lessThan">
      <formula>0.8</formula>
    </cfRule>
  </conditionalFormatting>
  <conditionalFormatting sqref="P83">
    <cfRule type="cellIs" dxfId="34016" priority="1747" operator="greaterThan">
      <formula>0</formula>
    </cfRule>
  </conditionalFormatting>
  <conditionalFormatting sqref="Q83">
    <cfRule type="cellIs" dxfId="34015" priority="1741" operator="lessThan">
      <formula>0</formula>
    </cfRule>
  </conditionalFormatting>
  <conditionalFormatting sqref="R83">
    <cfRule type="cellIs" dxfId="34014" priority="1745" operator="lessThan">
      <formula>0.8</formula>
    </cfRule>
    <cfRule type="cellIs" dxfId="34013" priority="1746" operator="greaterThan">
      <formula>1</formula>
    </cfRule>
  </conditionalFormatting>
  <conditionalFormatting sqref="R83">
    <cfRule type="cellIs" dxfId="34012" priority="1743" operator="greaterThan">
      <formula>1</formula>
    </cfRule>
    <cfRule type="cellIs" dxfId="34011" priority="1744" operator="lessThan">
      <formula>0.8</formula>
    </cfRule>
  </conditionalFormatting>
  <conditionalFormatting sqref="P83">
    <cfRule type="cellIs" dxfId="34010" priority="1742" operator="greaterThan">
      <formula>0</formula>
    </cfRule>
  </conditionalFormatting>
  <conditionalFormatting sqref="Q83">
    <cfRule type="cellIs" dxfId="34009" priority="1740" operator="lessThan">
      <formula>0</formula>
    </cfRule>
  </conditionalFormatting>
  <conditionalFormatting sqref="R83">
    <cfRule type="cellIs" dxfId="34008" priority="1738" operator="lessThan">
      <formula>0.8</formula>
    </cfRule>
    <cfRule type="cellIs" dxfId="34007" priority="1739" operator="greaterThan">
      <formula>1</formula>
    </cfRule>
  </conditionalFormatting>
  <conditionalFormatting sqref="R83">
    <cfRule type="cellIs" dxfId="34006" priority="1736" operator="greaterThan">
      <formula>1</formula>
    </cfRule>
    <cfRule type="cellIs" dxfId="34005" priority="1737" operator="lessThan">
      <formula>0.8</formula>
    </cfRule>
  </conditionalFormatting>
  <conditionalFormatting sqref="P83">
    <cfRule type="cellIs" dxfId="34004" priority="1735" operator="greaterThan">
      <formula>0</formula>
    </cfRule>
  </conditionalFormatting>
  <conditionalFormatting sqref="Q83">
    <cfRule type="cellIs" dxfId="34003" priority="1734" operator="lessThan">
      <formula>0</formula>
    </cfRule>
  </conditionalFormatting>
  <conditionalFormatting sqref="R83">
    <cfRule type="cellIs" dxfId="34002" priority="1732" operator="lessThan">
      <formula>0.8</formula>
    </cfRule>
    <cfRule type="cellIs" dxfId="34001" priority="1733" operator="greaterThan">
      <formula>1</formula>
    </cfRule>
  </conditionalFormatting>
  <conditionalFormatting sqref="R83">
    <cfRule type="cellIs" dxfId="34000" priority="1730" operator="greaterThan">
      <formula>1</formula>
    </cfRule>
    <cfRule type="cellIs" dxfId="33999" priority="1731" operator="lessThan">
      <formula>0.8</formula>
    </cfRule>
  </conditionalFormatting>
  <conditionalFormatting sqref="P83">
    <cfRule type="cellIs" dxfId="33998" priority="1729" operator="greaterThan">
      <formula>0</formula>
    </cfRule>
  </conditionalFormatting>
  <conditionalFormatting sqref="Q83">
    <cfRule type="cellIs" dxfId="33997" priority="1728" operator="lessThan">
      <formula>0</formula>
    </cfRule>
  </conditionalFormatting>
  <conditionalFormatting sqref="R83">
    <cfRule type="cellIs" dxfId="33996" priority="1726" operator="lessThan">
      <formula>0.8</formula>
    </cfRule>
    <cfRule type="cellIs" dxfId="33995" priority="1727" operator="greaterThan">
      <formula>1</formula>
    </cfRule>
  </conditionalFormatting>
  <conditionalFormatting sqref="R83">
    <cfRule type="cellIs" dxfId="33994" priority="1724" operator="greaterThan">
      <formula>1</formula>
    </cfRule>
    <cfRule type="cellIs" dxfId="33993" priority="1725" operator="lessThan">
      <formula>0.8</formula>
    </cfRule>
  </conditionalFormatting>
  <conditionalFormatting sqref="P83">
    <cfRule type="cellIs" dxfId="33992" priority="1723" operator="greaterThan">
      <formula>0</formula>
    </cfRule>
  </conditionalFormatting>
  <conditionalFormatting sqref="Q83">
    <cfRule type="cellIs" dxfId="33991" priority="1722" operator="lessThan">
      <formula>0</formula>
    </cfRule>
  </conditionalFormatting>
  <conditionalFormatting sqref="R83">
    <cfRule type="cellIs" dxfId="33990" priority="1720" operator="lessThan">
      <formula>0.8</formula>
    </cfRule>
    <cfRule type="cellIs" dxfId="33989" priority="1721" operator="greaterThan">
      <formula>1</formula>
    </cfRule>
  </conditionalFormatting>
  <conditionalFormatting sqref="R83">
    <cfRule type="cellIs" dxfId="33988" priority="1718" operator="greaterThan">
      <formula>1</formula>
    </cfRule>
    <cfRule type="cellIs" dxfId="33987" priority="1719" operator="lessThan">
      <formula>0.8</formula>
    </cfRule>
  </conditionalFormatting>
  <conditionalFormatting sqref="P83">
    <cfRule type="cellIs" dxfId="33986" priority="1717" operator="greaterThan">
      <formula>0</formula>
    </cfRule>
  </conditionalFormatting>
  <conditionalFormatting sqref="Q83">
    <cfRule type="cellIs" dxfId="33985" priority="1716" operator="lessThan">
      <formula>0</formula>
    </cfRule>
  </conditionalFormatting>
  <conditionalFormatting sqref="R83">
    <cfRule type="cellIs" dxfId="33984" priority="1714" operator="lessThan">
      <formula>0.8</formula>
    </cfRule>
    <cfRule type="cellIs" dxfId="33983" priority="1715" operator="greaterThan">
      <formula>1</formula>
    </cfRule>
  </conditionalFormatting>
  <conditionalFormatting sqref="R83">
    <cfRule type="cellIs" dxfId="33982" priority="1712" operator="greaterThan">
      <formula>1</formula>
    </cfRule>
    <cfRule type="cellIs" dxfId="33981" priority="1713" operator="lessThan">
      <formula>0.8</formula>
    </cfRule>
  </conditionalFormatting>
  <conditionalFormatting sqref="P83">
    <cfRule type="cellIs" dxfId="33980" priority="1711" operator="greaterThan">
      <formula>0</formula>
    </cfRule>
  </conditionalFormatting>
  <conditionalFormatting sqref="P83">
    <cfRule type="cellIs" dxfId="33979" priority="1705" operator="greaterThan">
      <formula>0</formula>
    </cfRule>
  </conditionalFormatting>
  <conditionalFormatting sqref="Q83">
    <cfRule type="cellIs" dxfId="33978" priority="1710" operator="lessThan">
      <formula>0</formula>
    </cfRule>
  </conditionalFormatting>
  <conditionalFormatting sqref="R83">
    <cfRule type="cellIs" dxfId="33977" priority="1708" operator="lessThan">
      <formula>0.8</formula>
    </cfRule>
    <cfRule type="cellIs" dxfId="33976" priority="1709" operator="greaterThan">
      <formula>1</formula>
    </cfRule>
  </conditionalFormatting>
  <conditionalFormatting sqref="R83">
    <cfRule type="cellIs" dxfId="33975" priority="1706" operator="greaterThan">
      <formula>1</formula>
    </cfRule>
    <cfRule type="cellIs" dxfId="33974" priority="1707" operator="lessThan">
      <formula>0.8</formula>
    </cfRule>
  </conditionalFormatting>
  <conditionalFormatting sqref="P83">
    <cfRule type="cellIs" dxfId="33973" priority="1699" operator="greaterThan">
      <formula>0</formula>
    </cfRule>
  </conditionalFormatting>
  <conditionalFormatting sqref="Q83">
    <cfRule type="cellIs" dxfId="33972" priority="1704" operator="lessThan">
      <formula>0</formula>
    </cfRule>
  </conditionalFormatting>
  <conditionalFormatting sqref="R83">
    <cfRule type="cellIs" dxfId="33971" priority="1702" operator="lessThan">
      <formula>0.8</formula>
    </cfRule>
    <cfRule type="cellIs" dxfId="33970" priority="1703" operator="greaterThan">
      <formula>1</formula>
    </cfRule>
  </conditionalFormatting>
  <conditionalFormatting sqref="R83">
    <cfRule type="cellIs" dxfId="33969" priority="1700" operator="greaterThan">
      <formula>1</formula>
    </cfRule>
    <cfRule type="cellIs" dxfId="33968" priority="1701" operator="lessThan">
      <formula>0.8</formula>
    </cfRule>
  </conditionalFormatting>
  <conditionalFormatting sqref="R83">
    <cfRule type="cellIs" dxfId="33967" priority="1696" operator="lessThan">
      <formula>0.8</formula>
    </cfRule>
    <cfRule type="cellIs" dxfId="33966" priority="1697" operator="greaterThan">
      <formula>1</formula>
    </cfRule>
  </conditionalFormatting>
  <conditionalFormatting sqref="R83">
    <cfRule type="cellIs" dxfId="33965" priority="1694" operator="greaterThan">
      <formula>1</formula>
    </cfRule>
    <cfRule type="cellIs" dxfId="33964" priority="1695" operator="lessThan">
      <formula>0.8</formula>
    </cfRule>
  </conditionalFormatting>
  <conditionalFormatting sqref="P83">
    <cfRule type="cellIs" dxfId="33963" priority="1693" operator="greaterThan">
      <formula>0</formula>
    </cfRule>
  </conditionalFormatting>
  <conditionalFormatting sqref="Q83">
    <cfRule type="cellIs" dxfId="33962" priority="1698" operator="lessThan">
      <formula>0</formula>
    </cfRule>
  </conditionalFormatting>
  <conditionalFormatting sqref="Q83">
    <cfRule type="cellIs" dxfId="33961" priority="1687" operator="lessThan">
      <formula>0</formula>
    </cfRule>
  </conditionalFormatting>
  <conditionalFormatting sqref="P83">
    <cfRule type="cellIs" dxfId="33960" priority="1688" operator="greaterThan">
      <formula>0</formula>
    </cfRule>
  </conditionalFormatting>
  <conditionalFormatting sqref="R83">
    <cfRule type="cellIs" dxfId="33959" priority="1691" operator="lessThan">
      <formula>0.8</formula>
    </cfRule>
    <cfRule type="cellIs" dxfId="33958" priority="1692" operator="greaterThan">
      <formula>1</formula>
    </cfRule>
  </conditionalFormatting>
  <conditionalFormatting sqref="R83">
    <cfRule type="cellIs" dxfId="33957" priority="1689" operator="greaterThan">
      <formula>1</formula>
    </cfRule>
    <cfRule type="cellIs" dxfId="33956" priority="1690" operator="lessThan">
      <formula>0.8</formula>
    </cfRule>
  </conditionalFormatting>
  <conditionalFormatting sqref="Q83">
    <cfRule type="cellIs" dxfId="33955" priority="1681" operator="lessThan">
      <formula>0</formula>
    </cfRule>
  </conditionalFormatting>
  <conditionalFormatting sqref="R83">
    <cfRule type="cellIs" dxfId="33954" priority="1685" operator="lessThan">
      <formula>0.8</formula>
    </cfRule>
    <cfRule type="cellIs" dxfId="33953" priority="1686" operator="greaterThan">
      <formula>1</formula>
    </cfRule>
  </conditionalFormatting>
  <conditionalFormatting sqref="R83">
    <cfRule type="cellIs" dxfId="33952" priority="1683" operator="greaterThan">
      <formula>1</formula>
    </cfRule>
    <cfRule type="cellIs" dxfId="33951" priority="1684" operator="lessThan">
      <formula>0.8</formula>
    </cfRule>
  </conditionalFormatting>
  <conditionalFormatting sqref="P83">
    <cfRule type="cellIs" dxfId="33950" priority="1682" operator="greaterThan">
      <formula>0</formula>
    </cfRule>
  </conditionalFormatting>
  <conditionalFormatting sqref="Q83">
    <cfRule type="cellIs" dxfId="33949" priority="1680" operator="lessThan">
      <formula>0</formula>
    </cfRule>
  </conditionalFormatting>
  <conditionalFormatting sqref="R83">
    <cfRule type="cellIs" dxfId="33948" priority="1678" operator="lessThan">
      <formula>0.8</formula>
    </cfRule>
    <cfRule type="cellIs" dxfId="33947" priority="1679" operator="greaterThan">
      <formula>1</formula>
    </cfRule>
  </conditionalFormatting>
  <conditionalFormatting sqref="R83">
    <cfRule type="cellIs" dxfId="33946" priority="1676" operator="greaterThan">
      <formula>1</formula>
    </cfRule>
    <cfRule type="cellIs" dxfId="33945" priority="1677" operator="lessThan">
      <formula>0.8</formula>
    </cfRule>
  </conditionalFormatting>
  <conditionalFormatting sqref="P83">
    <cfRule type="cellIs" dxfId="33944" priority="1675" operator="greaterThan">
      <formula>0</formula>
    </cfRule>
  </conditionalFormatting>
  <conditionalFormatting sqref="Q83">
    <cfRule type="cellIs" dxfId="33943" priority="1674" operator="lessThan">
      <formula>0</formula>
    </cfRule>
  </conditionalFormatting>
  <conditionalFormatting sqref="R83">
    <cfRule type="cellIs" dxfId="33942" priority="1672" operator="lessThan">
      <formula>0.8</formula>
    </cfRule>
    <cfRule type="cellIs" dxfId="33941" priority="1673" operator="greaterThan">
      <formula>1</formula>
    </cfRule>
  </conditionalFormatting>
  <conditionalFormatting sqref="R83">
    <cfRule type="cellIs" dxfId="33940" priority="1670" operator="greaterThan">
      <formula>1</formula>
    </cfRule>
    <cfRule type="cellIs" dxfId="33939" priority="1671" operator="lessThan">
      <formula>0.8</formula>
    </cfRule>
  </conditionalFormatting>
  <conditionalFormatting sqref="P83">
    <cfRule type="cellIs" dxfId="33938" priority="1669" operator="greaterThan">
      <formula>0</formula>
    </cfRule>
  </conditionalFormatting>
  <conditionalFormatting sqref="Q83">
    <cfRule type="cellIs" dxfId="33937" priority="1668" operator="lessThan">
      <formula>0</formula>
    </cfRule>
  </conditionalFormatting>
  <conditionalFormatting sqref="R83">
    <cfRule type="cellIs" dxfId="33936" priority="1666" operator="lessThan">
      <formula>0.8</formula>
    </cfRule>
    <cfRule type="cellIs" dxfId="33935" priority="1667" operator="greaterThan">
      <formula>1</formula>
    </cfRule>
  </conditionalFormatting>
  <conditionalFormatting sqref="R83">
    <cfRule type="cellIs" dxfId="33934" priority="1664" operator="greaterThan">
      <formula>1</formula>
    </cfRule>
    <cfRule type="cellIs" dxfId="33933" priority="1665" operator="lessThan">
      <formula>0.8</formula>
    </cfRule>
  </conditionalFormatting>
  <conditionalFormatting sqref="P83">
    <cfRule type="cellIs" dxfId="33932" priority="1663" operator="greaterThan">
      <formula>0</formula>
    </cfRule>
  </conditionalFormatting>
  <conditionalFormatting sqref="Q32:Q39">
    <cfRule type="cellIs" dxfId="33931" priority="1657" operator="lessThan">
      <formula>0</formula>
    </cfRule>
  </conditionalFormatting>
  <conditionalFormatting sqref="P39">
    <cfRule type="cellIs" dxfId="33930" priority="1658" operator="greaterThan">
      <formula>0</formula>
    </cfRule>
  </conditionalFormatting>
  <conditionalFormatting sqref="R32:R39">
    <cfRule type="cellIs" dxfId="33929" priority="1661" operator="lessThan">
      <formula>0.8</formula>
    </cfRule>
    <cfRule type="cellIs" dxfId="33928" priority="1662" operator="greaterThan">
      <formula>1</formula>
    </cfRule>
  </conditionalFormatting>
  <conditionalFormatting sqref="R32:R39">
    <cfRule type="cellIs" dxfId="33927" priority="1659" operator="greaterThan">
      <formula>1</formula>
    </cfRule>
    <cfRule type="cellIs" dxfId="33926" priority="1660" operator="lessThan">
      <formula>0.8</formula>
    </cfRule>
  </conditionalFormatting>
  <conditionalFormatting sqref="Q32:Q39">
    <cfRule type="cellIs" dxfId="33925" priority="1651" operator="lessThan">
      <formula>0</formula>
    </cfRule>
  </conditionalFormatting>
  <conditionalFormatting sqref="R32:R39">
    <cfRule type="cellIs" dxfId="33924" priority="1655" operator="lessThan">
      <formula>0.8</formula>
    </cfRule>
    <cfRule type="cellIs" dxfId="33923" priority="1656" operator="greaterThan">
      <formula>1</formula>
    </cfRule>
  </conditionalFormatting>
  <conditionalFormatting sqref="R32:R39">
    <cfRule type="cellIs" dxfId="33922" priority="1653" operator="greaterThan">
      <formula>1</formula>
    </cfRule>
    <cfRule type="cellIs" dxfId="33921" priority="1654" operator="lessThan">
      <formula>0.8</formula>
    </cfRule>
  </conditionalFormatting>
  <conditionalFormatting sqref="P39">
    <cfRule type="cellIs" dxfId="33920" priority="1652" operator="greaterThan">
      <formula>0</formula>
    </cfRule>
  </conditionalFormatting>
  <conditionalFormatting sqref="Q32:Q39">
    <cfRule type="cellIs" dxfId="33919" priority="1650" operator="lessThan">
      <formula>0</formula>
    </cfRule>
  </conditionalFormatting>
  <conditionalFormatting sqref="R32:R39">
    <cfRule type="cellIs" dxfId="33918" priority="1648" operator="lessThan">
      <formula>0.8</formula>
    </cfRule>
    <cfRule type="cellIs" dxfId="33917" priority="1649" operator="greaterThan">
      <formula>1</formula>
    </cfRule>
  </conditionalFormatting>
  <conditionalFormatting sqref="R32:R39">
    <cfRule type="cellIs" dxfId="33916" priority="1646" operator="greaterThan">
      <formula>1</formula>
    </cfRule>
    <cfRule type="cellIs" dxfId="33915" priority="1647" operator="lessThan">
      <formula>0.8</formula>
    </cfRule>
  </conditionalFormatting>
  <conditionalFormatting sqref="P39">
    <cfRule type="cellIs" dxfId="33914" priority="1645" operator="greaterThan">
      <formula>0</formula>
    </cfRule>
  </conditionalFormatting>
  <conditionalFormatting sqref="Q32:Q39">
    <cfRule type="cellIs" dxfId="33913" priority="1644" operator="lessThan">
      <formula>0</formula>
    </cfRule>
  </conditionalFormatting>
  <conditionalFormatting sqref="R32:R39">
    <cfRule type="cellIs" dxfId="33912" priority="1642" operator="lessThan">
      <formula>0.8</formula>
    </cfRule>
    <cfRule type="cellIs" dxfId="33911" priority="1643" operator="greaterThan">
      <formula>1</formula>
    </cfRule>
  </conditionalFormatting>
  <conditionalFormatting sqref="R32:R39">
    <cfRule type="cellIs" dxfId="33910" priority="1640" operator="greaterThan">
      <formula>1</formula>
    </cfRule>
    <cfRule type="cellIs" dxfId="33909" priority="1641" operator="lessThan">
      <formula>0.8</formula>
    </cfRule>
  </conditionalFormatting>
  <conditionalFormatting sqref="P39">
    <cfRule type="cellIs" dxfId="33908" priority="1639" operator="greaterThan">
      <formula>0</formula>
    </cfRule>
  </conditionalFormatting>
  <conditionalFormatting sqref="Q32:Q39">
    <cfRule type="cellIs" dxfId="33907" priority="1633" operator="lessThan">
      <formula>0</formula>
    </cfRule>
  </conditionalFormatting>
  <conditionalFormatting sqref="R32:R39">
    <cfRule type="cellIs" dxfId="33906" priority="1637" operator="lessThan">
      <formula>0.8</formula>
    </cfRule>
    <cfRule type="cellIs" dxfId="33905" priority="1638" operator="greaterThan">
      <formula>1</formula>
    </cfRule>
  </conditionalFormatting>
  <conditionalFormatting sqref="R32:R39">
    <cfRule type="cellIs" dxfId="33904" priority="1635" operator="greaterThan">
      <formula>1</formula>
    </cfRule>
    <cfRule type="cellIs" dxfId="33903" priority="1636" operator="lessThan">
      <formula>0.8</formula>
    </cfRule>
  </conditionalFormatting>
  <conditionalFormatting sqref="P39">
    <cfRule type="cellIs" dxfId="33902" priority="1634" operator="greaterThan">
      <formula>0</formula>
    </cfRule>
  </conditionalFormatting>
  <conditionalFormatting sqref="Q32:Q39">
    <cfRule type="cellIs" dxfId="33901" priority="1632" operator="lessThan">
      <formula>0</formula>
    </cfRule>
  </conditionalFormatting>
  <conditionalFormatting sqref="R32:R39">
    <cfRule type="cellIs" dxfId="33900" priority="1630" operator="lessThan">
      <formula>0.8</formula>
    </cfRule>
    <cfRule type="cellIs" dxfId="33899" priority="1631" operator="greaterThan">
      <formula>1</formula>
    </cfRule>
  </conditionalFormatting>
  <conditionalFormatting sqref="R32:R39">
    <cfRule type="cellIs" dxfId="33898" priority="1628" operator="greaterThan">
      <formula>1</formula>
    </cfRule>
    <cfRule type="cellIs" dxfId="33897" priority="1629" operator="lessThan">
      <formula>0.8</formula>
    </cfRule>
  </conditionalFormatting>
  <conditionalFormatting sqref="P39">
    <cfRule type="cellIs" dxfId="33896" priority="1627" operator="greaterThan">
      <formula>0</formula>
    </cfRule>
  </conditionalFormatting>
  <conditionalFormatting sqref="Q32:Q39">
    <cfRule type="cellIs" dxfId="33895" priority="1626" operator="lessThan">
      <formula>0</formula>
    </cfRule>
  </conditionalFormatting>
  <conditionalFormatting sqref="R32:R39">
    <cfRule type="cellIs" dxfId="33894" priority="1624" operator="lessThan">
      <formula>0.8</formula>
    </cfRule>
    <cfRule type="cellIs" dxfId="33893" priority="1625" operator="greaterThan">
      <formula>1</formula>
    </cfRule>
  </conditionalFormatting>
  <conditionalFormatting sqref="R32:R39">
    <cfRule type="cellIs" dxfId="33892" priority="1622" operator="greaterThan">
      <formula>1</formula>
    </cfRule>
    <cfRule type="cellIs" dxfId="33891" priority="1623" operator="lessThan">
      <formula>0.8</formula>
    </cfRule>
  </conditionalFormatting>
  <conditionalFormatting sqref="P39">
    <cfRule type="cellIs" dxfId="33890" priority="1621" operator="greaterThan">
      <formula>0</formula>
    </cfRule>
  </conditionalFormatting>
  <conditionalFormatting sqref="Q32:Q39">
    <cfRule type="cellIs" dxfId="33889" priority="1620" operator="lessThan">
      <formula>0</formula>
    </cfRule>
  </conditionalFormatting>
  <conditionalFormatting sqref="R32:R39">
    <cfRule type="cellIs" dxfId="33888" priority="1618" operator="lessThan">
      <formula>0.8</formula>
    </cfRule>
    <cfRule type="cellIs" dxfId="33887" priority="1619" operator="greaterThan">
      <formula>1</formula>
    </cfRule>
  </conditionalFormatting>
  <conditionalFormatting sqref="R32:R39">
    <cfRule type="cellIs" dxfId="33886" priority="1616" operator="greaterThan">
      <formula>1</formula>
    </cfRule>
    <cfRule type="cellIs" dxfId="33885" priority="1617" operator="lessThan">
      <formula>0.8</formula>
    </cfRule>
  </conditionalFormatting>
  <conditionalFormatting sqref="P39">
    <cfRule type="cellIs" dxfId="33884" priority="1615" operator="greaterThan">
      <formula>0</formula>
    </cfRule>
  </conditionalFormatting>
  <conditionalFormatting sqref="Q32:Q39">
    <cfRule type="cellIs" dxfId="33883" priority="1614" operator="lessThan">
      <formula>0</formula>
    </cfRule>
  </conditionalFormatting>
  <conditionalFormatting sqref="R32:R39">
    <cfRule type="cellIs" dxfId="33882" priority="1612" operator="lessThan">
      <formula>0.8</formula>
    </cfRule>
    <cfRule type="cellIs" dxfId="33881" priority="1613" operator="greaterThan">
      <formula>1</formula>
    </cfRule>
  </conditionalFormatting>
  <conditionalFormatting sqref="R32:R39">
    <cfRule type="cellIs" dxfId="33880" priority="1610" operator="greaterThan">
      <formula>1</formula>
    </cfRule>
    <cfRule type="cellIs" dxfId="33879" priority="1611" operator="lessThan">
      <formula>0.8</formula>
    </cfRule>
  </conditionalFormatting>
  <conditionalFormatting sqref="P39">
    <cfRule type="cellIs" dxfId="33878" priority="1609" operator="greaterThan">
      <formula>0</formula>
    </cfRule>
  </conditionalFormatting>
  <conditionalFormatting sqref="Q32:Q39">
    <cfRule type="cellIs" dxfId="33877" priority="1608" operator="lessThan">
      <formula>0</formula>
    </cfRule>
  </conditionalFormatting>
  <conditionalFormatting sqref="R32:R39">
    <cfRule type="cellIs" dxfId="33876" priority="1606" operator="lessThan">
      <formula>0.8</formula>
    </cfRule>
    <cfRule type="cellIs" dxfId="33875" priority="1607" operator="greaterThan">
      <formula>1</formula>
    </cfRule>
  </conditionalFormatting>
  <conditionalFormatting sqref="R32:R39">
    <cfRule type="cellIs" dxfId="33874" priority="1604" operator="greaterThan">
      <formula>1</formula>
    </cfRule>
    <cfRule type="cellIs" dxfId="33873" priority="1605" operator="lessThan">
      <formula>0.8</formula>
    </cfRule>
  </conditionalFormatting>
  <conditionalFormatting sqref="P39">
    <cfRule type="cellIs" dxfId="33872" priority="1603" operator="greaterThan">
      <formula>0</formula>
    </cfRule>
  </conditionalFormatting>
  <conditionalFormatting sqref="P39">
    <cfRule type="cellIs" dxfId="33871" priority="1597" operator="greaterThan">
      <formula>0</formula>
    </cfRule>
  </conditionalFormatting>
  <conditionalFormatting sqref="Q32:Q39">
    <cfRule type="cellIs" dxfId="33870" priority="1602" operator="lessThan">
      <formula>0</formula>
    </cfRule>
  </conditionalFormatting>
  <conditionalFormatting sqref="R32:R39">
    <cfRule type="cellIs" dxfId="33869" priority="1600" operator="lessThan">
      <formula>0.8</formula>
    </cfRule>
    <cfRule type="cellIs" dxfId="33868" priority="1601" operator="greaterThan">
      <formula>1</formula>
    </cfRule>
  </conditionalFormatting>
  <conditionalFormatting sqref="R32:R39">
    <cfRule type="cellIs" dxfId="33867" priority="1598" operator="greaterThan">
      <formula>1</formula>
    </cfRule>
    <cfRule type="cellIs" dxfId="33866" priority="1599" operator="lessThan">
      <formula>0.8</formula>
    </cfRule>
  </conditionalFormatting>
  <conditionalFormatting sqref="P39">
    <cfRule type="cellIs" dxfId="33865" priority="1591" operator="greaterThan">
      <formula>0</formula>
    </cfRule>
  </conditionalFormatting>
  <conditionalFormatting sqref="Q32:Q39">
    <cfRule type="cellIs" dxfId="33864" priority="1596" operator="lessThan">
      <formula>0</formula>
    </cfRule>
  </conditionalFormatting>
  <conditionalFormatting sqref="R32:R39">
    <cfRule type="cellIs" dxfId="33863" priority="1594" operator="lessThan">
      <formula>0.8</formula>
    </cfRule>
    <cfRule type="cellIs" dxfId="33862" priority="1595" operator="greaterThan">
      <formula>1</formula>
    </cfRule>
  </conditionalFormatting>
  <conditionalFormatting sqref="R32:R39">
    <cfRule type="cellIs" dxfId="33861" priority="1592" operator="greaterThan">
      <formula>1</formula>
    </cfRule>
    <cfRule type="cellIs" dxfId="33860" priority="1593" operator="lessThan">
      <formula>0.8</formula>
    </cfRule>
  </conditionalFormatting>
  <conditionalFormatting sqref="R32:R39">
    <cfRule type="cellIs" dxfId="33859" priority="1588" operator="lessThan">
      <formula>0.8</formula>
    </cfRule>
    <cfRule type="cellIs" dxfId="33858" priority="1589" operator="greaterThan">
      <formula>1</formula>
    </cfRule>
  </conditionalFormatting>
  <conditionalFormatting sqref="R32:R39">
    <cfRule type="cellIs" dxfId="33857" priority="1586" operator="greaterThan">
      <formula>1</formula>
    </cfRule>
    <cfRule type="cellIs" dxfId="33856" priority="1587" operator="lessThan">
      <formula>0.8</formula>
    </cfRule>
  </conditionalFormatting>
  <conditionalFormatting sqref="P39">
    <cfRule type="cellIs" dxfId="33855" priority="1585" operator="greaterThan">
      <formula>0</formula>
    </cfRule>
  </conditionalFormatting>
  <conditionalFormatting sqref="Q32:Q39">
    <cfRule type="cellIs" dxfId="33854" priority="1590" operator="lessThan">
      <formula>0</formula>
    </cfRule>
  </conditionalFormatting>
  <conditionalFormatting sqref="Q32:Q39">
    <cfRule type="cellIs" dxfId="33853" priority="1579" operator="lessThan">
      <formula>0</formula>
    </cfRule>
  </conditionalFormatting>
  <conditionalFormatting sqref="P39">
    <cfRule type="cellIs" dxfId="33852" priority="1580" operator="greaterThan">
      <formula>0</formula>
    </cfRule>
  </conditionalFormatting>
  <conditionalFormatting sqref="R32:R39">
    <cfRule type="cellIs" dxfId="33851" priority="1583" operator="lessThan">
      <formula>0.8</formula>
    </cfRule>
    <cfRule type="cellIs" dxfId="33850" priority="1584" operator="greaterThan">
      <formula>1</formula>
    </cfRule>
  </conditionalFormatting>
  <conditionalFormatting sqref="R32:R39">
    <cfRule type="cellIs" dxfId="33849" priority="1581" operator="greaterThan">
      <formula>1</formula>
    </cfRule>
    <cfRule type="cellIs" dxfId="33848" priority="1582" operator="lessThan">
      <formula>0.8</formula>
    </cfRule>
  </conditionalFormatting>
  <conditionalFormatting sqref="Q32:Q39">
    <cfRule type="cellIs" dxfId="33847" priority="1573" operator="lessThan">
      <formula>0</formula>
    </cfRule>
  </conditionalFormatting>
  <conditionalFormatting sqref="R32:R39">
    <cfRule type="cellIs" dxfId="33846" priority="1577" operator="lessThan">
      <formula>0.8</formula>
    </cfRule>
    <cfRule type="cellIs" dxfId="33845" priority="1578" operator="greaterThan">
      <formula>1</formula>
    </cfRule>
  </conditionalFormatting>
  <conditionalFormatting sqref="R32:R39">
    <cfRule type="cellIs" dxfId="33844" priority="1575" operator="greaterThan">
      <formula>1</formula>
    </cfRule>
    <cfRule type="cellIs" dxfId="33843" priority="1576" operator="lessThan">
      <formula>0.8</formula>
    </cfRule>
  </conditionalFormatting>
  <conditionalFormatting sqref="P39">
    <cfRule type="cellIs" dxfId="33842" priority="1574" operator="greaterThan">
      <formula>0</formula>
    </cfRule>
  </conditionalFormatting>
  <conditionalFormatting sqref="Q32:Q39">
    <cfRule type="cellIs" dxfId="33841" priority="1572" operator="lessThan">
      <formula>0</formula>
    </cfRule>
  </conditionalFormatting>
  <conditionalFormatting sqref="R32:R39">
    <cfRule type="cellIs" dxfId="33840" priority="1570" operator="lessThan">
      <formula>0.8</formula>
    </cfRule>
    <cfRule type="cellIs" dxfId="33839" priority="1571" operator="greaterThan">
      <formula>1</formula>
    </cfRule>
  </conditionalFormatting>
  <conditionalFormatting sqref="R32:R39">
    <cfRule type="cellIs" dxfId="33838" priority="1568" operator="greaterThan">
      <formula>1</formula>
    </cfRule>
    <cfRule type="cellIs" dxfId="33837" priority="1569" operator="lessThan">
      <formula>0.8</formula>
    </cfRule>
  </conditionalFormatting>
  <conditionalFormatting sqref="P39">
    <cfRule type="cellIs" dxfId="33836" priority="1567" operator="greaterThan">
      <formula>0</formula>
    </cfRule>
  </conditionalFormatting>
  <conditionalFormatting sqref="Q32:Q39">
    <cfRule type="cellIs" dxfId="33835" priority="1566" operator="lessThan">
      <formula>0</formula>
    </cfRule>
  </conditionalFormatting>
  <conditionalFormatting sqref="R32:R39">
    <cfRule type="cellIs" dxfId="33834" priority="1564" operator="lessThan">
      <formula>0.8</formula>
    </cfRule>
    <cfRule type="cellIs" dxfId="33833" priority="1565" operator="greaterThan">
      <formula>1</formula>
    </cfRule>
  </conditionalFormatting>
  <conditionalFormatting sqref="R32:R39">
    <cfRule type="cellIs" dxfId="33832" priority="1562" operator="greaterThan">
      <formula>1</formula>
    </cfRule>
    <cfRule type="cellIs" dxfId="33831" priority="1563" operator="lessThan">
      <formula>0.8</formula>
    </cfRule>
  </conditionalFormatting>
  <conditionalFormatting sqref="P39">
    <cfRule type="cellIs" dxfId="33830" priority="1561" operator="greaterThan">
      <formula>0</formula>
    </cfRule>
  </conditionalFormatting>
  <conditionalFormatting sqref="Q32:Q39">
    <cfRule type="cellIs" dxfId="33829" priority="1555" operator="lessThan">
      <formula>0</formula>
    </cfRule>
  </conditionalFormatting>
  <conditionalFormatting sqref="P39">
    <cfRule type="cellIs" dxfId="33828" priority="1556" operator="greaterThan">
      <formula>0</formula>
    </cfRule>
  </conditionalFormatting>
  <conditionalFormatting sqref="R32:R39">
    <cfRule type="cellIs" dxfId="33827" priority="1559" operator="lessThan">
      <formula>0.8</formula>
    </cfRule>
    <cfRule type="cellIs" dxfId="33826" priority="1560" operator="greaterThan">
      <formula>1</formula>
    </cfRule>
  </conditionalFormatting>
  <conditionalFormatting sqref="R32:R39">
    <cfRule type="cellIs" dxfId="33825" priority="1557" operator="greaterThan">
      <formula>1</formula>
    </cfRule>
    <cfRule type="cellIs" dxfId="33824" priority="1558" operator="lessThan">
      <formula>0.8</formula>
    </cfRule>
  </conditionalFormatting>
  <conditionalFormatting sqref="Q32:Q39">
    <cfRule type="cellIs" dxfId="33823" priority="1549" operator="lessThan">
      <formula>0</formula>
    </cfRule>
  </conditionalFormatting>
  <conditionalFormatting sqref="R32:R39">
    <cfRule type="cellIs" dxfId="33822" priority="1553" operator="lessThan">
      <formula>0.8</formula>
    </cfRule>
    <cfRule type="cellIs" dxfId="33821" priority="1554" operator="greaterThan">
      <formula>1</formula>
    </cfRule>
  </conditionalFormatting>
  <conditionalFormatting sqref="R32:R39">
    <cfRule type="cellIs" dxfId="33820" priority="1551" operator="greaterThan">
      <formula>1</formula>
    </cfRule>
    <cfRule type="cellIs" dxfId="33819" priority="1552" operator="lessThan">
      <formula>0.8</formula>
    </cfRule>
  </conditionalFormatting>
  <conditionalFormatting sqref="P39">
    <cfRule type="cellIs" dxfId="33818" priority="1550" operator="greaterThan">
      <formula>0</formula>
    </cfRule>
  </conditionalFormatting>
  <conditionalFormatting sqref="Q32:Q39">
    <cfRule type="cellIs" dxfId="33817" priority="1548" operator="lessThan">
      <formula>0</formula>
    </cfRule>
  </conditionalFormatting>
  <conditionalFormatting sqref="R32:R39">
    <cfRule type="cellIs" dxfId="33816" priority="1546" operator="lessThan">
      <formula>0.8</formula>
    </cfRule>
    <cfRule type="cellIs" dxfId="33815" priority="1547" operator="greaterThan">
      <formula>1</formula>
    </cfRule>
  </conditionalFormatting>
  <conditionalFormatting sqref="R32:R39">
    <cfRule type="cellIs" dxfId="33814" priority="1544" operator="greaterThan">
      <formula>1</formula>
    </cfRule>
    <cfRule type="cellIs" dxfId="33813" priority="1545" operator="lessThan">
      <formula>0.8</formula>
    </cfRule>
  </conditionalFormatting>
  <conditionalFormatting sqref="P39">
    <cfRule type="cellIs" dxfId="33812" priority="1543" operator="greaterThan">
      <formula>0</formula>
    </cfRule>
  </conditionalFormatting>
  <conditionalFormatting sqref="Q32:Q39">
    <cfRule type="cellIs" dxfId="33811" priority="1542" operator="lessThan">
      <formula>0</formula>
    </cfRule>
  </conditionalFormatting>
  <conditionalFormatting sqref="R32:R39">
    <cfRule type="cellIs" dxfId="33810" priority="1540" operator="lessThan">
      <formula>0.8</formula>
    </cfRule>
    <cfRule type="cellIs" dxfId="33809" priority="1541" operator="greaterThan">
      <formula>1</formula>
    </cfRule>
  </conditionalFormatting>
  <conditionalFormatting sqref="R32:R39">
    <cfRule type="cellIs" dxfId="33808" priority="1538" operator="greaterThan">
      <formula>1</formula>
    </cfRule>
    <cfRule type="cellIs" dxfId="33807" priority="1539" operator="lessThan">
      <formula>0.8</formula>
    </cfRule>
  </conditionalFormatting>
  <conditionalFormatting sqref="P39">
    <cfRule type="cellIs" dxfId="33806" priority="1537" operator="greaterThan">
      <formula>0</formula>
    </cfRule>
  </conditionalFormatting>
  <conditionalFormatting sqref="Q19:Q25">
    <cfRule type="cellIs" dxfId="33805" priority="1536" operator="lessThan">
      <formula>0</formula>
    </cfRule>
  </conditionalFormatting>
  <conditionalFormatting sqref="R19:R25">
    <cfRule type="cellIs" dxfId="33804" priority="1534" operator="lessThan">
      <formula>0.8</formula>
    </cfRule>
    <cfRule type="cellIs" dxfId="33803" priority="1535" operator="greaterThan">
      <formula>1</formula>
    </cfRule>
  </conditionalFormatting>
  <conditionalFormatting sqref="R19:R25">
    <cfRule type="cellIs" dxfId="33802" priority="1532" operator="greaterThan">
      <formula>1</formula>
    </cfRule>
    <cfRule type="cellIs" dxfId="33801" priority="1533" operator="lessThan">
      <formula>0.8</formula>
    </cfRule>
  </conditionalFormatting>
  <conditionalFormatting sqref="R19:R25">
    <cfRule type="cellIs" dxfId="33800" priority="1529" operator="lessThan">
      <formula>0.8</formula>
    </cfRule>
    <cfRule type="cellIs" dxfId="33799" priority="1530" operator="greaterThan">
      <formula>1</formula>
    </cfRule>
  </conditionalFormatting>
  <conditionalFormatting sqref="R19:R25">
    <cfRule type="cellIs" dxfId="33798" priority="1527" operator="greaterThan">
      <formula>1</formula>
    </cfRule>
    <cfRule type="cellIs" dxfId="33797" priority="1528" operator="lessThan">
      <formula>0.8</formula>
    </cfRule>
  </conditionalFormatting>
  <conditionalFormatting sqref="Q19:Q25">
    <cfRule type="cellIs" dxfId="33796" priority="1531" operator="lessThan">
      <formula>0</formula>
    </cfRule>
  </conditionalFormatting>
  <conditionalFormatting sqref="R19:R25">
    <cfRule type="cellIs" dxfId="33795" priority="1524" operator="lessThan">
      <formula>0.8</formula>
    </cfRule>
    <cfRule type="cellIs" dxfId="33794" priority="1525" operator="greaterThan">
      <formula>1</formula>
    </cfRule>
  </conditionalFormatting>
  <conditionalFormatting sqref="R19:R25">
    <cfRule type="cellIs" dxfId="33793" priority="1522" operator="greaterThan">
      <formula>1</formula>
    </cfRule>
    <cfRule type="cellIs" dxfId="33792" priority="1523" operator="lessThan">
      <formula>0.8</formula>
    </cfRule>
  </conditionalFormatting>
  <conditionalFormatting sqref="Q19:Q25">
    <cfRule type="cellIs" dxfId="33791" priority="1526" operator="lessThan">
      <formula>0</formula>
    </cfRule>
  </conditionalFormatting>
  <conditionalFormatting sqref="Q19:Q25">
    <cfRule type="cellIs" dxfId="33790" priority="1521" operator="lessThan">
      <formula>0</formula>
    </cfRule>
  </conditionalFormatting>
  <conditionalFormatting sqref="R19:R25">
    <cfRule type="cellIs" dxfId="33789" priority="1519" operator="lessThan">
      <formula>0.8</formula>
    </cfRule>
    <cfRule type="cellIs" dxfId="33788" priority="1520" operator="greaterThan">
      <formula>1</formula>
    </cfRule>
  </conditionalFormatting>
  <conditionalFormatting sqref="R19:R25">
    <cfRule type="cellIs" dxfId="33787" priority="1517" operator="greaterThan">
      <formula>1</formula>
    </cfRule>
    <cfRule type="cellIs" dxfId="33786" priority="1518" operator="lessThan">
      <formula>0.8</formula>
    </cfRule>
  </conditionalFormatting>
  <conditionalFormatting sqref="Q135:Q136">
    <cfRule type="cellIs" dxfId="33785" priority="1516" operator="lessThan">
      <formula>0</formula>
    </cfRule>
  </conditionalFormatting>
  <conditionalFormatting sqref="R135:R136 R139:R144">
    <cfRule type="cellIs" dxfId="33784" priority="1514" operator="lessThan">
      <formula>0.8</formula>
    </cfRule>
    <cfRule type="cellIs" dxfId="33783" priority="1515" operator="greaterThan">
      <formula>1</formula>
    </cfRule>
  </conditionalFormatting>
  <conditionalFormatting sqref="R135:R136 R139:R144">
    <cfRule type="cellIs" dxfId="33782" priority="1512" operator="greaterThan">
      <formula>1</formula>
    </cfRule>
    <cfRule type="cellIs" dxfId="33781" priority="1513" operator="lessThan">
      <formula>0.8</formula>
    </cfRule>
  </conditionalFormatting>
  <conditionalFormatting sqref="P135:P136 P139">
    <cfRule type="cellIs" dxfId="33780" priority="1511" operator="greaterThan">
      <formula>0</formula>
    </cfRule>
  </conditionalFormatting>
  <conditionalFormatting sqref="P135:P136 P139">
    <cfRule type="cellIs" dxfId="33779" priority="1505" operator="greaterThan">
      <formula>0</formula>
    </cfRule>
  </conditionalFormatting>
  <conditionalFormatting sqref="Q135:Q136">
    <cfRule type="cellIs" dxfId="33778" priority="1510" operator="lessThan">
      <formula>0</formula>
    </cfRule>
  </conditionalFormatting>
  <conditionalFormatting sqref="R135:R136 R139:R144">
    <cfRule type="cellIs" dxfId="33777" priority="1508" operator="lessThan">
      <formula>0.8</formula>
    </cfRule>
    <cfRule type="cellIs" dxfId="33776" priority="1509" operator="greaterThan">
      <formula>1</formula>
    </cfRule>
  </conditionalFormatting>
  <conditionalFormatting sqref="R135:R136 R139:R144">
    <cfRule type="cellIs" dxfId="33775" priority="1506" operator="greaterThan">
      <formula>1</formula>
    </cfRule>
    <cfRule type="cellIs" dxfId="33774" priority="1507" operator="lessThan">
      <formula>0.8</formula>
    </cfRule>
  </conditionalFormatting>
  <conditionalFormatting sqref="Q19:Q25">
    <cfRule type="cellIs" dxfId="33773" priority="1504" operator="lessThan">
      <formula>0</formula>
    </cfRule>
  </conditionalFormatting>
  <conditionalFormatting sqref="R19:R25">
    <cfRule type="cellIs" dxfId="33772" priority="1502" operator="lessThan">
      <formula>0.8</formula>
    </cfRule>
    <cfRule type="cellIs" dxfId="33771" priority="1503" operator="greaterThan">
      <formula>1</formula>
    </cfRule>
  </conditionalFormatting>
  <conditionalFormatting sqref="R19:R25">
    <cfRule type="cellIs" dxfId="33770" priority="1500" operator="greaterThan">
      <formula>1</formula>
    </cfRule>
    <cfRule type="cellIs" dxfId="33769" priority="1501" operator="lessThan">
      <formula>0.8</formula>
    </cfRule>
  </conditionalFormatting>
  <conditionalFormatting sqref="Q19:Q25">
    <cfRule type="cellIs" dxfId="33768" priority="1499" operator="lessThan">
      <formula>0</formula>
    </cfRule>
  </conditionalFormatting>
  <conditionalFormatting sqref="R19:R25">
    <cfRule type="cellIs" dxfId="33767" priority="1497" operator="lessThan">
      <formula>0.8</formula>
    </cfRule>
    <cfRule type="cellIs" dxfId="33766" priority="1498" operator="greaterThan">
      <formula>1</formula>
    </cfRule>
  </conditionalFormatting>
  <conditionalFormatting sqref="R19:R25">
    <cfRule type="cellIs" dxfId="33765" priority="1495" operator="greaterThan">
      <formula>1</formula>
    </cfRule>
    <cfRule type="cellIs" dxfId="33764" priority="1496" operator="lessThan">
      <formula>0.8</formula>
    </cfRule>
  </conditionalFormatting>
  <conditionalFormatting sqref="Q19:Q25">
    <cfRule type="cellIs" dxfId="33763" priority="1494" operator="lessThan">
      <formula>0</formula>
    </cfRule>
  </conditionalFormatting>
  <conditionalFormatting sqref="R19:R25">
    <cfRule type="cellIs" dxfId="33762" priority="1492" operator="lessThan">
      <formula>0.8</formula>
    </cfRule>
    <cfRule type="cellIs" dxfId="33761" priority="1493" operator="greaterThan">
      <formula>1</formula>
    </cfRule>
  </conditionalFormatting>
  <conditionalFormatting sqref="R19:R25">
    <cfRule type="cellIs" dxfId="33760" priority="1490" operator="greaterThan">
      <formula>1</formula>
    </cfRule>
    <cfRule type="cellIs" dxfId="33759" priority="1491" operator="lessThan">
      <formula>0.8</formula>
    </cfRule>
  </conditionalFormatting>
  <conditionalFormatting sqref="Q19:Q25">
    <cfRule type="cellIs" dxfId="33758" priority="1489" operator="lessThan">
      <formula>0</formula>
    </cfRule>
  </conditionalFormatting>
  <conditionalFormatting sqref="R19:R25">
    <cfRule type="cellIs" dxfId="33757" priority="1487" operator="lessThan">
      <formula>0.8</formula>
    </cfRule>
    <cfRule type="cellIs" dxfId="33756" priority="1488" operator="greaterThan">
      <formula>1</formula>
    </cfRule>
  </conditionalFormatting>
  <conditionalFormatting sqref="R19:R25">
    <cfRule type="cellIs" dxfId="33755" priority="1485" operator="greaterThan">
      <formula>1</formula>
    </cfRule>
    <cfRule type="cellIs" dxfId="33754" priority="1486" operator="lessThan">
      <formula>0.8</formula>
    </cfRule>
  </conditionalFormatting>
  <conditionalFormatting sqref="R19:R25">
    <cfRule type="cellIs" dxfId="33753" priority="1482" operator="lessThan">
      <formula>0.8</formula>
    </cfRule>
    <cfRule type="cellIs" dxfId="33752" priority="1483" operator="greaterThan">
      <formula>1</formula>
    </cfRule>
  </conditionalFormatting>
  <conditionalFormatting sqref="R19:R25">
    <cfRule type="cellIs" dxfId="33751" priority="1480" operator="greaterThan">
      <formula>1</formula>
    </cfRule>
    <cfRule type="cellIs" dxfId="33750" priority="1481" operator="lessThan">
      <formula>0.8</formula>
    </cfRule>
  </conditionalFormatting>
  <conditionalFormatting sqref="Q19:Q25">
    <cfRule type="cellIs" dxfId="33749" priority="1484" operator="lessThan">
      <formula>0</formula>
    </cfRule>
  </conditionalFormatting>
  <conditionalFormatting sqref="Q19:Q25">
    <cfRule type="cellIs" dxfId="33748" priority="1479" operator="lessThan">
      <formula>0</formula>
    </cfRule>
  </conditionalFormatting>
  <conditionalFormatting sqref="R19:R25">
    <cfRule type="cellIs" dxfId="33747" priority="1477" operator="lessThan">
      <formula>0.8</formula>
    </cfRule>
    <cfRule type="cellIs" dxfId="33746" priority="1478" operator="greaterThan">
      <formula>1</formula>
    </cfRule>
  </conditionalFormatting>
  <conditionalFormatting sqref="R19:R25">
    <cfRule type="cellIs" dxfId="33745" priority="1475" operator="greaterThan">
      <formula>1</formula>
    </cfRule>
    <cfRule type="cellIs" dxfId="33744" priority="1476" operator="lessThan">
      <formula>0.8</formula>
    </cfRule>
  </conditionalFormatting>
  <conditionalFormatting sqref="Q19:Q25">
    <cfRule type="cellIs" dxfId="33743" priority="1474" operator="lessThan">
      <formula>0</formula>
    </cfRule>
  </conditionalFormatting>
  <conditionalFormatting sqref="R19:R25">
    <cfRule type="cellIs" dxfId="33742" priority="1472" operator="lessThan">
      <formula>0.8</formula>
    </cfRule>
    <cfRule type="cellIs" dxfId="33741" priority="1473" operator="greaterThan">
      <formula>1</formula>
    </cfRule>
  </conditionalFormatting>
  <conditionalFormatting sqref="R19:R25">
    <cfRule type="cellIs" dxfId="33740" priority="1470" operator="greaterThan">
      <formula>1</formula>
    </cfRule>
    <cfRule type="cellIs" dxfId="33739" priority="1471" operator="lessThan">
      <formula>0.8</formula>
    </cfRule>
  </conditionalFormatting>
  <conditionalFormatting sqref="Q19:Q25">
    <cfRule type="cellIs" dxfId="33738" priority="1469" operator="lessThan">
      <formula>0</formula>
    </cfRule>
  </conditionalFormatting>
  <conditionalFormatting sqref="R19:R25">
    <cfRule type="cellIs" dxfId="33737" priority="1467" operator="lessThan">
      <formula>0.8</formula>
    </cfRule>
    <cfRule type="cellIs" dxfId="33736" priority="1468" operator="greaterThan">
      <formula>1</formula>
    </cfRule>
  </conditionalFormatting>
  <conditionalFormatting sqref="R19:R25">
    <cfRule type="cellIs" dxfId="33735" priority="1465" operator="greaterThan">
      <formula>1</formula>
    </cfRule>
    <cfRule type="cellIs" dxfId="33734" priority="1466" operator="lessThan">
      <formula>0.8</formula>
    </cfRule>
  </conditionalFormatting>
  <conditionalFormatting sqref="Q19:Q25">
    <cfRule type="cellIs" dxfId="33733" priority="1464" operator="lessThan">
      <formula>0</formula>
    </cfRule>
  </conditionalFormatting>
  <conditionalFormatting sqref="R19:R25">
    <cfRule type="cellIs" dxfId="33732" priority="1462" operator="lessThan">
      <formula>0.8</formula>
    </cfRule>
    <cfRule type="cellIs" dxfId="33731" priority="1463" operator="greaterThan">
      <formula>1</formula>
    </cfRule>
  </conditionalFormatting>
  <conditionalFormatting sqref="R19:R25">
    <cfRule type="cellIs" dxfId="33730" priority="1460" operator="greaterThan">
      <formula>1</formula>
    </cfRule>
    <cfRule type="cellIs" dxfId="33729" priority="1461" operator="lessThan">
      <formula>0.8</formula>
    </cfRule>
  </conditionalFormatting>
  <conditionalFormatting sqref="Q19:Q25">
    <cfRule type="cellIs" dxfId="33728" priority="1459" operator="lessThan">
      <formula>0</formula>
    </cfRule>
  </conditionalFormatting>
  <conditionalFormatting sqref="R19:R25">
    <cfRule type="cellIs" dxfId="33727" priority="1457" operator="lessThan">
      <formula>0.8</formula>
    </cfRule>
    <cfRule type="cellIs" dxfId="33726" priority="1458" operator="greaterThan">
      <formula>1</formula>
    </cfRule>
  </conditionalFormatting>
  <conditionalFormatting sqref="R19:R25">
    <cfRule type="cellIs" dxfId="33725" priority="1455" operator="greaterThan">
      <formula>1</formula>
    </cfRule>
    <cfRule type="cellIs" dxfId="33724" priority="1456" operator="lessThan">
      <formula>0.8</formula>
    </cfRule>
  </conditionalFormatting>
  <conditionalFormatting sqref="Q19:Q25">
    <cfRule type="cellIs" dxfId="33723" priority="1454" operator="lessThan">
      <formula>0</formula>
    </cfRule>
  </conditionalFormatting>
  <conditionalFormatting sqref="R19:R25">
    <cfRule type="cellIs" dxfId="33722" priority="1452" operator="lessThan">
      <formula>0.8</formula>
    </cfRule>
    <cfRule type="cellIs" dxfId="33721" priority="1453" operator="greaterThan">
      <formula>1</formula>
    </cfRule>
  </conditionalFormatting>
  <conditionalFormatting sqref="R19:R25">
    <cfRule type="cellIs" dxfId="33720" priority="1450" operator="greaterThan">
      <formula>1</formula>
    </cfRule>
    <cfRule type="cellIs" dxfId="33719" priority="1451" operator="lessThan">
      <formula>0.8</formula>
    </cfRule>
  </conditionalFormatting>
  <conditionalFormatting sqref="Q19:Q25">
    <cfRule type="cellIs" dxfId="33718" priority="1449" operator="lessThan">
      <formula>0</formula>
    </cfRule>
  </conditionalFormatting>
  <conditionalFormatting sqref="R19:R25">
    <cfRule type="cellIs" dxfId="33717" priority="1447" operator="lessThan">
      <formula>0.8</formula>
    </cfRule>
    <cfRule type="cellIs" dxfId="33716" priority="1448" operator="greaterThan">
      <formula>1</formula>
    </cfRule>
  </conditionalFormatting>
  <conditionalFormatting sqref="R19:R25">
    <cfRule type="cellIs" dxfId="33715" priority="1445" operator="greaterThan">
      <formula>1</formula>
    </cfRule>
    <cfRule type="cellIs" dxfId="33714" priority="1446" operator="lessThan">
      <formula>0.8</formula>
    </cfRule>
  </conditionalFormatting>
  <conditionalFormatting sqref="Q19:Q25">
    <cfRule type="cellIs" dxfId="33713" priority="1444" operator="lessThan">
      <formula>0</formula>
    </cfRule>
  </conditionalFormatting>
  <conditionalFormatting sqref="R19:R25">
    <cfRule type="cellIs" dxfId="33712" priority="1442" operator="lessThan">
      <formula>0.8</formula>
    </cfRule>
    <cfRule type="cellIs" dxfId="33711" priority="1443" operator="greaterThan">
      <formula>1</formula>
    </cfRule>
  </conditionalFormatting>
  <conditionalFormatting sqref="R19:R25">
    <cfRule type="cellIs" dxfId="33710" priority="1440" operator="greaterThan">
      <formula>1</formula>
    </cfRule>
    <cfRule type="cellIs" dxfId="33709" priority="1441" operator="lessThan">
      <formula>0.8</formula>
    </cfRule>
  </conditionalFormatting>
  <conditionalFormatting sqref="Q19:Q25">
    <cfRule type="cellIs" dxfId="33708" priority="1439" operator="lessThan">
      <formula>0</formula>
    </cfRule>
  </conditionalFormatting>
  <conditionalFormatting sqref="R19:R25">
    <cfRule type="cellIs" dxfId="33707" priority="1437" operator="lessThan">
      <formula>0.8</formula>
    </cfRule>
    <cfRule type="cellIs" dxfId="33706" priority="1438" operator="greaterThan">
      <formula>1</formula>
    </cfRule>
  </conditionalFormatting>
  <conditionalFormatting sqref="R19:R25">
    <cfRule type="cellIs" dxfId="33705" priority="1435" operator="greaterThan">
      <formula>1</formula>
    </cfRule>
    <cfRule type="cellIs" dxfId="33704" priority="1436" operator="lessThan">
      <formula>0.8</formula>
    </cfRule>
  </conditionalFormatting>
  <conditionalFormatting sqref="R19:R25">
    <cfRule type="cellIs" dxfId="33703" priority="1432" operator="lessThan">
      <formula>0.8</formula>
    </cfRule>
    <cfRule type="cellIs" dxfId="33702" priority="1433" operator="greaterThan">
      <formula>1</formula>
    </cfRule>
  </conditionalFormatting>
  <conditionalFormatting sqref="R19:R25">
    <cfRule type="cellIs" dxfId="33701" priority="1430" operator="greaterThan">
      <formula>1</formula>
    </cfRule>
    <cfRule type="cellIs" dxfId="33700" priority="1431" operator="lessThan">
      <formula>0.8</formula>
    </cfRule>
  </conditionalFormatting>
  <conditionalFormatting sqref="Q19:Q25">
    <cfRule type="cellIs" dxfId="33699" priority="1434" operator="lessThan">
      <formula>0</formula>
    </cfRule>
  </conditionalFormatting>
  <conditionalFormatting sqref="Q40">
    <cfRule type="cellIs" dxfId="33698" priority="1429" operator="lessThan">
      <formula>0</formula>
    </cfRule>
  </conditionalFormatting>
  <conditionalFormatting sqref="R40">
    <cfRule type="cellIs" dxfId="33697" priority="1427" operator="lessThan">
      <formula>0.8</formula>
    </cfRule>
    <cfRule type="cellIs" dxfId="33696" priority="1428" operator="greaterThan">
      <formula>1</formula>
    </cfRule>
  </conditionalFormatting>
  <conditionalFormatting sqref="R40">
    <cfRule type="cellIs" dxfId="33695" priority="1425" operator="greaterThan">
      <formula>1</formula>
    </cfRule>
    <cfRule type="cellIs" dxfId="33694" priority="1426" operator="lessThan">
      <formula>0.8</formula>
    </cfRule>
  </conditionalFormatting>
  <conditionalFormatting sqref="P40">
    <cfRule type="cellIs" dxfId="33693" priority="1424" operator="greaterThan">
      <formula>0</formula>
    </cfRule>
  </conditionalFormatting>
  <conditionalFormatting sqref="P40">
    <cfRule type="cellIs" dxfId="33692" priority="1418" operator="greaterThan">
      <formula>0</formula>
    </cfRule>
  </conditionalFormatting>
  <conditionalFormatting sqref="Q40">
    <cfRule type="cellIs" dxfId="33691" priority="1423" operator="lessThan">
      <formula>0</formula>
    </cfRule>
  </conditionalFormatting>
  <conditionalFormatting sqref="R40">
    <cfRule type="cellIs" dxfId="33690" priority="1421" operator="lessThan">
      <formula>0.8</formula>
    </cfRule>
    <cfRule type="cellIs" dxfId="33689" priority="1422" operator="greaterThan">
      <formula>1</formula>
    </cfRule>
  </conditionalFormatting>
  <conditionalFormatting sqref="R40">
    <cfRule type="cellIs" dxfId="33688" priority="1419" operator="greaterThan">
      <formula>1</formula>
    </cfRule>
    <cfRule type="cellIs" dxfId="33687" priority="1420" operator="lessThan">
      <formula>0.8</formula>
    </cfRule>
  </conditionalFormatting>
  <conditionalFormatting sqref="P40">
    <cfRule type="cellIs" dxfId="33686" priority="1412" operator="greaterThan">
      <formula>0</formula>
    </cfRule>
  </conditionalFormatting>
  <conditionalFormatting sqref="Q40">
    <cfRule type="cellIs" dxfId="33685" priority="1417" operator="lessThan">
      <formula>0</formula>
    </cfRule>
  </conditionalFormatting>
  <conditionalFormatting sqref="R40">
    <cfRule type="cellIs" dxfId="33684" priority="1415" operator="lessThan">
      <formula>0.8</formula>
    </cfRule>
    <cfRule type="cellIs" dxfId="33683" priority="1416" operator="greaterThan">
      <formula>1</formula>
    </cfRule>
  </conditionalFormatting>
  <conditionalFormatting sqref="R40">
    <cfRule type="cellIs" dxfId="33682" priority="1413" operator="greaterThan">
      <formula>1</formula>
    </cfRule>
    <cfRule type="cellIs" dxfId="33681" priority="1414" operator="lessThan">
      <formula>0.8</formula>
    </cfRule>
  </conditionalFormatting>
  <conditionalFormatting sqref="Q40">
    <cfRule type="cellIs" dxfId="33680" priority="1411" operator="lessThan">
      <formula>0</formula>
    </cfRule>
  </conditionalFormatting>
  <conditionalFormatting sqref="R40">
    <cfRule type="cellIs" dxfId="33679" priority="1409" operator="lessThan">
      <formula>0.8</formula>
    </cfRule>
    <cfRule type="cellIs" dxfId="33678" priority="1410" operator="greaterThan">
      <formula>1</formula>
    </cfRule>
  </conditionalFormatting>
  <conditionalFormatting sqref="R40">
    <cfRule type="cellIs" dxfId="33677" priority="1407" operator="greaterThan">
      <formula>1</formula>
    </cfRule>
    <cfRule type="cellIs" dxfId="33676" priority="1408" operator="lessThan">
      <formula>0.8</formula>
    </cfRule>
  </conditionalFormatting>
  <conditionalFormatting sqref="P40">
    <cfRule type="cellIs" dxfId="33675" priority="1406" operator="greaterThan">
      <formula>0</formula>
    </cfRule>
  </conditionalFormatting>
  <conditionalFormatting sqref="P40">
    <cfRule type="cellIs" dxfId="33674" priority="1400" operator="greaterThan">
      <formula>0</formula>
    </cfRule>
  </conditionalFormatting>
  <conditionalFormatting sqref="Q40">
    <cfRule type="cellIs" dxfId="33673" priority="1405" operator="lessThan">
      <formula>0</formula>
    </cfRule>
  </conditionalFormatting>
  <conditionalFormatting sqref="R40">
    <cfRule type="cellIs" dxfId="33672" priority="1403" operator="lessThan">
      <formula>0.8</formula>
    </cfRule>
    <cfRule type="cellIs" dxfId="33671" priority="1404" operator="greaterThan">
      <formula>1</formula>
    </cfRule>
  </conditionalFormatting>
  <conditionalFormatting sqref="R40">
    <cfRule type="cellIs" dxfId="33670" priority="1401" operator="greaterThan">
      <formula>1</formula>
    </cfRule>
    <cfRule type="cellIs" dxfId="33669" priority="1402" operator="lessThan">
      <formula>0.8</formula>
    </cfRule>
  </conditionalFormatting>
  <conditionalFormatting sqref="P40">
    <cfRule type="cellIs" dxfId="33668" priority="1394" operator="greaterThan">
      <formula>0</formula>
    </cfRule>
  </conditionalFormatting>
  <conditionalFormatting sqref="Q40">
    <cfRule type="cellIs" dxfId="33667" priority="1399" operator="lessThan">
      <formula>0</formula>
    </cfRule>
  </conditionalFormatting>
  <conditionalFormatting sqref="R40">
    <cfRule type="cellIs" dxfId="33666" priority="1397" operator="lessThan">
      <formula>0.8</formula>
    </cfRule>
    <cfRule type="cellIs" dxfId="33665" priority="1398" operator="greaterThan">
      <formula>1</formula>
    </cfRule>
  </conditionalFormatting>
  <conditionalFormatting sqref="R40">
    <cfRule type="cellIs" dxfId="33664" priority="1395" operator="greaterThan">
      <formula>1</formula>
    </cfRule>
    <cfRule type="cellIs" dxfId="33663" priority="1396" operator="lessThan">
      <formula>0.8</formula>
    </cfRule>
  </conditionalFormatting>
  <conditionalFormatting sqref="P40">
    <cfRule type="cellIs" dxfId="33662" priority="1388" operator="greaterThan">
      <formula>0</formula>
    </cfRule>
  </conditionalFormatting>
  <conditionalFormatting sqref="Q40">
    <cfRule type="cellIs" dxfId="33661" priority="1393" operator="lessThan">
      <formula>0</formula>
    </cfRule>
  </conditionalFormatting>
  <conditionalFormatting sqref="R40">
    <cfRule type="cellIs" dxfId="33660" priority="1391" operator="lessThan">
      <formula>0.8</formula>
    </cfRule>
    <cfRule type="cellIs" dxfId="33659" priority="1392" operator="greaterThan">
      <formula>1</formula>
    </cfRule>
  </conditionalFormatting>
  <conditionalFormatting sqref="R40">
    <cfRule type="cellIs" dxfId="33658" priority="1389" operator="greaterThan">
      <formula>1</formula>
    </cfRule>
    <cfRule type="cellIs" dxfId="33657" priority="1390" operator="lessThan">
      <formula>0.8</formula>
    </cfRule>
  </conditionalFormatting>
  <conditionalFormatting sqref="Q40">
    <cfRule type="cellIs" dxfId="33656" priority="1382" operator="lessThan">
      <formula>0</formula>
    </cfRule>
  </conditionalFormatting>
  <conditionalFormatting sqref="P40">
    <cfRule type="cellIs" dxfId="33655" priority="1383" operator="greaterThan">
      <formula>0</formula>
    </cfRule>
  </conditionalFormatting>
  <conditionalFormatting sqref="R40">
    <cfRule type="cellIs" dxfId="33654" priority="1386" operator="lessThan">
      <formula>0.8</formula>
    </cfRule>
    <cfRule type="cellIs" dxfId="33653" priority="1387" operator="greaterThan">
      <formula>1</formula>
    </cfRule>
  </conditionalFormatting>
  <conditionalFormatting sqref="R40">
    <cfRule type="cellIs" dxfId="33652" priority="1384" operator="greaterThan">
      <formula>1</formula>
    </cfRule>
    <cfRule type="cellIs" dxfId="33651" priority="1385" operator="lessThan">
      <formula>0.8</formula>
    </cfRule>
  </conditionalFormatting>
  <conditionalFormatting sqref="Q40">
    <cfRule type="cellIs" dxfId="33650" priority="1376" operator="lessThan">
      <formula>0</formula>
    </cfRule>
  </conditionalFormatting>
  <conditionalFormatting sqref="R40">
    <cfRule type="cellIs" dxfId="33649" priority="1380" operator="lessThan">
      <formula>0.8</formula>
    </cfRule>
    <cfRule type="cellIs" dxfId="33648" priority="1381" operator="greaterThan">
      <formula>1</formula>
    </cfRule>
  </conditionalFormatting>
  <conditionalFormatting sqref="R40">
    <cfRule type="cellIs" dxfId="33647" priority="1378" operator="greaterThan">
      <formula>1</formula>
    </cfRule>
    <cfRule type="cellIs" dxfId="33646" priority="1379" operator="lessThan">
      <formula>0.8</formula>
    </cfRule>
  </conditionalFormatting>
  <conditionalFormatting sqref="P40">
    <cfRule type="cellIs" dxfId="33645" priority="1377" operator="greaterThan">
      <formula>0</formula>
    </cfRule>
  </conditionalFormatting>
  <conditionalFormatting sqref="Q40">
    <cfRule type="cellIs" dxfId="33644" priority="1375" operator="lessThan">
      <formula>0</formula>
    </cfRule>
  </conditionalFormatting>
  <conditionalFormatting sqref="R40">
    <cfRule type="cellIs" dxfId="33643" priority="1373" operator="lessThan">
      <formula>0.8</formula>
    </cfRule>
    <cfRule type="cellIs" dxfId="33642" priority="1374" operator="greaterThan">
      <formula>1</formula>
    </cfRule>
  </conditionalFormatting>
  <conditionalFormatting sqref="R40">
    <cfRule type="cellIs" dxfId="33641" priority="1371" operator="greaterThan">
      <formula>1</formula>
    </cfRule>
    <cfRule type="cellIs" dxfId="33640" priority="1372" operator="lessThan">
      <formula>0.8</formula>
    </cfRule>
  </conditionalFormatting>
  <conditionalFormatting sqref="P40">
    <cfRule type="cellIs" dxfId="33639" priority="1370" operator="greaterThan">
      <formula>0</formula>
    </cfRule>
  </conditionalFormatting>
  <conditionalFormatting sqref="Q40">
    <cfRule type="cellIs" dxfId="33638" priority="1369" operator="lessThan">
      <formula>0</formula>
    </cfRule>
  </conditionalFormatting>
  <conditionalFormatting sqref="R40">
    <cfRule type="cellIs" dxfId="33637" priority="1367" operator="lessThan">
      <formula>0.8</formula>
    </cfRule>
    <cfRule type="cellIs" dxfId="33636" priority="1368" operator="greaterThan">
      <formula>1</formula>
    </cfRule>
  </conditionalFormatting>
  <conditionalFormatting sqref="R40">
    <cfRule type="cellIs" dxfId="33635" priority="1365" operator="greaterThan">
      <formula>1</formula>
    </cfRule>
    <cfRule type="cellIs" dxfId="33634" priority="1366" operator="lessThan">
      <formula>0.8</formula>
    </cfRule>
  </conditionalFormatting>
  <conditionalFormatting sqref="P40">
    <cfRule type="cellIs" dxfId="33633" priority="1364" operator="greaterThan">
      <formula>0</formula>
    </cfRule>
  </conditionalFormatting>
  <conditionalFormatting sqref="Q32:Q39">
    <cfRule type="cellIs" dxfId="33632" priority="1363" operator="lessThan">
      <formula>0</formula>
    </cfRule>
  </conditionalFormatting>
  <conditionalFormatting sqref="R32:R39">
    <cfRule type="cellIs" dxfId="33631" priority="1361" operator="lessThan">
      <formula>0.8</formula>
    </cfRule>
    <cfRule type="cellIs" dxfId="33630" priority="1362" operator="greaterThan">
      <formula>1</formula>
    </cfRule>
  </conditionalFormatting>
  <conditionalFormatting sqref="R32:R39">
    <cfRule type="cellIs" dxfId="33629" priority="1359" operator="greaterThan">
      <formula>1</formula>
    </cfRule>
    <cfRule type="cellIs" dxfId="33628" priority="1360" operator="lessThan">
      <formula>0.8</formula>
    </cfRule>
  </conditionalFormatting>
  <conditionalFormatting sqref="P39">
    <cfRule type="cellIs" dxfId="33627" priority="1358" operator="greaterThan">
      <formula>0</formula>
    </cfRule>
  </conditionalFormatting>
  <conditionalFormatting sqref="Q32:Q39">
    <cfRule type="cellIs" dxfId="33626" priority="1357" operator="lessThan">
      <formula>0</formula>
    </cfRule>
  </conditionalFormatting>
  <conditionalFormatting sqref="R32:R39">
    <cfRule type="cellIs" dxfId="33625" priority="1355" operator="lessThan">
      <formula>0.8</formula>
    </cfRule>
    <cfRule type="cellIs" dxfId="33624" priority="1356" operator="greaterThan">
      <formula>1</formula>
    </cfRule>
  </conditionalFormatting>
  <conditionalFormatting sqref="R32:R39">
    <cfRule type="cellIs" dxfId="33623" priority="1353" operator="greaterThan">
      <formula>1</formula>
    </cfRule>
    <cfRule type="cellIs" dxfId="33622" priority="1354" operator="lessThan">
      <formula>0.8</formula>
    </cfRule>
  </conditionalFormatting>
  <conditionalFormatting sqref="P39">
    <cfRule type="cellIs" dxfId="33621" priority="1352" operator="greaterThan">
      <formula>0</formula>
    </cfRule>
  </conditionalFormatting>
  <conditionalFormatting sqref="Q32:Q39">
    <cfRule type="cellIs" dxfId="33620" priority="1351" operator="lessThan">
      <formula>0</formula>
    </cfRule>
  </conditionalFormatting>
  <conditionalFormatting sqref="R32:R39">
    <cfRule type="cellIs" dxfId="33619" priority="1349" operator="lessThan">
      <formula>0.8</formula>
    </cfRule>
    <cfRule type="cellIs" dxfId="33618" priority="1350" operator="greaterThan">
      <formula>1</formula>
    </cfRule>
  </conditionalFormatting>
  <conditionalFormatting sqref="R32:R39">
    <cfRule type="cellIs" dxfId="33617" priority="1347" operator="greaterThan">
      <formula>1</formula>
    </cfRule>
    <cfRule type="cellIs" dxfId="33616" priority="1348" operator="lessThan">
      <formula>0.8</formula>
    </cfRule>
  </conditionalFormatting>
  <conditionalFormatting sqref="P39">
    <cfRule type="cellIs" dxfId="33615" priority="1346" operator="greaterThan">
      <formula>0</formula>
    </cfRule>
  </conditionalFormatting>
  <conditionalFormatting sqref="Q32:Q39">
    <cfRule type="cellIs" dxfId="33614" priority="1345" operator="lessThan">
      <formula>0</formula>
    </cfRule>
  </conditionalFormatting>
  <conditionalFormatting sqref="R32:R39">
    <cfRule type="cellIs" dxfId="33613" priority="1343" operator="lessThan">
      <formula>0.8</formula>
    </cfRule>
    <cfRule type="cellIs" dxfId="33612" priority="1344" operator="greaterThan">
      <formula>1</formula>
    </cfRule>
  </conditionalFormatting>
  <conditionalFormatting sqref="R32:R39">
    <cfRule type="cellIs" dxfId="33611" priority="1341" operator="greaterThan">
      <formula>1</formula>
    </cfRule>
    <cfRule type="cellIs" dxfId="33610" priority="1342" operator="lessThan">
      <formula>0.8</formula>
    </cfRule>
  </conditionalFormatting>
  <conditionalFormatting sqref="P39">
    <cfRule type="cellIs" dxfId="33609" priority="1340" operator="greaterThan">
      <formula>0</formula>
    </cfRule>
  </conditionalFormatting>
  <conditionalFormatting sqref="P39">
    <cfRule type="cellIs" dxfId="33608" priority="1334" operator="greaterThan">
      <formula>0</formula>
    </cfRule>
  </conditionalFormatting>
  <conditionalFormatting sqref="Q32:Q39">
    <cfRule type="cellIs" dxfId="33607" priority="1339" operator="lessThan">
      <formula>0</formula>
    </cfRule>
  </conditionalFormatting>
  <conditionalFormatting sqref="R32:R39">
    <cfRule type="cellIs" dxfId="33606" priority="1337" operator="lessThan">
      <formula>0.8</formula>
    </cfRule>
    <cfRule type="cellIs" dxfId="33605" priority="1338" operator="greaterThan">
      <formula>1</formula>
    </cfRule>
  </conditionalFormatting>
  <conditionalFormatting sqref="R32:R39">
    <cfRule type="cellIs" dxfId="33604" priority="1335" operator="greaterThan">
      <formula>1</formula>
    </cfRule>
    <cfRule type="cellIs" dxfId="33603" priority="1336" operator="lessThan">
      <formula>0.8</formula>
    </cfRule>
  </conditionalFormatting>
  <conditionalFormatting sqref="P39">
    <cfRule type="cellIs" dxfId="33602" priority="1328" operator="greaterThan">
      <formula>0</formula>
    </cfRule>
  </conditionalFormatting>
  <conditionalFormatting sqref="Q32:Q39">
    <cfRule type="cellIs" dxfId="33601" priority="1333" operator="lessThan">
      <formula>0</formula>
    </cfRule>
  </conditionalFormatting>
  <conditionalFormatting sqref="R32:R39">
    <cfRule type="cellIs" dxfId="33600" priority="1331" operator="lessThan">
      <formula>0.8</formula>
    </cfRule>
    <cfRule type="cellIs" dxfId="33599" priority="1332" operator="greaterThan">
      <formula>1</formula>
    </cfRule>
  </conditionalFormatting>
  <conditionalFormatting sqref="R32:R39">
    <cfRule type="cellIs" dxfId="33598" priority="1329" operator="greaterThan">
      <formula>1</formula>
    </cfRule>
    <cfRule type="cellIs" dxfId="33597" priority="1330" operator="lessThan">
      <formula>0.8</formula>
    </cfRule>
  </conditionalFormatting>
  <conditionalFormatting sqref="R32:R39">
    <cfRule type="cellIs" dxfId="33596" priority="1325" operator="lessThan">
      <formula>0.8</formula>
    </cfRule>
    <cfRule type="cellIs" dxfId="33595" priority="1326" operator="greaterThan">
      <formula>1</formula>
    </cfRule>
  </conditionalFormatting>
  <conditionalFormatting sqref="R32:R39">
    <cfRule type="cellIs" dxfId="33594" priority="1323" operator="greaterThan">
      <formula>1</formula>
    </cfRule>
    <cfRule type="cellIs" dxfId="33593" priority="1324" operator="lessThan">
      <formula>0.8</formula>
    </cfRule>
  </conditionalFormatting>
  <conditionalFormatting sqref="P39">
    <cfRule type="cellIs" dxfId="33592" priority="1322" operator="greaterThan">
      <formula>0</formula>
    </cfRule>
  </conditionalFormatting>
  <conditionalFormatting sqref="Q32:Q39">
    <cfRule type="cellIs" dxfId="33591" priority="1327" operator="lessThan">
      <formula>0</formula>
    </cfRule>
  </conditionalFormatting>
  <conditionalFormatting sqref="Q32:Q39">
    <cfRule type="cellIs" dxfId="33590" priority="1321" operator="lessThan">
      <formula>0</formula>
    </cfRule>
  </conditionalFormatting>
  <conditionalFormatting sqref="R32:R39">
    <cfRule type="cellIs" dxfId="33589" priority="1319" operator="lessThan">
      <formula>0.8</formula>
    </cfRule>
    <cfRule type="cellIs" dxfId="33588" priority="1320" operator="greaterThan">
      <formula>1</formula>
    </cfRule>
  </conditionalFormatting>
  <conditionalFormatting sqref="R32:R39">
    <cfRule type="cellIs" dxfId="33587" priority="1317" operator="greaterThan">
      <formula>1</formula>
    </cfRule>
    <cfRule type="cellIs" dxfId="33586" priority="1318" operator="lessThan">
      <formula>0.8</formula>
    </cfRule>
  </conditionalFormatting>
  <conditionalFormatting sqref="P39">
    <cfRule type="cellIs" dxfId="33585" priority="1316" operator="greaterThan">
      <formula>0</formula>
    </cfRule>
  </conditionalFormatting>
  <conditionalFormatting sqref="P39">
    <cfRule type="cellIs" dxfId="33584" priority="1310" operator="greaterThan">
      <formula>0</formula>
    </cfRule>
  </conditionalFormatting>
  <conditionalFormatting sqref="Q32:Q39">
    <cfRule type="cellIs" dxfId="33583" priority="1315" operator="lessThan">
      <formula>0</formula>
    </cfRule>
  </conditionalFormatting>
  <conditionalFormatting sqref="R32:R39">
    <cfRule type="cellIs" dxfId="33582" priority="1313" operator="lessThan">
      <formula>0.8</formula>
    </cfRule>
    <cfRule type="cellIs" dxfId="33581" priority="1314" operator="greaterThan">
      <formula>1</formula>
    </cfRule>
  </conditionalFormatting>
  <conditionalFormatting sqref="R32:R39">
    <cfRule type="cellIs" dxfId="33580" priority="1311" operator="greaterThan">
      <formula>1</formula>
    </cfRule>
    <cfRule type="cellIs" dxfId="33579" priority="1312" operator="lessThan">
      <formula>0.8</formula>
    </cfRule>
  </conditionalFormatting>
  <conditionalFormatting sqref="P39">
    <cfRule type="cellIs" dxfId="33578" priority="1304" operator="greaterThan">
      <formula>0</formula>
    </cfRule>
  </conditionalFormatting>
  <conditionalFormatting sqref="Q32:Q39">
    <cfRule type="cellIs" dxfId="33577" priority="1309" operator="lessThan">
      <formula>0</formula>
    </cfRule>
  </conditionalFormatting>
  <conditionalFormatting sqref="R32:R39">
    <cfRule type="cellIs" dxfId="33576" priority="1307" operator="lessThan">
      <formula>0.8</formula>
    </cfRule>
    <cfRule type="cellIs" dxfId="33575" priority="1308" operator="greaterThan">
      <formula>1</formula>
    </cfRule>
  </conditionalFormatting>
  <conditionalFormatting sqref="R32:R39">
    <cfRule type="cellIs" dxfId="33574" priority="1305" operator="greaterThan">
      <formula>1</formula>
    </cfRule>
    <cfRule type="cellIs" dxfId="33573" priority="1306" operator="lessThan">
      <formula>0.8</formula>
    </cfRule>
  </conditionalFormatting>
  <conditionalFormatting sqref="R32:R39">
    <cfRule type="cellIs" dxfId="33572" priority="1301" operator="lessThan">
      <formula>0.8</formula>
    </cfRule>
    <cfRule type="cellIs" dxfId="33571" priority="1302" operator="greaterThan">
      <formula>1</formula>
    </cfRule>
  </conditionalFormatting>
  <conditionalFormatting sqref="R32:R39">
    <cfRule type="cellIs" dxfId="33570" priority="1299" operator="greaterThan">
      <formula>1</formula>
    </cfRule>
    <cfRule type="cellIs" dxfId="33569" priority="1300" operator="lessThan">
      <formula>0.8</formula>
    </cfRule>
  </conditionalFormatting>
  <conditionalFormatting sqref="P39">
    <cfRule type="cellIs" dxfId="33568" priority="1298" operator="greaterThan">
      <formula>0</formula>
    </cfRule>
  </conditionalFormatting>
  <conditionalFormatting sqref="Q32:Q39">
    <cfRule type="cellIs" dxfId="33567" priority="1303" operator="lessThan">
      <formula>0</formula>
    </cfRule>
  </conditionalFormatting>
  <conditionalFormatting sqref="P39">
    <cfRule type="cellIs" dxfId="33566" priority="1292" operator="greaterThan">
      <formula>0</formula>
    </cfRule>
  </conditionalFormatting>
  <conditionalFormatting sqref="Q32:Q39">
    <cfRule type="cellIs" dxfId="33565" priority="1297" operator="lessThan">
      <formula>0</formula>
    </cfRule>
  </conditionalFormatting>
  <conditionalFormatting sqref="R32:R39">
    <cfRule type="cellIs" dxfId="33564" priority="1295" operator="lessThan">
      <formula>0.8</formula>
    </cfRule>
    <cfRule type="cellIs" dxfId="33563" priority="1296" operator="greaterThan">
      <formula>1</formula>
    </cfRule>
  </conditionalFormatting>
  <conditionalFormatting sqref="R32:R39">
    <cfRule type="cellIs" dxfId="33562" priority="1293" operator="greaterThan">
      <formula>1</formula>
    </cfRule>
    <cfRule type="cellIs" dxfId="33561" priority="1294" operator="lessThan">
      <formula>0.8</formula>
    </cfRule>
  </conditionalFormatting>
  <conditionalFormatting sqref="R32:R39">
    <cfRule type="cellIs" dxfId="33560" priority="1289" operator="lessThan">
      <formula>0.8</formula>
    </cfRule>
    <cfRule type="cellIs" dxfId="33559" priority="1290" operator="greaterThan">
      <formula>1</formula>
    </cfRule>
  </conditionalFormatting>
  <conditionalFormatting sqref="R32:R39">
    <cfRule type="cellIs" dxfId="33558" priority="1287" operator="greaterThan">
      <formula>1</formula>
    </cfRule>
    <cfRule type="cellIs" dxfId="33557" priority="1288" operator="lessThan">
      <formula>0.8</formula>
    </cfRule>
  </conditionalFormatting>
  <conditionalFormatting sqref="P39">
    <cfRule type="cellIs" dxfId="33556" priority="1286" operator="greaterThan">
      <formula>0</formula>
    </cfRule>
  </conditionalFormatting>
  <conditionalFormatting sqref="Q32:Q39">
    <cfRule type="cellIs" dxfId="33555" priority="1291" operator="lessThan">
      <formula>0</formula>
    </cfRule>
  </conditionalFormatting>
  <conditionalFormatting sqref="R32:R39">
    <cfRule type="cellIs" dxfId="33554" priority="1283" operator="lessThan">
      <formula>0.8</formula>
    </cfRule>
    <cfRule type="cellIs" dxfId="33553" priority="1284" operator="greaterThan">
      <formula>1</formula>
    </cfRule>
  </conditionalFormatting>
  <conditionalFormatting sqref="R32:R39">
    <cfRule type="cellIs" dxfId="33552" priority="1281" operator="greaterThan">
      <formula>1</formula>
    </cfRule>
    <cfRule type="cellIs" dxfId="33551" priority="1282" operator="lessThan">
      <formula>0.8</formula>
    </cfRule>
  </conditionalFormatting>
  <conditionalFormatting sqref="P39">
    <cfRule type="cellIs" dxfId="33550" priority="1280" operator="greaterThan">
      <formula>0</formula>
    </cfRule>
  </conditionalFormatting>
  <conditionalFormatting sqref="Q32:Q39">
    <cfRule type="cellIs" dxfId="33549" priority="1285" operator="lessThan">
      <formula>0</formula>
    </cfRule>
  </conditionalFormatting>
  <conditionalFormatting sqref="Q32:Q39">
    <cfRule type="cellIs" dxfId="33548" priority="1279" operator="lessThan">
      <formula>0</formula>
    </cfRule>
  </conditionalFormatting>
  <conditionalFormatting sqref="R32:R39">
    <cfRule type="cellIs" dxfId="33547" priority="1277" operator="lessThan">
      <formula>0.8</formula>
    </cfRule>
    <cfRule type="cellIs" dxfId="33546" priority="1278" operator="greaterThan">
      <formula>1</formula>
    </cfRule>
  </conditionalFormatting>
  <conditionalFormatting sqref="R32:R39">
    <cfRule type="cellIs" dxfId="33545" priority="1275" operator="greaterThan">
      <formula>1</formula>
    </cfRule>
    <cfRule type="cellIs" dxfId="33544" priority="1276" operator="lessThan">
      <formula>0.8</formula>
    </cfRule>
  </conditionalFormatting>
  <conditionalFormatting sqref="P39">
    <cfRule type="cellIs" dxfId="33543" priority="1274" operator="greaterThan">
      <formula>0</formula>
    </cfRule>
  </conditionalFormatting>
  <conditionalFormatting sqref="Q32:Q39">
    <cfRule type="cellIs" dxfId="33542" priority="1268" operator="lessThan">
      <formula>0</formula>
    </cfRule>
  </conditionalFormatting>
  <conditionalFormatting sqref="R32:R39">
    <cfRule type="cellIs" dxfId="33541" priority="1272" operator="lessThan">
      <formula>0.8</formula>
    </cfRule>
    <cfRule type="cellIs" dxfId="33540" priority="1273" operator="greaterThan">
      <formula>1</formula>
    </cfRule>
  </conditionalFormatting>
  <conditionalFormatting sqref="R32:R39">
    <cfRule type="cellIs" dxfId="33539" priority="1270" operator="greaterThan">
      <formula>1</formula>
    </cfRule>
    <cfRule type="cellIs" dxfId="33538" priority="1271" operator="lessThan">
      <formula>0.8</formula>
    </cfRule>
  </conditionalFormatting>
  <conditionalFormatting sqref="P39">
    <cfRule type="cellIs" dxfId="33537" priority="1269" operator="greaterThan">
      <formula>0</formula>
    </cfRule>
  </conditionalFormatting>
  <conditionalFormatting sqref="Q32:Q39">
    <cfRule type="cellIs" dxfId="33536" priority="1267" operator="lessThan">
      <formula>0</formula>
    </cfRule>
  </conditionalFormatting>
  <conditionalFormatting sqref="R32:R39">
    <cfRule type="cellIs" dxfId="33535" priority="1265" operator="lessThan">
      <formula>0.8</formula>
    </cfRule>
    <cfRule type="cellIs" dxfId="33534" priority="1266" operator="greaterThan">
      <formula>1</formula>
    </cfRule>
  </conditionalFormatting>
  <conditionalFormatting sqref="R32:R39">
    <cfRule type="cellIs" dxfId="33533" priority="1263" operator="greaterThan">
      <formula>1</formula>
    </cfRule>
    <cfRule type="cellIs" dxfId="33532" priority="1264" operator="lessThan">
      <formula>0.8</formula>
    </cfRule>
  </conditionalFormatting>
  <conditionalFormatting sqref="P39">
    <cfRule type="cellIs" dxfId="33531" priority="1262" operator="greaterThan">
      <formula>0</formula>
    </cfRule>
  </conditionalFormatting>
  <conditionalFormatting sqref="Q32:Q39">
    <cfRule type="cellIs" dxfId="33530" priority="1261" operator="lessThan">
      <formula>0</formula>
    </cfRule>
  </conditionalFormatting>
  <conditionalFormatting sqref="R32:R39">
    <cfRule type="cellIs" dxfId="33529" priority="1259" operator="lessThan">
      <formula>0.8</formula>
    </cfRule>
    <cfRule type="cellIs" dxfId="33528" priority="1260" operator="greaterThan">
      <formula>1</formula>
    </cfRule>
  </conditionalFormatting>
  <conditionalFormatting sqref="R32:R39">
    <cfRule type="cellIs" dxfId="33527" priority="1257" operator="greaterThan">
      <formula>1</formula>
    </cfRule>
    <cfRule type="cellIs" dxfId="33526" priority="1258" operator="lessThan">
      <formula>0.8</formula>
    </cfRule>
  </conditionalFormatting>
  <conditionalFormatting sqref="P39">
    <cfRule type="cellIs" dxfId="33525" priority="1256" operator="greaterThan">
      <formula>0</formula>
    </cfRule>
  </conditionalFormatting>
  <conditionalFormatting sqref="Q32:Q39">
    <cfRule type="cellIs" dxfId="33524" priority="1255" operator="lessThan">
      <formula>0</formula>
    </cfRule>
  </conditionalFormatting>
  <conditionalFormatting sqref="R32:R39">
    <cfRule type="cellIs" dxfId="33523" priority="1253" operator="lessThan">
      <formula>0.8</formula>
    </cfRule>
    <cfRule type="cellIs" dxfId="33522" priority="1254" operator="greaterThan">
      <formula>1</formula>
    </cfRule>
  </conditionalFormatting>
  <conditionalFormatting sqref="R32:R39">
    <cfRule type="cellIs" dxfId="33521" priority="1251" operator="greaterThan">
      <formula>1</formula>
    </cfRule>
    <cfRule type="cellIs" dxfId="33520" priority="1252" operator="lessThan">
      <formula>0.8</formula>
    </cfRule>
  </conditionalFormatting>
  <conditionalFormatting sqref="P39">
    <cfRule type="cellIs" dxfId="33519" priority="1250" operator="greaterThan">
      <formula>0</formula>
    </cfRule>
  </conditionalFormatting>
  <conditionalFormatting sqref="Q32:Q39">
    <cfRule type="cellIs" dxfId="33518" priority="1249" operator="lessThan">
      <formula>0</formula>
    </cfRule>
  </conditionalFormatting>
  <conditionalFormatting sqref="R32:R39">
    <cfRule type="cellIs" dxfId="33517" priority="1247" operator="lessThan">
      <formula>0.8</formula>
    </cfRule>
    <cfRule type="cellIs" dxfId="33516" priority="1248" operator="greaterThan">
      <formula>1</formula>
    </cfRule>
  </conditionalFormatting>
  <conditionalFormatting sqref="R32:R39">
    <cfRule type="cellIs" dxfId="33515" priority="1245" operator="greaterThan">
      <formula>1</formula>
    </cfRule>
    <cfRule type="cellIs" dxfId="33514" priority="1246" operator="lessThan">
      <formula>0.8</formula>
    </cfRule>
  </conditionalFormatting>
  <conditionalFormatting sqref="P39">
    <cfRule type="cellIs" dxfId="33513" priority="1244" operator="greaterThan">
      <formula>0</formula>
    </cfRule>
  </conditionalFormatting>
  <conditionalFormatting sqref="Q32:Q39">
    <cfRule type="cellIs" dxfId="33512" priority="1243" operator="lessThan">
      <formula>0</formula>
    </cfRule>
  </conditionalFormatting>
  <conditionalFormatting sqref="R32:R39">
    <cfRule type="cellIs" dxfId="33511" priority="1241" operator="lessThan">
      <formula>0.8</formula>
    </cfRule>
    <cfRule type="cellIs" dxfId="33510" priority="1242" operator="greaterThan">
      <formula>1</formula>
    </cfRule>
  </conditionalFormatting>
  <conditionalFormatting sqref="R32:R39">
    <cfRule type="cellIs" dxfId="33509" priority="1239" operator="greaterThan">
      <formula>1</formula>
    </cfRule>
    <cfRule type="cellIs" dxfId="33508" priority="1240" operator="lessThan">
      <formula>0.8</formula>
    </cfRule>
  </conditionalFormatting>
  <conditionalFormatting sqref="P39">
    <cfRule type="cellIs" dxfId="33507" priority="1238" operator="greaterThan">
      <formula>0</formula>
    </cfRule>
  </conditionalFormatting>
  <conditionalFormatting sqref="P39">
    <cfRule type="cellIs" dxfId="33506" priority="1232" operator="greaterThan">
      <formula>0</formula>
    </cfRule>
  </conditionalFormatting>
  <conditionalFormatting sqref="Q32:Q39">
    <cfRule type="cellIs" dxfId="33505" priority="1237" operator="lessThan">
      <formula>0</formula>
    </cfRule>
  </conditionalFormatting>
  <conditionalFormatting sqref="R32:R39">
    <cfRule type="cellIs" dxfId="33504" priority="1235" operator="lessThan">
      <formula>0.8</formula>
    </cfRule>
    <cfRule type="cellIs" dxfId="33503" priority="1236" operator="greaterThan">
      <formula>1</formula>
    </cfRule>
  </conditionalFormatting>
  <conditionalFormatting sqref="R32:R39">
    <cfRule type="cellIs" dxfId="33502" priority="1233" operator="greaterThan">
      <formula>1</formula>
    </cfRule>
    <cfRule type="cellIs" dxfId="33501" priority="1234" operator="lessThan">
      <formula>0.8</formula>
    </cfRule>
  </conditionalFormatting>
  <conditionalFormatting sqref="P39">
    <cfRule type="cellIs" dxfId="33500" priority="1226" operator="greaterThan">
      <formula>0</formula>
    </cfRule>
  </conditionalFormatting>
  <conditionalFormatting sqref="Q32:Q39">
    <cfRule type="cellIs" dxfId="33499" priority="1231" operator="lessThan">
      <formula>0</formula>
    </cfRule>
  </conditionalFormatting>
  <conditionalFormatting sqref="R32:R39">
    <cfRule type="cellIs" dxfId="33498" priority="1229" operator="lessThan">
      <formula>0.8</formula>
    </cfRule>
    <cfRule type="cellIs" dxfId="33497" priority="1230" operator="greaterThan">
      <formula>1</formula>
    </cfRule>
  </conditionalFormatting>
  <conditionalFormatting sqref="R32:R39">
    <cfRule type="cellIs" dxfId="33496" priority="1227" operator="greaterThan">
      <formula>1</formula>
    </cfRule>
    <cfRule type="cellIs" dxfId="33495" priority="1228" operator="lessThan">
      <formula>0.8</formula>
    </cfRule>
  </conditionalFormatting>
  <conditionalFormatting sqref="R32:R39">
    <cfRule type="cellIs" dxfId="33494" priority="1223" operator="lessThan">
      <formula>0.8</formula>
    </cfRule>
    <cfRule type="cellIs" dxfId="33493" priority="1224" operator="greaterThan">
      <formula>1</formula>
    </cfRule>
  </conditionalFormatting>
  <conditionalFormatting sqref="R32:R39">
    <cfRule type="cellIs" dxfId="33492" priority="1221" operator="greaterThan">
      <formula>1</formula>
    </cfRule>
    <cfRule type="cellIs" dxfId="33491" priority="1222" operator="lessThan">
      <formula>0.8</formula>
    </cfRule>
  </conditionalFormatting>
  <conditionalFormatting sqref="P39">
    <cfRule type="cellIs" dxfId="33490" priority="1220" operator="greaterThan">
      <formula>0</formula>
    </cfRule>
  </conditionalFormatting>
  <conditionalFormatting sqref="Q32:Q39">
    <cfRule type="cellIs" dxfId="33489" priority="1225" operator="lessThan">
      <formula>0</formula>
    </cfRule>
  </conditionalFormatting>
  <conditionalFormatting sqref="Q32:Q39">
    <cfRule type="cellIs" dxfId="33488" priority="1214" operator="lessThan">
      <formula>0</formula>
    </cfRule>
  </conditionalFormatting>
  <conditionalFormatting sqref="P39">
    <cfRule type="cellIs" dxfId="33487" priority="1215" operator="greaterThan">
      <formula>0</formula>
    </cfRule>
  </conditionalFormatting>
  <conditionalFormatting sqref="R32:R39">
    <cfRule type="cellIs" dxfId="33486" priority="1218" operator="lessThan">
      <formula>0.8</formula>
    </cfRule>
    <cfRule type="cellIs" dxfId="33485" priority="1219" operator="greaterThan">
      <formula>1</formula>
    </cfRule>
  </conditionalFormatting>
  <conditionalFormatting sqref="R32:R39">
    <cfRule type="cellIs" dxfId="33484" priority="1216" operator="greaterThan">
      <formula>1</formula>
    </cfRule>
    <cfRule type="cellIs" dxfId="33483" priority="1217" operator="lessThan">
      <formula>0.8</formula>
    </cfRule>
  </conditionalFormatting>
  <conditionalFormatting sqref="Q32:Q39">
    <cfRule type="cellIs" dxfId="33482" priority="1208" operator="lessThan">
      <formula>0</formula>
    </cfRule>
  </conditionalFormatting>
  <conditionalFormatting sqref="R32:R39">
    <cfRule type="cellIs" dxfId="33481" priority="1212" operator="lessThan">
      <formula>0.8</formula>
    </cfRule>
    <cfRule type="cellIs" dxfId="33480" priority="1213" operator="greaterThan">
      <formula>1</formula>
    </cfRule>
  </conditionalFormatting>
  <conditionalFormatting sqref="R32:R39">
    <cfRule type="cellIs" dxfId="33479" priority="1210" operator="greaterThan">
      <formula>1</formula>
    </cfRule>
    <cfRule type="cellIs" dxfId="33478" priority="1211" operator="lessThan">
      <formula>0.8</formula>
    </cfRule>
  </conditionalFormatting>
  <conditionalFormatting sqref="P39">
    <cfRule type="cellIs" dxfId="33477" priority="1209" operator="greaterThan">
      <formula>0</formula>
    </cfRule>
  </conditionalFormatting>
  <conditionalFormatting sqref="Q32:Q39">
    <cfRule type="cellIs" dxfId="33476" priority="1207" operator="lessThan">
      <formula>0</formula>
    </cfRule>
  </conditionalFormatting>
  <conditionalFormatting sqref="R32:R39">
    <cfRule type="cellIs" dxfId="33475" priority="1205" operator="lessThan">
      <formula>0.8</formula>
    </cfRule>
    <cfRule type="cellIs" dxfId="33474" priority="1206" operator="greaterThan">
      <formula>1</formula>
    </cfRule>
  </conditionalFormatting>
  <conditionalFormatting sqref="R32:R39">
    <cfRule type="cellIs" dxfId="33473" priority="1203" operator="greaterThan">
      <formula>1</formula>
    </cfRule>
    <cfRule type="cellIs" dxfId="33472" priority="1204" operator="lessThan">
      <formula>0.8</formula>
    </cfRule>
  </conditionalFormatting>
  <conditionalFormatting sqref="P39">
    <cfRule type="cellIs" dxfId="33471" priority="1202" operator="greaterThan">
      <formula>0</formula>
    </cfRule>
  </conditionalFormatting>
  <conditionalFormatting sqref="Q32:Q39">
    <cfRule type="cellIs" dxfId="33470" priority="1201" operator="lessThan">
      <formula>0</formula>
    </cfRule>
  </conditionalFormatting>
  <conditionalFormatting sqref="R32:R39">
    <cfRule type="cellIs" dxfId="33469" priority="1199" operator="lessThan">
      <formula>0.8</formula>
    </cfRule>
    <cfRule type="cellIs" dxfId="33468" priority="1200" operator="greaterThan">
      <formula>1</formula>
    </cfRule>
  </conditionalFormatting>
  <conditionalFormatting sqref="R32:R39">
    <cfRule type="cellIs" dxfId="33467" priority="1197" operator="greaterThan">
      <formula>1</formula>
    </cfRule>
    <cfRule type="cellIs" dxfId="33466" priority="1198" operator="lessThan">
      <formula>0.8</formula>
    </cfRule>
  </conditionalFormatting>
  <conditionalFormatting sqref="P39">
    <cfRule type="cellIs" dxfId="33465" priority="1196" operator="greaterThan">
      <formula>0</formula>
    </cfRule>
  </conditionalFormatting>
  <conditionalFormatting sqref="Q32:Q39">
    <cfRule type="cellIs" dxfId="33464" priority="1195" operator="lessThan">
      <formula>0</formula>
    </cfRule>
  </conditionalFormatting>
  <conditionalFormatting sqref="R32:R39">
    <cfRule type="cellIs" dxfId="33463" priority="1193" operator="lessThan">
      <formula>0.8</formula>
    </cfRule>
    <cfRule type="cellIs" dxfId="33462" priority="1194" operator="greaterThan">
      <formula>1</formula>
    </cfRule>
  </conditionalFormatting>
  <conditionalFormatting sqref="R32:R39">
    <cfRule type="cellIs" dxfId="33461" priority="1191" operator="greaterThan">
      <formula>1</formula>
    </cfRule>
    <cfRule type="cellIs" dxfId="33460" priority="1192" operator="lessThan">
      <formula>0.8</formula>
    </cfRule>
  </conditionalFormatting>
  <conditionalFormatting sqref="P39">
    <cfRule type="cellIs" dxfId="33459" priority="1190" operator="greaterThan">
      <formula>0</formula>
    </cfRule>
  </conditionalFormatting>
  <conditionalFormatting sqref="Q32:Q39">
    <cfRule type="cellIs" dxfId="33458" priority="1189" operator="lessThan">
      <formula>0</formula>
    </cfRule>
  </conditionalFormatting>
  <conditionalFormatting sqref="R32:R39">
    <cfRule type="cellIs" dxfId="33457" priority="1187" operator="lessThan">
      <formula>0.8</formula>
    </cfRule>
    <cfRule type="cellIs" dxfId="33456" priority="1188" operator="greaterThan">
      <formula>1</formula>
    </cfRule>
  </conditionalFormatting>
  <conditionalFormatting sqref="R32:R39">
    <cfRule type="cellIs" dxfId="33455" priority="1185" operator="greaterThan">
      <formula>1</formula>
    </cfRule>
    <cfRule type="cellIs" dxfId="33454" priority="1186" operator="lessThan">
      <formula>0.8</formula>
    </cfRule>
  </conditionalFormatting>
  <conditionalFormatting sqref="P39">
    <cfRule type="cellIs" dxfId="33453" priority="1184" operator="greaterThan">
      <formula>0</formula>
    </cfRule>
  </conditionalFormatting>
  <conditionalFormatting sqref="Q96:Q105">
    <cfRule type="cellIs" dxfId="33452" priority="1178" operator="lessThan">
      <formula>0</formula>
    </cfRule>
  </conditionalFormatting>
  <conditionalFormatting sqref="P96:P105">
    <cfRule type="cellIs" dxfId="33451" priority="1179" operator="greaterThan">
      <formula>0</formula>
    </cfRule>
  </conditionalFormatting>
  <conditionalFormatting sqref="R96:R105">
    <cfRule type="cellIs" dxfId="33450" priority="1182" operator="lessThan">
      <formula>0.8</formula>
    </cfRule>
    <cfRule type="cellIs" dxfId="33449" priority="1183" operator="greaterThan">
      <formula>1</formula>
    </cfRule>
  </conditionalFormatting>
  <conditionalFormatting sqref="R96:R105">
    <cfRule type="cellIs" dxfId="33448" priority="1180" operator="greaterThan">
      <formula>1</formula>
    </cfRule>
    <cfRule type="cellIs" dxfId="33447" priority="1181" operator="lessThan">
      <formula>0.8</formula>
    </cfRule>
  </conditionalFormatting>
  <conditionalFormatting sqref="Q96:Q105">
    <cfRule type="cellIs" dxfId="33446" priority="1172" operator="lessThan">
      <formula>0</formula>
    </cfRule>
  </conditionalFormatting>
  <conditionalFormatting sqref="R96:R105">
    <cfRule type="cellIs" dxfId="33445" priority="1176" operator="lessThan">
      <formula>0.8</formula>
    </cfRule>
    <cfRule type="cellIs" dxfId="33444" priority="1177" operator="greaterThan">
      <formula>1</formula>
    </cfRule>
  </conditionalFormatting>
  <conditionalFormatting sqref="R96:R105">
    <cfRule type="cellIs" dxfId="33443" priority="1174" operator="greaterThan">
      <formula>1</formula>
    </cfRule>
    <cfRule type="cellIs" dxfId="33442" priority="1175" operator="lessThan">
      <formula>0.8</formula>
    </cfRule>
  </conditionalFormatting>
  <conditionalFormatting sqref="P96:P105">
    <cfRule type="cellIs" dxfId="33441" priority="1173" operator="greaterThan">
      <formula>0</formula>
    </cfRule>
  </conditionalFormatting>
  <conditionalFormatting sqref="Q96:Q105">
    <cfRule type="cellIs" dxfId="33440" priority="1171" operator="lessThan">
      <formula>0</formula>
    </cfRule>
  </conditionalFormatting>
  <conditionalFormatting sqref="R96:R105">
    <cfRule type="cellIs" dxfId="33439" priority="1169" operator="lessThan">
      <formula>0.8</formula>
    </cfRule>
    <cfRule type="cellIs" dxfId="33438" priority="1170" operator="greaterThan">
      <formula>1</formula>
    </cfRule>
  </conditionalFormatting>
  <conditionalFormatting sqref="R96:R105">
    <cfRule type="cellIs" dxfId="33437" priority="1167" operator="greaterThan">
      <formula>1</formula>
    </cfRule>
    <cfRule type="cellIs" dxfId="33436" priority="1168" operator="lessThan">
      <formula>0.8</formula>
    </cfRule>
  </conditionalFormatting>
  <conditionalFormatting sqref="P96:P105">
    <cfRule type="cellIs" dxfId="33435" priority="1166" operator="greaterThan">
      <formula>0</formula>
    </cfRule>
  </conditionalFormatting>
  <conditionalFormatting sqref="Q96:Q105">
    <cfRule type="cellIs" dxfId="33434" priority="1165" operator="lessThan">
      <formula>0</formula>
    </cfRule>
  </conditionalFormatting>
  <conditionalFormatting sqref="R96:R105">
    <cfRule type="cellIs" dxfId="33433" priority="1163" operator="lessThan">
      <formula>0.8</formula>
    </cfRule>
    <cfRule type="cellIs" dxfId="33432" priority="1164" operator="greaterThan">
      <formula>1</formula>
    </cfRule>
  </conditionalFormatting>
  <conditionalFormatting sqref="R96:R105">
    <cfRule type="cellIs" dxfId="33431" priority="1161" operator="greaterThan">
      <formula>1</formula>
    </cfRule>
    <cfRule type="cellIs" dxfId="33430" priority="1162" operator="lessThan">
      <formula>0.8</formula>
    </cfRule>
  </conditionalFormatting>
  <conditionalFormatting sqref="P96:P105">
    <cfRule type="cellIs" dxfId="33429" priority="1160" operator="greaterThan">
      <formula>0</formula>
    </cfRule>
  </conditionalFormatting>
  <conditionalFormatting sqref="Q96:Q105">
    <cfRule type="cellIs" dxfId="33428" priority="1154" operator="lessThan">
      <formula>0</formula>
    </cfRule>
  </conditionalFormatting>
  <conditionalFormatting sqref="R96:R105">
    <cfRule type="cellIs" dxfId="33427" priority="1158" operator="lessThan">
      <formula>0.8</formula>
    </cfRule>
    <cfRule type="cellIs" dxfId="33426" priority="1159" operator="greaterThan">
      <formula>1</formula>
    </cfRule>
  </conditionalFormatting>
  <conditionalFormatting sqref="R96:R105">
    <cfRule type="cellIs" dxfId="33425" priority="1156" operator="greaterThan">
      <formula>1</formula>
    </cfRule>
    <cfRule type="cellIs" dxfId="33424" priority="1157" operator="lessThan">
      <formula>0.8</formula>
    </cfRule>
  </conditionalFormatting>
  <conditionalFormatting sqref="P96:P105">
    <cfRule type="cellIs" dxfId="33423" priority="1155" operator="greaterThan">
      <formula>0</formula>
    </cfRule>
  </conditionalFormatting>
  <conditionalFormatting sqref="Q96:Q105">
    <cfRule type="cellIs" dxfId="33422" priority="1153" operator="lessThan">
      <formula>0</formula>
    </cfRule>
  </conditionalFormatting>
  <conditionalFormatting sqref="R96:R105">
    <cfRule type="cellIs" dxfId="33421" priority="1151" operator="lessThan">
      <formula>0.8</formula>
    </cfRule>
    <cfRule type="cellIs" dxfId="33420" priority="1152" operator="greaterThan">
      <formula>1</formula>
    </cfRule>
  </conditionalFormatting>
  <conditionalFormatting sqref="R96:R105">
    <cfRule type="cellIs" dxfId="33419" priority="1149" operator="greaterThan">
      <formula>1</formula>
    </cfRule>
    <cfRule type="cellIs" dxfId="33418" priority="1150" operator="lessThan">
      <formula>0.8</formula>
    </cfRule>
  </conditionalFormatting>
  <conditionalFormatting sqref="P96:P105">
    <cfRule type="cellIs" dxfId="33417" priority="1148" operator="greaterThan">
      <formula>0</formula>
    </cfRule>
  </conditionalFormatting>
  <conditionalFormatting sqref="Q96:Q105">
    <cfRule type="cellIs" dxfId="33416" priority="1147" operator="lessThan">
      <formula>0</formula>
    </cfRule>
  </conditionalFormatting>
  <conditionalFormatting sqref="R96:R105">
    <cfRule type="cellIs" dxfId="33415" priority="1145" operator="lessThan">
      <formula>0.8</formula>
    </cfRule>
    <cfRule type="cellIs" dxfId="33414" priority="1146" operator="greaterThan">
      <formula>1</formula>
    </cfRule>
  </conditionalFormatting>
  <conditionalFormatting sqref="R96:R105">
    <cfRule type="cellIs" dxfId="33413" priority="1143" operator="greaterThan">
      <formula>1</formula>
    </cfRule>
    <cfRule type="cellIs" dxfId="33412" priority="1144" operator="lessThan">
      <formula>0.8</formula>
    </cfRule>
  </conditionalFormatting>
  <conditionalFormatting sqref="P96:P105">
    <cfRule type="cellIs" dxfId="33411" priority="1142" operator="greaterThan">
      <formula>0</formula>
    </cfRule>
  </conditionalFormatting>
  <conditionalFormatting sqref="Q96:Q105">
    <cfRule type="cellIs" dxfId="33410" priority="1141" operator="lessThan">
      <formula>0</formula>
    </cfRule>
  </conditionalFormatting>
  <conditionalFormatting sqref="R96:R105">
    <cfRule type="cellIs" dxfId="33409" priority="1139" operator="lessThan">
      <formula>0.8</formula>
    </cfRule>
    <cfRule type="cellIs" dxfId="33408" priority="1140" operator="greaterThan">
      <formula>1</formula>
    </cfRule>
  </conditionalFormatting>
  <conditionalFormatting sqref="R96:R105">
    <cfRule type="cellIs" dxfId="33407" priority="1137" operator="greaterThan">
      <formula>1</formula>
    </cfRule>
    <cfRule type="cellIs" dxfId="33406" priority="1138" operator="lessThan">
      <formula>0.8</formula>
    </cfRule>
  </conditionalFormatting>
  <conditionalFormatting sqref="P96:P105">
    <cfRule type="cellIs" dxfId="33405" priority="1136" operator="greaterThan">
      <formula>0</formula>
    </cfRule>
  </conditionalFormatting>
  <conditionalFormatting sqref="Q96:Q105">
    <cfRule type="cellIs" dxfId="33404" priority="1135" operator="lessThan">
      <formula>0</formula>
    </cfRule>
  </conditionalFormatting>
  <conditionalFormatting sqref="R96:R105">
    <cfRule type="cellIs" dxfId="33403" priority="1133" operator="lessThan">
      <formula>0.8</formula>
    </cfRule>
    <cfRule type="cellIs" dxfId="33402" priority="1134" operator="greaterThan">
      <formula>1</formula>
    </cfRule>
  </conditionalFormatting>
  <conditionalFormatting sqref="R96:R105">
    <cfRule type="cellIs" dxfId="33401" priority="1131" operator="greaterThan">
      <formula>1</formula>
    </cfRule>
    <cfRule type="cellIs" dxfId="33400" priority="1132" operator="lessThan">
      <formula>0.8</formula>
    </cfRule>
  </conditionalFormatting>
  <conditionalFormatting sqref="P96:P105">
    <cfRule type="cellIs" dxfId="33399" priority="1130" operator="greaterThan">
      <formula>0</formula>
    </cfRule>
  </conditionalFormatting>
  <conditionalFormatting sqref="Q96:Q105">
    <cfRule type="cellIs" dxfId="33398" priority="1129" operator="lessThan">
      <formula>0</formula>
    </cfRule>
  </conditionalFormatting>
  <conditionalFormatting sqref="R96:R105">
    <cfRule type="cellIs" dxfId="33397" priority="1127" operator="lessThan">
      <formula>0.8</formula>
    </cfRule>
    <cfRule type="cellIs" dxfId="33396" priority="1128" operator="greaterThan">
      <formula>1</formula>
    </cfRule>
  </conditionalFormatting>
  <conditionalFormatting sqref="R96:R105">
    <cfRule type="cellIs" dxfId="33395" priority="1125" operator="greaterThan">
      <formula>1</formula>
    </cfRule>
    <cfRule type="cellIs" dxfId="33394" priority="1126" operator="lessThan">
      <formula>0.8</formula>
    </cfRule>
  </conditionalFormatting>
  <conditionalFormatting sqref="P96:P105">
    <cfRule type="cellIs" dxfId="33393" priority="1124" operator="greaterThan">
      <formula>0</formula>
    </cfRule>
  </conditionalFormatting>
  <conditionalFormatting sqref="P96:P105">
    <cfRule type="cellIs" dxfId="33392" priority="1118" operator="greaterThan">
      <formula>0</formula>
    </cfRule>
  </conditionalFormatting>
  <conditionalFormatting sqref="Q96:Q105">
    <cfRule type="cellIs" dxfId="33391" priority="1123" operator="lessThan">
      <formula>0</formula>
    </cfRule>
  </conditionalFormatting>
  <conditionalFormatting sqref="R96:R105">
    <cfRule type="cellIs" dxfId="33390" priority="1121" operator="lessThan">
      <formula>0.8</formula>
    </cfRule>
    <cfRule type="cellIs" dxfId="33389" priority="1122" operator="greaterThan">
      <formula>1</formula>
    </cfRule>
  </conditionalFormatting>
  <conditionalFormatting sqref="R96:R105">
    <cfRule type="cellIs" dxfId="33388" priority="1119" operator="greaterThan">
      <formula>1</formula>
    </cfRule>
    <cfRule type="cellIs" dxfId="33387" priority="1120" operator="lessThan">
      <formula>0.8</formula>
    </cfRule>
  </conditionalFormatting>
  <conditionalFormatting sqref="P96:P105">
    <cfRule type="cellIs" dxfId="33386" priority="1112" operator="greaterThan">
      <formula>0</formula>
    </cfRule>
  </conditionalFormatting>
  <conditionalFormatting sqref="Q96:Q105">
    <cfRule type="cellIs" dxfId="33385" priority="1117" operator="lessThan">
      <formula>0</formula>
    </cfRule>
  </conditionalFormatting>
  <conditionalFormatting sqref="R96:R105">
    <cfRule type="cellIs" dxfId="33384" priority="1115" operator="lessThan">
      <formula>0.8</formula>
    </cfRule>
    <cfRule type="cellIs" dxfId="33383" priority="1116" operator="greaterThan">
      <formula>1</formula>
    </cfRule>
  </conditionalFormatting>
  <conditionalFormatting sqref="R96:R105">
    <cfRule type="cellIs" dxfId="33382" priority="1113" operator="greaterThan">
      <formula>1</formula>
    </cfRule>
    <cfRule type="cellIs" dxfId="33381" priority="1114" operator="lessThan">
      <formula>0.8</formula>
    </cfRule>
  </conditionalFormatting>
  <conditionalFormatting sqref="R96:R105">
    <cfRule type="cellIs" dxfId="33380" priority="1109" operator="lessThan">
      <formula>0.8</formula>
    </cfRule>
    <cfRule type="cellIs" dxfId="33379" priority="1110" operator="greaterThan">
      <formula>1</formula>
    </cfRule>
  </conditionalFormatting>
  <conditionalFormatting sqref="R96:R105">
    <cfRule type="cellIs" dxfId="33378" priority="1107" operator="greaterThan">
      <formula>1</formula>
    </cfRule>
    <cfRule type="cellIs" dxfId="33377" priority="1108" operator="lessThan">
      <formula>0.8</formula>
    </cfRule>
  </conditionalFormatting>
  <conditionalFormatting sqref="P96:P105">
    <cfRule type="cellIs" dxfId="33376" priority="1106" operator="greaterThan">
      <formula>0</formula>
    </cfRule>
  </conditionalFormatting>
  <conditionalFormatting sqref="Q96:Q105">
    <cfRule type="cellIs" dxfId="33375" priority="1111" operator="lessThan">
      <formula>0</formula>
    </cfRule>
  </conditionalFormatting>
  <conditionalFormatting sqref="Q96:Q105">
    <cfRule type="cellIs" dxfId="33374" priority="1100" operator="lessThan">
      <formula>0</formula>
    </cfRule>
  </conditionalFormatting>
  <conditionalFormatting sqref="P96:P105">
    <cfRule type="cellIs" dxfId="33373" priority="1101" operator="greaterThan">
      <formula>0</formula>
    </cfRule>
  </conditionalFormatting>
  <conditionalFormatting sqref="R96:R105">
    <cfRule type="cellIs" dxfId="33372" priority="1104" operator="lessThan">
      <formula>0.8</formula>
    </cfRule>
    <cfRule type="cellIs" dxfId="33371" priority="1105" operator="greaterThan">
      <formula>1</formula>
    </cfRule>
  </conditionalFormatting>
  <conditionalFormatting sqref="R96:R105">
    <cfRule type="cellIs" dxfId="33370" priority="1102" operator="greaterThan">
      <formula>1</formula>
    </cfRule>
    <cfRule type="cellIs" dxfId="33369" priority="1103" operator="lessThan">
      <formula>0.8</formula>
    </cfRule>
  </conditionalFormatting>
  <conditionalFormatting sqref="Q96:Q105">
    <cfRule type="cellIs" dxfId="33368" priority="1094" operator="lessThan">
      <formula>0</formula>
    </cfRule>
  </conditionalFormatting>
  <conditionalFormatting sqref="R96:R105">
    <cfRule type="cellIs" dxfId="33367" priority="1098" operator="lessThan">
      <formula>0.8</formula>
    </cfRule>
    <cfRule type="cellIs" dxfId="33366" priority="1099" operator="greaterThan">
      <formula>1</formula>
    </cfRule>
  </conditionalFormatting>
  <conditionalFormatting sqref="R96:R105">
    <cfRule type="cellIs" dxfId="33365" priority="1096" operator="greaterThan">
      <formula>1</formula>
    </cfRule>
    <cfRule type="cellIs" dxfId="33364" priority="1097" operator="lessThan">
      <formula>0.8</formula>
    </cfRule>
  </conditionalFormatting>
  <conditionalFormatting sqref="P96:P105">
    <cfRule type="cellIs" dxfId="33363" priority="1095" operator="greaterThan">
      <formula>0</formula>
    </cfRule>
  </conditionalFormatting>
  <conditionalFormatting sqref="Q96:Q105">
    <cfRule type="cellIs" dxfId="33362" priority="1093" operator="lessThan">
      <formula>0</formula>
    </cfRule>
  </conditionalFormatting>
  <conditionalFormatting sqref="R96:R105">
    <cfRule type="cellIs" dxfId="33361" priority="1091" operator="lessThan">
      <formula>0.8</formula>
    </cfRule>
    <cfRule type="cellIs" dxfId="33360" priority="1092" operator="greaterThan">
      <formula>1</formula>
    </cfRule>
  </conditionalFormatting>
  <conditionalFormatting sqref="R96:R105">
    <cfRule type="cellIs" dxfId="33359" priority="1089" operator="greaterThan">
      <formula>1</formula>
    </cfRule>
    <cfRule type="cellIs" dxfId="33358" priority="1090" operator="lessThan">
      <formula>0.8</formula>
    </cfRule>
  </conditionalFormatting>
  <conditionalFormatting sqref="P96:P105">
    <cfRule type="cellIs" dxfId="33357" priority="1088" operator="greaterThan">
      <formula>0</formula>
    </cfRule>
  </conditionalFormatting>
  <conditionalFormatting sqref="Q96:Q105">
    <cfRule type="cellIs" dxfId="33356" priority="1087" operator="lessThan">
      <formula>0</formula>
    </cfRule>
  </conditionalFormatting>
  <conditionalFormatting sqref="R96:R105">
    <cfRule type="cellIs" dxfId="33355" priority="1085" operator="lessThan">
      <formula>0.8</formula>
    </cfRule>
    <cfRule type="cellIs" dxfId="33354" priority="1086" operator="greaterThan">
      <formula>1</formula>
    </cfRule>
  </conditionalFormatting>
  <conditionalFormatting sqref="R96:R105">
    <cfRule type="cellIs" dxfId="33353" priority="1083" operator="greaterThan">
      <formula>1</formula>
    </cfRule>
    <cfRule type="cellIs" dxfId="33352" priority="1084" operator="lessThan">
      <formula>0.8</formula>
    </cfRule>
  </conditionalFormatting>
  <conditionalFormatting sqref="P96:P105">
    <cfRule type="cellIs" dxfId="33351" priority="1082" operator="greaterThan">
      <formula>0</formula>
    </cfRule>
  </conditionalFormatting>
  <conditionalFormatting sqref="Q96:Q105">
    <cfRule type="cellIs" dxfId="33350" priority="1076" operator="lessThan">
      <formula>0</formula>
    </cfRule>
  </conditionalFormatting>
  <conditionalFormatting sqref="P96:P105">
    <cfRule type="cellIs" dxfId="33349" priority="1077" operator="greaterThan">
      <formula>0</formula>
    </cfRule>
  </conditionalFormatting>
  <conditionalFormatting sqref="R96:R105">
    <cfRule type="cellIs" dxfId="33348" priority="1080" operator="lessThan">
      <formula>0.8</formula>
    </cfRule>
    <cfRule type="cellIs" dxfId="33347" priority="1081" operator="greaterThan">
      <formula>1</formula>
    </cfRule>
  </conditionalFormatting>
  <conditionalFormatting sqref="R96:R105">
    <cfRule type="cellIs" dxfId="33346" priority="1078" operator="greaterThan">
      <formula>1</formula>
    </cfRule>
    <cfRule type="cellIs" dxfId="33345" priority="1079" operator="lessThan">
      <formula>0.8</formula>
    </cfRule>
  </conditionalFormatting>
  <conditionalFormatting sqref="Q96:Q105">
    <cfRule type="cellIs" dxfId="33344" priority="1070" operator="lessThan">
      <formula>0</formula>
    </cfRule>
  </conditionalFormatting>
  <conditionalFormatting sqref="R96:R105">
    <cfRule type="cellIs" dxfId="33343" priority="1074" operator="lessThan">
      <formula>0.8</formula>
    </cfRule>
    <cfRule type="cellIs" dxfId="33342" priority="1075" operator="greaterThan">
      <formula>1</formula>
    </cfRule>
  </conditionalFormatting>
  <conditionalFormatting sqref="R96:R105">
    <cfRule type="cellIs" dxfId="33341" priority="1072" operator="greaterThan">
      <formula>1</formula>
    </cfRule>
    <cfRule type="cellIs" dxfId="33340" priority="1073" operator="lessThan">
      <formula>0.8</formula>
    </cfRule>
  </conditionalFormatting>
  <conditionalFormatting sqref="P96:P105">
    <cfRule type="cellIs" dxfId="33339" priority="1071" operator="greaterThan">
      <formula>0</formula>
    </cfRule>
  </conditionalFormatting>
  <conditionalFormatting sqref="Q96:Q105">
    <cfRule type="cellIs" dxfId="33338" priority="1069" operator="lessThan">
      <formula>0</formula>
    </cfRule>
  </conditionalFormatting>
  <conditionalFormatting sqref="R96:R105">
    <cfRule type="cellIs" dxfId="33337" priority="1067" operator="lessThan">
      <formula>0.8</formula>
    </cfRule>
    <cfRule type="cellIs" dxfId="33336" priority="1068" operator="greaterThan">
      <formula>1</formula>
    </cfRule>
  </conditionalFormatting>
  <conditionalFormatting sqref="R96:R105">
    <cfRule type="cellIs" dxfId="33335" priority="1065" operator="greaterThan">
      <formula>1</formula>
    </cfRule>
    <cfRule type="cellIs" dxfId="33334" priority="1066" operator="lessThan">
      <formula>0.8</formula>
    </cfRule>
  </conditionalFormatting>
  <conditionalFormatting sqref="P96:P105">
    <cfRule type="cellIs" dxfId="33333" priority="1064" operator="greaterThan">
      <formula>0</formula>
    </cfRule>
  </conditionalFormatting>
  <conditionalFormatting sqref="Q96:Q105">
    <cfRule type="cellIs" dxfId="33332" priority="1063" operator="lessThan">
      <formula>0</formula>
    </cfRule>
  </conditionalFormatting>
  <conditionalFormatting sqref="R96:R105">
    <cfRule type="cellIs" dxfId="33331" priority="1061" operator="lessThan">
      <formula>0.8</formula>
    </cfRule>
    <cfRule type="cellIs" dxfId="33330" priority="1062" operator="greaterThan">
      <formula>1</formula>
    </cfRule>
  </conditionalFormatting>
  <conditionalFormatting sqref="R96:R105">
    <cfRule type="cellIs" dxfId="33329" priority="1059" operator="greaterThan">
      <formula>1</formula>
    </cfRule>
    <cfRule type="cellIs" dxfId="33328" priority="1060" operator="lessThan">
      <formula>0.8</formula>
    </cfRule>
  </conditionalFormatting>
  <conditionalFormatting sqref="P96:P105">
    <cfRule type="cellIs" dxfId="33327" priority="1058" operator="greaterThan">
      <formula>0</formula>
    </cfRule>
  </conditionalFormatting>
  <conditionalFormatting sqref="P124 P127">
    <cfRule type="cellIs" dxfId="33326" priority="1052" operator="greaterThan">
      <formula>0</formula>
    </cfRule>
  </conditionalFormatting>
  <conditionalFormatting sqref="Q124 Q127">
    <cfRule type="cellIs" dxfId="33325" priority="1057" operator="lessThan">
      <formula>0</formula>
    </cfRule>
  </conditionalFormatting>
  <conditionalFormatting sqref="R124 R127">
    <cfRule type="cellIs" dxfId="33324" priority="1055" operator="lessThan">
      <formula>0.8</formula>
    </cfRule>
    <cfRule type="cellIs" dxfId="33323" priority="1056" operator="greaterThan">
      <formula>1</formula>
    </cfRule>
  </conditionalFormatting>
  <conditionalFormatting sqref="R124 R127">
    <cfRule type="cellIs" dxfId="33322" priority="1053" operator="greaterThan">
      <formula>1</formula>
    </cfRule>
    <cfRule type="cellIs" dxfId="33321" priority="1054" operator="lessThan">
      <formula>0.8</formula>
    </cfRule>
  </conditionalFormatting>
  <conditionalFormatting sqref="Q124 Q127">
    <cfRule type="cellIs" dxfId="33320" priority="1051" operator="lessThan">
      <formula>0</formula>
    </cfRule>
  </conditionalFormatting>
  <conditionalFormatting sqref="R124 R127">
    <cfRule type="cellIs" dxfId="33319" priority="1049" operator="lessThan">
      <formula>0.8</formula>
    </cfRule>
    <cfRule type="cellIs" dxfId="33318" priority="1050" operator="greaterThan">
      <formula>1</formula>
    </cfRule>
  </conditionalFormatting>
  <conditionalFormatting sqref="R124 R127">
    <cfRule type="cellIs" dxfId="33317" priority="1047" operator="greaterThan">
      <formula>1</formula>
    </cfRule>
    <cfRule type="cellIs" dxfId="33316" priority="1048" operator="lessThan">
      <formula>0.8</formula>
    </cfRule>
  </conditionalFormatting>
  <conditionalFormatting sqref="P124 P127">
    <cfRule type="cellIs" dxfId="33315" priority="1046" operator="greaterThan">
      <formula>0</formula>
    </cfRule>
  </conditionalFormatting>
  <conditionalFormatting sqref="Q123 Q125:Q126 Q128:Q131">
    <cfRule type="cellIs" dxfId="33314" priority="1045" operator="lessThan">
      <formula>0</formula>
    </cfRule>
  </conditionalFormatting>
  <conditionalFormatting sqref="R123 R125:R126 R128:R131">
    <cfRule type="cellIs" dxfId="33313" priority="1043" operator="lessThan">
      <formula>0.8</formula>
    </cfRule>
    <cfRule type="cellIs" dxfId="33312" priority="1044" operator="greaterThan">
      <formula>1</formula>
    </cfRule>
  </conditionalFormatting>
  <conditionalFormatting sqref="R123 R125:R126 R128:R131">
    <cfRule type="cellIs" dxfId="33311" priority="1041" operator="greaterThan">
      <formula>1</formula>
    </cfRule>
    <cfRule type="cellIs" dxfId="33310" priority="1042" operator="lessThan">
      <formula>0.8</formula>
    </cfRule>
  </conditionalFormatting>
  <conditionalFormatting sqref="P123 P125:P126 P128:P131">
    <cfRule type="cellIs" dxfId="33309" priority="1040" operator="greaterThan">
      <formula>0</formula>
    </cfRule>
  </conditionalFormatting>
  <conditionalFormatting sqref="P123 P125:P126 P128:P131">
    <cfRule type="cellIs" dxfId="33308" priority="1034" operator="greaterThan">
      <formula>0</formula>
    </cfRule>
  </conditionalFormatting>
  <conditionalFormatting sqref="Q123 Q125:Q126 Q128:Q131">
    <cfRule type="cellIs" dxfId="33307" priority="1039" operator="lessThan">
      <formula>0</formula>
    </cfRule>
  </conditionalFormatting>
  <conditionalFormatting sqref="R123 R125:R126 R128:R131">
    <cfRule type="cellIs" dxfId="33306" priority="1037" operator="lessThan">
      <formula>0.8</formula>
    </cfRule>
    <cfRule type="cellIs" dxfId="33305" priority="1038" operator="greaterThan">
      <formula>1</formula>
    </cfRule>
  </conditionalFormatting>
  <conditionalFormatting sqref="R123 R125:R126 R128:R131">
    <cfRule type="cellIs" dxfId="33304" priority="1035" operator="greaterThan">
      <formula>1</formula>
    </cfRule>
    <cfRule type="cellIs" dxfId="33303" priority="1036" operator="lessThan">
      <formula>0.8</formula>
    </cfRule>
  </conditionalFormatting>
  <conditionalFormatting sqref="P122">
    <cfRule type="cellIs" dxfId="33302" priority="1028" operator="greaterThan">
      <formula>0</formula>
    </cfRule>
  </conditionalFormatting>
  <conditionalFormatting sqref="Q122">
    <cfRule type="cellIs" dxfId="33301" priority="1033" operator="lessThan">
      <formula>0</formula>
    </cfRule>
  </conditionalFormatting>
  <conditionalFormatting sqref="R122">
    <cfRule type="cellIs" dxfId="33300" priority="1031" operator="lessThan">
      <formula>0.8</formula>
    </cfRule>
    <cfRule type="cellIs" dxfId="33299" priority="1032" operator="greaterThan">
      <formula>1</formula>
    </cfRule>
  </conditionalFormatting>
  <conditionalFormatting sqref="R122">
    <cfRule type="cellIs" dxfId="33298" priority="1029" operator="greaterThan">
      <formula>1</formula>
    </cfRule>
    <cfRule type="cellIs" dxfId="33297" priority="1030" operator="lessThan">
      <formula>0.8</formula>
    </cfRule>
  </conditionalFormatting>
  <conditionalFormatting sqref="P137 P140 P142 P144">
    <cfRule type="cellIs" dxfId="33296" priority="1027" operator="greaterThan">
      <formula>0</formula>
    </cfRule>
  </conditionalFormatting>
  <conditionalFormatting sqref="Q137:Q144">
    <cfRule type="cellIs" dxfId="33295" priority="1026" operator="lessThan">
      <formula>0</formula>
    </cfRule>
  </conditionalFormatting>
  <conditionalFormatting sqref="R137">
    <cfRule type="cellIs" dxfId="33294" priority="1024" operator="lessThan">
      <formula>0.8</formula>
    </cfRule>
    <cfRule type="cellIs" dxfId="33293" priority="1025" operator="greaterThan">
      <formula>1</formula>
    </cfRule>
  </conditionalFormatting>
  <conditionalFormatting sqref="R137">
    <cfRule type="cellIs" dxfId="33292" priority="1022" operator="greaterThan">
      <formula>1</formula>
    </cfRule>
    <cfRule type="cellIs" dxfId="33291" priority="1023" operator="lessThan">
      <formula>0.8</formula>
    </cfRule>
  </conditionalFormatting>
  <conditionalFormatting sqref="P137 P140 P142 P144">
    <cfRule type="cellIs" dxfId="33290" priority="1021" operator="greaterThan">
      <formula>0</formula>
    </cfRule>
  </conditionalFormatting>
  <conditionalFormatting sqref="Q137:Q144">
    <cfRule type="cellIs" dxfId="33289" priority="1020" operator="lessThan">
      <formula>0</formula>
    </cfRule>
  </conditionalFormatting>
  <conditionalFormatting sqref="R137">
    <cfRule type="cellIs" dxfId="33288" priority="1018" operator="lessThan">
      <formula>0.8</formula>
    </cfRule>
    <cfRule type="cellIs" dxfId="33287" priority="1019" operator="greaterThan">
      <formula>1</formula>
    </cfRule>
  </conditionalFormatting>
  <conditionalFormatting sqref="R137">
    <cfRule type="cellIs" dxfId="33286" priority="1016" operator="greaterThan">
      <formula>1</formula>
    </cfRule>
    <cfRule type="cellIs" dxfId="33285" priority="1017" operator="lessThan">
      <formula>0.8</formula>
    </cfRule>
  </conditionalFormatting>
  <conditionalFormatting sqref="P137 P140 P142 P144">
    <cfRule type="cellIs" dxfId="33284" priority="1015" operator="greaterThan">
      <formula>0</formula>
    </cfRule>
  </conditionalFormatting>
  <conditionalFormatting sqref="P137 P140 P142 P144">
    <cfRule type="cellIs" dxfId="33283" priority="1009" operator="greaterThan">
      <formula>0</formula>
    </cfRule>
  </conditionalFormatting>
  <conditionalFormatting sqref="Q137:Q144">
    <cfRule type="cellIs" dxfId="33282" priority="1014" operator="lessThan">
      <formula>0</formula>
    </cfRule>
  </conditionalFormatting>
  <conditionalFormatting sqref="R137">
    <cfRule type="cellIs" dxfId="33281" priority="1012" operator="lessThan">
      <formula>0.8</formula>
    </cfRule>
    <cfRule type="cellIs" dxfId="33280" priority="1013" operator="greaterThan">
      <formula>1</formula>
    </cfRule>
  </conditionalFormatting>
  <conditionalFormatting sqref="R137">
    <cfRule type="cellIs" dxfId="33279" priority="1010" operator="greaterThan">
      <formula>1</formula>
    </cfRule>
    <cfRule type="cellIs" dxfId="33278" priority="1011" operator="lessThan">
      <formula>0.8</formula>
    </cfRule>
  </conditionalFormatting>
  <conditionalFormatting sqref="Q137:Q144">
    <cfRule type="cellIs" dxfId="33277" priority="1008" operator="lessThan">
      <formula>0</formula>
    </cfRule>
  </conditionalFormatting>
  <conditionalFormatting sqref="R137">
    <cfRule type="cellIs" dxfId="33276" priority="1006" operator="lessThan">
      <formula>0.8</formula>
    </cfRule>
    <cfRule type="cellIs" dxfId="33275" priority="1007" operator="greaterThan">
      <formula>1</formula>
    </cfRule>
  </conditionalFormatting>
  <conditionalFormatting sqref="R137">
    <cfRule type="cellIs" dxfId="33274" priority="1004" operator="greaterThan">
      <formula>1</formula>
    </cfRule>
    <cfRule type="cellIs" dxfId="33273" priority="1005" operator="lessThan">
      <formula>0.8</formula>
    </cfRule>
  </conditionalFormatting>
  <conditionalFormatting sqref="P137 P140 P142 P144">
    <cfRule type="cellIs" dxfId="33272" priority="1003" operator="greaterThan">
      <formula>0</formula>
    </cfRule>
  </conditionalFormatting>
  <conditionalFormatting sqref="Q137:Q144">
    <cfRule type="cellIs" dxfId="33271" priority="1002" operator="lessThan">
      <formula>0</formula>
    </cfRule>
  </conditionalFormatting>
  <conditionalFormatting sqref="R137">
    <cfRule type="cellIs" dxfId="33270" priority="1000" operator="lessThan">
      <formula>0.8</formula>
    </cfRule>
    <cfRule type="cellIs" dxfId="33269" priority="1001" operator="greaterThan">
      <formula>1</formula>
    </cfRule>
  </conditionalFormatting>
  <conditionalFormatting sqref="R137">
    <cfRule type="cellIs" dxfId="33268" priority="998" operator="greaterThan">
      <formula>1</formula>
    </cfRule>
    <cfRule type="cellIs" dxfId="33267" priority="999" operator="lessThan">
      <formula>0.8</formula>
    </cfRule>
  </conditionalFormatting>
  <conditionalFormatting sqref="P137 P140 P142 P144">
    <cfRule type="cellIs" dxfId="33266" priority="997" operator="greaterThan">
      <formula>0</formula>
    </cfRule>
  </conditionalFormatting>
  <conditionalFormatting sqref="P137 P140 P142 P144">
    <cfRule type="cellIs" dxfId="33265" priority="991" operator="greaterThan">
      <formula>0</formula>
    </cfRule>
  </conditionalFormatting>
  <conditionalFormatting sqref="Q137:Q144">
    <cfRule type="cellIs" dxfId="33264" priority="996" operator="lessThan">
      <formula>0</formula>
    </cfRule>
  </conditionalFormatting>
  <conditionalFormatting sqref="R137">
    <cfRule type="cellIs" dxfId="33263" priority="994" operator="lessThan">
      <formula>0.8</formula>
    </cfRule>
    <cfRule type="cellIs" dxfId="33262" priority="995" operator="greaterThan">
      <formula>1</formula>
    </cfRule>
  </conditionalFormatting>
  <conditionalFormatting sqref="R137">
    <cfRule type="cellIs" dxfId="33261" priority="992" operator="greaterThan">
      <formula>1</formula>
    </cfRule>
    <cfRule type="cellIs" dxfId="33260" priority="993" operator="lessThan">
      <formula>0.8</formula>
    </cfRule>
  </conditionalFormatting>
  <conditionalFormatting sqref="Q137:Q144">
    <cfRule type="cellIs" dxfId="33259" priority="990" operator="lessThan">
      <formula>0</formula>
    </cfRule>
  </conditionalFormatting>
  <conditionalFormatting sqref="R137">
    <cfRule type="cellIs" dxfId="33258" priority="988" operator="lessThan">
      <formula>0.8</formula>
    </cfRule>
    <cfRule type="cellIs" dxfId="33257" priority="989" operator="greaterThan">
      <formula>1</formula>
    </cfRule>
  </conditionalFormatting>
  <conditionalFormatting sqref="R137">
    <cfRule type="cellIs" dxfId="33256" priority="986" operator="greaterThan">
      <formula>1</formula>
    </cfRule>
    <cfRule type="cellIs" dxfId="33255" priority="987" operator="lessThan">
      <formula>0.8</formula>
    </cfRule>
  </conditionalFormatting>
  <conditionalFormatting sqref="P137 P140 P142 P144">
    <cfRule type="cellIs" dxfId="33254" priority="985" operator="greaterThan">
      <formula>0</formula>
    </cfRule>
  </conditionalFormatting>
  <conditionalFormatting sqref="Q137:Q144">
    <cfRule type="cellIs" dxfId="33253" priority="984" operator="lessThan">
      <formula>0</formula>
    </cfRule>
  </conditionalFormatting>
  <conditionalFormatting sqref="R137">
    <cfRule type="cellIs" dxfId="33252" priority="982" operator="lessThan">
      <formula>0.8</formula>
    </cfRule>
    <cfRule type="cellIs" dxfId="33251" priority="983" operator="greaterThan">
      <formula>1</formula>
    </cfRule>
  </conditionalFormatting>
  <conditionalFormatting sqref="R137">
    <cfRule type="cellIs" dxfId="33250" priority="980" operator="greaterThan">
      <formula>1</formula>
    </cfRule>
    <cfRule type="cellIs" dxfId="33249" priority="981" operator="lessThan">
      <formula>0.8</formula>
    </cfRule>
  </conditionalFormatting>
  <conditionalFormatting sqref="P137 P140 P142 P144">
    <cfRule type="cellIs" dxfId="33248" priority="979" operator="greaterThan">
      <formula>0</formula>
    </cfRule>
  </conditionalFormatting>
  <conditionalFormatting sqref="P137 P140 P142 P144">
    <cfRule type="cellIs" dxfId="33247" priority="973" operator="greaterThan">
      <formula>0</formula>
    </cfRule>
  </conditionalFormatting>
  <conditionalFormatting sqref="Q137:Q144">
    <cfRule type="cellIs" dxfId="33246" priority="978" operator="lessThan">
      <formula>0</formula>
    </cfRule>
  </conditionalFormatting>
  <conditionalFormatting sqref="R137">
    <cfRule type="cellIs" dxfId="33245" priority="976" operator="lessThan">
      <formula>0.8</formula>
    </cfRule>
    <cfRule type="cellIs" dxfId="33244" priority="977" operator="greaterThan">
      <formula>1</formula>
    </cfRule>
  </conditionalFormatting>
  <conditionalFormatting sqref="R137">
    <cfRule type="cellIs" dxfId="33243" priority="974" operator="greaterThan">
      <formula>1</formula>
    </cfRule>
    <cfRule type="cellIs" dxfId="33242" priority="975" operator="lessThan">
      <formula>0.8</formula>
    </cfRule>
  </conditionalFormatting>
  <conditionalFormatting sqref="Q137:Q144">
    <cfRule type="cellIs" dxfId="33241" priority="972" operator="lessThan">
      <formula>0</formula>
    </cfRule>
  </conditionalFormatting>
  <conditionalFormatting sqref="R137">
    <cfRule type="cellIs" dxfId="33240" priority="970" operator="lessThan">
      <formula>0.8</formula>
    </cfRule>
    <cfRule type="cellIs" dxfId="33239" priority="971" operator="greaterThan">
      <formula>1</formula>
    </cfRule>
  </conditionalFormatting>
  <conditionalFormatting sqref="R137">
    <cfRule type="cellIs" dxfId="33238" priority="968" operator="greaterThan">
      <formula>1</formula>
    </cfRule>
    <cfRule type="cellIs" dxfId="33237" priority="969" operator="lessThan">
      <formula>0.8</formula>
    </cfRule>
  </conditionalFormatting>
  <conditionalFormatting sqref="P137 P140 P142 P144">
    <cfRule type="cellIs" dxfId="33236" priority="967" operator="greaterThan">
      <formula>0</formula>
    </cfRule>
  </conditionalFormatting>
  <conditionalFormatting sqref="P138 P141 P143">
    <cfRule type="cellIs" dxfId="33235" priority="962" operator="greaterThan">
      <formula>0</formula>
    </cfRule>
  </conditionalFormatting>
  <conditionalFormatting sqref="R138">
    <cfRule type="cellIs" dxfId="33234" priority="965" operator="lessThan">
      <formula>0.8</formula>
    </cfRule>
    <cfRule type="cellIs" dxfId="33233" priority="966" operator="greaterThan">
      <formula>1</formula>
    </cfRule>
  </conditionalFormatting>
  <conditionalFormatting sqref="R138">
    <cfRule type="cellIs" dxfId="33232" priority="963" operator="greaterThan">
      <formula>1</formula>
    </cfRule>
    <cfRule type="cellIs" dxfId="33231" priority="964" operator="lessThan">
      <formula>0.8</formula>
    </cfRule>
  </conditionalFormatting>
  <conditionalFormatting sqref="R138">
    <cfRule type="cellIs" dxfId="33230" priority="960" operator="lessThan">
      <formula>0.8</formula>
    </cfRule>
    <cfRule type="cellIs" dxfId="33229" priority="961" operator="greaterThan">
      <formula>1</formula>
    </cfRule>
  </conditionalFormatting>
  <conditionalFormatting sqref="R138">
    <cfRule type="cellIs" dxfId="33228" priority="958" operator="greaterThan">
      <formula>1</formula>
    </cfRule>
    <cfRule type="cellIs" dxfId="33227" priority="959" operator="lessThan">
      <formula>0.8</formula>
    </cfRule>
  </conditionalFormatting>
  <conditionalFormatting sqref="P138 P141 P143">
    <cfRule type="cellIs" dxfId="33226" priority="957" operator="greaterThan">
      <formula>0</formula>
    </cfRule>
  </conditionalFormatting>
  <conditionalFormatting sqref="R138">
    <cfRule type="cellIs" dxfId="33225" priority="955" operator="lessThan">
      <formula>0.8</formula>
    </cfRule>
    <cfRule type="cellIs" dxfId="33224" priority="956" operator="greaterThan">
      <formula>1</formula>
    </cfRule>
  </conditionalFormatting>
  <conditionalFormatting sqref="R138">
    <cfRule type="cellIs" dxfId="33223" priority="953" operator="greaterThan">
      <formula>1</formula>
    </cfRule>
    <cfRule type="cellIs" dxfId="33222" priority="954" operator="lessThan">
      <formula>0.8</formula>
    </cfRule>
  </conditionalFormatting>
  <conditionalFormatting sqref="P138 P141 P143">
    <cfRule type="cellIs" dxfId="33221" priority="952" operator="greaterThan">
      <formula>0</formula>
    </cfRule>
  </conditionalFormatting>
  <conditionalFormatting sqref="R138">
    <cfRule type="cellIs" dxfId="33220" priority="950" operator="lessThan">
      <formula>0.8</formula>
    </cfRule>
    <cfRule type="cellIs" dxfId="33219" priority="951" operator="greaterThan">
      <formula>1</formula>
    </cfRule>
  </conditionalFormatting>
  <conditionalFormatting sqref="R138">
    <cfRule type="cellIs" dxfId="33218" priority="948" operator="greaterThan">
      <formula>1</formula>
    </cfRule>
    <cfRule type="cellIs" dxfId="33217" priority="949" operator="lessThan">
      <formula>0.8</formula>
    </cfRule>
  </conditionalFormatting>
  <conditionalFormatting sqref="P138 P141 P143">
    <cfRule type="cellIs" dxfId="33216" priority="947" operator="greaterThan">
      <formula>0</formula>
    </cfRule>
  </conditionalFormatting>
  <conditionalFormatting sqref="R138">
    <cfRule type="cellIs" dxfId="33215" priority="945" operator="lessThan">
      <formula>0.8</formula>
    </cfRule>
    <cfRule type="cellIs" dxfId="33214" priority="946" operator="greaterThan">
      <formula>1</formula>
    </cfRule>
  </conditionalFormatting>
  <conditionalFormatting sqref="R138">
    <cfRule type="cellIs" dxfId="33213" priority="943" operator="greaterThan">
      <formula>1</formula>
    </cfRule>
    <cfRule type="cellIs" dxfId="33212" priority="944" operator="lessThan">
      <formula>0.8</formula>
    </cfRule>
  </conditionalFormatting>
  <conditionalFormatting sqref="R138">
    <cfRule type="cellIs" dxfId="33211" priority="941" operator="lessThan">
      <formula>0.8</formula>
    </cfRule>
    <cfRule type="cellIs" dxfId="33210" priority="942" operator="greaterThan">
      <formula>1</formula>
    </cfRule>
  </conditionalFormatting>
  <conditionalFormatting sqref="R138">
    <cfRule type="cellIs" dxfId="33209" priority="939" operator="greaterThan">
      <formula>1</formula>
    </cfRule>
    <cfRule type="cellIs" dxfId="33208" priority="940" operator="lessThan">
      <formula>0.8</formula>
    </cfRule>
  </conditionalFormatting>
  <conditionalFormatting sqref="P138 P141 P143">
    <cfRule type="cellIs" dxfId="33207" priority="938" operator="greaterThan">
      <formula>0</formula>
    </cfRule>
  </conditionalFormatting>
  <conditionalFormatting sqref="P138 P141 P143">
    <cfRule type="cellIs" dxfId="33206" priority="933" operator="greaterThan">
      <formula>0</formula>
    </cfRule>
  </conditionalFormatting>
  <conditionalFormatting sqref="R138">
    <cfRule type="cellIs" dxfId="33205" priority="936" operator="lessThan">
      <formula>0.8</formula>
    </cfRule>
    <cfRule type="cellIs" dxfId="33204" priority="937" operator="greaterThan">
      <formula>1</formula>
    </cfRule>
  </conditionalFormatting>
  <conditionalFormatting sqref="R138">
    <cfRule type="cellIs" dxfId="33203" priority="934" operator="greaterThan">
      <formula>1</formula>
    </cfRule>
    <cfRule type="cellIs" dxfId="33202" priority="935" operator="lessThan">
      <formula>0.8</formula>
    </cfRule>
  </conditionalFormatting>
  <conditionalFormatting sqref="R138">
    <cfRule type="cellIs" dxfId="33201" priority="931" operator="lessThan">
      <formula>0.8</formula>
    </cfRule>
    <cfRule type="cellIs" dxfId="33200" priority="932" operator="greaterThan">
      <formula>1</formula>
    </cfRule>
  </conditionalFormatting>
  <conditionalFormatting sqref="R138">
    <cfRule type="cellIs" dxfId="33199" priority="929" operator="greaterThan">
      <formula>1</formula>
    </cfRule>
    <cfRule type="cellIs" dxfId="33198" priority="930" operator="lessThan">
      <formula>0.8</formula>
    </cfRule>
  </conditionalFormatting>
  <conditionalFormatting sqref="P138 P141 P143">
    <cfRule type="cellIs" dxfId="33197" priority="928" operator="greaterThan">
      <formula>0</formula>
    </cfRule>
  </conditionalFormatting>
  <conditionalFormatting sqref="Q148:Q154">
    <cfRule type="cellIs" dxfId="33196" priority="927" operator="lessThan">
      <formula>0</formula>
    </cfRule>
  </conditionalFormatting>
  <conditionalFormatting sqref="R148:R154">
    <cfRule type="cellIs" dxfId="33195" priority="925" operator="lessThan">
      <formula>0.8</formula>
    </cfRule>
    <cfRule type="cellIs" dxfId="33194" priority="926" operator="greaterThan">
      <formula>1</formula>
    </cfRule>
  </conditionalFormatting>
  <conditionalFormatting sqref="R148:R154">
    <cfRule type="cellIs" dxfId="33193" priority="923" operator="greaterThan">
      <formula>1</formula>
    </cfRule>
    <cfRule type="cellIs" dxfId="33192" priority="924" operator="lessThan">
      <formula>0.8</formula>
    </cfRule>
  </conditionalFormatting>
  <conditionalFormatting sqref="P148:P154">
    <cfRule type="cellIs" dxfId="33191" priority="922" operator="greaterThan">
      <formula>0</formula>
    </cfRule>
  </conditionalFormatting>
  <conditionalFormatting sqref="P148:P154">
    <cfRule type="cellIs" dxfId="33190" priority="916" operator="greaterThan">
      <formula>0</formula>
    </cfRule>
  </conditionalFormatting>
  <conditionalFormatting sqref="Q148:Q154">
    <cfRule type="cellIs" dxfId="33189" priority="921" operator="lessThan">
      <formula>0</formula>
    </cfRule>
  </conditionalFormatting>
  <conditionalFormatting sqref="R148:R154">
    <cfRule type="cellIs" dxfId="33188" priority="919" operator="lessThan">
      <formula>0.8</formula>
    </cfRule>
    <cfRule type="cellIs" dxfId="33187" priority="920" operator="greaterThan">
      <formula>1</formula>
    </cfRule>
  </conditionalFormatting>
  <conditionalFormatting sqref="R148:R154">
    <cfRule type="cellIs" dxfId="33186" priority="917" operator="greaterThan">
      <formula>1</formula>
    </cfRule>
    <cfRule type="cellIs" dxfId="33185" priority="918" operator="lessThan">
      <formula>0.8</formula>
    </cfRule>
  </conditionalFormatting>
  <conditionalFormatting sqref="Q148:Q154">
    <cfRule type="cellIs" dxfId="33184" priority="915" operator="lessThan">
      <formula>0</formula>
    </cfRule>
  </conditionalFormatting>
  <conditionalFormatting sqref="R148:R154">
    <cfRule type="cellIs" dxfId="33183" priority="913" operator="lessThan">
      <formula>0.8</formula>
    </cfRule>
    <cfRule type="cellIs" dxfId="33182" priority="914" operator="greaterThan">
      <formula>1</formula>
    </cfRule>
  </conditionalFormatting>
  <conditionalFormatting sqref="R148:R154">
    <cfRule type="cellIs" dxfId="33181" priority="911" operator="greaterThan">
      <formula>1</formula>
    </cfRule>
    <cfRule type="cellIs" dxfId="33180" priority="912" operator="lessThan">
      <formula>0.8</formula>
    </cfRule>
  </conditionalFormatting>
  <conditionalFormatting sqref="P148:P154">
    <cfRule type="cellIs" dxfId="33179" priority="910" operator="greaterThan">
      <formula>0</formula>
    </cfRule>
  </conditionalFormatting>
  <conditionalFormatting sqref="Q148:Q154">
    <cfRule type="cellIs" dxfId="33178" priority="909" operator="lessThan">
      <formula>0</formula>
    </cfRule>
  </conditionalFormatting>
  <conditionalFormatting sqref="R148:R154">
    <cfRule type="cellIs" dxfId="33177" priority="907" operator="lessThan">
      <formula>0.8</formula>
    </cfRule>
    <cfRule type="cellIs" dxfId="33176" priority="908" operator="greaterThan">
      <formula>1</formula>
    </cfRule>
  </conditionalFormatting>
  <conditionalFormatting sqref="R148:R154">
    <cfRule type="cellIs" dxfId="33175" priority="905" operator="greaterThan">
      <formula>1</formula>
    </cfRule>
    <cfRule type="cellIs" dxfId="33174" priority="906" operator="lessThan">
      <formula>0.8</formula>
    </cfRule>
  </conditionalFormatting>
  <conditionalFormatting sqref="P148:P154">
    <cfRule type="cellIs" dxfId="33173" priority="904" operator="greaterThan">
      <formula>0</formula>
    </cfRule>
  </conditionalFormatting>
  <conditionalFormatting sqref="P148:P154">
    <cfRule type="cellIs" dxfId="33172" priority="898" operator="greaterThan">
      <formula>0</formula>
    </cfRule>
  </conditionalFormatting>
  <conditionalFormatting sqref="Q148:Q154">
    <cfRule type="cellIs" dxfId="33171" priority="903" operator="lessThan">
      <formula>0</formula>
    </cfRule>
  </conditionalFormatting>
  <conditionalFormatting sqref="R148:R154">
    <cfRule type="cellIs" dxfId="33170" priority="901" operator="lessThan">
      <formula>0.8</formula>
    </cfRule>
    <cfRule type="cellIs" dxfId="33169" priority="902" operator="greaterThan">
      <formula>1</formula>
    </cfRule>
  </conditionalFormatting>
  <conditionalFormatting sqref="R148:R154">
    <cfRule type="cellIs" dxfId="33168" priority="899" operator="greaterThan">
      <formula>1</formula>
    </cfRule>
    <cfRule type="cellIs" dxfId="33167" priority="900" operator="lessThan">
      <formula>0.8</formula>
    </cfRule>
  </conditionalFormatting>
  <conditionalFormatting sqref="Q148:Q154">
    <cfRule type="cellIs" dxfId="33166" priority="897" operator="lessThan">
      <formula>0</formula>
    </cfRule>
  </conditionalFormatting>
  <conditionalFormatting sqref="R148:R154">
    <cfRule type="cellIs" dxfId="33165" priority="895" operator="lessThan">
      <formula>0.8</formula>
    </cfRule>
    <cfRule type="cellIs" dxfId="33164" priority="896" operator="greaterThan">
      <formula>1</formula>
    </cfRule>
  </conditionalFormatting>
  <conditionalFormatting sqref="R148:R154">
    <cfRule type="cellIs" dxfId="33163" priority="893" operator="greaterThan">
      <formula>1</formula>
    </cfRule>
    <cfRule type="cellIs" dxfId="33162" priority="894" operator="lessThan">
      <formula>0.8</formula>
    </cfRule>
  </conditionalFormatting>
  <conditionalFormatting sqref="P148:P154">
    <cfRule type="cellIs" dxfId="33161" priority="892" operator="greaterThan">
      <formula>0</formula>
    </cfRule>
  </conditionalFormatting>
  <conditionalFormatting sqref="Q148:Q154">
    <cfRule type="cellIs" dxfId="33160" priority="886" operator="lessThan">
      <formula>0</formula>
    </cfRule>
  </conditionalFormatting>
  <conditionalFormatting sqref="P148:P154">
    <cfRule type="cellIs" dxfId="33159" priority="887" operator="greaterThan">
      <formula>0</formula>
    </cfRule>
  </conditionalFormatting>
  <conditionalFormatting sqref="R148:R154">
    <cfRule type="cellIs" dxfId="33158" priority="890" operator="lessThan">
      <formula>0.8</formula>
    </cfRule>
    <cfRule type="cellIs" dxfId="33157" priority="891" operator="greaterThan">
      <formula>1</formula>
    </cfRule>
  </conditionalFormatting>
  <conditionalFormatting sqref="R148:R154">
    <cfRule type="cellIs" dxfId="33156" priority="888" operator="greaterThan">
      <formula>1</formula>
    </cfRule>
    <cfRule type="cellIs" dxfId="33155" priority="889" operator="lessThan">
      <formula>0.8</formula>
    </cfRule>
  </conditionalFormatting>
  <conditionalFormatting sqref="Q148:Q154">
    <cfRule type="cellIs" dxfId="33154" priority="880" operator="lessThan">
      <formula>0</formula>
    </cfRule>
  </conditionalFormatting>
  <conditionalFormatting sqref="R148:R154">
    <cfRule type="cellIs" dxfId="33153" priority="884" operator="lessThan">
      <formula>0.8</formula>
    </cfRule>
    <cfRule type="cellIs" dxfId="33152" priority="885" operator="greaterThan">
      <formula>1</formula>
    </cfRule>
  </conditionalFormatting>
  <conditionalFormatting sqref="R148:R154">
    <cfRule type="cellIs" dxfId="33151" priority="882" operator="greaterThan">
      <formula>1</formula>
    </cfRule>
    <cfRule type="cellIs" dxfId="33150" priority="883" operator="lessThan">
      <formula>0.8</formula>
    </cfRule>
  </conditionalFormatting>
  <conditionalFormatting sqref="P148:P154">
    <cfRule type="cellIs" dxfId="33149" priority="881" operator="greaterThan">
      <formula>0</formula>
    </cfRule>
  </conditionalFormatting>
  <conditionalFormatting sqref="Q148:Q154">
    <cfRule type="cellIs" dxfId="33148" priority="879" operator="lessThan">
      <formula>0</formula>
    </cfRule>
  </conditionalFormatting>
  <conditionalFormatting sqref="R148:R154">
    <cfRule type="cellIs" dxfId="33147" priority="877" operator="lessThan">
      <formula>0.8</formula>
    </cfRule>
    <cfRule type="cellIs" dxfId="33146" priority="878" operator="greaterThan">
      <formula>1</formula>
    </cfRule>
  </conditionalFormatting>
  <conditionalFormatting sqref="R148:R154">
    <cfRule type="cellIs" dxfId="33145" priority="875" operator="greaterThan">
      <formula>1</formula>
    </cfRule>
    <cfRule type="cellIs" dxfId="33144" priority="876" operator="lessThan">
      <formula>0.8</formula>
    </cfRule>
  </conditionalFormatting>
  <conditionalFormatting sqref="P148:P154">
    <cfRule type="cellIs" dxfId="33143" priority="874" operator="greaterThan">
      <formula>0</formula>
    </cfRule>
  </conditionalFormatting>
  <conditionalFormatting sqref="Q148:Q154">
    <cfRule type="cellIs" dxfId="33142" priority="873" operator="lessThan">
      <formula>0</formula>
    </cfRule>
  </conditionalFormatting>
  <conditionalFormatting sqref="R148:R154">
    <cfRule type="cellIs" dxfId="33141" priority="871" operator="lessThan">
      <formula>0.8</formula>
    </cfRule>
    <cfRule type="cellIs" dxfId="33140" priority="872" operator="greaterThan">
      <formula>1</formula>
    </cfRule>
  </conditionalFormatting>
  <conditionalFormatting sqref="R148:R154">
    <cfRule type="cellIs" dxfId="33139" priority="869" operator="greaterThan">
      <formula>1</formula>
    </cfRule>
    <cfRule type="cellIs" dxfId="33138" priority="870" operator="lessThan">
      <formula>0.8</formula>
    </cfRule>
  </conditionalFormatting>
  <conditionalFormatting sqref="P148:P154">
    <cfRule type="cellIs" dxfId="33137" priority="868" operator="greaterThan">
      <formula>0</formula>
    </cfRule>
  </conditionalFormatting>
  <conditionalFormatting sqref="Q148:Q154">
    <cfRule type="cellIs" dxfId="33136" priority="867" operator="lessThan">
      <formula>0</formula>
    </cfRule>
  </conditionalFormatting>
  <conditionalFormatting sqref="R148:R154">
    <cfRule type="cellIs" dxfId="33135" priority="865" operator="lessThan">
      <formula>0.8</formula>
    </cfRule>
    <cfRule type="cellIs" dxfId="33134" priority="866" operator="greaterThan">
      <formula>1</formula>
    </cfRule>
  </conditionalFormatting>
  <conditionalFormatting sqref="R148:R154">
    <cfRule type="cellIs" dxfId="33133" priority="863" operator="greaterThan">
      <formula>1</formula>
    </cfRule>
    <cfRule type="cellIs" dxfId="33132" priority="864" operator="lessThan">
      <formula>0.8</formula>
    </cfRule>
  </conditionalFormatting>
  <conditionalFormatting sqref="P148:P154">
    <cfRule type="cellIs" dxfId="33131" priority="862" operator="greaterThan">
      <formula>0</formula>
    </cfRule>
  </conditionalFormatting>
  <conditionalFormatting sqref="Q148:Q154">
    <cfRule type="cellIs" dxfId="33130" priority="861" operator="lessThan">
      <formula>0</formula>
    </cfRule>
  </conditionalFormatting>
  <conditionalFormatting sqref="R148:R154">
    <cfRule type="cellIs" dxfId="33129" priority="859" operator="lessThan">
      <formula>0.8</formula>
    </cfRule>
    <cfRule type="cellIs" dxfId="33128" priority="860" operator="greaterThan">
      <formula>1</formula>
    </cfRule>
  </conditionalFormatting>
  <conditionalFormatting sqref="R148:R154">
    <cfRule type="cellIs" dxfId="33127" priority="857" operator="greaterThan">
      <formula>1</formula>
    </cfRule>
    <cfRule type="cellIs" dxfId="33126" priority="858" operator="lessThan">
      <formula>0.8</formula>
    </cfRule>
  </conditionalFormatting>
  <conditionalFormatting sqref="P148:P154">
    <cfRule type="cellIs" dxfId="33125" priority="856" operator="greaterThan">
      <formula>0</formula>
    </cfRule>
  </conditionalFormatting>
  <conditionalFormatting sqref="Q148:Q154">
    <cfRule type="cellIs" dxfId="33124" priority="855" operator="lessThan">
      <formula>0</formula>
    </cfRule>
  </conditionalFormatting>
  <conditionalFormatting sqref="R148:R154">
    <cfRule type="cellIs" dxfId="33123" priority="853" operator="lessThan">
      <formula>0.8</formula>
    </cfRule>
    <cfRule type="cellIs" dxfId="33122" priority="854" operator="greaterThan">
      <formula>1</formula>
    </cfRule>
  </conditionalFormatting>
  <conditionalFormatting sqref="R148:R154">
    <cfRule type="cellIs" dxfId="33121" priority="851" operator="greaterThan">
      <formula>1</formula>
    </cfRule>
    <cfRule type="cellIs" dxfId="33120" priority="852" operator="lessThan">
      <formula>0.8</formula>
    </cfRule>
  </conditionalFormatting>
  <conditionalFormatting sqref="P148:P154">
    <cfRule type="cellIs" dxfId="33119" priority="850" operator="greaterThan">
      <formula>0</formula>
    </cfRule>
  </conditionalFormatting>
  <conditionalFormatting sqref="Q148:Q154">
    <cfRule type="cellIs" dxfId="33118" priority="849" operator="lessThan">
      <formula>0</formula>
    </cfRule>
  </conditionalFormatting>
  <conditionalFormatting sqref="R148:R154">
    <cfRule type="cellIs" dxfId="33117" priority="847" operator="lessThan">
      <formula>0.8</formula>
    </cfRule>
    <cfRule type="cellIs" dxfId="33116" priority="848" operator="greaterThan">
      <formula>1</formula>
    </cfRule>
  </conditionalFormatting>
  <conditionalFormatting sqref="R148:R154">
    <cfRule type="cellIs" dxfId="33115" priority="845" operator="greaterThan">
      <formula>1</formula>
    </cfRule>
    <cfRule type="cellIs" dxfId="33114" priority="846" operator="lessThan">
      <formula>0.8</formula>
    </cfRule>
  </conditionalFormatting>
  <conditionalFormatting sqref="P148:P154">
    <cfRule type="cellIs" dxfId="33113" priority="844" operator="greaterThan">
      <formula>0</formula>
    </cfRule>
  </conditionalFormatting>
  <conditionalFormatting sqref="Q148:Q154">
    <cfRule type="cellIs" dxfId="33112" priority="843" operator="lessThan">
      <formula>0</formula>
    </cfRule>
  </conditionalFormatting>
  <conditionalFormatting sqref="R148:R154">
    <cfRule type="cellIs" dxfId="33111" priority="841" operator="lessThan">
      <formula>0.8</formula>
    </cfRule>
    <cfRule type="cellIs" dxfId="33110" priority="842" operator="greaterThan">
      <formula>1</formula>
    </cfRule>
  </conditionalFormatting>
  <conditionalFormatting sqref="R148:R154">
    <cfRule type="cellIs" dxfId="33109" priority="839" operator="greaterThan">
      <formula>1</formula>
    </cfRule>
    <cfRule type="cellIs" dxfId="33108" priority="840" operator="lessThan">
      <formula>0.8</formula>
    </cfRule>
  </conditionalFormatting>
  <conditionalFormatting sqref="P148:P154">
    <cfRule type="cellIs" dxfId="33107" priority="838" operator="greaterThan">
      <formula>0</formula>
    </cfRule>
  </conditionalFormatting>
  <conditionalFormatting sqref="P148:P154">
    <cfRule type="cellIs" dxfId="33106" priority="832" operator="greaterThan">
      <formula>0</formula>
    </cfRule>
  </conditionalFormatting>
  <conditionalFormatting sqref="Q148:Q154">
    <cfRule type="cellIs" dxfId="33105" priority="837" operator="lessThan">
      <formula>0</formula>
    </cfRule>
  </conditionalFormatting>
  <conditionalFormatting sqref="R148:R154">
    <cfRule type="cellIs" dxfId="33104" priority="835" operator="lessThan">
      <formula>0.8</formula>
    </cfRule>
    <cfRule type="cellIs" dxfId="33103" priority="836" operator="greaterThan">
      <formula>1</formula>
    </cfRule>
  </conditionalFormatting>
  <conditionalFormatting sqref="R148:R154">
    <cfRule type="cellIs" dxfId="33102" priority="833" operator="greaterThan">
      <formula>1</formula>
    </cfRule>
    <cfRule type="cellIs" dxfId="33101" priority="834" operator="lessThan">
      <formula>0.8</formula>
    </cfRule>
  </conditionalFormatting>
  <conditionalFormatting sqref="P148:P154">
    <cfRule type="cellIs" dxfId="33100" priority="826" operator="greaterThan">
      <formula>0</formula>
    </cfRule>
  </conditionalFormatting>
  <conditionalFormatting sqref="Q148:Q154">
    <cfRule type="cellIs" dxfId="33099" priority="831" operator="lessThan">
      <formula>0</formula>
    </cfRule>
  </conditionalFormatting>
  <conditionalFormatting sqref="R148:R154">
    <cfRule type="cellIs" dxfId="33098" priority="829" operator="lessThan">
      <formula>0.8</formula>
    </cfRule>
    <cfRule type="cellIs" dxfId="33097" priority="830" operator="greaterThan">
      <formula>1</formula>
    </cfRule>
  </conditionalFormatting>
  <conditionalFormatting sqref="R148:R154">
    <cfRule type="cellIs" dxfId="33096" priority="827" operator="greaterThan">
      <formula>1</formula>
    </cfRule>
    <cfRule type="cellIs" dxfId="33095" priority="828" operator="lessThan">
      <formula>0.8</formula>
    </cfRule>
  </conditionalFormatting>
  <conditionalFormatting sqref="R148:R154">
    <cfRule type="cellIs" dxfId="33094" priority="823" operator="lessThan">
      <formula>0.8</formula>
    </cfRule>
    <cfRule type="cellIs" dxfId="33093" priority="824" operator="greaterThan">
      <formula>1</formula>
    </cfRule>
  </conditionalFormatting>
  <conditionalFormatting sqref="R148:R154">
    <cfRule type="cellIs" dxfId="33092" priority="821" operator="greaterThan">
      <formula>1</formula>
    </cfRule>
    <cfRule type="cellIs" dxfId="33091" priority="822" operator="lessThan">
      <formula>0.8</formula>
    </cfRule>
  </conditionalFormatting>
  <conditionalFormatting sqref="P148:P154">
    <cfRule type="cellIs" dxfId="33090" priority="820" operator="greaterThan">
      <formula>0</formula>
    </cfRule>
  </conditionalFormatting>
  <conditionalFormatting sqref="Q148:Q154">
    <cfRule type="cellIs" dxfId="33089" priority="825" operator="lessThan">
      <formula>0</formula>
    </cfRule>
  </conditionalFormatting>
  <conditionalFormatting sqref="Q148:Q154">
    <cfRule type="cellIs" dxfId="33088" priority="819" operator="lessThan">
      <formula>0</formula>
    </cfRule>
  </conditionalFormatting>
  <conditionalFormatting sqref="R148:R154">
    <cfRule type="cellIs" dxfId="33087" priority="817" operator="lessThan">
      <formula>0.8</formula>
    </cfRule>
    <cfRule type="cellIs" dxfId="33086" priority="818" operator="greaterThan">
      <formula>1</formula>
    </cfRule>
  </conditionalFormatting>
  <conditionalFormatting sqref="R148:R154">
    <cfRule type="cellIs" dxfId="33085" priority="815" operator="greaterThan">
      <formula>1</formula>
    </cfRule>
    <cfRule type="cellIs" dxfId="33084" priority="816" operator="lessThan">
      <formula>0.8</formula>
    </cfRule>
  </conditionalFormatting>
  <conditionalFormatting sqref="P148:P154">
    <cfRule type="cellIs" dxfId="33083" priority="814" operator="greaterThan">
      <formula>0</formula>
    </cfRule>
  </conditionalFormatting>
  <conditionalFormatting sqref="P148:P154">
    <cfRule type="cellIs" dxfId="33082" priority="808" operator="greaterThan">
      <formula>0</formula>
    </cfRule>
  </conditionalFormatting>
  <conditionalFormatting sqref="Q148:Q154">
    <cfRule type="cellIs" dxfId="33081" priority="813" operator="lessThan">
      <formula>0</formula>
    </cfRule>
  </conditionalFormatting>
  <conditionalFormatting sqref="R148:R154">
    <cfRule type="cellIs" dxfId="33080" priority="811" operator="lessThan">
      <formula>0.8</formula>
    </cfRule>
    <cfRule type="cellIs" dxfId="33079" priority="812" operator="greaterThan">
      <formula>1</formula>
    </cfRule>
  </conditionalFormatting>
  <conditionalFormatting sqref="R148:R154">
    <cfRule type="cellIs" dxfId="33078" priority="809" operator="greaterThan">
      <formula>1</formula>
    </cfRule>
    <cfRule type="cellIs" dxfId="33077" priority="810" operator="lessThan">
      <formula>0.8</formula>
    </cfRule>
  </conditionalFormatting>
  <conditionalFormatting sqref="P148:P154">
    <cfRule type="cellIs" dxfId="33076" priority="802" operator="greaterThan">
      <formula>0</formula>
    </cfRule>
  </conditionalFormatting>
  <conditionalFormatting sqref="Q148:Q154">
    <cfRule type="cellIs" dxfId="33075" priority="807" operator="lessThan">
      <formula>0</formula>
    </cfRule>
  </conditionalFormatting>
  <conditionalFormatting sqref="R148:R154">
    <cfRule type="cellIs" dxfId="33074" priority="805" operator="lessThan">
      <formula>0.8</formula>
    </cfRule>
    <cfRule type="cellIs" dxfId="33073" priority="806" operator="greaterThan">
      <formula>1</formula>
    </cfRule>
  </conditionalFormatting>
  <conditionalFormatting sqref="R148:R154">
    <cfRule type="cellIs" dxfId="33072" priority="803" operator="greaterThan">
      <formula>1</formula>
    </cfRule>
    <cfRule type="cellIs" dxfId="33071" priority="804" operator="lessThan">
      <formula>0.8</formula>
    </cfRule>
  </conditionalFormatting>
  <conditionalFormatting sqref="R148:R154">
    <cfRule type="cellIs" dxfId="33070" priority="799" operator="lessThan">
      <formula>0.8</formula>
    </cfRule>
    <cfRule type="cellIs" dxfId="33069" priority="800" operator="greaterThan">
      <formula>1</formula>
    </cfRule>
  </conditionalFormatting>
  <conditionalFormatting sqref="R148:R154">
    <cfRule type="cellIs" dxfId="33068" priority="797" operator="greaterThan">
      <formula>1</formula>
    </cfRule>
    <cfRule type="cellIs" dxfId="33067" priority="798" operator="lessThan">
      <formula>0.8</formula>
    </cfRule>
  </conditionalFormatting>
  <conditionalFormatting sqref="P148:P154">
    <cfRule type="cellIs" dxfId="33066" priority="796" operator="greaterThan">
      <formula>0</formula>
    </cfRule>
  </conditionalFormatting>
  <conditionalFormatting sqref="Q148:Q154">
    <cfRule type="cellIs" dxfId="33065" priority="801" operator="lessThan">
      <formula>0</formula>
    </cfRule>
  </conditionalFormatting>
  <conditionalFormatting sqref="P148:P154">
    <cfRule type="cellIs" dxfId="33064" priority="790" operator="greaterThan">
      <formula>0</formula>
    </cfRule>
  </conditionalFormatting>
  <conditionalFormatting sqref="Q148:Q154">
    <cfRule type="cellIs" dxfId="33063" priority="795" operator="lessThan">
      <formula>0</formula>
    </cfRule>
  </conditionalFormatting>
  <conditionalFormatting sqref="R148:R154">
    <cfRule type="cellIs" dxfId="33062" priority="793" operator="lessThan">
      <formula>0.8</formula>
    </cfRule>
    <cfRule type="cellIs" dxfId="33061" priority="794" operator="greaterThan">
      <formula>1</formula>
    </cfRule>
  </conditionalFormatting>
  <conditionalFormatting sqref="R148:R154">
    <cfRule type="cellIs" dxfId="33060" priority="791" operator="greaterThan">
      <formula>1</formula>
    </cfRule>
    <cfRule type="cellIs" dxfId="33059" priority="792" operator="lessThan">
      <formula>0.8</formula>
    </cfRule>
  </conditionalFormatting>
  <conditionalFormatting sqref="R148:R154">
    <cfRule type="cellIs" dxfId="33058" priority="787" operator="lessThan">
      <formula>0.8</formula>
    </cfRule>
    <cfRule type="cellIs" dxfId="33057" priority="788" operator="greaterThan">
      <formula>1</formula>
    </cfRule>
  </conditionalFormatting>
  <conditionalFormatting sqref="R148:R154">
    <cfRule type="cellIs" dxfId="33056" priority="785" operator="greaterThan">
      <formula>1</formula>
    </cfRule>
    <cfRule type="cellIs" dxfId="33055" priority="786" operator="lessThan">
      <formula>0.8</formula>
    </cfRule>
  </conditionalFormatting>
  <conditionalFormatting sqref="P148:P154">
    <cfRule type="cellIs" dxfId="33054" priority="784" operator="greaterThan">
      <formula>0</formula>
    </cfRule>
  </conditionalFormatting>
  <conditionalFormatting sqref="Q148:Q154">
    <cfRule type="cellIs" dxfId="33053" priority="789" operator="lessThan">
      <formula>0</formula>
    </cfRule>
  </conditionalFormatting>
  <conditionalFormatting sqref="R148:R154">
    <cfRule type="cellIs" dxfId="33052" priority="781" operator="lessThan">
      <formula>0.8</formula>
    </cfRule>
    <cfRule type="cellIs" dxfId="33051" priority="782" operator="greaterThan">
      <formula>1</formula>
    </cfRule>
  </conditionalFormatting>
  <conditionalFormatting sqref="R148:R154">
    <cfRule type="cellIs" dxfId="33050" priority="779" operator="greaterThan">
      <formula>1</formula>
    </cfRule>
    <cfRule type="cellIs" dxfId="33049" priority="780" operator="lessThan">
      <formula>0.8</formula>
    </cfRule>
  </conditionalFormatting>
  <conditionalFormatting sqref="P148:P154">
    <cfRule type="cellIs" dxfId="33048" priority="778" operator="greaterThan">
      <formula>0</formula>
    </cfRule>
  </conditionalFormatting>
  <conditionalFormatting sqref="Q148:Q154">
    <cfRule type="cellIs" dxfId="33047" priority="783" operator="lessThan">
      <formula>0</formula>
    </cfRule>
  </conditionalFormatting>
  <conditionalFormatting sqref="Q148:Q154">
    <cfRule type="cellIs" dxfId="33046" priority="777" operator="lessThan">
      <formula>0</formula>
    </cfRule>
  </conditionalFormatting>
  <conditionalFormatting sqref="R148:R154">
    <cfRule type="cellIs" dxfId="33045" priority="775" operator="lessThan">
      <formula>0.8</formula>
    </cfRule>
    <cfRule type="cellIs" dxfId="33044" priority="776" operator="greaterThan">
      <formula>1</formula>
    </cfRule>
  </conditionalFormatting>
  <conditionalFormatting sqref="R148:R154">
    <cfRule type="cellIs" dxfId="33043" priority="773" operator="greaterThan">
      <formula>1</formula>
    </cfRule>
    <cfRule type="cellIs" dxfId="33042" priority="774" operator="lessThan">
      <formula>0.8</formula>
    </cfRule>
  </conditionalFormatting>
  <conditionalFormatting sqref="P148:P154">
    <cfRule type="cellIs" dxfId="33041" priority="772" operator="greaterThan">
      <formula>0</formula>
    </cfRule>
  </conditionalFormatting>
  <conditionalFormatting sqref="Q148:Q154">
    <cfRule type="cellIs" dxfId="33040" priority="766" operator="lessThan">
      <formula>0</formula>
    </cfRule>
  </conditionalFormatting>
  <conditionalFormatting sqref="R148:R154">
    <cfRule type="cellIs" dxfId="33039" priority="770" operator="lessThan">
      <formula>0.8</formula>
    </cfRule>
    <cfRule type="cellIs" dxfId="33038" priority="771" operator="greaterThan">
      <formula>1</formula>
    </cfRule>
  </conditionalFormatting>
  <conditionalFormatting sqref="R148:R154">
    <cfRule type="cellIs" dxfId="33037" priority="768" operator="greaterThan">
      <formula>1</formula>
    </cfRule>
    <cfRule type="cellIs" dxfId="33036" priority="769" operator="lessThan">
      <formula>0.8</formula>
    </cfRule>
  </conditionalFormatting>
  <conditionalFormatting sqref="P148:P154">
    <cfRule type="cellIs" dxfId="33035" priority="767" operator="greaterThan">
      <formula>0</formula>
    </cfRule>
  </conditionalFormatting>
  <conditionalFormatting sqref="Q148:Q154">
    <cfRule type="cellIs" dxfId="33034" priority="765" operator="lessThan">
      <formula>0</formula>
    </cfRule>
  </conditionalFormatting>
  <conditionalFormatting sqref="R148:R154">
    <cfRule type="cellIs" dxfId="33033" priority="763" operator="lessThan">
      <formula>0.8</formula>
    </cfRule>
    <cfRule type="cellIs" dxfId="33032" priority="764" operator="greaterThan">
      <formula>1</formula>
    </cfRule>
  </conditionalFormatting>
  <conditionalFormatting sqref="R148:R154">
    <cfRule type="cellIs" dxfId="33031" priority="761" operator="greaterThan">
      <formula>1</formula>
    </cfRule>
    <cfRule type="cellIs" dxfId="33030" priority="762" operator="lessThan">
      <formula>0.8</formula>
    </cfRule>
  </conditionalFormatting>
  <conditionalFormatting sqref="P148:P154">
    <cfRule type="cellIs" dxfId="33029" priority="760" operator="greaterThan">
      <formula>0</formula>
    </cfRule>
  </conditionalFormatting>
  <conditionalFormatting sqref="Q148:Q154">
    <cfRule type="cellIs" dxfId="33028" priority="759" operator="lessThan">
      <formula>0</formula>
    </cfRule>
  </conditionalFormatting>
  <conditionalFormatting sqref="R148:R154">
    <cfRule type="cellIs" dxfId="33027" priority="757" operator="lessThan">
      <formula>0.8</formula>
    </cfRule>
    <cfRule type="cellIs" dxfId="33026" priority="758" operator="greaterThan">
      <formula>1</formula>
    </cfRule>
  </conditionalFormatting>
  <conditionalFormatting sqref="R148:R154">
    <cfRule type="cellIs" dxfId="33025" priority="755" operator="greaterThan">
      <formula>1</formula>
    </cfRule>
    <cfRule type="cellIs" dxfId="33024" priority="756" operator="lessThan">
      <formula>0.8</formula>
    </cfRule>
  </conditionalFormatting>
  <conditionalFormatting sqref="P148:P154">
    <cfRule type="cellIs" dxfId="33023" priority="754" operator="greaterThan">
      <formula>0</formula>
    </cfRule>
  </conditionalFormatting>
  <conditionalFormatting sqref="Q148:Q154">
    <cfRule type="cellIs" dxfId="33022" priority="753" operator="lessThan">
      <formula>0</formula>
    </cfRule>
  </conditionalFormatting>
  <conditionalFormatting sqref="R148:R154">
    <cfRule type="cellIs" dxfId="33021" priority="751" operator="lessThan">
      <formula>0.8</formula>
    </cfRule>
    <cfRule type="cellIs" dxfId="33020" priority="752" operator="greaterThan">
      <formula>1</formula>
    </cfRule>
  </conditionalFormatting>
  <conditionalFormatting sqref="R148:R154">
    <cfRule type="cellIs" dxfId="33019" priority="749" operator="greaterThan">
      <formula>1</formula>
    </cfRule>
    <cfRule type="cellIs" dxfId="33018" priority="750" operator="lessThan">
      <formula>0.8</formula>
    </cfRule>
  </conditionalFormatting>
  <conditionalFormatting sqref="P148:P154">
    <cfRule type="cellIs" dxfId="33017" priority="748" operator="greaterThan">
      <formula>0</formula>
    </cfRule>
  </conditionalFormatting>
  <conditionalFormatting sqref="Q148:Q154">
    <cfRule type="cellIs" dxfId="33016" priority="747" operator="lessThan">
      <formula>0</formula>
    </cfRule>
  </conditionalFormatting>
  <conditionalFormatting sqref="R148:R154">
    <cfRule type="cellIs" dxfId="33015" priority="745" operator="lessThan">
      <formula>0.8</formula>
    </cfRule>
    <cfRule type="cellIs" dxfId="33014" priority="746" operator="greaterThan">
      <formula>1</formula>
    </cfRule>
  </conditionalFormatting>
  <conditionalFormatting sqref="R148:R154">
    <cfRule type="cellIs" dxfId="33013" priority="743" operator="greaterThan">
      <formula>1</formula>
    </cfRule>
    <cfRule type="cellIs" dxfId="33012" priority="744" operator="lessThan">
      <formula>0.8</formula>
    </cfRule>
  </conditionalFormatting>
  <conditionalFormatting sqref="P148:P154">
    <cfRule type="cellIs" dxfId="33011" priority="742" operator="greaterThan">
      <formula>0</formula>
    </cfRule>
  </conditionalFormatting>
  <conditionalFormatting sqref="Q148:Q154">
    <cfRule type="cellIs" dxfId="33010" priority="741" operator="lessThan">
      <formula>0</formula>
    </cfRule>
  </conditionalFormatting>
  <conditionalFormatting sqref="R148:R154">
    <cfRule type="cellIs" dxfId="33009" priority="739" operator="lessThan">
      <formula>0.8</formula>
    </cfRule>
    <cfRule type="cellIs" dxfId="33008" priority="740" operator="greaterThan">
      <formula>1</formula>
    </cfRule>
  </conditionalFormatting>
  <conditionalFormatting sqref="R148:R154">
    <cfRule type="cellIs" dxfId="33007" priority="737" operator="greaterThan">
      <formula>1</formula>
    </cfRule>
    <cfRule type="cellIs" dxfId="33006" priority="738" operator="lessThan">
      <formula>0.8</formula>
    </cfRule>
  </conditionalFormatting>
  <conditionalFormatting sqref="P148:P154">
    <cfRule type="cellIs" dxfId="33005" priority="736" operator="greaterThan">
      <formula>0</formula>
    </cfRule>
  </conditionalFormatting>
  <conditionalFormatting sqref="P148:P154">
    <cfRule type="cellIs" dxfId="33004" priority="730" operator="greaterThan">
      <formula>0</formula>
    </cfRule>
  </conditionalFormatting>
  <conditionalFormatting sqref="Q148:Q154">
    <cfRule type="cellIs" dxfId="33003" priority="735" operator="lessThan">
      <formula>0</formula>
    </cfRule>
  </conditionalFormatting>
  <conditionalFormatting sqref="R148:R154">
    <cfRule type="cellIs" dxfId="33002" priority="733" operator="lessThan">
      <formula>0.8</formula>
    </cfRule>
    <cfRule type="cellIs" dxfId="33001" priority="734" operator="greaterThan">
      <formula>1</formula>
    </cfRule>
  </conditionalFormatting>
  <conditionalFormatting sqref="R148:R154">
    <cfRule type="cellIs" dxfId="33000" priority="731" operator="greaterThan">
      <formula>1</formula>
    </cfRule>
    <cfRule type="cellIs" dxfId="32999" priority="732" operator="lessThan">
      <formula>0.8</formula>
    </cfRule>
  </conditionalFormatting>
  <conditionalFormatting sqref="P148:P154">
    <cfRule type="cellIs" dxfId="32998" priority="724" operator="greaterThan">
      <formula>0</formula>
    </cfRule>
  </conditionalFormatting>
  <conditionalFormatting sqref="Q148:Q154">
    <cfRule type="cellIs" dxfId="32997" priority="729" operator="lessThan">
      <formula>0</formula>
    </cfRule>
  </conditionalFormatting>
  <conditionalFormatting sqref="R148:R154">
    <cfRule type="cellIs" dxfId="32996" priority="727" operator="lessThan">
      <formula>0.8</formula>
    </cfRule>
    <cfRule type="cellIs" dxfId="32995" priority="728" operator="greaterThan">
      <formula>1</formula>
    </cfRule>
  </conditionalFormatting>
  <conditionalFormatting sqref="R148:R154">
    <cfRule type="cellIs" dxfId="32994" priority="725" operator="greaterThan">
      <formula>1</formula>
    </cfRule>
    <cfRule type="cellIs" dxfId="32993" priority="726" operator="lessThan">
      <formula>0.8</formula>
    </cfRule>
  </conditionalFormatting>
  <conditionalFormatting sqref="R148:R154">
    <cfRule type="cellIs" dxfId="32992" priority="721" operator="lessThan">
      <formula>0.8</formula>
    </cfRule>
    <cfRule type="cellIs" dxfId="32991" priority="722" operator="greaterThan">
      <formula>1</formula>
    </cfRule>
  </conditionalFormatting>
  <conditionalFormatting sqref="R148:R154">
    <cfRule type="cellIs" dxfId="32990" priority="719" operator="greaterThan">
      <formula>1</formula>
    </cfRule>
    <cfRule type="cellIs" dxfId="32989" priority="720" operator="lessThan">
      <formula>0.8</formula>
    </cfRule>
  </conditionalFormatting>
  <conditionalFormatting sqref="P148:P154">
    <cfRule type="cellIs" dxfId="32988" priority="718" operator="greaterThan">
      <formula>0</formula>
    </cfRule>
  </conditionalFormatting>
  <conditionalFormatting sqref="Q148:Q154">
    <cfRule type="cellIs" dxfId="32987" priority="723" operator="lessThan">
      <formula>0</formula>
    </cfRule>
  </conditionalFormatting>
  <conditionalFormatting sqref="P44:P51">
    <cfRule type="cellIs" dxfId="32986" priority="712" operator="greaterThan">
      <formula>0</formula>
    </cfRule>
  </conditionalFormatting>
  <conditionalFormatting sqref="Q44:Q51">
    <cfRule type="cellIs" dxfId="32985" priority="717" operator="lessThan">
      <formula>0</formula>
    </cfRule>
  </conditionalFormatting>
  <conditionalFormatting sqref="R44:R51">
    <cfRule type="cellIs" dxfId="32984" priority="715" operator="lessThan">
      <formula>0.8</formula>
    </cfRule>
    <cfRule type="cellIs" dxfId="32983" priority="716" operator="greaterThan">
      <formula>1</formula>
    </cfRule>
  </conditionalFormatting>
  <conditionalFormatting sqref="R44:R51">
    <cfRule type="cellIs" dxfId="32982" priority="713" operator="greaterThan">
      <formula>1</formula>
    </cfRule>
    <cfRule type="cellIs" dxfId="32981" priority="714" operator="lessThan">
      <formula>0.8</formula>
    </cfRule>
  </conditionalFormatting>
  <conditionalFormatting sqref="Q84:Q91">
    <cfRule type="cellIs" dxfId="32980" priority="711" operator="lessThan">
      <formula>0</formula>
    </cfRule>
  </conditionalFormatting>
  <conditionalFormatting sqref="R84:R91">
    <cfRule type="cellIs" dxfId="32979" priority="709" operator="lessThan">
      <formula>0.8</formula>
    </cfRule>
    <cfRule type="cellIs" dxfId="32978" priority="710" operator="greaterThan">
      <formula>1</formula>
    </cfRule>
  </conditionalFormatting>
  <conditionalFormatting sqref="R84:R91">
    <cfRule type="cellIs" dxfId="32977" priority="707" operator="greaterThan">
      <formula>1</formula>
    </cfRule>
    <cfRule type="cellIs" dxfId="32976" priority="708" operator="lessThan">
      <formula>0.8</formula>
    </cfRule>
  </conditionalFormatting>
  <conditionalFormatting sqref="P84:P91">
    <cfRule type="cellIs" dxfId="32975" priority="706" operator="greaterThan">
      <formula>0</formula>
    </cfRule>
  </conditionalFormatting>
  <conditionalFormatting sqref="Q84:Q91">
    <cfRule type="cellIs" dxfId="32974" priority="705" operator="lessThan">
      <formula>0</formula>
    </cfRule>
  </conditionalFormatting>
  <conditionalFormatting sqref="R84:R91">
    <cfRule type="cellIs" dxfId="32973" priority="703" operator="lessThan">
      <formula>0.8</formula>
    </cfRule>
    <cfRule type="cellIs" dxfId="32972" priority="704" operator="greaterThan">
      <formula>1</formula>
    </cfRule>
  </conditionalFormatting>
  <conditionalFormatting sqref="R84:R91">
    <cfRule type="cellIs" dxfId="32971" priority="701" operator="greaterThan">
      <formula>1</formula>
    </cfRule>
    <cfRule type="cellIs" dxfId="32970" priority="702" operator="lessThan">
      <formula>0.8</formula>
    </cfRule>
  </conditionalFormatting>
  <conditionalFormatting sqref="P84:P91">
    <cfRule type="cellIs" dxfId="32969" priority="700" operator="greaterThan">
      <formula>0</formula>
    </cfRule>
  </conditionalFormatting>
  <conditionalFormatting sqref="Q84:Q91">
    <cfRule type="cellIs" dxfId="32968" priority="699" operator="lessThan">
      <formula>0</formula>
    </cfRule>
  </conditionalFormatting>
  <conditionalFormatting sqref="R84:R91">
    <cfRule type="cellIs" dxfId="32967" priority="697" operator="lessThan">
      <formula>0.8</formula>
    </cfRule>
    <cfRule type="cellIs" dxfId="32966" priority="698" operator="greaterThan">
      <formula>1</formula>
    </cfRule>
  </conditionalFormatting>
  <conditionalFormatting sqref="R84:R91">
    <cfRule type="cellIs" dxfId="32965" priority="695" operator="greaterThan">
      <formula>1</formula>
    </cfRule>
    <cfRule type="cellIs" dxfId="32964" priority="696" operator="lessThan">
      <formula>0.8</formula>
    </cfRule>
  </conditionalFormatting>
  <conditionalFormatting sqref="P84:P91">
    <cfRule type="cellIs" dxfId="32963" priority="694" operator="greaterThan">
      <formula>0</formula>
    </cfRule>
  </conditionalFormatting>
  <conditionalFormatting sqref="Q84:Q91">
    <cfRule type="cellIs" dxfId="32962" priority="693" operator="lessThan">
      <formula>0</formula>
    </cfRule>
  </conditionalFormatting>
  <conditionalFormatting sqref="R84:R91">
    <cfRule type="cellIs" dxfId="32961" priority="691" operator="lessThan">
      <formula>0.8</formula>
    </cfRule>
    <cfRule type="cellIs" dxfId="32960" priority="692" operator="greaterThan">
      <formula>1</formula>
    </cfRule>
  </conditionalFormatting>
  <conditionalFormatting sqref="R84:R91">
    <cfRule type="cellIs" dxfId="32959" priority="689" operator="greaterThan">
      <formula>1</formula>
    </cfRule>
    <cfRule type="cellIs" dxfId="32958" priority="690" operator="lessThan">
      <formula>0.8</formula>
    </cfRule>
  </conditionalFormatting>
  <conditionalFormatting sqref="P84:P91">
    <cfRule type="cellIs" dxfId="32957" priority="688" operator="greaterThan">
      <formula>0</formula>
    </cfRule>
  </conditionalFormatting>
  <conditionalFormatting sqref="P84:P91">
    <cfRule type="cellIs" dxfId="32956" priority="682" operator="greaterThan">
      <formula>0</formula>
    </cfRule>
  </conditionalFormatting>
  <conditionalFormatting sqref="Q84:Q91">
    <cfRule type="cellIs" dxfId="32955" priority="687" operator="lessThan">
      <formula>0</formula>
    </cfRule>
  </conditionalFormatting>
  <conditionalFormatting sqref="R84:R91">
    <cfRule type="cellIs" dxfId="32954" priority="685" operator="lessThan">
      <formula>0.8</formula>
    </cfRule>
    <cfRule type="cellIs" dxfId="32953" priority="686" operator="greaterThan">
      <formula>1</formula>
    </cfRule>
  </conditionalFormatting>
  <conditionalFormatting sqref="R84:R91">
    <cfRule type="cellIs" dxfId="32952" priority="683" operator="greaterThan">
      <formula>1</formula>
    </cfRule>
    <cfRule type="cellIs" dxfId="32951" priority="684" operator="lessThan">
      <formula>0.8</formula>
    </cfRule>
  </conditionalFormatting>
  <conditionalFormatting sqref="P84:P91">
    <cfRule type="cellIs" dxfId="32950" priority="676" operator="greaterThan">
      <formula>0</formula>
    </cfRule>
  </conditionalFormatting>
  <conditionalFormatting sqref="Q84:Q91">
    <cfRule type="cellIs" dxfId="32949" priority="681" operator="lessThan">
      <formula>0</formula>
    </cfRule>
  </conditionalFormatting>
  <conditionalFormatting sqref="R84:R91">
    <cfRule type="cellIs" dxfId="32948" priority="679" operator="lessThan">
      <formula>0.8</formula>
    </cfRule>
    <cfRule type="cellIs" dxfId="32947" priority="680" operator="greaterThan">
      <formula>1</formula>
    </cfRule>
  </conditionalFormatting>
  <conditionalFormatting sqref="R84:R91">
    <cfRule type="cellIs" dxfId="32946" priority="677" operator="greaterThan">
      <formula>1</formula>
    </cfRule>
    <cfRule type="cellIs" dxfId="32945" priority="678" operator="lessThan">
      <formula>0.8</formula>
    </cfRule>
  </conditionalFormatting>
  <conditionalFormatting sqref="R84:R91">
    <cfRule type="cellIs" dxfId="32944" priority="673" operator="lessThan">
      <formula>0.8</formula>
    </cfRule>
    <cfRule type="cellIs" dxfId="32943" priority="674" operator="greaterThan">
      <formula>1</formula>
    </cfRule>
  </conditionalFormatting>
  <conditionalFormatting sqref="R84:R91">
    <cfRule type="cellIs" dxfId="32942" priority="671" operator="greaterThan">
      <formula>1</formula>
    </cfRule>
    <cfRule type="cellIs" dxfId="32941" priority="672" operator="lessThan">
      <formula>0.8</formula>
    </cfRule>
  </conditionalFormatting>
  <conditionalFormatting sqref="P84:P91">
    <cfRule type="cellIs" dxfId="32940" priority="670" operator="greaterThan">
      <formula>0</formula>
    </cfRule>
  </conditionalFormatting>
  <conditionalFormatting sqref="Q84:Q91">
    <cfRule type="cellIs" dxfId="32939" priority="675" operator="lessThan">
      <formula>0</formula>
    </cfRule>
  </conditionalFormatting>
  <conditionalFormatting sqref="Q84:Q91">
    <cfRule type="cellIs" dxfId="32938" priority="669" operator="lessThan">
      <formula>0</formula>
    </cfRule>
  </conditionalFormatting>
  <conditionalFormatting sqref="R84:R91">
    <cfRule type="cellIs" dxfId="32937" priority="667" operator="lessThan">
      <formula>0.8</formula>
    </cfRule>
    <cfRule type="cellIs" dxfId="32936" priority="668" operator="greaterThan">
      <formula>1</formula>
    </cfRule>
  </conditionalFormatting>
  <conditionalFormatting sqref="R84:R91">
    <cfRule type="cellIs" dxfId="32935" priority="665" operator="greaterThan">
      <formula>1</formula>
    </cfRule>
    <cfRule type="cellIs" dxfId="32934" priority="666" operator="lessThan">
      <formula>0.8</formula>
    </cfRule>
  </conditionalFormatting>
  <conditionalFormatting sqref="P84:P91">
    <cfRule type="cellIs" dxfId="32933" priority="664" operator="greaterThan">
      <formula>0</formula>
    </cfRule>
  </conditionalFormatting>
  <conditionalFormatting sqref="P84:P91">
    <cfRule type="cellIs" dxfId="32932" priority="658" operator="greaterThan">
      <formula>0</formula>
    </cfRule>
  </conditionalFormatting>
  <conditionalFormatting sqref="Q84:Q91">
    <cfRule type="cellIs" dxfId="32931" priority="663" operator="lessThan">
      <formula>0</formula>
    </cfRule>
  </conditionalFormatting>
  <conditionalFormatting sqref="R84:R91">
    <cfRule type="cellIs" dxfId="32930" priority="661" operator="lessThan">
      <formula>0.8</formula>
    </cfRule>
    <cfRule type="cellIs" dxfId="32929" priority="662" operator="greaterThan">
      <formula>1</formula>
    </cfRule>
  </conditionalFormatting>
  <conditionalFormatting sqref="R84:R91">
    <cfRule type="cellIs" dxfId="32928" priority="659" operator="greaterThan">
      <formula>1</formula>
    </cfRule>
    <cfRule type="cellIs" dxfId="32927" priority="660" operator="lessThan">
      <formula>0.8</formula>
    </cfRule>
  </conditionalFormatting>
  <conditionalFormatting sqref="P84:P91">
    <cfRule type="cellIs" dxfId="32926" priority="652" operator="greaterThan">
      <formula>0</formula>
    </cfRule>
  </conditionalFormatting>
  <conditionalFormatting sqref="Q84:Q91">
    <cfRule type="cellIs" dxfId="32925" priority="657" operator="lessThan">
      <formula>0</formula>
    </cfRule>
  </conditionalFormatting>
  <conditionalFormatting sqref="R84:R91">
    <cfRule type="cellIs" dxfId="32924" priority="655" operator="lessThan">
      <formula>0.8</formula>
    </cfRule>
    <cfRule type="cellIs" dxfId="32923" priority="656" operator="greaterThan">
      <formula>1</formula>
    </cfRule>
  </conditionalFormatting>
  <conditionalFormatting sqref="R84:R91">
    <cfRule type="cellIs" dxfId="32922" priority="653" operator="greaterThan">
      <formula>1</formula>
    </cfRule>
    <cfRule type="cellIs" dxfId="32921" priority="654" operator="lessThan">
      <formula>0.8</formula>
    </cfRule>
  </conditionalFormatting>
  <conditionalFormatting sqref="R84:R91">
    <cfRule type="cellIs" dxfId="32920" priority="649" operator="lessThan">
      <formula>0.8</formula>
    </cfRule>
    <cfRule type="cellIs" dxfId="32919" priority="650" operator="greaterThan">
      <formula>1</formula>
    </cfRule>
  </conditionalFormatting>
  <conditionalFormatting sqref="R84:R91">
    <cfRule type="cellIs" dxfId="32918" priority="647" operator="greaterThan">
      <formula>1</formula>
    </cfRule>
    <cfRule type="cellIs" dxfId="32917" priority="648" operator="lessThan">
      <formula>0.8</formula>
    </cfRule>
  </conditionalFormatting>
  <conditionalFormatting sqref="P84:P91">
    <cfRule type="cellIs" dxfId="32916" priority="646" operator="greaterThan">
      <formula>0</formula>
    </cfRule>
  </conditionalFormatting>
  <conditionalFormatting sqref="Q84:Q91">
    <cfRule type="cellIs" dxfId="32915" priority="651" operator="lessThan">
      <formula>0</formula>
    </cfRule>
  </conditionalFormatting>
  <conditionalFormatting sqref="P84:P91">
    <cfRule type="cellIs" dxfId="32914" priority="640" operator="greaterThan">
      <formula>0</formula>
    </cfRule>
  </conditionalFormatting>
  <conditionalFormatting sqref="Q84:Q91">
    <cfRule type="cellIs" dxfId="32913" priority="645" operator="lessThan">
      <formula>0</formula>
    </cfRule>
  </conditionalFormatting>
  <conditionalFormatting sqref="R84:R91">
    <cfRule type="cellIs" dxfId="32912" priority="643" operator="lessThan">
      <formula>0.8</formula>
    </cfRule>
    <cfRule type="cellIs" dxfId="32911" priority="644" operator="greaterThan">
      <formula>1</formula>
    </cfRule>
  </conditionalFormatting>
  <conditionalFormatting sqref="R84:R91">
    <cfRule type="cellIs" dxfId="32910" priority="641" operator="greaterThan">
      <formula>1</formula>
    </cfRule>
    <cfRule type="cellIs" dxfId="32909" priority="642" operator="lessThan">
      <formula>0.8</formula>
    </cfRule>
  </conditionalFormatting>
  <conditionalFormatting sqref="R84:R91">
    <cfRule type="cellIs" dxfId="32908" priority="637" operator="lessThan">
      <formula>0.8</formula>
    </cfRule>
    <cfRule type="cellIs" dxfId="32907" priority="638" operator="greaterThan">
      <formula>1</formula>
    </cfRule>
  </conditionalFormatting>
  <conditionalFormatting sqref="R84:R91">
    <cfRule type="cellIs" dxfId="32906" priority="635" operator="greaterThan">
      <formula>1</formula>
    </cfRule>
    <cfRule type="cellIs" dxfId="32905" priority="636" operator="lessThan">
      <formula>0.8</formula>
    </cfRule>
  </conditionalFormatting>
  <conditionalFormatting sqref="P84:P91">
    <cfRule type="cellIs" dxfId="32904" priority="634" operator="greaterThan">
      <formula>0</formula>
    </cfRule>
  </conditionalFormatting>
  <conditionalFormatting sqref="Q84:Q91">
    <cfRule type="cellIs" dxfId="32903" priority="639" operator="lessThan">
      <formula>0</formula>
    </cfRule>
  </conditionalFormatting>
  <conditionalFormatting sqref="R84:R91">
    <cfRule type="cellIs" dxfId="32902" priority="631" operator="lessThan">
      <formula>0.8</formula>
    </cfRule>
    <cfRule type="cellIs" dxfId="32901" priority="632" operator="greaterThan">
      <formula>1</formula>
    </cfRule>
  </conditionalFormatting>
  <conditionalFormatting sqref="R84:R91">
    <cfRule type="cellIs" dxfId="32900" priority="629" operator="greaterThan">
      <formula>1</formula>
    </cfRule>
    <cfRule type="cellIs" dxfId="32899" priority="630" operator="lessThan">
      <formula>0.8</formula>
    </cfRule>
  </conditionalFormatting>
  <conditionalFormatting sqref="P84:P91">
    <cfRule type="cellIs" dxfId="32898" priority="628" operator="greaterThan">
      <formula>0</formula>
    </cfRule>
  </conditionalFormatting>
  <conditionalFormatting sqref="Q84:Q91">
    <cfRule type="cellIs" dxfId="32897" priority="633" operator="lessThan">
      <formula>0</formula>
    </cfRule>
  </conditionalFormatting>
  <conditionalFormatting sqref="Q84:Q91">
    <cfRule type="cellIs" dxfId="32896" priority="627" operator="lessThan">
      <formula>0</formula>
    </cfRule>
  </conditionalFormatting>
  <conditionalFormatting sqref="R84:R91">
    <cfRule type="cellIs" dxfId="32895" priority="625" operator="lessThan">
      <formula>0.8</formula>
    </cfRule>
    <cfRule type="cellIs" dxfId="32894" priority="626" operator="greaterThan">
      <formula>1</formula>
    </cfRule>
  </conditionalFormatting>
  <conditionalFormatting sqref="R84:R91">
    <cfRule type="cellIs" dxfId="32893" priority="623" operator="greaterThan">
      <formula>1</formula>
    </cfRule>
    <cfRule type="cellIs" dxfId="32892" priority="624" operator="lessThan">
      <formula>0.8</formula>
    </cfRule>
  </conditionalFormatting>
  <conditionalFormatting sqref="P84:P91">
    <cfRule type="cellIs" dxfId="32891" priority="622" operator="greaterThan">
      <formula>0</formula>
    </cfRule>
  </conditionalFormatting>
  <conditionalFormatting sqref="Q84:Q91">
    <cfRule type="cellIs" dxfId="32890" priority="616" operator="lessThan">
      <formula>0</formula>
    </cfRule>
  </conditionalFormatting>
  <conditionalFormatting sqref="R84:R91">
    <cfRule type="cellIs" dxfId="32889" priority="620" operator="lessThan">
      <formula>0.8</formula>
    </cfRule>
    <cfRule type="cellIs" dxfId="32888" priority="621" operator="greaterThan">
      <formula>1</formula>
    </cfRule>
  </conditionalFormatting>
  <conditionalFormatting sqref="R84:R91">
    <cfRule type="cellIs" dxfId="32887" priority="618" operator="greaterThan">
      <formula>1</formula>
    </cfRule>
    <cfRule type="cellIs" dxfId="32886" priority="619" operator="lessThan">
      <formula>0.8</formula>
    </cfRule>
  </conditionalFormatting>
  <conditionalFormatting sqref="P84:P91">
    <cfRule type="cellIs" dxfId="32885" priority="617" operator="greaterThan">
      <formula>0</formula>
    </cfRule>
  </conditionalFormatting>
  <conditionalFormatting sqref="Q84:Q91">
    <cfRule type="cellIs" dxfId="32884" priority="615" operator="lessThan">
      <formula>0</formula>
    </cfRule>
  </conditionalFormatting>
  <conditionalFormatting sqref="R84:R91">
    <cfRule type="cellIs" dxfId="32883" priority="613" operator="lessThan">
      <formula>0.8</formula>
    </cfRule>
    <cfRule type="cellIs" dxfId="32882" priority="614" operator="greaterThan">
      <formula>1</formula>
    </cfRule>
  </conditionalFormatting>
  <conditionalFormatting sqref="R84:R91">
    <cfRule type="cellIs" dxfId="32881" priority="611" operator="greaterThan">
      <formula>1</formula>
    </cfRule>
    <cfRule type="cellIs" dxfId="32880" priority="612" operator="lessThan">
      <formula>0.8</formula>
    </cfRule>
  </conditionalFormatting>
  <conditionalFormatting sqref="P84:P91">
    <cfRule type="cellIs" dxfId="32879" priority="610" operator="greaterThan">
      <formula>0</formula>
    </cfRule>
  </conditionalFormatting>
  <conditionalFormatting sqref="Q84:Q91">
    <cfRule type="cellIs" dxfId="32878" priority="609" operator="lessThan">
      <formula>0</formula>
    </cfRule>
  </conditionalFormatting>
  <conditionalFormatting sqref="R84:R91">
    <cfRule type="cellIs" dxfId="32877" priority="607" operator="lessThan">
      <formula>0.8</formula>
    </cfRule>
    <cfRule type="cellIs" dxfId="32876" priority="608" operator="greaterThan">
      <formula>1</formula>
    </cfRule>
  </conditionalFormatting>
  <conditionalFormatting sqref="R84:R91">
    <cfRule type="cellIs" dxfId="32875" priority="605" operator="greaterThan">
      <formula>1</formula>
    </cfRule>
    <cfRule type="cellIs" dxfId="32874" priority="606" operator="lessThan">
      <formula>0.8</formula>
    </cfRule>
  </conditionalFormatting>
  <conditionalFormatting sqref="P84:P91">
    <cfRule type="cellIs" dxfId="32873" priority="604" operator="greaterThan">
      <formula>0</formula>
    </cfRule>
  </conditionalFormatting>
  <conditionalFormatting sqref="Q84:Q91">
    <cfRule type="cellIs" dxfId="32872" priority="603" operator="lessThan">
      <formula>0</formula>
    </cfRule>
  </conditionalFormatting>
  <conditionalFormatting sqref="R84:R91">
    <cfRule type="cellIs" dxfId="32871" priority="601" operator="lessThan">
      <formula>0.8</formula>
    </cfRule>
    <cfRule type="cellIs" dxfId="32870" priority="602" operator="greaterThan">
      <formula>1</formula>
    </cfRule>
  </conditionalFormatting>
  <conditionalFormatting sqref="R84:R91">
    <cfRule type="cellIs" dxfId="32869" priority="599" operator="greaterThan">
      <formula>1</formula>
    </cfRule>
    <cfRule type="cellIs" dxfId="32868" priority="600" operator="lessThan">
      <formula>0.8</formula>
    </cfRule>
  </conditionalFormatting>
  <conditionalFormatting sqref="P84:P91">
    <cfRule type="cellIs" dxfId="32867" priority="598" operator="greaterThan">
      <formula>0</formula>
    </cfRule>
  </conditionalFormatting>
  <conditionalFormatting sqref="Q84:Q91">
    <cfRule type="cellIs" dxfId="32866" priority="597" operator="lessThan">
      <formula>0</formula>
    </cfRule>
  </conditionalFormatting>
  <conditionalFormatting sqref="R84:R91">
    <cfRule type="cellIs" dxfId="32865" priority="595" operator="lessThan">
      <formula>0.8</formula>
    </cfRule>
    <cfRule type="cellIs" dxfId="32864" priority="596" operator="greaterThan">
      <formula>1</formula>
    </cfRule>
  </conditionalFormatting>
  <conditionalFormatting sqref="R84:R91">
    <cfRule type="cellIs" dxfId="32863" priority="593" operator="greaterThan">
      <formula>1</formula>
    </cfRule>
    <cfRule type="cellIs" dxfId="32862" priority="594" operator="lessThan">
      <formula>0.8</formula>
    </cfRule>
  </conditionalFormatting>
  <conditionalFormatting sqref="P84:P91">
    <cfRule type="cellIs" dxfId="32861" priority="592" operator="greaterThan">
      <formula>0</formula>
    </cfRule>
  </conditionalFormatting>
  <conditionalFormatting sqref="Q84:Q91">
    <cfRule type="cellIs" dxfId="32860" priority="591" operator="lessThan">
      <formula>0</formula>
    </cfRule>
  </conditionalFormatting>
  <conditionalFormatting sqref="R84:R91">
    <cfRule type="cellIs" dxfId="32859" priority="589" operator="lessThan">
      <formula>0.8</formula>
    </cfRule>
    <cfRule type="cellIs" dxfId="32858" priority="590" operator="greaterThan">
      <formula>1</formula>
    </cfRule>
  </conditionalFormatting>
  <conditionalFormatting sqref="R84:R91">
    <cfRule type="cellIs" dxfId="32857" priority="587" operator="greaterThan">
      <formula>1</formula>
    </cfRule>
    <cfRule type="cellIs" dxfId="32856" priority="588" operator="lessThan">
      <formula>0.8</formula>
    </cfRule>
  </conditionalFormatting>
  <conditionalFormatting sqref="P84:P91">
    <cfRule type="cellIs" dxfId="32855" priority="586" operator="greaterThan">
      <formula>0</formula>
    </cfRule>
  </conditionalFormatting>
  <conditionalFormatting sqref="P84:P91">
    <cfRule type="cellIs" dxfId="32854" priority="580" operator="greaterThan">
      <formula>0</formula>
    </cfRule>
  </conditionalFormatting>
  <conditionalFormatting sqref="Q84:Q91">
    <cfRule type="cellIs" dxfId="32853" priority="585" operator="lessThan">
      <formula>0</formula>
    </cfRule>
  </conditionalFormatting>
  <conditionalFormatting sqref="R84:R91">
    <cfRule type="cellIs" dxfId="32852" priority="583" operator="lessThan">
      <formula>0.8</formula>
    </cfRule>
    <cfRule type="cellIs" dxfId="32851" priority="584" operator="greaterThan">
      <formula>1</formula>
    </cfRule>
  </conditionalFormatting>
  <conditionalFormatting sqref="R84:R91">
    <cfRule type="cellIs" dxfId="32850" priority="581" operator="greaterThan">
      <formula>1</formula>
    </cfRule>
    <cfRule type="cellIs" dxfId="32849" priority="582" operator="lessThan">
      <formula>0.8</formula>
    </cfRule>
  </conditionalFormatting>
  <conditionalFormatting sqref="P84:P91">
    <cfRule type="cellIs" dxfId="32848" priority="574" operator="greaterThan">
      <formula>0</formula>
    </cfRule>
  </conditionalFormatting>
  <conditionalFormatting sqref="Q84:Q91">
    <cfRule type="cellIs" dxfId="32847" priority="579" operator="lessThan">
      <formula>0</formula>
    </cfRule>
  </conditionalFormatting>
  <conditionalFormatting sqref="R84:R91">
    <cfRule type="cellIs" dxfId="32846" priority="577" operator="lessThan">
      <formula>0.8</formula>
    </cfRule>
    <cfRule type="cellIs" dxfId="32845" priority="578" operator="greaterThan">
      <formula>1</formula>
    </cfRule>
  </conditionalFormatting>
  <conditionalFormatting sqref="R84:R91">
    <cfRule type="cellIs" dxfId="32844" priority="575" operator="greaterThan">
      <formula>1</formula>
    </cfRule>
    <cfRule type="cellIs" dxfId="32843" priority="576" operator="lessThan">
      <formula>0.8</formula>
    </cfRule>
  </conditionalFormatting>
  <conditionalFormatting sqref="R84:R91">
    <cfRule type="cellIs" dxfId="32842" priority="571" operator="lessThan">
      <formula>0.8</formula>
    </cfRule>
    <cfRule type="cellIs" dxfId="32841" priority="572" operator="greaterThan">
      <formula>1</formula>
    </cfRule>
  </conditionalFormatting>
  <conditionalFormatting sqref="R84:R91">
    <cfRule type="cellIs" dxfId="32840" priority="569" operator="greaterThan">
      <formula>1</formula>
    </cfRule>
    <cfRule type="cellIs" dxfId="32839" priority="570" operator="lessThan">
      <formula>0.8</formula>
    </cfRule>
  </conditionalFormatting>
  <conditionalFormatting sqref="P84:P91">
    <cfRule type="cellIs" dxfId="32838" priority="568" operator="greaterThan">
      <formula>0</formula>
    </cfRule>
  </conditionalFormatting>
  <conditionalFormatting sqref="Q84:Q91">
    <cfRule type="cellIs" dxfId="32837" priority="573" operator="lessThan">
      <formula>0</formula>
    </cfRule>
  </conditionalFormatting>
  <conditionalFormatting sqref="Q84:Q91">
    <cfRule type="cellIs" dxfId="32836" priority="567" operator="lessThan">
      <formula>0</formula>
    </cfRule>
  </conditionalFormatting>
  <conditionalFormatting sqref="R84:R91">
    <cfRule type="cellIs" dxfId="32835" priority="565" operator="lessThan">
      <formula>0.8</formula>
    </cfRule>
    <cfRule type="cellIs" dxfId="32834" priority="566" operator="greaterThan">
      <formula>1</formula>
    </cfRule>
  </conditionalFormatting>
  <conditionalFormatting sqref="R84:R91">
    <cfRule type="cellIs" dxfId="32833" priority="563" operator="greaterThan">
      <formula>1</formula>
    </cfRule>
    <cfRule type="cellIs" dxfId="32832" priority="564" operator="lessThan">
      <formula>0.8</formula>
    </cfRule>
  </conditionalFormatting>
  <conditionalFormatting sqref="P84:P91">
    <cfRule type="cellIs" dxfId="32831" priority="562" operator="greaterThan">
      <formula>0</formula>
    </cfRule>
  </conditionalFormatting>
  <conditionalFormatting sqref="Q84:Q91">
    <cfRule type="cellIs" dxfId="32830" priority="561" operator="lessThan">
      <formula>0</formula>
    </cfRule>
  </conditionalFormatting>
  <conditionalFormatting sqref="R84:R91">
    <cfRule type="cellIs" dxfId="32829" priority="559" operator="lessThan">
      <formula>0.8</formula>
    </cfRule>
    <cfRule type="cellIs" dxfId="32828" priority="560" operator="greaterThan">
      <formula>1</formula>
    </cfRule>
  </conditionalFormatting>
  <conditionalFormatting sqref="R84:R91">
    <cfRule type="cellIs" dxfId="32827" priority="557" operator="greaterThan">
      <formula>1</formula>
    </cfRule>
    <cfRule type="cellIs" dxfId="32826" priority="558" operator="lessThan">
      <formula>0.8</formula>
    </cfRule>
  </conditionalFormatting>
  <conditionalFormatting sqref="P84:P91">
    <cfRule type="cellIs" dxfId="32825" priority="556" operator="greaterThan">
      <formula>0</formula>
    </cfRule>
  </conditionalFormatting>
  <conditionalFormatting sqref="Q84:Q91">
    <cfRule type="cellIs" dxfId="32824" priority="555" operator="lessThan">
      <formula>0</formula>
    </cfRule>
  </conditionalFormatting>
  <conditionalFormatting sqref="R84:R91">
    <cfRule type="cellIs" dxfId="32823" priority="553" operator="lessThan">
      <formula>0.8</formula>
    </cfRule>
    <cfRule type="cellIs" dxfId="32822" priority="554" operator="greaterThan">
      <formula>1</formula>
    </cfRule>
  </conditionalFormatting>
  <conditionalFormatting sqref="R84:R91">
    <cfRule type="cellIs" dxfId="32821" priority="551" operator="greaterThan">
      <formula>1</formula>
    </cfRule>
    <cfRule type="cellIs" dxfId="32820" priority="552" operator="lessThan">
      <formula>0.8</formula>
    </cfRule>
  </conditionalFormatting>
  <conditionalFormatting sqref="P84:P91">
    <cfRule type="cellIs" dxfId="32819" priority="550" operator="greaterThan">
      <formula>0</formula>
    </cfRule>
  </conditionalFormatting>
  <conditionalFormatting sqref="Q84:Q91">
    <cfRule type="cellIs" dxfId="32818" priority="549" operator="lessThan">
      <formula>0</formula>
    </cfRule>
  </conditionalFormatting>
  <conditionalFormatting sqref="R84:R91">
    <cfRule type="cellIs" dxfId="32817" priority="547" operator="lessThan">
      <formula>0.8</formula>
    </cfRule>
    <cfRule type="cellIs" dxfId="32816" priority="548" operator="greaterThan">
      <formula>1</formula>
    </cfRule>
  </conditionalFormatting>
  <conditionalFormatting sqref="R84:R91">
    <cfRule type="cellIs" dxfId="32815" priority="545" operator="greaterThan">
      <formula>1</formula>
    </cfRule>
    <cfRule type="cellIs" dxfId="32814" priority="546" operator="lessThan">
      <formula>0.8</formula>
    </cfRule>
  </conditionalFormatting>
  <conditionalFormatting sqref="P84:P91">
    <cfRule type="cellIs" dxfId="32813" priority="544" operator="greaterThan">
      <formula>0</formula>
    </cfRule>
  </conditionalFormatting>
  <conditionalFormatting sqref="P84:P91">
    <cfRule type="cellIs" dxfId="32812" priority="538" operator="greaterThan">
      <formula>0</formula>
    </cfRule>
  </conditionalFormatting>
  <conditionalFormatting sqref="Q84:Q91">
    <cfRule type="cellIs" dxfId="32811" priority="543" operator="lessThan">
      <formula>0</formula>
    </cfRule>
  </conditionalFormatting>
  <conditionalFormatting sqref="R84:R91">
    <cfRule type="cellIs" dxfId="32810" priority="541" operator="lessThan">
      <formula>0.8</formula>
    </cfRule>
    <cfRule type="cellIs" dxfId="32809" priority="542" operator="greaterThan">
      <formula>1</formula>
    </cfRule>
  </conditionalFormatting>
  <conditionalFormatting sqref="R84:R91">
    <cfRule type="cellIs" dxfId="32808" priority="539" operator="greaterThan">
      <formula>1</formula>
    </cfRule>
    <cfRule type="cellIs" dxfId="32807" priority="540" operator="lessThan">
      <formula>0.8</formula>
    </cfRule>
  </conditionalFormatting>
  <conditionalFormatting sqref="P84:P91">
    <cfRule type="cellIs" dxfId="32806" priority="532" operator="greaterThan">
      <formula>0</formula>
    </cfRule>
  </conditionalFormatting>
  <conditionalFormatting sqref="Q84:Q91">
    <cfRule type="cellIs" dxfId="32805" priority="537" operator="lessThan">
      <formula>0</formula>
    </cfRule>
  </conditionalFormatting>
  <conditionalFormatting sqref="R84:R91">
    <cfRule type="cellIs" dxfId="32804" priority="535" operator="lessThan">
      <formula>0.8</formula>
    </cfRule>
    <cfRule type="cellIs" dxfId="32803" priority="536" operator="greaterThan">
      <formula>1</formula>
    </cfRule>
  </conditionalFormatting>
  <conditionalFormatting sqref="R84:R91">
    <cfRule type="cellIs" dxfId="32802" priority="533" operator="greaterThan">
      <formula>1</formula>
    </cfRule>
    <cfRule type="cellIs" dxfId="32801" priority="534" operator="lessThan">
      <formula>0.8</formula>
    </cfRule>
  </conditionalFormatting>
  <conditionalFormatting sqref="R84:R91">
    <cfRule type="cellIs" dxfId="32800" priority="529" operator="lessThan">
      <formula>0.8</formula>
    </cfRule>
    <cfRule type="cellIs" dxfId="32799" priority="530" operator="greaterThan">
      <formula>1</formula>
    </cfRule>
  </conditionalFormatting>
  <conditionalFormatting sqref="R84:R91">
    <cfRule type="cellIs" dxfId="32798" priority="527" operator="greaterThan">
      <formula>1</formula>
    </cfRule>
    <cfRule type="cellIs" dxfId="32797" priority="528" operator="lessThan">
      <formula>0.8</formula>
    </cfRule>
  </conditionalFormatting>
  <conditionalFormatting sqref="P84:P91">
    <cfRule type="cellIs" dxfId="32796" priority="526" operator="greaterThan">
      <formula>0</formula>
    </cfRule>
  </conditionalFormatting>
  <conditionalFormatting sqref="Q84:Q91">
    <cfRule type="cellIs" dxfId="32795" priority="531" operator="lessThan">
      <formula>0</formula>
    </cfRule>
  </conditionalFormatting>
  <conditionalFormatting sqref="Q84:Q91">
    <cfRule type="cellIs" dxfId="32794" priority="525" operator="lessThan">
      <formula>0</formula>
    </cfRule>
  </conditionalFormatting>
  <conditionalFormatting sqref="R84:R91">
    <cfRule type="cellIs" dxfId="32793" priority="523" operator="lessThan">
      <formula>0.8</formula>
    </cfRule>
    <cfRule type="cellIs" dxfId="32792" priority="524" operator="greaterThan">
      <formula>1</formula>
    </cfRule>
  </conditionalFormatting>
  <conditionalFormatting sqref="R84:R91">
    <cfRule type="cellIs" dxfId="32791" priority="521" operator="greaterThan">
      <formula>1</formula>
    </cfRule>
    <cfRule type="cellIs" dxfId="32790" priority="522" operator="lessThan">
      <formula>0.8</formula>
    </cfRule>
  </conditionalFormatting>
  <conditionalFormatting sqref="P84:P91">
    <cfRule type="cellIs" dxfId="32789" priority="520" operator="greaterThan">
      <formula>0</formula>
    </cfRule>
  </conditionalFormatting>
  <conditionalFormatting sqref="P84:P91">
    <cfRule type="cellIs" dxfId="32788" priority="514" operator="greaterThan">
      <formula>0</formula>
    </cfRule>
  </conditionalFormatting>
  <conditionalFormatting sqref="Q84:Q91">
    <cfRule type="cellIs" dxfId="32787" priority="519" operator="lessThan">
      <formula>0</formula>
    </cfRule>
  </conditionalFormatting>
  <conditionalFormatting sqref="R84:R91">
    <cfRule type="cellIs" dxfId="32786" priority="517" operator="lessThan">
      <formula>0.8</formula>
    </cfRule>
    <cfRule type="cellIs" dxfId="32785" priority="518" operator="greaterThan">
      <formula>1</formula>
    </cfRule>
  </conditionalFormatting>
  <conditionalFormatting sqref="R84:R91">
    <cfRule type="cellIs" dxfId="32784" priority="515" operator="greaterThan">
      <formula>1</formula>
    </cfRule>
    <cfRule type="cellIs" dxfId="32783" priority="516" operator="lessThan">
      <formula>0.8</formula>
    </cfRule>
  </conditionalFormatting>
  <conditionalFormatting sqref="P84:P91">
    <cfRule type="cellIs" dxfId="32782" priority="508" operator="greaterThan">
      <formula>0</formula>
    </cfRule>
  </conditionalFormatting>
  <conditionalFormatting sqref="Q84:Q91">
    <cfRule type="cellIs" dxfId="32781" priority="513" operator="lessThan">
      <formula>0</formula>
    </cfRule>
  </conditionalFormatting>
  <conditionalFormatting sqref="R84:R91">
    <cfRule type="cellIs" dxfId="32780" priority="511" operator="lessThan">
      <formula>0.8</formula>
    </cfRule>
    <cfRule type="cellIs" dxfId="32779" priority="512" operator="greaterThan">
      <formula>1</formula>
    </cfRule>
  </conditionalFormatting>
  <conditionalFormatting sqref="R84:R91">
    <cfRule type="cellIs" dxfId="32778" priority="509" operator="greaterThan">
      <formula>1</formula>
    </cfRule>
    <cfRule type="cellIs" dxfId="32777" priority="510" operator="lessThan">
      <formula>0.8</formula>
    </cfRule>
  </conditionalFormatting>
  <conditionalFormatting sqref="R84:R91">
    <cfRule type="cellIs" dxfId="32776" priority="505" operator="lessThan">
      <formula>0.8</formula>
    </cfRule>
    <cfRule type="cellIs" dxfId="32775" priority="506" operator="greaterThan">
      <formula>1</formula>
    </cfRule>
  </conditionalFormatting>
  <conditionalFormatting sqref="R84:R91">
    <cfRule type="cellIs" dxfId="32774" priority="503" operator="greaterThan">
      <formula>1</formula>
    </cfRule>
    <cfRule type="cellIs" dxfId="32773" priority="504" operator="lessThan">
      <formula>0.8</formula>
    </cfRule>
  </conditionalFormatting>
  <conditionalFormatting sqref="P84:P91">
    <cfRule type="cellIs" dxfId="32772" priority="502" operator="greaterThan">
      <formula>0</formula>
    </cfRule>
  </conditionalFormatting>
  <conditionalFormatting sqref="Q84:Q91">
    <cfRule type="cellIs" dxfId="32771" priority="507" operator="lessThan">
      <formula>0</formula>
    </cfRule>
  </conditionalFormatting>
  <conditionalFormatting sqref="P84:P91">
    <cfRule type="cellIs" dxfId="32770" priority="496" operator="greaterThan">
      <formula>0</formula>
    </cfRule>
  </conditionalFormatting>
  <conditionalFormatting sqref="Q84:Q91">
    <cfRule type="cellIs" dxfId="32769" priority="501" operator="lessThan">
      <formula>0</formula>
    </cfRule>
  </conditionalFormatting>
  <conditionalFormatting sqref="R84:R91">
    <cfRule type="cellIs" dxfId="32768" priority="499" operator="lessThan">
      <formula>0.8</formula>
    </cfRule>
    <cfRule type="cellIs" dxfId="32767" priority="500" operator="greaterThan">
      <formula>1</formula>
    </cfRule>
  </conditionalFormatting>
  <conditionalFormatting sqref="R84:R91">
    <cfRule type="cellIs" dxfId="32766" priority="497" operator="greaterThan">
      <formula>1</formula>
    </cfRule>
    <cfRule type="cellIs" dxfId="32765" priority="498" operator="lessThan">
      <formula>0.8</formula>
    </cfRule>
  </conditionalFormatting>
  <conditionalFormatting sqref="R84:R91">
    <cfRule type="cellIs" dxfId="32764" priority="493" operator="lessThan">
      <formula>0.8</formula>
    </cfRule>
    <cfRule type="cellIs" dxfId="32763" priority="494" operator="greaterThan">
      <formula>1</formula>
    </cfRule>
  </conditionalFormatting>
  <conditionalFormatting sqref="R84:R91">
    <cfRule type="cellIs" dxfId="32762" priority="491" operator="greaterThan">
      <formula>1</formula>
    </cfRule>
    <cfRule type="cellIs" dxfId="32761" priority="492" operator="lessThan">
      <formula>0.8</formula>
    </cfRule>
  </conditionalFormatting>
  <conditionalFormatting sqref="P84:P91">
    <cfRule type="cellIs" dxfId="32760" priority="490" operator="greaterThan">
      <formula>0</formula>
    </cfRule>
  </conditionalFormatting>
  <conditionalFormatting sqref="Q84:Q91">
    <cfRule type="cellIs" dxfId="32759" priority="495" operator="lessThan">
      <formula>0</formula>
    </cfRule>
  </conditionalFormatting>
  <conditionalFormatting sqref="R84:R91">
    <cfRule type="cellIs" dxfId="32758" priority="487" operator="lessThan">
      <formula>0.8</formula>
    </cfRule>
    <cfRule type="cellIs" dxfId="32757" priority="488" operator="greaterThan">
      <formula>1</formula>
    </cfRule>
  </conditionalFormatting>
  <conditionalFormatting sqref="R84:R91">
    <cfRule type="cellIs" dxfId="32756" priority="485" operator="greaterThan">
      <formula>1</formula>
    </cfRule>
    <cfRule type="cellIs" dxfId="32755" priority="486" operator="lessThan">
      <formula>0.8</formula>
    </cfRule>
  </conditionalFormatting>
  <conditionalFormatting sqref="P84:P91">
    <cfRule type="cellIs" dxfId="32754" priority="484" operator="greaterThan">
      <formula>0</formula>
    </cfRule>
  </conditionalFormatting>
  <conditionalFormatting sqref="Q84:Q91">
    <cfRule type="cellIs" dxfId="32753" priority="489" operator="lessThan">
      <formula>0</formula>
    </cfRule>
  </conditionalFormatting>
  <conditionalFormatting sqref="Q84:Q91">
    <cfRule type="cellIs" dxfId="32752" priority="483" operator="lessThan">
      <formula>0</formula>
    </cfRule>
  </conditionalFormatting>
  <conditionalFormatting sqref="R84:R91">
    <cfRule type="cellIs" dxfId="32751" priority="481" operator="lessThan">
      <formula>0.8</formula>
    </cfRule>
    <cfRule type="cellIs" dxfId="32750" priority="482" operator="greaterThan">
      <formula>1</formula>
    </cfRule>
  </conditionalFormatting>
  <conditionalFormatting sqref="R84:R91">
    <cfRule type="cellIs" dxfId="32749" priority="479" operator="greaterThan">
      <formula>1</formula>
    </cfRule>
    <cfRule type="cellIs" dxfId="32748" priority="480" operator="lessThan">
      <formula>0.8</formula>
    </cfRule>
  </conditionalFormatting>
  <conditionalFormatting sqref="P84:P91">
    <cfRule type="cellIs" dxfId="32747" priority="478" operator="greaterThan">
      <formula>0</formula>
    </cfRule>
  </conditionalFormatting>
  <conditionalFormatting sqref="Q84:Q91">
    <cfRule type="cellIs" dxfId="32746" priority="472" operator="lessThan">
      <formula>0</formula>
    </cfRule>
  </conditionalFormatting>
  <conditionalFormatting sqref="R84:R91">
    <cfRule type="cellIs" dxfId="32745" priority="476" operator="lessThan">
      <formula>0.8</formula>
    </cfRule>
    <cfRule type="cellIs" dxfId="32744" priority="477" operator="greaterThan">
      <formula>1</formula>
    </cfRule>
  </conditionalFormatting>
  <conditionalFormatting sqref="R84:R91">
    <cfRule type="cellIs" dxfId="32743" priority="474" operator="greaterThan">
      <formula>1</formula>
    </cfRule>
    <cfRule type="cellIs" dxfId="32742" priority="475" operator="lessThan">
      <formula>0.8</formula>
    </cfRule>
  </conditionalFormatting>
  <conditionalFormatting sqref="P84:P91">
    <cfRule type="cellIs" dxfId="32741" priority="473" operator="greaterThan">
      <formula>0</formula>
    </cfRule>
  </conditionalFormatting>
  <conditionalFormatting sqref="Q84:Q91">
    <cfRule type="cellIs" dxfId="32740" priority="471" operator="lessThan">
      <formula>0</formula>
    </cfRule>
  </conditionalFormatting>
  <conditionalFormatting sqref="R84:R91">
    <cfRule type="cellIs" dxfId="32739" priority="469" operator="lessThan">
      <formula>0.8</formula>
    </cfRule>
    <cfRule type="cellIs" dxfId="32738" priority="470" operator="greaterThan">
      <formula>1</formula>
    </cfRule>
  </conditionalFormatting>
  <conditionalFormatting sqref="R84:R91">
    <cfRule type="cellIs" dxfId="32737" priority="467" operator="greaterThan">
      <formula>1</formula>
    </cfRule>
    <cfRule type="cellIs" dxfId="32736" priority="468" operator="lessThan">
      <formula>0.8</formula>
    </cfRule>
  </conditionalFormatting>
  <conditionalFormatting sqref="P84:P91">
    <cfRule type="cellIs" dxfId="32735" priority="466" operator="greaterThan">
      <formula>0</formula>
    </cfRule>
  </conditionalFormatting>
  <conditionalFormatting sqref="Q84:Q91">
    <cfRule type="cellIs" dxfId="32734" priority="465" operator="lessThan">
      <formula>0</formula>
    </cfRule>
  </conditionalFormatting>
  <conditionalFormatting sqref="R84:R91">
    <cfRule type="cellIs" dxfId="32733" priority="463" operator="lessThan">
      <formula>0.8</formula>
    </cfRule>
    <cfRule type="cellIs" dxfId="32732" priority="464" operator="greaterThan">
      <formula>1</formula>
    </cfRule>
  </conditionalFormatting>
  <conditionalFormatting sqref="R84:R91">
    <cfRule type="cellIs" dxfId="32731" priority="461" operator="greaterThan">
      <formula>1</formula>
    </cfRule>
    <cfRule type="cellIs" dxfId="32730" priority="462" operator="lessThan">
      <formula>0.8</formula>
    </cfRule>
  </conditionalFormatting>
  <conditionalFormatting sqref="P84:P91">
    <cfRule type="cellIs" dxfId="32729" priority="460" operator="greaterThan">
      <formula>0</formula>
    </cfRule>
  </conditionalFormatting>
  <conditionalFormatting sqref="Q84:Q91">
    <cfRule type="cellIs" dxfId="32728" priority="459" operator="lessThan">
      <formula>0</formula>
    </cfRule>
  </conditionalFormatting>
  <conditionalFormatting sqref="R84:R91">
    <cfRule type="cellIs" dxfId="32727" priority="457" operator="lessThan">
      <formula>0.8</formula>
    </cfRule>
    <cfRule type="cellIs" dxfId="32726" priority="458" operator="greaterThan">
      <formula>1</formula>
    </cfRule>
  </conditionalFormatting>
  <conditionalFormatting sqref="R84:R91">
    <cfRule type="cellIs" dxfId="32725" priority="455" operator="greaterThan">
      <formula>1</formula>
    </cfRule>
    <cfRule type="cellIs" dxfId="32724" priority="456" operator="lessThan">
      <formula>0.8</formula>
    </cfRule>
  </conditionalFormatting>
  <conditionalFormatting sqref="P84:P91">
    <cfRule type="cellIs" dxfId="32723" priority="454" operator="greaterThan">
      <formula>0</formula>
    </cfRule>
  </conditionalFormatting>
  <conditionalFormatting sqref="Q84:Q91">
    <cfRule type="cellIs" dxfId="32722" priority="453" operator="lessThan">
      <formula>0</formula>
    </cfRule>
  </conditionalFormatting>
  <conditionalFormatting sqref="R84:R91">
    <cfRule type="cellIs" dxfId="32721" priority="451" operator="lessThan">
      <formula>0.8</formula>
    </cfRule>
    <cfRule type="cellIs" dxfId="32720" priority="452" operator="greaterThan">
      <formula>1</formula>
    </cfRule>
  </conditionalFormatting>
  <conditionalFormatting sqref="R84:R91">
    <cfRule type="cellIs" dxfId="32719" priority="449" operator="greaterThan">
      <formula>1</formula>
    </cfRule>
    <cfRule type="cellIs" dxfId="32718" priority="450" operator="lessThan">
      <formula>0.8</formula>
    </cfRule>
  </conditionalFormatting>
  <conditionalFormatting sqref="P84:P91">
    <cfRule type="cellIs" dxfId="32717" priority="448" operator="greaterThan">
      <formula>0</formula>
    </cfRule>
  </conditionalFormatting>
  <conditionalFormatting sqref="Q84:Q91">
    <cfRule type="cellIs" dxfId="32716" priority="447" operator="lessThan">
      <formula>0</formula>
    </cfRule>
  </conditionalFormatting>
  <conditionalFormatting sqref="R84:R91">
    <cfRule type="cellIs" dxfId="32715" priority="445" operator="lessThan">
      <formula>0.8</formula>
    </cfRule>
    <cfRule type="cellIs" dxfId="32714" priority="446" operator="greaterThan">
      <formula>1</formula>
    </cfRule>
  </conditionalFormatting>
  <conditionalFormatting sqref="R84:R91">
    <cfRule type="cellIs" dxfId="32713" priority="443" operator="greaterThan">
      <formula>1</formula>
    </cfRule>
    <cfRule type="cellIs" dxfId="32712" priority="444" operator="lessThan">
      <formula>0.8</formula>
    </cfRule>
  </conditionalFormatting>
  <conditionalFormatting sqref="P84:P91">
    <cfRule type="cellIs" dxfId="32711" priority="442" operator="greaterThan">
      <formula>0</formula>
    </cfRule>
  </conditionalFormatting>
  <conditionalFormatting sqref="P84:P91">
    <cfRule type="cellIs" dxfId="32710" priority="436" operator="greaterThan">
      <formula>0</formula>
    </cfRule>
  </conditionalFormatting>
  <conditionalFormatting sqref="Q84:Q91">
    <cfRule type="cellIs" dxfId="32709" priority="441" operator="lessThan">
      <formula>0</formula>
    </cfRule>
  </conditionalFormatting>
  <conditionalFormatting sqref="R84:R91">
    <cfRule type="cellIs" dxfId="32708" priority="439" operator="lessThan">
      <formula>0.8</formula>
    </cfRule>
    <cfRule type="cellIs" dxfId="32707" priority="440" operator="greaterThan">
      <formula>1</formula>
    </cfRule>
  </conditionalFormatting>
  <conditionalFormatting sqref="R84:R91">
    <cfRule type="cellIs" dxfId="32706" priority="437" operator="greaterThan">
      <formula>1</formula>
    </cfRule>
    <cfRule type="cellIs" dxfId="32705" priority="438" operator="lessThan">
      <formula>0.8</formula>
    </cfRule>
  </conditionalFormatting>
  <conditionalFormatting sqref="P84:P91">
    <cfRule type="cellIs" dxfId="32704" priority="430" operator="greaterThan">
      <formula>0</formula>
    </cfRule>
  </conditionalFormatting>
  <conditionalFormatting sqref="Q84:Q91">
    <cfRule type="cellIs" dxfId="32703" priority="435" operator="lessThan">
      <formula>0</formula>
    </cfRule>
  </conditionalFormatting>
  <conditionalFormatting sqref="R84:R91">
    <cfRule type="cellIs" dxfId="32702" priority="433" operator="lessThan">
      <formula>0.8</formula>
    </cfRule>
    <cfRule type="cellIs" dxfId="32701" priority="434" operator="greaterThan">
      <formula>1</formula>
    </cfRule>
  </conditionalFormatting>
  <conditionalFormatting sqref="R84:R91">
    <cfRule type="cellIs" dxfId="32700" priority="431" operator="greaterThan">
      <formula>1</formula>
    </cfRule>
    <cfRule type="cellIs" dxfId="32699" priority="432" operator="lessThan">
      <formula>0.8</formula>
    </cfRule>
  </conditionalFormatting>
  <conditionalFormatting sqref="R84:R91">
    <cfRule type="cellIs" dxfId="32698" priority="427" operator="lessThan">
      <formula>0.8</formula>
    </cfRule>
    <cfRule type="cellIs" dxfId="32697" priority="428" operator="greaterThan">
      <formula>1</formula>
    </cfRule>
  </conditionalFormatting>
  <conditionalFormatting sqref="R84:R91">
    <cfRule type="cellIs" dxfId="32696" priority="425" operator="greaterThan">
      <formula>1</formula>
    </cfRule>
    <cfRule type="cellIs" dxfId="32695" priority="426" operator="lessThan">
      <formula>0.8</formula>
    </cfRule>
  </conditionalFormatting>
  <conditionalFormatting sqref="P84:P91">
    <cfRule type="cellIs" dxfId="32694" priority="424" operator="greaterThan">
      <formula>0</formula>
    </cfRule>
  </conditionalFormatting>
  <conditionalFormatting sqref="Q84:Q91">
    <cfRule type="cellIs" dxfId="32693" priority="429" operator="lessThan">
      <formula>0</formula>
    </cfRule>
  </conditionalFormatting>
  <conditionalFormatting sqref="Q84:Q91">
    <cfRule type="cellIs" dxfId="32692" priority="418" operator="lessThan">
      <formula>0</formula>
    </cfRule>
  </conditionalFormatting>
  <conditionalFormatting sqref="P84:P91">
    <cfRule type="cellIs" dxfId="32691" priority="419" operator="greaterThan">
      <formula>0</formula>
    </cfRule>
  </conditionalFormatting>
  <conditionalFormatting sqref="R84:R91">
    <cfRule type="cellIs" dxfId="32690" priority="422" operator="lessThan">
      <formula>0.8</formula>
    </cfRule>
    <cfRule type="cellIs" dxfId="32689" priority="423" operator="greaterThan">
      <formula>1</formula>
    </cfRule>
  </conditionalFormatting>
  <conditionalFormatting sqref="R84:R91">
    <cfRule type="cellIs" dxfId="32688" priority="420" operator="greaterThan">
      <formula>1</formula>
    </cfRule>
    <cfRule type="cellIs" dxfId="32687" priority="421" operator="lessThan">
      <formula>0.8</formula>
    </cfRule>
  </conditionalFormatting>
  <conditionalFormatting sqref="Q84:Q91">
    <cfRule type="cellIs" dxfId="32686" priority="412" operator="lessThan">
      <formula>0</formula>
    </cfRule>
  </conditionalFormatting>
  <conditionalFormatting sqref="R84:R91">
    <cfRule type="cellIs" dxfId="32685" priority="416" operator="lessThan">
      <formula>0.8</formula>
    </cfRule>
    <cfRule type="cellIs" dxfId="32684" priority="417" operator="greaterThan">
      <formula>1</formula>
    </cfRule>
  </conditionalFormatting>
  <conditionalFormatting sqref="R84:R91">
    <cfRule type="cellIs" dxfId="32683" priority="414" operator="greaterThan">
      <formula>1</formula>
    </cfRule>
    <cfRule type="cellIs" dxfId="32682" priority="415" operator="lessThan">
      <formula>0.8</formula>
    </cfRule>
  </conditionalFormatting>
  <conditionalFormatting sqref="P84:P91">
    <cfRule type="cellIs" dxfId="32681" priority="413" operator="greaterThan">
      <formula>0</formula>
    </cfRule>
  </conditionalFormatting>
  <conditionalFormatting sqref="Q84:Q91">
    <cfRule type="cellIs" dxfId="32680" priority="411" operator="lessThan">
      <formula>0</formula>
    </cfRule>
  </conditionalFormatting>
  <conditionalFormatting sqref="R84:R91">
    <cfRule type="cellIs" dxfId="32679" priority="409" operator="lessThan">
      <formula>0.8</formula>
    </cfRule>
    <cfRule type="cellIs" dxfId="32678" priority="410" operator="greaterThan">
      <formula>1</formula>
    </cfRule>
  </conditionalFormatting>
  <conditionalFormatting sqref="R84:R91">
    <cfRule type="cellIs" dxfId="32677" priority="407" operator="greaterThan">
      <formula>1</formula>
    </cfRule>
    <cfRule type="cellIs" dxfId="32676" priority="408" operator="lessThan">
      <formula>0.8</formula>
    </cfRule>
  </conditionalFormatting>
  <conditionalFormatting sqref="P84:P91">
    <cfRule type="cellIs" dxfId="32675" priority="406" operator="greaterThan">
      <formula>0</formula>
    </cfRule>
  </conditionalFormatting>
  <conditionalFormatting sqref="Q84:Q91">
    <cfRule type="cellIs" dxfId="32674" priority="405" operator="lessThan">
      <formula>0</formula>
    </cfRule>
  </conditionalFormatting>
  <conditionalFormatting sqref="R84:R91">
    <cfRule type="cellIs" dxfId="32673" priority="403" operator="lessThan">
      <formula>0.8</formula>
    </cfRule>
    <cfRule type="cellIs" dxfId="32672" priority="404" operator="greaterThan">
      <formula>1</formula>
    </cfRule>
  </conditionalFormatting>
  <conditionalFormatting sqref="R84:R91">
    <cfRule type="cellIs" dxfId="32671" priority="401" operator="greaterThan">
      <formula>1</formula>
    </cfRule>
    <cfRule type="cellIs" dxfId="32670" priority="402" operator="lessThan">
      <formula>0.8</formula>
    </cfRule>
  </conditionalFormatting>
  <conditionalFormatting sqref="P84:P91">
    <cfRule type="cellIs" dxfId="32669" priority="400" operator="greaterThan">
      <formula>0</formula>
    </cfRule>
  </conditionalFormatting>
  <conditionalFormatting sqref="Q84:Q91">
    <cfRule type="cellIs" dxfId="32668" priority="399" operator="lessThan">
      <formula>0</formula>
    </cfRule>
  </conditionalFormatting>
  <conditionalFormatting sqref="R84:R91">
    <cfRule type="cellIs" dxfId="32667" priority="397" operator="lessThan">
      <formula>0.8</formula>
    </cfRule>
    <cfRule type="cellIs" dxfId="32666" priority="398" operator="greaterThan">
      <formula>1</formula>
    </cfRule>
  </conditionalFormatting>
  <conditionalFormatting sqref="R84:R91">
    <cfRule type="cellIs" dxfId="32665" priority="395" operator="greaterThan">
      <formula>1</formula>
    </cfRule>
    <cfRule type="cellIs" dxfId="32664" priority="396" operator="lessThan">
      <formula>0.8</formula>
    </cfRule>
  </conditionalFormatting>
  <conditionalFormatting sqref="P84:P91">
    <cfRule type="cellIs" dxfId="32663" priority="394" operator="greaterThan">
      <formula>0</formula>
    </cfRule>
  </conditionalFormatting>
  <conditionalFormatting sqref="Q84:Q91">
    <cfRule type="cellIs" dxfId="32662" priority="393" operator="lessThan">
      <formula>0</formula>
    </cfRule>
  </conditionalFormatting>
  <conditionalFormatting sqref="R84:R91">
    <cfRule type="cellIs" dxfId="32661" priority="391" operator="lessThan">
      <formula>0.8</formula>
    </cfRule>
    <cfRule type="cellIs" dxfId="32660" priority="392" operator="greaterThan">
      <formula>1</formula>
    </cfRule>
  </conditionalFormatting>
  <conditionalFormatting sqref="R84:R91">
    <cfRule type="cellIs" dxfId="32659" priority="389" operator="greaterThan">
      <formula>1</formula>
    </cfRule>
    <cfRule type="cellIs" dxfId="32658" priority="390" operator="lessThan">
      <formula>0.8</formula>
    </cfRule>
  </conditionalFormatting>
  <conditionalFormatting sqref="P84:P91">
    <cfRule type="cellIs" dxfId="32657" priority="388" operator="greaterThan">
      <formula>0</formula>
    </cfRule>
  </conditionalFormatting>
  <conditionalFormatting sqref="Q84:Q91">
    <cfRule type="cellIs" dxfId="32656" priority="387" operator="lessThan">
      <formula>0</formula>
    </cfRule>
  </conditionalFormatting>
  <conditionalFormatting sqref="R84:R91">
    <cfRule type="cellIs" dxfId="32655" priority="385" operator="lessThan">
      <formula>0.8</formula>
    </cfRule>
    <cfRule type="cellIs" dxfId="32654" priority="386" operator="greaterThan">
      <formula>1</formula>
    </cfRule>
  </conditionalFormatting>
  <conditionalFormatting sqref="R84:R91">
    <cfRule type="cellIs" dxfId="32653" priority="383" operator="greaterThan">
      <formula>1</formula>
    </cfRule>
    <cfRule type="cellIs" dxfId="32652" priority="384" operator="lessThan">
      <formula>0.8</formula>
    </cfRule>
  </conditionalFormatting>
  <conditionalFormatting sqref="P84:P91">
    <cfRule type="cellIs" dxfId="32651" priority="382" operator="greaterThan">
      <formula>0</formula>
    </cfRule>
  </conditionalFormatting>
  <conditionalFormatting sqref="Q84:Q91">
    <cfRule type="cellIs" dxfId="32650" priority="381" operator="lessThan">
      <formula>0</formula>
    </cfRule>
  </conditionalFormatting>
  <conditionalFormatting sqref="R84:R91">
    <cfRule type="cellIs" dxfId="32649" priority="379" operator="lessThan">
      <formula>0.8</formula>
    </cfRule>
    <cfRule type="cellIs" dxfId="32648" priority="380" operator="greaterThan">
      <formula>1</formula>
    </cfRule>
  </conditionalFormatting>
  <conditionalFormatting sqref="R84:R91">
    <cfRule type="cellIs" dxfId="32647" priority="377" operator="greaterThan">
      <formula>1</formula>
    </cfRule>
    <cfRule type="cellIs" dxfId="32646" priority="378" operator="lessThan">
      <formula>0.8</formula>
    </cfRule>
  </conditionalFormatting>
  <conditionalFormatting sqref="P84:P91">
    <cfRule type="cellIs" dxfId="32645" priority="376" operator="greaterThan">
      <formula>0</formula>
    </cfRule>
  </conditionalFormatting>
  <conditionalFormatting sqref="Q84:Q91">
    <cfRule type="cellIs" dxfId="32644" priority="375" operator="lessThan">
      <formula>0</formula>
    </cfRule>
  </conditionalFormatting>
  <conditionalFormatting sqref="R84:R91">
    <cfRule type="cellIs" dxfId="32643" priority="373" operator="lessThan">
      <formula>0.8</formula>
    </cfRule>
    <cfRule type="cellIs" dxfId="32642" priority="374" operator="greaterThan">
      <formula>1</formula>
    </cfRule>
  </conditionalFormatting>
  <conditionalFormatting sqref="R84:R91">
    <cfRule type="cellIs" dxfId="32641" priority="371" operator="greaterThan">
      <formula>1</formula>
    </cfRule>
    <cfRule type="cellIs" dxfId="32640" priority="372" operator="lessThan">
      <formula>0.8</formula>
    </cfRule>
  </conditionalFormatting>
  <conditionalFormatting sqref="P84:P91">
    <cfRule type="cellIs" dxfId="32639" priority="370" operator="greaterThan">
      <formula>0</formula>
    </cfRule>
  </conditionalFormatting>
  <conditionalFormatting sqref="P84:P91">
    <cfRule type="cellIs" dxfId="32638" priority="364" operator="greaterThan">
      <formula>0</formula>
    </cfRule>
  </conditionalFormatting>
  <conditionalFormatting sqref="Q84:Q91">
    <cfRule type="cellIs" dxfId="32637" priority="369" operator="lessThan">
      <formula>0</formula>
    </cfRule>
  </conditionalFormatting>
  <conditionalFormatting sqref="R84:R91">
    <cfRule type="cellIs" dxfId="32636" priority="367" operator="lessThan">
      <formula>0.8</formula>
    </cfRule>
    <cfRule type="cellIs" dxfId="32635" priority="368" operator="greaterThan">
      <formula>1</formula>
    </cfRule>
  </conditionalFormatting>
  <conditionalFormatting sqref="R84:R91">
    <cfRule type="cellIs" dxfId="32634" priority="365" operator="greaterThan">
      <formula>1</formula>
    </cfRule>
    <cfRule type="cellIs" dxfId="32633" priority="366" operator="lessThan">
      <formula>0.8</formula>
    </cfRule>
  </conditionalFormatting>
  <conditionalFormatting sqref="P84:P91">
    <cfRule type="cellIs" dxfId="32632" priority="358" operator="greaterThan">
      <formula>0</formula>
    </cfRule>
  </conditionalFormatting>
  <conditionalFormatting sqref="Q84:Q91">
    <cfRule type="cellIs" dxfId="32631" priority="363" operator="lessThan">
      <formula>0</formula>
    </cfRule>
  </conditionalFormatting>
  <conditionalFormatting sqref="R84:R91">
    <cfRule type="cellIs" dxfId="32630" priority="361" operator="lessThan">
      <formula>0.8</formula>
    </cfRule>
    <cfRule type="cellIs" dxfId="32629" priority="362" operator="greaterThan">
      <formula>1</formula>
    </cfRule>
  </conditionalFormatting>
  <conditionalFormatting sqref="R84:R91">
    <cfRule type="cellIs" dxfId="32628" priority="359" operator="greaterThan">
      <formula>1</formula>
    </cfRule>
    <cfRule type="cellIs" dxfId="32627" priority="360" operator="lessThan">
      <formula>0.8</formula>
    </cfRule>
  </conditionalFormatting>
  <conditionalFormatting sqref="R84:R91">
    <cfRule type="cellIs" dxfId="32626" priority="355" operator="lessThan">
      <formula>0.8</formula>
    </cfRule>
    <cfRule type="cellIs" dxfId="32625" priority="356" operator="greaterThan">
      <formula>1</formula>
    </cfRule>
  </conditionalFormatting>
  <conditionalFormatting sqref="R84:R91">
    <cfRule type="cellIs" dxfId="32624" priority="353" operator="greaterThan">
      <formula>1</formula>
    </cfRule>
    <cfRule type="cellIs" dxfId="32623" priority="354" operator="lessThan">
      <formula>0.8</formula>
    </cfRule>
  </conditionalFormatting>
  <conditionalFormatting sqref="P84:P91">
    <cfRule type="cellIs" dxfId="32622" priority="352" operator="greaterThan">
      <formula>0</formula>
    </cfRule>
  </conditionalFormatting>
  <conditionalFormatting sqref="Q84:Q91">
    <cfRule type="cellIs" dxfId="32621" priority="357" operator="lessThan">
      <formula>0</formula>
    </cfRule>
  </conditionalFormatting>
  <conditionalFormatting sqref="Q84:Q91">
    <cfRule type="cellIs" dxfId="32620" priority="351" operator="lessThan">
      <formula>0</formula>
    </cfRule>
  </conditionalFormatting>
  <conditionalFormatting sqref="R84:R91">
    <cfRule type="cellIs" dxfId="32619" priority="349" operator="lessThan">
      <formula>0.8</formula>
    </cfRule>
    <cfRule type="cellIs" dxfId="32618" priority="350" operator="greaterThan">
      <formula>1</formula>
    </cfRule>
  </conditionalFormatting>
  <conditionalFormatting sqref="R84:R91">
    <cfRule type="cellIs" dxfId="32617" priority="347" operator="greaterThan">
      <formula>1</formula>
    </cfRule>
    <cfRule type="cellIs" dxfId="32616" priority="348" operator="lessThan">
      <formula>0.8</formula>
    </cfRule>
  </conditionalFormatting>
  <conditionalFormatting sqref="P84:P91">
    <cfRule type="cellIs" dxfId="32615" priority="346" operator="greaterThan">
      <formula>0</formula>
    </cfRule>
  </conditionalFormatting>
  <conditionalFormatting sqref="P84:P91">
    <cfRule type="cellIs" dxfId="32614" priority="340" operator="greaterThan">
      <formula>0</formula>
    </cfRule>
  </conditionalFormatting>
  <conditionalFormatting sqref="Q84:Q91">
    <cfRule type="cellIs" dxfId="32613" priority="345" operator="lessThan">
      <formula>0</formula>
    </cfRule>
  </conditionalFormatting>
  <conditionalFormatting sqref="R84:R91">
    <cfRule type="cellIs" dxfId="32612" priority="343" operator="lessThan">
      <formula>0.8</formula>
    </cfRule>
    <cfRule type="cellIs" dxfId="32611" priority="344" operator="greaterThan">
      <formula>1</formula>
    </cfRule>
  </conditionalFormatting>
  <conditionalFormatting sqref="R84:R91">
    <cfRule type="cellIs" dxfId="32610" priority="341" operator="greaterThan">
      <formula>1</formula>
    </cfRule>
    <cfRule type="cellIs" dxfId="32609" priority="342" operator="lessThan">
      <formula>0.8</formula>
    </cfRule>
  </conditionalFormatting>
  <conditionalFormatting sqref="P84:P91">
    <cfRule type="cellIs" dxfId="32608" priority="334" operator="greaterThan">
      <formula>0</formula>
    </cfRule>
  </conditionalFormatting>
  <conditionalFormatting sqref="Q84:Q91">
    <cfRule type="cellIs" dxfId="32607" priority="339" operator="lessThan">
      <formula>0</formula>
    </cfRule>
  </conditionalFormatting>
  <conditionalFormatting sqref="R84:R91">
    <cfRule type="cellIs" dxfId="32606" priority="337" operator="lessThan">
      <formula>0.8</formula>
    </cfRule>
    <cfRule type="cellIs" dxfId="32605" priority="338" operator="greaterThan">
      <formula>1</formula>
    </cfRule>
  </conditionalFormatting>
  <conditionalFormatting sqref="R84:R91">
    <cfRule type="cellIs" dxfId="32604" priority="335" operator="greaterThan">
      <formula>1</formula>
    </cfRule>
    <cfRule type="cellIs" dxfId="32603" priority="336" operator="lessThan">
      <formula>0.8</formula>
    </cfRule>
  </conditionalFormatting>
  <conditionalFormatting sqref="R84:R91">
    <cfRule type="cellIs" dxfId="32602" priority="331" operator="lessThan">
      <formula>0.8</formula>
    </cfRule>
    <cfRule type="cellIs" dxfId="32601" priority="332" operator="greaterThan">
      <formula>1</formula>
    </cfRule>
  </conditionalFormatting>
  <conditionalFormatting sqref="R84:R91">
    <cfRule type="cellIs" dxfId="32600" priority="329" operator="greaterThan">
      <formula>1</formula>
    </cfRule>
    <cfRule type="cellIs" dxfId="32599" priority="330" operator="lessThan">
      <formula>0.8</formula>
    </cfRule>
  </conditionalFormatting>
  <conditionalFormatting sqref="P84:P91">
    <cfRule type="cellIs" dxfId="32598" priority="328" operator="greaterThan">
      <formula>0</formula>
    </cfRule>
  </conditionalFormatting>
  <conditionalFormatting sqref="Q84:Q91">
    <cfRule type="cellIs" dxfId="32597" priority="333" operator="lessThan">
      <formula>0</formula>
    </cfRule>
  </conditionalFormatting>
  <conditionalFormatting sqref="P84:P91">
    <cfRule type="cellIs" dxfId="32596" priority="322" operator="greaterThan">
      <formula>0</formula>
    </cfRule>
  </conditionalFormatting>
  <conditionalFormatting sqref="Q84:Q91">
    <cfRule type="cellIs" dxfId="32595" priority="327" operator="lessThan">
      <formula>0</formula>
    </cfRule>
  </conditionalFormatting>
  <conditionalFormatting sqref="R84:R91">
    <cfRule type="cellIs" dxfId="32594" priority="325" operator="lessThan">
      <formula>0.8</formula>
    </cfRule>
    <cfRule type="cellIs" dxfId="32593" priority="326" operator="greaterThan">
      <formula>1</formula>
    </cfRule>
  </conditionalFormatting>
  <conditionalFormatting sqref="R84:R91">
    <cfRule type="cellIs" dxfId="32592" priority="323" operator="greaterThan">
      <formula>1</formula>
    </cfRule>
    <cfRule type="cellIs" dxfId="32591" priority="324" operator="lessThan">
      <formula>0.8</formula>
    </cfRule>
  </conditionalFormatting>
  <conditionalFormatting sqref="R84:R91">
    <cfRule type="cellIs" dxfId="32590" priority="319" operator="lessThan">
      <formula>0.8</formula>
    </cfRule>
    <cfRule type="cellIs" dxfId="32589" priority="320" operator="greaterThan">
      <formula>1</formula>
    </cfRule>
  </conditionalFormatting>
  <conditionalFormatting sqref="R84:R91">
    <cfRule type="cellIs" dxfId="32588" priority="317" operator="greaterThan">
      <formula>1</formula>
    </cfRule>
    <cfRule type="cellIs" dxfId="32587" priority="318" operator="lessThan">
      <formula>0.8</formula>
    </cfRule>
  </conditionalFormatting>
  <conditionalFormatting sqref="P84:P91">
    <cfRule type="cellIs" dxfId="32586" priority="316" operator="greaterThan">
      <formula>0</formula>
    </cfRule>
  </conditionalFormatting>
  <conditionalFormatting sqref="Q84:Q91">
    <cfRule type="cellIs" dxfId="32585" priority="321" operator="lessThan">
      <formula>0</formula>
    </cfRule>
  </conditionalFormatting>
  <conditionalFormatting sqref="R84:R91">
    <cfRule type="cellIs" dxfId="32584" priority="313" operator="lessThan">
      <formula>0.8</formula>
    </cfRule>
    <cfRule type="cellIs" dxfId="32583" priority="314" operator="greaterThan">
      <formula>1</formula>
    </cfRule>
  </conditionalFormatting>
  <conditionalFormatting sqref="R84:R91">
    <cfRule type="cellIs" dxfId="32582" priority="311" operator="greaterThan">
      <formula>1</formula>
    </cfRule>
    <cfRule type="cellIs" dxfId="32581" priority="312" operator="lessThan">
      <formula>0.8</formula>
    </cfRule>
  </conditionalFormatting>
  <conditionalFormatting sqref="P84:P91">
    <cfRule type="cellIs" dxfId="32580" priority="310" operator="greaterThan">
      <formula>0</formula>
    </cfRule>
  </conditionalFormatting>
  <conditionalFormatting sqref="Q84:Q91">
    <cfRule type="cellIs" dxfId="32579" priority="315" operator="lessThan">
      <formula>0</formula>
    </cfRule>
  </conditionalFormatting>
  <conditionalFormatting sqref="Q84:Q91">
    <cfRule type="cellIs" dxfId="32578" priority="309" operator="lessThan">
      <formula>0</formula>
    </cfRule>
  </conditionalFormatting>
  <conditionalFormatting sqref="R84:R91">
    <cfRule type="cellIs" dxfId="32577" priority="307" operator="lessThan">
      <formula>0.8</formula>
    </cfRule>
    <cfRule type="cellIs" dxfId="32576" priority="308" operator="greaterThan">
      <formula>1</formula>
    </cfRule>
  </conditionalFormatting>
  <conditionalFormatting sqref="R84:R91">
    <cfRule type="cellIs" dxfId="32575" priority="305" operator="greaterThan">
      <formula>1</formula>
    </cfRule>
    <cfRule type="cellIs" dxfId="32574" priority="306" operator="lessThan">
      <formula>0.8</formula>
    </cfRule>
  </conditionalFormatting>
  <conditionalFormatting sqref="P84:P91">
    <cfRule type="cellIs" dxfId="32573" priority="304" operator="greaterThan">
      <formula>0</formula>
    </cfRule>
  </conditionalFormatting>
  <conditionalFormatting sqref="Q84:Q91">
    <cfRule type="cellIs" dxfId="32572" priority="298" operator="lessThan">
      <formula>0</formula>
    </cfRule>
  </conditionalFormatting>
  <conditionalFormatting sqref="R84:R91">
    <cfRule type="cellIs" dxfId="32571" priority="302" operator="lessThan">
      <formula>0.8</formula>
    </cfRule>
    <cfRule type="cellIs" dxfId="32570" priority="303" operator="greaterThan">
      <formula>1</formula>
    </cfRule>
  </conditionalFormatting>
  <conditionalFormatting sqref="R84:R91">
    <cfRule type="cellIs" dxfId="32569" priority="300" operator="greaterThan">
      <formula>1</formula>
    </cfRule>
    <cfRule type="cellIs" dxfId="32568" priority="301" operator="lessThan">
      <formula>0.8</formula>
    </cfRule>
  </conditionalFormatting>
  <conditionalFormatting sqref="P84:P91">
    <cfRule type="cellIs" dxfId="32567" priority="299" operator="greaterThan">
      <formula>0</formula>
    </cfRule>
  </conditionalFormatting>
  <conditionalFormatting sqref="Q84:Q91">
    <cfRule type="cellIs" dxfId="32566" priority="297" operator="lessThan">
      <formula>0</formula>
    </cfRule>
  </conditionalFormatting>
  <conditionalFormatting sqref="R84:R91">
    <cfRule type="cellIs" dxfId="32565" priority="295" operator="lessThan">
      <formula>0.8</formula>
    </cfRule>
    <cfRule type="cellIs" dxfId="32564" priority="296" operator="greaterThan">
      <formula>1</formula>
    </cfRule>
  </conditionalFormatting>
  <conditionalFormatting sqref="R84:R91">
    <cfRule type="cellIs" dxfId="32563" priority="293" operator="greaterThan">
      <formula>1</formula>
    </cfRule>
    <cfRule type="cellIs" dxfId="32562" priority="294" operator="lessThan">
      <formula>0.8</formula>
    </cfRule>
  </conditionalFormatting>
  <conditionalFormatting sqref="P84:P91">
    <cfRule type="cellIs" dxfId="32561" priority="292" operator="greaterThan">
      <formula>0</formula>
    </cfRule>
  </conditionalFormatting>
  <conditionalFormatting sqref="Q84:Q91">
    <cfRule type="cellIs" dxfId="32560" priority="291" operator="lessThan">
      <formula>0</formula>
    </cfRule>
  </conditionalFormatting>
  <conditionalFormatting sqref="R84:R91">
    <cfRule type="cellIs" dxfId="32559" priority="289" operator="lessThan">
      <formula>0.8</formula>
    </cfRule>
    <cfRule type="cellIs" dxfId="32558" priority="290" operator="greaterThan">
      <formula>1</formula>
    </cfRule>
  </conditionalFormatting>
  <conditionalFormatting sqref="R84:R91">
    <cfRule type="cellIs" dxfId="32557" priority="287" operator="greaterThan">
      <formula>1</formula>
    </cfRule>
    <cfRule type="cellIs" dxfId="32556" priority="288" operator="lessThan">
      <formula>0.8</formula>
    </cfRule>
  </conditionalFormatting>
  <conditionalFormatting sqref="P84:P91">
    <cfRule type="cellIs" dxfId="32555" priority="286" operator="greaterThan">
      <formula>0</formula>
    </cfRule>
  </conditionalFormatting>
  <conditionalFormatting sqref="Q84:Q91">
    <cfRule type="cellIs" dxfId="32554" priority="285" operator="lessThan">
      <formula>0</formula>
    </cfRule>
  </conditionalFormatting>
  <conditionalFormatting sqref="R84:R91">
    <cfRule type="cellIs" dxfId="32553" priority="283" operator="lessThan">
      <formula>0.8</formula>
    </cfRule>
    <cfRule type="cellIs" dxfId="32552" priority="284" operator="greaterThan">
      <formula>1</formula>
    </cfRule>
  </conditionalFormatting>
  <conditionalFormatting sqref="R84:R91">
    <cfRule type="cellIs" dxfId="32551" priority="281" operator="greaterThan">
      <formula>1</formula>
    </cfRule>
    <cfRule type="cellIs" dxfId="32550" priority="282" operator="lessThan">
      <formula>0.8</formula>
    </cfRule>
  </conditionalFormatting>
  <conditionalFormatting sqref="P84:P91">
    <cfRule type="cellIs" dxfId="32549" priority="280" operator="greaterThan">
      <formula>0</formula>
    </cfRule>
  </conditionalFormatting>
  <conditionalFormatting sqref="Q84:Q91">
    <cfRule type="cellIs" dxfId="32548" priority="279" operator="lessThan">
      <formula>0</formula>
    </cfRule>
  </conditionalFormatting>
  <conditionalFormatting sqref="R84:R91">
    <cfRule type="cellIs" dxfId="32547" priority="277" operator="lessThan">
      <formula>0.8</formula>
    </cfRule>
    <cfRule type="cellIs" dxfId="32546" priority="278" operator="greaterThan">
      <formula>1</formula>
    </cfRule>
  </conditionalFormatting>
  <conditionalFormatting sqref="R84:R91">
    <cfRule type="cellIs" dxfId="32545" priority="275" operator="greaterThan">
      <formula>1</formula>
    </cfRule>
    <cfRule type="cellIs" dxfId="32544" priority="276" operator="lessThan">
      <formula>0.8</formula>
    </cfRule>
  </conditionalFormatting>
  <conditionalFormatting sqref="P84:P91">
    <cfRule type="cellIs" dxfId="32543" priority="274" operator="greaterThan">
      <formula>0</formula>
    </cfRule>
  </conditionalFormatting>
  <conditionalFormatting sqref="Q84:Q91">
    <cfRule type="cellIs" dxfId="32542" priority="273" operator="lessThan">
      <formula>0</formula>
    </cfRule>
  </conditionalFormatting>
  <conditionalFormatting sqref="R84:R91">
    <cfRule type="cellIs" dxfId="32541" priority="271" operator="lessThan">
      <formula>0.8</formula>
    </cfRule>
    <cfRule type="cellIs" dxfId="32540" priority="272" operator="greaterThan">
      <formula>1</formula>
    </cfRule>
  </conditionalFormatting>
  <conditionalFormatting sqref="R84:R91">
    <cfRule type="cellIs" dxfId="32539" priority="269" operator="greaterThan">
      <formula>1</formula>
    </cfRule>
    <cfRule type="cellIs" dxfId="32538" priority="270" operator="lessThan">
      <formula>0.8</formula>
    </cfRule>
  </conditionalFormatting>
  <conditionalFormatting sqref="P84:P91">
    <cfRule type="cellIs" dxfId="32537" priority="268" operator="greaterThan">
      <formula>0</formula>
    </cfRule>
  </conditionalFormatting>
  <conditionalFormatting sqref="P84:P91">
    <cfRule type="cellIs" dxfId="32536" priority="262" operator="greaterThan">
      <formula>0</formula>
    </cfRule>
  </conditionalFormatting>
  <conditionalFormatting sqref="Q84:Q91">
    <cfRule type="cellIs" dxfId="32535" priority="267" operator="lessThan">
      <formula>0</formula>
    </cfRule>
  </conditionalFormatting>
  <conditionalFormatting sqref="R84:R91">
    <cfRule type="cellIs" dxfId="32534" priority="265" operator="lessThan">
      <formula>0.8</formula>
    </cfRule>
    <cfRule type="cellIs" dxfId="32533" priority="266" operator="greaterThan">
      <formula>1</formula>
    </cfRule>
  </conditionalFormatting>
  <conditionalFormatting sqref="R84:R91">
    <cfRule type="cellIs" dxfId="32532" priority="263" operator="greaterThan">
      <formula>1</formula>
    </cfRule>
    <cfRule type="cellIs" dxfId="32531" priority="264" operator="lessThan">
      <formula>0.8</formula>
    </cfRule>
  </conditionalFormatting>
  <conditionalFormatting sqref="P84:P91">
    <cfRule type="cellIs" dxfId="32530" priority="256" operator="greaterThan">
      <formula>0</formula>
    </cfRule>
  </conditionalFormatting>
  <conditionalFormatting sqref="Q84:Q91">
    <cfRule type="cellIs" dxfId="32529" priority="261" operator="lessThan">
      <formula>0</formula>
    </cfRule>
  </conditionalFormatting>
  <conditionalFormatting sqref="R84:R91">
    <cfRule type="cellIs" dxfId="32528" priority="259" operator="lessThan">
      <formula>0.8</formula>
    </cfRule>
    <cfRule type="cellIs" dxfId="32527" priority="260" operator="greaterThan">
      <formula>1</formula>
    </cfRule>
  </conditionalFormatting>
  <conditionalFormatting sqref="R84:R91">
    <cfRule type="cellIs" dxfId="32526" priority="257" operator="greaterThan">
      <formula>1</formula>
    </cfRule>
    <cfRule type="cellIs" dxfId="32525" priority="258" operator="lessThan">
      <formula>0.8</formula>
    </cfRule>
  </conditionalFormatting>
  <conditionalFormatting sqref="R84:R91">
    <cfRule type="cellIs" dxfId="32524" priority="253" operator="lessThan">
      <formula>0.8</formula>
    </cfRule>
    <cfRule type="cellIs" dxfId="32523" priority="254" operator="greaterThan">
      <formula>1</formula>
    </cfRule>
  </conditionalFormatting>
  <conditionalFormatting sqref="R84:R91">
    <cfRule type="cellIs" dxfId="32522" priority="251" operator="greaterThan">
      <formula>1</formula>
    </cfRule>
    <cfRule type="cellIs" dxfId="32521" priority="252" operator="lessThan">
      <formula>0.8</formula>
    </cfRule>
  </conditionalFormatting>
  <conditionalFormatting sqref="P84:P91">
    <cfRule type="cellIs" dxfId="32520" priority="250" operator="greaterThan">
      <formula>0</formula>
    </cfRule>
  </conditionalFormatting>
  <conditionalFormatting sqref="Q84:Q91">
    <cfRule type="cellIs" dxfId="32519" priority="255" operator="lessThan">
      <formula>0</formula>
    </cfRule>
  </conditionalFormatting>
  <conditionalFormatting sqref="Q84:Q91">
    <cfRule type="cellIs" dxfId="32518" priority="249" operator="lessThan">
      <formula>0</formula>
    </cfRule>
  </conditionalFormatting>
  <conditionalFormatting sqref="R84:R91">
    <cfRule type="cellIs" dxfId="32517" priority="247" operator="lessThan">
      <formula>0.8</formula>
    </cfRule>
    <cfRule type="cellIs" dxfId="32516" priority="248" operator="greaterThan">
      <formula>1</formula>
    </cfRule>
  </conditionalFormatting>
  <conditionalFormatting sqref="R84:R91">
    <cfRule type="cellIs" dxfId="32515" priority="245" operator="greaterThan">
      <formula>1</formula>
    </cfRule>
    <cfRule type="cellIs" dxfId="32514" priority="246" operator="lessThan">
      <formula>0.8</formula>
    </cfRule>
  </conditionalFormatting>
  <conditionalFormatting sqref="P84:P91">
    <cfRule type="cellIs" dxfId="32513" priority="244" operator="greaterThan">
      <formula>0</formula>
    </cfRule>
  </conditionalFormatting>
  <conditionalFormatting sqref="Q84:Q91">
    <cfRule type="cellIs" dxfId="32512" priority="243" operator="lessThan">
      <formula>0</formula>
    </cfRule>
  </conditionalFormatting>
  <conditionalFormatting sqref="R84:R91">
    <cfRule type="cellIs" dxfId="32511" priority="241" operator="lessThan">
      <formula>0.8</formula>
    </cfRule>
    <cfRule type="cellIs" dxfId="32510" priority="242" operator="greaterThan">
      <formula>1</formula>
    </cfRule>
  </conditionalFormatting>
  <conditionalFormatting sqref="R84:R91">
    <cfRule type="cellIs" dxfId="32509" priority="239" operator="greaterThan">
      <formula>1</formula>
    </cfRule>
    <cfRule type="cellIs" dxfId="32508" priority="240" operator="lessThan">
      <formula>0.8</formula>
    </cfRule>
  </conditionalFormatting>
  <conditionalFormatting sqref="P84:P91">
    <cfRule type="cellIs" dxfId="32507" priority="238" operator="greaterThan">
      <formula>0</formula>
    </cfRule>
  </conditionalFormatting>
  <conditionalFormatting sqref="Q84:Q91">
    <cfRule type="cellIs" dxfId="32506" priority="237" operator="lessThan">
      <formula>0</formula>
    </cfRule>
  </conditionalFormatting>
  <conditionalFormatting sqref="R84:R91">
    <cfRule type="cellIs" dxfId="32505" priority="235" operator="lessThan">
      <formula>0.8</formula>
    </cfRule>
    <cfRule type="cellIs" dxfId="32504" priority="236" operator="greaterThan">
      <formula>1</formula>
    </cfRule>
  </conditionalFormatting>
  <conditionalFormatting sqref="R84:R91">
    <cfRule type="cellIs" dxfId="32503" priority="233" operator="greaterThan">
      <formula>1</formula>
    </cfRule>
    <cfRule type="cellIs" dxfId="32502" priority="234" operator="lessThan">
      <formula>0.8</formula>
    </cfRule>
  </conditionalFormatting>
  <conditionalFormatting sqref="P84:P91">
    <cfRule type="cellIs" dxfId="32501" priority="232" operator="greaterThan">
      <formula>0</formula>
    </cfRule>
  </conditionalFormatting>
  <conditionalFormatting sqref="Q84:Q91">
    <cfRule type="cellIs" dxfId="32500" priority="231" operator="lessThan">
      <formula>0</formula>
    </cfRule>
  </conditionalFormatting>
  <conditionalFormatting sqref="R84:R91">
    <cfRule type="cellIs" dxfId="32499" priority="229" operator="lessThan">
      <formula>0.8</formula>
    </cfRule>
    <cfRule type="cellIs" dxfId="32498" priority="230" operator="greaterThan">
      <formula>1</formula>
    </cfRule>
  </conditionalFormatting>
  <conditionalFormatting sqref="R84:R91">
    <cfRule type="cellIs" dxfId="32497" priority="227" operator="greaterThan">
      <formula>1</formula>
    </cfRule>
    <cfRule type="cellIs" dxfId="32496" priority="228" operator="lessThan">
      <formula>0.8</formula>
    </cfRule>
  </conditionalFormatting>
  <conditionalFormatting sqref="P84:P91">
    <cfRule type="cellIs" dxfId="32495" priority="226" operator="greaterThan">
      <formula>0</formula>
    </cfRule>
  </conditionalFormatting>
  <conditionalFormatting sqref="P84:P91">
    <cfRule type="cellIs" dxfId="32494" priority="220" operator="greaterThan">
      <formula>0</formula>
    </cfRule>
  </conditionalFormatting>
  <conditionalFormatting sqref="Q84:Q91">
    <cfRule type="cellIs" dxfId="32493" priority="225" operator="lessThan">
      <formula>0</formula>
    </cfRule>
  </conditionalFormatting>
  <conditionalFormatting sqref="R84:R91">
    <cfRule type="cellIs" dxfId="32492" priority="223" operator="lessThan">
      <formula>0.8</formula>
    </cfRule>
    <cfRule type="cellIs" dxfId="32491" priority="224" operator="greaterThan">
      <formula>1</formula>
    </cfRule>
  </conditionalFormatting>
  <conditionalFormatting sqref="R84:R91">
    <cfRule type="cellIs" dxfId="32490" priority="221" operator="greaterThan">
      <formula>1</formula>
    </cfRule>
    <cfRule type="cellIs" dxfId="32489" priority="222" operator="lessThan">
      <formula>0.8</formula>
    </cfRule>
  </conditionalFormatting>
  <conditionalFormatting sqref="P84:P91">
    <cfRule type="cellIs" dxfId="32488" priority="214" operator="greaterThan">
      <formula>0</formula>
    </cfRule>
  </conditionalFormatting>
  <conditionalFormatting sqref="Q84:Q91">
    <cfRule type="cellIs" dxfId="32487" priority="219" operator="lessThan">
      <formula>0</formula>
    </cfRule>
  </conditionalFormatting>
  <conditionalFormatting sqref="R84:R91">
    <cfRule type="cellIs" dxfId="32486" priority="217" operator="lessThan">
      <formula>0.8</formula>
    </cfRule>
    <cfRule type="cellIs" dxfId="32485" priority="218" operator="greaterThan">
      <formula>1</formula>
    </cfRule>
  </conditionalFormatting>
  <conditionalFormatting sqref="R84:R91">
    <cfRule type="cellIs" dxfId="32484" priority="215" operator="greaterThan">
      <formula>1</formula>
    </cfRule>
    <cfRule type="cellIs" dxfId="32483" priority="216" operator="lessThan">
      <formula>0.8</formula>
    </cfRule>
  </conditionalFormatting>
  <conditionalFormatting sqref="R84:R91">
    <cfRule type="cellIs" dxfId="32482" priority="211" operator="lessThan">
      <formula>0.8</formula>
    </cfRule>
    <cfRule type="cellIs" dxfId="32481" priority="212" operator="greaterThan">
      <formula>1</formula>
    </cfRule>
  </conditionalFormatting>
  <conditionalFormatting sqref="R84:R91">
    <cfRule type="cellIs" dxfId="32480" priority="209" operator="greaterThan">
      <formula>1</formula>
    </cfRule>
    <cfRule type="cellIs" dxfId="32479" priority="210" operator="lessThan">
      <formula>0.8</formula>
    </cfRule>
  </conditionalFormatting>
  <conditionalFormatting sqref="P84:P91">
    <cfRule type="cellIs" dxfId="32478" priority="208" operator="greaterThan">
      <formula>0</formula>
    </cfRule>
  </conditionalFormatting>
  <conditionalFormatting sqref="Q84:Q91">
    <cfRule type="cellIs" dxfId="32477" priority="213" operator="lessThan">
      <formula>0</formula>
    </cfRule>
  </conditionalFormatting>
  <conditionalFormatting sqref="Q84:Q91">
    <cfRule type="cellIs" dxfId="32476" priority="207" operator="lessThan">
      <formula>0</formula>
    </cfRule>
  </conditionalFormatting>
  <conditionalFormatting sqref="R84:R91">
    <cfRule type="cellIs" dxfId="32475" priority="205" operator="lessThan">
      <formula>0.8</formula>
    </cfRule>
    <cfRule type="cellIs" dxfId="32474" priority="206" operator="greaterThan">
      <formula>1</formula>
    </cfRule>
  </conditionalFormatting>
  <conditionalFormatting sqref="R84:R91">
    <cfRule type="cellIs" dxfId="32473" priority="203" operator="greaterThan">
      <formula>1</formula>
    </cfRule>
    <cfRule type="cellIs" dxfId="32472" priority="204" operator="lessThan">
      <formula>0.8</formula>
    </cfRule>
  </conditionalFormatting>
  <conditionalFormatting sqref="P84:P91">
    <cfRule type="cellIs" dxfId="32471" priority="202" operator="greaterThan">
      <formula>0</formula>
    </cfRule>
  </conditionalFormatting>
  <conditionalFormatting sqref="P84:P91">
    <cfRule type="cellIs" dxfId="32470" priority="196" operator="greaterThan">
      <formula>0</formula>
    </cfRule>
  </conditionalFormatting>
  <conditionalFormatting sqref="Q84:Q91">
    <cfRule type="cellIs" dxfId="32469" priority="201" operator="lessThan">
      <formula>0</formula>
    </cfRule>
  </conditionalFormatting>
  <conditionalFormatting sqref="R84:R91">
    <cfRule type="cellIs" dxfId="32468" priority="199" operator="lessThan">
      <formula>0.8</formula>
    </cfRule>
    <cfRule type="cellIs" dxfId="32467" priority="200" operator="greaterThan">
      <formula>1</formula>
    </cfRule>
  </conditionalFormatting>
  <conditionalFormatting sqref="R84:R91">
    <cfRule type="cellIs" dxfId="32466" priority="197" operator="greaterThan">
      <formula>1</formula>
    </cfRule>
    <cfRule type="cellIs" dxfId="32465" priority="198" operator="lessThan">
      <formula>0.8</formula>
    </cfRule>
  </conditionalFormatting>
  <conditionalFormatting sqref="P84:P91">
    <cfRule type="cellIs" dxfId="32464" priority="190" operator="greaterThan">
      <formula>0</formula>
    </cfRule>
  </conditionalFormatting>
  <conditionalFormatting sqref="Q84:Q91">
    <cfRule type="cellIs" dxfId="32463" priority="195" operator="lessThan">
      <formula>0</formula>
    </cfRule>
  </conditionalFormatting>
  <conditionalFormatting sqref="R84:R91">
    <cfRule type="cellIs" dxfId="32462" priority="193" operator="lessThan">
      <formula>0.8</formula>
    </cfRule>
    <cfRule type="cellIs" dxfId="32461" priority="194" operator="greaterThan">
      <formula>1</formula>
    </cfRule>
  </conditionalFormatting>
  <conditionalFormatting sqref="R84:R91">
    <cfRule type="cellIs" dxfId="32460" priority="191" operator="greaterThan">
      <formula>1</formula>
    </cfRule>
    <cfRule type="cellIs" dxfId="32459" priority="192" operator="lessThan">
      <formula>0.8</formula>
    </cfRule>
  </conditionalFormatting>
  <conditionalFormatting sqref="R84:R91">
    <cfRule type="cellIs" dxfId="32458" priority="187" operator="lessThan">
      <formula>0.8</formula>
    </cfRule>
    <cfRule type="cellIs" dxfId="32457" priority="188" operator="greaterThan">
      <formula>1</formula>
    </cfRule>
  </conditionalFormatting>
  <conditionalFormatting sqref="R84:R91">
    <cfRule type="cellIs" dxfId="32456" priority="185" operator="greaterThan">
      <formula>1</formula>
    </cfRule>
    <cfRule type="cellIs" dxfId="32455" priority="186" operator="lessThan">
      <formula>0.8</formula>
    </cfRule>
  </conditionalFormatting>
  <conditionalFormatting sqref="P84:P91">
    <cfRule type="cellIs" dxfId="32454" priority="184" operator="greaterThan">
      <formula>0</formula>
    </cfRule>
  </conditionalFormatting>
  <conditionalFormatting sqref="Q84:Q91">
    <cfRule type="cellIs" dxfId="32453" priority="189" operator="lessThan">
      <formula>0</formula>
    </cfRule>
  </conditionalFormatting>
  <conditionalFormatting sqref="P84:P91">
    <cfRule type="cellIs" dxfId="32452" priority="178" operator="greaterThan">
      <formula>0</formula>
    </cfRule>
  </conditionalFormatting>
  <conditionalFormatting sqref="Q84:Q91">
    <cfRule type="cellIs" dxfId="32451" priority="183" operator="lessThan">
      <formula>0</formula>
    </cfRule>
  </conditionalFormatting>
  <conditionalFormatting sqref="R84:R91">
    <cfRule type="cellIs" dxfId="32450" priority="181" operator="lessThan">
      <formula>0.8</formula>
    </cfRule>
    <cfRule type="cellIs" dxfId="32449" priority="182" operator="greaterThan">
      <formula>1</formula>
    </cfRule>
  </conditionalFormatting>
  <conditionalFormatting sqref="R84:R91">
    <cfRule type="cellIs" dxfId="32448" priority="179" operator="greaterThan">
      <formula>1</formula>
    </cfRule>
    <cfRule type="cellIs" dxfId="32447" priority="180" operator="lessThan">
      <formula>0.8</formula>
    </cfRule>
  </conditionalFormatting>
  <conditionalFormatting sqref="R84:R91">
    <cfRule type="cellIs" dxfId="32446" priority="175" operator="lessThan">
      <formula>0.8</formula>
    </cfRule>
    <cfRule type="cellIs" dxfId="32445" priority="176" operator="greaterThan">
      <formula>1</formula>
    </cfRule>
  </conditionalFormatting>
  <conditionalFormatting sqref="R84:R91">
    <cfRule type="cellIs" dxfId="32444" priority="173" operator="greaterThan">
      <formula>1</formula>
    </cfRule>
    <cfRule type="cellIs" dxfId="32443" priority="174" operator="lessThan">
      <formula>0.8</formula>
    </cfRule>
  </conditionalFormatting>
  <conditionalFormatting sqref="P84:P91">
    <cfRule type="cellIs" dxfId="32442" priority="172" operator="greaterThan">
      <formula>0</formula>
    </cfRule>
  </conditionalFormatting>
  <conditionalFormatting sqref="Q84:Q91">
    <cfRule type="cellIs" dxfId="32441" priority="177" operator="lessThan">
      <formula>0</formula>
    </cfRule>
  </conditionalFormatting>
  <conditionalFormatting sqref="R84:R91">
    <cfRule type="cellIs" dxfId="32440" priority="169" operator="lessThan">
      <formula>0.8</formula>
    </cfRule>
    <cfRule type="cellIs" dxfId="32439" priority="170" operator="greaterThan">
      <formula>1</formula>
    </cfRule>
  </conditionalFormatting>
  <conditionalFormatting sqref="R84:R91">
    <cfRule type="cellIs" dxfId="32438" priority="167" operator="greaterThan">
      <formula>1</formula>
    </cfRule>
    <cfRule type="cellIs" dxfId="32437" priority="168" operator="lessThan">
      <formula>0.8</formula>
    </cfRule>
  </conditionalFormatting>
  <conditionalFormatting sqref="P84:P91">
    <cfRule type="cellIs" dxfId="32436" priority="166" operator="greaterThan">
      <formula>0</formula>
    </cfRule>
  </conditionalFormatting>
  <conditionalFormatting sqref="Q84:Q91">
    <cfRule type="cellIs" dxfId="32435" priority="171" operator="lessThan">
      <formula>0</formula>
    </cfRule>
  </conditionalFormatting>
  <conditionalFormatting sqref="Q84:Q91">
    <cfRule type="cellIs" dxfId="32434" priority="165" operator="lessThan">
      <formula>0</formula>
    </cfRule>
  </conditionalFormatting>
  <conditionalFormatting sqref="R84:R91">
    <cfRule type="cellIs" dxfId="32433" priority="163" operator="lessThan">
      <formula>0.8</formula>
    </cfRule>
    <cfRule type="cellIs" dxfId="32432" priority="164" operator="greaterThan">
      <formula>1</formula>
    </cfRule>
  </conditionalFormatting>
  <conditionalFormatting sqref="R84:R91">
    <cfRule type="cellIs" dxfId="32431" priority="161" operator="greaterThan">
      <formula>1</formula>
    </cfRule>
    <cfRule type="cellIs" dxfId="32430" priority="162" operator="lessThan">
      <formula>0.8</formula>
    </cfRule>
  </conditionalFormatting>
  <conditionalFormatting sqref="P84:P91">
    <cfRule type="cellIs" dxfId="32429" priority="160" operator="greaterThan">
      <formula>0</formula>
    </cfRule>
  </conditionalFormatting>
  <conditionalFormatting sqref="Q84:Q91">
    <cfRule type="cellIs" dxfId="32428" priority="154" operator="lessThan">
      <formula>0</formula>
    </cfRule>
  </conditionalFormatting>
  <conditionalFormatting sqref="R84:R91">
    <cfRule type="cellIs" dxfId="32427" priority="158" operator="lessThan">
      <formula>0.8</formula>
    </cfRule>
    <cfRule type="cellIs" dxfId="32426" priority="159" operator="greaterThan">
      <formula>1</formula>
    </cfRule>
  </conditionalFormatting>
  <conditionalFormatting sqref="R84:R91">
    <cfRule type="cellIs" dxfId="32425" priority="156" operator="greaterThan">
      <formula>1</formula>
    </cfRule>
    <cfRule type="cellIs" dxfId="32424" priority="157" operator="lessThan">
      <formula>0.8</formula>
    </cfRule>
  </conditionalFormatting>
  <conditionalFormatting sqref="P84:P91">
    <cfRule type="cellIs" dxfId="32423" priority="155" operator="greaterThan">
      <formula>0</formula>
    </cfRule>
  </conditionalFormatting>
  <conditionalFormatting sqref="Q84:Q91">
    <cfRule type="cellIs" dxfId="32422" priority="153" operator="lessThan">
      <formula>0</formula>
    </cfRule>
  </conditionalFormatting>
  <conditionalFormatting sqref="R84:R91">
    <cfRule type="cellIs" dxfId="32421" priority="151" operator="lessThan">
      <formula>0.8</formula>
    </cfRule>
    <cfRule type="cellIs" dxfId="32420" priority="152" operator="greaterThan">
      <formula>1</formula>
    </cfRule>
  </conditionalFormatting>
  <conditionalFormatting sqref="R84:R91">
    <cfRule type="cellIs" dxfId="32419" priority="149" operator="greaterThan">
      <formula>1</formula>
    </cfRule>
    <cfRule type="cellIs" dxfId="32418" priority="150" operator="lessThan">
      <formula>0.8</formula>
    </cfRule>
  </conditionalFormatting>
  <conditionalFormatting sqref="P84:P91">
    <cfRule type="cellIs" dxfId="32417" priority="148" operator="greaterThan">
      <formula>0</formula>
    </cfRule>
  </conditionalFormatting>
  <conditionalFormatting sqref="Q84:Q91">
    <cfRule type="cellIs" dxfId="32416" priority="147" operator="lessThan">
      <formula>0</formula>
    </cfRule>
  </conditionalFormatting>
  <conditionalFormatting sqref="R84:R91">
    <cfRule type="cellIs" dxfId="32415" priority="145" operator="lessThan">
      <formula>0.8</formula>
    </cfRule>
    <cfRule type="cellIs" dxfId="32414" priority="146" operator="greaterThan">
      <formula>1</formula>
    </cfRule>
  </conditionalFormatting>
  <conditionalFormatting sqref="R84:R91">
    <cfRule type="cellIs" dxfId="32413" priority="143" operator="greaterThan">
      <formula>1</formula>
    </cfRule>
    <cfRule type="cellIs" dxfId="32412" priority="144" operator="lessThan">
      <formula>0.8</formula>
    </cfRule>
  </conditionalFormatting>
  <conditionalFormatting sqref="P84:P91">
    <cfRule type="cellIs" dxfId="32411" priority="142" operator="greaterThan">
      <formula>0</formula>
    </cfRule>
  </conditionalFormatting>
  <conditionalFormatting sqref="Q84:Q91">
    <cfRule type="cellIs" dxfId="32410" priority="141" operator="lessThan">
      <formula>0</formula>
    </cfRule>
  </conditionalFormatting>
  <conditionalFormatting sqref="R84:R91">
    <cfRule type="cellIs" dxfId="32409" priority="139" operator="lessThan">
      <formula>0.8</formula>
    </cfRule>
    <cfRule type="cellIs" dxfId="32408" priority="140" operator="greaterThan">
      <formula>1</formula>
    </cfRule>
  </conditionalFormatting>
  <conditionalFormatting sqref="R84:R91">
    <cfRule type="cellIs" dxfId="32407" priority="137" operator="greaterThan">
      <formula>1</formula>
    </cfRule>
    <cfRule type="cellIs" dxfId="32406" priority="138" operator="lessThan">
      <formula>0.8</formula>
    </cfRule>
  </conditionalFormatting>
  <conditionalFormatting sqref="P84:P91">
    <cfRule type="cellIs" dxfId="32405" priority="136" operator="greaterThan">
      <formula>0</formula>
    </cfRule>
  </conditionalFormatting>
  <conditionalFormatting sqref="Q84:Q91">
    <cfRule type="cellIs" dxfId="32404" priority="135" operator="lessThan">
      <formula>0</formula>
    </cfRule>
  </conditionalFormatting>
  <conditionalFormatting sqref="R84:R91">
    <cfRule type="cellIs" dxfId="32403" priority="133" operator="lessThan">
      <formula>0.8</formula>
    </cfRule>
    <cfRule type="cellIs" dxfId="32402" priority="134" operator="greaterThan">
      <formula>1</formula>
    </cfRule>
  </conditionalFormatting>
  <conditionalFormatting sqref="R84:R91">
    <cfRule type="cellIs" dxfId="32401" priority="131" operator="greaterThan">
      <formula>1</formula>
    </cfRule>
    <cfRule type="cellIs" dxfId="32400" priority="132" operator="lessThan">
      <formula>0.8</formula>
    </cfRule>
  </conditionalFormatting>
  <conditionalFormatting sqref="P84:P91">
    <cfRule type="cellIs" dxfId="32399" priority="130" operator="greaterThan">
      <formula>0</formula>
    </cfRule>
  </conditionalFormatting>
  <conditionalFormatting sqref="Q84:Q91">
    <cfRule type="cellIs" dxfId="32398" priority="129" operator="lessThan">
      <formula>0</formula>
    </cfRule>
  </conditionalFormatting>
  <conditionalFormatting sqref="R84:R91">
    <cfRule type="cellIs" dxfId="32397" priority="127" operator="lessThan">
      <formula>0.8</formula>
    </cfRule>
    <cfRule type="cellIs" dxfId="32396" priority="128" operator="greaterThan">
      <formula>1</formula>
    </cfRule>
  </conditionalFormatting>
  <conditionalFormatting sqref="R84:R91">
    <cfRule type="cellIs" dxfId="32395" priority="125" operator="greaterThan">
      <formula>1</formula>
    </cfRule>
    <cfRule type="cellIs" dxfId="32394" priority="126" operator="lessThan">
      <formula>0.8</formula>
    </cfRule>
  </conditionalFormatting>
  <conditionalFormatting sqref="P84:P91">
    <cfRule type="cellIs" dxfId="32393" priority="124" operator="greaterThan">
      <formula>0</formula>
    </cfRule>
  </conditionalFormatting>
  <conditionalFormatting sqref="P84:P91">
    <cfRule type="cellIs" dxfId="32392" priority="118" operator="greaterThan">
      <formula>0</formula>
    </cfRule>
  </conditionalFormatting>
  <conditionalFormatting sqref="Q84:Q91">
    <cfRule type="cellIs" dxfId="32391" priority="123" operator="lessThan">
      <formula>0</formula>
    </cfRule>
  </conditionalFormatting>
  <conditionalFormatting sqref="R84:R91">
    <cfRule type="cellIs" dxfId="32390" priority="121" operator="lessThan">
      <formula>0.8</formula>
    </cfRule>
    <cfRule type="cellIs" dxfId="32389" priority="122" operator="greaterThan">
      <formula>1</formula>
    </cfRule>
  </conditionalFormatting>
  <conditionalFormatting sqref="R84:R91">
    <cfRule type="cellIs" dxfId="32388" priority="119" operator="greaterThan">
      <formula>1</formula>
    </cfRule>
    <cfRule type="cellIs" dxfId="32387" priority="120" operator="lessThan">
      <formula>0.8</formula>
    </cfRule>
  </conditionalFormatting>
  <conditionalFormatting sqref="P84:P91">
    <cfRule type="cellIs" dxfId="32386" priority="112" operator="greaterThan">
      <formula>0</formula>
    </cfRule>
  </conditionalFormatting>
  <conditionalFormatting sqref="Q84:Q91">
    <cfRule type="cellIs" dxfId="32385" priority="117" operator="lessThan">
      <formula>0</formula>
    </cfRule>
  </conditionalFormatting>
  <conditionalFormatting sqref="R84:R91">
    <cfRule type="cellIs" dxfId="32384" priority="115" operator="lessThan">
      <formula>0.8</formula>
    </cfRule>
    <cfRule type="cellIs" dxfId="32383" priority="116" operator="greaterThan">
      <formula>1</formula>
    </cfRule>
  </conditionalFormatting>
  <conditionalFormatting sqref="R84:R91">
    <cfRule type="cellIs" dxfId="32382" priority="113" operator="greaterThan">
      <formula>1</formula>
    </cfRule>
    <cfRule type="cellIs" dxfId="32381" priority="114" operator="lessThan">
      <formula>0.8</formula>
    </cfRule>
  </conditionalFormatting>
  <conditionalFormatting sqref="R84:R91">
    <cfRule type="cellIs" dxfId="32380" priority="109" operator="lessThan">
      <formula>0.8</formula>
    </cfRule>
    <cfRule type="cellIs" dxfId="32379" priority="110" operator="greaterThan">
      <formula>1</formula>
    </cfRule>
  </conditionalFormatting>
  <conditionalFormatting sqref="R84:R91">
    <cfRule type="cellIs" dxfId="32378" priority="107" operator="greaterThan">
      <formula>1</formula>
    </cfRule>
    <cfRule type="cellIs" dxfId="32377" priority="108" operator="lessThan">
      <formula>0.8</formula>
    </cfRule>
  </conditionalFormatting>
  <conditionalFormatting sqref="P84:P91">
    <cfRule type="cellIs" dxfId="32376" priority="106" operator="greaterThan">
      <formula>0</formula>
    </cfRule>
  </conditionalFormatting>
  <conditionalFormatting sqref="Q84:Q91">
    <cfRule type="cellIs" dxfId="32375" priority="111" operator="lessThan">
      <formula>0</formula>
    </cfRule>
  </conditionalFormatting>
  <conditionalFormatting sqref="Q84:Q91">
    <cfRule type="cellIs" dxfId="32374" priority="100" operator="lessThan">
      <formula>0</formula>
    </cfRule>
  </conditionalFormatting>
  <conditionalFormatting sqref="P84:P91">
    <cfRule type="cellIs" dxfId="32373" priority="101" operator="greaterThan">
      <formula>0</formula>
    </cfRule>
  </conditionalFormatting>
  <conditionalFormatting sqref="R84:R91">
    <cfRule type="cellIs" dxfId="32372" priority="104" operator="lessThan">
      <formula>0.8</formula>
    </cfRule>
    <cfRule type="cellIs" dxfId="32371" priority="105" operator="greaterThan">
      <formula>1</formula>
    </cfRule>
  </conditionalFormatting>
  <conditionalFormatting sqref="R84:R91">
    <cfRule type="cellIs" dxfId="32370" priority="102" operator="greaterThan">
      <formula>1</formula>
    </cfRule>
    <cfRule type="cellIs" dxfId="32369" priority="103" operator="lessThan">
      <formula>0.8</formula>
    </cfRule>
  </conditionalFormatting>
  <conditionalFormatting sqref="Q84:Q91">
    <cfRule type="cellIs" dxfId="32368" priority="94" operator="lessThan">
      <formula>0</formula>
    </cfRule>
  </conditionalFormatting>
  <conditionalFormatting sqref="R84:R91">
    <cfRule type="cellIs" dxfId="32367" priority="98" operator="lessThan">
      <formula>0.8</formula>
    </cfRule>
    <cfRule type="cellIs" dxfId="32366" priority="99" operator="greaterThan">
      <formula>1</formula>
    </cfRule>
  </conditionalFormatting>
  <conditionalFormatting sqref="R84:R91">
    <cfRule type="cellIs" dxfId="32365" priority="96" operator="greaterThan">
      <formula>1</formula>
    </cfRule>
    <cfRule type="cellIs" dxfId="32364" priority="97" operator="lessThan">
      <formula>0.8</formula>
    </cfRule>
  </conditionalFormatting>
  <conditionalFormatting sqref="P84:P91">
    <cfRule type="cellIs" dxfId="32363" priority="95" operator="greaterThan">
      <formula>0</formula>
    </cfRule>
  </conditionalFormatting>
  <conditionalFormatting sqref="Q84:Q91">
    <cfRule type="cellIs" dxfId="32362" priority="93" operator="lessThan">
      <formula>0</formula>
    </cfRule>
  </conditionalFormatting>
  <conditionalFormatting sqref="R84:R91">
    <cfRule type="cellIs" dxfId="32361" priority="91" operator="lessThan">
      <formula>0.8</formula>
    </cfRule>
    <cfRule type="cellIs" dxfId="32360" priority="92" operator="greaterThan">
      <formula>1</formula>
    </cfRule>
  </conditionalFormatting>
  <conditionalFormatting sqref="R84:R91">
    <cfRule type="cellIs" dxfId="32359" priority="89" operator="greaterThan">
      <formula>1</formula>
    </cfRule>
    <cfRule type="cellIs" dxfId="32358" priority="90" operator="lessThan">
      <formula>0.8</formula>
    </cfRule>
  </conditionalFormatting>
  <conditionalFormatting sqref="P84:P91">
    <cfRule type="cellIs" dxfId="32357" priority="88" operator="greaterThan">
      <formula>0</formula>
    </cfRule>
  </conditionalFormatting>
  <conditionalFormatting sqref="Q84:Q91">
    <cfRule type="cellIs" dxfId="32356" priority="87" operator="lessThan">
      <formula>0</formula>
    </cfRule>
  </conditionalFormatting>
  <conditionalFormatting sqref="R84:R91">
    <cfRule type="cellIs" dxfId="32355" priority="85" operator="lessThan">
      <formula>0.8</formula>
    </cfRule>
    <cfRule type="cellIs" dxfId="32354" priority="86" operator="greaterThan">
      <formula>1</formula>
    </cfRule>
  </conditionalFormatting>
  <conditionalFormatting sqref="R84:R91">
    <cfRule type="cellIs" dxfId="32353" priority="83" operator="greaterThan">
      <formula>1</formula>
    </cfRule>
    <cfRule type="cellIs" dxfId="32352" priority="84" operator="lessThan">
      <formula>0.8</formula>
    </cfRule>
  </conditionalFormatting>
  <conditionalFormatting sqref="P84:P91">
    <cfRule type="cellIs" dxfId="32351" priority="82" operator="greaterThan">
      <formula>0</formula>
    </cfRule>
  </conditionalFormatting>
  <conditionalFormatting sqref="Q84:Q91">
    <cfRule type="cellIs" dxfId="32350" priority="81" operator="lessThan">
      <formula>0</formula>
    </cfRule>
  </conditionalFormatting>
  <conditionalFormatting sqref="R84:R91">
    <cfRule type="cellIs" dxfId="32349" priority="79" operator="lessThan">
      <formula>0.8</formula>
    </cfRule>
    <cfRule type="cellIs" dxfId="32348" priority="80" operator="greaterThan">
      <formula>1</formula>
    </cfRule>
  </conditionalFormatting>
  <conditionalFormatting sqref="R84:R91">
    <cfRule type="cellIs" dxfId="32347" priority="77" operator="greaterThan">
      <formula>1</formula>
    </cfRule>
    <cfRule type="cellIs" dxfId="32346" priority="78" operator="lessThan">
      <formula>0.8</formula>
    </cfRule>
  </conditionalFormatting>
  <conditionalFormatting sqref="P84:P91">
    <cfRule type="cellIs" dxfId="32345" priority="76" operator="greaterThan">
      <formula>0</formula>
    </cfRule>
  </conditionalFormatting>
  <conditionalFormatting sqref="Q162:Q167">
    <cfRule type="cellIs" dxfId="32344" priority="75" operator="lessThan">
      <formula>0</formula>
    </cfRule>
  </conditionalFormatting>
  <conditionalFormatting sqref="R162:R167">
    <cfRule type="cellIs" dxfId="32343" priority="73" operator="lessThan">
      <formula>0.8</formula>
    </cfRule>
    <cfRule type="cellIs" dxfId="32342" priority="74" operator="greaterThan">
      <formula>1</formula>
    </cfRule>
  </conditionalFormatting>
  <conditionalFormatting sqref="R162:R167">
    <cfRule type="cellIs" dxfId="32341" priority="71" operator="greaterThan">
      <formula>1</formula>
    </cfRule>
    <cfRule type="cellIs" dxfId="32340" priority="72" operator="lessThan">
      <formula>0.8</formula>
    </cfRule>
  </conditionalFormatting>
  <conditionalFormatting sqref="P162:P167">
    <cfRule type="cellIs" dxfId="32339" priority="70" operator="greaterThan">
      <formula>0</formula>
    </cfRule>
  </conditionalFormatting>
  <conditionalFormatting sqref="P168">
    <cfRule type="cellIs" dxfId="32338" priority="64" operator="greaterThan">
      <formula>0</formula>
    </cfRule>
  </conditionalFormatting>
  <conditionalFormatting sqref="R168">
    <cfRule type="cellIs" dxfId="32337" priority="67" operator="lessThan">
      <formula>0.8</formula>
    </cfRule>
    <cfRule type="cellIs" dxfId="32336" priority="68" operator="greaterThan">
      <formula>1</formula>
    </cfRule>
  </conditionalFormatting>
  <conditionalFormatting sqref="R168">
    <cfRule type="cellIs" dxfId="32335" priority="65" operator="greaterThan">
      <formula>1</formula>
    </cfRule>
    <cfRule type="cellIs" dxfId="32334" priority="66" operator="lessThan">
      <formula>0.8</formula>
    </cfRule>
  </conditionalFormatting>
  <conditionalFormatting sqref="Q168">
    <cfRule type="cellIs" dxfId="32333" priority="69" operator="lessThan">
      <formula>0</formula>
    </cfRule>
  </conditionalFormatting>
  <conditionalFormatting sqref="Q161">
    <cfRule type="cellIs" dxfId="32332" priority="63" operator="lessThan">
      <formula>0</formula>
    </cfRule>
  </conditionalFormatting>
  <conditionalFormatting sqref="R161">
    <cfRule type="cellIs" dxfId="32331" priority="61" operator="lessThan">
      <formula>0.8</formula>
    </cfRule>
    <cfRule type="cellIs" dxfId="32330" priority="62" operator="greaterThan">
      <formula>1</formula>
    </cfRule>
  </conditionalFormatting>
  <conditionalFormatting sqref="R161">
    <cfRule type="cellIs" dxfId="32329" priority="59" operator="greaterThan">
      <formula>1</formula>
    </cfRule>
    <cfRule type="cellIs" dxfId="32328" priority="60" operator="lessThan">
      <formula>0.8</formula>
    </cfRule>
  </conditionalFormatting>
  <conditionalFormatting sqref="P161">
    <cfRule type="cellIs" dxfId="32327" priority="58" operator="greaterThan">
      <formula>0</formula>
    </cfRule>
  </conditionalFormatting>
  <conditionalFormatting sqref="Q162:Q167">
    <cfRule type="cellIs" dxfId="32326" priority="57" operator="lessThan">
      <formula>0</formula>
    </cfRule>
  </conditionalFormatting>
  <conditionalFormatting sqref="R162:R167">
    <cfRule type="cellIs" dxfId="32325" priority="55" operator="lessThan">
      <formula>0.8</formula>
    </cfRule>
    <cfRule type="cellIs" dxfId="32324" priority="56" operator="greaterThan">
      <formula>1</formula>
    </cfRule>
  </conditionalFormatting>
  <conditionalFormatting sqref="R162:R167">
    <cfRule type="cellIs" dxfId="32323" priority="53" operator="greaterThan">
      <formula>1</formula>
    </cfRule>
    <cfRule type="cellIs" dxfId="32322" priority="54" operator="lessThan">
      <formula>0.8</formula>
    </cfRule>
  </conditionalFormatting>
  <conditionalFormatting sqref="P162:P167">
    <cfRule type="cellIs" dxfId="32321" priority="52" operator="greaterThan">
      <formula>0</formula>
    </cfRule>
  </conditionalFormatting>
  <conditionalFormatting sqref="Q162:Q167">
    <cfRule type="cellIs" dxfId="32320" priority="51" operator="lessThan">
      <formula>0</formula>
    </cfRule>
  </conditionalFormatting>
  <conditionalFormatting sqref="R162:R167">
    <cfRule type="cellIs" dxfId="32319" priority="49" operator="lessThan">
      <formula>0.8</formula>
    </cfRule>
    <cfRule type="cellIs" dxfId="32318" priority="50" operator="greaterThan">
      <formula>1</formula>
    </cfRule>
  </conditionalFormatting>
  <conditionalFormatting sqref="R162:R167">
    <cfRule type="cellIs" dxfId="32317" priority="47" operator="greaterThan">
      <formula>1</formula>
    </cfRule>
    <cfRule type="cellIs" dxfId="32316" priority="48" operator="lessThan">
      <formula>0.8</formula>
    </cfRule>
  </conditionalFormatting>
  <conditionalFormatting sqref="P162:P167">
    <cfRule type="cellIs" dxfId="32315" priority="46" operator="greaterThan">
      <formula>0</formula>
    </cfRule>
  </conditionalFormatting>
  <conditionalFormatting sqref="Q168">
    <cfRule type="cellIs" dxfId="32314" priority="45" operator="lessThan">
      <formula>0</formula>
    </cfRule>
  </conditionalFormatting>
  <conditionalFormatting sqref="R168">
    <cfRule type="cellIs" dxfId="32313" priority="43" operator="lessThan">
      <formula>0.8</formula>
    </cfRule>
    <cfRule type="cellIs" dxfId="32312" priority="44" operator="greaterThan">
      <formula>1</formula>
    </cfRule>
  </conditionalFormatting>
  <conditionalFormatting sqref="R168">
    <cfRule type="cellIs" dxfId="32311" priority="41" operator="greaterThan">
      <formula>1</formula>
    </cfRule>
    <cfRule type="cellIs" dxfId="32310" priority="42" operator="lessThan">
      <formula>0.8</formula>
    </cfRule>
  </conditionalFormatting>
  <conditionalFormatting sqref="P168">
    <cfRule type="cellIs" dxfId="32309" priority="40" operator="greaterThan">
      <formula>0</formula>
    </cfRule>
  </conditionalFormatting>
  <conditionalFormatting sqref="Q161">
    <cfRule type="cellIs" dxfId="32308" priority="39" operator="lessThan">
      <formula>0</formula>
    </cfRule>
  </conditionalFormatting>
  <conditionalFormatting sqref="R161">
    <cfRule type="cellIs" dxfId="32307" priority="37" operator="lessThan">
      <formula>0.8</formula>
    </cfRule>
    <cfRule type="cellIs" dxfId="32306" priority="38" operator="greaterThan">
      <formula>1</formula>
    </cfRule>
  </conditionalFormatting>
  <conditionalFormatting sqref="R161">
    <cfRule type="cellIs" dxfId="32305" priority="35" operator="greaterThan">
      <formula>1</formula>
    </cfRule>
    <cfRule type="cellIs" dxfId="32304" priority="36" operator="lessThan">
      <formula>0.8</formula>
    </cfRule>
  </conditionalFormatting>
  <conditionalFormatting sqref="P161">
    <cfRule type="cellIs" dxfId="32303" priority="34" operator="greaterThan">
      <formula>0</formula>
    </cfRule>
  </conditionalFormatting>
  <conditionalFormatting sqref="Q162:Q167">
    <cfRule type="cellIs" dxfId="32302" priority="33" operator="lessThan">
      <formula>0</formula>
    </cfRule>
  </conditionalFormatting>
  <conditionalFormatting sqref="R162:R167">
    <cfRule type="cellIs" dxfId="32301" priority="31" operator="lessThan">
      <formula>0.8</formula>
    </cfRule>
    <cfRule type="cellIs" dxfId="32300" priority="32" operator="greaterThan">
      <formula>1</formula>
    </cfRule>
  </conditionalFormatting>
  <conditionalFormatting sqref="R162:R167">
    <cfRule type="cellIs" dxfId="32299" priority="29" operator="greaterThan">
      <formula>1</formula>
    </cfRule>
    <cfRule type="cellIs" dxfId="32298" priority="30" operator="lessThan">
      <formula>0.8</formula>
    </cfRule>
  </conditionalFormatting>
  <conditionalFormatting sqref="P162:P167">
    <cfRule type="cellIs" dxfId="32297" priority="28" operator="greaterThan">
      <formula>0</formula>
    </cfRule>
  </conditionalFormatting>
  <conditionalFormatting sqref="Q161">
    <cfRule type="cellIs" dxfId="32296" priority="27" operator="lessThan">
      <formula>0</formula>
    </cfRule>
  </conditionalFormatting>
  <conditionalFormatting sqref="R161">
    <cfRule type="cellIs" dxfId="32295" priority="25" operator="lessThan">
      <formula>0.8</formula>
    </cfRule>
    <cfRule type="cellIs" dxfId="32294" priority="26" operator="greaterThan">
      <formula>1</formula>
    </cfRule>
  </conditionalFormatting>
  <conditionalFormatting sqref="R161">
    <cfRule type="cellIs" dxfId="32293" priority="23" operator="greaterThan">
      <formula>1</formula>
    </cfRule>
    <cfRule type="cellIs" dxfId="32292" priority="24" operator="lessThan">
      <formula>0.8</formula>
    </cfRule>
  </conditionalFormatting>
  <conditionalFormatting sqref="P161">
    <cfRule type="cellIs" dxfId="32291" priority="22" operator="greaterThan">
      <formula>0</formula>
    </cfRule>
  </conditionalFormatting>
  <conditionalFormatting sqref="Q162:Q167">
    <cfRule type="cellIs" dxfId="32290" priority="21" operator="lessThan">
      <formula>0</formula>
    </cfRule>
  </conditionalFormatting>
  <conditionalFormatting sqref="R162:R167">
    <cfRule type="cellIs" dxfId="32289" priority="19" operator="lessThan">
      <formula>0.8</formula>
    </cfRule>
    <cfRule type="cellIs" dxfId="32288" priority="20" operator="greaterThan">
      <formula>1</formula>
    </cfRule>
  </conditionalFormatting>
  <conditionalFormatting sqref="R162:R167">
    <cfRule type="cellIs" dxfId="32287" priority="17" operator="greaterThan">
      <formula>1</formula>
    </cfRule>
    <cfRule type="cellIs" dxfId="32286" priority="18" operator="lessThan">
      <formula>0.8</formula>
    </cfRule>
  </conditionalFormatting>
  <conditionalFormatting sqref="P162:P167">
    <cfRule type="cellIs" dxfId="32285" priority="16" operator="greaterThan">
      <formula>0</formula>
    </cfRule>
  </conditionalFormatting>
  <conditionalFormatting sqref="Q161">
    <cfRule type="cellIs" dxfId="32284" priority="15" operator="lessThan">
      <formula>0</formula>
    </cfRule>
  </conditionalFormatting>
  <conditionalFormatting sqref="R161">
    <cfRule type="cellIs" dxfId="32283" priority="13" operator="lessThan">
      <formula>0.8</formula>
    </cfRule>
    <cfRule type="cellIs" dxfId="32282" priority="14" operator="greaterThan">
      <formula>1</formula>
    </cfRule>
  </conditionalFormatting>
  <conditionalFormatting sqref="R161">
    <cfRule type="cellIs" dxfId="32281" priority="11" operator="greaterThan">
      <formula>1</formula>
    </cfRule>
    <cfRule type="cellIs" dxfId="32280" priority="12" operator="lessThan">
      <formula>0.8</formula>
    </cfRule>
  </conditionalFormatting>
  <conditionalFormatting sqref="P161">
    <cfRule type="cellIs" dxfId="32279" priority="10" operator="greaterThan">
      <formula>0</formula>
    </cfRule>
  </conditionalFormatting>
  <conditionalFormatting sqref="P168">
    <cfRule type="cellIs" dxfId="32278" priority="4" operator="greaterThan">
      <formula>0</formula>
    </cfRule>
  </conditionalFormatting>
  <conditionalFormatting sqref="R168">
    <cfRule type="cellIs" dxfId="32277" priority="7" operator="lessThan">
      <formula>0.8</formula>
    </cfRule>
    <cfRule type="cellIs" dxfId="32276" priority="8" operator="greaterThan">
      <formula>1</formula>
    </cfRule>
  </conditionalFormatting>
  <conditionalFormatting sqref="R168">
    <cfRule type="cellIs" dxfId="32275" priority="5" operator="greaterThan">
      <formula>1</formula>
    </cfRule>
    <cfRule type="cellIs" dxfId="32274" priority="6" operator="lessThan">
      <formula>0.8</formula>
    </cfRule>
  </conditionalFormatting>
  <conditionalFormatting sqref="Q168">
    <cfRule type="cellIs" dxfId="32273" priority="9" operator="lessThan">
      <formula>0</formula>
    </cfRule>
  </conditionalFormatting>
  <conditionalFormatting sqref="AF30">
    <cfRule type="cellIs" dxfId="32272" priority="3" operator="lessThan">
      <formula>0</formula>
    </cfRule>
  </conditionalFormatting>
  <conditionalFormatting sqref="AG30">
    <cfRule type="cellIs" dxfId="32271" priority="1" operator="greaterThan">
      <formula>1</formula>
    </cfRule>
    <cfRule type="cellIs" dxfId="32270" priority="2" operator="lessThan">
      <formula>0.8</formula>
    </cfRule>
  </conditionalFormatting>
  <dataValidations count="1">
    <dataValidation type="list" allowBlank="1" showInputMessage="1" showErrorMessage="1" sqref="AB5:AC173" xr:uid="{00000000-0002-0000-1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W38"/>
  <sheetViews>
    <sheetView zoomScale="40" zoomScaleNormal="40" workbookViewId="0">
      <selection activeCell="AJ16" sqref="AJ1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333</v>
      </c>
      <c r="E3" s="517"/>
      <c r="F3" s="506" t="s">
        <v>3</v>
      </c>
      <c r="G3" s="467"/>
      <c r="H3" s="518">
        <v>244226.40000000002</v>
      </c>
      <c r="I3" s="519"/>
      <c r="J3" s="506" t="s">
        <v>4</v>
      </c>
      <c r="K3" s="467"/>
      <c r="L3" s="511">
        <v>8094271.3354466204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383.15061831509115</v>
      </c>
      <c r="G6" s="508"/>
      <c r="H6" s="486">
        <f>AVERAGE(D13:P13,Q13)</f>
        <v>139.95097163800037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4</v>
      </c>
      <c r="Q6" s="475">
        <v>4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368.0464833661274</v>
      </c>
      <c r="G7" s="479"/>
      <c r="H7" s="480">
        <f>AVERAGE(D14:P14,Q14)</f>
        <v>126.55550091125717</v>
      </c>
      <c r="I7" s="481"/>
      <c r="J7" s="480">
        <f>AVERAGE(D31:E31,G31:H31)</f>
        <v>704.14901445549481</v>
      </c>
      <c r="K7" s="481"/>
      <c r="L7" s="482">
        <f>AVERAGE(J31:M31)</f>
        <v>877.16239086880546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0.9265160215963465</v>
      </c>
      <c r="G8" s="485"/>
      <c r="H8" s="484">
        <f>AVERAGE(D15:O15,P15:Q15)</f>
        <v>0.90180955505767824</v>
      </c>
      <c r="I8" s="485"/>
      <c r="J8" s="484">
        <f>AVERAGE(D32:E32,G32:H32)</f>
        <v>0.93863737309248996</v>
      </c>
      <c r="K8" s="485"/>
      <c r="L8" s="484">
        <f>AVERAGE(J32:M32)</f>
        <v>1.0008673029855413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91.569747899159651</v>
      </c>
      <c r="J13" s="19">
        <v>79.001253132832076</v>
      </c>
      <c r="K13" s="19">
        <v>105.90616553638999</v>
      </c>
      <c r="L13" s="19">
        <v>103.86684303350971</v>
      </c>
      <c r="M13" s="19">
        <v>82.254324536832272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134.69050745383547</v>
      </c>
      <c r="E14" s="19">
        <v>93.05544787895218</v>
      </c>
      <c r="F14" s="19">
        <v>107.35196772908698</v>
      </c>
      <c r="G14" s="19">
        <v>311.30785013109414</v>
      </c>
      <c r="H14" s="19">
        <v>222.44899316764833</v>
      </c>
      <c r="I14" s="19">
        <v>85.999882287679952</v>
      </c>
      <c r="J14" s="19">
        <v>72.16142120059925</v>
      </c>
      <c r="K14" s="19">
        <v>95.049191194231909</v>
      </c>
      <c r="L14" s="19">
        <v>86.716581976703509</v>
      </c>
      <c r="M14" s="19">
        <v>74.099116008162625</v>
      </c>
      <c r="N14" s="19">
        <v>76.695256443079472</v>
      </c>
      <c r="O14" s="19">
        <v>79.241625652219838</v>
      </c>
      <c r="P14" s="19">
        <v>198.98330385129626</v>
      </c>
      <c r="Q14" s="9">
        <v>133.97586778301053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0.91860291190010257</v>
      </c>
      <c r="E15" s="10">
        <f t="shared" si="0"/>
        <v>0.87285612190754513</v>
      </c>
      <c r="F15" s="10">
        <f t="shared" si="0"/>
        <v>0.88224422742772091</v>
      </c>
      <c r="G15" s="10">
        <f t="shared" si="0"/>
        <v>0.88429476269122398</v>
      </c>
      <c r="H15" s="10">
        <f t="shared" si="0"/>
        <v>0.97321434510846139</v>
      </c>
      <c r="I15" s="10">
        <f t="shared" si="0"/>
        <v>0.93917351811852245</v>
      </c>
      <c r="J15" s="10">
        <f t="shared" si="0"/>
        <v>0.91342122230982348</v>
      </c>
      <c r="K15" s="10">
        <f t="shared" si="0"/>
        <v>0.89748496428730051</v>
      </c>
      <c r="L15" s="10">
        <f t="shared" si="0"/>
        <v>0.8348822342537825</v>
      </c>
      <c r="M15" s="10">
        <f t="shared" si="0"/>
        <v>0.90085374143437447</v>
      </c>
      <c r="N15" s="10">
        <f t="shared" si="0"/>
        <v>0.91074121136197439</v>
      </c>
      <c r="O15" s="10">
        <f t="shared" si="0"/>
        <v>0.89235309358157899</v>
      </c>
      <c r="P15" s="379">
        <f t="shared" si="0"/>
        <v>0.91203896453834465</v>
      </c>
      <c r="Q15" s="11">
        <f t="shared" si="0"/>
        <v>0.89317245188673688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0.71111111111111103</v>
      </c>
      <c r="E17" s="12">
        <v>0.57777777777777772</v>
      </c>
      <c r="F17" s="12">
        <v>0.5541666666666667</v>
      </c>
      <c r="G17" s="12">
        <v>0.64166666666666661</v>
      </c>
      <c r="H17" s="12">
        <v>0.66319444444444442</v>
      </c>
      <c r="I17" s="12">
        <v>0.62638888888888877</v>
      </c>
      <c r="J17" s="12">
        <v>0.73680555555555549</v>
      </c>
      <c r="K17" s="12">
        <v>0.74374999999999991</v>
      </c>
      <c r="L17" s="12">
        <v>0.96180555555555547</v>
      </c>
      <c r="M17" s="12">
        <v>0.94305555555555542</v>
      </c>
      <c r="N17" s="12">
        <v>0.95555555555555549</v>
      </c>
      <c r="O17" s="22">
        <v>0.88263888888888886</v>
      </c>
      <c r="P17" s="12">
        <v>0.58055555555555549</v>
      </c>
      <c r="Q17" s="380">
        <v>0.55555555555555558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>
        <v>1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>
        <v>1</v>
      </c>
      <c r="O20" s="382">
        <v>1</v>
      </c>
      <c r="P20" s="382">
        <v>1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>
        <v>1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>
        <v>1</v>
      </c>
      <c r="K21" s="382" t="s">
        <v>49</v>
      </c>
      <c r="L21" s="382">
        <v>1</v>
      </c>
      <c r="M21" s="382" t="s">
        <v>49</v>
      </c>
      <c r="N21" s="382" t="s">
        <v>49</v>
      </c>
      <c r="O21" s="382" t="s">
        <v>49</v>
      </c>
      <c r="P21" s="382">
        <v>1</v>
      </c>
      <c r="Q21" s="383"/>
    </row>
    <row r="22" spans="2:23" ht="22.9" customHeight="1">
      <c r="B22" s="444" t="s">
        <v>53</v>
      </c>
      <c r="C22" s="467"/>
      <c r="D22" s="384">
        <v>18.333333333333332</v>
      </c>
      <c r="E22" s="384">
        <v>17.5</v>
      </c>
      <c r="F22" s="384">
        <v>15.166666666666666</v>
      </c>
      <c r="G22" s="384">
        <v>5.7142857142857144</v>
      </c>
      <c r="H22" s="384">
        <v>6.6</v>
      </c>
      <c r="I22" s="384">
        <v>16</v>
      </c>
      <c r="J22" s="384">
        <v>18.333333333333332</v>
      </c>
      <c r="K22" s="384">
        <v>16.5</v>
      </c>
      <c r="L22" s="384">
        <v>14.777777777777779</v>
      </c>
      <c r="M22" s="384">
        <v>18.625</v>
      </c>
      <c r="N22" s="384">
        <v>17.555555555555557</v>
      </c>
      <c r="O22" s="384">
        <v>16.666666666666668</v>
      </c>
      <c r="P22" s="384">
        <v>11.333333333333334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271.96969696969649</v>
      </c>
      <c r="E31" s="8">
        <v>765.08750508750506</v>
      </c>
      <c r="F31" s="8">
        <v>0</v>
      </c>
      <c r="G31" s="8">
        <v>806.5109137386994</v>
      </c>
      <c r="H31" s="393">
        <v>973.02794202607822</v>
      </c>
      <c r="I31" s="392">
        <v>0</v>
      </c>
      <c r="J31" s="8">
        <v>1039.1999999999971</v>
      </c>
      <c r="K31" s="8">
        <v>659.81249999999977</v>
      </c>
      <c r="L31" s="8">
        <v>896.317777777777</v>
      </c>
      <c r="M31" s="393">
        <v>913.31928569744764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0.84990530303030154</v>
      </c>
      <c r="E32" s="10">
        <f t="shared" si="1"/>
        <v>0.92737879404546064</v>
      </c>
      <c r="F32" s="10">
        <f t="shared" si="1"/>
        <v>0</v>
      </c>
      <c r="G32" s="10">
        <f t="shared" si="1"/>
        <v>0.89612323748744382</v>
      </c>
      <c r="H32" s="10">
        <f t="shared" si="1"/>
        <v>1.0811421578067535</v>
      </c>
      <c r="I32" s="392">
        <f t="shared" si="1"/>
        <v>0</v>
      </c>
      <c r="J32" s="10">
        <f t="shared" si="1"/>
        <v>1.2596363636363601</v>
      </c>
      <c r="K32" s="10">
        <f t="shared" si="1"/>
        <v>0.73312499999999969</v>
      </c>
      <c r="L32" s="10">
        <f t="shared" si="1"/>
        <v>0.99590864197530782</v>
      </c>
      <c r="M32" s="11">
        <f t="shared" si="1"/>
        <v>1.0147992063304974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0.18055555555555555</v>
      </c>
      <c r="F33" s="12">
        <v>0</v>
      </c>
      <c r="G33" s="12">
        <v>2922.1621621621662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0.21458333333333335</v>
      </c>
      <c r="E34" s="12">
        <v>0.2902777777777778</v>
      </c>
      <c r="F34" s="12">
        <v>0</v>
      </c>
      <c r="G34" s="12">
        <v>1041.4285714285691</v>
      </c>
      <c r="H34" s="380">
        <v>0.4916666666666667</v>
      </c>
      <c r="I34" s="23">
        <v>0</v>
      </c>
      <c r="J34" s="12">
        <v>0.73958333333333337</v>
      </c>
      <c r="K34" s="12">
        <v>0.79166666666666663</v>
      </c>
      <c r="L34" s="12">
        <v>46152.0625</v>
      </c>
      <c r="M34" s="13">
        <v>46152.027777777781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269" priority="4" operator="lessThan">
      <formula>0.8</formula>
    </cfRule>
  </conditionalFormatting>
  <conditionalFormatting sqref="J32:L32">
    <cfRule type="cellIs" dxfId="32268" priority="3" operator="lessThan">
      <formula>0.8</formula>
    </cfRule>
  </conditionalFormatting>
  <conditionalFormatting sqref="M32">
    <cfRule type="cellIs" dxfId="32267" priority="2" operator="lessThan">
      <formula>0.8</formula>
    </cfRule>
  </conditionalFormatting>
  <conditionalFormatting sqref="H32">
    <cfRule type="cellIs" dxfId="32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79998168889431442"/>
    <pageSetUpPr fitToPage="1"/>
  </sheetPr>
  <dimension ref="A1:R126"/>
  <sheetViews>
    <sheetView topLeftCell="A6" zoomScale="70" zoomScaleNormal="70" workbookViewId="0">
      <selection activeCell="N36" sqref="N36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82096</v>
      </c>
      <c r="F1" s="285" t="s">
        <v>4</v>
      </c>
      <c r="G1" s="286">
        <f>SUM(H5:H124)</f>
        <v>1589866.0698701297</v>
      </c>
      <c r="H1" s="287" t="s">
        <v>79</v>
      </c>
      <c r="I1" s="288">
        <f>+J16+J64+J24+J38+J51+J81+J100+J91+J57+J124+J111</f>
        <v>42.638095238095239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334</v>
      </c>
      <c r="B2" s="568"/>
      <c r="C2" s="290"/>
      <c r="D2" s="417" t="s">
        <v>83</v>
      </c>
      <c r="E2" s="291">
        <f>AVERAGE(L16,L24,L38,L51,L100,L111,L91)</f>
        <v>627.72722460299769</v>
      </c>
      <c r="F2" s="292" t="s">
        <v>84</v>
      </c>
      <c r="G2" s="293">
        <f>G1/E1</f>
        <v>19.365938290174061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2199</v>
      </c>
      <c r="H5" s="300">
        <f>F5*G5</f>
        <v>0</v>
      </c>
      <c r="I5" s="420"/>
      <c r="J5" s="301">
        <v>9</v>
      </c>
      <c r="K5" s="302">
        <f t="shared" ref="K5:K11" si="0">G5/P5*60</f>
        <v>1649.2500000000009</v>
      </c>
      <c r="L5" s="303">
        <f t="shared" ref="L5:L11" si="1">K5/J5</f>
        <v>183.25000000000011</v>
      </c>
      <c r="M5" s="304">
        <v>0.17361111111111113</v>
      </c>
      <c r="N5" s="304">
        <v>0.22916666666666666</v>
      </c>
      <c r="O5" s="296">
        <v>10</v>
      </c>
      <c r="P5" s="414">
        <f t="shared" ref="P5:P11" si="2">(N5-M5)*24*60</f>
        <v>79.999999999999957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2006</v>
      </c>
      <c r="H6" s="300">
        <f t="shared" ref="H6:H15" si="3">F6*G6</f>
        <v>0</v>
      </c>
      <c r="I6" s="420"/>
      <c r="J6" s="301">
        <v>9</v>
      </c>
      <c r="K6" s="302">
        <f t="shared" si="0"/>
        <v>1604.7999999999997</v>
      </c>
      <c r="L6" s="303">
        <f t="shared" si="1"/>
        <v>178.31111111111107</v>
      </c>
      <c r="M6" s="304">
        <v>0.23263888888888887</v>
      </c>
      <c r="N6" s="304">
        <v>0.28472222222222221</v>
      </c>
      <c r="O6" s="296">
        <v>5</v>
      </c>
      <c r="P6" s="414">
        <f t="shared" si="2"/>
        <v>75.000000000000014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2960</v>
      </c>
      <c r="H7" s="300">
        <f t="shared" si="3"/>
        <v>107892.00000000001</v>
      </c>
      <c r="I7" s="420"/>
      <c r="J7" s="301">
        <v>13</v>
      </c>
      <c r="K7" s="302">
        <f t="shared" si="0"/>
        <v>1480.0000000000014</v>
      </c>
      <c r="L7" s="303">
        <f t="shared" si="1"/>
        <v>113.84615384615395</v>
      </c>
      <c r="M7" s="304">
        <v>0.28819444444444448</v>
      </c>
      <c r="N7" s="304">
        <v>0.37152777777777773</v>
      </c>
      <c r="O7" s="296">
        <v>5</v>
      </c>
      <c r="P7" s="414">
        <f t="shared" si="2"/>
        <v>119.99999999999989</v>
      </c>
      <c r="Q7" s="305">
        <v>0.37847222222222227</v>
      </c>
      <c r="R7" s="305">
        <v>0.40972222222222227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2199</v>
      </c>
      <c r="H8" s="300">
        <f t="shared" si="3"/>
        <v>65640.150000000009</v>
      </c>
      <c r="I8" s="420"/>
      <c r="J8" s="301">
        <v>12</v>
      </c>
      <c r="K8" s="302">
        <f t="shared" si="0"/>
        <v>1884.8571428571408</v>
      </c>
      <c r="L8" s="303">
        <f t="shared" si="1"/>
        <v>157.07142857142841</v>
      </c>
      <c r="M8" s="304">
        <v>0.41319444444444442</v>
      </c>
      <c r="N8" s="304">
        <v>0.46180555555555558</v>
      </c>
      <c r="O8" s="296">
        <v>5</v>
      </c>
      <c r="P8" s="414">
        <f t="shared" si="2"/>
        <v>70.000000000000071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2006</v>
      </c>
      <c r="H9" s="300">
        <f t="shared" si="3"/>
        <v>59217.120000000003</v>
      </c>
      <c r="I9" s="420"/>
      <c r="J9" s="301">
        <v>12</v>
      </c>
      <c r="K9" s="302">
        <f t="shared" si="0"/>
        <v>1719.4285714285677</v>
      </c>
      <c r="L9" s="303">
        <f t="shared" si="1"/>
        <v>143.28571428571396</v>
      </c>
      <c r="M9" s="304">
        <v>0.46527777777777773</v>
      </c>
      <c r="N9" s="304">
        <v>0.51388888888888895</v>
      </c>
      <c r="O9" s="296">
        <v>5</v>
      </c>
      <c r="P9" s="414">
        <f t="shared" si="2"/>
        <v>70.000000000000156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387</v>
      </c>
      <c r="H10" s="300">
        <f t="shared" si="3"/>
        <v>8974.5300000000007</v>
      </c>
      <c r="I10" s="420"/>
      <c r="J10" s="301">
        <v>15</v>
      </c>
      <c r="K10" s="302">
        <f t="shared" si="0"/>
        <v>1160.9999999999948</v>
      </c>
      <c r="L10" s="303">
        <f t="shared" si="1"/>
        <v>77.39999999999965</v>
      </c>
      <c r="M10" s="304">
        <v>0.51736111111111105</v>
      </c>
      <c r="N10" s="304">
        <v>0.53125</v>
      </c>
      <c r="O10" s="296">
        <v>5</v>
      </c>
      <c r="P10" s="414">
        <f t="shared" si="2"/>
        <v>20.000000000000089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635</v>
      </c>
      <c r="H11" s="300">
        <f t="shared" si="3"/>
        <v>14954.25</v>
      </c>
      <c r="I11" s="420"/>
      <c r="J11" s="301">
        <v>15</v>
      </c>
      <c r="K11" s="302">
        <f t="shared" si="0"/>
        <v>1269.9999999999977</v>
      </c>
      <c r="L11" s="303">
        <f t="shared" si="1"/>
        <v>84.666666666666515</v>
      </c>
      <c r="M11" s="304">
        <v>0.53472222222222221</v>
      </c>
      <c r="N11" s="304">
        <v>0.55555555555555558</v>
      </c>
      <c r="O11" s="296">
        <v>5</v>
      </c>
      <c r="P11" s="414">
        <f t="shared" si="2"/>
        <v>30.000000000000053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1538.4765306122431</v>
      </c>
      <c r="L16" s="313">
        <f>AVERAGE(L5:L15)</f>
        <v>133.97586778301053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272</v>
      </c>
      <c r="H17" s="314">
        <f t="shared" ref="H17:H23" si="4">F17*G17</f>
        <v>3816.16</v>
      </c>
      <c r="I17" s="315"/>
      <c r="J17" s="301">
        <v>6</v>
      </c>
      <c r="K17" s="302">
        <f>G17/P17*60</f>
        <v>1483.6363636363635</v>
      </c>
      <c r="L17" s="303">
        <f>K17/J17</f>
        <v>247.27272727272725</v>
      </c>
      <c r="M17" s="304">
        <v>0.18055555555555555</v>
      </c>
      <c r="N17" s="304">
        <v>0.18819444444444444</v>
      </c>
      <c r="O17" s="296">
        <v>20</v>
      </c>
      <c r="P17" s="414">
        <f>(N17-M17)*24*60</f>
        <v>11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445</v>
      </c>
      <c r="H18" s="300">
        <f t="shared" si="4"/>
        <v>6448.05</v>
      </c>
      <c r="I18" s="420"/>
      <c r="J18" s="301">
        <v>5</v>
      </c>
      <c r="K18" s="302">
        <f>G18/P18*60</f>
        <v>1483.3333333333285</v>
      </c>
      <c r="L18" s="303">
        <f>K18/J18</f>
        <v>296.66666666666572</v>
      </c>
      <c r="M18" s="304">
        <v>0.20208333333333331</v>
      </c>
      <c r="N18" s="304">
        <v>0.21458333333333335</v>
      </c>
      <c r="O18" s="296">
        <v>20</v>
      </c>
      <c r="P18" s="414">
        <f t="shared" ref="P18" si="5">(N18-M18)*24*60</f>
        <v>18.000000000000057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1483.484848484846</v>
      </c>
      <c r="L24" s="313">
        <f>AVERAGE(L17:L23)</f>
        <v>271.96969696969649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1186</v>
      </c>
      <c r="H25" s="300">
        <f t="shared" ref="H25:H37" si="6">F25*G25</f>
        <v>17825.579999999998</v>
      </c>
      <c r="I25" s="420"/>
      <c r="J25" s="301">
        <v>4</v>
      </c>
      <c r="K25" s="302">
        <f t="shared" ref="K25:K27" si="7">G25/P25*60</f>
        <v>2736.9230769230785</v>
      </c>
      <c r="L25" s="303">
        <f t="shared" ref="L25:L27" si="8">K25/J25</f>
        <v>684.23076923076962</v>
      </c>
      <c r="M25" s="304">
        <v>0.18055555555555555</v>
      </c>
      <c r="N25" s="304">
        <v>0.1986111111111111</v>
      </c>
      <c r="O25" s="296">
        <v>20</v>
      </c>
      <c r="P25" s="414">
        <f t="shared" ref="P25:P27" si="9">(N25-M25)*24*60</f>
        <v>25.999999999999986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2584</v>
      </c>
      <c r="H26" s="300">
        <f t="shared" si="6"/>
        <v>46977.120000000003</v>
      </c>
      <c r="I26" s="420"/>
      <c r="J26" s="301">
        <v>4</v>
      </c>
      <c r="K26" s="302">
        <f t="shared" si="7"/>
        <v>2768.5714285714289</v>
      </c>
      <c r="L26" s="303">
        <f t="shared" si="8"/>
        <v>692.14285714285722</v>
      </c>
      <c r="M26" s="304">
        <v>0.21249999999999999</v>
      </c>
      <c r="N26" s="304">
        <v>0.25138888888888888</v>
      </c>
      <c r="O26" s="296">
        <v>20</v>
      </c>
      <c r="P26" s="414">
        <f t="shared" si="9"/>
        <v>56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1654</v>
      </c>
      <c r="H27" s="300">
        <f t="shared" si="6"/>
        <v>30648.620000000003</v>
      </c>
      <c r="I27" s="420"/>
      <c r="J27" s="301">
        <v>3</v>
      </c>
      <c r="K27" s="302">
        <f t="shared" si="7"/>
        <v>2756.6666666666642</v>
      </c>
      <c r="L27" s="303">
        <f t="shared" si="8"/>
        <v>918.88888888888812</v>
      </c>
      <c r="M27" s="304">
        <v>0.26527777777777778</v>
      </c>
      <c r="N27" s="304">
        <v>0.2902777777777778</v>
      </c>
      <c r="O27" s="296">
        <v>20</v>
      </c>
      <c r="P27" s="414">
        <f t="shared" si="9"/>
        <v>36.000000000000028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2754.0537240537237</v>
      </c>
      <c r="L38" s="313">
        <f>AVERAGE(L25:L37)</f>
        <v>765.08750508750506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729</v>
      </c>
      <c r="H52" s="300">
        <f>F52*G52</f>
        <v>13253.22</v>
      </c>
      <c r="I52" s="420"/>
      <c r="J52" s="301">
        <v>3</v>
      </c>
      <c r="K52" s="302">
        <f>G52/P52*60</f>
        <v>3124.2857142857074</v>
      </c>
      <c r="L52" s="303">
        <f>K52/J52</f>
        <v>1041.4285714285691</v>
      </c>
      <c r="M52" s="304">
        <v>0.30555555555555552</v>
      </c>
      <c r="N52" s="304">
        <v>0.31527777777777777</v>
      </c>
      <c r="O52" s="302">
        <v>20</v>
      </c>
      <c r="P52" s="414">
        <f>(N52-M52)*24*60</f>
        <v>14.00000000000003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622</v>
      </c>
      <c r="H53" s="300">
        <f t="shared" ref="H53:H116" si="11">F53*G53</f>
        <v>15568.66</v>
      </c>
      <c r="I53" s="420"/>
      <c r="J53" s="301">
        <v>4</v>
      </c>
      <c r="K53" s="302">
        <f t="shared" ref="K53:K57" si="12">G53/P53*60</f>
        <v>3110.0000000000114</v>
      </c>
      <c r="L53" s="303">
        <f t="shared" ref="L53:L57" si="13">K53/J53</f>
        <v>777.50000000000284</v>
      </c>
      <c r="M53" s="304">
        <v>0.32916666666666666</v>
      </c>
      <c r="N53" s="304">
        <v>0.33749999999999997</v>
      </c>
      <c r="O53" s="302">
        <v>20</v>
      </c>
      <c r="P53" s="414">
        <f t="shared" ref="P53:P57" si="14">(N53-M53)*24*60</f>
        <v>11.999999999999957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866</v>
      </c>
      <c r="H54" s="300">
        <f t="shared" si="11"/>
        <v>21494.12</v>
      </c>
      <c r="I54" s="420"/>
      <c r="J54" s="301">
        <v>4</v>
      </c>
      <c r="K54" s="302">
        <f t="shared" si="12"/>
        <v>3056.4705882353051</v>
      </c>
      <c r="L54" s="303">
        <f t="shared" si="13"/>
        <v>764.11764705882626</v>
      </c>
      <c r="M54" s="304">
        <v>0.35138888888888892</v>
      </c>
      <c r="N54" s="304">
        <v>0.36319444444444443</v>
      </c>
      <c r="O54" s="302">
        <v>20</v>
      </c>
      <c r="P54" s="414">
        <f t="shared" si="14"/>
        <v>16.99999999999994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1252</v>
      </c>
      <c r="H55" s="300">
        <f t="shared" si="11"/>
        <v>37560</v>
      </c>
      <c r="I55" s="420"/>
      <c r="J55" s="301">
        <v>4</v>
      </c>
      <c r="K55" s="302">
        <f t="shared" si="12"/>
        <v>3130.0000000000109</v>
      </c>
      <c r="L55" s="303">
        <f t="shared" si="13"/>
        <v>782.50000000000273</v>
      </c>
      <c r="M55" s="304">
        <v>0.37708333333333338</v>
      </c>
      <c r="N55" s="304">
        <v>0.39374999999999999</v>
      </c>
      <c r="O55" s="302">
        <v>20</v>
      </c>
      <c r="P55" s="414">
        <f t="shared" si="14"/>
        <v>23.999999999999915</v>
      </c>
      <c r="Q55" s="305">
        <v>0.39374999999999999</v>
      </c>
      <c r="R55" s="305">
        <v>0.43541666666666662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1802</v>
      </c>
      <c r="H56" s="300">
        <f t="shared" si="11"/>
        <v>42743.439999999995</v>
      </c>
      <c r="I56" s="420"/>
      <c r="J56" s="301">
        <v>4</v>
      </c>
      <c r="K56" s="302">
        <f t="shared" si="12"/>
        <v>2922.1621621621662</v>
      </c>
      <c r="L56" s="303">
        <f t="shared" si="13"/>
        <v>730.54054054054154</v>
      </c>
      <c r="M56" s="304">
        <v>0.45277777777777778</v>
      </c>
      <c r="N56" s="304">
        <v>0.47847222222222219</v>
      </c>
      <c r="O56" s="302">
        <v>20</v>
      </c>
      <c r="P56" s="414">
        <f t="shared" si="14"/>
        <v>36.99999999999995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2328</v>
      </c>
      <c r="H57" s="300">
        <f t="shared" si="11"/>
        <v>63973.440000000002</v>
      </c>
      <c r="I57" s="420"/>
      <c r="J57" s="301">
        <v>4</v>
      </c>
      <c r="K57" s="302">
        <f t="shared" si="12"/>
        <v>2971.9148936170168</v>
      </c>
      <c r="L57" s="303">
        <f t="shared" si="13"/>
        <v>742.9787234042542</v>
      </c>
      <c r="M57" s="304">
        <v>0.49236111111111108</v>
      </c>
      <c r="N57" s="304">
        <v>0.52500000000000002</v>
      </c>
      <c r="O57" s="302">
        <v>20</v>
      </c>
      <c r="P57" s="414">
        <f t="shared" si="14"/>
        <v>47.000000000000071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3052.4722263833696</v>
      </c>
      <c r="L64" s="313">
        <f>AVERAGE(L52:L63)</f>
        <v>806.5109137386994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536</v>
      </c>
      <c r="H65" s="300">
        <f>F65*G65</f>
        <v>11943.054545454544</v>
      </c>
      <c r="I65" s="420"/>
      <c r="J65" s="301">
        <v>4</v>
      </c>
      <c r="K65" s="302">
        <f t="shared" ref="K65:K71" si="15">G65/P65*60</f>
        <v>2923.6363636363635</v>
      </c>
      <c r="L65" s="303">
        <f t="shared" ref="L65:L71" si="16">K65/J65</f>
        <v>730.90909090909088</v>
      </c>
      <c r="M65" s="304">
        <v>0.18055555555555555</v>
      </c>
      <c r="N65" s="304">
        <v>0.18819444444444444</v>
      </c>
      <c r="O65" s="302">
        <v>20</v>
      </c>
      <c r="P65" s="414">
        <f>(N65-M65)*24*60</f>
        <v>11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1322</v>
      </c>
      <c r="H66" s="300">
        <f t="shared" ref="H66:H74" si="17">F66*G66</f>
        <v>24033.96</v>
      </c>
      <c r="I66" s="420"/>
      <c r="J66" s="301">
        <v>3</v>
      </c>
      <c r="K66" s="302">
        <f t="shared" si="15"/>
        <v>3172.7999999999961</v>
      </c>
      <c r="L66" s="303">
        <f t="shared" si="16"/>
        <v>1057.5999999999988</v>
      </c>
      <c r="M66" s="304">
        <v>0.20208333333333331</v>
      </c>
      <c r="N66" s="304">
        <v>0.21944444444444444</v>
      </c>
      <c r="O66" s="302">
        <v>20</v>
      </c>
      <c r="P66" s="414">
        <f t="shared" ref="P66:P71" si="18">(N66-M66)*24*60</f>
        <v>25.000000000000032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1480</v>
      </c>
      <c r="H67" s="300">
        <f t="shared" si="17"/>
        <v>26478.545454545456</v>
      </c>
      <c r="I67" s="420"/>
      <c r="J67" s="301">
        <v>3</v>
      </c>
      <c r="K67" s="302">
        <f t="shared" si="15"/>
        <v>3171.4285714285693</v>
      </c>
      <c r="L67" s="303">
        <f t="shared" si="16"/>
        <v>1057.1428571428564</v>
      </c>
      <c r="M67" s="304">
        <v>0.23333333333333331</v>
      </c>
      <c r="N67" s="304">
        <v>0.25277777777777777</v>
      </c>
      <c r="O67" s="302">
        <v>20</v>
      </c>
      <c r="P67" s="414">
        <f t="shared" si="18"/>
        <v>28.000000000000021</v>
      </c>
      <c r="Q67" s="305">
        <v>0.25277777777777777</v>
      </c>
      <c r="R67" s="305">
        <v>0.29444444444444445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3683</v>
      </c>
      <c r="H68" s="300">
        <f t="shared" si="17"/>
        <v>52614.285714285703</v>
      </c>
      <c r="I68" s="420"/>
      <c r="J68" s="301">
        <v>3</v>
      </c>
      <c r="K68" s="302">
        <f t="shared" si="15"/>
        <v>3156.8571428571436</v>
      </c>
      <c r="L68" s="303">
        <f t="shared" si="16"/>
        <v>1052.2857142857144</v>
      </c>
      <c r="M68" s="304">
        <v>0.31180555555555556</v>
      </c>
      <c r="N68" s="304">
        <v>0.36041666666666666</v>
      </c>
      <c r="O68" s="302">
        <v>20</v>
      </c>
      <c r="P68" s="414">
        <f t="shared" si="18"/>
        <v>69.999999999999986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2411</v>
      </c>
      <c r="H69" s="300">
        <f t="shared" si="17"/>
        <v>40167.26</v>
      </c>
      <c r="I69" s="420"/>
      <c r="J69" s="301">
        <v>4</v>
      </c>
      <c r="K69" s="302">
        <f t="shared" si="15"/>
        <v>3144.782608695647</v>
      </c>
      <c r="L69" s="303">
        <f t="shared" si="16"/>
        <v>786.19565217391175</v>
      </c>
      <c r="M69" s="304">
        <v>0.3743055555555555</v>
      </c>
      <c r="N69" s="304">
        <v>0.40625</v>
      </c>
      <c r="O69" s="302">
        <v>20</v>
      </c>
      <c r="P69" s="414">
        <f t="shared" si="18"/>
        <v>46.000000000000078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2453</v>
      </c>
      <c r="H70" s="300">
        <f t="shared" si="17"/>
        <v>34415.589999999997</v>
      </c>
      <c r="I70" s="420"/>
      <c r="J70" s="301">
        <v>3</v>
      </c>
      <c r="K70" s="302">
        <f t="shared" si="15"/>
        <v>3199.5652173913045</v>
      </c>
      <c r="L70" s="303">
        <f t="shared" si="16"/>
        <v>1066.5217391304348</v>
      </c>
      <c r="M70" s="304">
        <v>0.4201388888888889</v>
      </c>
      <c r="N70" s="304">
        <v>0.45208333333333334</v>
      </c>
      <c r="O70" s="302">
        <v>20</v>
      </c>
      <c r="P70" s="414">
        <f t="shared" si="18"/>
        <v>46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1962</v>
      </c>
      <c r="H71" s="300">
        <f t="shared" si="17"/>
        <v>49442.400000000001</v>
      </c>
      <c r="I71" s="420"/>
      <c r="J71" s="301">
        <v>3</v>
      </c>
      <c r="K71" s="302">
        <f t="shared" si="15"/>
        <v>3181.6216216216194</v>
      </c>
      <c r="L71" s="303">
        <f t="shared" si="16"/>
        <v>1060.5405405405397</v>
      </c>
      <c r="M71" s="304">
        <v>0.46597222222222223</v>
      </c>
      <c r="N71" s="304">
        <v>0.4916666666666667</v>
      </c>
      <c r="O71" s="302">
        <v>20</v>
      </c>
      <c r="P71" s="414">
        <f t="shared" si="18"/>
        <v>37.000000000000028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3135.8130750900918</v>
      </c>
      <c r="L75" s="313">
        <f>AVERAGE(L65:L74)</f>
        <v>973.02794202607822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1299</v>
      </c>
      <c r="H82" s="345">
        <f t="shared" ref="H82:H90" si="19">F82*G82</f>
        <v>22368.78</v>
      </c>
      <c r="I82" s="420"/>
      <c r="J82" s="301">
        <v>3</v>
      </c>
      <c r="K82" s="302">
        <f t="shared" ref="K82" si="20">G82/P82*60</f>
        <v>3117.5999999999913</v>
      </c>
      <c r="L82" s="303">
        <f t="shared" ref="L82" si="21">K82/J82</f>
        <v>1039.1999999999971</v>
      </c>
      <c r="M82" s="304">
        <v>0.72222222222222221</v>
      </c>
      <c r="N82" s="304">
        <v>0.73958333333333337</v>
      </c>
      <c r="O82" s="302">
        <v>20</v>
      </c>
      <c r="P82" s="414">
        <f t="shared" ref="P82" si="22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3117.5999999999913</v>
      </c>
      <c r="L91" s="313">
        <f>AVERAGE(L82:L90)</f>
        <v>1039.1999999999971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1518</v>
      </c>
      <c r="H92" s="300">
        <f t="shared" ref="H92:H99" si="23">F92*G92</f>
        <v>37251.72</v>
      </c>
      <c r="I92" s="420"/>
      <c r="J92" s="301">
        <v>3</v>
      </c>
      <c r="K92" s="302">
        <f>G92/P92*60</f>
        <v>2276.9999999999991</v>
      </c>
      <c r="L92" s="303">
        <f t="shared" ref="L92:L93" si="24">K92/J92</f>
        <v>758.99999999999966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1495</v>
      </c>
      <c r="H93" s="300">
        <f t="shared" si="23"/>
        <v>34788.65</v>
      </c>
      <c r="I93" s="420"/>
      <c r="J93" s="301">
        <v>4</v>
      </c>
      <c r="K93" s="302">
        <f t="shared" ref="K93" si="25">G93/P93*60</f>
        <v>2242.4999999999991</v>
      </c>
      <c r="L93" s="303">
        <f t="shared" si="24"/>
        <v>560.62499999999977</v>
      </c>
      <c r="M93" s="304">
        <v>0.76388888888888884</v>
      </c>
      <c r="N93" s="304">
        <v>0.79166666666666663</v>
      </c>
      <c r="O93" s="296">
        <v>20</v>
      </c>
      <c r="P93" s="414">
        <f>(N93-M93)*24*60</f>
        <v>40.000000000000014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2259.7499999999991</v>
      </c>
      <c r="L100" s="313">
        <f>AVERAGE(L92:L99)</f>
        <v>659.81249999999977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1222</v>
      </c>
      <c r="H101" s="300">
        <f t="shared" ref="H101:H110" si="26">F101*G101</f>
        <v>30586.66</v>
      </c>
      <c r="I101" s="420"/>
      <c r="J101" s="301">
        <v>4</v>
      </c>
      <c r="K101" s="302">
        <f>G101/P101*60</f>
        <v>2932.7999999999915</v>
      </c>
      <c r="L101" s="303">
        <f t="shared" ref="L101:L105" si="27">K101/J101</f>
        <v>733.19999999999789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1924</v>
      </c>
      <c r="H102" s="300">
        <f t="shared" si="26"/>
        <v>47753.68</v>
      </c>
      <c r="I102" s="420"/>
      <c r="J102" s="301">
        <v>4</v>
      </c>
      <c r="K102" s="302">
        <f t="shared" ref="K102:K105" si="29">G102/P102*60</f>
        <v>2885.9999999999986</v>
      </c>
      <c r="L102" s="303">
        <f t="shared" si="27"/>
        <v>721.49999999999966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2223</v>
      </c>
      <c r="H103" s="300">
        <f t="shared" si="26"/>
        <v>66690</v>
      </c>
      <c r="I103" s="420"/>
      <c r="J103" s="301">
        <v>3</v>
      </c>
      <c r="K103" s="302">
        <f t="shared" si="29"/>
        <v>2964</v>
      </c>
      <c r="L103" s="303">
        <f t="shared" si="27"/>
        <v>988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3148</v>
      </c>
      <c r="H104" s="300">
        <f t="shared" si="26"/>
        <v>89938.36</v>
      </c>
      <c r="I104" s="420"/>
      <c r="J104" s="301">
        <v>3</v>
      </c>
      <c r="K104" s="302">
        <f t="shared" si="29"/>
        <v>3147.9999999999945</v>
      </c>
      <c r="L104" s="303">
        <f t="shared" si="27"/>
        <v>1049.3333333333314</v>
      </c>
      <c r="M104" s="304">
        <v>0.84027777777777779</v>
      </c>
      <c r="N104" s="304">
        <v>0.88194444444444453</v>
      </c>
      <c r="O104" s="296">
        <v>20</v>
      </c>
      <c r="P104" s="302">
        <f>(N104-M104)*24*60</f>
        <v>60.000000000000107</v>
      </c>
      <c r="Q104" s="305">
        <v>0.88194444444444453</v>
      </c>
      <c r="R104" s="305">
        <v>0.92361111111111116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8906</v>
      </c>
      <c r="H105" s="300">
        <f t="shared" si="26"/>
        <v>127228.57142857141</v>
      </c>
      <c r="I105" s="420"/>
      <c r="J105" s="301">
        <v>3</v>
      </c>
      <c r="K105" s="302">
        <f t="shared" si="29"/>
        <v>2968.6666666666665</v>
      </c>
      <c r="L105" s="303">
        <f t="shared" si="27"/>
        <v>989.55555555555554</v>
      </c>
      <c r="M105" s="304">
        <v>46151.9375</v>
      </c>
      <c r="N105" s="304">
        <v>46152.0625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2979.8933333333302</v>
      </c>
      <c r="L111" s="313">
        <f>AVERAGE(L101:L110)</f>
        <v>896.317777777777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1047</v>
      </c>
      <c r="H112" s="345">
        <f t="shared" si="11"/>
        <v>17484.899999999998</v>
      </c>
      <c r="I112" s="420"/>
      <c r="J112" s="301">
        <v>3</v>
      </c>
      <c r="K112" s="302">
        <f t="shared" ref="K112:K118" si="30">G112/P112*60</f>
        <v>3140.9999999999859</v>
      </c>
      <c r="L112" s="303">
        <f t="shared" ref="L112:L118" si="31">K112/J112</f>
        <v>1046.9999999999952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2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960</v>
      </c>
      <c r="H113" s="345">
        <f t="shared" si="11"/>
        <v>17452.8</v>
      </c>
      <c r="I113" s="420"/>
      <c r="J113" s="301">
        <v>4</v>
      </c>
      <c r="K113" s="302">
        <f t="shared" si="30"/>
        <v>2880.00000000001</v>
      </c>
      <c r="L113" s="303">
        <f t="shared" si="31"/>
        <v>720.0000000000025</v>
      </c>
      <c r="M113" s="304">
        <v>0.75</v>
      </c>
      <c r="N113" s="304">
        <v>0.76388888888888884</v>
      </c>
      <c r="O113" s="296">
        <v>20</v>
      </c>
      <c r="P113" s="414">
        <f t="shared" si="32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1083</v>
      </c>
      <c r="H114" s="345">
        <f t="shared" si="11"/>
        <v>19688.939999999999</v>
      </c>
      <c r="I114" s="420"/>
      <c r="J114" s="301">
        <v>3</v>
      </c>
      <c r="K114" s="302">
        <f t="shared" si="30"/>
        <v>3249.0000000000114</v>
      </c>
      <c r="L114" s="303">
        <f t="shared" si="31"/>
        <v>1083.0000000000039</v>
      </c>
      <c r="M114" s="304">
        <v>0.77777777777777779</v>
      </c>
      <c r="N114" s="304">
        <v>0.79166666666666663</v>
      </c>
      <c r="O114" s="296">
        <v>20</v>
      </c>
      <c r="P114" s="414">
        <f t="shared" si="32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5945</v>
      </c>
      <c r="H115" s="345">
        <f t="shared" si="11"/>
        <v>99043.7</v>
      </c>
      <c r="I115" s="420"/>
      <c r="J115" s="301">
        <v>4</v>
      </c>
      <c r="K115" s="302">
        <f t="shared" si="30"/>
        <v>2972.4999999999986</v>
      </c>
      <c r="L115" s="303">
        <f t="shared" si="31"/>
        <v>743.12499999999966</v>
      </c>
      <c r="M115" s="304">
        <v>0.80555555555555547</v>
      </c>
      <c r="N115" s="304">
        <v>0.88888888888888884</v>
      </c>
      <c r="O115" s="296">
        <v>20</v>
      </c>
      <c r="P115" s="414">
        <f t="shared" si="32"/>
        <v>120.00000000000006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1051</v>
      </c>
      <c r="H116" s="345">
        <f t="shared" si="11"/>
        <v>23418.19090909091</v>
      </c>
      <c r="I116" s="420"/>
      <c r="J116" s="301">
        <v>4</v>
      </c>
      <c r="K116" s="302">
        <f t="shared" si="30"/>
        <v>3153.0000000000114</v>
      </c>
      <c r="L116" s="303">
        <f t="shared" si="31"/>
        <v>788.25000000000284</v>
      </c>
      <c r="M116" s="304">
        <v>0.90277777777777779</v>
      </c>
      <c r="N116" s="347">
        <v>0.91666666666666663</v>
      </c>
      <c r="O116" s="296">
        <v>20</v>
      </c>
      <c r="P116" s="414">
        <f t="shared" si="32"/>
        <v>19.999999999999929</v>
      </c>
      <c r="Q116" s="305">
        <v>0.91666666666666663</v>
      </c>
      <c r="R116" s="305">
        <v>0.95833333333333337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4050</v>
      </c>
      <c r="H117" s="345">
        <f t="shared" ref="H117:H123" si="33">F117*G117</f>
        <v>72458.181818181823</v>
      </c>
      <c r="I117" s="420"/>
      <c r="J117" s="301">
        <v>3</v>
      </c>
      <c r="K117" s="302">
        <f t="shared" si="30"/>
        <v>3037.4999996463885</v>
      </c>
      <c r="L117" s="303">
        <f t="shared" si="31"/>
        <v>1012.4999998821295</v>
      </c>
      <c r="M117" s="304">
        <v>46151.972222222219</v>
      </c>
      <c r="N117" s="304">
        <v>46152.027777777781</v>
      </c>
      <c r="O117" s="302">
        <v>20</v>
      </c>
      <c r="P117" s="414">
        <f t="shared" si="32"/>
        <v>80.000000009313226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6246</v>
      </c>
      <c r="H118" s="345">
        <f t="shared" si="33"/>
        <v>87631.37999999999</v>
      </c>
      <c r="I118" s="420"/>
      <c r="J118" s="301">
        <v>3</v>
      </c>
      <c r="K118" s="302">
        <f t="shared" si="30"/>
        <v>2998.0799999999995</v>
      </c>
      <c r="L118" s="303">
        <f t="shared" si="31"/>
        <v>999.35999999999979</v>
      </c>
      <c r="M118" s="304">
        <v>4.1666666666666664E-2</v>
      </c>
      <c r="N118" s="304">
        <v>0.12847222222222224</v>
      </c>
      <c r="O118" s="302">
        <v>20</v>
      </c>
      <c r="P118" s="414">
        <f t="shared" si="32"/>
        <v>125.00000000000003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3061.5828570923431</v>
      </c>
      <c r="L124" s="313">
        <f>AVERAGE(L112:L123)</f>
        <v>913.31928569744764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5" activePane="bottomLeft" state="frozen"/>
      <selection pane="bottomLeft" activeCell="K21" sqref="K21"/>
      <selection activeCell="K21" sqref="K2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162130.40000000002</v>
      </c>
      <c r="F1" s="425" t="s">
        <v>4</v>
      </c>
      <c r="G1" s="30">
        <f>SUM(H5:H173)</f>
        <v>6504405.2655764902</v>
      </c>
      <c r="H1" s="440" t="s">
        <v>165</v>
      </c>
      <c r="I1" s="31">
        <f>M17+M30+M43+M56+M69+M82+M95+M108+M121+M134+M147+M160+M173</f>
        <v>193.10595238095237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335</v>
      </c>
      <c r="B2" s="648"/>
      <c r="C2" s="441"/>
      <c r="D2" s="441" t="s">
        <v>83</v>
      </c>
      <c r="E2" s="34">
        <f>AVERAGE(O17,O30,O43,O56,O69,O82,O95,O108,O121,O134,O147,O160,O173)</f>
        <v>125.98470345958384</v>
      </c>
      <c r="F2" s="35" t="s">
        <v>84</v>
      </c>
      <c r="G2" s="36">
        <f>G1/E1</f>
        <v>40.118356986576785</v>
      </c>
      <c r="H2" s="440" t="s">
        <v>175</v>
      </c>
      <c r="I2" s="440">
        <f>COUNT(I5:I173)</f>
        <v>8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4</v>
      </c>
      <c r="AE2" s="38">
        <f>AE17+AE30+AE43+AE56+AE69+AE82+AE95+AE108+AE121+AE134+AE147+AE160+AE173</f>
        <v>4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7009</v>
      </c>
      <c r="H5" s="45">
        <f t="shared" ref="H5:H16" si="0">F5*G5</f>
        <v>265150.46999999997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2362.5842696629215</v>
      </c>
      <c r="O5" s="47">
        <f t="shared" ref="O5:O10" si="2">N5/M5</f>
        <v>118.12921348314607</v>
      </c>
      <c r="P5" s="48">
        <f t="shared" ref="P5:P10" si="3">M5-J5</f>
        <v>0</v>
      </c>
      <c r="Q5" s="49">
        <f t="shared" ref="Q5:Q10" si="4">O5-L5</f>
        <v>-1.8707865168539257</v>
      </c>
      <c r="R5" s="427">
        <f t="shared" ref="R5:R10" si="5">O5/L5</f>
        <v>0.98441011235955067</v>
      </c>
      <c r="S5" s="603">
        <f>R17</f>
        <v>0.91860291190010257</v>
      </c>
      <c r="T5" s="89">
        <v>0.25</v>
      </c>
      <c r="U5" s="89">
        <v>0.37361111111111112</v>
      </c>
      <c r="V5" s="425">
        <v>5</v>
      </c>
      <c r="W5" s="436">
        <f>(U5-T5)*24*60</f>
        <v>178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-37.415730337078458</v>
      </c>
      <c r="AG5" s="427">
        <f t="shared" ref="AG5:AG70" si="7">N5/K5</f>
        <v>0.98441011235955067</v>
      </c>
      <c r="AH5" s="603">
        <f>AG17</f>
        <v>0.92902363304070679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1697</v>
      </c>
      <c r="H6" s="45">
        <f t="shared" si="0"/>
        <v>66166.03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2367.9069767441856</v>
      </c>
      <c r="O6" s="47">
        <f t="shared" si="2"/>
        <v>139.28864569083444</v>
      </c>
      <c r="P6" s="48">
        <f t="shared" si="3"/>
        <v>0</v>
      </c>
      <c r="Q6" s="49">
        <f t="shared" si="4"/>
        <v>-19.534883720930253</v>
      </c>
      <c r="R6" s="427">
        <f t="shared" si="5"/>
        <v>0.87700258397932807</v>
      </c>
      <c r="S6" s="603"/>
      <c r="T6" s="89">
        <v>0.38958333333333334</v>
      </c>
      <c r="U6" s="89">
        <v>0.41944444444444445</v>
      </c>
      <c r="V6" s="425">
        <v>23</v>
      </c>
      <c r="W6" s="436">
        <f t="shared" ref="W6:W17" si="8">(U6-T6)*24*60</f>
        <v>43.000000000000007</v>
      </c>
      <c r="X6" s="53">
        <v>0.37847222222222227</v>
      </c>
      <c r="Y6" s="53">
        <v>0.3888888888888889</v>
      </c>
      <c r="Z6" s="54"/>
      <c r="AA6" s="54"/>
      <c r="AB6" s="588"/>
      <c r="AC6" s="588"/>
      <c r="AD6" s="423"/>
      <c r="AE6" s="423"/>
      <c r="AF6" s="48">
        <f t="shared" si="6"/>
        <v>-332.09302325581439</v>
      </c>
      <c r="AG6" s="427">
        <f t="shared" si="7"/>
        <v>0.87700258397932795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1966</v>
      </c>
      <c r="H7" s="45">
        <f t="shared" si="0"/>
        <v>56738.76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2407.3469387755113</v>
      </c>
      <c r="O7" s="47">
        <f t="shared" si="2"/>
        <v>141.60864345738301</v>
      </c>
      <c r="P7" s="48">
        <f t="shared" si="3"/>
        <v>0</v>
      </c>
      <c r="Q7" s="49">
        <f t="shared" si="4"/>
        <v>-17.214885954381685</v>
      </c>
      <c r="R7" s="427">
        <f t="shared" si="5"/>
        <v>0.8916099773242635</v>
      </c>
      <c r="S7" s="603"/>
      <c r="T7" s="89">
        <v>0.42430555555555555</v>
      </c>
      <c r="U7" s="89">
        <v>0.45833333333333331</v>
      </c>
      <c r="V7" s="425">
        <v>7</v>
      </c>
      <c r="W7" s="436">
        <f t="shared" si="8"/>
        <v>48.999999999999986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-292.65306122448874</v>
      </c>
      <c r="AG7" s="427">
        <f t="shared" si="7"/>
        <v>0.89160997732426339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2638</v>
      </c>
      <c r="H8" s="45">
        <f t="shared" si="0"/>
        <v>82068.179999999993</v>
      </c>
      <c r="I8" s="436"/>
      <c r="J8" s="46">
        <v>18</v>
      </c>
      <c r="K8" s="44">
        <v>2700</v>
      </c>
      <c r="L8" s="47">
        <v>150</v>
      </c>
      <c r="M8" s="437">
        <v>18</v>
      </c>
      <c r="N8" s="44">
        <f t="shared" si="1"/>
        <v>2512.3809523809518</v>
      </c>
      <c r="O8" s="47">
        <f t="shared" si="2"/>
        <v>139.57671957671954</v>
      </c>
      <c r="P8" s="48">
        <f t="shared" si="3"/>
        <v>0</v>
      </c>
      <c r="Q8" s="49">
        <f t="shared" si="4"/>
        <v>-10.42328042328046</v>
      </c>
      <c r="R8" s="427">
        <f t="shared" si="5"/>
        <v>0.93051146384479688</v>
      </c>
      <c r="S8" s="603"/>
      <c r="T8" s="89">
        <v>0.46249999999999997</v>
      </c>
      <c r="U8" s="89">
        <v>0.50624999999999998</v>
      </c>
      <c r="V8" s="425">
        <v>6</v>
      </c>
      <c r="W8" s="436">
        <f t="shared" si="8"/>
        <v>63.000000000000014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-187.61904761904816</v>
      </c>
      <c r="AG8" s="427">
        <f t="shared" si="7"/>
        <v>0.93051146384479699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3931</v>
      </c>
      <c r="H9" s="45">
        <f t="shared" si="0"/>
        <v>151264.87999999998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2563.695652173913</v>
      </c>
      <c r="O9" s="47">
        <f t="shared" si="2"/>
        <v>134.93135011441646</v>
      </c>
      <c r="P9" s="48">
        <f t="shared" si="3"/>
        <v>1</v>
      </c>
      <c r="Q9" s="49">
        <f t="shared" si="4"/>
        <v>-15.06864988558354</v>
      </c>
      <c r="R9" s="427">
        <f t="shared" si="5"/>
        <v>0.89954233409610973</v>
      </c>
      <c r="S9" s="603"/>
      <c r="T9" s="89">
        <v>0.54652777777777772</v>
      </c>
      <c r="U9" s="89">
        <v>0.61041666666666661</v>
      </c>
      <c r="V9" s="425">
        <v>5</v>
      </c>
      <c r="W9" s="436">
        <f t="shared" si="8"/>
        <v>92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-136.304347826087</v>
      </c>
      <c r="AG9" s="427">
        <f t="shared" si="7"/>
        <v>0.94951690821256041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5243</v>
      </c>
      <c r="H10" s="45">
        <f t="shared" si="0"/>
        <v>198185.4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2557.5609756097551</v>
      </c>
      <c r="O10" s="47">
        <f t="shared" si="2"/>
        <v>134.60847240051342</v>
      </c>
      <c r="P10" s="48">
        <f t="shared" si="3"/>
        <v>0</v>
      </c>
      <c r="Q10" s="49">
        <f t="shared" si="4"/>
        <v>-7.4967907573813193</v>
      </c>
      <c r="R10" s="427">
        <f t="shared" si="5"/>
        <v>0.9472448057813907</v>
      </c>
      <c r="S10" s="604"/>
      <c r="T10" s="89">
        <v>0.62569444444444433</v>
      </c>
      <c r="U10" s="89">
        <v>0.71111111111111103</v>
      </c>
      <c r="V10" s="425">
        <v>22</v>
      </c>
      <c r="W10" s="436">
        <f t="shared" si="8"/>
        <v>123.00000000000004</v>
      </c>
      <c r="X10" s="53">
        <v>0.61458333333333337</v>
      </c>
      <c r="Y10" s="53">
        <v>0.625</v>
      </c>
      <c r="Z10" s="54"/>
      <c r="AA10" s="54"/>
      <c r="AB10" s="588"/>
      <c r="AC10" s="588"/>
      <c r="AD10" s="423"/>
      <c r="AE10" s="423"/>
      <c r="AF10" s="48">
        <f t="shared" si="6"/>
        <v>-142.43902439024487</v>
      </c>
      <c r="AG10" s="427">
        <f t="shared" si="7"/>
        <v>0.94724480578139081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2461.9126275578728</v>
      </c>
      <c r="O17" s="73">
        <f t="shared" si="9"/>
        <v>134.69050745383547</v>
      </c>
      <c r="P17" s="65">
        <f t="shared" ref="P17:P28" si="10">M17-J17</f>
        <v>0.1666666666666643</v>
      </c>
      <c r="Q17" s="74">
        <f t="shared" ref="Q17:Q23" si="11">O17-L17</f>
        <v>-11.934879543068547</v>
      </c>
      <c r="R17" s="75">
        <f>O17/L17</f>
        <v>0.91860291190010257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-188.08737244212716</v>
      </c>
      <c r="AG17" s="428">
        <f t="shared" si="7"/>
        <v>0.92902363304070679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3227.25</v>
      </c>
      <c r="H18" s="84">
        <f t="shared" ref="H18:H29" si="12">F18*G18</f>
        <v>118956.435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2200.397727272727</v>
      </c>
      <c r="O18" s="86">
        <f t="shared" ref="O18:O23" si="14">N18/M18</f>
        <v>122.24431818181817</v>
      </c>
      <c r="P18" s="54">
        <f t="shared" si="10"/>
        <v>1</v>
      </c>
      <c r="Q18" s="88">
        <f t="shared" si="11"/>
        <v>-10.108622994652407</v>
      </c>
      <c r="R18" s="424">
        <f t="shared" ref="R18:R23" si="15">O18/L18</f>
        <v>0.92362373737373737</v>
      </c>
      <c r="S18" s="587">
        <f>R30</f>
        <v>0.87285612190754513</v>
      </c>
      <c r="T18" s="89">
        <v>0.16666666666666666</v>
      </c>
      <c r="U18" s="89">
        <v>0.22777777777777777</v>
      </c>
      <c r="V18" s="423">
        <v>5</v>
      </c>
      <c r="W18" s="90">
        <f>(U18-T18)*24*60</f>
        <v>88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-49.602272727272975</v>
      </c>
      <c r="AG18" s="92">
        <f t="shared" si="7"/>
        <v>0.9779545454545453</v>
      </c>
      <c r="AH18" s="628">
        <f>AG30</f>
        <v>0.91063221050761478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1645</v>
      </c>
      <c r="H19" s="84">
        <f t="shared" si="12"/>
        <v>63151.55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1390.1408450704228</v>
      </c>
      <c r="O19" s="95">
        <f t="shared" si="14"/>
        <v>81.77299088649545</v>
      </c>
      <c r="P19" s="54">
        <f t="shared" si="10"/>
        <v>1</v>
      </c>
      <c r="Q19" s="88">
        <f t="shared" si="11"/>
        <v>-20.47700911350455</v>
      </c>
      <c r="R19" s="424">
        <f t="shared" si="15"/>
        <v>0.79973585219066456</v>
      </c>
      <c r="S19" s="587"/>
      <c r="T19" s="89">
        <v>0.2326388888888889</v>
      </c>
      <c r="U19" s="89">
        <v>0.28194444444444444</v>
      </c>
      <c r="V19" s="423">
        <v>7</v>
      </c>
      <c r="W19" s="90">
        <f>(U19-T19)*24*60</f>
        <v>70.999999999999986</v>
      </c>
      <c r="X19" s="96"/>
      <c r="Y19" s="96"/>
      <c r="Z19" s="54"/>
      <c r="AA19" s="54"/>
      <c r="AB19" s="588"/>
      <c r="AC19" s="588"/>
      <c r="AD19" s="423"/>
      <c r="AE19" s="423">
        <v>1</v>
      </c>
      <c r="AF19" s="48">
        <f t="shared" si="6"/>
        <v>-245.85915492957724</v>
      </c>
      <c r="AG19" s="427">
        <f t="shared" si="7"/>
        <v>0.84971934295258111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2329.6</v>
      </c>
      <c r="H20" s="84">
        <f t="shared" si="12"/>
        <v>116270.33599999998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1357.04854368932</v>
      </c>
      <c r="O20" s="95">
        <f t="shared" si="14"/>
        <v>79.826384922901184</v>
      </c>
      <c r="P20" s="54">
        <f t="shared" si="10"/>
        <v>0</v>
      </c>
      <c r="Q20" s="88">
        <f t="shared" si="11"/>
        <v>-8.4089091947458741</v>
      </c>
      <c r="R20" s="424">
        <f t="shared" si="15"/>
        <v>0.90469902912621347</v>
      </c>
      <c r="S20" s="587"/>
      <c r="T20" s="89">
        <v>0.29791666666666666</v>
      </c>
      <c r="U20" s="89">
        <v>0.36944444444444446</v>
      </c>
      <c r="V20" s="423">
        <v>23</v>
      </c>
      <c r="W20" s="90">
        <f t="shared" ref="W20:W29" si="16">(U20-T20)*24*60</f>
        <v>103.00000000000003</v>
      </c>
      <c r="X20" s="96">
        <v>0.28680555555555554</v>
      </c>
      <c r="Y20" s="96">
        <v>0.29652777777777778</v>
      </c>
      <c r="Z20" s="54"/>
      <c r="AA20" s="54"/>
      <c r="AB20" s="588"/>
      <c r="AC20" s="588"/>
      <c r="AD20" s="423">
        <v>1</v>
      </c>
      <c r="AE20" s="423"/>
      <c r="AF20" s="91">
        <f t="shared" si="6"/>
        <v>-142.95145631067999</v>
      </c>
      <c r="AG20" s="92">
        <f t="shared" si="7"/>
        <v>0.90469902912621336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2422</v>
      </c>
      <c r="H21" s="84">
        <f t="shared" si="12"/>
        <v>136673.46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1345.5555555555554</v>
      </c>
      <c r="O21" s="95">
        <f t="shared" si="14"/>
        <v>74.753086419753075</v>
      </c>
      <c r="P21" s="54">
        <f t="shared" si="10"/>
        <v>1</v>
      </c>
      <c r="Q21" s="88">
        <f t="shared" si="11"/>
        <v>-21.482207697893983</v>
      </c>
      <c r="R21" s="424">
        <f t="shared" si="15"/>
        <v>0.77677412538863222</v>
      </c>
      <c r="S21" s="587"/>
      <c r="T21" s="89">
        <v>0.38472222222222224</v>
      </c>
      <c r="U21" s="89">
        <v>0.45972222222222225</v>
      </c>
      <c r="V21" s="423">
        <v>22</v>
      </c>
      <c r="W21" s="90">
        <f t="shared" si="16"/>
        <v>108.00000000000001</v>
      </c>
      <c r="X21" s="96">
        <v>0.3743055555555555</v>
      </c>
      <c r="Y21" s="96">
        <v>0.3840277777777778</v>
      </c>
      <c r="Z21" s="54"/>
      <c r="AA21" s="54"/>
      <c r="AB21" s="588"/>
      <c r="AC21" s="588"/>
      <c r="AD21" s="423"/>
      <c r="AE21" s="423"/>
      <c r="AF21" s="48">
        <f t="shared" si="6"/>
        <v>-290.44444444444457</v>
      </c>
      <c r="AG21" s="427">
        <f t="shared" si="7"/>
        <v>0.82246672099972828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1254.3999999999999</v>
      </c>
      <c r="H22" s="84">
        <f t="shared" si="12"/>
        <v>62607.103999999992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1344.0000000000009</v>
      </c>
      <c r="O22" s="95">
        <f t="shared" si="14"/>
        <v>79.058823529411825</v>
      </c>
      <c r="P22" s="54">
        <f t="shared" si="10"/>
        <v>0</v>
      </c>
      <c r="Q22" s="88">
        <f t="shared" si="11"/>
        <v>-9.1764705882352331</v>
      </c>
      <c r="R22" s="424">
        <f t="shared" si="15"/>
        <v>0.89600000000000068</v>
      </c>
      <c r="S22" s="587"/>
      <c r="T22" s="89">
        <v>0.50138888888888888</v>
      </c>
      <c r="U22" s="89">
        <v>0.54027777777777775</v>
      </c>
      <c r="V22" s="423">
        <v>7</v>
      </c>
      <c r="W22" s="90">
        <f t="shared" si="16"/>
        <v>55.999999999999957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-155.99999999999909</v>
      </c>
      <c r="AG22" s="92">
        <f t="shared" si="7"/>
        <v>0.89600000000000057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1737.75</v>
      </c>
      <c r="H23" s="84">
        <f t="shared" si="12"/>
        <v>64053.464999999997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2172.1875000000009</v>
      </c>
      <c r="O23" s="95">
        <f t="shared" si="14"/>
        <v>120.67708333333339</v>
      </c>
      <c r="P23" s="54">
        <f t="shared" si="10"/>
        <v>1</v>
      </c>
      <c r="Q23" s="88">
        <f t="shared" si="11"/>
        <v>-11.675857843137194</v>
      </c>
      <c r="R23" s="424">
        <f t="shared" si="15"/>
        <v>0.9117824074074079</v>
      </c>
      <c r="S23" s="587"/>
      <c r="T23" s="89">
        <v>0.5444444444444444</v>
      </c>
      <c r="U23" s="89">
        <v>0.57777777777777772</v>
      </c>
      <c r="V23" s="423">
        <v>6</v>
      </c>
      <c r="W23" s="90">
        <f t="shared" si="16"/>
        <v>47.999999999999986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-77.812499999999091</v>
      </c>
      <c r="AG23" s="427">
        <f t="shared" si="7"/>
        <v>0.96541666666666703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1634.8883619313376</v>
      </c>
      <c r="O30" s="104">
        <f t="shared" si="17"/>
        <v>93.05544787895218</v>
      </c>
      <c r="P30" s="54">
        <f t="shared" ref="P30:P36" si="18">M30-J30</f>
        <v>0.66666666666666785</v>
      </c>
      <c r="Q30" s="88">
        <f t="shared" ref="Q30:Q36" si="19">O30-L30</f>
        <v>-13.554846238694878</v>
      </c>
      <c r="R30" s="105">
        <f t="shared" ref="R30:R36" si="20">O30/L30</f>
        <v>0.87285612190754513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-160.44497140199564</v>
      </c>
      <c r="AG30" s="109">
        <f t="shared" ref="AG30" si="21">N30/K30</f>
        <v>0.91063221050761478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2069</v>
      </c>
      <c r="H31" s="113">
        <f t="shared" ref="H31:H40" si="22">F31*G31</f>
        <v>73097.76999999999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1939.6874999999995</v>
      </c>
      <c r="O31" s="116">
        <f t="shared" ref="O31:O36" si="24">N31/M31</f>
        <v>161.64062499999997</v>
      </c>
      <c r="P31" s="117">
        <f t="shared" si="18"/>
        <v>0</v>
      </c>
      <c r="Q31" s="118">
        <f t="shared" si="19"/>
        <v>-14.859375000000028</v>
      </c>
      <c r="R31" s="426">
        <f t="shared" si="20"/>
        <v>0.91581090651558061</v>
      </c>
      <c r="S31" s="624">
        <f>R43</f>
        <v>0.88224422742772091</v>
      </c>
      <c r="T31" s="119">
        <v>0.16666666666666666</v>
      </c>
      <c r="U31" s="119">
        <v>0.21111111111111111</v>
      </c>
      <c r="V31" s="145">
        <v>5</v>
      </c>
      <c r="W31" s="120">
        <f t="shared" ref="W31:W42" si="25">(U31-T31)*24*60</f>
        <v>64.000000000000014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-178.31250000000045</v>
      </c>
      <c r="AG31" s="121">
        <f t="shared" si="7"/>
        <v>0.9158109065155805</v>
      </c>
      <c r="AH31" s="602">
        <f>AG43</f>
        <v>0.90241120266963948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1734</v>
      </c>
      <c r="H32" s="84">
        <f t="shared" si="22"/>
        <v>59354.819999999992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1926.6666666666677</v>
      </c>
      <c r="O32" s="47">
        <f t="shared" si="24"/>
        <v>160.55555555555563</v>
      </c>
      <c r="P32" s="117">
        <f t="shared" si="18"/>
        <v>0</v>
      </c>
      <c r="Q32" s="49">
        <f t="shared" si="19"/>
        <v>-15.944444444444372</v>
      </c>
      <c r="R32" s="427">
        <f t="shared" si="20"/>
        <v>0.90966320428076841</v>
      </c>
      <c r="S32" s="587"/>
      <c r="T32" s="89">
        <v>0.21666666666666667</v>
      </c>
      <c r="U32" s="89">
        <v>0.25416666666666665</v>
      </c>
      <c r="V32" s="145">
        <v>8</v>
      </c>
      <c r="W32" s="90">
        <f t="shared" si="25"/>
        <v>53.999999999999972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-191.33333333333235</v>
      </c>
      <c r="AG32" s="427">
        <f t="shared" si="7"/>
        <v>0.90966320428076852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819.6</v>
      </c>
      <c r="H33" s="84">
        <f t="shared" si="22"/>
        <v>44332.164000000004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1229.3999999999996</v>
      </c>
      <c r="O33" s="47">
        <f t="shared" si="24"/>
        <v>68.299999999999983</v>
      </c>
      <c r="P33" s="117">
        <f t="shared" si="18"/>
        <v>0</v>
      </c>
      <c r="Q33" s="49">
        <f t="shared" si="19"/>
        <v>-15.033333333333346</v>
      </c>
      <c r="R33" s="427">
        <f t="shared" si="20"/>
        <v>0.81959999999999988</v>
      </c>
      <c r="S33" s="587"/>
      <c r="T33" s="89">
        <v>0.27013888888888887</v>
      </c>
      <c r="U33" s="89">
        <v>0.29791666666666666</v>
      </c>
      <c r="V33" s="145">
        <v>23</v>
      </c>
      <c r="W33" s="90">
        <f t="shared" si="25"/>
        <v>40.000000000000014</v>
      </c>
      <c r="X33" s="124">
        <v>0.2590277777777778</v>
      </c>
      <c r="Y33" s="124">
        <v>0.26944444444444443</v>
      </c>
      <c r="Z33" s="125"/>
      <c r="AA33" s="125"/>
      <c r="AB33" s="588"/>
      <c r="AC33" s="588"/>
      <c r="AD33" s="423"/>
      <c r="AE33" s="423"/>
      <c r="AF33" s="48">
        <f t="shared" si="6"/>
        <v>-270.60000000000036</v>
      </c>
      <c r="AG33" s="126">
        <f t="shared" si="7"/>
        <v>0.81959999999999977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2076.8000000000002</v>
      </c>
      <c r="H34" s="84">
        <f t="shared" si="22"/>
        <v>103653.088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1325.617021276596</v>
      </c>
      <c r="O34" s="47">
        <f t="shared" si="24"/>
        <v>82.85106382978725</v>
      </c>
      <c r="P34" s="117">
        <f t="shared" si="18"/>
        <v>1</v>
      </c>
      <c r="Q34" s="49">
        <f t="shared" si="19"/>
        <v>-17.14893617021275</v>
      </c>
      <c r="R34" s="427">
        <f t="shared" si="20"/>
        <v>0.82851063829787253</v>
      </c>
      <c r="S34" s="587"/>
      <c r="T34" s="89">
        <v>0.3034722222222222</v>
      </c>
      <c r="U34" s="89">
        <v>0.36874999999999997</v>
      </c>
      <c r="V34" s="140">
        <v>8</v>
      </c>
      <c r="W34" s="90">
        <f t="shared" si="25"/>
        <v>93.999999999999986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-174.38297872340399</v>
      </c>
      <c r="AG34" s="126">
        <f t="shared" si="7"/>
        <v>0.88374468085106406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2649</v>
      </c>
      <c r="H35" s="84">
        <f t="shared" si="22"/>
        <v>149483.07</v>
      </c>
      <c r="I35" s="425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1419.1071428571418</v>
      </c>
      <c r="O35" s="47">
        <f t="shared" si="24"/>
        <v>83.476890756302453</v>
      </c>
      <c r="P35" s="117">
        <f t="shared" si="18"/>
        <v>1</v>
      </c>
      <c r="Q35" s="49">
        <f t="shared" si="19"/>
        <v>-10.273109243697547</v>
      </c>
      <c r="R35" s="427">
        <f t="shared" si="20"/>
        <v>0.89042016806722613</v>
      </c>
      <c r="S35" s="587"/>
      <c r="T35" s="89">
        <v>0.38402777777777775</v>
      </c>
      <c r="U35" s="89">
        <v>0.46180555555555558</v>
      </c>
      <c r="V35" s="137">
        <v>22</v>
      </c>
      <c r="W35" s="90">
        <f t="shared" si="25"/>
        <v>112.00000000000009</v>
      </c>
      <c r="X35" s="124">
        <v>0.37361111111111112</v>
      </c>
      <c r="Y35" s="124">
        <v>0.38263888888888892</v>
      </c>
      <c r="Z35" s="125"/>
      <c r="AA35" s="125"/>
      <c r="AB35" s="588"/>
      <c r="AC35" s="588"/>
      <c r="AD35" s="423"/>
      <c r="AE35" s="423"/>
      <c r="AF35" s="117">
        <f t="shared" si="6"/>
        <v>-80.892857142858247</v>
      </c>
      <c r="AG35" s="121">
        <f t="shared" si="7"/>
        <v>0.94607142857142779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1699.2</v>
      </c>
      <c r="H36" s="84">
        <f t="shared" si="22"/>
        <v>84807.072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1396.6027397260264</v>
      </c>
      <c r="O36" s="47">
        <f t="shared" si="24"/>
        <v>87.287671232876647</v>
      </c>
      <c r="P36" s="117">
        <f t="shared" si="18"/>
        <v>1</v>
      </c>
      <c r="Q36" s="49">
        <f t="shared" si="19"/>
        <v>-12.712328767123353</v>
      </c>
      <c r="R36" s="427">
        <f t="shared" si="20"/>
        <v>0.87287671232876651</v>
      </c>
      <c r="S36" s="587"/>
      <c r="T36" s="89">
        <v>0.50347222222222221</v>
      </c>
      <c r="U36" s="89">
        <v>0.5541666666666667</v>
      </c>
      <c r="V36" s="137">
        <v>7</v>
      </c>
      <c r="W36" s="90">
        <f t="shared" si="25"/>
        <v>73.000000000000057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-103.39726027397364</v>
      </c>
      <c r="AG36" s="427">
        <f t="shared" si="7"/>
        <v>0.93106849315068418</v>
      </c>
      <c r="AH36" s="604"/>
    </row>
    <row r="37" spans="1:34" ht="19.149999999999999" customHeight="1">
      <c r="A37" s="623"/>
      <c r="B37" s="122">
        <v>0</v>
      </c>
      <c r="C37" s="129"/>
      <c r="D37" s="153"/>
      <c r="E37" s="83"/>
      <c r="F37" s="359" t="s">
        <v>105</v>
      </c>
      <c r="G37" s="137"/>
      <c r="H37" s="84">
        <f t="shared" si="22"/>
        <v>0</v>
      </c>
      <c r="I37" s="423"/>
      <c r="J37" s="46"/>
      <c r="K37" s="44"/>
      <c r="L37" s="47"/>
      <c r="M37" s="152"/>
      <c r="N37" s="44"/>
      <c r="O37" s="47"/>
      <c r="P37" s="117"/>
      <c r="Q37" s="49"/>
      <c r="R37" s="427"/>
      <c r="S37" s="587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0</v>
      </c>
      <c r="AG37" s="126" t="e">
        <f t="shared" si="7"/>
        <v>#DIV/0!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15.166666666666666</v>
      </c>
      <c r="N43" s="101">
        <f t="shared" si="26"/>
        <v>1539.513511754405</v>
      </c>
      <c r="O43" s="104">
        <f t="shared" si="26"/>
        <v>107.35196772908698</v>
      </c>
      <c r="P43" s="54">
        <f>M43-J43</f>
        <v>0.5</v>
      </c>
      <c r="Q43" s="88">
        <f>N43-K43</f>
        <v>-166.48648824559496</v>
      </c>
      <c r="R43" s="105">
        <f t="shared" ref="R43:R50" si="27">O43/L43</f>
        <v>0.88224422742772091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-166.48648824559496</v>
      </c>
      <c r="AG43" s="428">
        <f t="shared" si="7"/>
        <v>0.90241120266963948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1948</v>
      </c>
      <c r="H44" s="45">
        <f>F44*G44</f>
        <v>48174.04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2164.4444444444443</v>
      </c>
      <c r="O44" s="141">
        <f t="shared" ref="O44:O50" si="30">N44/M44</f>
        <v>432.88888888888886</v>
      </c>
      <c r="P44" s="51">
        <f t="shared" ref="P44:P50" si="31">M44-J44</f>
        <v>1</v>
      </c>
      <c r="Q44" s="142">
        <f t="shared" ref="Q44:Q50" si="32">O44-L44</f>
        <v>-67.111111111111143</v>
      </c>
      <c r="R44" s="143">
        <f t="shared" si="27"/>
        <v>0.86577777777777776</v>
      </c>
      <c r="S44" s="603">
        <f>R56</f>
        <v>0.88429476269122398</v>
      </c>
      <c r="T44" s="119">
        <v>0.16666666666666666</v>
      </c>
      <c r="U44" s="119">
        <v>0.20416666666666666</v>
      </c>
      <c r="V44" s="145">
        <v>5</v>
      </c>
      <c r="W44" s="146">
        <f t="shared" ref="W44:W56" si="33">(U44-T44)*24*60</f>
        <v>54.000000000000007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164.44444444444434</v>
      </c>
      <c r="AG44" s="431">
        <f t="shared" si="7"/>
        <v>1.0822222222222222</v>
      </c>
      <c r="AH44" s="619">
        <f>AG56</f>
        <v>1.0040933173511419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1837</v>
      </c>
      <c r="H45" s="45">
        <f>F45*G45</f>
        <v>45429.01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2161.1764705882365</v>
      </c>
      <c r="O45" s="141">
        <f t="shared" si="30"/>
        <v>432.2352941176473</v>
      </c>
      <c r="P45" s="51">
        <f t="shared" si="31"/>
        <v>1</v>
      </c>
      <c r="Q45" s="142">
        <f t="shared" si="32"/>
        <v>-67.7647058823527</v>
      </c>
      <c r="R45" s="143">
        <f t="shared" si="27"/>
        <v>0.86447058823529455</v>
      </c>
      <c r="S45" s="603"/>
      <c r="T45" s="89">
        <v>0.20763888888888887</v>
      </c>
      <c r="U45" s="89">
        <v>0.24305555555555552</v>
      </c>
      <c r="V45" s="145">
        <v>5</v>
      </c>
      <c r="W45" s="146">
        <f t="shared" si="33"/>
        <v>50.999999999999979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161.1764705882365</v>
      </c>
      <c r="AG45" s="431">
        <f t="shared" si="7"/>
        <v>1.0805882352941183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432</v>
      </c>
      <c r="H46" s="45">
        <f t="shared" ref="H46:H50" si="34">F46*G46</f>
        <v>9469.44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1851.4285714285675</v>
      </c>
      <c r="O46" s="141">
        <f t="shared" si="30"/>
        <v>370.28571428571348</v>
      </c>
      <c r="P46" s="51">
        <f t="shared" si="31"/>
        <v>1</v>
      </c>
      <c r="Q46" s="142">
        <f t="shared" si="32"/>
        <v>-129.71428571428652</v>
      </c>
      <c r="R46" s="143">
        <f t="shared" si="27"/>
        <v>0.74057142857142699</v>
      </c>
      <c r="S46" s="603"/>
      <c r="T46" s="89">
        <v>0.24652777777777773</v>
      </c>
      <c r="U46" s="89">
        <v>0.25624999999999998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-148.57142857143253</v>
      </c>
      <c r="AG46" s="431">
        <f t="shared" si="7"/>
        <v>0.92571428571428371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1834</v>
      </c>
      <c r="H47" s="45">
        <f t="shared" si="34"/>
        <v>57642.62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1467.2000000000007</v>
      </c>
      <c r="O47" s="141">
        <f t="shared" si="30"/>
        <v>209.60000000000011</v>
      </c>
      <c r="P47" s="51">
        <f t="shared" si="31"/>
        <v>0</v>
      </c>
      <c r="Q47" s="142">
        <f t="shared" si="32"/>
        <v>-4.6857142857141696</v>
      </c>
      <c r="R47" s="143">
        <f t="shared" si="27"/>
        <v>0.97813333333333385</v>
      </c>
      <c r="S47" s="603"/>
      <c r="T47" s="89">
        <v>0.27013888888888887</v>
      </c>
      <c r="U47" s="89">
        <v>0.32222222222222219</v>
      </c>
      <c r="V47" s="140">
        <v>20</v>
      </c>
      <c r="W47" s="146">
        <f t="shared" si="33"/>
        <v>74.999999999999972</v>
      </c>
      <c r="X47" s="124">
        <v>0.26041666666666669</v>
      </c>
      <c r="Y47" s="124">
        <v>0.26874999999999999</v>
      </c>
      <c r="Z47" s="125"/>
      <c r="AA47" s="125"/>
      <c r="AB47" s="588"/>
      <c r="AC47" s="588"/>
      <c r="AD47" s="423"/>
      <c r="AE47" s="423"/>
      <c r="AF47" s="147">
        <f t="shared" si="28"/>
        <v>-32.799999999999272</v>
      </c>
      <c r="AG47" s="431">
        <f t="shared" si="7"/>
        <v>0.97813333333333385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1861</v>
      </c>
      <c r="H48" s="45">
        <f t="shared" si="34"/>
        <v>22071.46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1469.21052631579</v>
      </c>
      <c r="O48" s="141">
        <f t="shared" si="30"/>
        <v>244.86842105263167</v>
      </c>
      <c r="P48" s="51">
        <f t="shared" si="31"/>
        <v>0</v>
      </c>
      <c r="Q48" s="142">
        <f t="shared" si="32"/>
        <v>-5.1315789473683253</v>
      </c>
      <c r="R48" s="143">
        <f t="shared" si="27"/>
        <v>0.97947368421052672</v>
      </c>
      <c r="S48" s="603"/>
      <c r="T48" s="89">
        <v>0.33958333333333329</v>
      </c>
      <c r="U48" s="89">
        <v>0.39236111111111105</v>
      </c>
      <c r="V48" s="137">
        <v>25</v>
      </c>
      <c r="W48" s="146">
        <f t="shared" si="33"/>
        <v>75.999999999999972</v>
      </c>
      <c r="X48" s="124">
        <v>0.3263888888888889</v>
      </c>
      <c r="Y48" s="124">
        <v>0.33819444444444446</v>
      </c>
      <c r="Z48" s="125"/>
      <c r="AA48" s="125"/>
      <c r="AB48" s="588"/>
      <c r="AC48" s="588"/>
      <c r="AD48" s="423"/>
      <c r="AE48" s="423"/>
      <c r="AF48" s="147">
        <f t="shared" si="28"/>
        <v>-30.789473684209952</v>
      </c>
      <c r="AG48" s="431">
        <f t="shared" si="7"/>
        <v>0.97947368421052672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2997.54</v>
      </c>
      <c r="H49" s="45">
        <f t="shared" si="34"/>
        <v>30245.178599999999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1462.214634146342</v>
      </c>
      <c r="O49" s="141">
        <f t="shared" si="30"/>
        <v>243.70243902439032</v>
      </c>
      <c r="P49" s="51">
        <f t="shared" si="31"/>
        <v>0</v>
      </c>
      <c r="Q49" s="142">
        <f t="shared" si="32"/>
        <v>-6.2975609756096844</v>
      </c>
      <c r="R49" s="143">
        <f t="shared" si="27"/>
        <v>0.97480975609756126</v>
      </c>
      <c r="S49" s="603"/>
      <c r="T49" s="89">
        <v>0.40972222222222215</v>
      </c>
      <c r="U49" s="89">
        <v>0.4951388888888888</v>
      </c>
      <c r="V49" s="137">
        <v>25</v>
      </c>
      <c r="W49" s="146">
        <f t="shared" si="33"/>
        <v>122.99999999999996</v>
      </c>
      <c r="X49" s="155">
        <v>0.3972222222222222</v>
      </c>
      <c r="Y49" s="155">
        <v>0.40833333333333338</v>
      </c>
      <c r="Z49" s="156"/>
      <c r="AA49" s="125"/>
      <c r="AB49" s="588"/>
      <c r="AC49" s="588"/>
      <c r="AD49" s="423"/>
      <c r="AE49" s="423"/>
      <c r="AF49" s="147">
        <f t="shared" si="28"/>
        <v>-37.78536585365805</v>
      </c>
      <c r="AG49" s="431">
        <f t="shared" si="7"/>
        <v>0.97480975609756126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4567.68</v>
      </c>
      <c r="H50" s="45">
        <f t="shared" si="34"/>
        <v>46087.891200000005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1473.4451612903229</v>
      </c>
      <c r="O50" s="141">
        <f t="shared" si="30"/>
        <v>245.57419354838714</v>
      </c>
      <c r="P50" s="51">
        <f t="shared" si="31"/>
        <v>0</v>
      </c>
      <c r="Q50" s="142">
        <f t="shared" si="32"/>
        <v>-4.425806451612857</v>
      </c>
      <c r="R50" s="143">
        <f t="shared" si="27"/>
        <v>0.98229677419354855</v>
      </c>
      <c r="S50" s="603"/>
      <c r="T50" s="89">
        <v>0.51249999999999996</v>
      </c>
      <c r="U50" s="89">
        <v>0.64166666666666661</v>
      </c>
      <c r="V50" s="137">
        <v>25</v>
      </c>
      <c r="W50" s="146">
        <f t="shared" si="33"/>
        <v>185.99999999999997</v>
      </c>
      <c r="X50" s="155">
        <v>0.5</v>
      </c>
      <c r="Y50" s="155">
        <v>0.51111111111111118</v>
      </c>
      <c r="Z50" s="156"/>
      <c r="AA50" s="156"/>
      <c r="AB50" s="588"/>
      <c r="AC50" s="588"/>
      <c r="AD50" s="423"/>
      <c r="AE50" s="423"/>
      <c r="AF50" s="147">
        <f t="shared" si="28"/>
        <v>-26.554838709677142</v>
      </c>
      <c r="AG50" s="431">
        <f t="shared" si="7"/>
        <v>0.98229677419354855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1721.3028297448147</v>
      </c>
      <c r="O56" s="104">
        <f t="shared" si="35"/>
        <v>311.30785013109414</v>
      </c>
      <c r="P56" s="161">
        <f>M56-J56</f>
        <v>0.42857142857142883</v>
      </c>
      <c r="Q56" s="118">
        <f>N56-K56</f>
        <v>7.0171154591005234</v>
      </c>
      <c r="R56" s="162">
        <f t="shared" ref="R56:R61" si="36">O56/L56</f>
        <v>0.88429476269122398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7.0171154591005234</v>
      </c>
      <c r="AG56" s="424">
        <f>N56/K56</f>
        <v>1.0040933173511419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2102</v>
      </c>
      <c r="H57" s="84">
        <f t="shared" ref="H57:H66" si="37">F57*G57</f>
        <v>59402.520000000004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1483.7647058823527</v>
      </c>
      <c r="O57" s="86">
        <f t="shared" ref="O57:O61" si="39">N57/M57</f>
        <v>211.96638655462181</v>
      </c>
      <c r="P57" s="168">
        <f t="shared" ref="P57:P61" si="40">M57-J57</f>
        <v>0</v>
      </c>
      <c r="Q57" s="49">
        <f t="shared" ref="Q57:Q61" si="41">O57-L57</f>
        <v>-2.3193277310924714</v>
      </c>
      <c r="R57" s="427">
        <f t="shared" si="36"/>
        <v>0.9891764705882351</v>
      </c>
      <c r="S57" s="603">
        <f>R69</f>
        <v>0.97321434510846139</v>
      </c>
      <c r="T57" s="50">
        <v>0.16666666666666666</v>
      </c>
      <c r="U57" s="50">
        <v>0.22569444444444445</v>
      </c>
      <c r="V57" s="425">
        <v>5</v>
      </c>
      <c r="W57" s="436">
        <f>(U57-T57)*24*60</f>
        <v>85.000000000000014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-16.2352941176473</v>
      </c>
      <c r="AG57" s="426">
        <f t="shared" si="7"/>
        <v>0.9891764705882351</v>
      </c>
      <c r="AH57" s="602">
        <f>AG69</f>
        <v>0.97424335339707746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3165</v>
      </c>
      <c r="H58" s="45">
        <f t="shared" si="37"/>
        <v>88240.2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1483.5937500000005</v>
      </c>
      <c r="O58" s="47">
        <f t="shared" si="39"/>
        <v>211.94196428571436</v>
      </c>
      <c r="P58" s="168">
        <f t="shared" si="40"/>
        <v>0</v>
      </c>
      <c r="Q58" s="49">
        <f t="shared" si="41"/>
        <v>-2.3437499999999147</v>
      </c>
      <c r="R58" s="427">
        <f t="shared" si="36"/>
        <v>0.9890625000000004</v>
      </c>
      <c r="S58" s="603"/>
      <c r="T58" s="50">
        <v>0.24305555555555555</v>
      </c>
      <c r="U58" s="50">
        <v>0.33194444444444443</v>
      </c>
      <c r="V58" s="425">
        <v>25</v>
      </c>
      <c r="W58" s="436">
        <f>(U58-T58)*24*60</f>
        <v>127.99999999999997</v>
      </c>
      <c r="X58" s="53">
        <v>0.22916666666666666</v>
      </c>
      <c r="Y58" s="53">
        <v>0.24097222222222223</v>
      </c>
      <c r="Z58" s="54"/>
      <c r="AA58" s="54"/>
      <c r="AB58" s="620"/>
      <c r="AC58" s="621"/>
      <c r="AD58" s="423"/>
      <c r="AE58" s="423"/>
      <c r="AF58" s="48">
        <f t="shared" si="6"/>
        <v>-16.406249999999545</v>
      </c>
      <c r="AG58" s="427">
        <f t="shared" si="7"/>
        <v>0.98906250000000029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3030</v>
      </c>
      <c r="H59" s="45">
        <f t="shared" si="37"/>
        <v>84840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1466.1290322580639</v>
      </c>
      <c r="O59" s="47">
        <f t="shared" si="39"/>
        <v>209.44700460829486</v>
      </c>
      <c r="P59" s="168">
        <f t="shared" si="40"/>
        <v>0</v>
      </c>
      <c r="Q59" s="49">
        <f t="shared" si="41"/>
        <v>-4.8387096774194163</v>
      </c>
      <c r="R59" s="427">
        <f t="shared" si="36"/>
        <v>0.97741935483870934</v>
      </c>
      <c r="S59" s="603"/>
      <c r="T59" s="50">
        <v>0.34791666666666665</v>
      </c>
      <c r="U59" s="50">
        <v>0.43402777777777779</v>
      </c>
      <c r="V59" s="145">
        <v>25</v>
      </c>
      <c r="W59" s="436">
        <f t="shared" ref="W59:W69" si="42">(U59-T59)*24*60</f>
        <v>124.00000000000004</v>
      </c>
      <c r="X59" s="53">
        <v>0.3354166666666667</v>
      </c>
      <c r="Y59" s="53">
        <v>0.34722222222222227</v>
      </c>
      <c r="Z59" s="54"/>
      <c r="AA59" s="54"/>
      <c r="AB59" s="588"/>
      <c r="AC59" s="588"/>
      <c r="AD59" s="423"/>
      <c r="AE59" s="423"/>
      <c r="AF59" s="48">
        <f t="shared" si="6"/>
        <v>-33.870967741936056</v>
      </c>
      <c r="AG59" s="427">
        <f t="shared" si="7"/>
        <v>0.97741935483870934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2997.54</v>
      </c>
      <c r="H60" s="45">
        <f t="shared" si="37"/>
        <v>30245.178599999999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1427.4000000000003</v>
      </c>
      <c r="O60" s="47">
        <f t="shared" si="39"/>
        <v>237.90000000000006</v>
      </c>
      <c r="P60" s="168">
        <f t="shared" si="40"/>
        <v>0</v>
      </c>
      <c r="Q60" s="49">
        <f t="shared" si="41"/>
        <v>-12.099999999999937</v>
      </c>
      <c r="R60" s="427">
        <f t="shared" si="36"/>
        <v>0.95160000000000022</v>
      </c>
      <c r="S60" s="603"/>
      <c r="T60" s="50">
        <v>0.4513888888888889</v>
      </c>
      <c r="U60" s="50">
        <v>0.53888888888888886</v>
      </c>
      <c r="V60" s="145">
        <v>25</v>
      </c>
      <c r="W60" s="436">
        <f t="shared" si="42"/>
        <v>125.99999999999996</v>
      </c>
      <c r="X60" s="53">
        <v>0.43888888888888888</v>
      </c>
      <c r="Y60" s="53">
        <v>0.45</v>
      </c>
      <c r="Z60" s="54"/>
      <c r="AA60" s="54"/>
      <c r="AB60" s="588"/>
      <c r="AC60" s="588"/>
      <c r="AD60" s="423"/>
      <c r="AE60" s="423"/>
      <c r="AF60" s="48">
        <f t="shared" si="6"/>
        <v>-72.599999999999682</v>
      </c>
      <c r="AG60" s="426">
        <f t="shared" si="7"/>
        <v>0.95160000000000022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3711.2400000000002</v>
      </c>
      <c r="H61" s="45">
        <f t="shared" si="37"/>
        <v>37446.411599999999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1445.9376623376629</v>
      </c>
      <c r="O61" s="47">
        <f t="shared" si="39"/>
        <v>240.98961038961048</v>
      </c>
      <c r="P61" s="168">
        <f t="shared" si="40"/>
        <v>0</v>
      </c>
      <c r="Q61" s="49">
        <f t="shared" si="41"/>
        <v>-9.0103896103895238</v>
      </c>
      <c r="R61" s="427">
        <f t="shared" si="36"/>
        <v>0.9639584415584419</v>
      </c>
      <c r="S61" s="603"/>
      <c r="T61" s="50">
        <v>0.55625000000000002</v>
      </c>
      <c r="U61" s="50">
        <v>0.66319444444444442</v>
      </c>
      <c r="V61" s="145">
        <v>25</v>
      </c>
      <c r="W61" s="436">
        <f t="shared" si="42"/>
        <v>153.99999999999994</v>
      </c>
      <c r="X61" s="53">
        <v>0.54375000000000007</v>
      </c>
      <c r="Y61" s="53">
        <v>0.55555555555555558</v>
      </c>
      <c r="Z61" s="54"/>
      <c r="AA61" s="54"/>
      <c r="AB61" s="588"/>
      <c r="AC61" s="588"/>
      <c r="AD61" s="423"/>
      <c r="AE61" s="423"/>
      <c r="AF61" s="48">
        <f t="shared" si="6"/>
        <v>-54.062337662337086</v>
      </c>
      <c r="AG61" s="427">
        <f t="shared" si="7"/>
        <v>0.9639584415584419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1461.3650300956162</v>
      </c>
      <c r="O69" s="73">
        <f t="shared" si="43"/>
        <v>222.44899316764833</v>
      </c>
      <c r="P69" s="48">
        <f>M69-J69</f>
        <v>0</v>
      </c>
      <c r="Q69" s="49">
        <f>N69-K69</f>
        <v>-38.634969904383752</v>
      </c>
      <c r="R69" s="175">
        <f t="shared" ref="R69:R74" si="44">O69/L69</f>
        <v>0.97321434510846139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-38.634969904383752</v>
      </c>
      <c r="AG69" s="427">
        <f t="shared" si="7"/>
        <v>0.97424335339707746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1821.95</v>
      </c>
      <c r="H70" s="45">
        <f>F70*G70</f>
        <v>111175.38900000001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4" si="45">G70/W70*60</f>
        <v>1349.5925925925922</v>
      </c>
      <c r="O70" s="47">
        <f t="shared" ref="O70:O74" si="46">N70/M70</f>
        <v>89.972839506172804</v>
      </c>
      <c r="P70" s="48">
        <f t="shared" ref="P70:P74" si="47">M70-J70</f>
        <v>0</v>
      </c>
      <c r="Q70" s="49">
        <f t="shared" ref="Q70:Q74" si="48">O70-L70</f>
        <v>-6.0271604938271963</v>
      </c>
      <c r="R70" s="427">
        <f t="shared" si="44"/>
        <v>0.9372170781893</v>
      </c>
      <c r="S70" s="603">
        <f>R82</f>
        <v>0.93917351811852245</v>
      </c>
      <c r="T70" s="50">
        <v>0.25</v>
      </c>
      <c r="U70" s="50">
        <v>0.30625000000000002</v>
      </c>
      <c r="V70" s="425">
        <v>5</v>
      </c>
      <c r="W70" s="436">
        <f>(U70-T70)*24*60</f>
        <v>81.000000000000028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-90.407407407407845</v>
      </c>
      <c r="AG70" s="427">
        <f t="shared" si="7"/>
        <v>0.93721707818930011</v>
      </c>
      <c r="AH70" s="603">
        <f>AG82</f>
        <v>0.93755804002444931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2003</v>
      </c>
      <c r="H71" s="45">
        <f>F71*G71</f>
        <v>95442.95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1335.3333333333335</v>
      </c>
      <c r="O71" s="47">
        <f t="shared" si="46"/>
        <v>74.18518518518519</v>
      </c>
      <c r="P71" s="48">
        <f t="shared" si="47"/>
        <v>0</v>
      </c>
      <c r="Q71" s="49">
        <f t="shared" si="48"/>
        <v>-5.8148148148148096</v>
      </c>
      <c r="R71" s="427">
        <f t="shared" si="44"/>
        <v>0.92731481481481493</v>
      </c>
      <c r="S71" s="603"/>
      <c r="T71" s="50">
        <v>0.31111111111111112</v>
      </c>
      <c r="U71" s="50">
        <v>0.37361111111111112</v>
      </c>
      <c r="V71" s="425">
        <v>7</v>
      </c>
      <c r="W71" s="436">
        <f t="shared" ref="W71:W81" si="49">(U71-T71)*24*60</f>
        <v>90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-104.66666666666652</v>
      </c>
      <c r="AG71" s="427">
        <f>N71/K71</f>
        <v>0.92731481481481493</v>
      </c>
      <c r="AH71" s="603"/>
    </row>
    <row r="72" spans="1:34" ht="19.149999999999999" customHeight="1">
      <c r="A72" s="617"/>
      <c r="B72" s="425" t="s">
        <v>202</v>
      </c>
      <c r="C72" s="66"/>
      <c r="D72" s="176" t="s">
        <v>322</v>
      </c>
      <c r="E72" s="43"/>
      <c r="F72" s="359">
        <v>62.13</v>
      </c>
      <c r="G72" s="44">
        <v>1666.5</v>
      </c>
      <c r="H72" s="45">
        <f t="shared" ref="H72:H80" si="50">F72*G72</f>
        <v>103539.645</v>
      </c>
      <c r="I72" s="425"/>
      <c r="J72" s="87">
        <v>14</v>
      </c>
      <c r="K72" s="57">
        <v>1500</v>
      </c>
      <c r="L72" s="86">
        <v>107.14285714285714</v>
      </c>
      <c r="M72" s="437">
        <v>14</v>
      </c>
      <c r="N72" s="44">
        <f t="shared" si="45"/>
        <v>1470.4411764705883</v>
      </c>
      <c r="O72" s="47">
        <f t="shared" si="46"/>
        <v>105.03151260504202</v>
      </c>
      <c r="P72" s="48">
        <f t="shared" si="47"/>
        <v>0</v>
      </c>
      <c r="Q72" s="49">
        <f t="shared" si="48"/>
        <v>-2.1113445378151141</v>
      </c>
      <c r="R72" s="427">
        <f t="shared" si="44"/>
        <v>0.98029411764705898</v>
      </c>
      <c r="S72" s="603"/>
      <c r="T72" s="50">
        <v>0.3888888888888889</v>
      </c>
      <c r="U72" s="50">
        <v>0.43611111111111112</v>
      </c>
      <c r="V72" s="425">
        <v>22</v>
      </c>
      <c r="W72" s="436">
        <f t="shared" si="49"/>
        <v>68</v>
      </c>
      <c r="X72" s="53">
        <v>0.37847222222222227</v>
      </c>
      <c r="Y72" s="53">
        <v>0.38819444444444445</v>
      </c>
      <c r="Z72" s="54"/>
      <c r="AA72" s="54"/>
      <c r="AB72" s="588"/>
      <c r="AC72" s="588"/>
      <c r="AD72" s="423"/>
      <c r="AE72" s="423"/>
      <c r="AF72" s="48">
        <f>N72-K72</f>
        <v>-29.558823529411711</v>
      </c>
      <c r="AG72" s="427">
        <f>N72/K72</f>
        <v>0.98029411764705887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2265</v>
      </c>
      <c r="H73" s="45">
        <f t="shared" si="50"/>
        <v>121766.39999999999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1319.4174757281558</v>
      </c>
      <c r="O73" s="47">
        <f t="shared" si="46"/>
        <v>82.463592233009734</v>
      </c>
      <c r="P73" s="48">
        <f t="shared" si="47"/>
        <v>0</v>
      </c>
      <c r="Q73" s="49">
        <f t="shared" si="48"/>
        <v>-7.5364077669902656</v>
      </c>
      <c r="R73" s="427">
        <f t="shared" si="44"/>
        <v>0.91626213592233041</v>
      </c>
      <c r="S73" s="603"/>
      <c r="T73" s="50">
        <v>0.47777777777777775</v>
      </c>
      <c r="U73" s="50">
        <v>0.54930555555555549</v>
      </c>
      <c r="V73" s="425">
        <v>7</v>
      </c>
      <c r="W73" s="436">
        <f t="shared" si="49"/>
        <v>102.99999999999996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-120.58252427184425</v>
      </c>
      <c r="AG73" s="427">
        <f>N73/K73</f>
        <v>0.91626213592233041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2353</v>
      </c>
      <c r="H74" s="45">
        <f t="shared" si="50"/>
        <v>111791.03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1331.8867924528308</v>
      </c>
      <c r="O74" s="47">
        <f t="shared" si="46"/>
        <v>78.346281908990051</v>
      </c>
      <c r="P74" s="48">
        <f t="shared" si="47"/>
        <v>0</v>
      </c>
      <c r="Q74" s="49">
        <f t="shared" si="48"/>
        <v>-6.3596004439511233</v>
      </c>
      <c r="R74" s="427">
        <f t="shared" si="44"/>
        <v>0.92492138364779919</v>
      </c>
      <c r="S74" s="603"/>
      <c r="T74" s="50">
        <v>0.5527777777777777</v>
      </c>
      <c r="U74" s="50">
        <v>0.62638888888888877</v>
      </c>
      <c r="V74" s="425">
        <v>5</v>
      </c>
      <c r="W74" s="436">
        <f t="shared" si="49"/>
        <v>105.99999999999994</v>
      </c>
      <c r="X74" s="183"/>
      <c r="Y74" s="183"/>
      <c r="Z74" s="125"/>
      <c r="AA74" s="125"/>
      <c r="AB74" s="588"/>
      <c r="AC74" s="588"/>
      <c r="AD74" s="423"/>
      <c r="AE74" s="423"/>
      <c r="AF74" s="48">
        <f t="shared" ref="AF74:AF80" si="51">N74-K74</f>
        <v>-108.11320754716917</v>
      </c>
      <c r="AG74" s="427">
        <f t="shared" ref="AG74:AG80" si="52">N74/K74</f>
        <v>0.92492138364779919</v>
      </c>
      <c r="AH74" s="603"/>
    </row>
    <row r="75" spans="1:34" ht="19.149999999999999" customHeight="1">
      <c r="A75" s="617"/>
      <c r="B75" s="425">
        <v>0</v>
      </c>
      <c r="C75" s="66"/>
      <c r="D75" s="176"/>
      <c r="E75" s="43"/>
      <c r="F75" s="359" t="s">
        <v>105</v>
      </c>
      <c r="G75" s="57"/>
      <c r="H75" s="45">
        <f t="shared" si="50"/>
        <v>0</v>
      </c>
      <c r="I75" s="425"/>
      <c r="J75" s="87"/>
      <c r="K75" s="57"/>
      <c r="L75" s="86"/>
      <c r="M75" s="437"/>
      <c r="N75" s="44"/>
      <c r="O75" s="47"/>
      <c r="P75" s="48"/>
      <c r="Q75" s="49"/>
      <c r="R75" s="427"/>
      <c r="S75" s="603"/>
      <c r="T75" s="50"/>
      <c r="U75" s="50"/>
      <c r="V75" s="425"/>
      <c r="W75" s="436">
        <f t="shared" si="49"/>
        <v>0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0</v>
      </c>
      <c r="AG75" s="427" t="e">
        <f t="shared" si="52"/>
        <v>#DIV/0!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</v>
      </c>
      <c r="K82" s="101">
        <v>1452</v>
      </c>
      <c r="L82" s="104">
        <v>91.569747899159651</v>
      </c>
      <c r="M82" s="101">
        <f t="shared" ref="M82:O82" si="53">AVERAGE(M70:M81)</f>
        <v>16</v>
      </c>
      <c r="N82" s="101">
        <f t="shared" si="53"/>
        <v>1361.3342741155004</v>
      </c>
      <c r="O82" s="187">
        <f t="shared" si="53"/>
        <v>85.999882287679952</v>
      </c>
      <c r="P82" s="117">
        <f>M82-J82</f>
        <v>0</v>
      </c>
      <c r="Q82" s="118">
        <f>N82-K82</f>
        <v>-90.665725884499579</v>
      </c>
      <c r="R82" s="175">
        <f>O82/L82</f>
        <v>0.93917351811852245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-90.665725884499579</v>
      </c>
      <c r="AG82" s="427">
        <f>N82/K82</f>
        <v>0.93755804002444931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1707</v>
      </c>
      <c r="H83" s="84">
        <f t="shared" ref="H83:H94" si="54">F83*G83</f>
        <v>73639.98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8" si="55">G83/W83*60</f>
        <v>1365.6000000000006</v>
      </c>
      <c r="O83" s="186">
        <f t="shared" ref="O83:O88" si="56">N83/M83</f>
        <v>85.350000000000037</v>
      </c>
      <c r="P83" s="54">
        <f t="shared" ref="P83:P88" si="57">M83-J83</f>
        <v>0</v>
      </c>
      <c r="Q83" s="88">
        <f t="shared" ref="Q83:Q88" si="58">O83-L83</f>
        <v>-4.6499999999999631</v>
      </c>
      <c r="R83" s="188">
        <f t="shared" ref="R83:R88" si="59">O83/L83</f>
        <v>0.94833333333333369</v>
      </c>
      <c r="S83" s="603">
        <f>R95</f>
        <v>0.91342122230982348</v>
      </c>
      <c r="T83" s="50">
        <v>0.33333333333333331</v>
      </c>
      <c r="U83" s="50">
        <v>0.38541666666666663</v>
      </c>
      <c r="V83" s="425">
        <v>5</v>
      </c>
      <c r="W83" s="436">
        <f t="shared" ref="W83:W93" si="60">(U83-T83)*24*60</f>
        <v>74.999999999999972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-74.399999999999409</v>
      </c>
      <c r="AG83" s="427">
        <f t="shared" ref="AG83:AG173" si="62">N83/K83</f>
        <v>0.94833333333333369</v>
      </c>
      <c r="AH83" s="603">
        <f>AG95</f>
        <v>0.90928097981612555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3422.9</v>
      </c>
      <c r="H84" s="84">
        <f t="shared" si="54"/>
        <v>182645.94399999999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1333.5974025974026</v>
      </c>
      <c r="O84" s="186">
        <f t="shared" si="56"/>
        <v>70.189336978810658</v>
      </c>
      <c r="P84" s="54">
        <f t="shared" si="57"/>
        <v>0</v>
      </c>
      <c r="Q84" s="88">
        <f t="shared" si="58"/>
        <v>-5.6001367053998621</v>
      </c>
      <c r="R84" s="188">
        <f t="shared" si="59"/>
        <v>0.92610930735930741</v>
      </c>
      <c r="S84" s="603"/>
      <c r="T84" s="50">
        <v>0.40069444444444441</v>
      </c>
      <c r="U84" s="50">
        <v>0.50763888888888886</v>
      </c>
      <c r="V84" s="425">
        <v>22</v>
      </c>
      <c r="W84" s="436">
        <f t="shared" si="60"/>
        <v>154</v>
      </c>
      <c r="X84" s="53">
        <v>0.39027777777777778</v>
      </c>
      <c r="Y84" s="53">
        <v>0.39930555555555558</v>
      </c>
      <c r="Z84" s="54"/>
      <c r="AA84" s="54"/>
      <c r="AB84" s="588"/>
      <c r="AC84" s="588"/>
      <c r="AD84" s="423"/>
      <c r="AE84" s="423">
        <v>1</v>
      </c>
      <c r="AF84" s="48">
        <f t="shared" si="61"/>
        <v>-106.40259740259739</v>
      </c>
      <c r="AG84" s="427">
        <f t="shared" si="62"/>
        <v>0.92610930735930741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254</v>
      </c>
      <c r="E85" s="43"/>
      <c r="F85" s="366">
        <v>51.75</v>
      </c>
      <c r="G85" s="44">
        <v>891</v>
      </c>
      <c r="H85" s="84">
        <f t="shared" si="54"/>
        <v>46109.25</v>
      </c>
      <c r="I85" s="425"/>
      <c r="J85" s="87">
        <v>21</v>
      </c>
      <c r="K85" s="57">
        <v>1500</v>
      </c>
      <c r="L85" s="86">
        <v>71.428571428571431</v>
      </c>
      <c r="M85" s="434">
        <v>21</v>
      </c>
      <c r="N85" s="57">
        <f t="shared" si="55"/>
        <v>1303.9024390243897</v>
      </c>
      <c r="O85" s="186">
        <f t="shared" si="56"/>
        <v>62.090592334494744</v>
      </c>
      <c r="P85" s="54">
        <f t="shared" si="57"/>
        <v>0</v>
      </c>
      <c r="Q85" s="88">
        <f t="shared" si="58"/>
        <v>-9.3379790940766867</v>
      </c>
      <c r="R85" s="188">
        <f t="shared" si="59"/>
        <v>0.86926829268292638</v>
      </c>
      <c r="S85" s="603"/>
      <c r="T85" s="50">
        <v>0.54930555555555549</v>
      </c>
      <c r="U85" s="50">
        <v>0.57777777777777772</v>
      </c>
      <c r="V85" s="425">
        <v>7</v>
      </c>
      <c r="W85" s="436">
        <f t="shared" si="60"/>
        <v>41.000000000000014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-196.09756097561035</v>
      </c>
      <c r="AG85" s="427">
        <f t="shared" si="62"/>
        <v>0.86926829268292638</v>
      </c>
      <c r="AH85" s="603"/>
    </row>
    <row r="86" spans="1:34" ht="19.149999999999999" customHeight="1">
      <c r="A86" s="612"/>
      <c r="B86" s="110" t="s">
        <v>231</v>
      </c>
      <c r="C86" s="97"/>
      <c r="D86" s="189" t="s">
        <v>240</v>
      </c>
      <c r="E86" s="43"/>
      <c r="F86" s="366">
        <v>53.36</v>
      </c>
      <c r="G86" s="44">
        <v>1843.1</v>
      </c>
      <c r="H86" s="84">
        <f t="shared" si="54"/>
        <v>98347.815999999992</v>
      </c>
      <c r="I86" s="425"/>
      <c r="J86" s="87">
        <v>19</v>
      </c>
      <c r="K86" s="57">
        <v>1440</v>
      </c>
      <c r="L86" s="86">
        <v>75.78947368421052</v>
      </c>
      <c r="M86" s="434">
        <v>19</v>
      </c>
      <c r="N86" s="57">
        <f t="shared" si="55"/>
        <v>1332.361445783132</v>
      </c>
      <c r="O86" s="186">
        <f t="shared" si="56"/>
        <v>70.124286620164838</v>
      </c>
      <c r="P86" s="54">
        <f t="shared" si="57"/>
        <v>0</v>
      </c>
      <c r="Q86" s="88">
        <f t="shared" si="58"/>
        <v>-5.6651870640456821</v>
      </c>
      <c r="R86" s="188">
        <f t="shared" si="59"/>
        <v>0.92525100401606386</v>
      </c>
      <c r="S86" s="603"/>
      <c r="T86" s="50">
        <v>0.59375</v>
      </c>
      <c r="U86" s="50">
        <v>0.65138888888888891</v>
      </c>
      <c r="V86" s="425">
        <v>23</v>
      </c>
      <c r="W86" s="436">
        <f t="shared" si="60"/>
        <v>83.000000000000028</v>
      </c>
      <c r="X86" s="53">
        <v>0.58263888888888882</v>
      </c>
      <c r="Y86" s="53">
        <v>0.59305555555555556</v>
      </c>
      <c r="Z86" s="54"/>
      <c r="AA86" s="54"/>
      <c r="AB86" s="588"/>
      <c r="AC86" s="588"/>
      <c r="AD86" s="423"/>
      <c r="AE86" s="423"/>
      <c r="AF86" s="48">
        <f t="shared" si="61"/>
        <v>-107.63855421686799</v>
      </c>
      <c r="AG86" s="427">
        <f t="shared" si="62"/>
        <v>0.92525100401606386</v>
      </c>
      <c r="AH86" s="603"/>
    </row>
    <row r="87" spans="1:34" ht="19.149999999999999" customHeight="1">
      <c r="A87" s="612"/>
      <c r="B87" s="110" t="s">
        <v>210</v>
      </c>
      <c r="C87" s="97"/>
      <c r="D87" s="189" t="s">
        <v>241</v>
      </c>
      <c r="E87" s="43"/>
      <c r="F87" s="366">
        <v>54.09</v>
      </c>
      <c r="G87" s="44">
        <v>1169</v>
      </c>
      <c r="H87" s="84">
        <f t="shared" si="54"/>
        <v>63231.210000000006</v>
      </c>
      <c r="I87" s="425"/>
      <c r="J87" s="87">
        <v>20</v>
      </c>
      <c r="K87" s="57">
        <v>1300</v>
      </c>
      <c r="L87" s="86">
        <v>65</v>
      </c>
      <c r="M87" s="434">
        <v>20</v>
      </c>
      <c r="N87" s="57">
        <f t="shared" si="55"/>
        <v>1079.0769230769245</v>
      </c>
      <c r="O87" s="186">
        <f t="shared" si="56"/>
        <v>53.953846153846222</v>
      </c>
      <c r="P87" s="54">
        <f t="shared" si="57"/>
        <v>0</v>
      </c>
      <c r="Q87" s="88">
        <f t="shared" si="58"/>
        <v>-11.046153846153778</v>
      </c>
      <c r="R87" s="188">
        <f t="shared" si="59"/>
        <v>0.8300591715976342</v>
      </c>
      <c r="S87" s="603"/>
      <c r="T87" s="50">
        <v>0.65625</v>
      </c>
      <c r="U87" s="50">
        <v>0.70138888888888884</v>
      </c>
      <c r="V87" s="425">
        <v>7</v>
      </c>
      <c r="W87" s="436">
        <f t="shared" si="60"/>
        <v>64.999999999999929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-220.92307692307554</v>
      </c>
      <c r="AG87" s="427">
        <f t="shared" si="62"/>
        <v>0.8300591715976342</v>
      </c>
      <c r="AH87" s="603"/>
    </row>
    <row r="88" spans="1:34" ht="19.149999999999999" customHeight="1">
      <c r="A88" s="612"/>
      <c r="B88" s="110" t="s">
        <v>231</v>
      </c>
      <c r="C88" s="432"/>
      <c r="D88" s="189" t="s">
        <v>234</v>
      </c>
      <c r="E88" s="43"/>
      <c r="F88" s="366">
        <v>61.02</v>
      </c>
      <c r="G88" s="57">
        <v>981.05</v>
      </c>
      <c r="H88" s="84">
        <f t="shared" si="54"/>
        <v>59863.671000000002</v>
      </c>
      <c r="I88" s="425">
        <v>1</v>
      </c>
      <c r="J88" s="87">
        <v>15</v>
      </c>
      <c r="K88" s="57">
        <v>1440</v>
      </c>
      <c r="L88" s="86">
        <v>96</v>
      </c>
      <c r="M88" s="434">
        <v>15</v>
      </c>
      <c r="N88" s="57">
        <f t="shared" si="55"/>
        <v>1368.9069767441858</v>
      </c>
      <c r="O88" s="186">
        <f t="shared" si="56"/>
        <v>91.26046511627905</v>
      </c>
      <c r="P88" s="54">
        <f t="shared" si="57"/>
        <v>0</v>
      </c>
      <c r="Q88" s="88">
        <f t="shared" si="58"/>
        <v>-4.7395348837209497</v>
      </c>
      <c r="R88" s="188">
        <f t="shared" si="59"/>
        <v>0.95062984496124014</v>
      </c>
      <c r="S88" s="603"/>
      <c r="T88" s="50">
        <v>0.70694444444444438</v>
      </c>
      <c r="U88" s="50">
        <v>0.73680555555555549</v>
      </c>
      <c r="V88" s="425">
        <v>8</v>
      </c>
      <c r="W88" s="436">
        <f t="shared" si="60"/>
        <v>43.000000000000007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-71.09302325581416</v>
      </c>
      <c r="AG88" s="427">
        <f t="shared" si="62"/>
        <v>0.95062984496124014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/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18.333333333333332</v>
      </c>
      <c r="K95" s="205">
        <v>1426.6666666666667</v>
      </c>
      <c r="L95" s="206">
        <v>79.001253132832076</v>
      </c>
      <c r="M95" s="205">
        <f t="shared" ref="M95:O95" si="63">AVERAGE(M83:M94)</f>
        <v>18.333333333333332</v>
      </c>
      <c r="N95" s="205">
        <f t="shared" si="63"/>
        <v>1297.2408645376725</v>
      </c>
      <c r="O95" s="206">
        <f t="shared" si="63"/>
        <v>72.16142120059925</v>
      </c>
      <c r="P95" s="207">
        <f>M95-J95</f>
        <v>0</v>
      </c>
      <c r="Q95" s="208">
        <f t="shared" ref="Q95:Q103" si="64">O95-L95</f>
        <v>-6.8398319322328263</v>
      </c>
      <c r="R95" s="209">
        <f>O95/L95</f>
        <v>0.91342122230982348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-129.42580212899429</v>
      </c>
      <c r="AG95" s="428">
        <f t="shared" si="62"/>
        <v>0.90928097981612555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2793</v>
      </c>
      <c r="H96" s="45">
        <f t="shared" ref="H96:H106" si="65">F96*G96</f>
        <v>103117.56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3" si="66">G96/W96*60</f>
        <v>1580.9433962264147</v>
      </c>
      <c r="O96" s="47">
        <f t="shared" ref="O96:O103" si="67">N96/M96</f>
        <v>263.49056603773579</v>
      </c>
      <c r="P96" s="48">
        <f t="shared" ref="P96:P103" si="68">M96-J96</f>
        <v>0</v>
      </c>
      <c r="Q96" s="49">
        <f t="shared" si="64"/>
        <v>-9.1761006289308966</v>
      </c>
      <c r="R96" s="427">
        <f t="shared" ref="R96:R103" si="69">O96/L96</f>
        <v>0.96634681920929988</v>
      </c>
      <c r="S96" s="603">
        <f>R108</f>
        <v>0.89748496428730051</v>
      </c>
      <c r="T96" s="89">
        <v>0.33333333333333331</v>
      </c>
      <c r="U96" s="89">
        <v>0.40694444444444444</v>
      </c>
      <c r="V96" s="423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-55.056603773585266</v>
      </c>
      <c r="AG96" s="424">
        <f t="shared" si="62"/>
        <v>0.96634681920929999</v>
      </c>
      <c r="AH96" s="587">
        <f>AG108</f>
        <v>0.87640756141062659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2363</v>
      </c>
      <c r="H97" s="213">
        <f t="shared" si="65"/>
        <v>68794.37308868501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1277.2972972972973</v>
      </c>
      <c r="O97" s="47">
        <f t="shared" si="67"/>
        <v>63.864864864864863</v>
      </c>
      <c r="P97" s="48">
        <f t="shared" si="68"/>
        <v>0</v>
      </c>
      <c r="Q97" s="49">
        <f t="shared" si="64"/>
        <v>-11.135135135135137</v>
      </c>
      <c r="R97" s="427">
        <f t="shared" si="69"/>
        <v>0.85153153153153149</v>
      </c>
      <c r="S97" s="603"/>
      <c r="T97" s="214">
        <v>0.42222222222222222</v>
      </c>
      <c r="U97" s="214">
        <v>0.49930555555555556</v>
      </c>
      <c r="V97" s="215">
        <v>22</v>
      </c>
      <c r="W97" s="90">
        <f t="shared" si="70"/>
        <v>111</v>
      </c>
      <c r="X97" s="53">
        <v>0.41111111111111115</v>
      </c>
      <c r="Y97" s="53">
        <v>0.42152777777777778</v>
      </c>
      <c r="Z97" s="54"/>
      <c r="AA97" s="54"/>
      <c r="AB97" s="588"/>
      <c r="AC97" s="588"/>
      <c r="AD97" s="215"/>
      <c r="AE97" s="215"/>
      <c r="AF97" s="216">
        <f t="shared" si="61"/>
        <v>-222.70270270270271</v>
      </c>
      <c r="AG97" s="217">
        <f t="shared" si="62"/>
        <v>0.85153153153153149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583</v>
      </c>
      <c r="H98" s="213">
        <f t="shared" si="65"/>
        <v>45095.049999999996</v>
      </c>
      <c r="I98" s="42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1093.1249999999984</v>
      </c>
      <c r="O98" s="47">
        <f t="shared" si="67"/>
        <v>57.532894736842024</v>
      </c>
      <c r="P98" s="48">
        <f t="shared" si="68"/>
        <v>0</v>
      </c>
      <c r="Q98" s="49">
        <f t="shared" si="64"/>
        <v>-18.256578947368496</v>
      </c>
      <c r="R98" s="427">
        <f t="shared" si="69"/>
        <v>0.75911458333333237</v>
      </c>
      <c r="S98" s="603"/>
      <c r="T98" s="89">
        <v>0.5395833333333333</v>
      </c>
      <c r="U98" s="89">
        <v>0.56180555555555556</v>
      </c>
      <c r="V98" s="423">
        <v>5</v>
      </c>
      <c r="W98" s="90">
        <f t="shared" si="70"/>
        <v>32.000000000000043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-346.87500000000159</v>
      </c>
      <c r="AG98" s="424">
        <f t="shared" si="62"/>
        <v>0.75911458333333226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911</v>
      </c>
      <c r="H99" s="213">
        <f t="shared" si="65"/>
        <v>70456.740000000005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1301.4285714285709</v>
      </c>
      <c r="O99" s="47">
        <f t="shared" si="67"/>
        <v>72.301587301587276</v>
      </c>
      <c r="P99" s="48">
        <f t="shared" si="68"/>
        <v>0</v>
      </c>
      <c r="Q99" s="49">
        <f t="shared" si="64"/>
        <v>-7.6984126984127244</v>
      </c>
      <c r="R99" s="427">
        <f t="shared" si="69"/>
        <v>0.90376984126984095</v>
      </c>
      <c r="S99" s="603"/>
      <c r="T99" s="89">
        <v>0.56597222222222221</v>
      </c>
      <c r="U99" s="89">
        <v>0.59513888888888888</v>
      </c>
      <c r="V99" s="423">
        <v>6</v>
      </c>
      <c r="W99" s="90">
        <f t="shared" si="70"/>
        <v>42.000000000000014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-138.57142857142912</v>
      </c>
      <c r="AG99" s="217">
        <f t="shared" si="62"/>
        <v>0.90376984126984083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796</v>
      </c>
      <c r="H100" s="213">
        <f t="shared" si="65"/>
        <v>47234.64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1256.842105263157</v>
      </c>
      <c r="O100" s="47">
        <f t="shared" si="67"/>
        <v>73.931888544891592</v>
      </c>
      <c r="P100" s="48">
        <f t="shared" si="68"/>
        <v>0</v>
      </c>
      <c r="Q100" s="49">
        <f t="shared" si="64"/>
        <v>-10.773993808049582</v>
      </c>
      <c r="R100" s="427">
        <f t="shared" si="69"/>
        <v>0.87280701754385914</v>
      </c>
      <c r="S100" s="603"/>
      <c r="T100" s="214">
        <v>0.6</v>
      </c>
      <c r="U100" s="214">
        <v>0.62638888888888888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-183.15789473684299</v>
      </c>
      <c r="AG100" s="424">
        <f t="shared" si="62"/>
        <v>0.87280701754385903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881</v>
      </c>
      <c r="H101" s="213">
        <f t="shared" si="65"/>
        <v>63035.549999999996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1229.3023255813951</v>
      </c>
      <c r="O101" s="47">
        <f t="shared" si="67"/>
        <v>68.294573643410843</v>
      </c>
      <c r="P101" s="48">
        <f t="shared" si="68"/>
        <v>0</v>
      </c>
      <c r="Q101" s="49">
        <f t="shared" si="64"/>
        <v>-8.6498708010336003</v>
      </c>
      <c r="R101" s="427">
        <f t="shared" si="69"/>
        <v>0.88758290655696404</v>
      </c>
      <c r="S101" s="603"/>
      <c r="T101" s="214">
        <v>0.64097222222222217</v>
      </c>
      <c r="U101" s="89">
        <v>0.67083333333333328</v>
      </c>
      <c r="V101" s="215">
        <v>21</v>
      </c>
      <c r="W101" s="90">
        <f t="shared" si="70"/>
        <v>43.000000000000007</v>
      </c>
      <c r="X101" s="223">
        <v>0.63124999999999998</v>
      </c>
      <c r="Y101" s="223">
        <v>0.63958333333333328</v>
      </c>
      <c r="Z101" s="220"/>
      <c r="AA101" s="220"/>
      <c r="AB101" s="588"/>
      <c r="AC101" s="588"/>
      <c r="AD101" s="423"/>
      <c r="AE101" s="423"/>
      <c r="AF101" s="216">
        <f t="shared" si="61"/>
        <v>-155.69767441860495</v>
      </c>
      <c r="AG101" s="217">
        <f t="shared" si="62"/>
        <v>0.88758290655696392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1112</v>
      </c>
      <c r="H102" s="213">
        <f t="shared" si="65"/>
        <v>32373.822629969414</v>
      </c>
      <c r="I102" s="42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1283.0769230769238</v>
      </c>
      <c r="O102" s="47">
        <f t="shared" si="67"/>
        <v>64.153846153846189</v>
      </c>
      <c r="P102" s="48">
        <f t="shared" si="68"/>
        <v>0</v>
      </c>
      <c r="Q102" s="49">
        <f t="shared" si="64"/>
        <v>-10.846153846153811</v>
      </c>
      <c r="R102" s="427">
        <f t="shared" si="69"/>
        <v>0.85538461538461585</v>
      </c>
      <c r="S102" s="603"/>
      <c r="T102" s="214">
        <v>0.67638888888888882</v>
      </c>
      <c r="U102" s="214">
        <v>0.71249999999999991</v>
      </c>
      <c r="V102" s="215">
        <v>8</v>
      </c>
      <c r="W102" s="90">
        <f t="shared" si="70"/>
        <v>51.999999999999972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-216.92307692307622</v>
      </c>
      <c r="AG102" s="424">
        <f t="shared" si="62"/>
        <v>0.85538461538461585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858.50000000000011</v>
      </c>
      <c r="H103" s="213">
        <f t="shared" si="65"/>
        <v>53338.60500000001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1355.5263157894728</v>
      </c>
      <c r="O103" s="47">
        <f t="shared" si="67"/>
        <v>96.823308270676634</v>
      </c>
      <c r="P103" s="48">
        <f t="shared" si="68"/>
        <v>0</v>
      </c>
      <c r="Q103" s="49">
        <f t="shared" si="64"/>
        <v>-10.319548872180505</v>
      </c>
      <c r="R103" s="427">
        <f t="shared" si="69"/>
        <v>0.90368421052631531</v>
      </c>
      <c r="S103" s="603"/>
      <c r="T103" s="214">
        <v>0.71736111111111101</v>
      </c>
      <c r="U103" s="214">
        <v>0.74374999999999991</v>
      </c>
      <c r="V103" s="215">
        <v>7</v>
      </c>
      <c r="W103" s="90">
        <f t="shared" si="70"/>
        <v>38.000000000000028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-144.47368421052715</v>
      </c>
      <c r="AG103" s="424">
        <f t="shared" si="62"/>
        <v>0.9036842105263152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16.5</v>
      </c>
      <c r="N108" s="101">
        <f t="shared" si="71"/>
        <v>1297.1927418329037</v>
      </c>
      <c r="O108" s="104">
        <f t="shared" si="71"/>
        <v>95.049191194231909</v>
      </c>
      <c r="P108" s="54">
        <f t="shared" ref="P108:P117" si="72">M108-J108</f>
        <v>0</v>
      </c>
      <c r="Q108" s="88">
        <f t="shared" ref="Q108:Q117" si="73">O108-L108</f>
        <v>-10.856974342158082</v>
      </c>
      <c r="R108" s="105">
        <f t="shared" ref="R108:R117" si="74">O108/L108</f>
        <v>0.89748496428730051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-182.93225816709628</v>
      </c>
      <c r="AG108" s="424">
        <f t="shared" si="62"/>
        <v>0.87640756141062659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576</v>
      </c>
      <c r="H109" s="45">
        <f t="shared" ref="H109:H119" si="75">F109*G109</f>
        <v>14768.64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7" si="76">G109/W109*60</f>
        <v>1114.8387096774175</v>
      </c>
      <c r="O109" s="47">
        <f t="shared" ref="O109:O117" si="77">N109/M109</f>
        <v>111.48387096774175</v>
      </c>
      <c r="P109" s="48">
        <f t="shared" si="72"/>
        <v>0</v>
      </c>
      <c r="Q109" s="49">
        <f t="shared" si="73"/>
        <v>-38.516129032258249</v>
      </c>
      <c r="R109" s="427">
        <f t="shared" si="74"/>
        <v>0.74322580645161163</v>
      </c>
      <c r="S109" s="608">
        <f>R121</f>
        <v>0.8348822342537825</v>
      </c>
      <c r="T109" s="230">
        <v>0.5</v>
      </c>
      <c r="U109" s="230">
        <v>0.52152777777777781</v>
      </c>
      <c r="V109" s="231">
        <v>5</v>
      </c>
      <c r="W109" s="436">
        <f t="shared" si="70"/>
        <v>31.00000000000005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-385.16129032258254</v>
      </c>
      <c r="AG109" s="126">
        <f t="shared" si="62"/>
        <v>0.74322580645161163</v>
      </c>
      <c r="AH109" s="587">
        <f>AG121</f>
        <v>0.85164750066451256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1852</v>
      </c>
      <c r="H110" s="45">
        <f t="shared" si="75"/>
        <v>55496.093857832981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1157.5000000000002</v>
      </c>
      <c r="O110" s="47">
        <f t="shared" si="77"/>
        <v>64.305555555555571</v>
      </c>
      <c r="P110" s="48">
        <f t="shared" si="72"/>
        <v>0</v>
      </c>
      <c r="Q110" s="49">
        <f t="shared" si="73"/>
        <v>-2.3611111111111001</v>
      </c>
      <c r="R110" s="427">
        <f t="shared" si="74"/>
        <v>0.96458333333333346</v>
      </c>
      <c r="S110" s="594"/>
      <c r="T110" s="230">
        <v>0.52638888888888891</v>
      </c>
      <c r="U110" s="230">
        <v>0.59305555555555556</v>
      </c>
      <c r="V110" s="231">
        <v>7</v>
      </c>
      <c r="W110" s="436">
        <f t="shared" si="70"/>
        <v>95.999999999999972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-42.499999999999773</v>
      </c>
      <c r="AG110" s="126">
        <f t="shared" si="62"/>
        <v>0.96458333333333357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1375</v>
      </c>
      <c r="H111" s="45">
        <f t="shared" si="75"/>
        <v>81867.5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1309.5238095238108</v>
      </c>
      <c r="O111" s="47">
        <f t="shared" si="77"/>
        <v>72.751322751322817</v>
      </c>
      <c r="P111" s="48">
        <f t="shared" si="72"/>
        <v>0</v>
      </c>
      <c r="Q111" s="49">
        <f t="shared" si="73"/>
        <v>-4.1931216931216255</v>
      </c>
      <c r="R111" s="427">
        <f t="shared" si="74"/>
        <v>0.94550455561285973</v>
      </c>
      <c r="S111" s="594"/>
      <c r="T111" s="230">
        <v>0.60833333333333328</v>
      </c>
      <c r="U111" s="230">
        <v>0.65208333333333324</v>
      </c>
      <c r="V111" s="231">
        <v>22</v>
      </c>
      <c r="W111" s="436">
        <f t="shared" si="70"/>
        <v>62.999999999999936</v>
      </c>
      <c r="X111" s="53">
        <v>0.59722222222222221</v>
      </c>
      <c r="Y111" s="53">
        <v>0.60763888888888895</v>
      </c>
      <c r="Z111" s="54"/>
      <c r="AA111" s="54"/>
      <c r="AB111" s="588"/>
      <c r="AC111" s="588"/>
      <c r="AD111" s="423"/>
      <c r="AE111" s="423">
        <v>1</v>
      </c>
      <c r="AF111" s="48">
        <f t="shared" si="61"/>
        <v>-75.476190476189231</v>
      </c>
      <c r="AG111" s="126">
        <f t="shared" si="62"/>
        <v>0.94550455561285973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257</v>
      </c>
      <c r="E112" s="83"/>
      <c r="F112" s="359">
        <v>20.170000000000002</v>
      </c>
      <c r="G112" s="57">
        <v>68</v>
      </c>
      <c r="H112" s="45">
        <f t="shared" si="75"/>
        <v>1371.5600000000002</v>
      </c>
      <c r="I112" s="423">
        <v>1</v>
      </c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1020.0000000000036</v>
      </c>
      <c r="O112" s="47">
        <f t="shared" si="77"/>
        <v>85.000000000000298</v>
      </c>
      <c r="P112" s="48">
        <f t="shared" si="72"/>
        <v>0</v>
      </c>
      <c r="Q112" s="49">
        <f t="shared" si="73"/>
        <v>-39.999999999999702</v>
      </c>
      <c r="R112" s="427">
        <f t="shared" si="74"/>
        <v>0.68000000000000238</v>
      </c>
      <c r="S112" s="594"/>
      <c r="T112" s="230">
        <v>0.74305555555555558</v>
      </c>
      <c r="U112" s="230">
        <v>0.74583333333333335</v>
      </c>
      <c r="V112" s="231">
        <v>5</v>
      </c>
      <c r="W112" s="436">
        <f t="shared" si="70"/>
        <v>3.9999999999999858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-479.99999999999636</v>
      </c>
      <c r="AG112" s="126">
        <f t="shared" si="62"/>
        <v>0.68000000000000238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258</v>
      </c>
      <c r="E113" s="83"/>
      <c r="F113" s="359">
        <v>20.420000000000002</v>
      </c>
      <c r="G113" s="57">
        <v>619</v>
      </c>
      <c r="H113" s="45">
        <f t="shared" si="75"/>
        <v>12639.980000000001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1326.4285714285684</v>
      </c>
      <c r="O113" s="47">
        <f t="shared" si="77"/>
        <v>110.53571428571404</v>
      </c>
      <c r="P113" s="48">
        <f t="shared" si="72"/>
        <v>0</v>
      </c>
      <c r="Q113" s="49">
        <f t="shared" si="73"/>
        <v>-14.464285714285964</v>
      </c>
      <c r="R113" s="427">
        <f t="shared" si="74"/>
        <v>0.88428571428571234</v>
      </c>
      <c r="S113" s="594"/>
      <c r="T113" s="230">
        <v>0.75069444444444444</v>
      </c>
      <c r="U113" s="230">
        <v>0.77013888888888893</v>
      </c>
      <c r="V113" s="231">
        <v>7</v>
      </c>
      <c r="W113" s="436">
        <f t="shared" si="70"/>
        <v>28.00000000000006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-173.57142857143162</v>
      </c>
      <c r="AG113" s="126">
        <f t="shared" si="62"/>
        <v>0.88428571428571223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256</v>
      </c>
      <c r="E114" s="43"/>
      <c r="F114" s="359">
        <v>28.57</v>
      </c>
      <c r="G114" s="44">
        <v>1714</v>
      </c>
      <c r="H114" s="45">
        <f t="shared" si="75"/>
        <v>48968.98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1389.7297297297287</v>
      </c>
      <c r="O114" s="47">
        <f t="shared" si="77"/>
        <v>115.81081081081072</v>
      </c>
      <c r="P114" s="48">
        <f t="shared" si="72"/>
        <v>0</v>
      </c>
      <c r="Q114" s="49">
        <f t="shared" si="73"/>
        <v>-9.1891891891892783</v>
      </c>
      <c r="R114" s="427">
        <f t="shared" si="74"/>
        <v>0.92648648648648579</v>
      </c>
      <c r="S114" s="594"/>
      <c r="T114" s="230">
        <v>0.77430555555555558</v>
      </c>
      <c r="U114" s="230">
        <v>0.82569444444444451</v>
      </c>
      <c r="V114" s="231">
        <v>6</v>
      </c>
      <c r="W114" s="436">
        <f t="shared" si="70"/>
        <v>74.000000000000057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-110.27027027027134</v>
      </c>
      <c r="AG114" s="126">
        <f t="shared" si="62"/>
        <v>0.92648648648648579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289</v>
      </c>
      <c r="E115" s="83"/>
      <c r="F115" s="359">
        <v>57.3</v>
      </c>
      <c r="G115" s="233">
        <v>1162</v>
      </c>
      <c r="H115" s="45">
        <f t="shared" si="75"/>
        <v>66582.599999999991</v>
      </c>
      <c r="I115" s="423"/>
      <c r="J115" s="46">
        <v>18</v>
      </c>
      <c r="K115" s="44">
        <v>1500</v>
      </c>
      <c r="L115" s="47">
        <v>83.333333333333329</v>
      </c>
      <c r="M115" s="434">
        <v>18</v>
      </c>
      <c r="N115" s="44">
        <f t="shared" si="76"/>
        <v>1245.0000000000009</v>
      </c>
      <c r="O115" s="47">
        <f t="shared" si="77"/>
        <v>69.166666666666714</v>
      </c>
      <c r="P115" s="48">
        <f t="shared" si="72"/>
        <v>0</v>
      </c>
      <c r="Q115" s="49">
        <f t="shared" si="73"/>
        <v>-14.166666666666615</v>
      </c>
      <c r="R115" s="427">
        <f t="shared" si="74"/>
        <v>0.83000000000000063</v>
      </c>
      <c r="S115" s="594"/>
      <c r="T115" s="230">
        <v>0.8305555555555556</v>
      </c>
      <c r="U115" s="230">
        <v>0.86944444444444446</v>
      </c>
      <c r="V115" s="231">
        <v>7</v>
      </c>
      <c r="W115" s="436">
        <f t="shared" si="70"/>
        <v>55.999999999999957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-254.99999999999909</v>
      </c>
      <c r="AG115" s="126">
        <f t="shared" si="62"/>
        <v>0.83000000000000063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976</v>
      </c>
      <c r="H116" s="45">
        <f t="shared" si="75"/>
        <v>51591.360000000001</v>
      </c>
      <c r="I116" s="423"/>
      <c r="J116" s="46">
        <v>18</v>
      </c>
      <c r="K116" s="44">
        <v>1440</v>
      </c>
      <c r="L116" s="47">
        <v>80</v>
      </c>
      <c r="M116" s="434">
        <v>18</v>
      </c>
      <c r="N116" s="44">
        <f t="shared" si="76"/>
        <v>1245.9574468085109</v>
      </c>
      <c r="O116" s="47">
        <f t="shared" si="77"/>
        <v>69.21985815602838</v>
      </c>
      <c r="P116" s="48">
        <f t="shared" si="72"/>
        <v>0</v>
      </c>
      <c r="Q116" s="49">
        <f t="shared" si="73"/>
        <v>-10.78014184397162</v>
      </c>
      <c r="R116" s="427">
        <f t="shared" si="74"/>
        <v>0.86524822695035475</v>
      </c>
      <c r="S116" s="594"/>
      <c r="T116" s="230">
        <v>0.88472222222222219</v>
      </c>
      <c r="U116" s="230">
        <v>0.91736111111111107</v>
      </c>
      <c r="V116" s="231">
        <v>22</v>
      </c>
      <c r="W116" s="436">
        <f t="shared" si="70"/>
        <v>46.999999999999993</v>
      </c>
      <c r="X116" s="219">
        <v>0.87361111111111101</v>
      </c>
      <c r="Y116" s="219">
        <v>0.8833333333333333</v>
      </c>
      <c r="Z116" s="220"/>
      <c r="AA116" s="220"/>
      <c r="AB116" s="588"/>
      <c r="AC116" s="588"/>
      <c r="AD116" s="224"/>
      <c r="AE116" s="224"/>
      <c r="AF116" s="48">
        <f t="shared" si="61"/>
        <v>-194.04255319148911</v>
      </c>
      <c r="AG116" s="126">
        <f t="shared" si="62"/>
        <v>0.86524822695035475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281</v>
      </c>
      <c r="E117" s="83"/>
      <c r="F117" s="359">
        <v>50.49</v>
      </c>
      <c r="G117" s="233">
        <v>1171</v>
      </c>
      <c r="H117" s="45">
        <f t="shared" si="75"/>
        <v>59123.79</v>
      </c>
      <c r="I117" s="423"/>
      <c r="J117" s="46">
        <v>14</v>
      </c>
      <c r="K117" s="44">
        <v>1440</v>
      </c>
      <c r="L117" s="47">
        <v>102.85714285714286</v>
      </c>
      <c r="M117" s="434">
        <v>15</v>
      </c>
      <c r="N117" s="44">
        <f t="shared" si="76"/>
        <v>1232.6315789473692</v>
      </c>
      <c r="O117" s="47">
        <f t="shared" si="77"/>
        <v>82.175438596491276</v>
      </c>
      <c r="P117" s="48">
        <f t="shared" si="72"/>
        <v>1</v>
      </c>
      <c r="Q117" s="49">
        <f t="shared" si="73"/>
        <v>-20.681704260651586</v>
      </c>
      <c r="R117" s="427">
        <f t="shared" si="74"/>
        <v>0.79892787524366515</v>
      </c>
      <c r="S117" s="594"/>
      <c r="T117" s="230">
        <v>0.92222222222222217</v>
      </c>
      <c r="U117" s="230">
        <v>0.96180555555555547</v>
      </c>
      <c r="V117" s="231">
        <v>7</v>
      </c>
      <c r="W117" s="436">
        <f t="shared" si="70"/>
        <v>56.999999999999957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-207.36842105263077</v>
      </c>
      <c r="AG117" s="126">
        <f t="shared" si="62"/>
        <v>0.8559941520467842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14.666666666666666</v>
      </c>
      <c r="K121" s="205">
        <v>1440.5555555555557</v>
      </c>
      <c r="L121" s="206">
        <v>103.86684303350971</v>
      </c>
      <c r="M121" s="205">
        <f t="shared" ref="M121:O121" si="78">AVERAGE(M109:M120)</f>
        <v>14.777777777777779</v>
      </c>
      <c r="N121" s="205">
        <f t="shared" si="78"/>
        <v>1226.8455384572674</v>
      </c>
      <c r="O121" s="206">
        <f t="shared" si="78"/>
        <v>86.716581976703509</v>
      </c>
      <c r="P121" s="48">
        <f t="shared" ref="P121:P129" si="79">M121-J121</f>
        <v>0.11111111111111249</v>
      </c>
      <c r="Q121" s="49">
        <f t="shared" ref="Q121:Q129" si="80">O121-L121</f>
        <v>-17.150261056806201</v>
      </c>
      <c r="R121" s="175">
        <f t="shared" ref="R121:R129" si="81">O121/L121</f>
        <v>0.8348822342537825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-213.71001709828829</v>
      </c>
      <c r="AG121" s="126">
        <f>N121/K121</f>
        <v>0.85164750066451256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2237</v>
      </c>
      <c r="H122" s="45">
        <f t="shared" ref="H122:H132" si="82">F122*G122</f>
        <v>133146.24000000002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29" si="83">G122/W122*60</f>
        <v>1315.882352941177</v>
      </c>
      <c r="O122" s="241">
        <f t="shared" ref="O122:O129" si="84">N122/M122</f>
        <v>62.661064425770334</v>
      </c>
      <c r="P122" s="108">
        <f t="shared" si="79"/>
        <v>0</v>
      </c>
      <c r="Q122" s="185">
        <f t="shared" si="80"/>
        <v>-3.2913165266106148</v>
      </c>
      <c r="R122" s="109">
        <f t="shared" si="81"/>
        <v>0.95009556169038056</v>
      </c>
      <c r="S122" s="603">
        <f>R134</f>
        <v>0.90085374143437447</v>
      </c>
      <c r="T122" s="50">
        <v>0.5</v>
      </c>
      <c r="U122" s="50">
        <v>0.5708333333333333</v>
      </c>
      <c r="V122" s="231">
        <v>5</v>
      </c>
      <c r="W122" s="436">
        <f t="shared" si="70"/>
        <v>101.99999999999996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-69.117647058822968</v>
      </c>
      <c r="AG122" s="427">
        <f t="shared" si="62"/>
        <v>0.95009556169038056</v>
      </c>
      <c r="AH122" s="602">
        <f>AG134</f>
        <v>0.90909092754297571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909</v>
      </c>
      <c r="H123" s="45">
        <f t="shared" si="82"/>
        <v>51294.87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1330.2439024390239</v>
      </c>
      <c r="O123" s="86">
        <f t="shared" si="84"/>
        <v>73.902439024390219</v>
      </c>
      <c r="P123" s="54">
        <f t="shared" si="79"/>
        <v>0</v>
      </c>
      <c r="Q123" s="88">
        <f t="shared" si="80"/>
        <v>-9.4308943089431096</v>
      </c>
      <c r="R123" s="424">
        <f t="shared" si="81"/>
        <v>0.88682926829268272</v>
      </c>
      <c r="S123" s="603"/>
      <c r="T123" s="50">
        <v>0.58680555555555558</v>
      </c>
      <c r="U123" s="50">
        <v>0.61527777777777781</v>
      </c>
      <c r="V123" s="231">
        <v>23</v>
      </c>
      <c r="W123" s="436">
        <f t="shared" si="70"/>
        <v>41.000000000000014</v>
      </c>
      <c r="X123" s="53">
        <v>0.57500000000000007</v>
      </c>
      <c r="Y123" s="53">
        <v>0.5854166666666667</v>
      </c>
      <c r="Z123" s="54"/>
      <c r="AA123" s="54"/>
      <c r="AB123" s="588"/>
      <c r="AC123" s="588"/>
      <c r="AD123" s="423"/>
      <c r="AE123" s="423"/>
      <c r="AF123" s="48">
        <f t="shared" si="61"/>
        <v>-169.75609756097606</v>
      </c>
      <c r="AG123" s="427">
        <f t="shared" si="62"/>
        <v>0.8868292682926826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1552</v>
      </c>
      <c r="H124" s="45">
        <f t="shared" si="82"/>
        <v>91055.84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1369.411764705884</v>
      </c>
      <c r="O124" s="241">
        <f t="shared" si="84"/>
        <v>72.074303405572849</v>
      </c>
      <c r="P124" s="108">
        <f t="shared" si="79"/>
        <v>0</v>
      </c>
      <c r="Q124" s="185">
        <f t="shared" si="80"/>
        <v>-3.7151702786376717</v>
      </c>
      <c r="R124" s="109">
        <f t="shared" si="81"/>
        <v>0.95098039215686403</v>
      </c>
      <c r="S124" s="610"/>
      <c r="T124" s="50">
        <v>0.62013888888888891</v>
      </c>
      <c r="U124" s="50">
        <v>0.66736111111111107</v>
      </c>
      <c r="V124" s="231">
        <v>7</v>
      </c>
      <c r="W124" s="436">
        <f t="shared" si="70"/>
        <v>67.999999999999915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-70.588235294115975</v>
      </c>
      <c r="AG124" s="109">
        <f t="shared" si="62"/>
        <v>0.95098039215686392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1332</v>
      </c>
      <c r="H125" s="45">
        <f t="shared" si="82"/>
        <v>75644.28</v>
      </c>
      <c r="I125" s="425">
        <v>1</v>
      </c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1453.0909090909099</v>
      </c>
      <c r="O125" s="86">
        <f t="shared" si="84"/>
        <v>80.727272727272776</v>
      </c>
      <c r="P125" s="54">
        <f t="shared" si="79"/>
        <v>0</v>
      </c>
      <c r="Q125" s="88">
        <f t="shared" si="80"/>
        <v>-10.161616161616109</v>
      </c>
      <c r="R125" s="424">
        <f t="shared" si="81"/>
        <v>0.88819737719493275</v>
      </c>
      <c r="S125" s="610"/>
      <c r="T125" s="50">
        <v>0.74305555555555558</v>
      </c>
      <c r="U125" s="50">
        <v>0.78125</v>
      </c>
      <c r="V125" s="231">
        <v>5</v>
      </c>
      <c r="W125" s="436">
        <f t="shared" si="70"/>
        <v>54.999999999999964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-182.90909090909008</v>
      </c>
      <c r="AG125" s="427">
        <f t="shared" si="62"/>
        <v>0.88819737719493275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926</v>
      </c>
      <c r="H126" s="45">
        <f t="shared" si="82"/>
        <v>52661.619999999995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1424.6153846153838</v>
      </c>
      <c r="O126" s="86">
        <f t="shared" si="84"/>
        <v>79.145299145299106</v>
      </c>
      <c r="P126" s="54">
        <f t="shared" si="79"/>
        <v>0</v>
      </c>
      <c r="Q126" s="88">
        <f t="shared" si="80"/>
        <v>-11.74358974358978</v>
      </c>
      <c r="R126" s="424">
        <f t="shared" si="81"/>
        <v>0.87079179988715405</v>
      </c>
      <c r="S126" s="610"/>
      <c r="T126" s="50">
        <v>0.78541666666666665</v>
      </c>
      <c r="U126" s="50">
        <v>0.8125</v>
      </c>
      <c r="V126" s="231">
        <v>6</v>
      </c>
      <c r="W126" s="436">
        <f t="shared" si="70"/>
        <v>39.000000000000021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-211.38461538461615</v>
      </c>
      <c r="AG126" s="109">
        <f t="shared" si="62"/>
        <v>0.87079179988715394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838</v>
      </c>
      <c r="H127" s="45">
        <f t="shared" si="82"/>
        <v>45327.420000000006</v>
      </c>
      <c r="I127" s="224"/>
      <c r="J127" s="87">
        <v>17</v>
      </c>
      <c r="K127" s="57">
        <v>1565</v>
      </c>
      <c r="L127" s="86">
        <v>92.058823529411768</v>
      </c>
      <c r="M127" s="437">
        <v>18</v>
      </c>
      <c r="N127" s="177">
        <f t="shared" si="83"/>
        <v>1358.9189189189178</v>
      </c>
      <c r="O127" s="241">
        <f t="shared" si="84"/>
        <v>75.495495495495433</v>
      </c>
      <c r="P127" s="108">
        <f t="shared" si="79"/>
        <v>1</v>
      </c>
      <c r="Q127" s="185">
        <f t="shared" si="80"/>
        <v>-16.563328033916335</v>
      </c>
      <c r="R127" s="109">
        <f t="shared" si="81"/>
        <v>0.82007886480729864</v>
      </c>
      <c r="S127" s="610"/>
      <c r="T127" s="50">
        <v>0.81736111111111109</v>
      </c>
      <c r="U127" s="50">
        <v>0.84305555555555556</v>
      </c>
      <c r="V127" s="425">
        <v>7</v>
      </c>
      <c r="W127" s="436">
        <f t="shared" si="70"/>
        <v>37.000000000000028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-206.08108108108217</v>
      </c>
      <c r="AG127" s="109">
        <f t="shared" si="62"/>
        <v>0.86831879803125744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1313</v>
      </c>
      <c r="H128" s="45">
        <f t="shared" si="82"/>
        <v>62498.8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1358.2758620689665</v>
      </c>
      <c r="O128" s="86">
        <f t="shared" si="84"/>
        <v>71.488203266787707</v>
      </c>
      <c r="P128" s="54">
        <f t="shared" si="79"/>
        <v>0</v>
      </c>
      <c r="Q128" s="88">
        <f t="shared" si="80"/>
        <v>-4.3012704174228134</v>
      </c>
      <c r="R128" s="424">
        <f t="shared" si="81"/>
        <v>0.94324712643678232</v>
      </c>
      <c r="S128" s="610"/>
      <c r="T128" s="50">
        <v>0.85833333333333328</v>
      </c>
      <c r="U128" s="50">
        <v>0.89861111111111103</v>
      </c>
      <c r="V128" s="425">
        <v>22</v>
      </c>
      <c r="W128" s="436">
        <f t="shared" si="70"/>
        <v>57.999999999999957</v>
      </c>
      <c r="X128" s="64">
        <v>0.84722222222222221</v>
      </c>
      <c r="Y128" s="64">
        <v>0.85763888888888884</v>
      </c>
      <c r="Z128" s="54"/>
      <c r="AA128" s="54"/>
      <c r="AB128" s="588"/>
      <c r="AC128" s="588"/>
      <c r="AD128" s="423"/>
      <c r="AE128" s="423"/>
      <c r="AF128" s="48">
        <f t="shared" si="61"/>
        <v>-81.724137931033511</v>
      </c>
      <c r="AG128" s="427">
        <f t="shared" si="62"/>
        <v>0.94324712643678232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1345</v>
      </c>
      <c r="H129" s="45">
        <f t="shared" si="82"/>
        <v>68151.150000000009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1391.3793103448286</v>
      </c>
      <c r="O129" s="86">
        <f t="shared" si="84"/>
        <v>77.298850574712702</v>
      </c>
      <c r="P129" s="54">
        <f t="shared" si="79"/>
        <v>0</v>
      </c>
      <c r="Q129" s="88">
        <f t="shared" si="80"/>
        <v>-6.0344827586206264</v>
      </c>
      <c r="R129" s="424">
        <f t="shared" si="81"/>
        <v>0.92758620689655247</v>
      </c>
      <c r="S129" s="610"/>
      <c r="T129" s="50">
        <v>0.90277777777777768</v>
      </c>
      <c r="U129" s="50">
        <v>0.94305555555555542</v>
      </c>
      <c r="V129" s="425">
        <v>6</v>
      </c>
      <c r="W129" s="436">
        <f t="shared" si="70"/>
        <v>57.999999999999957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-108.62068965517142</v>
      </c>
      <c r="AG129" s="109">
        <f t="shared" si="62"/>
        <v>0.92758620689655236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57"/>
      <c r="O130" s="86"/>
      <c r="P130" s="54"/>
      <c r="Q130" s="88"/>
      <c r="R130" s="424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18.625</v>
      </c>
      <c r="N134" s="246">
        <f t="shared" si="85"/>
        <v>1375.2273006406365</v>
      </c>
      <c r="O134" s="247">
        <f t="shared" si="85"/>
        <v>74.099116008162625</v>
      </c>
      <c r="P134" s="51">
        <f t="shared" ref="P134:P143" si="86">M134-J134</f>
        <v>0.125</v>
      </c>
      <c r="Q134" s="142">
        <f t="shared" ref="Q134:Q143" si="87">O134-L134</f>
        <v>-8.1552085286696467</v>
      </c>
      <c r="R134" s="248">
        <f t="shared" ref="R134:R143" si="88">O134/L134</f>
        <v>0.90085374143437447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-137.52269935936351</v>
      </c>
      <c r="AG134" s="427">
        <f t="shared" si="62"/>
        <v>0.90909092754297571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2458.8000000000002</v>
      </c>
      <c r="H135" s="249">
        <f t="shared" ref="H135:H146" si="89">F135*G135</f>
        <v>132996.49200000003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1305.5575221238939</v>
      </c>
      <c r="O135" s="116">
        <f t="shared" ref="O135:O143" si="91">N135/M135</f>
        <v>72.530973451327441</v>
      </c>
      <c r="P135" s="54">
        <f t="shared" si="86"/>
        <v>0</v>
      </c>
      <c r="Q135" s="88">
        <f t="shared" si="87"/>
        <v>-10.802359882005888</v>
      </c>
      <c r="R135" s="424">
        <f t="shared" si="88"/>
        <v>0.87037168141592935</v>
      </c>
      <c r="S135" s="594">
        <f>R147</f>
        <v>0.91074121136197439</v>
      </c>
      <c r="T135" s="250">
        <v>0.45833333333333331</v>
      </c>
      <c r="U135" s="50">
        <v>0.53680555555555554</v>
      </c>
      <c r="V135" s="145">
        <v>5</v>
      </c>
      <c r="W135" s="251">
        <f t="shared" ref="W135:W147" si="92">(U135-T135)*24*60</f>
        <v>113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-194.44247787610607</v>
      </c>
      <c r="AG135" s="121">
        <f t="shared" si="62"/>
        <v>0.87037168141592924</v>
      </c>
      <c r="AH135" s="587">
        <f>AG147</f>
        <v>0.90196498131829361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1590</v>
      </c>
      <c r="H136" s="84">
        <f t="shared" si="89"/>
        <v>91798.65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1382.6086956521724</v>
      </c>
      <c r="O136" s="86">
        <f t="shared" si="91"/>
        <v>86.413043478260775</v>
      </c>
      <c r="P136" s="54">
        <f t="shared" si="86"/>
        <v>0</v>
      </c>
      <c r="Q136" s="88">
        <f t="shared" si="87"/>
        <v>-11.399456521739225</v>
      </c>
      <c r="R136" s="424">
        <f t="shared" si="88"/>
        <v>0.88345603556049357</v>
      </c>
      <c r="S136" s="594"/>
      <c r="T136" s="250">
        <v>0.55208333333333326</v>
      </c>
      <c r="U136" s="50">
        <v>0.6</v>
      </c>
      <c r="V136" s="145">
        <v>22</v>
      </c>
      <c r="W136" s="251">
        <f t="shared" si="92"/>
        <v>69.000000000000071</v>
      </c>
      <c r="X136" s="53">
        <v>0.54166666666666663</v>
      </c>
      <c r="Y136" s="53">
        <v>0.55138888888888882</v>
      </c>
      <c r="Z136" s="54"/>
      <c r="AA136" s="54"/>
      <c r="AB136" s="588"/>
      <c r="AC136" s="588"/>
      <c r="AD136" s="423"/>
      <c r="AE136" s="423"/>
      <c r="AF136" s="48">
        <f t="shared" si="61"/>
        <v>-182.3913043478276</v>
      </c>
      <c r="AG136" s="126">
        <f t="shared" si="62"/>
        <v>0.88345603556049357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1589</v>
      </c>
      <c r="H137" s="84">
        <f t="shared" si="89"/>
        <v>80514.63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1288.3783783783774</v>
      </c>
      <c r="O137" s="86">
        <f t="shared" si="91"/>
        <v>71.576576576576528</v>
      </c>
      <c r="P137" s="54">
        <f t="shared" si="86"/>
        <v>0</v>
      </c>
      <c r="Q137" s="88">
        <f t="shared" si="87"/>
        <v>-11.756756756756801</v>
      </c>
      <c r="R137" s="424">
        <f t="shared" si="88"/>
        <v>0.85891891891891836</v>
      </c>
      <c r="S137" s="594"/>
      <c r="T137" s="50">
        <v>0.60486111111111107</v>
      </c>
      <c r="U137" s="50">
        <v>0.65625</v>
      </c>
      <c r="V137" s="253">
        <v>7</v>
      </c>
      <c r="W137" s="251">
        <f t="shared" si="92"/>
        <v>74.000000000000057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-211.62162162162258</v>
      </c>
      <c r="AG137" s="126">
        <f t="shared" si="62"/>
        <v>0.85891891891891825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273</v>
      </c>
      <c r="E138" s="83"/>
      <c r="F138" s="359">
        <v>53.68</v>
      </c>
      <c r="G138" s="57">
        <v>840</v>
      </c>
      <c r="H138" s="84">
        <f t="shared" si="89"/>
        <v>45091.199999999997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1326.3157894736833</v>
      </c>
      <c r="O138" s="86">
        <f t="shared" si="91"/>
        <v>82.894736842105203</v>
      </c>
      <c r="P138" s="54">
        <f t="shared" si="86"/>
        <v>0</v>
      </c>
      <c r="Q138" s="88">
        <f t="shared" si="87"/>
        <v>-10.855263157894797</v>
      </c>
      <c r="R138" s="429">
        <f t="shared" si="88"/>
        <v>0.88421052631578878</v>
      </c>
      <c r="S138" s="594"/>
      <c r="T138" s="50">
        <v>0.66041666666666665</v>
      </c>
      <c r="U138" s="50">
        <v>0.68680555555555556</v>
      </c>
      <c r="V138" s="253">
        <v>6</v>
      </c>
      <c r="W138" s="251">
        <f t="shared" si="92"/>
        <v>38.000000000000028</v>
      </c>
      <c r="X138" s="53"/>
      <c r="Y138" s="53"/>
      <c r="Z138" s="54"/>
      <c r="AA138" s="54"/>
      <c r="AB138" s="588"/>
      <c r="AC138" s="588"/>
      <c r="AD138" s="423">
        <v>1</v>
      </c>
      <c r="AE138" s="423"/>
      <c r="AF138" s="48">
        <f t="shared" si="61"/>
        <v>-173.68421052631675</v>
      </c>
      <c r="AG138" s="126">
        <f t="shared" si="62"/>
        <v>0.88421052631578878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870</v>
      </c>
      <c r="H139" s="84">
        <f t="shared" si="89"/>
        <v>44082.9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1373.6842105263147</v>
      </c>
      <c r="O139" s="86">
        <f t="shared" si="91"/>
        <v>80.804953560371459</v>
      </c>
      <c r="P139" s="54">
        <f t="shared" si="86"/>
        <v>0</v>
      </c>
      <c r="Q139" s="88">
        <f t="shared" si="87"/>
        <v>-7.4303405572755992</v>
      </c>
      <c r="R139" s="424">
        <f t="shared" si="88"/>
        <v>0.91578947368420982</v>
      </c>
      <c r="S139" s="594"/>
      <c r="T139" s="50">
        <v>0.74305555555555558</v>
      </c>
      <c r="U139" s="50">
        <v>0.76944444444444449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-126.3157894736853</v>
      </c>
      <c r="AG139" s="126">
        <f t="shared" si="62"/>
        <v>0.91578947368420982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1497</v>
      </c>
      <c r="H140" s="84">
        <f t="shared" si="89"/>
        <v>76317.06</v>
      </c>
      <c r="I140" s="423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1340.5970149253749</v>
      </c>
      <c r="O140" s="86">
        <f t="shared" si="91"/>
        <v>70.557737627651306</v>
      </c>
      <c r="P140" s="54">
        <f t="shared" si="86"/>
        <v>-1</v>
      </c>
      <c r="Q140" s="88">
        <f t="shared" si="87"/>
        <v>-1.4422623723486936</v>
      </c>
      <c r="R140" s="424">
        <f t="shared" si="88"/>
        <v>0.9799685781618237</v>
      </c>
      <c r="S140" s="595"/>
      <c r="T140" s="63">
        <v>0.77430555555555558</v>
      </c>
      <c r="U140" s="256">
        <v>0.8208333333333333</v>
      </c>
      <c r="V140" s="257">
        <v>7</v>
      </c>
      <c r="W140" s="251">
        <f t="shared" si="92"/>
        <v>66.999999999999915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-99.402985074625121</v>
      </c>
      <c r="AG140" s="126">
        <f t="shared" si="62"/>
        <v>0.93097014925373256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805</v>
      </c>
      <c r="H141" s="84">
        <f t="shared" si="89"/>
        <v>43542.450000000004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1420.588235294116</v>
      </c>
      <c r="O141" s="86">
        <f t="shared" si="91"/>
        <v>74.767801857585056</v>
      </c>
      <c r="P141" s="54">
        <f t="shared" si="86"/>
        <v>0</v>
      </c>
      <c r="Q141" s="88">
        <f t="shared" si="87"/>
        <v>-4.1795665634675743</v>
      </c>
      <c r="R141" s="424">
        <f t="shared" si="88"/>
        <v>0.94705882352941073</v>
      </c>
      <c r="S141" s="595"/>
      <c r="T141" s="63">
        <v>0.83611111111111103</v>
      </c>
      <c r="U141" s="256">
        <v>0.85972222222222217</v>
      </c>
      <c r="V141" s="55">
        <v>22</v>
      </c>
      <c r="W141" s="251">
        <f t="shared" si="92"/>
        <v>34.000000000000043</v>
      </c>
      <c r="X141" s="53">
        <v>0.82500000000000007</v>
      </c>
      <c r="Y141" s="53">
        <v>0.83472222222222225</v>
      </c>
      <c r="Z141" s="54"/>
      <c r="AA141" s="54"/>
      <c r="AB141" s="588"/>
      <c r="AC141" s="588"/>
      <c r="AD141" s="423"/>
      <c r="AE141" s="423"/>
      <c r="AF141" s="48">
        <f t="shared" si="61"/>
        <v>-79.411764705884025</v>
      </c>
      <c r="AG141" s="126">
        <f t="shared" si="62"/>
        <v>0.94705882352941062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1839</v>
      </c>
      <c r="H142" s="84">
        <f t="shared" si="89"/>
        <v>93641.88</v>
      </c>
      <c r="I142" s="423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1313.5714285714282</v>
      </c>
      <c r="O142" s="86">
        <f t="shared" si="91"/>
        <v>72.976190476190453</v>
      </c>
      <c r="P142" s="54">
        <f t="shared" si="86"/>
        <v>-1</v>
      </c>
      <c r="Q142" s="88">
        <f t="shared" si="87"/>
        <v>-2.8132832080200671</v>
      </c>
      <c r="R142" s="424">
        <f t="shared" si="88"/>
        <v>0.96288029100529082</v>
      </c>
      <c r="S142" s="595"/>
      <c r="T142" s="63">
        <v>0.86388888888888882</v>
      </c>
      <c r="U142" s="256">
        <v>0.92222222222222217</v>
      </c>
      <c r="V142" s="55">
        <v>6</v>
      </c>
      <c r="W142" s="251">
        <f t="shared" si="92"/>
        <v>84.000000000000028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-126.42857142857179</v>
      </c>
      <c r="AG142" s="126">
        <f t="shared" si="62"/>
        <v>0.91220238095238071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881</v>
      </c>
      <c r="H143" s="84">
        <f t="shared" si="89"/>
        <v>44640.270000000004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1321.4999999999995</v>
      </c>
      <c r="O143" s="86">
        <f t="shared" si="91"/>
        <v>77.73529411764703</v>
      </c>
      <c r="P143" s="54">
        <f t="shared" si="86"/>
        <v>0</v>
      </c>
      <c r="Q143" s="88">
        <f t="shared" si="87"/>
        <v>-6.9705882352941444</v>
      </c>
      <c r="R143" s="424">
        <f t="shared" si="88"/>
        <v>0.91770833333333302</v>
      </c>
      <c r="S143" s="595"/>
      <c r="T143" s="63">
        <v>0.9277777777777777</v>
      </c>
      <c r="U143" s="256">
        <v>0.95555555555555549</v>
      </c>
      <c r="V143" s="55">
        <v>8</v>
      </c>
      <c r="W143" s="251">
        <f t="shared" si="92"/>
        <v>40.000000000000014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-118.50000000000045</v>
      </c>
      <c r="AG143" s="126">
        <f t="shared" si="62"/>
        <v>0.91770833333333302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1341.4223638828178</v>
      </c>
      <c r="O147" s="247">
        <f t="shared" si="93"/>
        <v>76.695256443079472</v>
      </c>
      <c r="P147" s="51">
        <f t="shared" ref="P147:P153" si="94">M147-J147</f>
        <v>-0.22222222222222143</v>
      </c>
      <c r="Q147" s="142">
        <f t="shared" ref="Q147:Q153" si="95">O147-L147</f>
        <v>-7.5166530283114241</v>
      </c>
      <c r="R147" s="262">
        <f t="shared" ref="R147:R153" si="96">O147/L147</f>
        <v>0.91074121136197439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-145.79985833940441</v>
      </c>
      <c r="AG147" s="263">
        <f t="shared" si="62"/>
        <v>0.90196498131829361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1272</v>
      </c>
      <c r="H148" s="84">
        <f t="shared" ref="H148:H172" si="97">F148*G148</f>
        <v>57214.559999999998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1230.9677419354848</v>
      </c>
      <c r="O148" s="47">
        <f t="shared" ref="O148:O153" si="99">N148/M148</f>
        <v>64.787775891341312</v>
      </c>
      <c r="P148" s="48">
        <f t="shared" si="94"/>
        <v>0</v>
      </c>
      <c r="Q148" s="49">
        <f t="shared" si="95"/>
        <v>-14.159592529711318</v>
      </c>
      <c r="R148" s="427">
        <f t="shared" si="96"/>
        <v>0.82064516129032328</v>
      </c>
      <c r="S148" s="600">
        <f>R160</f>
        <v>0.89235309358157899</v>
      </c>
      <c r="T148" s="250">
        <v>0.70833333333333337</v>
      </c>
      <c r="U148" s="50">
        <v>0.75138888888888888</v>
      </c>
      <c r="V148" s="425">
        <v>5</v>
      </c>
      <c r="W148" s="436">
        <f>(U148-T148)*24*60</f>
        <v>61.999999999999943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-269.03225806451519</v>
      </c>
      <c r="AG148" s="126">
        <f t="shared" si="62"/>
        <v>0.82064516129032317</v>
      </c>
      <c r="AH148" s="587">
        <f>AG160</f>
        <v>0.89002416643600879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896</v>
      </c>
      <c r="H149" s="84">
        <f t="shared" si="97"/>
        <v>48097.279999999999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1279.9999999999995</v>
      </c>
      <c r="O149" s="47">
        <f t="shared" si="99"/>
        <v>63.999999999999979</v>
      </c>
      <c r="P149" s="48">
        <f t="shared" si="94"/>
        <v>0</v>
      </c>
      <c r="Q149" s="49">
        <f t="shared" si="95"/>
        <v>-11.000000000000021</v>
      </c>
      <c r="R149" s="427">
        <f t="shared" si="96"/>
        <v>0.85333333333333306</v>
      </c>
      <c r="S149" s="601"/>
      <c r="T149" s="250">
        <v>0.75624999999999998</v>
      </c>
      <c r="U149" s="50">
        <v>0.78541666666666665</v>
      </c>
      <c r="V149" s="425">
        <v>7</v>
      </c>
      <c r="W149" s="436">
        <f t="shared" ref="W149:W159" si="100">(U149-T149)*24*60</f>
        <v>42.000000000000014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-220.00000000000045</v>
      </c>
      <c r="AG149" s="126">
        <f t="shared" si="62"/>
        <v>0.85333333333333306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554</v>
      </c>
      <c r="H150" s="84">
        <f t="shared" si="97"/>
        <v>30647.279999999999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1329.5999999999963</v>
      </c>
      <c r="O150" s="47">
        <f t="shared" si="99"/>
        <v>88.639999999999745</v>
      </c>
      <c r="P150" s="48">
        <f t="shared" si="94"/>
        <v>1</v>
      </c>
      <c r="Q150" s="49">
        <f t="shared" si="95"/>
        <v>-14.217142857143116</v>
      </c>
      <c r="R150" s="427">
        <f t="shared" si="96"/>
        <v>0.86177777777777531</v>
      </c>
      <c r="S150" s="601"/>
      <c r="T150" s="250">
        <v>0.7895833333333333</v>
      </c>
      <c r="U150" s="50">
        <v>0.80694444444444446</v>
      </c>
      <c r="V150" s="425">
        <v>6</v>
      </c>
      <c r="W150" s="436">
        <f t="shared" si="100"/>
        <v>25.000000000000071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-110.40000000000373</v>
      </c>
      <c r="AG150" s="126">
        <f t="shared" si="62"/>
        <v>0.92333333333333079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800</v>
      </c>
      <c r="H151" s="84">
        <f t="shared" si="97"/>
        <v>44448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1371.42857142857</v>
      </c>
      <c r="O151" s="47">
        <f t="shared" si="99"/>
        <v>85.714285714285623</v>
      </c>
      <c r="P151" s="48">
        <f t="shared" si="94"/>
        <v>0</v>
      </c>
      <c r="Q151" s="49">
        <f t="shared" si="95"/>
        <v>-4.2857142857143771</v>
      </c>
      <c r="R151" s="427">
        <f t="shared" si="96"/>
        <v>0.95238095238095133</v>
      </c>
      <c r="S151" s="601"/>
      <c r="T151" s="250">
        <v>0.82222222222222219</v>
      </c>
      <c r="U151" s="50">
        <v>0.84652777777777777</v>
      </c>
      <c r="V151" s="425">
        <v>22</v>
      </c>
      <c r="W151" s="436">
        <f t="shared" si="100"/>
        <v>35.000000000000036</v>
      </c>
      <c r="X151" s="219">
        <v>0.81111111111111101</v>
      </c>
      <c r="Y151" s="219">
        <v>0.82152777777777775</v>
      </c>
      <c r="Z151" s="220"/>
      <c r="AA151" s="220"/>
      <c r="AB151" s="588"/>
      <c r="AC151" s="588"/>
      <c r="AD151" s="224"/>
      <c r="AE151" s="224"/>
      <c r="AF151" s="48">
        <f t="shared" si="61"/>
        <v>-68.571428571430033</v>
      </c>
      <c r="AG151" s="126">
        <f t="shared" si="62"/>
        <v>0.95238095238095133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558</v>
      </c>
      <c r="H152" s="84">
        <f t="shared" si="97"/>
        <v>30293.82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1287.6923076923044</v>
      </c>
      <c r="O152" s="47">
        <f t="shared" si="99"/>
        <v>85.846153846153626</v>
      </c>
      <c r="P152" s="48">
        <f t="shared" si="94"/>
        <v>0</v>
      </c>
      <c r="Q152" s="49">
        <f t="shared" si="95"/>
        <v>-10.153846153846374</v>
      </c>
      <c r="R152" s="427">
        <f t="shared" si="96"/>
        <v>0.89423076923076694</v>
      </c>
      <c r="S152" s="601"/>
      <c r="T152" s="265">
        <v>0.85138888888888886</v>
      </c>
      <c r="U152" s="63">
        <v>0.86944444444444446</v>
      </c>
      <c r="V152" s="438">
        <v>7</v>
      </c>
      <c r="W152" s="436">
        <f t="shared" si="100"/>
        <v>26.000000000000068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-152.30769230769556</v>
      </c>
      <c r="AG152" s="126">
        <f t="shared" si="62"/>
        <v>0.89423076923076694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259</v>
      </c>
      <c r="E153" s="60"/>
      <c r="F153" s="366">
        <v>38.39</v>
      </c>
      <c r="G153" s="57">
        <v>281</v>
      </c>
      <c r="H153" s="84">
        <f t="shared" si="97"/>
        <v>10787.59</v>
      </c>
      <c r="I153" s="264"/>
      <c r="J153" s="87">
        <v>16</v>
      </c>
      <c r="K153" s="57">
        <v>1440</v>
      </c>
      <c r="L153" s="86">
        <v>90</v>
      </c>
      <c r="M153" s="202">
        <v>15</v>
      </c>
      <c r="N153" s="44">
        <f t="shared" si="98"/>
        <v>1296.9230769230815</v>
      </c>
      <c r="O153" s="47">
        <f t="shared" si="99"/>
        <v>86.461538461538765</v>
      </c>
      <c r="P153" s="48">
        <f t="shared" si="94"/>
        <v>-1</v>
      </c>
      <c r="Q153" s="49">
        <f t="shared" si="95"/>
        <v>-3.5384615384612346</v>
      </c>
      <c r="R153" s="427">
        <f t="shared" si="96"/>
        <v>0.96068376068376404</v>
      </c>
      <c r="S153" s="601"/>
      <c r="T153" s="265">
        <v>0.87361111111111112</v>
      </c>
      <c r="U153" s="63">
        <v>0.88263888888888886</v>
      </c>
      <c r="V153" s="438">
        <v>6</v>
      </c>
      <c r="W153" s="436">
        <f t="shared" si="100"/>
        <v>12.999999999999954</v>
      </c>
      <c r="X153" s="222"/>
      <c r="Y153" s="222"/>
      <c r="Z153" s="220"/>
      <c r="AA153" s="220"/>
      <c r="AB153" s="588"/>
      <c r="AC153" s="588"/>
      <c r="AD153" s="224">
        <v>1</v>
      </c>
      <c r="AE153" s="224"/>
      <c r="AF153" s="48">
        <f t="shared" si="61"/>
        <v>-143.07692307691855</v>
      </c>
      <c r="AG153" s="126">
        <f t="shared" si="62"/>
        <v>0.90064102564102877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16.666666666666668</v>
      </c>
      <c r="N160" s="273">
        <f t="shared" si="101"/>
        <v>1299.4352829965728</v>
      </c>
      <c r="O160" s="274">
        <f t="shared" si="101"/>
        <v>79.241625652219838</v>
      </c>
      <c r="P160" s="65">
        <f t="shared" ref="P160:P166" si="102">M160-J160</f>
        <v>0</v>
      </c>
      <c r="Q160" s="74">
        <f t="shared" ref="Q160:Q166" si="103">O160-L160</f>
        <v>-9.5591262274794104</v>
      </c>
      <c r="R160" s="275">
        <f>O160/L160</f>
        <v>0.89235309358157899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-160.56471700342718</v>
      </c>
      <c r="AG160" s="130">
        <f t="shared" si="62"/>
        <v>0.89002416643600879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3265</v>
      </c>
      <c r="H161" s="84">
        <f t="shared" ref="H161:H170" si="104">F161*G161</f>
        <v>111760.94999999998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2176.6666666666665</v>
      </c>
      <c r="O161" s="86">
        <f t="shared" ref="O161:O166" si="106">N161/M161</f>
        <v>167.43589743589743</v>
      </c>
      <c r="P161" s="54">
        <f t="shared" si="102"/>
        <v>0</v>
      </c>
      <c r="Q161" s="88">
        <f t="shared" si="103"/>
        <v>-5.6410256410256352</v>
      </c>
      <c r="R161" s="424">
        <f t="shared" ref="R161:R166" si="107">O161/L161</f>
        <v>0.96740740740740749</v>
      </c>
      <c r="S161" s="587">
        <f>R173</f>
        <v>0.91203896453834465</v>
      </c>
      <c r="T161" s="89">
        <v>0.16666666666666666</v>
      </c>
      <c r="U161" s="89">
        <v>0.22916666666666666</v>
      </c>
      <c r="V161" s="423">
        <v>5</v>
      </c>
      <c r="W161" s="90">
        <f t="shared" ref="W161:W172" si="108">(U161-T161)*24*60</f>
        <v>90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-73.333333333333485</v>
      </c>
      <c r="AG161" s="424">
        <f t="shared" si="62"/>
        <v>0.96740740740740738</v>
      </c>
      <c r="AH161" s="587">
        <f>AG173</f>
        <v>0.9167998876738862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3480</v>
      </c>
      <c r="H162" s="84">
        <f t="shared" si="104"/>
        <v>119120.4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2152.5773195876295</v>
      </c>
      <c r="O162" s="86">
        <f t="shared" si="106"/>
        <v>165.58287073750995</v>
      </c>
      <c r="P162" s="54">
        <f t="shared" si="102"/>
        <v>0</v>
      </c>
      <c r="Q162" s="88">
        <f t="shared" si="103"/>
        <v>-7.4940523394131162</v>
      </c>
      <c r="R162" s="424">
        <f t="shared" si="107"/>
        <v>0.95670103092783532</v>
      </c>
      <c r="S162" s="587"/>
      <c r="T162" s="89">
        <v>0.23472222222222222</v>
      </c>
      <c r="U162" s="89">
        <v>0.30208333333333331</v>
      </c>
      <c r="V162" s="423">
        <v>8</v>
      </c>
      <c r="W162" s="90">
        <f t="shared" si="108"/>
        <v>96.999999999999972</v>
      </c>
      <c r="X162" s="96"/>
      <c r="Y162" s="96"/>
      <c r="Z162" s="54"/>
      <c r="AA162" s="54"/>
      <c r="AB162" s="588"/>
      <c r="AC162" s="588"/>
      <c r="AD162" s="423"/>
      <c r="AE162" s="423">
        <v>1</v>
      </c>
      <c r="AF162" s="54">
        <f t="shared" si="61"/>
        <v>-97.422680412370482</v>
      </c>
      <c r="AG162" s="424">
        <f t="shared" si="62"/>
        <v>0.95670103092783532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3169.4</v>
      </c>
      <c r="H163" s="84">
        <f t="shared" si="104"/>
        <v>113559.602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2160.9545454545455</v>
      </c>
      <c r="O163" s="86">
        <f t="shared" si="106"/>
        <v>196.45041322314049</v>
      </c>
      <c r="P163" s="54">
        <f t="shared" si="102"/>
        <v>0</v>
      </c>
      <c r="Q163" s="88">
        <f t="shared" si="103"/>
        <v>-8.0950413223140458</v>
      </c>
      <c r="R163" s="424">
        <f t="shared" si="107"/>
        <v>0.9604242424242424</v>
      </c>
      <c r="S163" s="587"/>
      <c r="T163" s="89">
        <v>0.31805555555555554</v>
      </c>
      <c r="U163" s="89">
        <v>0.37916666666666665</v>
      </c>
      <c r="V163" s="423">
        <v>23</v>
      </c>
      <c r="W163" s="90">
        <f t="shared" si="108"/>
        <v>88</v>
      </c>
      <c r="X163" s="96">
        <v>0.30694444444444441</v>
      </c>
      <c r="Y163" s="96">
        <v>0.31666666666666665</v>
      </c>
      <c r="Z163" s="54"/>
      <c r="AA163" s="54"/>
      <c r="AB163" s="588"/>
      <c r="AC163" s="588"/>
      <c r="AD163" s="423">
        <v>1</v>
      </c>
      <c r="AE163" s="423"/>
      <c r="AF163" s="54">
        <f t="shared" si="61"/>
        <v>-89.045454545454504</v>
      </c>
      <c r="AG163" s="424">
        <f t="shared" si="62"/>
        <v>0.9604242424242424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5409.6</v>
      </c>
      <c r="H164" s="84">
        <f t="shared" si="104"/>
        <v>196963.53599999999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2386.588235294118</v>
      </c>
      <c r="O164" s="86">
        <f t="shared" si="106"/>
        <v>238.65882352941179</v>
      </c>
      <c r="P164" s="54">
        <f t="shared" si="102"/>
        <v>0</v>
      </c>
      <c r="Q164" s="88">
        <f t="shared" si="103"/>
        <v>-38.241176470588186</v>
      </c>
      <c r="R164" s="424">
        <f t="shared" si="107"/>
        <v>0.86189535402460027</v>
      </c>
      <c r="S164" s="587"/>
      <c r="T164" s="89">
        <v>0.38263888888888886</v>
      </c>
      <c r="U164" s="89">
        <v>0.4770833333333333</v>
      </c>
      <c r="V164" s="423">
        <v>5</v>
      </c>
      <c r="W164" s="90">
        <f t="shared" si="108"/>
        <v>136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-382.41176470588198</v>
      </c>
      <c r="AG164" s="424">
        <f t="shared" si="62"/>
        <v>0.86189535402460027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1706.6</v>
      </c>
      <c r="H165" s="84">
        <f t="shared" si="104"/>
        <v>61147.477999999996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2133.2500000000005</v>
      </c>
      <c r="O165" s="86">
        <f t="shared" si="106"/>
        <v>193.93181818181822</v>
      </c>
      <c r="P165" s="54">
        <f t="shared" si="102"/>
        <v>0</v>
      </c>
      <c r="Q165" s="88">
        <f t="shared" si="103"/>
        <v>-10.613636363636317</v>
      </c>
      <c r="R165" s="424">
        <f t="shared" si="107"/>
        <v>0.94811111111111135</v>
      </c>
      <c r="S165" s="587"/>
      <c r="T165" s="89">
        <v>0.51805555555555549</v>
      </c>
      <c r="U165" s="89">
        <v>0.55138888888888882</v>
      </c>
      <c r="V165" s="423">
        <v>6</v>
      </c>
      <c r="W165" s="90">
        <f t="shared" si="108"/>
        <v>47.999999999999986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-116.74999999999955</v>
      </c>
      <c r="AG165" s="424">
        <f t="shared" si="62"/>
        <v>0.94811111111111135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1352.4</v>
      </c>
      <c r="H166" s="84">
        <f t="shared" si="104"/>
        <v>49240.883999999998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2318.3999999999978</v>
      </c>
      <c r="O166" s="86">
        <f t="shared" si="106"/>
        <v>231.83999999999978</v>
      </c>
      <c r="P166" s="54">
        <f t="shared" si="102"/>
        <v>0</v>
      </c>
      <c r="Q166" s="88">
        <f t="shared" si="103"/>
        <v>-45.060000000000201</v>
      </c>
      <c r="R166" s="424">
        <f t="shared" si="107"/>
        <v>0.8372697724810394</v>
      </c>
      <c r="S166" s="587"/>
      <c r="T166" s="89">
        <v>0.55624999999999991</v>
      </c>
      <c r="U166" s="89">
        <v>0.58055555555555549</v>
      </c>
      <c r="V166" s="423">
        <v>7</v>
      </c>
      <c r="W166" s="90">
        <f t="shared" si="108"/>
        <v>35.000000000000036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-450.60000000000218</v>
      </c>
      <c r="AG166" s="424">
        <f t="shared" si="62"/>
        <v>0.83726977248103929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2221.4061278338263</v>
      </c>
      <c r="O173" s="104">
        <f t="shared" si="109"/>
        <v>198.98330385129626</v>
      </c>
      <c r="P173" s="54">
        <f>M173-J173</f>
        <v>0</v>
      </c>
      <c r="Q173" s="88">
        <f>O173-L173</f>
        <v>-19.19082202282965</v>
      </c>
      <c r="R173" s="105">
        <f>O173/L173</f>
        <v>0.91203896453834465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1</v>
      </c>
      <c r="AF173" s="54">
        <f t="shared" si="61"/>
        <v>-201.5938721661737</v>
      </c>
      <c r="AG173" s="424">
        <f t="shared" si="62"/>
        <v>0.9167998876738862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2265" priority="3223" operator="lessThan">
      <formula>0</formula>
    </cfRule>
  </conditionalFormatting>
  <conditionalFormatting sqref="AH57 AH70 S43 S123 S95 AH95 S5:S9 AH5:AH9 S134 AH17:AH18 S17:S18 S32 S82 AH82 S57:S70">
    <cfRule type="cellIs" dxfId="32264" priority="3222" operator="lessThan">
      <formula>0.8</formula>
    </cfRule>
  </conditionalFormatting>
  <conditionalFormatting sqref="R147 R173 R30 R121 R95 R43 R134 R82 R155:R159 R17:R18 R57:R70 R109:R118">
    <cfRule type="cellIs" dxfId="32263" priority="3220" operator="lessThan">
      <formula>0.8</formula>
    </cfRule>
    <cfRule type="cellIs" dxfId="32262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2261" priority="3218" operator="greaterThan">
      <formula>1</formula>
    </cfRule>
    <cfRule type="cellIs" dxfId="32260" priority="3219" operator="lessThan">
      <formula>0.8</formula>
    </cfRule>
  </conditionalFormatting>
  <conditionalFormatting sqref="P147 P30 P121 P95 P43 P134 P82 P155:P159 P57:P70 P17:P28 P109:P118">
    <cfRule type="cellIs" dxfId="32259" priority="3217" operator="greaterThan">
      <formula>0</formula>
    </cfRule>
  </conditionalFormatting>
  <conditionalFormatting sqref="S161">
    <cfRule type="cellIs" dxfId="32258" priority="3216" operator="lessThan">
      <formula>0.8</formula>
    </cfRule>
  </conditionalFormatting>
  <conditionalFormatting sqref="Q161:Q167">
    <cfRule type="cellIs" dxfId="32257" priority="3215" operator="lessThan">
      <formula>0</formula>
    </cfRule>
  </conditionalFormatting>
  <conditionalFormatting sqref="R161:R167">
    <cfRule type="cellIs" dxfId="32256" priority="3213" operator="lessThan">
      <formula>0.8</formula>
    </cfRule>
    <cfRule type="cellIs" dxfId="32255" priority="3214" operator="greaterThan">
      <formula>1</formula>
    </cfRule>
  </conditionalFormatting>
  <conditionalFormatting sqref="R161:R167">
    <cfRule type="cellIs" dxfId="32254" priority="3211" operator="greaterThan">
      <formula>1</formula>
    </cfRule>
    <cfRule type="cellIs" dxfId="32253" priority="3212" operator="lessThan">
      <formula>0.8</formula>
    </cfRule>
  </conditionalFormatting>
  <conditionalFormatting sqref="P161:P167">
    <cfRule type="cellIs" dxfId="32252" priority="3210" operator="greaterThan">
      <formula>0</formula>
    </cfRule>
  </conditionalFormatting>
  <conditionalFormatting sqref="Q169:Q172 AF161:AF172">
    <cfRule type="cellIs" dxfId="32251" priority="3209" operator="lessThan">
      <formula>0</formula>
    </cfRule>
  </conditionalFormatting>
  <conditionalFormatting sqref="R169:R172">
    <cfRule type="cellIs" dxfId="32250" priority="3207" operator="lessThan">
      <formula>0.8</formula>
    </cfRule>
    <cfRule type="cellIs" dxfId="32249" priority="3208" operator="greaterThan">
      <formula>1</formula>
    </cfRule>
  </conditionalFormatting>
  <conditionalFormatting sqref="R169:R172 AG161:AG172">
    <cfRule type="cellIs" dxfId="32248" priority="3205" operator="greaterThan">
      <formula>1</formula>
    </cfRule>
    <cfRule type="cellIs" dxfId="32247" priority="3206" operator="lessThan">
      <formula>0.8</formula>
    </cfRule>
  </conditionalFormatting>
  <conditionalFormatting sqref="P169:P172">
    <cfRule type="cellIs" dxfId="32246" priority="3204" operator="greaterThan">
      <formula>0</formula>
    </cfRule>
  </conditionalFormatting>
  <conditionalFormatting sqref="AF145">
    <cfRule type="cellIs" dxfId="32245" priority="3203" operator="lessThan">
      <formula>0</formula>
    </cfRule>
  </conditionalFormatting>
  <conditionalFormatting sqref="AG145">
    <cfRule type="cellIs" dxfId="32244" priority="3201" operator="greaterThan">
      <formula>1</formula>
    </cfRule>
    <cfRule type="cellIs" dxfId="32243" priority="3202" operator="lessThan">
      <formula>0.8</formula>
    </cfRule>
  </conditionalFormatting>
  <conditionalFormatting sqref="AF44:AF54">
    <cfRule type="cellIs" dxfId="32242" priority="3200" operator="lessThan">
      <formula>0</formula>
    </cfRule>
  </conditionalFormatting>
  <conditionalFormatting sqref="AG44:AG54">
    <cfRule type="cellIs" dxfId="32241" priority="3198" operator="greaterThan">
      <formula>1</formula>
    </cfRule>
    <cfRule type="cellIs" dxfId="32240" priority="3199" operator="lessThan">
      <formula>0.8</formula>
    </cfRule>
  </conditionalFormatting>
  <conditionalFormatting sqref="AF83:AF94">
    <cfRule type="cellIs" dxfId="32239" priority="3197" operator="lessThan">
      <formula>0</formula>
    </cfRule>
  </conditionalFormatting>
  <conditionalFormatting sqref="AH83">
    <cfRule type="cellIs" dxfId="32238" priority="3196" operator="lessThan">
      <formula>0.8</formula>
    </cfRule>
  </conditionalFormatting>
  <conditionalFormatting sqref="AG83:AG94">
    <cfRule type="cellIs" dxfId="32237" priority="3194" operator="greaterThan">
      <formula>1</formula>
    </cfRule>
    <cfRule type="cellIs" dxfId="32236" priority="3195" operator="lessThan">
      <formula>0.8</formula>
    </cfRule>
  </conditionalFormatting>
  <conditionalFormatting sqref="S83">
    <cfRule type="cellIs" dxfId="32235" priority="3193" operator="lessThan">
      <formula>0.8</formula>
    </cfRule>
  </conditionalFormatting>
  <conditionalFormatting sqref="AH84">
    <cfRule type="cellIs" dxfId="32234" priority="3192" operator="lessThan">
      <formula>0.8</formula>
    </cfRule>
  </conditionalFormatting>
  <conditionalFormatting sqref="S84">
    <cfRule type="cellIs" dxfId="32233" priority="3191" operator="lessThan">
      <formula>0.8</formula>
    </cfRule>
  </conditionalFormatting>
  <conditionalFormatting sqref="S90">
    <cfRule type="cellIs" dxfId="32232" priority="3190" operator="lessThan">
      <formula>0.8</formula>
    </cfRule>
  </conditionalFormatting>
  <conditionalFormatting sqref="AH90">
    <cfRule type="cellIs" dxfId="32231" priority="3189" operator="lessThan">
      <formula>0.8</formula>
    </cfRule>
  </conditionalFormatting>
  <conditionalFormatting sqref="AF122">
    <cfRule type="cellIs" dxfId="32230" priority="3188" operator="lessThan">
      <formula>0</formula>
    </cfRule>
  </conditionalFormatting>
  <conditionalFormatting sqref="S122">
    <cfRule type="cellIs" dxfId="32229" priority="3187" operator="lessThan">
      <formula>0.8</formula>
    </cfRule>
  </conditionalFormatting>
  <conditionalFormatting sqref="AG122">
    <cfRule type="cellIs" dxfId="32228" priority="3185" operator="greaterThan">
      <formula>1</formula>
    </cfRule>
    <cfRule type="cellIs" dxfId="32227" priority="3186" operator="lessThan">
      <formula>0.8</formula>
    </cfRule>
  </conditionalFormatting>
  <conditionalFormatting sqref="P162:P168">
    <cfRule type="cellIs" dxfId="32226" priority="3179" operator="greaterThan">
      <formula>0</formula>
    </cfRule>
  </conditionalFormatting>
  <conditionalFormatting sqref="R162:R168">
    <cfRule type="cellIs" dxfId="32225" priority="3182" operator="lessThan">
      <formula>0.8</formula>
    </cfRule>
    <cfRule type="cellIs" dxfId="32224" priority="3183" operator="greaterThan">
      <formula>1</formula>
    </cfRule>
  </conditionalFormatting>
  <conditionalFormatting sqref="R162:R168">
    <cfRule type="cellIs" dxfId="32223" priority="3180" operator="greaterThan">
      <formula>1</formula>
    </cfRule>
    <cfRule type="cellIs" dxfId="32222" priority="3181" operator="lessThan">
      <formula>0.8</formula>
    </cfRule>
  </conditionalFormatting>
  <conditionalFormatting sqref="Q162:Q168">
    <cfRule type="cellIs" dxfId="32221" priority="3184" operator="lessThan">
      <formula>0</formula>
    </cfRule>
  </conditionalFormatting>
  <conditionalFormatting sqref="P132:P133">
    <cfRule type="cellIs" dxfId="32220" priority="3172" operator="greaterThan">
      <formula>0</formula>
    </cfRule>
  </conditionalFormatting>
  <conditionalFormatting sqref="AF124 Q132:Q133 AF132:AF133 AF126:AF127 AF129:AF130">
    <cfRule type="cellIs" dxfId="32219" priority="3178" operator="lessThan">
      <formula>0</formula>
    </cfRule>
  </conditionalFormatting>
  <conditionalFormatting sqref="S124:S133">
    <cfRule type="cellIs" dxfId="32218" priority="3177" operator="lessThan">
      <formula>0.8</formula>
    </cfRule>
  </conditionalFormatting>
  <conditionalFormatting sqref="R132:R133">
    <cfRule type="cellIs" dxfId="32217" priority="3175" operator="lessThan">
      <formula>0.8</formula>
    </cfRule>
    <cfRule type="cellIs" dxfId="32216" priority="3176" operator="greaterThan">
      <formula>1</formula>
    </cfRule>
  </conditionalFormatting>
  <conditionalFormatting sqref="AG124 R132:R133 AG132:AG133 AG126:AG127 AG129:AG130">
    <cfRule type="cellIs" dxfId="32215" priority="3173" operator="greaterThan">
      <formula>1</formula>
    </cfRule>
    <cfRule type="cellIs" dxfId="32214" priority="3174" operator="lessThan">
      <formula>0.8</formula>
    </cfRule>
  </conditionalFormatting>
  <conditionalFormatting sqref="AH109">
    <cfRule type="cellIs" dxfId="32213" priority="3171" operator="lessThan">
      <formula>0.8</formula>
    </cfRule>
  </conditionalFormatting>
  <conditionalFormatting sqref="R160 AG160">
    <cfRule type="cellIs" dxfId="32212" priority="3166" operator="greaterThan">
      <formula>1</formula>
    </cfRule>
    <cfRule type="cellIs" dxfId="32211" priority="3167" operator="lessThan">
      <formula>0.8</formula>
    </cfRule>
  </conditionalFormatting>
  <conditionalFormatting sqref="R160">
    <cfRule type="cellIs" dxfId="32210" priority="3168" operator="lessThan">
      <formula>0.8</formula>
    </cfRule>
    <cfRule type="cellIs" dxfId="32209" priority="3169" operator="greaterThan">
      <formula>1</formula>
    </cfRule>
  </conditionalFormatting>
  <conditionalFormatting sqref="P160">
    <cfRule type="cellIs" dxfId="32208" priority="3165" operator="greaterThan">
      <formula>0</formula>
    </cfRule>
  </conditionalFormatting>
  <conditionalFormatting sqref="AH148">
    <cfRule type="cellIs" dxfId="32207" priority="3164" operator="lessThan">
      <formula>0.8</formula>
    </cfRule>
  </conditionalFormatting>
  <conditionalFormatting sqref="Q160 AF160">
    <cfRule type="cellIs" dxfId="32206" priority="3170" operator="lessThan">
      <formula>0</formula>
    </cfRule>
  </conditionalFormatting>
  <conditionalFormatting sqref="AF148:AF154">
    <cfRule type="cellIs" dxfId="32205" priority="3163" operator="lessThan">
      <formula>0</formula>
    </cfRule>
  </conditionalFormatting>
  <conditionalFormatting sqref="S148">
    <cfRule type="cellIs" dxfId="32204" priority="3162" operator="lessThan">
      <formula>0.8</formula>
    </cfRule>
  </conditionalFormatting>
  <conditionalFormatting sqref="AG148:AG154">
    <cfRule type="cellIs" dxfId="32203" priority="3160" operator="greaterThan">
      <formula>1</formula>
    </cfRule>
    <cfRule type="cellIs" dxfId="32202" priority="3161" operator="lessThan">
      <formula>0.8</formula>
    </cfRule>
  </conditionalFormatting>
  <conditionalFormatting sqref="S86">
    <cfRule type="cellIs" dxfId="32201" priority="3159" operator="lessThan">
      <formula>0.8</formula>
    </cfRule>
  </conditionalFormatting>
  <conditionalFormatting sqref="S88 AH88">
    <cfRule type="cellIs" dxfId="32200" priority="3154" operator="lessThan">
      <formula>0.8</formula>
    </cfRule>
  </conditionalFormatting>
  <conditionalFormatting sqref="AH86">
    <cfRule type="cellIs" dxfId="32199" priority="3158" operator="lessThan">
      <formula>0.8</formula>
    </cfRule>
  </conditionalFormatting>
  <conditionalFormatting sqref="S87">
    <cfRule type="cellIs" dxfId="32198" priority="3157" operator="lessThan">
      <formula>0.8</formula>
    </cfRule>
  </conditionalFormatting>
  <conditionalFormatting sqref="AH87">
    <cfRule type="cellIs" dxfId="32197" priority="3156" operator="lessThan">
      <formula>0.8</formula>
    </cfRule>
  </conditionalFormatting>
  <conditionalFormatting sqref="S89 AH89">
    <cfRule type="cellIs" dxfId="32196" priority="3155" operator="lessThan">
      <formula>0.8</formula>
    </cfRule>
  </conditionalFormatting>
  <conditionalFormatting sqref="AF31 AF35 AF39">
    <cfRule type="cellIs" dxfId="32195" priority="3153" operator="lessThan">
      <formula>0</formula>
    </cfRule>
  </conditionalFormatting>
  <conditionalFormatting sqref="AH31 S31">
    <cfRule type="cellIs" dxfId="32194" priority="3152" operator="lessThan">
      <formula>0.8</formula>
    </cfRule>
  </conditionalFormatting>
  <conditionalFormatting sqref="AG31 AG35 AG39">
    <cfRule type="cellIs" dxfId="32193" priority="3150" operator="greaterThan">
      <formula>1</formula>
    </cfRule>
    <cfRule type="cellIs" dxfId="32192" priority="3151" operator="lessThan">
      <formula>0.8</formula>
    </cfRule>
  </conditionalFormatting>
  <conditionalFormatting sqref="AF135">
    <cfRule type="cellIs" dxfId="32191" priority="3149" operator="lessThan">
      <formula>0</formula>
    </cfRule>
  </conditionalFormatting>
  <conditionalFormatting sqref="AH135 S135">
    <cfRule type="cellIs" dxfId="32190" priority="3148" operator="lessThan">
      <formula>0.8</formula>
    </cfRule>
  </conditionalFormatting>
  <conditionalFormatting sqref="AG135">
    <cfRule type="cellIs" dxfId="32189" priority="3146" operator="greaterThan">
      <formula>1</formula>
    </cfRule>
    <cfRule type="cellIs" dxfId="32188" priority="3147" operator="lessThan">
      <formula>0.8</formula>
    </cfRule>
  </conditionalFormatting>
  <conditionalFormatting sqref="AF108 Q108">
    <cfRule type="cellIs" dxfId="32187" priority="3145" operator="lessThan">
      <formula>0</formula>
    </cfRule>
  </conditionalFormatting>
  <conditionalFormatting sqref="R108">
    <cfRule type="cellIs" dxfId="32186" priority="3143" operator="lessThan">
      <formula>0.8</formula>
    </cfRule>
    <cfRule type="cellIs" dxfId="32185" priority="3144" operator="greaterThan">
      <formula>1</formula>
    </cfRule>
  </conditionalFormatting>
  <conditionalFormatting sqref="AG108 R108">
    <cfRule type="cellIs" dxfId="32184" priority="3141" operator="greaterThan">
      <formula>1</formula>
    </cfRule>
    <cfRule type="cellIs" dxfId="32183" priority="3142" operator="lessThan">
      <formula>0.8</formula>
    </cfRule>
  </conditionalFormatting>
  <conditionalFormatting sqref="P108">
    <cfRule type="cellIs" dxfId="32182" priority="3140" operator="greaterThan">
      <formula>0</formula>
    </cfRule>
  </conditionalFormatting>
  <conditionalFormatting sqref="AH97">
    <cfRule type="cellIs" dxfId="32181" priority="3135" operator="lessThan">
      <formula>0.8</formula>
    </cfRule>
  </conditionalFormatting>
  <conditionalFormatting sqref="AG96 AG98 AG100 AG102:AG103 AG105:AG106">
    <cfRule type="cellIs" dxfId="32180" priority="3137" operator="greaterThan">
      <formula>1</formula>
    </cfRule>
    <cfRule type="cellIs" dxfId="32179" priority="3138" operator="lessThan">
      <formula>0.8</formula>
    </cfRule>
  </conditionalFormatting>
  <conditionalFormatting sqref="AF96 AF98 AF100 AF102:AF103 AF105:AF106">
    <cfRule type="cellIs" dxfId="32178" priority="3139" operator="lessThan">
      <formula>0</formula>
    </cfRule>
  </conditionalFormatting>
  <conditionalFormatting sqref="AG97 AG99 AG101 AG104">
    <cfRule type="cellIs" dxfId="32177" priority="3133" operator="greaterThan">
      <formula>1</formula>
    </cfRule>
    <cfRule type="cellIs" dxfId="32176" priority="3134" operator="lessThan">
      <formula>0.8</formula>
    </cfRule>
  </conditionalFormatting>
  <conditionalFormatting sqref="AF97 AF99 AF101 AF104">
    <cfRule type="cellIs" dxfId="32175" priority="3136" operator="lessThan">
      <formula>0</formula>
    </cfRule>
  </conditionalFormatting>
  <conditionalFormatting sqref="AF71 AF73 AF75 AF79 AF77">
    <cfRule type="cellIs" dxfId="32174" priority="3130" operator="lessThan">
      <formula>0</formula>
    </cfRule>
  </conditionalFormatting>
  <conditionalFormatting sqref="S71 AH71">
    <cfRule type="cellIs" dxfId="32173" priority="3129" operator="lessThan">
      <formula>0.8</formula>
    </cfRule>
  </conditionalFormatting>
  <conditionalFormatting sqref="AG71 AG73 AG75 AG79 AG77">
    <cfRule type="cellIs" dxfId="32172" priority="3127" operator="greaterThan">
      <formula>1</formula>
    </cfRule>
    <cfRule type="cellIs" dxfId="32171" priority="3128" operator="lessThan">
      <formula>0.8</formula>
    </cfRule>
  </conditionalFormatting>
  <conditionalFormatting sqref="AF72 AF76 AF80">
    <cfRule type="cellIs" dxfId="32170" priority="3126" operator="lessThan">
      <formula>0</formula>
    </cfRule>
  </conditionalFormatting>
  <conditionalFormatting sqref="S72 AH72">
    <cfRule type="cellIs" dxfId="32169" priority="3125" operator="lessThan">
      <formula>0.8</formula>
    </cfRule>
  </conditionalFormatting>
  <conditionalFormatting sqref="S11">
    <cfRule type="cellIs" dxfId="32168" priority="3132" operator="lessThan">
      <formula>0.8</formula>
    </cfRule>
  </conditionalFormatting>
  <conditionalFormatting sqref="S10">
    <cfRule type="cellIs" dxfId="32167" priority="3131" operator="lessThan">
      <formula>0.8</formula>
    </cfRule>
  </conditionalFormatting>
  <conditionalFormatting sqref="AG72 AG76 AG80">
    <cfRule type="cellIs" dxfId="32166" priority="3123" operator="greaterThan">
      <formula>1</formula>
    </cfRule>
    <cfRule type="cellIs" dxfId="32165" priority="3124" operator="lessThan">
      <formula>0.8</formula>
    </cfRule>
  </conditionalFormatting>
  <conditionalFormatting sqref="AF14:AF16 Q15:Q16">
    <cfRule type="cellIs" dxfId="32164" priority="3122" operator="lessThan">
      <formula>0</formula>
    </cfRule>
  </conditionalFormatting>
  <conditionalFormatting sqref="R15:R16">
    <cfRule type="cellIs" dxfId="32163" priority="3120" operator="lessThan">
      <formula>0.8</formula>
    </cfRule>
    <cfRule type="cellIs" dxfId="32162" priority="3121" operator="greaterThan">
      <formula>1</formula>
    </cfRule>
  </conditionalFormatting>
  <conditionalFormatting sqref="R15:R16">
    <cfRule type="cellIs" dxfId="32161" priority="3118" operator="greaterThan">
      <formula>1</formula>
    </cfRule>
    <cfRule type="cellIs" dxfId="32160" priority="3119" operator="lessThan">
      <formula>0.8</formula>
    </cfRule>
  </conditionalFormatting>
  <conditionalFormatting sqref="P15:P16">
    <cfRule type="cellIs" dxfId="32159" priority="3117" operator="greaterThan">
      <formula>0</formula>
    </cfRule>
  </conditionalFormatting>
  <conditionalFormatting sqref="AH98">
    <cfRule type="cellIs" dxfId="32158" priority="3116" operator="lessThan">
      <formula>0.8</formula>
    </cfRule>
  </conditionalFormatting>
  <conditionalFormatting sqref="AF33 AF37">
    <cfRule type="cellIs" dxfId="32157" priority="3115" operator="lessThan">
      <formula>0</formula>
    </cfRule>
  </conditionalFormatting>
  <conditionalFormatting sqref="AG33 AG37">
    <cfRule type="cellIs" dxfId="32156" priority="3113" operator="greaterThan">
      <formula>1</formula>
    </cfRule>
    <cfRule type="cellIs" dxfId="32155" priority="3114" operator="lessThan">
      <formula>0.8</formula>
    </cfRule>
  </conditionalFormatting>
  <conditionalFormatting sqref="P41:P42">
    <cfRule type="cellIs" dxfId="32154" priority="3107" operator="greaterThan">
      <formula>0</formula>
    </cfRule>
  </conditionalFormatting>
  <conditionalFormatting sqref="Q41:Q42 AF34 AF41:AF42 AF38">
    <cfRule type="cellIs" dxfId="32153" priority="3112" operator="lessThan">
      <formula>0</formula>
    </cfRule>
  </conditionalFormatting>
  <conditionalFormatting sqref="R41:R42">
    <cfRule type="cellIs" dxfId="32152" priority="3110" operator="lessThan">
      <formula>0.8</formula>
    </cfRule>
    <cfRule type="cellIs" dxfId="32151" priority="3111" operator="greaterThan">
      <formula>1</formula>
    </cfRule>
  </conditionalFormatting>
  <conditionalFormatting sqref="R41:R42 AG34 AG41:AG42 AG38">
    <cfRule type="cellIs" dxfId="32150" priority="3108" operator="greaterThan">
      <formula>1</formula>
    </cfRule>
    <cfRule type="cellIs" dxfId="32149" priority="3109" operator="lessThan">
      <formula>0.8</formula>
    </cfRule>
  </conditionalFormatting>
  <conditionalFormatting sqref="AF137:AF144">
    <cfRule type="cellIs" dxfId="32148" priority="3106" operator="lessThan">
      <formula>0</formula>
    </cfRule>
  </conditionalFormatting>
  <conditionalFormatting sqref="AH137 S137">
    <cfRule type="cellIs" dxfId="32147" priority="3105" operator="lessThan">
      <formula>0.8</formula>
    </cfRule>
  </conditionalFormatting>
  <conditionalFormatting sqref="AG137:AG144">
    <cfRule type="cellIs" dxfId="32146" priority="3103" operator="greaterThan">
      <formula>1</formula>
    </cfRule>
    <cfRule type="cellIs" dxfId="32145" priority="3104" operator="lessThan">
      <formula>0.8</formula>
    </cfRule>
  </conditionalFormatting>
  <conditionalFormatting sqref="AF55">
    <cfRule type="cellIs" dxfId="32144" priority="3102" operator="lessThan">
      <formula>0</formula>
    </cfRule>
  </conditionalFormatting>
  <conditionalFormatting sqref="AG55">
    <cfRule type="cellIs" dxfId="32143" priority="3100" operator="greaterThan">
      <formula>1</formula>
    </cfRule>
    <cfRule type="cellIs" dxfId="32142" priority="3101" operator="lessThan">
      <formula>0.8</formula>
    </cfRule>
  </conditionalFormatting>
  <conditionalFormatting sqref="AF56 Q56">
    <cfRule type="cellIs" dxfId="32141" priority="3099" operator="lessThan">
      <formula>0</formula>
    </cfRule>
  </conditionalFormatting>
  <conditionalFormatting sqref="R56">
    <cfRule type="cellIs" dxfId="32140" priority="3097" operator="lessThan">
      <formula>0.8</formula>
    </cfRule>
    <cfRule type="cellIs" dxfId="32139" priority="3098" operator="greaterThan">
      <formula>1</formula>
    </cfRule>
  </conditionalFormatting>
  <conditionalFormatting sqref="AG56 R56">
    <cfRule type="cellIs" dxfId="32138" priority="3095" operator="greaterThan">
      <formula>1</formula>
    </cfRule>
    <cfRule type="cellIs" dxfId="32137" priority="3096" operator="lessThan">
      <formula>0.8</formula>
    </cfRule>
  </conditionalFormatting>
  <conditionalFormatting sqref="P56">
    <cfRule type="cellIs" dxfId="32136" priority="3094" operator="greaterThan">
      <formula>0</formula>
    </cfRule>
  </conditionalFormatting>
  <conditionalFormatting sqref="P52:P55">
    <cfRule type="cellIs" dxfId="32135" priority="3088" operator="greaterThan">
      <formula>0</formula>
    </cfRule>
  </conditionalFormatting>
  <conditionalFormatting sqref="Q52:Q55">
    <cfRule type="cellIs" dxfId="32134" priority="3093" operator="lessThan">
      <formula>0</formula>
    </cfRule>
  </conditionalFormatting>
  <conditionalFormatting sqref="R52:R55">
    <cfRule type="cellIs" dxfId="32133" priority="3091" operator="lessThan">
      <formula>0.8</formula>
    </cfRule>
    <cfRule type="cellIs" dxfId="32132" priority="3092" operator="greaterThan">
      <formula>1</formula>
    </cfRule>
  </conditionalFormatting>
  <conditionalFormatting sqref="R52:R55">
    <cfRule type="cellIs" dxfId="32131" priority="3089" operator="greaterThan">
      <formula>1</formula>
    </cfRule>
    <cfRule type="cellIs" dxfId="32130" priority="3090" operator="lessThan">
      <formula>0.8</formula>
    </cfRule>
  </conditionalFormatting>
  <conditionalFormatting sqref="P80:P81">
    <cfRule type="cellIs" dxfId="32129" priority="3082" operator="greaterThan">
      <formula>0</formula>
    </cfRule>
  </conditionalFormatting>
  <conditionalFormatting sqref="AF81 Q80:Q81">
    <cfRule type="cellIs" dxfId="32128" priority="3087" operator="lessThan">
      <formula>0</formula>
    </cfRule>
  </conditionalFormatting>
  <conditionalFormatting sqref="R80:R81">
    <cfRule type="cellIs" dxfId="32127" priority="3085" operator="lessThan">
      <formula>0.8</formula>
    </cfRule>
    <cfRule type="cellIs" dxfId="32126" priority="3086" operator="greaterThan">
      <formula>1</formula>
    </cfRule>
  </conditionalFormatting>
  <conditionalFormatting sqref="AG81 R80:R81">
    <cfRule type="cellIs" dxfId="32125" priority="3083" operator="greaterThan">
      <formula>1</formula>
    </cfRule>
    <cfRule type="cellIs" dxfId="32124" priority="3084" operator="lessThan">
      <formula>0.8</formula>
    </cfRule>
  </conditionalFormatting>
  <conditionalFormatting sqref="AH85">
    <cfRule type="cellIs" dxfId="32123" priority="3081" operator="lessThan">
      <formula>0.8</formula>
    </cfRule>
  </conditionalFormatting>
  <conditionalFormatting sqref="S85">
    <cfRule type="cellIs" dxfId="32122" priority="3080" operator="lessThan">
      <formula>0.8</formula>
    </cfRule>
  </conditionalFormatting>
  <conditionalFormatting sqref="AF107">
    <cfRule type="cellIs" dxfId="32121" priority="3079" operator="lessThan">
      <formula>0</formula>
    </cfRule>
  </conditionalFormatting>
  <conditionalFormatting sqref="AH100:AH107">
    <cfRule type="cellIs" dxfId="32120" priority="3078" operator="lessThan">
      <formula>0.8</formula>
    </cfRule>
  </conditionalFormatting>
  <conditionalFormatting sqref="AG107">
    <cfRule type="cellIs" dxfId="32119" priority="3076" operator="greaterThan">
      <formula>1</formula>
    </cfRule>
    <cfRule type="cellIs" dxfId="32118" priority="3077" operator="lessThan">
      <formula>0.8</formula>
    </cfRule>
  </conditionalFormatting>
  <conditionalFormatting sqref="P106:P107">
    <cfRule type="cellIs" dxfId="32117" priority="3070" operator="greaterThan">
      <formula>0</formula>
    </cfRule>
  </conditionalFormatting>
  <conditionalFormatting sqref="Q106:Q107">
    <cfRule type="cellIs" dxfId="32116" priority="3075" operator="lessThan">
      <formula>0</formula>
    </cfRule>
  </conditionalFormatting>
  <conditionalFormatting sqref="R106:R107">
    <cfRule type="cellIs" dxfId="32115" priority="3073" operator="lessThan">
      <formula>0.8</formula>
    </cfRule>
    <cfRule type="cellIs" dxfId="32114" priority="3074" operator="greaterThan">
      <formula>1</formula>
    </cfRule>
  </conditionalFormatting>
  <conditionalFormatting sqref="R106:R107">
    <cfRule type="cellIs" dxfId="32113" priority="3071" operator="greaterThan">
      <formula>1</formula>
    </cfRule>
    <cfRule type="cellIs" dxfId="32112" priority="3072" operator="lessThan">
      <formula>0.8</formula>
    </cfRule>
  </conditionalFormatting>
  <conditionalFormatting sqref="AF109:AF120">
    <cfRule type="cellIs" dxfId="32111" priority="3069" operator="lessThan">
      <formula>0</formula>
    </cfRule>
  </conditionalFormatting>
  <conditionalFormatting sqref="S109">
    <cfRule type="cellIs" dxfId="32110" priority="3068" operator="lessThan">
      <formula>0.8</formula>
    </cfRule>
  </conditionalFormatting>
  <conditionalFormatting sqref="AG109:AG120">
    <cfRule type="cellIs" dxfId="32109" priority="3066" operator="greaterThan">
      <formula>1</formula>
    </cfRule>
    <cfRule type="cellIs" dxfId="32108" priority="3067" operator="lessThan">
      <formula>0.8</formula>
    </cfRule>
  </conditionalFormatting>
  <conditionalFormatting sqref="S150">
    <cfRule type="cellIs" dxfId="32107" priority="3065" operator="lessThan">
      <formula>0.8</formula>
    </cfRule>
  </conditionalFormatting>
  <conditionalFormatting sqref="AH150">
    <cfRule type="cellIs" dxfId="32106" priority="3064" operator="lessThan">
      <formula>0.8</formula>
    </cfRule>
  </conditionalFormatting>
  <conditionalFormatting sqref="S149">
    <cfRule type="cellIs" dxfId="32105" priority="3063" operator="lessThan">
      <formula>0.8</formula>
    </cfRule>
  </conditionalFormatting>
  <conditionalFormatting sqref="Q26:Q29">
    <cfRule type="cellIs" dxfId="32104" priority="3062" operator="lessThan">
      <formula>0</formula>
    </cfRule>
  </conditionalFormatting>
  <conditionalFormatting sqref="S21:S29 AH21:AH29">
    <cfRule type="cellIs" dxfId="32103" priority="3061" operator="lessThan">
      <formula>0.8</formula>
    </cfRule>
  </conditionalFormatting>
  <conditionalFormatting sqref="R26:R29">
    <cfRule type="cellIs" dxfId="32102" priority="3059" operator="lessThan">
      <formula>0.8</formula>
    </cfRule>
    <cfRule type="cellIs" dxfId="32101" priority="3060" operator="greaterThan">
      <formula>1</formula>
    </cfRule>
  </conditionalFormatting>
  <conditionalFormatting sqref="R26:R29">
    <cfRule type="cellIs" dxfId="32100" priority="3057" operator="greaterThan">
      <formula>1</formula>
    </cfRule>
    <cfRule type="cellIs" dxfId="32099" priority="3058" operator="lessThan">
      <formula>0.8</formula>
    </cfRule>
  </conditionalFormatting>
  <conditionalFormatting sqref="P29">
    <cfRule type="cellIs" dxfId="32098" priority="3056" operator="greaterThan">
      <formula>0</formula>
    </cfRule>
  </conditionalFormatting>
  <conditionalFormatting sqref="AH91 S91">
    <cfRule type="cellIs" dxfId="32097" priority="3055" operator="lessThan">
      <formula>0.8</formula>
    </cfRule>
  </conditionalFormatting>
  <conditionalFormatting sqref="P92:P94">
    <cfRule type="cellIs" dxfId="32096" priority="3049" operator="greaterThan">
      <formula>0</formula>
    </cfRule>
  </conditionalFormatting>
  <conditionalFormatting sqref="Q92:Q94">
    <cfRule type="cellIs" dxfId="32095" priority="3054" operator="lessThan">
      <formula>0</formula>
    </cfRule>
  </conditionalFormatting>
  <conditionalFormatting sqref="R92:R94">
    <cfRule type="cellIs" dxfId="32094" priority="3052" operator="lessThan">
      <formula>0.8</formula>
    </cfRule>
    <cfRule type="cellIs" dxfId="32093" priority="3053" operator="greaterThan">
      <formula>1</formula>
    </cfRule>
  </conditionalFormatting>
  <conditionalFormatting sqref="R92:R94">
    <cfRule type="cellIs" dxfId="32092" priority="3050" operator="greaterThan">
      <formula>1</formula>
    </cfRule>
    <cfRule type="cellIs" dxfId="32091" priority="3051" operator="lessThan">
      <formula>0.8</formula>
    </cfRule>
  </conditionalFormatting>
  <conditionalFormatting sqref="AF146 Q145:Q146">
    <cfRule type="cellIs" dxfId="32090" priority="3048" operator="lessThan">
      <formula>0</formula>
    </cfRule>
  </conditionalFormatting>
  <conditionalFormatting sqref="AH139:AH146 S139:S146">
    <cfRule type="cellIs" dxfId="32089" priority="3047" operator="lessThan">
      <formula>0.8</formula>
    </cfRule>
  </conditionalFormatting>
  <conditionalFormatting sqref="R145:R146">
    <cfRule type="cellIs" dxfId="32088" priority="3045" operator="lessThan">
      <formula>0.8</formula>
    </cfRule>
    <cfRule type="cellIs" dxfId="32087" priority="3046" operator="greaterThan">
      <formula>1</formula>
    </cfRule>
  </conditionalFormatting>
  <conditionalFormatting sqref="AG146 R145:R146">
    <cfRule type="cellIs" dxfId="32086" priority="3043" operator="greaterThan">
      <formula>1</formula>
    </cfRule>
    <cfRule type="cellIs" dxfId="32085" priority="3044" operator="lessThan">
      <formula>0.8</formula>
    </cfRule>
  </conditionalFormatting>
  <conditionalFormatting sqref="P145:P146">
    <cfRule type="cellIs" dxfId="32084" priority="3042" operator="greaterThan">
      <formula>0</formula>
    </cfRule>
  </conditionalFormatting>
  <conditionalFormatting sqref="Q119:Q120">
    <cfRule type="cellIs" dxfId="32083" priority="3041" operator="lessThan">
      <formula>0</formula>
    </cfRule>
  </conditionalFormatting>
  <conditionalFormatting sqref="R119:R120">
    <cfRule type="cellIs" dxfId="32082" priority="3039" operator="lessThan">
      <formula>0.8</formula>
    </cfRule>
    <cfRule type="cellIs" dxfId="32081" priority="3040" operator="greaterThan">
      <formula>1</formula>
    </cfRule>
  </conditionalFormatting>
  <conditionalFormatting sqref="R119:R120">
    <cfRule type="cellIs" dxfId="32080" priority="3037" operator="greaterThan">
      <formula>1</formula>
    </cfRule>
    <cfRule type="cellIs" dxfId="32079" priority="3038" operator="lessThan">
      <formula>0.8</formula>
    </cfRule>
  </conditionalFormatting>
  <conditionalFormatting sqref="P119:P120">
    <cfRule type="cellIs" dxfId="32078" priority="3036" operator="greaterThan">
      <formula>0</formula>
    </cfRule>
  </conditionalFormatting>
  <conditionalFormatting sqref="S44:S56">
    <cfRule type="cellIs" dxfId="32077" priority="3035" operator="lessThan">
      <formula>0.8</formula>
    </cfRule>
  </conditionalFormatting>
  <conditionalFormatting sqref="S108">
    <cfRule type="cellIs" dxfId="32076" priority="3034" operator="lessThan">
      <formula>0.8</formula>
    </cfRule>
  </conditionalFormatting>
  <conditionalFormatting sqref="S96">
    <cfRule type="cellIs" dxfId="32075" priority="3033" operator="lessThan">
      <formula>0.8</formula>
    </cfRule>
  </conditionalFormatting>
  <conditionalFormatting sqref="S97">
    <cfRule type="cellIs" dxfId="32074" priority="3032" operator="lessThan">
      <formula>0.8</formula>
    </cfRule>
  </conditionalFormatting>
  <conditionalFormatting sqref="S103">
    <cfRule type="cellIs" dxfId="32073" priority="3031" operator="lessThan">
      <formula>0.8</formula>
    </cfRule>
  </conditionalFormatting>
  <conditionalFormatting sqref="S99">
    <cfRule type="cellIs" dxfId="32072" priority="3030" operator="lessThan">
      <formula>0.8</formula>
    </cfRule>
  </conditionalFormatting>
  <conditionalFormatting sqref="S101">
    <cfRule type="cellIs" dxfId="32071" priority="3027" operator="lessThan">
      <formula>0.8</formula>
    </cfRule>
  </conditionalFormatting>
  <conditionalFormatting sqref="S100">
    <cfRule type="cellIs" dxfId="32070" priority="3029" operator="lessThan">
      <formula>0.8</formula>
    </cfRule>
  </conditionalFormatting>
  <conditionalFormatting sqref="S102">
    <cfRule type="cellIs" dxfId="32069" priority="3028" operator="lessThan">
      <formula>0.8</formula>
    </cfRule>
  </conditionalFormatting>
  <conditionalFormatting sqref="S98">
    <cfRule type="cellIs" dxfId="32068" priority="3026" operator="lessThan">
      <formula>0.8</formula>
    </cfRule>
  </conditionalFormatting>
  <conditionalFormatting sqref="S104">
    <cfRule type="cellIs" dxfId="32067" priority="3025" operator="lessThan">
      <formula>0.8</formula>
    </cfRule>
  </conditionalFormatting>
  <conditionalFormatting sqref="Q162:Q167">
    <cfRule type="cellIs" dxfId="32066" priority="3024" operator="lessThan">
      <formula>0</formula>
    </cfRule>
  </conditionalFormatting>
  <conditionalFormatting sqref="R162:R167">
    <cfRule type="cellIs" dxfId="32065" priority="3022" operator="lessThan">
      <formula>0.8</formula>
    </cfRule>
    <cfRule type="cellIs" dxfId="32064" priority="3023" operator="greaterThan">
      <formula>1</formula>
    </cfRule>
  </conditionalFormatting>
  <conditionalFormatting sqref="R162:R167">
    <cfRule type="cellIs" dxfId="32063" priority="3020" operator="greaterThan">
      <formula>1</formula>
    </cfRule>
    <cfRule type="cellIs" dxfId="32062" priority="3021" operator="lessThan">
      <formula>0.8</formula>
    </cfRule>
  </conditionalFormatting>
  <conditionalFormatting sqref="P162:P167">
    <cfRule type="cellIs" dxfId="32061" priority="3019" operator="greaterThan">
      <formula>0</formula>
    </cfRule>
  </conditionalFormatting>
  <conditionalFormatting sqref="P168">
    <cfRule type="cellIs" dxfId="32060" priority="3013" operator="greaterThan">
      <formula>0</formula>
    </cfRule>
  </conditionalFormatting>
  <conditionalFormatting sqref="R168">
    <cfRule type="cellIs" dxfId="32059" priority="3016" operator="lessThan">
      <formula>0.8</formula>
    </cfRule>
    <cfRule type="cellIs" dxfId="32058" priority="3017" operator="greaterThan">
      <formula>1</formula>
    </cfRule>
  </conditionalFormatting>
  <conditionalFormatting sqref="R168">
    <cfRule type="cellIs" dxfId="32057" priority="3014" operator="greaterThan">
      <formula>1</formula>
    </cfRule>
    <cfRule type="cellIs" dxfId="32056" priority="3015" operator="lessThan">
      <formula>0.8</formula>
    </cfRule>
  </conditionalFormatting>
  <conditionalFormatting sqref="Q168">
    <cfRule type="cellIs" dxfId="32055" priority="3018" operator="lessThan">
      <formula>0</formula>
    </cfRule>
  </conditionalFormatting>
  <conditionalFormatting sqref="Q83">
    <cfRule type="cellIs" dxfId="32054" priority="3012" operator="lessThan">
      <formula>0</formula>
    </cfRule>
  </conditionalFormatting>
  <conditionalFormatting sqref="R83">
    <cfRule type="cellIs" dxfId="32053" priority="3010" operator="lessThan">
      <formula>0.8</formula>
    </cfRule>
    <cfRule type="cellIs" dxfId="32052" priority="3011" operator="greaterThan">
      <formula>1</formula>
    </cfRule>
  </conditionalFormatting>
  <conditionalFormatting sqref="R83">
    <cfRule type="cellIs" dxfId="32051" priority="3008" operator="greaterThan">
      <formula>1</formula>
    </cfRule>
    <cfRule type="cellIs" dxfId="32050" priority="3009" operator="lessThan">
      <formula>0.8</formula>
    </cfRule>
  </conditionalFormatting>
  <conditionalFormatting sqref="P83">
    <cfRule type="cellIs" dxfId="32049" priority="3007" operator="greaterThan">
      <formula>0</formula>
    </cfRule>
  </conditionalFormatting>
  <conditionalFormatting sqref="Q83">
    <cfRule type="cellIs" dxfId="32048" priority="3006" operator="lessThan">
      <formula>0</formula>
    </cfRule>
  </conditionalFormatting>
  <conditionalFormatting sqref="R83">
    <cfRule type="cellIs" dxfId="32047" priority="3004" operator="lessThan">
      <formula>0.8</formula>
    </cfRule>
    <cfRule type="cellIs" dxfId="32046" priority="3005" operator="greaterThan">
      <formula>1</formula>
    </cfRule>
  </conditionalFormatting>
  <conditionalFormatting sqref="R83">
    <cfRule type="cellIs" dxfId="32045" priority="3002" operator="greaterThan">
      <formula>1</formula>
    </cfRule>
    <cfRule type="cellIs" dxfId="32044" priority="3003" operator="lessThan">
      <formula>0.8</formula>
    </cfRule>
  </conditionalFormatting>
  <conditionalFormatting sqref="P83">
    <cfRule type="cellIs" dxfId="32043" priority="3001" operator="greaterThan">
      <formula>0</formula>
    </cfRule>
  </conditionalFormatting>
  <conditionalFormatting sqref="Q83">
    <cfRule type="cellIs" dxfId="32042" priority="3000" operator="lessThan">
      <formula>0</formula>
    </cfRule>
  </conditionalFormatting>
  <conditionalFormatting sqref="R83">
    <cfRule type="cellIs" dxfId="32041" priority="2998" operator="lessThan">
      <formula>0.8</formula>
    </cfRule>
    <cfRule type="cellIs" dxfId="32040" priority="2999" operator="greaterThan">
      <formula>1</formula>
    </cfRule>
  </conditionalFormatting>
  <conditionalFormatting sqref="R83">
    <cfRule type="cellIs" dxfId="32039" priority="2996" operator="greaterThan">
      <formula>1</formula>
    </cfRule>
    <cfRule type="cellIs" dxfId="32038" priority="2997" operator="lessThan">
      <formula>0.8</formula>
    </cfRule>
  </conditionalFormatting>
  <conditionalFormatting sqref="P83">
    <cfRule type="cellIs" dxfId="32037" priority="2995" operator="greaterThan">
      <formula>0</formula>
    </cfRule>
  </conditionalFormatting>
  <conditionalFormatting sqref="Q83">
    <cfRule type="cellIs" dxfId="32036" priority="2994" operator="lessThan">
      <formula>0</formula>
    </cfRule>
  </conditionalFormatting>
  <conditionalFormatting sqref="R83">
    <cfRule type="cellIs" dxfId="32035" priority="2992" operator="lessThan">
      <formula>0.8</formula>
    </cfRule>
    <cfRule type="cellIs" dxfId="32034" priority="2993" operator="greaterThan">
      <formula>1</formula>
    </cfRule>
  </conditionalFormatting>
  <conditionalFormatting sqref="R83">
    <cfRule type="cellIs" dxfId="32033" priority="2990" operator="greaterThan">
      <formula>1</formula>
    </cfRule>
    <cfRule type="cellIs" dxfId="32032" priority="2991" operator="lessThan">
      <formula>0.8</formula>
    </cfRule>
  </conditionalFormatting>
  <conditionalFormatting sqref="P83">
    <cfRule type="cellIs" dxfId="32031" priority="2989" operator="greaterThan">
      <formula>0</formula>
    </cfRule>
  </conditionalFormatting>
  <conditionalFormatting sqref="P83">
    <cfRule type="cellIs" dxfId="32030" priority="2983" operator="greaterThan">
      <formula>0</formula>
    </cfRule>
  </conditionalFormatting>
  <conditionalFormatting sqref="Q83">
    <cfRule type="cellIs" dxfId="32029" priority="2988" operator="lessThan">
      <formula>0</formula>
    </cfRule>
  </conditionalFormatting>
  <conditionalFormatting sqref="R83">
    <cfRule type="cellIs" dxfId="32028" priority="2986" operator="lessThan">
      <formula>0.8</formula>
    </cfRule>
    <cfRule type="cellIs" dxfId="32027" priority="2987" operator="greaterThan">
      <formula>1</formula>
    </cfRule>
  </conditionalFormatting>
  <conditionalFormatting sqref="R83">
    <cfRule type="cellIs" dxfId="32026" priority="2984" operator="greaterThan">
      <formula>1</formula>
    </cfRule>
    <cfRule type="cellIs" dxfId="32025" priority="2985" operator="lessThan">
      <formula>0.8</formula>
    </cfRule>
  </conditionalFormatting>
  <conditionalFormatting sqref="P83">
    <cfRule type="cellIs" dxfId="32024" priority="2977" operator="greaterThan">
      <formula>0</formula>
    </cfRule>
  </conditionalFormatting>
  <conditionalFormatting sqref="Q83">
    <cfRule type="cellIs" dxfId="32023" priority="2982" operator="lessThan">
      <formula>0</formula>
    </cfRule>
  </conditionalFormatting>
  <conditionalFormatting sqref="R83">
    <cfRule type="cellIs" dxfId="32022" priority="2980" operator="lessThan">
      <formula>0.8</formula>
    </cfRule>
    <cfRule type="cellIs" dxfId="32021" priority="2981" operator="greaterThan">
      <formula>1</formula>
    </cfRule>
  </conditionalFormatting>
  <conditionalFormatting sqref="R83">
    <cfRule type="cellIs" dxfId="32020" priority="2978" operator="greaterThan">
      <formula>1</formula>
    </cfRule>
    <cfRule type="cellIs" dxfId="32019" priority="2979" operator="lessThan">
      <formula>0.8</formula>
    </cfRule>
  </conditionalFormatting>
  <conditionalFormatting sqref="R83">
    <cfRule type="cellIs" dxfId="32018" priority="2974" operator="lessThan">
      <formula>0.8</formula>
    </cfRule>
    <cfRule type="cellIs" dxfId="32017" priority="2975" operator="greaterThan">
      <formula>1</formula>
    </cfRule>
  </conditionalFormatting>
  <conditionalFormatting sqref="R83">
    <cfRule type="cellIs" dxfId="32016" priority="2972" operator="greaterThan">
      <formula>1</formula>
    </cfRule>
    <cfRule type="cellIs" dxfId="32015" priority="2973" operator="lessThan">
      <formula>0.8</formula>
    </cfRule>
  </conditionalFormatting>
  <conditionalFormatting sqref="P83">
    <cfRule type="cellIs" dxfId="32014" priority="2971" operator="greaterThan">
      <formula>0</formula>
    </cfRule>
  </conditionalFormatting>
  <conditionalFormatting sqref="Q83">
    <cfRule type="cellIs" dxfId="32013" priority="2976" operator="lessThan">
      <formula>0</formula>
    </cfRule>
  </conditionalFormatting>
  <conditionalFormatting sqref="Q83">
    <cfRule type="cellIs" dxfId="32012" priority="2970" operator="lessThan">
      <formula>0</formula>
    </cfRule>
  </conditionalFormatting>
  <conditionalFormatting sqref="R83">
    <cfRule type="cellIs" dxfId="32011" priority="2968" operator="lessThan">
      <formula>0.8</formula>
    </cfRule>
    <cfRule type="cellIs" dxfId="32010" priority="2969" operator="greaterThan">
      <formula>1</formula>
    </cfRule>
  </conditionalFormatting>
  <conditionalFormatting sqref="R83">
    <cfRule type="cellIs" dxfId="32009" priority="2966" operator="greaterThan">
      <formula>1</formula>
    </cfRule>
    <cfRule type="cellIs" dxfId="32008" priority="2967" operator="lessThan">
      <formula>0.8</formula>
    </cfRule>
  </conditionalFormatting>
  <conditionalFormatting sqref="P83">
    <cfRule type="cellIs" dxfId="32007" priority="2965" operator="greaterThan">
      <formula>0</formula>
    </cfRule>
  </conditionalFormatting>
  <conditionalFormatting sqref="P83">
    <cfRule type="cellIs" dxfId="32006" priority="2959" operator="greaterThan">
      <formula>0</formula>
    </cfRule>
  </conditionalFormatting>
  <conditionalFormatting sqref="Q83">
    <cfRule type="cellIs" dxfId="32005" priority="2964" operator="lessThan">
      <formula>0</formula>
    </cfRule>
  </conditionalFormatting>
  <conditionalFormatting sqref="R83">
    <cfRule type="cellIs" dxfId="32004" priority="2962" operator="lessThan">
      <formula>0.8</formula>
    </cfRule>
    <cfRule type="cellIs" dxfId="32003" priority="2963" operator="greaterThan">
      <formula>1</formula>
    </cfRule>
  </conditionalFormatting>
  <conditionalFormatting sqref="R83">
    <cfRule type="cellIs" dxfId="32002" priority="2960" operator="greaterThan">
      <formula>1</formula>
    </cfRule>
    <cfRule type="cellIs" dxfId="32001" priority="2961" operator="lessThan">
      <formula>0.8</formula>
    </cfRule>
  </conditionalFormatting>
  <conditionalFormatting sqref="P83">
    <cfRule type="cellIs" dxfId="32000" priority="2953" operator="greaterThan">
      <formula>0</formula>
    </cfRule>
  </conditionalFormatting>
  <conditionalFormatting sqref="Q83">
    <cfRule type="cellIs" dxfId="31999" priority="2958" operator="lessThan">
      <formula>0</formula>
    </cfRule>
  </conditionalFormatting>
  <conditionalFormatting sqref="R83">
    <cfRule type="cellIs" dxfId="31998" priority="2956" operator="lessThan">
      <formula>0.8</formula>
    </cfRule>
    <cfRule type="cellIs" dxfId="31997" priority="2957" operator="greaterThan">
      <formula>1</formula>
    </cfRule>
  </conditionalFormatting>
  <conditionalFormatting sqref="R83">
    <cfRule type="cellIs" dxfId="31996" priority="2954" operator="greaterThan">
      <formula>1</formula>
    </cfRule>
    <cfRule type="cellIs" dxfId="31995" priority="2955" operator="lessThan">
      <formula>0.8</formula>
    </cfRule>
  </conditionalFormatting>
  <conditionalFormatting sqref="R83">
    <cfRule type="cellIs" dxfId="31994" priority="2950" operator="lessThan">
      <formula>0.8</formula>
    </cfRule>
    <cfRule type="cellIs" dxfId="31993" priority="2951" operator="greaterThan">
      <formula>1</formula>
    </cfRule>
  </conditionalFormatting>
  <conditionalFormatting sqref="R83">
    <cfRule type="cellIs" dxfId="31992" priority="2948" operator="greaterThan">
      <formula>1</formula>
    </cfRule>
    <cfRule type="cellIs" dxfId="31991" priority="2949" operator="lessThan">
      <formula>0.8</formula>
    </cfRule>
  </conditionalFormatting>
  <conditionalFormatting sqref="P83">
    <cfRule type="cellIs" dxfId="31990" priority="2947" operator="greaterThan">
      <formula>0</formula>
    </cfRule>
  </conditionalFormatting>
  <conditionalFormatting sqref="Q83">
    <cfRule type="cellIs" dxfId="31989" priority="2952" operator="lessThan">
      <formula>0</formula>
    </cfRule>
  </conditionalFormatting>
  <conditionalFormatting sqref="P83">
    <cfRule type="cellIs" dxfId="31988" priority="2941" operator="greaterThan">
      <formula>0</formula>
    </cfRule>
  </conditionalFormatting>
  <conditionalFormatting sqref="Q83">
    <cfRule type="cellIs" dxfId="31987" priority="2946" operator="lessThan">
      <formula>0</formula>
    </cfRule>
  </conditionalFormatting>
  <conditionalFormatting sqref="R83">
    <cfRule type="cellIs" dxfId="31986" priority="2944" operator="lessThan">
      <formula>0.8</formula>
    </cfRule>
    <cfRule type="cellIs" dxfId="31985" priority="2945" operator="greaterThan">
      <formula>1</formula>
    </cfRule>
  </conditionalFormatting>
  <conditionalFormatting sqref="R83">
    <cfRule type="cellIs" dxfId="31984" priority="2942" operator="greaterThan">
      <formula>1</formula>
    </cfRule>
    <cfRule type="cellIs" dxfId="31983" priority="2943" operator="lessThan">
      <formula>0.8</formula>
    </cfRule>
  </conditionalFormatting>
  <conditionalFormatting sqref="R83">
    <cfRule type="cellIs" dxfId="31982" priority="2938" operator="lessThan">
      <formula>0.8</formula>
    </cfRule>
    <cfRule type="cellIs" dxfId="31981" priority="2939" operator="greaterThan">
      <formula>1</formula>
    </cfRule>
  </conditionalFormatting>
  <conditionalFormatting sqref="R83">
    <cfRule type="cellIs" dxfId="31980" priority="2936" operator="greaterThan">
      <formula>1</formula>
    </cfRule>
    <cfRule type="cellIs" dxfId="31979" priority="2937" operator="lessThan">
      <formula>0.8</formula>
    </cfRule>
  </conditionalFormatting>
  <conditionalFormatting sqref="P83">
    <cfRule type="cellIs" dxfId="31978" priority="2935" operator="greaterThan">
      <formula>0</formula>
    </cfRule>
  </conditionalFormatting>
  <conditionalFormatting sqref="Q83">
    <cfRule type="cellIs" dxfId="31977" priority="2940" operator="lessThan">
      <formula>0</formula>
    </cfRule>
  </conditionalFormatting>
  <conditionalFormatting sqref="R83">
    <cfRule type="cellIs" dxfId="31976" priority="2932" operator="lessThan">
      <formula>0.8</formula>
    </cfRule>
    <cfRule type="cellIs" dxfId="31975" priority="2933" operator="greaterThan">
      <formula>1</formula>
    </cfRule>
  </conditionalFormatting>
  <conditionalFormatting sqref="R83">
    <cfRule type="cellIs" dxfId="31974" priority="2930" operator="greaterThan">
      <formula>1</formula>
    </cfRule>
    <cfRule type="cellIs" dxfId="31973" priority="2931" operator="lessThan">
      <formula>0.8</formula>
    </cfRule>
  </conditionalFormatting>
  <conditionalFormatting sqref="P83">
    <cfRule type="cellIs" dxfId="31972" priority="2929" operator="greaterThan">
      <formula>0</formula>
    </cfRule>
  </conditionalFormatting>
  <conditionalFormatting sqref="Q83">
    <cfRule type="cellIs" dxfId="31971" priority="2934" operator="lessThan">
      <formula>0</formula>
    </cfRule>
  </conditionalFormatting>
  <conditionalFormatting sqref="Q83">
    <cfRule type="cellIs" dxfId="31970" priority="2928" operator="lessThan">
      <formula>0</formula>
    </cfRule>
  </conditionalFormatting>
  <conditionalFormatting sqref="R83">
    <cfRule type="cellIs" dxfId="31969" priority="2926" operator="lessThan">
      <formula>0.8</formula>
    </cfRule>
    <cfRule type="cellIs" dxfId="31968" priority="2927" operator="greaterThan">
      <formula>1</formula>
    </cfRule>
  </conditionalFormatting>
  <conditionalFormatting sqref="R83">
    <cfRule type="cellIs" dxfId="31967" priority="2924" operator="greaterThan">
      <formula>1</formula>
    </cfRule>
    <cfRule type="cellIs" dxfId="31966" priority="2925" operator="lessThan">
      <formula>0.8</formula>
    </cfRule>
  </conditionalFormatting>
  <conditionalFormatting sqref="P83">
    <cfRule type="cellIs" dxfId="31965" priority="2923" operator="greaterThan">
      <formula>0</formula>
    </cfRule>
  </conditionalFormatting>
  <conditionalFormatting sqref="Q83">
    <cfRule type="cellIs" dxfId="31964" priority="2917" operator="lessThan">
      <formula>0</formula>
    </cfRule>
  </conditionalFormatting>
  <conditionalFormatting sqref="R83">
    <cfRule type="cellIs" dxfId="31963" priority="2921" operator="lessThan">
      <formula>0.8</formula>
    </cfRule>
    <cfRule type="cellIs" dxfId="31962" priority="2922" operator="greaterThan">
      <formula>1</formula>
    </cfRule>
  </conditionalFormatting>
  <conditionalFormatting sqref="R83">
    <cfRule type="cellIs" dxfId="31961" priority="2919" operator="greaterThan">
      <formula>1</formula>
    </cfRule>
    <cfRule type="cellIs" dxfId="31960" priority="2920" operator="lessThan">
      <formula>0.8</formula>
    </cfRule>
  </conditionalFormatting>
  <conditionalFormatting sqref="P83">
    <cfRule type="cellIs" dxfId="31959" priority="2918" operator="greaterThan">
      <formula>0</formula>
    </cfRule>
  </conditionalFormatting>
  <conditionalFormatting sqref="Q83">
    <cfRule type="cellIs" dxfId="31958" priority="2916" operator="lessThan">
      <formula>0</formula>
    </cfRule>
  </conditionalFormatting>
  <conditionalFormatting sqref="R83">
    <cfRule type="cellIs" dxfId="31957" priority="2914" operator="lessThan">
      <formula>0.8</formula>
    </cfRule>
    <cfRule type="cellIs" dxfId="31956" priority="2915" operator="greaterThan">
      <formula>1</formula>
    </cfRule>
  </conditionalFormatting>
  <conditionalFormatting sqref="R83">
    <cfRule type="cellIs" dxfId="31955" priority="2912" operator="greaterThan">
      <formula>1</formula>
    </cfRule>
    <cfRule type="cellIs" dxfId="31954" priority="2913" operator="lessThan">
      <formula>0.8</formula>
    </cfRule>
  </conditionalFormatting>
  <conditionalFormatting sqref="P83">
    <cfRule type="cellIs" dxfId="31953" priority="2911" operator="greaterThan">
      <formula>0</formula>
    </cfRule>
  </conditionalFormatting>
  <conditionalFormatting sqref="Q83">
    <cfRule type="cellIs" dxfId="31952" priority="2910" operator="lessThan">
      <formula>0</formula>
    </cfRule>
  </conditionalFormatting>
  <conditionalFormatting sqref="R83">
    <cfRule type="cellIs" dxfId="31951" priority="2908" operator="lessThan">
      <formula>0.8</formula>
    </cfRule>
    <cfRule type="cellIs" dxfId="31950" priority="2909" operator="greaterThan">
      <formula>1</formula>
    </cfRule>
  </conditionalFormatting>
  <conditionalFormatting sqref="R83">
    <cfRule type="cellIs" dxfId="31949" priority="2906" operator="greaterThan">
      <formula>1</formula>
    </cfRule>
    <cfRule type="cellIs" dxfId="31948" priority="2907" operator="lessThan">
      <formula>0.8</formula>
    </cfRule>
  </conditionalFormatting>
  <conditionalFormatting sqref="P83">
    <cfRule type="cellIs" dxfId="31947" priority="2905" operator="greaterThan">
      <formula>0</formula>
    </cfRule>
  </conditionalFormatting>
  <conditionalFormatting sqref="Q83">
    <cfRule type="cellIs" dxfId="31946" priority="2904" operator="lessThan">
      <formula>0</formula>
    </cfRule>
  </conditionalFormatting>
  <conditionalFormatting sqref="R83">
    <cfRule type="cellIs" dxfId="31945" priority="2902" operator="lessThan">
      <formula>0.8</formula>
    </cfRule>
    <cfRule type="cellIs" dxfId="31944" priority="2903" operator="greaterThan">
      <formula>1</formula>
    </cfRule>
  </conditionalFormatting>
  <conditionalFormatting sqref="R83">
    <cfRule type="cellIs" dxfId="31943" priority="2900" operator="greaterThan">
      <formula>1</formula>
    </cfRule>
    <cfRule type="cellIs" dxfId="31942" priority="2901" operator="lessThan">
      <formula>0.8</formula>
    </cfRule>
  </conditionalFormatting>
  <conditionalFormatting sqref="P83">
    <cfRule type="cellIs" dxfId="31941" priority="2899" operator="greaterThan">
      <formula>0</formula>
    </cfRule>
  </conditionalFormatting>
  <conditionalFormatting sqref="Q83">
    <cfRule type="cellIs" dxfId="31940" priority="2898" operator="lessThan">
      <formula>0</formula>
    </cfRule>
  </conditionalFormatting>
  <conditionalFormatting sqref="R83">
    <cfRule type="cellIs" dxfId="31939" priority="2896" operator="lessThan">
      <formula>0.8</formula>
    </cfRule>
    <cfRule type="cellIs" dxfId="31938" priority="2897" operator="greaterThan">
      <formula>1</formula>
    </cfRule>
  </conditionalFormatting>
  <conditionalFormatting sqref="R83">
    <cfRule type="cellIs" dxfId="31937" priority="2894" operator="greaterThan">
      <formula>1</formula>
    </cfRule>
    <cfRule type="cellIs" dxfId="31936" priority="2895" operator="lessThan">
      <formula>0.8</formula>
    </cfRule>
  </conditionalFormatting>
  <conditionalFormatting sqref="P83">
    <cfRule type="cellIs" dxfId="31935" priority="2893" operator="greaterThan">
      <formula>0</formula>
    </cfRule>
  </conditionalFormatting>
  <conditionalFormatting sqref="Q83">
    <cfRule type="cellIs" dxfId="31934" priority="2892" operator="lessThan">
      <formula>0</formula>
    </cfRule>
  </conditionalFormatting>
  <conditionalFormatting sqref="R83">
    <cfRule type="cellIs" dxfId="31933" priority="2890" operator="lessThan">
      <formula>0.8</formula>
    </cfRule>
    <cfRule type="cellIs" dxfId="31932" priority="2891" operator="greaterThan">
      <formula>1</formula>
    </cfRule>
  </conditionalFormatting>
  <conditionalFormatting sqref="R83">
    <cfRule type="cellIs" dxfId="31931" priority="2888" operator="greaterThan">
      <formula>1</formula>
    </cfRule>
    <cfRule type="cellIs" dxfId="31930" priority="2889" operator="lessThan">
      <formula>0.8</formula>
    </cfRule>
  </conditionalFormatting>
  <conditionalFormatting sqref="P83">
    <cfRule type="cellIs" dxfId="31929" priority="2887" operator="greaterThan">
      <formula>0</formula>
    </cfRule>
  </conditionalFormatting>
  <conditionalFormatting sqref="P83">
    <cfRule type="cellIs" dxfId="31928" priority="2881" operator="greaterThan">
      <formula>0</formula>
    </cfRule>
  </conditionalFormatting>
  <conditionalFormatting sqref="Q83">
    <cfRule type="cellIs" dxfId="31927" priority="2886" operator="lessThan">
      <formula>0</formula>
    </cfRule>
  </conditionalFormatting>
  <conditionalFormatting sqref="R83">
    <cfRule type="cellIs" dxfId="31926" priority="2884" operator="lessThan">
      <formula>0.8</formula>
    </cfRule>
    <cfRule type="cellIs" dxfId="31925" priority="2885" operator="greaterThan">
      <formula>1</formula>
    </cfRule>
  </conditionalFormatting>
  <conditionalFormatting sqref="R83">
    <cfRule type="cellIs" dxfId="31924" priority="2882" operator="greaterThan">
      <formula>1</formula>
    </cfRule>
    <cfRule type="cellIs" dxfId="31923" priority="2883" operator="lessThan">
      <formula>0.8</formula>
    </cfRule>
  </conditionalFormatting>
  <conditionalFormatting sqref="P83">
    <cfRule type="cellIs" dxfId="31922" priority="2875" operator="greaterThan">
      <formula>0</formula>
    </cfRule>
  </conditionalFormatting>
  <conditionalFormatting sqref="Q83">
    <cfRule type="cellIs" dxfId="31921" priority="2880" operator="lessThan">
      <formula>0</formula>
    </cfRule>
  </conditionalFormatting>
  <conditionalFormatting sqref="R83">
    <cfRule type="cellIs" dxfId="31920" priority="2878" operator="lessThan">
      <formula>0.8</formula>
    </cfRule>
    <cfRule type="cellIs" dxfId="31919" priority="2879" operator="greaterThan">
      <formula>1</formula>
    </cfRule>
  </conditionalFormatting>
  <conditionalFormatting sqref="R83">
    <cfRule type="cellIs" dxfId="31918" priority="2876" operator="greaterThan">
      <formula>1</formula>
    </cfRule>
    <cfRule type="cellIs" dxfId="31917" priority="2877" operator="lessThan">
      <formula>0.8</formula>
    </cfRule>
  </conditionalFormatting>
  <conditionalFormatting sqref="R83">
    <cfRule type="cellIs" dxfId="31916" priority="2872" operator="lessThan">
      <formula>0.8</formula>
    </cfRule>
    <cfRule type="cellIs" dxfId="31915" priority="2873" operator="greaterThan">
      <formula>1</formula>
    </cfRule>
  </conditionalFormatting>
  <conditionalFormatting sqref="R83">
    <cfRule type="cellIs" dxfId="31914" priority="2870" operator="greaterThan">
      <formula>1</formula>
    </cfRule>
    <cfRule type="cellIs" dxfId="31913" priority="2871" operator="lessThan">
      <formula>0.8</formula>
    </cfRule>
  </conditionalFormatting>
  <conditionalFormatting sqref="P83">
    <cfRule type="cellIs" dxfId="31912" priority="2869" operator="greaterThan">
      <formula>0</formula>
    </cfRule>
  </conditionalFormatting>
  <conditionalFormatting sqref="Q83">
    <cfRule type="cellIs" dxfId="31911" priority="2874" operator="lessThan">
      <formula>0</formula>
    </cfRule>
  </conditionalFormatting>
  <conditionalFormatting sqref="Q83">
    <cfRule type="cellIs" dxfId="31910" priority="2868" operator="lessThan">
      <formula>0</formula>
    </cfRule>
  </conditionalFormatting>
  <conditionalFormatting sqref="R83">
    <cfRule type="cellIs" dxfId="31909" priority="2866" operator="lessThan">
      <formula>0.8</formula>
    </cfRule>
    <cfRule type="cellIs" dxfId="31908" priority="2867" operator="greaterThan">
      <formula>1</formula>
    </cfRule>
  </conditionalFormatting>
  <conditionalFormatting sqref="R83">
    <cfRule type="cellIs" dxfId="31907" priority="2864" operator="greaterThan">
      <formula>1</formula>
    </cfRule>
    <cfRule type="cellIs" dxfId="31906" priority="2865" operator="lessThan">
      <formula>0.8</formula>
    </cfRule>
  </conditionalFormatting>
  <conditionalFormatting sqref="P83">
    <cfRule type="cellIs" dxfId="31905" priority="2863" operator="greaterThan">
      <formula>0</formula>
    </cfRule>
  </conditionalFormatting>
  <conditionalFormatting sqref="Q83">
    <cfRule type="cellIs" dxfId="31904" priority="2862" operator="lessThan">
      <formula>0</formula>
    </cfRule>
  </conditionalFormatting>
  <conditionalFormatting sqref="R83">
    <cfRule type="cellIs" dxfId="31903" priority="2860" operator="lessThan">
      <formula>0.8</formula>
    </cfRule>
    <cfRule type="cellIs" dxfId="31902" priority="2861" operator="greaterThan">
      <formula>1</formula>
    </cfRule>
  </conditionalFormatting>
  <conditionalFormatting sqref="R83">
    <cfRule type="cellIs" dxfId="31901" priority="2858" operator="greaterThan">
      <formula>1</formula>
    </cfRule>
    <cfRule type="cellIs" dxfId="31900" priority="2859" operator="lessThan">
      <formula>0.8</formula>
    </cfRule>
  </conditionalFormatting>
  <conditionalFormatting sqref="P83">
    <cfRule type="cellIs" dxfId="31899" priority="2857" operator="greaterThan">
      <formula>0</formula>
    </cfRule>
  </conditionalFormatting>
  <conditionalFormatting sqref="Q83">
    <cfRule type="cellIs" dxfId="31898" priority="2856" operator="lessThan">
      <formula>0</formula>
    </cfRule>
  </conditionalFormatting>
  <conditionalFormatting sqref="R83">
    <cfRule type="cellIs" dxfId="31897" priority="2854" operator="lessThan">
      <formula>0.8</formula>
    </cfRule>
    <cfRule type="cellIs" dxfId="31896" priority="2855" operator="greaterThan">
      <formula>1</formula>
    </cfRule>
  </conditionalFormatting>
  <conditionalFormatting sqref="R83">
    <cfRule type="cellIs" dxfId="31895" priority="2852" operator="greaterThan">
      <formula>1</formula>
    </cfRule>
    <cfRule type="cellIs" dxfId="31894" priority="2853" operator="lessThan">
      <formula>0.8</formula>
    </cfRule>
  </conditionalFormatting>
  <conditionalFormatting sqref="P83">
    <cfRule type="cellIs" dxfId="31893" priority="2851" operator="greaterThan">
      <formula>0</formula>
    </cfRule>
  </conditionalFormatting>
  <conditionalFormatting sqref="Q83">
    <cfRule type="cellIs" dxfId="31892" priority="2850" operator="lessThan">
      <formula>0</formula>
    </cfRule>
  </conditionalFormatting>
  <conditionalFormatting sqref="R83">
    <cfRule type="cellIs" dxfId="31891" priority="2848" operator="lessThan">
      <formula>0.8</formula>
    </cfRule>
    <cfRule type="cellIs" dxfId="31890" priority="2849" operator="greaterThan">
      <formula>1</formula>
    </cfRule>
  </conditionalFormatting>
  <conditionalFormatting sqref="R83">
    <cfRule type="cellIs" dxfId="31889" priority="2846" operator="greaterThan">
      <formula>1</formula>
    </cfRule>
    <cfRule type="cellIs" dxfId="31888" priority="2847" operator="lessThan">
      <formula>0.8</formula>
    </cfRule>
  </conditionalFormatting>
  <conditionalFormatting sqref="P83">
    <cfRule type="cellIs" dxfId="31887" priority="2845" operator="greaterThan">
      <formula>0</formula>
    </cfRule>
  </conditionalFormatting>
  <conditionalFormatting sqref="P83">
    <cfRule type="cellIs" dxfId="31886" priority="2839" operator="greaterThan">
      <formula>0</formula>
    </cfRule>
  </conditionalFormatting>
  <conditionalFormatting sqref="Q83">
    <cfRule type="cellIs" dxfId="31885" priority="2844" operator="lessThan">
      <formula>0</formula>
    </cfRule>
  </conditionalFormatting>
  <conditionalFormatting sqref="R83">
    <cfRule type="cellIs" dxfId="31884" priority="2842" operator="lessThan">
      <formula>0.8</formula>
    </cfRule>
    <cfRule type="cellIs" dxfId="31883" priority="2843" operator="greaterThan">
      <formula>1</formula>
    </cfRule>
  </conditionalFormatting>
  <conditionalFormatting sqref="R83">
    <cfRule type="cellIs" dxfId="31882" priority="2840" operator="greaterThan">
      <formula>1</formula>
    </cfRule>
    <cfRule type="cellIs" dxfId="31881" priority="2841" operator="lessThan">
      <formula>0.8</formula>
    </cfRule>
  </conditionalFormatting>
  <conditionalFormatting sqref="P83">
    <cfRule type="cellIs" dxfId="31880" priority="2833" operator="greaterThan">
      <formula>0</formula>
    </cfRule>
  </conditionalFormatting>
  <conditionalFormatting sqref="Q83">
    <cfRule type="cellIs" dxfId="31879" priority="2838" operator="lessThan">
      <formula>0</formula>
    </cfRule>
  </conditionalFormatting>
  <conditionalFormatting sqref="R83">
    <cfRule type="cellIs" dxfId="31878" priority="2836" operator="lessThan">
      <formula>0.8</formula>
    </cfRule>
    <cfRule type="cellIs" dxfId="31877" priority="2837" operator="greaterThan">
      <formula>1</formula>
    </cfRule>
  </conditionalFormatting>
  <conditionalFormatting sqref="R83">
    <cfRule type="cellIs" dxfId="31876" priority="2834" operator="greaterThan">
      <formula>1</formula>
    </cfRule>
    <cfRule type="cellIs" dxfId="31875" priority="2835" operator="lessThan">
      <formula>0.8</formula>
    </cfRule>
  </conditionalFormatting>
  <conditionalFormatting sqref="R83">
    <cfRule type="cellIs" dxfId="31874" priority="2830" operator="lessThan">
      <formula>0.8</formula>
    </cfRule>
    <cfRule type="cellIs" dxfId="31873" priority="2831" operator="greaterThan">
      <formula>1</formula>
    </cfRule>
  </conditionalFormatting>
  <conditionalFormatting sqref="R83">
    <cfRule type="cellIs" dxfId="31872" priority="2828" operator="greaterThan">
      <formula>1</formula>
    </cfRule>
    <cfRule type="cellIs" dxfId="31871" priority="2829" operator="lessThan">
      <formula>0.8</formula>
    </cfRule>
  </conditionalFormatting>
  <conditionalFormatting sqref="P83">
    <cfRule type="cellIs" dxfId="31870" priority="2827" operator="greaterThan">
      <formula>0</formula>
    </cfRule>
  </conditionalFormatting>
  <conditionalFormatting sqref="Q83">
    <cfRule type="cellIs" dxfId="31869" priority="2832" operator="lessThan">
      <formula>0</formula>
    </cfRule>
  </conditionalFormatting>
  <conditionalFormatting sqref="Q83">
    <cfRule type="cellIs" dxfId="31868" priority="2826" operator="lessThan">
      <formula>0</formula>
    </cfRule>
  </conditionalFormatting>
  <conditionalFormatting sqref="R83">
    <cfRule type="cellIs" dxfId="31867" priority="2824" operator="lessThan">
      <formula>0.8</formula>
    </cfRule>
    <cfRule type="cellIs" dxfId="31866" priority="2825" operator="greaterThan">
      <formula>1</formula>
    </cfRule>
  </conditionalFormatting>
  <conditionalFormatting sqref="R83">
    <cfRule type="cellIs" dxfId="31865" priority="2822" operator="greaterThan">
      <formula>1</formula>
    </cfRule>
    <cfRule type="cellIs" dxfId="31864" priority="2823" operator="lessThan">
      <formula>0.8</formula>
    </cfRule>
  </conditionalFormatting>
  <conditionalFormatting sqref="P83">
    <cfRule type="cellIs" dxfId="31863" priority="2821" operator="greaterThan">
      <formula>0</formula>
    </cfRule>
  </conditionalFormatting>
  <conditionalFormatting sqref="P83">
    <cfRule type="cellIs" dxfId="31862" priority="2815" operator="greaterThan">
      <formula>0</formula>
    </cfRule>
  </conditionalFormatting>
  <conditionalFormatting sqref="Q83">
    <cfRule type="cellIs" dxfId="31861" priority="2820" operator="lessThan">
      <formula>0</formula>
    </cfRule>
  </conditionalFormatting>
  <conditionalFormatting sqref="R83">
    <cfRule type="cellIs" dxfId="31860" priority="2818" operator="lessThan">
      <formula>0.8</formula>
    </cfRule>
    <cfRule type="cellIs" dxfId="31859" priority="2819" operator="greaterThan">
      <formula>1</formula>
    </cfRule>
  </conditionalFormatting>
  <conditionalFormatting sqref="R83">
    <cfRule type="cellIs" dxfId="31858" priority="2816" operator="greaterThan">
      <formula>1</formula>
    </cfRule>
    <cfRule type="cellIs" dxfId="31857" priority="2817" operator="lessThan">
      <formula>0.8</formula>
    </cfRule>
  </conditionalFormatting>
  <conditionalFormatting sqref="P83">
    <cfRule type="cellIs" dxfId="31856" priority="2809" operator="greaterThan">
      <formula>0</formula>
    </cfRule>
  </conditionalFormatting>
  <conditionalFormatting sqref="Q83">
    <cfRule type="cellIs" dxfId="31855" priority="2814" operator="lessThan">
      <formula>0</formula>
    </cfRule>
  </conditionalFormatting>
  <conditionalFormatting sqref="R83">
    <cfRule type="cellIs" dxfId="31854" priority="2812" operator="lessThan">
      <formula>0.8</formula>
    </cfRule>
    <cfRule type="cellIs" dxfId="31853" priority="2813" operator="greaterThan">
      <formula>1</formula>
    </cfRule>
  </conditionalFormatting>
  <conditionalFormatting sqref="R83">
    <cfRule type="cellIs" dxfId="31852" priority="2810" operator="greaterThan">
      <formula>1</formula>
    </cfRule>
    <cfRule type="cellIs" dxfId="31851" priority="2811" operator="lessThan">
      <formula>0.8</formula>
    </cfRule>
  </conditionalFormatting>
  <conditionalFormatting sqref="R83">
    <cfRule type="cellIs" dxfId="31850" priority="2806" operator="lessThan">
      <formula>0.8</formula>
    </cfRule>
    <cfRule type="cellIs" dxfId="31849" priority="2807" operator="greaterThan">
      <formula>1</formula>
    </cfRule>
  </conditionalFormatting>
  <conditionalFormatting sqref="R83">
    <cfRule type="cellIs" dxfId="31848" priority="2804" operator="greaterThan">
      <formula>1</formula>
    </cfRule>
    <cfRule type="cellIs" dxfId="31847" priority="2805" operator="lessThan">
      <formula>0.8</formula>
    </cfRule>
  </conditionalFormatting>
  <conditionalFormatting sqref="P83">
    <cfRule type="cellIs" dxfId="31846" priority="2803" operator="greaterThan">
      <formula>0</formula>
    </cfRule>
  </conditionalFormatting>
  <conditionalFormatting sqref="Q83">
    <cfRule type="cellIs" dxfId="31845" priority="2808" operator="lessThan">
      <formula>0</formula>
    </cfRule>
  </conditionalFormatting>
  <conditionalFormatting sqref="P83">
    <cfRule type="cellIs" dxfId="31844" priority="2797" operator="greaterThan">
      <formula>0</formula>
    </cfRule>
  </conditionalFormatting>
  <conditionalFormatting sqref="Q83">
    <cfRule type="cellIs" dxfId="31843" priority="2802" operator="lessThan">
      <formula>0</formula>
    </cfRule>
  </conditionalFormatting>
  <conditionalFormatting sqref="R83">
    <cfRule type="cellIs" dxfId="31842" priority="2800" operator="lessThan">
      <formula>0.8</formula>
    </cfRule>
    <cfRule type="cellIs" dxfId="31841" priority="2801" operator="greaterThan">
      <formula>1</formula>
    </cfRule>
  </conditionalFormatting>
  <conditionalFormatting sqref="R83">
    <cfRule type="cellIs" dxfId="31840" priority="2798" operator="greaterThan">
      <formula>1</formula>
    </cfRule>
    <cfRule type="cellIs" dxfId="31839" priority="2799" operator="lessThan">
      <formula>0.8</formula>
    </cfRule>
  </conditionalFormatting>
  <conditionalFormatting sqref="R83">
    <cfRule type="cellIs" dxfId="31838" priority="2794" operator="lessThan">
      <formula>0.8</formula>
    </cfRule>
    <cfRule type="cellIs" dxfId="31837" priority="2795" operator="greaterThan">
      <formula>1</formula>
    </cfRule>
  </conditionalFormatting>
  <conditionalFormatting sqref="R83">
    <cfRule type="cellIs" dxfId="31836" priority="2792" operator="greaterThan">
      <formula>1</formula>
    </cfRule>
    <cfRule type="cellIs" dxfId="31835" priority="2793" operator="lessThan">
      <formula>0.8</formula>
    </cfRule>
  </conditionalFormatting>
  <conditionalFormatting sqref="P83">
    <cfRule type="cellIs" dxfId="31834" priority="2791" operator="greaterThan">
      <formula>0</formula>
    </cfRule>
  </conditionalFormatting>
  <conditionalFormatting sqref="Q83">
    <cfRule type="cellIs" dxfId="31833" priority="2796" operator="lessThan">
      <formula>0</formula>
    </cfRule>
  </conditionalFormatting>
  <conditionalFormatting sqref="R83">
    <cfRule type="cellIs" dxfId="31832" priority="2788" operator="lessThan">
      <formula>0.8</formula>
    </cfRule>
    <cfRule type="cellIs" dxfId="31831" priority="2789" operator="greaterThan">
      <formula>1</formula>
    </cfRule>
  </conditionalFormatting>
  <conditionalFormatting sqref="R83">
    <cfRule type="cellIs" dxfId="31830" priority="2786" operator="greaterThan">
      <formula>1</formula>
    </cfRule>
    <cfRule type="cellIs" dxfId="31829" priority="2787" operator="lessThan">
      <formula>0.8</formula>
    </cfRule>
  </conditionalFormatting>
  <conditionalFormatting sqref="P83">
    <cfRule type="cellIs" dxfId="31828" priority="2785" operator="greaterThan">
      <formula>0</formula>
    </cfRule>
  </conditionalFormatting>
  <conditionalFormatting sqref="Q83">
    <cfRule type="cellIs" dxfId="31827" priority="2790" operator="lessThan">
      <formula>0</formula>
    </cfRule>
  </conditionalFormatting>
  <conditionalFormatting sqref="Q83">
    <cfRule type="cellIs" dxfId="31826" priority="2784" operator="lessThan">
      <formula>0</formula>
    </cfRule>
  </conditionalFormatting>
  <conditionalFormatting sqref="R83">
    <cfRule type="cellIs" dxfId="31825" priority="2782" operator="lessThan">
      <formula>0.8</formula>
    </cfRule>
    <cfRule type="cellIs" dxfId="31824" priority="2783" operator="greaterThan">
      <formula>1</formula>
    </cfRule>
  </conditionalFormatting>
  <conditionalFormatting sqref="R83">
    <cfRule type="cellIs" dxfId="31823" priority="2780" operator="greaterThan">
      <formula>1</formula>
    </cfRule>
    <cfRule type="cellIs" dxfId="31822" priority="2781" operator="lessThan">
      <formula>0.8</formula>
    </cfRule>
  </conditionalFormatting>
  <conditionalFormatting sqref="P83">
    <cfRule type="cellIs" dxfId="31821" priority="2779" operator="greaterThan">
      <formula>0</formula>
    </cfRule>
  </conditionalFormatting>
  <conditionalFormatting sqref="Q83">
    <cfRule type="cellIs" dxfId="31820" priority="2773" operator="lessThan">
      <formula>0</formula>
    </cfRule>
  </conditionalFormatting>
  <conditionalFormatting sqref="R83">
    <cfRule type="cellIs" dxfId="31819" priority="2777" operator="lessThan">
      <formula>0.8</formula>
    </cfRule>
    <cfRule type="cellIs" dxfId="31818" priority="2778" operator="greaterThan">
      <formula>1</formula>
    </cfRule>
  </conditionalFormatting>
  <conditionalFormatting sqref="R83">
    <cfRule type="cellIs" dxfId="31817" priority="2775" operator="greaterThan">
      <formula>1</formula>
    </cfRule>
    <cfRule type="cellIs" dxfId="31816" priority="2776" operator="lessThan">
      <formula>0.8</formula>
    </cfRule>
  </conditionalFormatting>
  <conditionalFormatting sqref="P83">
    <cfRule type="cellIs" dxfId="31815" priority="2774" operator="greaterThan">
      <formula>0</formula>
    </cfRule>
  </conditionalFormatting>
  <conditionalFormatting sqref="Q83">
    <cfRule type="cellIs" dxfId="31814" priority="2772" operator="lessThan">
      <formula>0</formula>
    </cfRule>
  </conditionalFormatting>
  <conditionalFormatting sqref="R83">
    <cfRule type="cellIs" dxfId="31813" priority="2770" operator="lessThan">
      <formula>0.8</formula>
    </cfRule>
    <cfRule type="cellIs" dxfId="31812" priority="2771" operator="greaterThan">
      <formula>1</formula>
    </cfRule>
  </conditionalFormatting>
  <conditionalFormatting sqref="R83">
    <cfRule type="cellIs" dxfId="31811" priority="2768" operator="greaterThan">
      <formula>1</formula>
    </cfRule>
    <cfRule type="cellIs" dxfId="31810" priority="2769" operator="lessThan">
      <formula>0.8</formula>
    </cfRule>
  </conditionalFormatting>
  <conditionalFormatting sqref="P83">
    <cfRule type="cellIs" dxfId="31809" priority="2767" operator="greaterThan">
      <formula>0</formula>
    </cfRule>
  </conditionalFormatting>
  <conditionalFormatting sqref="Q83">
    <cfRule type="cellIs" dxfId="31808" priority="2766" operator="lessThan">
      <formula>0</formula>
    </cfRule>
  </conditionalFormatting>
  <conditionalFormatting sqref="R83">
    <cfRule type="cellIs" dxfId="31807" priority="2764" operator="lessThan">
      <formula>0.8</formula>
    </cfRule>
    <cfRule type="cellIs" dxfId="31806" priority="2765" operator="greaterThan">
      <formula>1</formula>
    </cfRule>
  </conditionalFormatting>
  <conditionalFormatting sqref="R83">
    <cfRule type="cellIs" dxfId="31805" priority="2762" operator="greaterThan">
      <formula>1</formula>
    </cfRule>
    <cfRule type="cellIs" dxfId="31804" priority="2763" operator="lessThan">
      <formula>0.8</formula>
    </cfRule>
  </conditionalFormatting>
  <conditionalFormatting sqref="P83">
    <cfRule type="cellIs" dxfId="31803" priority="2761" operator="greaterThan">
      <formula>0</formula>
    </cfRule>
  </conditionalFormatting>
  <conditionalFormatting sqref="Q83">
    <cfRule type="cellIs" dxfId="31802" priority="2760" operator="lessThan">
      <formula>0</formula>
    </cfRule>
  </conditionalFormatting>
  <conditionalFormatting sqref="R83">
    <cfRule type="cellIs" dxfId="31801" priority="2758" operator="lessThan">
      <formula>0.8</formula>
    </cfRule>
    <cfRule type="cellIs" dxfId="31800" priority="2759" operator="greaterThan">
      <formula>1</formula>
    </cfRule>
  </conditionalFormatting>
  <conditionalFormatting sqref="R83">
    <cfRule type="cellIs" dxfId="31799" priority="2756" operator="greaterThan">
      <formula>1</formula>
    </cfRule>
    <cfRule type="cellIs" dxfId="31798" priority="2757" operator="lessThan">
      <formula>0.8</formula>
    </cfRule>
  </conditionalFormatting>
  <conditionalFormatting sqref="P83">
    <cfRule type="cellIs" dxfId="31797" priority="2755" operator="greaterThan">
      <formula>0</formula>
    </cfRule>
  </conditionalFormatting>
  <conditionalFormatting sqref="Q83">
    <cfRule type="cellIs" dxfId="31796" priority="2754" operator="lessThan">
      <formula>0</formula>
    </cfRule>
  </conditionalFormatting>
  <conditionalFormatting sqref="R83">
    <cfRule type="cellIs" dxfId="31795" priority="2752" operator="lessThan">
      <formula>0.8</formula>
    </cfRule>
    <cfRule type="cellIs" dxfId="31794" priority="2753" operator="greaterThan">
      <formula>1</formula>
    </cfRule>
  </conditionalFormatting>
  <conditionalFormatting sqref="R83">
    <cfRule type="cellIs" dxfId="31793" priority="2750" operator="greaterThan">
      <formula>1</formula>
    </cfRule>
    <cfRule type="cellIs" dxfId="31792" priority="2751" operator="lessThan">
      <formula>0.8</formula>
    </cfRule>
  </conditionalFormatting>
  <conditionalFormatting sqref="P83">
    <cfRule type="cellIs" dxfId="31791" priority="2749" operator="greaterThan">
      <formula>0</formula>
    </cfRule>
  </conditionalFormatting>
  <conditionalFormatting sqref="Q83">
    <cfRule type="cellIs" dxfId="31790" priority="2748" operator="lessThan">
      <formula>0</formula>
    </cfRule>
  </conditionalFormatting>
  <conditionalFormatting sqref="R83">
    <cfRule type="cellIs" dxfId="31789" priority="2746" operator="lessThan">
      <formula>0.8</formula>
    </cfRule>
    <cfRule type="cellIs" dxfId="31788" priority="2747" operator="greaterThan">
      <formula>1</formula>
    </cfRule>
  </conditionalFormatting>
  <conditionalFormatting sqref="R83">
    <cfRule type="cellIs" dxfId="31787" priority="2744" operator="greaterThan">
      <formula>1</formula>
    </cfRule>
    <cfRule type="cellIs" dxfId="31786" priority="2745" operator="lessThan">
      <formula>0.8</formula>
    </cfRule>
  </conditionalFormatting>
  <conditionalFormatting sqref="P83">
    <cfRule type="cellIs" dxfId="31785" priority="2743" operator="greaterThan">
      <formula>0</formula>
    </cfRule>
  </conditionalFormatting>
  <conditionalFormatting sqref="P83">
    <cfRule type="cellIs" dxfId="31784" priority="2737" operator="greaterThan">
      <formula>0</formula>
    </cfRule>
  </conditionalFormatting>
  <conditionalFormatting sqref="Q83">
    <cfRule type="cellIs" dxfId="31783" priority="2742" operator="lessThan">
      <formula>0</formula>
    </cfRule>
  </conditionalFormatting>
  <conditionalFormatting sqref="R83">
    <cfRule type="cellIs" dxfId="31782" priority="2740" operator="lessThan">
      <formula>0.8</formula>
    </cfRule>
    <cfRule type="cellIs" dxfId="31781" priority="2741" operator="greaterThan">
      <formula>1</formula>
    </cfRule>
  </conditionalFormatting>
  <conditionalFormatting sqref="R83">
    <cfRule type="cellIs" dxfId="31780" priority="2738" operator="greaterThan">
      <formula>1</formula>
    </cfRule>
    <cfRule type="cellIs" dxfId="31779" priority="2739" operator="lessThan">
      <formula>0.8</formula>
    </cfRule>
  </conditionalFormatting>
  <conditionalFormatting sqref="P83">
    <cfRule type="cellIs" dxfId="31778" priority="2731" operator="greaterThan">
      <formula>0</formula>
    </cfRule>
  </conditionalFormatting>
  <conditionalFormatting sqref="Q83">
    <cfRule type="cellIs" dxfId="31777" priority="2736" operator="lessThan">
      <formula>0</formula>
    </cfRule>
  </conditionalFormatting>
  <conditionalFormatting sqref="R83">
    <cfRule type="cellIs" dxfId="31776" priority="2734" operator="lessThan">
      <formula>0.8</formula>
    </cfRule>
    <cfRule type="cellIs" dxfId="31775" priority="2735" operator="greaterThan">
      <formula>1</formula>
    </cfRule>
  </conditionalFormatting>
  <conditionalFormatting sqref="R83">
    <cfRule type="cellIs" dxfId="31774" priority="2732" operator="greaterThan">
      <formula>1</formula>
    </cfRule>
    <cfRule type="cellIs" dxfId="31773" priority="2733" operator="lessThan">
      <formula>0.8</formula>
    </cfRule>
  </conditionalFormatting>
  <conditionalFormatting sqref="R83">
    <cfRule type="cellIs" dxfId="31772" priority="2728" operator="lessThan">
      <formula>0.8</formula>
    </cfRule>
    <cfRule type="cellIs" dxfId="31771" priority="2729" operator="greaterThan">
      <formula>1</formula>
    </cfRule>
  </conditionalFormatting>
  <conditionalFormatting sqref="R83">
    <cfRule type="cellIs" dxfId="31770" priority="2726" operator="greaterThan">
      <formula>1</formula>
    </cfRule>
    <cfRule type="cellIs" dxfId="31769" priority="2727" operator="lessThan">
      <formula>0.8</formula>
    </cfRule>
  </conditionalFormatting>
  <conditionalFormatting sqref="P83">
    <cfRule type="cellIs" dxfId="31768" priority="2725" operator="greaterThan">
      <formula>0</formula>
    </cfRule>
  </conditionalFormatting>
  <conditionalFormatting sqref="Q83">
    <cfRule type="cellIs" dxfId="31767" priority="2730" operator="lessThan">
      <formula>0</formula>
    </cfRule>
  </conditionalFormatting>
  <conditionalFormatting sqref="Q83">
    <cfRule type="cellIs" dxfId="31766" priority="2719" operator="lessThan">
      <formula>0</formula>
    </cfRule>
  </conditionalFormatting>
  <conditionalFormatting sqref="P83">
    <cfRule type="cellIs" dxfId="31765" priority="2720" operator="greaterThan">
      <formula>0</formula>
    </cfRule>
  </conditionalFormatting>
  <conditionalFormatting sqref="R83">
    <cfRule type="cellIs" dxfId="31764" priority="2723" operator="lessThan">
      <formula>0.8</formula>
    </cfRule>
    <cfRule type="cellIs" dxfId="31763" priority="2724" operator="greaterThan">
      <formula>1</formula>
    </cfRule>
  </conditionalFormatting>
  <conditionalFormatting sqref="R83">
    <cfRule type="cellIs" dxfId="31762" priority="2721" operator="greaterThan">
      <formula>1</formula>
    </cfRule>
    <cfRule type="cellIs" dxfId="31761" priority="2722" operator="lessThan">
      <formula>0.8</formula>
    </cfRule>
  </conditionalFormatting>
  <conditionalFormatting sqref="Q83">
    <cfRule type="cellIs" dxfId="31760" priority="2713" operator="lessThan">
      <formula>0</formula>
    </cfRule>
  </conditionalFormatting>
  <conditionalFormatting sqref="R83">
    <cfRule type="cellIs" dxfId="31759" priority="2717" operator="lessThan">
      <formula>0.8</formula>
    </cfRule>
    <cfRule type="cellIs" dxfId="31758" priority="2718" operator="greaterThan">
      <formula>1</formula>
    </cfRule>
  </conditionalFormatting>
  <conditionalFormatting sqref="R83">
    <cfRule type="cellIs" dxfId="31757" priority="2715" operator="greaterThan">
      <formula>1</formula>
    </cfRule>
    <cfRule type="cellIs" dxfId="31756" priority="2716" operator="lessThan">
      <formula>0.8</formula>
    </cfRule>
  </conditionalFormatting>
  <conditionalFormatting sqref="P83">
    <cfRule type="cellIs" dxfId="31755" priority="2714" operator="greaterThan">
      <formula>0</formula>
    </cfRule>
  </conditionalFormatting>
  <conditionalFormatting sqref="Q83">
    <cfRule type="cellIs" dxfId="31754" priority="2712" operator="lessThan">
      <formula>0</formula>
    </cfRule>
  </conditionalFormatting>
  <conditionalFormatting sqref="R83">
    <cfRule type="cellIs" dxfId="31753" priority="2710" operator="lessThan">
      <formula>0.8</formula>
    </cfRule>
    <cfRule type="cellIs" dxfId="31752" priority="2711" operator="greaterThan">
      <formula>1</formula>
    </cfRule>
  </conditionalFormatting>
  <conditionalFormatting sqref="R83">
    <cfRule type="cellIs" dxfId="31751" priority="2708" operator="greaterThan">
      <formula>1</formula>
    </cfRule>
    <cfRule type="cellIs" dxfId="31750" priority="2709" operator="lessThan">
      <formula>0.8</formula>
    </cfRule>
  </conditionalFormatting>
  <conditionalFormatting sqref="P83">
    <cfRule type="cellIs" dxfId="31749" priority="2707" operator="greaterThan">
      <formula>0</formula>
    </cfRule>
  </conditionalFormatting>
  <conditionalFormatting sqref="Q83">
    <cfRule type="cellIs" dxfId="31748" priority="2706" operator="lessThan">
      <formula>0</formula>
    </cfRule>
  </conditionalFormatting>
  <conditionalFormatting sqref="R83">
    <cfRule type="cellIs" dxfId="31747" priority="2704" operator="lessThan">
      <formula>0.8</formula>
    </cfRule>
    <cfRule type="cellIs" dxfId="31746" priority="2705" operator="greaterThan">
      <formula>1</formula>
    </cfRule>
  </conditionalFormatting>
  <conditionalFormatting sqref="R83">
    <cfRule type="cellIs" dxfId="31745" priority="2702" operator="greaterThan">
      <formula>1</formula>
    </cfRule>
    <cfRule type="cellIs" dxfId="31744" priority="2703" operator="lessThan">
      <formula>0.8</formula>
    </cfRule>
  </conditionalFormatting>
  <conditionalFormatting sqref="P83">
    <cfRule type="cellIs" dxfId="31743" priority="2701" operator="greaterThan">
      <formula>0</formula>
    </cfRule>
  </conditionalFormatting>
  <conditionalFormatting sqref="Q83">
    <cfRule type="cellIs" dxfId="31742" priority="2700" operator="lessThan">
      <formula>0</formula>
    </cfRule>
  </conditionalFormatting>
  <conditionalFormatting sqref="R83">
    <cfRule type="cellIs" dxfId="31741" priority="2698" operator="lessThan">
      <formula>0.8</formula>
    </cfRule>
    <cfRule type="cellIs" dxfId="31740" priority="2699" operator="greaterThan">
      <formula>1</formula>
    </cfRule>
  </conditionalFormatting>
  <conditionalFormatting sqref="R83">
    <cfRule type="cellIs" dxfId="31739" priority="2696" operator="greaterThan">
      <formula>1</formula>
    </cfRule>
    <cfRule type="cellIs" dxfId="31738" priority="2697" operator="lessThan">
      <formula>0.8</formula>
    </cfRule>
  </conditionalFormatting>
  <conditionalFormatting sqref="P83">
    <cfRule type="cellIs" dxfId="31737" priority="2695" operator="greaterThan">
      <formula>0</formula>
    </cfRule>
  </conditionalFormatting>
  <conditionalFormatting sqref="Q83">
    <cfRule type="cellIs" dxfId="31736" priority="2694" operator="lessThan">
      <formula>0</formula>
    </cfRule>
  </conditionalFormatting>
  <conditionalFormatting sqref="R83">
    <cfRule type="cellIs" dxfId="31735" priority="2692" operator="lessThan">
      <formula>0.8</formula>
    </cfRule>
    <cfRule type="cellIs" dxfId="31734" priority="2693" operator="greaterThan">
      <formula>1</formula>
    </cfRule>
  </conditionalFormatting>
  <conditionalFormatting sqref="R83">
    <cfRule type="cellIs" dxfId="31733" priority="2690" operator="greaterThan">
      <formula>1</formula>
    </cfRule>
    <cfRule type="cellIs" dxfId="31732" priority="2691" operator="lessThan">
      <formula>0.8</formula>
    </cfRule>
  </conditionalFormatting>
  <conditionalFormatting sqref="P83">
    <cfRule type="cellIs" dxfId="31731" priority="2689" operator="greaterThan">
      <formula>0</formula>
    </cfRule>
  </conditionalFormatting>
  <conditionalFormatting sqref="Q83">
    <cfRule type="cellIs" dxfId="31730" priority="2688" operator="lessThan">
      <formula>0</formula>
    </cfRule>
  </conditionalFormatting>
  <conditionalFormatting sqref="R83">
    <cfRule type="cellIs" dxfId="31729" priority="2686" operator="lessThan">
      <formula>0.8</formula>
    </cfRule>
    <cfRule type="cellIs" dxfId="31728" priority="2687" operator="greaterThan">
      <formula>1</formula>
    </cfRule>
  </conditionalFormatting>
  <conditionalFormatting sqref="R83">
    <cfRule type="cellIs" dxfId="31727" priority="2684" operator="greaterThan">
      <formula>1</formula>
    </cfRule>
    <cfRule type="cellIs" dxfId="31726" priority="2685" operator="lessThan">
      <formula>0.8</formula>
    </cfRule>
  </conditionalFormatting>
  <conditionalFormatting sqref="P83">
    <cfRule type="cellIs" dxfId="31725" priority="2683" operator="greaterThan">
      <formula>0</formula>
    </cfRule>
  </conditionalFormatting>
  <conditionalFormatting sqref="Q83">
    <cfRule type="cellIs" dxfId="31724" priority="2682" operator="lessThan">
      <formula>0</formula>
    </cfRule>
  </conditionalFormatting>
  <conditionalFormatting sqref="R83">
    <cfRule type="cellIs" dxfId="31723" priority="2680" operator="lessThan">
      <formula>0.8</formula>
    </cfRule>
    <cfRule type="cellIs" dxfId="31722" priority="2681" operator="greaterThan">
      <formula>1</formula>
    </cfRule>
  </conditionalFormatting>
  <conditionalFormatting sqref="R83">
    <cfRule type="cellIs" dxfId="31721" priority="2678" operator="greaterThan">
      <formula>1</formula>
    </cfRule>
    <cfRule type="cellIs" dxfId="31720" priority="2679" operator="lessThan">
      <formula>0.8</formula>
    </cfRule>
  </conditionalFormatting>
  <conditionalFormatting sqref="P83">
    <cfRule type="cellIs" dxfId="31719" priority="2677" operator="greaterThan">
      <formula>0</formula>
    </cfRule>
  </conditionalFormatting>
  <conditionalFormatting sqref="Q83">
    <cfRule type="cellIs" dxfId="31718" priority="2676" operator="lessThan">
      <formula>0</formula>
    </cfRule>
  </conditionalFormatting>
  <conditionalFormatting sqref="R83">
    <cfRule type="cellIs" dxfId="31717" priority="2674" operator="lessThan">
      <formula>0.8</formula>
    </cfRule>
    <cfRule type="cellIs" dxfId="31716" priority="2675" operator="greaterThan">
      <formula>1</formula>
    </cfRule>
  </conditionalFormatting>
  <conditionalFormatting sqref="R83">
    <cfRule type="cellIs" dxfId="31715" priority="2672" operator="greaterThan">
      <formula>1</formula>
    </cfRule>
    <cfRule type="cellIs" dxfId="31714" priority="2673" operator="lessThan">
      <formula>0.8</formula>
    </cfRule>
  </conditionalFormatting>
  <conditionalFormatting sqref="P83">
    <cfRule type="cellIs" dxfId="31713" priority="2671" operator="greaterThan">
      <formula>0</formula>
    </cfRule>
  </conditionalFormatting>
  <conditionalFormatting sqref="P83">
    <cfRule type="cellIs" dxfId="31712" priority="2665" operator="greaterThan">
      <formula>0</formula>
    </cfRule>
  </conditionalFormatting>
  <conditionalFormatting sqref="Q83">
    <cfRule type="cellIs" dxfId="31711" priority="2670" operator="lessThan">
      <formula>0</formula>
    </cfRule>
  </conditionalFormatting>
  <conditionalFormatting sqref="R83">
    <cfRule type="cellIs" dxfId="31710" priority="2668" operator="lessThan">
      <formula>0.8</formula>
    </cfRule>
    <cfRule type="cellIs" dxfId="31709" priority="2669" operator="greaterThan">
      <formula>1</formula>
    </cfRule>
  </conditionalFormatting>
  <conditionalFormatting sqref="R83">
    <cfRule type="cellIs" dxfId="31708" priority="2666" operator="greaterThan">
      <formula>1</formula>
    </cfRule>
    <cfRule type="cellIs" dxfId="31707" priority="2667" operator="lessThan">
      <formula>0.8</formula>
    </cfRule>
  </conditionalFormatting>
  <conditionalFormatting sqref="P83">
    <cfRule type="cellIs" dxfId="31706" priority="2659" operator="greaterThan">
      <formula>0</formula>
    </cfRule>
  </conditionalFormatting>
  <conditionalFormatting sqref="Q83">
    <cfRule type="cellIs" dxfId="31705" priority="2664" operator="lessThan">
      <formula>0</formula>
    </cfRule>
  </conditionalFormatting>
  <conditionalFormatting sqref="R83">
    <cfRule type="cellIs" dxfId="31704" priority="2662" operator="lessThan">
      <formula>0.8</formula>
    </cfRule>
    <cfRule type="cellIs" dxfId="31703" priority="2663" operator="greaterThan">
      <formula>1</formula>
    </cfRule>
  </conditionalFormatting>
  <conditionalFormatting sqref="R83">
    <cfRule type="cellIs" dxfId="31702" priority="2660" operator="greaterThan">
      <formula>1</formula>
    </cfRule>
    <cfRule type="cellIs" dxfId="31701" priority="2661" operator="lessThan">
      <formula>0.8</formula>
    </cfRule>
  </conditionalFormatting>
  <conditionalFormatting sqref="R83">
    <cfRule type="cellIs" dxfId="31700" priority="2656" operator="lessThan">
      <formula>0.8</formula>
    </cfRule>
    <cfRule type="cellIs" dxfId="31699" priority="2657" operator="greaterThan">
      <formula>1</formula>
    </cfRule>
  </conditionalFormatting>
  <conditionalFormatting sqref="R83">
    <cfRule type="cellIs" dxfId="31698" priority="2654" operator="greaterThan">
      <formula>1</formula>
    </cfRule>
    <cfRule type="cellIs" dxfId="31697" priority="2655" operator="lessThan">
      <formula>0.8</formula>
    </cfRule>
  </conditionalFormatting>
  <conditionalFormatting sqref="P83">
    <cfRule type="cellIs" dxfId="31696" priority="2653" operator="greaterThan">
      <formula>0</formula>
    </cfRule>
  </conditionalFormatting>
  <conditionalFormatting sqref="Q83">
    <cfRule type="cellIs" dxfId="31695" priority="2658" operator="lessThan">
      <formula>0</formula>
    </cfRule>
  </conditionalFormatting>
  <conditionalFormatting sqref="Q83">
    <cfRule type="cellIs" dxfId="31694" priority="2652" operator="lessThan">
      <formula>0</formula>
    </cfRule>
  </conditionalFormatting>
  <conditionalFormatting sqref="R83">
    <cfRule type="cellIs" dxfId="31693" priority="2650" operator="lessThan">
      <formula>0.8</formula>
    </cfRule>
    <cfRule type="cellIs" dxfId="31692" priority="2651" operator="greaterThan">
      <formula>1</formula>
    </cfRule>
  </conditionalFormatting>
  <conditionalFormatting sqref="R83">
    <cfRule type="cellIs" dxfId="31691" priority="2648" operator="greaterThan">
      <formula>1</formula>
    </cfRule>
    <cfRule type="cellIs" dxfId="31690" priority="2649" operator="lessThan">
      <formula>0.8</formula>
    </cfRule>
  </conditionalFormatting>
  <conditionalFormatting sqref="P83">
    <cfRule type="cellIs" dxfId="31689" priority="2647" operator="greaterThan">
      <formula>0</formula>
    </cfRule>
  </conditionalFormatting>
  <conditionalFormatting sqref="P83">
    <cfRule type="cellIs" dxfId="31688" priority="2641" operator="greaterThan">
      <formula>0</formula>
    </cfRule>
  </conditionalFormatting>
  <conditionalFormatting sqref="Q83">
    <cfRule type="cellIs" dxfId="31687" priority="2646" operator="lessThan">
      <formula>0</formula>
    </cfRule>
  </conditionalFormatting>
  <conditionalFormatting sqref="R83">
    <cfRule type="cellIs" dxfId="31686" priority="2644" operator="lessThan">
      <formula>0.8</formula>
    </cfRule>
    <cfRule type="cellIs" dxfId="31685" priority="2645" operator="greaterThan">
      <formula>1</formula>
    </cfRule>
  </conditionalFormatting>
  <conditionalFormatting sqref="R83">
    <cfRule type="cellIs" dxfId="31684" priority="2642" operator="greaterThan">
      <formula>1</formula>
    </cfRule>
    <cfRule type="cellIs" dxfId="31683" priority="2643" operator="lessThan">
      <formula>0.8</formula>
    </cfRule>
  </conditionalFormatting>
  <conditionalFormatting sqref="P83">
    <cfRule type="cellIs" dxfId="31682" priority="2635" operator="greaterThan">
      <formula>0</formula>
    </cfRule>
  </conditionalFormatting>
  <conditionalFormatting sqref="Q83">
    <cfRule type="cellIs" dxfId="31681" priority="2640" operator="lessThan">
      <formula>0</formula>
    </cfRule>
  </conditionalFormatting>
  <conditionalFormatting sqref="R83">
    <cfRule type="cellIs" dxfId="31680" priority="2638" operator="lessThan">
      <formula>0.8</formula>
    </cfRule>
    <cfRule type="cellIs" dxfId="31679" priority="2639" operator="greaterThan">
      <formula>1</formula>
    </cfRule>
  </conditionalFormatting>
  <conditionalFormatting sqref="R83">
    <cfRule type="cellIs" dxfId="31678" priority="2636" operator="greaterThan">
      <formula>1</formula>
    </cfRule>
    <cfRule type="cellIs" dxfId="31677" priority="2637" operator="lessThan">
      <formula>0.8</formula>
    </cfRule>
  </conditionalFormatting>
  <conditionalFormatting sqref="R83">
    <cfRule type="cellIs" dxfId="31676" priority="2632" operator="lessThan">
      <formula>0.8</formula>
    </cfRule>
    <cfRule type="cellIs" dxfId="31675" priority="2633" operator="greaterThan">
      <formula>1</formula>
    </cfRule>
  </conditionalFormatting>
  <conditionalFormatting sqref="R83">
    <cfRule type="cellIs" dxfId="31674" priority="2630" operator="greaterThan">
      <formula>1</formula>
    </cfRule>
    <cfRule type="cellIs" dxfId="31673" priority="2631" operator="lessThan">
      <formula>0.8</formula>
    </cfRule>
  </conditionalFormatting>
  <conditionalFormatting sqref="P83">
    <cfRule type="cellIs" dxfId="31672" priority="2629" operator="greaterThan">
      <formula>0</formula>
    </cfRule>
  </conditionalFormatting>
  <conditionalFormatting sqref="Q83">
    <cfRule type="cellIs" dxfId="31671" priority="2634" operator="lessThan">
      <formula>0</formula>
    </cfRule>
  </conditionalFormatting>
  <conditionalFormatting sqref="P83">
    <cfRule type="cellIs" dxfId="31670" priority="2623" operator="greaterThan">
      <formula>0</formula>
    </cfRule>
  </conditionalFormatting>
  <conditionalFormatting sqref="Q83">
    <cfRule type="cellIs" dxfId="31669" priority="2628" operator="lessThan">
      <formula>0</formula>
    </cfRule>
  </conditionalFormatting>
  <conditionalFormatting sqref="R83">
    <cfRule type="cellIs" dxfId="31668" priority="2626" operator="lessThan">
      <formula>0.8</formula>
    </cfRule>
    <cfRule type="cellIs" dxfId="31667" priority="2627" operator="greaterThan">
      <formula>1</formula>
    </cfRule>
  </conditionalFormatting>
  <conditionalFormatting sqref="R83">
    <cfRule type="cellIs" dxfId="31666" priority="2624" operator="greaterThan">
      <formula>1</formula>
    </cfRule>
    <cfRule type="cellIs" dxfId="31665" priority="2625" operator="lessThan">
      <formula>0.8</formula>
    </cfRule>
  </conditionalFormatting>
  <conditionalFormatting sqref="R83">
    <cfRule type="cellIs" dxfId="31664" priority="2620" operator="lessThan">
      <formula>0.8</formula>
    </cfRule>
    <cfRule type="cellIs" dxfId="31663" priority="2621" operator="greaterThan">
      <formula>1</formula>
    </cfRule>
  </conditionalFormatting>
  <conditionalFormatting sqref="R83">
    <cfRule type="cellIs" dxfId="31662" priority="2618" operator="greaterThan">
      <formula>1</formula>
    </cfRule>
    <cfRule type="cellIs" dxfId="31661" priority="2619" operator="lessThan">
      <formula>0.8</formula>
    </cfRule>
  </conditionalFormatting>
  <conditionalFormatting sqref="P83">
    <cfRule type="cellIs" dxfId="31660" priority="2617" operator="greaterThan">
      <formula>0</formula>
    </cfRule>
  </conditionalFormatting>
  <conditionalFormatting sqref="Q83">
    <cfRule type="cellIs" dxfId="31659" priority="2622" operator="lessThan">
      <formula>0</formula>
    </cfRule>
  </conditionalFormatting>
  <conditionalFormatting sqref="R83">
    <cfRule type="cellIs" dxfId="31658" priority="2614" operator="lessThan">
      <formula>0.8</formula>
    </cfRule>
    <cfRule type="cellIs" dxfId="31657" priority="2615" operator="greaterThan">
      <formula>1</formula>
    </cfRule>
  </conditionalFormatting>
  <conditionalFormatting sqref="R83">
    <cfRule type="cellIs" dxfId="31656" priority="2612" operator="greaterThan">
      <formula>1</formula>
    </cfRule>
    <cfRule type="cellIs" dxfId="31655" priority="2613" operator="lessThan">
      <formula>0.8</formula>
    </cfRule>
  </conditionalFormatting>
  <conditionalFormatting sqref="P83">
    <cfRule type="cellIs" dxfId="31654" priority="2611" operator="greaterThan">
      <formula>0</formula>
    </cfRule>
  </conditionalFormatting>
  <conditionalFormatting sqref="Q83">
    <cfRule type="cellIs" dxfId="31653" priority="2616" operator="lessThan">
      <formula>0</formula>
    </cfRule>
  </conditionalFormatting>
  <conditionalFormatting sqref="Q83">
    <cfRule type="cellIs" dxfId="31652" priority="2610" operator="lessThan">
      <formula>0</formula>
    </cfRule>
  </conditionalFormatting>
  <conditionalFormatting sqref="R83">
    <cfRule type="cellIs" dxfId="31651" priority="2608" operator="lessThan">
      <formula>0.8</formula>
    </cfRule>
    <cfRule type="cellIs" dxfId="31650" priority="2609" operator="greaterThan">
      <formula>1</formula>
    </cfRule>
  </conditionalFormatting>
  <conditionalFormatting sqref="R83">
    <cfRule type="cellIs" dxfId="31649" priority="2606" operator="greaterThan">
      <formula>1</formula>
    </cfRule>
    <cfRule type="cellIs" dxfId="31648" priority="2607" operator="lessThan">
      <formula>0.8</formula>
    </cfRule>
  </conditionalFormatting>
  <conditionalFormatting sqref="P83">
    <cfRule type="cellIs" dxfId="31647" priority="2605" operator="greaterThan">
      <formula>0</formula>
    </cfRule>
  </conditionalFormatting>
  <conditionalFormatting sqref="Q83">
    <cfRule type="cellIs" dxfId="31646" priority="2599" operator="lessThan">
      <formula>0</formula>
    </cfRule>
  </conditionalFormatting>
  <conditionalFormatting sqref="R83">
    <cfRule type="cellIs" dxfId="31645" priority="2603" operator="lessThan">
      <formula>0.8</formula>
    </cfRule>
    <cfRule type="cellIs" dxfId="31644" priority="2604" operator="greaterThan">
      <formula>1</formula>
    </cfRule>
  </conditionalFormatting>
  <conditionalFormatting sqref="R83">
    <cfRule type="cellIs" dxfId="31643" priority="2601" operator="greaterThan">
      <formula>1</formula>
    </cfRule>
    <cfRule type="cellIs" dxfId="31642" priority="2602" operator="lessThan">
      <formula>0.8</formula>
    </cfRule>
  </conditionalFormatting>
  <conditionalFormatting sqref="P83">
    <cfRule type="cellIs" dxfId="31641" priority="2600" operator="greaterThan">
      <formula>0</formula>
    </cfRule>
  </conditionalFormatting>
  <conditionalFormatting sqref="Q83">
    <cfRule type="cellIs" dxfId="31640" priority="2598" operator="lessThan">
      <formula>0</formula>
    </cfRule>
  </conditionalFormatting>
  <conditionalFormatting sqref="R83">
    <cfRule type="cellIs" dxfId="31639" priority="2596" operator="lessThan">
      <formula>0.8</formula>
    </cfRule>
    <cfRule type="cellIs" dxfId="31638" priority="2597" operator="greaterThan">
      <formula>1</formula>
    </cfRule>
  </conditionalFormatting>
  <conditionalFormatting sqref="R83">
    <cfRule type="cellIs" dxfId="31637" priority="2594" operator="greaterThan">
      <formula>1</formula>
    </cfRule>
    <cfRule type="cellIs" dxfId="31636" priority="2595" operator="lessThan">
      <formula>0.8</formula>
    </cfRule>
  </conditionalFormatting>
  <conditionalFormatting sqref="P83">
    <cfRule type="cellIs" dxfId="31635" priority="2593" operator="greaterThan">
      <formula>0</formula>
    </cfRule>
  </conditionalFormatting>
  <conditionalFormatting sqref="Q83">
    <cfRule type="cellIs" dxfId="31634" priority="2592" operator="lessThan">
      <formula>0</formula>
    </cfRule>
  </conditionalFormatting>
  <conditionalFormatting sqref="R83">
    <cfRule type="cellIs" dxfId="31633" priority="2590" operator="lessThan">
      <formula>0.8</formula>
    </cfRule>
    <cfRule type="cellIs" dxfId="31632" priority="2591" operator="greaterThan">
      <formula>1</formula>
    </cfRule>
  </conditionalFormatting>
  <conditionalFormatting sqref="R83">
    <cfRule type="cellIs" dxfId="31631" priority="2588" operator="greaterThan">
      <formula>1</formula>
    </cfRule>
    <cfRule type="cellIs" dxfId="31630" priority="2589" operator="lessThan">
      <formula>0.8</formula>
    </cfRule>
  </conditionalFormatting>
  <conditionalFormatting sqref="P83">
    <cfRule type="cellIs" dxfId="31629" priority="2587" operator="greaterThan">
      <formula>0</formula>
    </cfRule>
  </conditionalFormatting>
  <conditionalFormatting sqref="Q83">
    <cfRule type="cellIs" dxfId="31628" priority="2586" operator="lessThan">
      <formula>0</formula>
    </cfRule>
  </conditionalFormatting>
  <conditionalFormatting sqref="R83">
    <cfRule type="cellIs" dxfId="31627" priority="2584" operator="lessThan">
      <formula>0.8</formula>
    </cfRule>
    <cfRule type="cellIs" dxfId="31626" priority="2585" operator="greaterThan">
      <formula>1</formula>
    </cfRule>
  </conditionalFormatting>
  <conditionalFormatting sqref="R83">
    <cfRule type="cellIs" dxfId="31625" priority="2582" operator="greaterThan">
      <formula>1</formula>
    </cfRule>
    <cfRule type="cellIs" dxfId="31624" priority="2583" operator="lessThan">
      <formula>0.8</formula>
    </cfRule>
  </conditionalFormatting>
  <conditionalFormatting sqref="P83">
    <cfRule type="cellIs" dxfId="31623" priority="2581" operator="greaterThan">
      <formula>0</formula>
    </cfRule>
  </conditionalFormatting>
  <conditionalFormatting sqref="Q83">
    <cfRule type="cellIs" dxfId="31622" priority="2580" operator="lessThan">
      <formula>0</formula>
    </cfRule>
  </conditionalFormatting>
  <conditionalFormatting sqref="R83">
    <cfRule type="cellIs" dxfId="31621" priority="2578" operator="lessThan">
      <formula>0.8</formula>
    </cfRule>
    <cfRule type="cellIs" dxfId="31620" priority="2579" operator="greaterThan">
      <formula>1</formula>
    </cfRule>
  </conditionalFormatting>
  <conditionalFormatting sqref="R83">
    <cfRule type="cellIs" dxfId="31619" priority="2576" operator="greaterThan">
      <formula>1</formula>
    </cfRule>
    <cfRule type="cellIs" dxfId="31618" priority="2577" operator="lessThan">
      <formula>0.8</formula>
    </cfRule>
  </conditionalFormatting>
  <conditionalFormatting sqref="P83">
    <cfRule type="cellIs" dxfId="31617" priority="2575" operator="greaterThan">
      <formula>0</formula>
    </cfRule>
  </conditionalFormatting>
  <conditionalFormatting sqref="Q83">
    <cfRule type="cellIs" dxfId="31616" priority="2574" operator="lessThan">
      <formula>0</formula>
    </cfRule>
  </conditionalFormatting>
  <conditionalFormatting sqref="R83">
    <cfRule type="cellIs" dxfId="31615" priority="2572" operator="lessThan">
      <formula>0.8</formula>
    </cfRule>
    <cfRule type="cellIs" dxfId="31614" priority="2573" operator="greaterThan">
      <formula>1</formula>
    </cfRule>
  </conditionalFormatting>
  <conditionalFormatting sqref="R83">
    <cfRule type="cellIs" dxfId="31613" priority="2570" operator="greaterThan">
      <formula>1</formula>
    </cfRule>
    <cfRule type="cellIs" dxfId="31612" priority="2571" operator="lessThan">
      <formula>0.8</formula>
    </cfRule>
  </conditionalFormatting>
  <conditionalFormatting sqref="P83">
    <cfRule type="cellIs" dxfId="31611" priority="2569" operator="greaterThan">
      <formula>0</formula>
    </cfRule>
  </conditionalFormatting>
  <conditionalFormatting sqref="P83">
    <cfRule type="cellIs" dxfId="31610" priority="2563" operator="greaterThan">
      <formula>0</formula>
    </cfRule>
  </conditionalFormatting>
  <conditionalFormatting sqref="Q83">
    <cfRule type="cellIs" dxfId="31609" priority="2568" operator="lessThan">
      <formula>0</formula>
    </cfRule>
  </conditionalFormatting>
  <conditionalFormatting sqref="R83">
    <cfRule type="cellIs" dxfId="31608" priority="2566" operator="lessThan">
      <formula>0.8</formula>
    </cfRule>
    <cfRule type="cellIs" dxfId="31607" priority="2567" operator="greaterThan">
      <formula>1</formula>
    </cfRule>
  </conditionalFormatting>
  <conditionalFormatting sqref="R83">
    <cfRule type="cellIs" dxfId="31606" priority="2564" operator="greaterThan">
      <formula>1</formula>
    </cfRule>
    <cfRule type="cellIs" dxfId="31605" priority="2565" operator="lessThan">
      <formula>0.8</formula>
    </cfRule>
  </conditionalFormatting>
  <conditionalFormatting sqref="P83">
    <cfRule type="cellIs" dxfId="31604" priority="2557" operator="greaterThan">
      <formula>0</formula>
    </cfRule>
  </conditionalFormatting>
  <conditionalFormatting sqref="Q83">
    <cfRule type="cellIs" dxfId="31603" priority="2562" operator="lessThan">
      <formula>0</formula>
    </cfRule>
  </conditionalFormatting>
  <conditionalFormatting sqref="R83">
    <cfRule type="cellIs" dxfId="31602" priority="2560" operator="lessThan">
      <formula>0.8</formula>
    </cfRule>
    <cfRule type="cellIs" dxfId="31601" priority="2561" operator="greaterThan">
      <formula>1</formula>
    </cfRule>
  </conditionalFormatting>
  <conditionalFormatting sqref="R83">
    <cfRule type="cellIs" dxfId="31600" priority="2558" operator="greaterThan">
      <formula>1</formula>
    </cfRule>
    <cfRule type="cellIs" dxfId="31599" priority="2559" operator="lessThan">
      <formula>0.8</formula>
    </cfRule>
  </conditionalFormatting>
  <conditionalFormatting sqref="R83">
    <cfRule type="cellIs" dxfId="31598" priority="2554" operator="lessThan">
      <formula>0.8</formula>
    </cfRule>
    <cfRule type="cellIs" dxfId="31597" priority="2555" operator="greaterThan">
      <formula>1</formula>
    </cfRule>
  </conditionalFormatting>
  <conditionalFormatting sqref="R83">
    <cfRule type="cellIs" dxfId="31596" priority="2552" operator="greaterThan">
      <formula>1</formula>
    </cfRule>
    <cfRule type="cellIs" dxfId="31595" priority="2553" operator="lessThan">
      <formula>0.8</formula>
    </cfRule>
  </conditionalFormatting>
  <conditionalFormatting sqref="P83">
    <cfRule type="cellIs" dxfId="31594" priority="2551" operator="greaterThan">
      <formula>0</formula>
    </cfRule>
  </conditionalFormatting>
  <conditionalFormatting sqref="Q83">
    <cfRule type="cellIs" dxfId="31593" priority="2556" operator="lessThan">
      <formula>0</formula>
    </cfRule>
  </conditionalFormatting>
  <conditionalFormatting sqref="P123 P125:P126 P128:P131">
    <cfRule type="cellIs" dxfId="31592" priority="2545" operator="greaterThan">
      <formula>0</formula>
    </cfRule>
  </conditionalFormatting>
  <conditionalFormatting sqref="Q123 Q125:Q126 Q128:Q131">
    <cfRule type="cellIs" dxfId="31591" priority="2550" operator="lessThan">
      <formula>0</formula>
    </cfRule>
  </conditionalFormatting>
  <conditionalFormatting sqref="R123 R125:R126 R128:R131">
    <cfRule type="cellIs" dxfId="31590" priority="2548" operator="lessThan">
      <formula>0.8</formula>
    </cfRule>
    <cfRule type="cellIs" dxfId="31589" priority="2549" operator="greaterThan">
      <formula>1</formula>
    </cfRule>
  </conditionalFormatting>
  <conditionalFormatting sqref="R123 R125:R126 R128:R131">
    <cfRule type="cellIs" dxfId="31588" priority="2546" operator="greaterThan">
      <formula>1</formula>
    </cfRule>
    <cfRule type="cellIs" dxfId="31587" priority="2547" operator="lessThan">
      <formula>0.8</formula>
    </cfRule>
  </conditionalFormatting>
  <conditionalFormatting sqref="Q123 Q125:Q126 Q128:Q131">
    <cfRule type="cellIs" dxfId="31586" priority="2544" operator="lessThan">
      <formula>0</formula>
    </cfRule>
  </conditionalFormatting>
  <conditionalFormatting sqref="R123 R125:R126 R128:R131">
    <cfRule type="cellIs" dxfId="31585" priority="2542" operator="lessThan">
      <formula>0.8</formula>
    </cfRule>
    <cfRule type="cellIs" dxfId="31584" priority="2543" operator="greaterThan">
      <formula>1</formula>
    </cfRule>
  </conditionalFormatting>
  <conditionalFormatting sqref="R123 R125:R126 R128:R131">
    <cfRule type="cellIs" dxfId="31583" priority="2540" operator="greaterThan">
      <formula>1</formula>
    </cfRule>
    <cfRule type="cellIs" dxfId="31582" priority="2541" operator="lessThan">
      <formula>0.8</formula>
    </cfRule>
  </conditionalFormatting>
  <conditionalFormatting sqref="P123 P125:P126 P128:P131">
    <cfRule type="cellIs" dxfId="31581" priority="2539" operator="greaterThan">
      <formula>0</formula>
    </cfRule>
  </conditionalFormatting>
  <conditionalFormatting sqref="Q31">
    <cfRule type="cellIs" dxfId="31580" priority="2538" operator="lessThan">
      <formula>0</formula>
    </cfRule>
  </conditionalFormatting>
  <conditionalFormatting sqref="R31">
    <cfRule type="cellIs" dxfId="31579" priority="2536" operator="lessThan">
      <formula>0.8</formula>
    </cfRule>
    <cfRule type="cellIs" dxfId="31578" priority="2537" operator="greaterThan">
      <formula>1</formula>
    </cfRule>
  </conditionalFormatting>
  <conditionalFormatting sqref="R31">
    <cfRule type="cellIs" dxfId="31577" priority="2534" operator="greaterThan">
      <formula>1</formula>
    </cfRule>
    <cfRule type="cellIs" dxfId="31576" priority="2535" operator="lessThan">
      <formula>0.8</formula>
    </cfRule>
  </conditionalFormatting>
  <conditionalFormatting sqref="P31:P38">
    <cfRule type="cellIs" dxfId="31575" priority="2533" operator="greaterThan">
      <formula>0</formula>
    </cfRule>
  </conditionalFormatting>
  <conditionalFormatting sqref="Q31">
    <cfRule type="cellIs" dxfId="31574" priority="2532" operator="lessThan">
      <formula>0</formula>
    </cfRule>
  </conditionalFormatting>
  <conditionalFormatting sqref="R31">
    <cfRule type="cellIs" dxfId="31573" priority="2530" operator="lessThan">
      <formula>0.8</formula>
    </cfRule>
    <cfRule type="cellIs" dxfId="31572" priority="2531" operator="greaterThan">
      <formula>1</formula>
    </cfRule>
  </conditionalFormatting>
  <conditionalFormatting sqref="R31">
    <cfRule type="cellIs" dxfId="31571" priority="2528" operator="greaterThan">
      <formula>1</formula>
    </cfRule>
    <cfRule type="cellIs" dxfId="31570" priority="2529" operator="lessThan">
      <formula>0.8</formula>
    </cfRule>
  </conditionalFormatting>
  <conditionalFormatting sqref="P31:P38">
    <cfRule type="cellIs" dxfId="31569" priority="2527" operator="greaterThan">
      <formula>0</formula>
    </cfRule>
  </conditionalFormatting>
  <conditionalFormatting sqref="Q31">
    <cfRule type="cellIs" dxfId="31568" priority="2526" operator="lessThan">
      <formula>0</formula>
    </cfRule>
  </conditionalFormatting>
  <conditionalFormatting sqref="R31">
    <cfRule type="cellIs" dxfId="31567" priority="2524" operator="lessThan">
      <formula>0.8</formula>
    </cfRule>
    <cfRule type="cellIs" dxfId="31566" priority="2525" operator="greaterThan">
      <formula>1</formula>
    </cfRule>
  </conditionalFormatting>
  <conditionalFormatting sqref="R31">
    <cfRule type="cellIs" dxfId="31565" priority="2522" operator="greaterThan">
      <formula>1</formula>
    </cfRule>
    <cfRule type="cellIs" dxfId="31564" priority="2523" operator="lessThan">
      <formula>0.8</formula>
    </cfRule>
  </conditionalFormatting>
  <conditionalFormatting sqref="P31:P38">
    <cfRule type="cellIs" dxfId="31563" priority="2521" operator="greaterThan">
      <formula>0</formula>
    </cfRule>
  </conditionalFormatting>
  <conditionalFormatting sqref="Q31">
    <cfRule type="cellIs" dxfId="31562" priority="2520" operator="lessThan">
      <formula>0</formula>
    </cfRule>
  </conditionalFormatting>
  <conditionalFormatting sqref="R31">
    <cfRule type="cellIs" dxfId="31561" priority="2518" operator="lessThan">
      <formula>0.8</formula>
    </cfRule>
    <cfRule type="cellIs" dxfId="31560" priority="2519" operator="greaterThan">
      <formula>1</formula>
    </cfRule>
  </conditionalFormatting>
  <conditionalFormatting sqref="R31">
    <cfRule type="cellIs" dxfId="31559" priority="2516" operator="greaterThan">
      <formula>1</formula>
    </cfRule>
    <cfRule type="cellIs" dxfId="31558" priority="2517" operator="lessThan">
      <formula>0.8</formula>
    </cfRule>
  </conditionalFormatting>
  <conditionalFormatting sqref="P31:P38">
    <cfRule type="cellIs" dxfId="31557" priority="2515" operator="greaterThan">
      <formula>0</formula>
    </cfRule>
  </conditionalFormatting>
  <conditionalFormatting sqref="P31:P38">
    <cfRule type="cellIs" dxfId="31556" priority="2509" operator="greaterThan">
      <formula>0</formula>
    </cfRule>
  </conditionalFormatting>
  <conditionalFormatting sqref="Q31">
    <cfRule type="cellIs" dxfId="31555" priority="2514" operator="lessThan">
      <formula>0</formula>
    </cfRule>
  </conditionalFormatting>
  <conditionalFormatting sqref="R31">
    <cfRule type="cellIs" dxfId="31554" priority="2512" operator="lessThan">
      <formula>0.8</formula>
    </cfRule>
    <cfRule type="cellIs" dxfId="31553" priority="2513" operator="greaterThan">
      <formula>1</formula>
    </cfRule>
  </conditionalFormatting>
  <conditionalFormatting sqref="R31">
    <cfRule type="cellIs" dxfId="31552" priority="2510" operator="greaterThan">
      <formula>1</formula>
    </cfRule>
    <cfRule type="cellIs" dxfId="31551" priority="2511" operator="lessThan">
      <formula>0.8</formula>
    </cfRule>
  </conditionalFormatting>
  <conditionalFormatting sqref="P31:P38">
    <cfRule type="cellIs" dxfId="31550" priority="2503" operator="greaterThan">
      <formula>0</formula>
    </cfRule>
  </conditionalFormatting>
  <conditionalFormatting sqref="Q31">
    <cfRule type="cellIs" dxfId="31549" priority="2508" operator="lessThan">
      <formula>0</formula>
    </cfRule>
  </conditionalFormatting>
  <conditionalFormatting sqref="R31">
    <cfRule type="cellIs" dxfId="31548" priority="2506" operator="lessThan">
      <formula>0.8</formula>
    </cfRule>
    <cfRule type="cellIs" dxfId="31547" priority="2507" operator="greaterThan">
      <formula>1</formula>
    </cfRule>
  </conditionalFormatting>
  <conditionalFormatting sqref="R31">
    <cfRule type="cellIs" dxfId="31546" priority="2504" operator="greaterThan">
      <formula>1</formula>
    </cfRule>
    <cfRule type="cellIs" dxfId="31545" priority="2505" operator="lessThan">
      <formula>0.8</formula>
    </cfRule>
  </conditionalFormatting>
  <conditionalFormatting sqref="R31">
    <cfRule type="cellIs" dxfId="31544" priority="2500" operator="lessThan">
      <formula>0.8</formula>
    </cfRule>
    <cfRule type="cellIs" dxfId="31543" priority="2501" operator="greaterThan">
      <formula>1</formula>
    </cfRule>
  </conditionalFormatting>
  <conditionalFormatting sqref="R31">
    <cfRule type="cellIs" dxfId="31542" priority="2498" operator="greaterThan">
      <formula>1</formula>
    </cfRule>
    <cfRule type="cellIs" dxfId="31541" priority="2499" operator="lessThan">
      <formula>0.8</formula>
    </cfRule>
  </conditionalFormatting>
  <conditionalFormatting sqref="P31:P38">
    <cfRule type="cellIs" dxfId="31540" priority="2497" operator="greaterThan">
      <formula>0</formula>
    </cfRule>
  </conditionalFormatting>
  <conditionalFormatting sqref="Q31">
    <cfRule type="cellIs" dxfId="31539" priority="2502" operator="lessThan">
      <formula>0</formula>
    </cfRule>
  </conditionalFormatting>
  <conditionalFormatting sqref="Q31">
    <cfRule type="cellIs" dxfId="31538" priority="2496" operator="lessThan">
      <formula>0</formula>
    </cfRule>
  </conditionalFormatting>
  <conditionalFormatting sqref="R31">
    <cfRule type="cellIs" dxfId="31537" priority="2494" operator="lessThan">
      <formula>0.8</formula>
    </cfRule>
    <cfRule type="cellIs" dxfId="31536" priority="2495" operator="greaterThan">
      <formula>1</formula>
    </cfRule>
  </conditionalFormatting>
  <conditionalFormatting sqref="R31">
    <cfRule type="cellIs" dxfId="31535" priority="2492" operator="greaterThan">
      <formula>1</formula>
    </cfRule>
    <cfRule type="cellIs" dxfId="31534" priority="2493" operator="lessThan">
      <formula>0.8</formula>
    </cfRule>
  </conditionalFormatting>
  <conditionalFormatting sqref="P31:P38">
    <cfRule type="cellIs" dxfId="31533" priority="2491" operator="greaterThan">
      <formula>0</formula>
    </cfRule>
  </conditionalFormatting>
  <conditionalFormatting sqref="P31:P38">
    <cfRule type="cellIs" dxfId="31532" priority="2485" operator="greaterThan">
      <formula>0</formula>
    </cfRule>
  </conditionalFormatting>
  <conditionalFormatting sqref="Q31">
    <cfRule type="cellIs" dxfId="31531" priority="2490" operator="lessThan">
      <formula>0</formula>
    </cfRule>
  </conditionalFormatting>
  <conditionalFormatting sqref="R31">
    <cfRule type="cellIs" dxfId="31530" priority="2488" operator="lessThan">
      <formula>0.8</formula>
    </cfRule>
    <cfRule type="cellIs" dxfId="31529" priority="2489" operator="greaterThan">
      <formula>1</formula>
    </cfRule>
  </conditionalFormatting>
  <conditionalFormatting sqref="R31">
    <cfRule type="cellIs" dxfId="31528" priority="2486" operator="greaterThan">
      <formula>1</formula>
    </cfRule>
    <cfRule type="cellIs" dxfId="31527" priority="2487" operator="lessThan">
      <formula>0.8</formula>
    </cfRule>
  </conditionalFormatting>
  <conditionalFormatting sqref="P31:P38">
    <cfRule type="cellIs" dxfId="31526" priority="2479" operator="greaterThan">
      <formula>0</formula>
    </cfRule>
  </conditionalFormatting>
  <conditionalFormatting sqref="Q31">
    <cfRule type="cellIs" dxfId="31525" priority="2484" operator="lessThan">
      <formula>0</formula>
    </cfRule>
  </conditionalFormatting>
  <conditionalFormatting sqref="R31">
    <cfRule type="cellIs" dxfId="31524" priority="2482" operator="lessThan">
      <formula>0.8</formula>
    </cfRule>
    <cfRule type="cellIs" dxfId="31523" priority="2483" operator="greaterThan">
      <formula>1</formula>
    </cfRule>
  </conditionalFormatting>
  <conditionalFormatting sqref="R31">
    <cfRule type="cellIs" dxfId="31522" priority="2480" operator="greaterThan">
      <formula>1</formula>
    </cfRule>
    <cfRule type="cellIs" dxfId="31521" priority="2481" operator="lessThan">
      <formula>0.8</formula>
    </cfRule>
  </conditionalFormatting>
  <conditionalFormatting sqref="R31">
    <cfRule type="cellIs" dxfId="31520" priority="2476" operator="lessThan">
      <formula>0.8</formula>
    </cfRule>
    <cfRule type="cellIs" dxfId="31519" priority="2477" operator="greaterThan">
      <formula>1</formula>
    </cfRule>
  </conditionalFormatting>
  <conditionalFormatting sqref="R31">
    <cfRule type="cellIs" dxfId="31518" priority="2474" operator="greaterThan">
      <formula>1</formula>
    </cfRule>
    <cfRule type="cellIs" dxfId="31517" priority="2475" operator="lessThan">
      <formula>0.8</formula>
    </cfRule>
  </conditionalFormatting>
  <conditionalFormatting sqref="P31:P38">
    <cfRule type="cellIs" dxfId="31516" priority="2473" operator="greaterThan">
      <formula>0</formula>
    </cfRule>
  </conditionalFormatting>
  <conditionalFormatting sqref="Q31">
    <cfRule type="cellIs" dxfId="31515" priority="2478" operator="lessThan">
      <formula>0</formula>
    </cfRule>
  </conditionalFormatting>
  <conditionalFormatting sqref="P31:P38">
    <cfRule type="cellIs" dxfId="31514" priority="2467" operator="greaterThan">
      <formula>0</formula>
    </cfRule>
  </conditionalFormatting>
  <conditionalFormatting sqref="Q31">
    <cfRule type="cellIs" dxfId="31513" priority="2472" operator="lessThan">
      <formula>0</formula>
    </cfRule>
  </conditionalFormatting>
  <conditionalFormatting sqref="R31">
    <cfRule type="cellIs" dxfId="31512" priority="2470" operator="lessThan">
      <formula>0.8</formula>
    </cfRule>
    <cfRule type="cellIs" dxfId="31511" priority="2471" operator="greaterThan">
      <formula>1</formula>
    </cfRule>
  </conditionalFormatting>
  <conditionalFormatting sqref="R31">
    <cfRule type="cellIs" dxfId="31510" priority="2468" operator="greaterThan">
      <formula>1</formula>
    </cfRule>
    <cfRule type="cellIs" dxfId="31509" priority="2469" operator="lessThan">
      <formula>0.8</formula>
    </cfRule>
  </conditionalFormatting>
  <conditionalFormatting sqref="R31">
    <cfRule type="cellIs" dxfId="31508" priority="2464" operator="lessThan">
      <formula>0.8</formula>
    </cfRule>
    <cfRule type="cellIs" dxfId="31507" priority="2465" operator="greaterThan">
      <formula>1</formula>
    </cfRule>
  </conditionalFormatting>
  <conditionalFormatting sqref="R31">
    <cfRule type="cellIs" dxfId="31506" priority="2462" operator="greaterThan">
      <formula>1</formula>
    </cfRule>
    <cfRule type="cellIs" dxfId="31505" priority="2463" operator="lessThan">
      <formula>0.8</formula>
    </cfRule>
  </conditionalFormatting>
  <conditionalFormatting sqref="P31:P38">
    <cfRule type="cellIs" dxfId="31504" priority="2461" operator="greaterThan">
      <formula>0</formula>
    </cfRule>
  </conditionalFormatting>
  <conditionalFormatting sqref="Q31">
    <cfRule type="cellIs" dxfId="31503" priority="2466" operator="lessThan">
      <formula>0</formula>
    </cfRule>
  </conditionalFormatting>
  <conditionalFormatting sqref="R31">
    <cfRule type="cellIs" dxfId="31502" priority="2458" operator="lessThan">
      <formula>0.8</formula>
    </cfRule>
    <cfRule type="cellIs" dxfId="31501" priority="2459" operator="greaterThan">
      <formula>1</formula>
    </cfRule>
  </conditionalFormatting>
  <conditionalFormatting sqref="R31">
    <cfRule type="cellIs" dxfId="31500" priority="2456" operator="greaterThan">
      <formula>1</formula>
    </cfRule>
    <cfRule type="cellIs" dxfId="31499" priority="2457" operator="lessThan">
      <formula>0.8</formula>
    </cfRule>
  </conditionalFormatting>
  <conditionalFormatting sqref="P31:P38">
    <cfRule type="cellIs" dxfId="31498" priority="2455" operator="greaterThan">
      <formula>0</formula>
    </cfRule>
  </conditionalFormatting>
  <conditionalFormatting sqref="Q31">
    <cfRule type="cellIs" dxfId="31497" priority="2460" operator="lessThan">
      <formula>0</formula>
    </cfRule>
  </conditionalFormatting>
  <conditionalFormatting sqref="Q31">
    <cfRule type="cellIs" dxfId="31496" priority="2454" operator="lessThan">
      <formula>0</formula>
    </cfRule>
  </conditionalFormatting>
  <conditionalFormatting sqref="R31">
    <cfRule type="cellIs" dxfId="31495" priority="2452" operator="lessThan">
      <formula>0.8</formula>
    </cfRule>
    <cfRule type="cellIs" dxfId="31494" priority="2453" operator="greaterThan">
      <formula>1</formula>
    </cfRule>
  </conditionalFormatting>
  <conditionalFormatting sqref="R31">
    <cfRule type="cellIs" dxfId="31493" priority="2450" operator="greaterThan">
      <formula>1</formula>
    </cfRule>
    <cfRule type="cellIs" dxfId="31492" priority="2451" operator="lessThan">
      <formula>0.8</formula>
    </cfRule>
  </conditionalFormatting>
  <conditionalFormatting sqref="P31:P38">
    <cfRule type="cellIs" dxfId="31491" priority="2449" operator="greaterThan">
      <formula>0</formula>
    </cfRule>
  </conditionalFormatting>
  <conditionalFormatting sqref="Q31">
    <cfRule type="cellIs" dxfId="31490" priority="2443" operator="lessThan">
      <formula>0</formula>
    </cfRule>
  </conditionalFormatting>
  <conditionalFormatting sqref="R31">
    <cfRule type="cellIs" dxfId="31489" priority="2447" operator="lessThan">
      <formula>0.8</formula>
    </cfRule>
    <cfRule type="cellIs" dxfId="31488" priority="2448" operator="greaterThan">
      <formula>1</formula>
    </cfRule>
  </conditionalFormatting>
  <conditionalFormatting sqref="R31">
    <cfRule type="cellIs" dxfId="31487" priority="2445" operator="greaterThan">
      <formula>1</formula>
    </cfRule>
    <cfRule type="cellIs" dxfId="31486" priority="2446" operator="lessThan">
      <formula>0.8</formula>
    </cfRule>
  </conditionalFormatting>
  <conditionalFormatting sqref="P31:P38">
    <cfRule type="cellIs" dxfId="31485" priority="2444" operator="greaterThan">
      <formula>0</formula>
    </cfRule>
  </conditionalFormatting>
  <conditionalFormatting sqref="Q31">
    <cfRule type="cellIs" dxfId="31484" priority="2442" operator="lessThan">
      <formula>0</formula>
    </cfRule>
  </conditionalFormatting>
  <conditionalFormatting sqref="R31">
    <cfRule type="cellIs" dxfId="31483" priority="2440" operator="lessThan">
      <formula>0.8</formula>
    </cfRule>
    <cfRule type="cellIs" dxfId="31482" priority="2441" operator="greaterThan">
      <formula>1</formula>
    </cfRule>
  </conditionalFormatting>
  <conditionalFormatting sqref="R31">
    <cfRule type="cellIs" dxfId="31481" priority="2438" operator="greaterThan">
      <formula>1</formula>
    </cfRule>
    <cfRule type="cellIs" dxfId="31480" priority="2439" operator="lessThan">
      <formula>0.8</formula>
    </cfRule>
  </conditionalFormatting>
  <conditionalFormatting sqref="P31:P38">
    <cfRule type="cellIs" dxfId="31479" priority="2437" operator="greaterThan">
      <formula>0</formula>
    </cfRule>
  </conditionalFormatting>
  <conditionalFormatting sqref="Q31">
    <cfRule type="cellIs" dxfId="31478" priority="2436" operator="lessThan">
      <formula>0</formula>
    </cfRule>
  </conditionalFormatting>
  <conditionalFormatting sqref="R31">
    <cfRule type="cellIs" dxfId="31477" priority="2434" operator="lessThan">
      <formula>0.8</formula>
    </cfRule>
    <cfRule type="cellIs" dxfId="31476" priority="2435" operator="greaterThan">
      <formula>1</formula>
    </cfRule>
  </conditionalFormatting>
  <conditionalFormatting sqref="R31">
    <cfRule type="cellIs" dxfId="31475" priority="2432" operator="greaterThan">
      <formula>1</formula>
    </cfRule>
    <cfRule type="cellIs" dxfId="31474" priority="2433" operator="lessThan">
      <formula>0.8</formula>
    </cfRule>
  </conditionalFormatting>
  <conditionalFormatting sqref="P31:P38">
    <cfRule type="cellIs" dxfId="31473" priority="2431" operator="greaterThan">
      <formula>0</formula>
    </cfRule>
  </conditionalFormatting>
  <conditionalFormatting sqref="Q31">
    <cfRule type="cellIs" dxfId="31472" priority="2430" operator="lessThan">
      <formula>0</formula>
    </cfRule>
  </conditionalFormatting>
  <conditionalFormatting sqref="R31">
    <cfRule type="cellIs" dxfId="31471" priority="2428" operator="lessThan">
      <formula>0.8</formula>
    </cfRule>
    <cfRule type="cellIs" dxfId="31470" priority="2429" operator="greaterThan">
      <formula>1</formula>
    </cfRule>
  </conditionalFormatting>
  <conditionalFormatting sqref="R31">
    <cfRule type="cellIs" dxfId="31469" priority="2426" operator="greaterThan">
      <formula>1</formula>
    </cfRule>
    <cfRule type="cellIs" dxfId="31468" priority="2427" operator="lessThan">
      <formula>0.8</formula>
    </cfRule>
  </conditionalFormatting>
  <conditionalFormatting sqref="P31:P38">
    <cfRule type="cellIs" dxfId="31467" priority="2425" operator="greaterThan">
      <formula>0</formula>
    </cfRule>
  </conditionalFormatting>
  <conditionalFormatting sqref="Q31">
    <cfRule type="cellIs" dxfId="31466" priority="2424" operator="lessThan">
      <formula>0</formula>
    </cfRule>
  </conditionalFormatting>
  <conditionalFormatting sqref="R31">
    <cfRule type="cellIs" dxfId="31465" priority="2422" operator="lessThan">
      <formula>0.8</formula>
    </cfRule>
    <cfRule type="cellIs" dxfId="31464" priority="2423" operator="greaterThan">
      <formula>1</formula>
    </cfRule>
  </conditionalFormatting>
  <conditionalFormatting sqref="R31">
    <cfRule type="cellIs" dxfId="31463" priority="2420" operator="greaterThan">
      <formula>1</formula>
    </cfRule>
    <cfRule type="cellIs" dxfId="31462" priority="2421" operator="lessThan">
      <formula>0.8</formula>
    </cfRule>
  </conditionalFormatting>
  <conditionalFormatting sqref="P31:P38">
    <cfRule type="cellIs" dxfId="31461" priority="2419" operator="greaterThan">
      <formula>0</formula>
    </cfRule>
  </conditionalFormatting>
  <conditionalFormatting sqref="Q31">
    <cfRule type="cellIs" dxfId="31460" priority="2418" operator="lessThan">
      <formula>0</formula>
    </cfRule>
  </conditionalFormatting>
  <conditionalFormatting sqref="R31">
    <cfRule type="cellIs" dxfId="31459" priority="2416" operator="lessThan">
      <formula>0.8</formula>
    </cfRule>
    <cfRule type="cellIs" dxfId="31458" priority="2417" operator="greaterThan">
      <formula>1</formula>
    </cfRule>
  </conditionalFormatting>
  <conditionalFormatting sqref="R31">
    <cfRule type="cellIs" dxfId="31457" priority="2414" operator="greaterThan">
      <formula>1</formula>
    </cfRule>
    <cfRule type="cellIs" dxfId="31456" priority="2415" operator="lessThan">
      <formula>0.8</formula>
    </cfRule>
  </conditionalFormatting>
  <conditionalFormatting sqref="P31:P38">
    <cfRule type="cellIs" dxfId="31455" priority="2413" operator="greaterThan">
      <formula>0</formula>
    </cfRule>
  </conditionalFormatting>
  <conditionalFormatting sqref="P31:P38">
    <cfRule type="cellIs" dxfId="31454" priority="2407" operator="greaterThan">
      <formula>0</formula>
    </cfRule>
  </conditionalFormatting>
  <conditionalFormatting sqref="Q31">
    <cfRule type="cellIs" dxfId="31453" priority="2412" operator="lessThan">
      <formula>0</formula>
    </cfRule>
  </conditionalFormatting>
  <conditionalFormatting sqref="R31">
    <cfRule type="cellIs" dxfId="31452" priority="2410" operator="lessThan">
      <formula>0.8</formula>
    </cfRule>
    <cfRule type="cellIs" dxfId="31451" priority="2411" operator="greaterThan">
      <formula>1</formula>
    </cfRule>
  </conditionalFormatting>
  <conditionalFormatting sqref="R31">
    <cfRule type="cellIs" dxfId="31450" priority="2408" operator="greaterThan">
      <formula>1</formula>
    </cfRule>
    <cfRule type="cellIs" dxfId="31449" priority="2409" operator="lessThan">
      <formula>0.8</formula>
    </cfRule>
  </conditionalFormatting>
  <conditionalFormatting sqref="P31:P38">
    <cfRule type="cellIs" dxfId="31448" priority="2401" operator="greaterThan">
      <formula>0</formula>
    </cfRule>
  </conditionalFormatting>
  <conditionalFormatting sqref="Q31">
    <cfRule type="cellIs" dxfId="31447" priority="2406" operator="lessThan">
      <formula>0</formula>
    </cfRule>
  </conditionalFormatting>
  <conditionalFormatting sqref="R31">
    <cfRule type="cellIs" dxfId="31446" priority="2404" operator="lessThan">
      <formula>0.8</formula>
    </cfRule>
    <cfRule type="cellIs" dxfId="31445" priority="2405" operator="greaterThan">
      <formula>1</formula>
    </cfRule>
  </conditionalFormatting>
  <conditionalFormatting sqref="R31">
    <cfRule type="cellIs" dxfId="31444" priority="2402" operator="greaterThan">
      <formula>1</formula>
    </cfRule>
    <cfRule type="cellIs" dxfId="31443" priority="2403" operator="lessThan">
      <formula>0.8</formula>
    </cfRule>
  </conditionalFormatting>
  <conditionalFormatting sqref="R31">
    <cfRule type="cellIs" dxfId="31442" priority="2398" operator="lessThan">
      <formula>0.8</formula>
    </cfRule>
    <cfRule type="cellIs" dxfId="31441" priority="2399" operator="greaterThan">
      <formula>1</formula>
    </cfRule>
  </conditionalFormatting>
  <conditionalFormatting sqref="R31">
    <cfRule type="cellIs" dxfId="31440" priority="2396" operator="greaterThan">
      <formula>1</formula>
    </cfRule>
    <cfRule type="cellIs" dxfId="31439" priority="2397" operator="lessThan">
      <formula>0.8</formula>
    </cfRule>
  </conditionalFormatting>
  <conditionalFormatting sqref="P31:P38">
    <cfRule type="cellIs" dxfId="31438" priority="2395" operator="greaterThan">
      <formula>0</formula>
    </cfRule>
  </conditionalFormatting>
  <conditionalFormatting sqref="Q31">
    <cfRule type="cellIs" dxfId="31437" priority="2400" operator="lessThan">
      <formula>0</formula>
    </cfRule>
  </conditionalFormatting>
  <conditionalFormatting sqref="Q31">
    <cfRule type="cellIs" dxfId="31436" priority="2394" operator="lessThan">
      <formula>0</formula>
    </cfRule>
  </conditionalFormatting>
  <conditionalFormatting sqref="R31">
    <cfRule type="cellIs" dxfId="31435" priority="2392" operator="lessThan">
      <formula>0.8</formula>
    </cfRule>
    <cfRule type="cellIs" dxfId="31434" priority="2393" operator="greaterThan">
      <formula>1</formula>
    </cfRule>
  </conditionalFormatting>
  <conditionalFormatting sqref="R31">
    <cfRule type="cellIs" dxfId="31433" priority="2390" operator="greaterThan">
      <formula>1</formula>
    </cfRule>
    <cfRule type="cellIs" dxfId="31432" priority="2391" operator="lessThan">
      <formula>0.8</formula>
    </cfRule>
  </conditionalFormatting>
  <conditionalFormatting sqref="P31:P38">
    <cfRule type="cellIs" dxfId="31431" priority="2389" operator="greaterThan">
      <formula>0</formula>
    </cfRule>
  </conditionalFormatting>
  <conditionalFormatting sqref="Q31">
    <cfRule type="cellIs" dxfId="31430" priority="2388" operator="lessThan">
      <formula>0</formula>
    </cfRule>
  </conditionalFormatting>
  <conditionalFormatting sqref="R31">
    <cfRule type="cellIs" dxfId="31429" priority="2386" operator="lessThan">
      <formula>0.8</formula>
    </cfRule>
    <cfRule type="cellIs" dxfId="31428" priority="2387" operator="greaterThan">
      <formula>1</formula>
    </cfRule>
  </conditionalFormatting>
  <conditionalFormatting sqref="R31">
    <cfRule type="cellIs" dxfId="31427" priority="2384" operator="greaterThan">
      <formula>1</formula>
    </cfRule>
    <cfRule type="cellIs" dxfId="31426" priority="2385" operator="lessThan">
      <formula>0.8</formula>
    </cfRule>
  </conditionalFormatting>
  <conditionalFormatting sqref="P31:P38">
    <cfRule type="cellIs" dxfId="31425" priority="2383" operator="greaterThan">
      <formula>0</formula>
    </cfRule>
  </conditionalFormatting>
  <conditionalFormatting sqref="Q31">
    <cfRule type="cellIs" dxfId="31424" priority="2382" operator="lessThan">
      <formula>0</formula>
    </cfRule>
  </conditionalFormatting>
  <conditionalFormatting sqref="R31">
    <cfRule type="cellIs" dxfId="31423" priority="2380" operator="lessThan">
      <formula>0.8</formula>
    </cfRule>
    <cfRule type="cellIs" dxfId="31422" priority="2381" operator="greaterThan">
      <formula>1</formula>
    </cfRule>
  </conditionalFormatting>
  <conditionalFormatting sqref="R31">
    <cfRule type="cellIs" dxfId="31421" priority="2378" operator="greaterThan">
      <formula>1</formula>
    </cfRule>
    <cfRule type="cellIs" dxfId="31420" priority="2379" operator="lessThan">
      <formula>0.8</formula>
    </cfRule>
  </conditionalFormatting>
  <conditionalFormatting sqref="P31:P38">
    <cfRule type="cellIs" dxfId="31419" priority="2377" operator="greaterThan">
      <formula>0</formula>
    </cfRule>
  </conditionalFormatting>
  <conditionalFormatting sqref="Q31">
    <cfRule type="cellIs" dxfId="31418" priority="2376" operator="lessThan">
      <formula>0</formula>
    </cfRule>
  </conditionalFormatting>
  <conditionalFormatting sqref="R31">
    <cfRule type="cellIs" dxfId="31417" priority="2374" operator="lessThan">
      <formula>0.8</formula>
    </cfRule>
    <cfRule type="cellIs" dxfId="31416" priority="2375" operator="greaterThan">
      <formula>1</formula>
    </cfRule>
  </conditionalFormatting>
  <conditionalFormatting sqref="R31">
    <cfRule type="cellIs" dxfId="31415" priority="2372" operator="greaterThan">
      <formula>1</formula>
    </cfRule>
    <cfRule type="cellIs" dxfId="31414" priority="2373" operator="lessThan">
      <formula>0.8</formula>
    </cfRule>
  </conditionalFormatting>
  <conditionalFormatting sqref="P31:P38">
    <cfRule type="cellIs" dxfId="31413" priority="2371" operator="greaterThan">
      <formula>0</formula>
    </cfRule>
  </conditionalFormatting>
  <conditionalFormatting sqref="P31:P38">
    <cfRule type="cellIs" dxfId="31412" priority="2365" operator="greaterThan">
      <formula>0</formula>
    </cfRule>
  </conditionalFormatting>
  <conditionalFormatting sqref="Q31">
    <cfRule type="cellIs" dxfId="31411" priority="2370" operator="lessThan">
      <formula>0</formula>
    </cfRule>
  </conditionalFormatting>
  <conditionalFormatting sqref="R31">
    <cfRule type="cellIs" dxfId="31410" priority="2368" operator="lessThan">
      <formula>0.8</formula>
    </cfRule>
    <cfRule type="cellIs" dxfId="31409" priority="2369" operator="greaterThan">
      <formula>1</formula>
    </cfRule>
  </conditionalFormatting>
  <conditionalFormatting sqref="R31">
    <cfRule type="cellIs" dxfId="31408" priority="2366" operator="greaterThan">
      <formula>1</formula>
    </cfRule>
    <cfRule type="cellIs" dxfId="31407" priority="2367" operator="lessThan">
      <formula>0.8</formula>
    </cfRule>
  </conditionalFormatting>
  <conditionalFormatting sqref="P31:P38">
    <cfRule type="cellIs" dxfId="31406" priority="2359" operator="greaterThan">
      <formula>0</formula>
    </cfRule>
  </conditionalFormatting>
  <conditionalFormatting sqref="Q31">
    <cfRule type="cellIs" dxfId="31405" priority="2364" operator="lessThan">
      <formula>0</formula>
    </cfRule>
  </conditionalFormatting>
  <conditionalFormatting sqref="R31">
    <cfRule type="cellIs" dxfId="31404" priority="2362" operator="lessThan">
      <formula>0.8</formula>
    </cfRule>
    <cfRule type="cellIs" dxfId="31403" priority="2363" operator="greaterThan">
      <formula>1</formula>
    </cfRule>
  </conditionalFormatting>
  <conditionalFormatting sqref="R31">
    <cfRule type="cellIs" dxfId="31402" priority="2360" operator="greaterThan">
      <formula>1</formula>
    </cfRule>
    <cfRule type="cellIs" dxfId="31401" priority="2361" operator="lessThan">
      <formula>0.8</formula>
    </cfRule>
  </conditionalFormatting>
  <conditionalFormatting sqref="R31">
    <cfRule type="cellIs" dxfId="31400" priority="2356" operator="lessThan">
      <formula>0.8</formula>
    </cfRule>
    <cfRule type="cellIs" dxfId="31399" priority="2357" operator="greaterThan">
      <formula>1</formula>
    </cfRule>
  </conditionalFormatting>
  <conditionalFormatting sqref="R31">
    <cfRule type="cellIs" dxfId="31398" priority="2354" operator="greaterThan">
      <formula>1</formula>
    </cfRule>
    <cfRule type="cellIs" dxfId="31397" priority="2355" operator="lessThan">
      <formula>0.8</formula>
    </cfRule>
  </conditionalFormatting>
  <conditionalFormatting sqref="P31:P38">
    <cfRule type="cellIs" dxfId="31396" priority="2353" operator="greaterThan">
      <formula>0</formula>
    </cfRule>
  </conditionalFormatting>
  <conditionalFormatting sqref="Q31">
    <cfRule type="cellIs" dxfId="31395" priority="2358" operator="lessThan">
      <formula>0</formula>
    </cfRule>
  </conditionalFormatting>
  <conditionalFormatting sqref="Q31">
    <cfRule type="cellIs" dxfId="31394" priority="2352" operator="lessThan">
      <formula>0</formula>
    </cfRule>
  </conditionalFormatting>
  <conditionalFormatting sqref="R31">
    <cfRule type="cellIs" dxfId="31393" priority="2350" operator="lessThan">
      <formula>0.8</formula>
    </cfRule>
    <cfRule type="cellIs" dxfId="31392" priority="2351" operator="greaterThan">
      <formula>1</formula>
    </cfRule>
  </conditionalFormatting>
  <conditionalFormatting sqref="R31">
    <cfRule type="cellIs" dxfId="31391" priority="2348" operator="greaterThan">
      <formula>1</formula>
    </cfRule>
    <cfRule type="cellIs" dxfId="31390" priority="2349" operator="lessThan">
      <formula>0.8</formula>
    </cfRule>
  </conditionalFormatting>
  <conditionalFormatting sqref="P31:P38">
    <cfRule type="cellIs" dxfId="31389" priority="2347" operator="greaterThan">
      <formula>0</formula>
    </cfRule>
  </conditionalFormatting>
  <conditionalFormatting sqref="P31:P38">
    <cfRule type="cellIs" dxfId="31388" priority="2341" operator="greaterThan">
      <formula>0</formula>
    </cfRule>
  </conditionalFormatting>
  <conditionalFormatting sqref="Q31">
    <cfRule type="cellIs" dxfId="31387" priority="2346" operator="lessThan">
      <formula>0</formula>
    </cfRule>
  </conditionalFormatting>
  <conditionalFormatting sqref="R31">
    <cfRule type="cellIs" dxfId="31386" priority="2344" operator="lessThan">
      <formula>0.8</formula>
    </cfRule>
    <cfRule type="cellIs" dxfId="31385" priority="2345" operator="greaterThan">
      <formula>1</formula>
    </cfRule>
  </conditionalFormatting>
  <conditionalFormatting sqref="R31">
    <cfRule type="cellIs" dxfId="31384" priority="2342" operator="greaterThan">
      <formula>1</formula>
    </cfRule>
    <cfRule type="cellIs" dxfId="31383" priority="2343" operator="lessThan">
      <formula>0.8</formula>
    </cfRule>
  </conditionalFormatting>
  <conditionalFormatting sqref="P31:P38">
    <cfRule type="cellIs" dxfId="31382" priority="2335" operator="greaterThan">
      <formula>0</formula>
    </cfRule>
  </conditionalFormatting>
  <conditionalFormatting sqref="Q31">
    <cfRule type="cellIs" dxfId="31381" priority="2340" operator="lessThan">
      <formula>0</formula>
    </cfRule>
  </conditionalFormatting>
  <conditionalFormatting sqref="R31">
    <cfRule type="cellIs" dxfId="31380" priority="2338" operator="lessThan">
      <formula>0.8</formula>
    </cfRule>
    <cfRule type="cellIs" dxfId="31379" priority="2339" operator="greaterThan">
      <formula>1</formula>
    </cfRule>
  </conditionalFormatting>
  <conditionalFormatting sqref="R31">
    <cfRule type="cellIs" dxfId="31378" priority="2336" operator="greaterThan">
      <formula>1</formula>
    </cfRule>
    <cfRule type="cellIs" dxfId="31377" priority="2337" operator="lessThan">
      <formula>0.8</formula>
    </cfRule>
  </conditionalFormatting>
  <conditionalFormatting sqref="R31">
    <cfRule type="cellIs" dxfId="31376" priority="2332" operator="lessThan">
      <formula>0.8</formula>
    </cfRule>
    <cfRule type="cellIs" dxfId="31375" priority="2333" operator="greaterThan">
      <formula>1</formula>
    </cfRule>
  </conditionalFormatting>
  <conditionalFormatting sqref="R31">
    <cfRule type="cellIs" dxfId="31374" priority="2330" operator="greaterThan">
      <formula>1</formula>
    </cfRule>
    <cfRule type="cellIs" dxfId="31373" priority="2331" operator="lessThan">
      <formula>0.8</formula>
    </cfRule>
  </conditionalFormatting>
  <conditionalFormatting sqref="P31:P38">
    <cfRule type="cellIs" dxfId="31372" priority="2329" operator="greaterThan">
      <formula>0</formula>
    </cfRule>
  </conditionalFormatting>
  <conditionalFormatting sqref="Q31">
    <cfRule type="cellIs" dxfId="31371" priority="2334" operator="lessThan">
      <formula>0</formula>
    </cfRule>
  </conditionalFormatting>
  <conditionalFormatting sqref="P31:P38">
    <cfRule type="cellIs" dxfId="31370" priority="2323" operator="greaterThan">
      <formula>0</formula>
    </cfRule>
  </conditionalFormatting>
  <conditionalFormatting sqref="Q31">
    <cfRule type="cellIs" dxfId="31369" priority="2328" operator="lessThan">
      <formula>0</formula>
    </cfRule>
  </conditionalFormatting>
  <conditionalFormatting sqref="R31">
    <cfRule type="cellIs" dxfId="31368" priority="2326" operator="lessThan">
      <formula>0.8</formula>
    </cfRule>
    <cfRule type="cellIs" dxfId="31367" priority="2327" operator="greaterThan">
      <formula>1</formula>
    </cfRule>
  </conditionalFormatting>
  <conditionalFormatting sqref="R31">
    <cfRule type="cellIs" dxfId="31366" priority="2324" operator="greaterThan">
      <formula>1</formula>
    </cfRule>
    <cfRule type="cellIs" dxfId="31365" priority="2325" operator="lessThan">
      <formula>0.8</formula>
    </cfRule>
  </conditionalFormatting>
  <conditionalFormatting sqref="R31">
    <cfRule type="cellIs" dxfId="31364" priority="2320" operator="lessThan">
      <formula>0.8</formula>
    </cfRule>
    <cfRule type="cellIs" dxfId="31363" priority="2321" operator="greaterThan">
      <formula>1</formula>
    </cfRule>
  </conditionalFormatting>
  <conditionalFormatting sqref="R31">
    <cfRule type="cellIs" dxfId="31362" priority="2318" operator="greaterThan">
      <formula>1</formula>
    </cfRule>
    <cfRule type="cellIs" dxfId="31361" priority="2319" operator="lessThan">
      <formula>0.8</formula>
    </cfRule>
  </conditionalFormatting>
  <conditionalFormatting sqref="P31:P38">
    <cfRule type="cellIs" dxfId="31360" priority="2317" operator="greaterThan">
      <formula>0</formula>
    </cfRule>
  </conditionalFormatting>
  <conditionalFormatting sqref="Q31">
    <cfRule type="cellIs" dxfId="31359" priority="2322" operator="lessThan">
      <formula>0</formula>
    </cfRule>
  </conditionalFormatting>
  <conditionalFormatting sqref="R31">
    <cfRule type="cellIs" dxfId="31358" priority="2314" operator="lessThan">
      <formula>0.8</formula>
    </cfRule>
    <cfRule type="cellIs" dxfId="31357" priority="2315" operator="greaterThan">
      <formula>1</formula>
    </cfRule>
  </conditionalFormatting>
  <conditionalFormatting sqref="R31">
    <cfRule type="cellIs" dxfId="31356" priority="2312" operator="greaterThan">
      <formula>1</formula>
    </cfRule>
    <cfRule type="cellIs" dxfId="31355" priority="2313" operator="lessThan">
      <formula>0.8</formula>
    </cfRule>
  </conditionalFormatting>
  <conditionalFormatting sqref="P31:P38">
    <cfRule type="cellIs" dxfId="31354" priority="2311" operator="greaterThan">
      <formula>0</formula>
    </cfRule>
  </conditionalFormatting>
  <conditionalFormatting sqref="Q31">
    <cfRule type="cellIs" dxfId="31353" priority="2316" operator="lessThan">
      <formula>0</formula>
    </cfRule>
  </conditionalFormatting>
  <conditionalFormatting sqref="Q31">
    <cfRule type="cellIs" dxfId="31352" priority="2310" operator="lessThan">
      <formula>0</formula>
    </cfRule>
  </conditionalFormatting>
  <conditionalFormatting sqref="R31">
    <cfRule type="cellIs" dxfId="31351" priority="2308" operator="lessThan">
      <formula>0.8</formula>
    </cfRule>
    <cfRule type="cellIs" dxfId="31350" priority="2309" operator="greaterThan">
      <formula>1</formula>
    </cfRule>
  </conditionalFormatting>
  <conditionalFormatting sqref="R31">
    <cfRule type="cellIs" dxfId="31349" priority="2306" operator="greaterThan">
      <formula>1</formula>
    </cfRule>
    <cfRule type="cellIs" dxfId="31348" priority="2307" operator="lessThan">
      <formula>0.8</formula>
    </cfRule>
  </conditionalFormatting>
  <conditionalFormatting sqref="P31:P38">
    <cfRule type="cellIs" dxfId="31347" priority="2305" operator="greaterThan">
      <formula>0</formula>
    </cfRule>
  </conditionalFormatting>
  <conditionalFormatting sqref="Q31">
    <cfRule type="cellIs" dxfId="31346" priority="2299" operator="lessThan">
      <formula>0</formula>
    </cfRule>
  </conditionalFormatting>
  <conditionalFormatting sqref="R31">
    <cfRule type="cellIs" dxfId="31345" priority="2303" operator="lessThan">
      <formula>0.8</formula>
    </cfRule>
    <cfRule type="cellIs" dxfId="31344" priority="2304" operator="greaterThan">
      <formula>1</formula>
    </cfRule>
  </conditionalFormatting>
  <conditionalFormatting sqref="R31">
    <cfRule type="cellIs" dxfId="31343" priority="2301" operator="greaterThan">
      <formula>1</formula>
    </cfRule>
    <cfRule type="cellIs" dxfId="31342" priority="2302" operator="lessThan">
      <formula>0.8</formula>
    </cfRule>
  </conditionalFormatting>
  <conditionalFormatting sqref="P31:P38">
    <cfRule type="cellIs" dxfId="31341" priority="2300" operator="greaterThan">
      <formula>0</formula>
    </cfRule>
  </conditionalFormatting>
  <conditionalFormatting sqref="Q31">
    <cfRule type="cellIs" dxfId="31340" priority="2298" operator="lessThan">
      <formula>0</formula>
    </cfRule>
  </conditionalFormatting>
  <conditionalFormatting sqref="R31">
    <cfRule type="cellIs" dxfId="31339" priority="2296" operator="lessThan">
      <formula>0.8</formula>
    </cfRule>
    <cfRule type="cellIs" dxfId="31338" priority="2297" operator="greaterThan">
      <formula>1</formula>
    </cfRule>
  </conditionalFormatting>
  <conditionalFormatting sqref="R31">
    <cfRule type="cellIs" dxfId="31337" priority="2294" operator="greaterThan">
      <formula>1</formula>
    </cfRule>
    <cfRule type="cellIs" dxfId="31336" priority="2295" operator="lessThan">
      <formula>0.8</formula>
    </cfRule>
  </conditionalFormatting>
  <conditionalFormatting sqref="P31:P38">
    <cfRule type="cellIs" dxfId="31335" priority="2293" operator="greaterThan">
      <formula>0</formula>
    </cfRule>
  </conditionalFormatting>
  <conditionalFormatting sqref="Q31">
    <cfRule type="cellIs" dxfId="31334" priority="2292" operator="lessThan">
      <formula>0</formula>
    </cfRule>
  </conditionalFormatting>
  <conditionalFormatting sqref="R31">
    <cfRule type="cellIs" dxfId="31333" priority="2290" operator="lessThan">
      <formula>0.8</formula>
    </cfRule>
    <cfRule type="cellIs" dxfId="31332" priority="2291" operator="greaterThan">
      <formula>1</formula>
    </cfRule>
  </conditionalFormatting>
  <conditionalFormatting sqref="R31">
    <cfRule type="cellIs" dxfId="31331" priority="2288" operator="greaterThan">
      <formula>1</formula>
    </cfRule>
    <cfRule type="cellIs" dxfId="31330" priority="2289" operator="lessThan">
      <formula>0.8</formula>
    </cfRule>
  </conditionalFormatting>
  <conditionalFormatting sqref="P31:P38">
    <cfRule type="cellIs" dxfId="31329" priority="2287" operator="greaterThan">
      <formula>0</formula>
    </cfRule>
  </conditionalFormatting>
  <conditionalFormatting sqref="Q31">
    <cfRule type="cellIs" dxfId="31328" priority="2286" operator="lessThan">
      <formula>0</formula>
    </cfRule>
  </conditionalFormatting>
  <conditionalFormatting sqref="R31">
    <cfRule type="cellIs" dxfId="31327" priority="2284" operator="lessThan">
      <formula>0.8</formula>
    </cfRule>
    <cfRule type="cellIs" dxfId="31326" priority="2285" operator="greaterThan">
      <formula>1</formula>
    </cfRule>
  </conditionalFormatting>
  <conditionalFormatting sqref="R31">
    <cfRule type="cellIs" dxfId="31325" priority="2282" operator="greaterThan">
      <formula>1</formula>
    </cfRule>
    <cfRule type="cellIs" dxfId="31324" priority="2283" operator="lessThan">
      <formula>0.8</formula>
    </cfRule>
  </conditionalFormatting>
  <conditionalFormatting sqref="P31:P38">
    <cfRule type="cellIs" dxfId="31323" priority="2281" operator="greaterThan">
      <formula>0</formula>
    </cfRule>
  </conditionalFormatting>
  <conditionalFormatting sqref="Q31">
    <cfRule type="cellIs" dxfId="31322" priority="2280" operator="lessThan">
      <formula>0</formula>
    </cfRule>
  </conditionalFormatting>
  <conditionalFormatting sqref="R31">
    <cfRule type="cellIs" dxfId="31321" priority="2278" operator="lessThan">
      <formula>0.8</formula>
    </cfRule>
    <cfRule type="cellIs" dxfId="31320" priority="2279" operator="greaterThan">
      <formula>1</formula>
    </cfRule>
  </conditionalFormatting>
  <conditionalFormatting sqref="R31">
    <cfRule type="cellIs" dxfId="31319" priority="2276" operator="greaterThan">
      <formula>1</formula>
    </cfRule>
    <cfRule type="cellIs" dxfId="31318" priority="2277" operator="lessThan">
      <formula>0.8</formula>
    </cfRule>
  </conditionalFormatting>
  <conditionalFormatting sqref="P31:P38">
    <cfRule type="cellIs" dxfId="31317" priority="2275" operator="greaterThan">
      <formula>0</formula>
    </cfRule>
  </conditionalFormatting>
  <conditionalFormatting sqref="Q31">
    <cfRule type="cellIs" dxfId="31316" priority="2274" operator="lessThan">
      <formula>0</formula>
    </cfRule>
  </conditionalFormatting>
  <conditionalFormatting sqref="R31">
    <cfRule type="cellIs" dxfId="31315" priority="2272" operator="lessThan">
      <formula>0.8</formula>
    </cfRule>
    <cfRule type="cellIs" dxfId="31314" priority="2273" operator="greaterThan">
      <formula>1</formula>
    </cfRule>
  </conditionalFormatting>
  <conditionalFormatting sqref="R31">
    <cfRule type="cellIs" dxfId="31313" priority="2270" operator="greaterThan">
      <formula>1</formula>
    </cfRule>
    <cfRule type="cellIs" dxfId="31312" priority="2271" operator="lessThan">
      <formula>0.8</formula>
    </cfRule>
  </conditionalFormatting>
  <conditionalFormatting sqref="P31:P38">
    <cfRule type="cellIs" dxfId="31311" priority="2269" operator="greaterThan">
      <formula>0</formula>
    </cfRule>
  </conditionalFormatting>
  <conditionalFormatting sqref="P31:P38">
    <cfRule type="cellIs" dxfId="31310" priority="2263" operator="greaterThan">
      <formula>0</formula>
    </cfRule>
  </conditionalFormatting>
  <conditionalFormatting sqref="Q31">
    <cfRule type="cellIs" dxfId="31309" priority="2268" operator="lessThan">
      <formula>0</formula>
    </cfRule>
  </conditionalFormatting>
  <conditionalFormatting sqref="R31">
    <cfRule type="cellIs" dxfId="31308" priority="2266" operator="lessThan">
      <formula>0.8</formula>
    </cfRule>
    <cfRule type="cellIs" dxfId="31307" priority="2267" operator="greaterThan">
      <formula>1</formula>
    </cfRule>
  </conditionalFormatting>
  <conditionalFormatting sqref="R31">
    <cfRule type="cellIs" dxfId="31306" priority="2264" operator="greaterThan">
      <formula>1</formula>
    </cfRule>
    <cfRule type="cellIs" dxfId="31305" priority="2265" operator="lessThan">
      <formula>0.8</formula>
    </cfRule>
  </conditionalFormatting>
  <conditionalFormatting sqref="P31:P38">
    <cfRule type="cellIs" dxfId="31304" priority="2257" operator="greaterThan">
      <formula>0</formula>
    </cfRule>
  </conditionalFormatting>
  <conditionalFormatting sqref="Q31">
    <cfRule type="cellIs" dxfId="31303" priority="2262" operator="lessThan">
      <formula>0</formula>
    </cfRule>
  </conditionalFormatting>
  <conditionalFormatting sqref="R31">
    <cfRule type="cellIs" dxfId="31302" priority="2260" operator="lessThan">
      <formula>0.8</formula>
    </cfRule>
    <cfRule type="cellIs" dxfId="31301" priority="2261" operator="greaterThan">
      <formula>1</formula>
    </cfRule>
  </conditionalFormatting>
  <conditionalFormatting sqref="R31">
    <cfRule type="cellIs" dxfId="31300" priority="2258" operator="greaterThan">
      <formula>1</formula>
    </cfRule>
    <cfRule type="cellIs" dxfId="31299" priority="2259" operator="lessThan">
      <formula>0.8</formula>
    </cfRule>
  </conditionalFormatting>
  <conditionalFormatting sqref="R31">
    <cfRule type="cellIs" dxfId="31298" priority="2254" operator="lessThan">
      <formula>0.8</formula>
    </cfRule>
    <cfRule type="cellIs" dxfId="31297" priority="2255" operator="greaterThan">
      <formula>1</formula>
    </cfRule>
  </conditionalFormatting>
  <conditionalFormatting sqref="R31">
    <cfRule type="cellIs" dxfId="31296" priority="2252" operator="greaterThan">
      <formula>1</formula>
    </cfRule>
    <cfRule type="cellIs" dxfId="31295" priority="2253" operator="lessThan">
      <formula>0.8</formula>
    </cfRule>
  </conditionalFormatting>
  <conditionalFormatting sqref="P31:P38">
    <cfRule type="cellIs" dxfId="31294" priority="2251" operator="greaterThan">
      <formula>0</formula>
    </cfRule>
  </conditionalFormatting>
  <conditionalFormatting sqref="Q31">
    <cfRule type="cellIs" dxfId="31293" priority="2256" operator="lessThan">
      <formula>0</formula>
    </cfRule>
  </conditionalFormatting>
  <conditionalFormatting sqref="P79">
    <cfRule type="cellIs" dxfId="31292" priority="2245" operator="greaterThan">
      <formula>0</formula>
    </cfRule>
  </conditionalFormatting>
  <conditionalFormatting sqref="Q79">
    <cfRule type="cellIs" dxfId="31291" priority="2250" operator="lessThan">
      <formula>0</formula>
    </cfRule>
  </conditionalFormatting>
  <conditionalFormatting sqref="R79">
    <cfRule type="cellIs" dxfId="31290" priority="2248" operator="lessThan">
      <formula>0.8</formula>
    </cfRule>
    <cfRule type="cellIs" dxfId="31289" priority="2249" operator="greaterThan">
      <formula>1</formula>
    </cfRule>
  </conditionalFormatting>
  <conditionalFormatting sqref="R79">
    <cfRule type="cellIs" dxfId="31288" priority="2246" operator="greaterThan">
      <formula>1</formula>
    </cfRule>
    <cfRule type="cellIs" dxfId="31287" priority="2247" operator="lessThan">
      <formula>0.8</formula>
    </cfRule>
  </conditionalFormatting>
  <conditionalFormatting sqref="Q79">
    <cfRule type="cellIs" dxfId="31286" priority="2244" operator="lessThan">
      <formula>0</formula>
    </cfRule>
  </conditionalFormatting>
  <conditionalFormatting sqref="R79">
    <cfRule type="cellIs" dxfId="31285" priority="2242" operator="lessThan">
      <formula>0.8</formula>
    </cfRule>
    <cfRule type="cellIs" dxfId="31284" priority="2243" operator="greaterThan">
      <formula>1</formula>
    </cfRule>
  </conditionalFormatting>
  <conditionalFormatting sqref="R79">
    <cfRule type="cellIs" dxfId="31283" priority="2240" operator="greaterThan">
      <formula>1</formula>
    </cfRule>
    <cfRule type="cellIs" dxfId="31282" priority="2241" operator="lessThan">
      <formula>0.8</formula>
    </cfRule>
  </conditionalFormatting>
  <conditionalFormatting sqref="P79">
    <cfRule type="cellIs" dxfId="31281" priority="2239" operator="greaterThan">
      <formula>0</formula>
    </cfRule>
  </conditionalFormatting>
  <conditionalFormatting sqref="P79">
    <cfRule type="cellIs" dxfId="31280" priority="2233" operator="greaterThan">
      <formula>0</formula>
    </cfRule>
  </conditionalFormatting>
  <conditionalFormatting sqref="Q79">
    <cfRule type="cellIs" dxfId="31279" priority="2238" operator="lessThan">
      <formula>0</formula>
    </cfRule>
  </conditionalFormatting>
  <conditionalFormatting sqref="R79">
    <cfRule type="cellIs" dxfId="31278" priority="2236" operator="lessThan">
      <formula>0.8</formula>
    </cfRule>
    <cfRule type="cellIs" dxfId="31277" priority="2237" operator="greaterThan">
      <formula>1</formula>
    </cfRule>
  </conditionalFormatting>
  <conditionalFormatting sqref="R79">
    <cfRule type="cellIs" dxfId="31276" priority="2234" operator="greaterThan">
      <formula>1</formula>
    </cfRule>
    <cfRule type="cellIs" dxfId="31275" priority="2235" operator="lessThan">
      <formula>0.8</formula>
    </cfRule>
  </conditionalFormatting>
  <conditionalFormatting sqref="Q79">
    <cfRule type="cellIs" dxfId="31274" priority="2227" operator="lessThan">
      <formula>0</formula>
    </cfRule>
  </conditionalFormatting>
  <conditionalFormatting sqref="P79">
    <cfRule type="cellIs" dxfId="31273" priority="2228" operator="greaterThan">
      <formula>0</formula>
    </cfRule>
  </conditionalFormatting>
  <conditionalFormatting sqref="R79">
    <cfRule type="cellIs" dxfId="31272" priority="2231" operator="lessThan">
      <formula>0.8</formula>
    </cfRule>
    <cfRule type="cellIs" dxfId="31271" priority="2232" operator="greaterThan">
      <formula>1</formula>
    </cfRule>
  </conditionalFormatting>
  <conditionalFormatting sqref="R79">
    <cfRule type="cellIs" dxfId="31270" priority="2229" operator="greaterThan">
      <formula>1</formula>
    </cfRule>
    <cfRule type="cellIs" dxfId="31269" priority="2230" operator="lessThan">
      <formula>0.8</formula>
    </cfRule>
  </conditionalFormatting>
  <conditionalFormatting sqref="Q79">
    <cfRule type="cellIs" dxfId="31268" priority="2221" operator="lessThan">
      <formula>0</formula>
    </cfRule>
  </conditionalFormatting>
  <conditionalFormatting sqref="R79">
    <cfRule type="cellIs" dxfId="31267" priority="2225" operator="lessThan">
      <formula>0.8</formula>
    </cfRule>
    <cfRule type="cellIs" dxfId="31266" priority="2226" operator="greaterThan">
      <formula>1</formula>
    </cfRule>
  </conditionalFormatting>
  <conditionalFormatting sqref="R79">
    <cfRule type="cellIs" dxfId="31265" priority="2223" operator="greaterThan">
      <formula>1</formula>
    </cfRule>
    <cfRule type="cellIs" dxfId="31264" priority="2224" operator="lessThan">
      <formula>0.8</formula>
    </cfRule>
  </conditionalFormatting>
  <conditionalFormatting sqref="P79">
    <cfRule type="cellIs" dxfId="31263" priority="2222" operator="greaterThan">
      <formula>0</formula>
    </cfRule>
  </conditionalFormatting>
  <conditionalFormatting sqref="Q79">
    <cfRule type="cellIs" dxfId="31262" priority="2220" operator="lessThan">
      <formula>0</formula>
    </cfRule>
  </conditionalFormatting>
  <conditionalFormatting sqref="R79">
    <cfRule type="cellIs" dxfId="31261" priority="2218" operator="lessThan">
      <formula>0.8</formula>
    </cfRule>
    <cfRule type="cellIs" dxfId="31260" priority="2219" operator="greaterThan">
      <formula>1</formula>
    </cfRule>
  </conditionalFormatting>
  <conditionalFormatting sqref="R79">
    <cfRule type="cellIs" dxfId="31259" priority="2216" operator="greaterThan">
      <formula>1</formula>
    </cfRule>
    <cfRule type="cellIs" dxfId="31258" priority="2217" operator="lessThan">
      <formula>0.8</formula>
    </cfRule>
  </conditionalFormatting>
  <conditionalFormatting sqref="P79">
    <cfRule type="cellIs" dxfId="31257" priority="2215" operator="greaterThan">
      <formula>0</formula>
    </cfRule>
  </conditionalFormatting>
  <conditionalFormatting sqref="Q79">
    <cfRule type="cellIs" dxfId="31256" priority="2214" operator="lessThan">
      <formula>0</formula>
    </cfRule>
  </conditionalFormatting>
  <conditionalFormatting sqref="R79">
    <cfRule type="cellIs" dxfId="31255" priority="2212" operator="lessThan">
      <formula>0.8</formula>
    </cfRule>
    <cfRule type="cellIs" dxfId="31254" priority="2213" operator="greaterThan">
      <formula>1</formula>
    </cfRule>
  </conditionalFormatting>
  <conditionalFormatting sqref="R79">
    <cfRule type="cellIs" dxfId="31253" priority="2210" operator="greaterThan">
      <formula>1</formula>
    </cfRule>
    <cfRule type="cellIs" dxfId="31252" priority="2211" operator="lessThan">
      <formula>0.8</formula>
    </cfRule>
  </conditionalFormatting>
  <conditionalFormatting sqref="P79">
    <cfRule type="cellIs" dxfId="31251" priority="2209" operator="greaterThan">
      <formula>0</formula>
    </cfRule>
  </conditionalFormatting>
  <conditionalFormatting sqref="P79">
    <cfRule type="cellIs" dxfId="31250" priority="2203" operator="greaterThan">
      <formula>0</formula>
    </cfRule>
  </conditionalFormatting>
  <conditionalFormatting sqref="Q79">
    <cfRule type="cellIs" dxfId="31249" priority="2208" operator="lessThan">
      <formula>0</formula>
    </cfRule>
  </conditionalFormatting>
  <conditionalFormatting sqref="R79">
    <cfRule type="cellIs" dxfId="31248" priority="2206" operator="lessThan">
      <formula>0.8</formula>
    </cfRule>
    <cfRule type="cellIs" dxfId="31247" priority="2207" operator="greaterThan">
      <formula>1</formula>
    </cfRule>
  </conditionalFormatting>
  <conditionalFormatting sqref="R79">
    <cfRule type="cellIs" dxfId="31246" priority="2204" operator="greaterThan">
      <formula>1</formula>
    </cfRule>
    <cfRule type="cellIs" dxfId="31245" priority="2205" operator="lessThan">
      <formula>0.8</formula>
    </cfRule>
  </conditionalFormatting>
  <conditionalFormatting sqref="P71:P78">
    <cfRule type="cellIs" dxfId="31244" priority="2197" operator="greaterThan">
      <formula>0</formula>
    </cfRule>
  </conditionalFormatting>
  <conditionalFormatting sqref="Q71:Q78">
    <cfRule type="cellIs" dxfId="31243" priority="2202" operator="lessThan">
      <formula>0</formula>
    </cfRule>
  </conditionalFormatting>
  <conditionalFormatting sqref="R71:R78">
    <cfRule type="cellIs" dxfId="31242" priority="2200" operator="lessThan">
      <formula>0.8</formula>
    </cfRule>
    <cfRule type="cellIs" dxfId="31241" priority="2201" operator="greaterThan">
      <formula>1</formula>
    </cfRule>
  </conditionalFormatting>
  <conditionalFormatting sqref="R71:R78">
    <cfRule type="cellIs" dxfId="31240" priority="2198" operator="greaterThan">
      <formula>1</formula>
    </cfRule>
    <cfRule type="cellIs" dxfId="31239" priority="2199" operator="lessThan">
      <formula>0.8</formula>
    </cfRule>
  </conditionalFormatting>
  <conditionalFormatting sqref="Q148:Q154">
    <cfRule type="cellIs" dxfId="31238" priority="2196" operator="lessThan">
      <formula>0</formula>
    </cfRule>
  </conditionalFormatting>
  <conditionalFormatting sqref="R148:R154">
    <cfRule type="cellIs" dxfId="31237" priority="2194" operator="lessThan">
      <formula>0.8</formula>
    </cfRule>
    <cfRule type="cellIs" dxfId="31236" priority="2195" operator="greaterThan">
      <formula>1</formula>
    </cfRule>
  </conditionalFormatting>
  <conditionalFormatting sqref="R148:R154">
    <cfRule type="cellIs" dxfId="31235" priority="2192" operator="greaterThan">
      <formula>1</formula>
    </cfRule>
    <cfRule type="cellIs" dxfId="31234" priority="2193" operator="lessThan">
      <formula>0.8</formula>
    </cfRule>
  </conditionalFormatting>
  <conditionalFormatting sqref="P148:P154">
    <cfRule type="cellIs" dxfId="31233" priority="2191" operator="greaterThan">
      <formula>0</formula>
    </cfRule>
  </conditionalFormatting>
  <conditionalFormatting sqref="Q148:Q154">
    <cfRule type="cellIs" dxfId="31232" priority="2190" operator="lessThan">
      <formula>0</formula>
    </cfRule>
  </conditionalFormatting>
  <conditionalFormatting sqref="R148:R154">
    <cfRule type="cellIs" dxfId="31231" priority="2188" operator="lessThan">
      <formula>0.8</formula>
    </cfRule>
    <cfRule type="cellIs" dxfId="31230" priority="2189" operator="greaterThan">
      <formula>1</formula>
    </cfRule>
  </conditionalFormatting>
  <conditionalFormatting sqref="R148:R154">
    <cfRule type="cellIs" dxfId="31229" priority="2186" operator="greaterThan">
      <formula>1</formula>
    </cfRule>
    <cfRule type="cellIs" dxfId="31228" priority="2187" operator="lessThan">
      <formula>0.8</formula>
    </cfRule>
  </conditionalFormatting>
  <conditionalFormatting sqref="P148:P154">
    <cfRule type="cellIs" dxfId="31227" priority="2185" operator="greaterThan">
      <formula>0</formula>
    </cfRule>
  </conditionalFormatting>
  <conditionalFormatting sqref="Q148:Q154">
    <cfRule type="cellIs" dxfId="31226" priority="2184" operator="lessThan">
      <formula>0</formula>
    </cfRule>
  </conditionalFormatting>
  <conditionalFormatting sqref="R148:R154">
    <cfRule type="cellIs" dxfId="31225" priority="2182" operator="lessThan">
      <formula>0.8</formula>
    </cfRule>
    <cfRule type="cellIs" dxfId="31224" priority="2183" operator="greaterThan">
      <formula>1</formula>
    </cfRule>
  </conditionalFormatting>
  <conditionalFormatting sqref="R148:R154">
    <cfRule type="cellIs" dxfId="31223" priority="2180" operator="greaterThan">
      <formula>1</formula>
    </cfRule>
    <cfRule type="cellIs" dxfId="31222" priority="2181" operator="lessThan">
      <formula>0.8</formula>
    </cfRule>
  </conditionalFormatting>
  <conditionalFormatting sqref="P148:P154">
    <cfRule type="cellIs" dxfId="31221" priority="2179" operator="greaterThan">
      <formula>0</formula>
    </cfRule>
  </conditionalFormatting>
  <conditionalFormatting sqref="Q148:Q154">
    <cfRule type="cellIs" dxfId="31220" priority="2178" operator="lessThan">
      <formula>0</formula>
    </cfRule>
  </conditionalFormatting>
  <conditionalFormatting sqref="R148:R154">
    <cfRule type="cellIs" dxfId="31219" priority="2176" operator="lessThan">
      <formula>0.8</formula>
    </cfRule>
    <cfRule type="cellIs" dxfId="31218" priority="2177" operator="greaterThan">
      <formula>1</formula>
    </cfRule>
  </conditionalFormatting>
  <conditionalFormatting sqref="R148:R154">
    <cfRule type="cellIs" dxfId="31217" priority="2174" operator="greaterThan">
      <formula>1</formula>
    </cfRule>
    <cfRule type="cellIs" dxfId="31216" priority="2175" operator="lessThan">
      <formula>0.8</formula>
    </cfRule>
  </conditionalFormatting>
  <conditionalFormatting sqref="P148:P154">
    <cfRule type="cellIs" dxfId="31215" priority="2173" operator="greaterThan">
      <formula>0</formula>
    </cfRule>
  </conditionalFormatting>
  <conditionalFormatting sqref="P148:P154">
    <cfRule type="cellIs" dxfId="31214" priority="2167" operator="greaterThan">
      <formula>0</formula>
    </cfRule>
  </conditionalFormatting>
  <conditionalFormatting sqref="Q148:Q154">
    <cfRule type="cellIs" dxfId="31213" priority="2172" operator="lessThan">
      <formula>0</formula>
    </cfRule>
  </conditionalFormatting>
  <conditionalFormatting sqref="R148:R154">
    <cfRule type="cellIs" dxfId="31212" priority="2170" operator="lessThan">
      <formula>0.8</formula>
    </cfRule>
    <cfRule type="cellIs" dxfId="31211" priority="2171" operator="greaterThan">
      <formula>1</formula>
    </cfRule>
  </conditionalFormatting>
  <conditionalFormatting sqref="R148:R154">
    <cfRule type="cellIs" dxfId="31210" priority="2168" operator="greaterThan">
      <formula>1</formula>
    </cfRule>
    <cfRule type="cellIs" dxfId="31209" priority="2169" operator="lessThan">
      <formula>0.8</formula>
    </cfRule>
  </conditionalFormatting>
  <conditionalFormatting sqref="P148:P154">
    <cfRule type="cellIs" dxfId="31208" priority="2161" operator="greaterThan">
      <formula>0</formula>
    </cfRule>
  </conditionalFormatting>
  <conditionalFormatting sqref="Q148:Q154">
    <cfRule type="cellIs" dxfId="31207" priority="2166" operator="lessThan">
      <formula>0</formula>
    </cfRule>
  </conditionalFormatting>
  <conditionalFormatting sqref="R148:R154">
    <cfRule type="cellIs" dxfId="31206" priority="2164" operator="lessThan">
      <formula>0.8</formula>
    </cfRule>
    <cfRule type="cellIs" dxfId="31205" priority="2165" operator="greaterThan">
      <formula>1</formula>
    </cfRule>
  </conditionalFormatting>
  <conditionalFormatting sqref="R148:R154">
    <cfRule type="cellIs" dxfId="31204" priority="2162" operator="greaterThan">
      <formula>1</formula>
    </cfRule>
    <cfRule type="cellIs" dxfId="31203" priority="2163" operator="lessThan">
      <formula>0.8</formula>
    </cfRule>
  </conditionalFormatting>
  <conditionalFormatting sqref="R148:R154">
    <cfRule type="cellIs" dxfId="31202" priority="2158" operator="lessThan">
      <formula>0.8</formula>
    </cfRule>
    <cfRule type="cellIs" dxfId="31201" priority="2159" operator="greaterThan">
      <formula>1</formula>
    </cfRule>
  </conditionalFormatting>
  <conditionalFormatting sqref="R148:R154">
    <cfRule type="cellIs" dxfId="31200" priority="2156" operator="greaterThan">
      <formula>1</formula>
    </cfRule>
    <cfRule type="cellIs" dxfId="31199" priority="2157" operator="lessThan">
      <formula>0.8</formula>
    </cfRule>
  </conditionalFormatting>
  <conditionalFormatting sqref="P148:P154">
    <cfRule type="cellIs" dxfId="31198" priority="2155" operator="greaterThan">
      <formula>0</formula>
    </cfRule>
  </conditionalFormatting>
  <conditionalFormatting sqref="Q148:Q154">
    <cfRule type="cellIs" dxfId="31197" priority="2160" operator="lessThan">
      <formula>0</formula>
    </cfRule>
  </conditionalFormatting>
  <conditionalFormatting sqref="Q148:Q154">
    <cfRule type="cellIs" dxfId="31196" priority="2154" operator="lessThan">
      <formula>0</formula>
    </cfRule>
  </conditionalFormatting>
  <conditionalFormatting sqref="R148:R154">
    <cfRule type="cellIs" dxfId="31195" priority="2152" operator="lessThan">
      <formula>0.8</formula>
    </cfRule>
    <cfRule type="cellIs" dxfId="31194" priority="2153" operator="greaterThan">
      <formula>1</formula>
    </cfRule>
  </conditionalFormatting>
  <conditionalFormatting sqref="R148:R154">
    <cfRule type="cellIs" dxfId="31193" priority="2150" operator="greaterThan">
      <formula>1</formula>
    </cfRule>
    <cfRule type="cellIs" dxfId="31192" priority="2151" operator="lessThan">
      <formula>0.8</formula>
    </cfRule>
  </conditionalFormatting>
  <conditionalFormatting sqref="P148:P154">
    <cfRule type="cellIs" dxfId="31191" priority="2149" operator="greaterThan">
      <formula>0</formula>
    </cfRule>
  </conditionalFormatting>
  <conditionalFormatting sqref="P148:P154">
    <cfRule type="cellIs" dxfId="31190" priority="2143" operator="greaterThan">
      <formula>0</formula>
    </cfRule>
  </conditionalFormatting>
  <conditionalFormatting sqref="Q148:Q154">
    <cfRule type="cellIs" dxfId="31189" priority="2148" operator="lessThan">
      <formula>0</formula>
    </cfRule>
  </conditionalFormatting>
  <conditionalFormatting sqref="R148:R154">
    <cfRule type="cellIs" dxfId="31188" priority="2146" operator="lessThan">
      <formula>0.8</formula>
    </cfRule>
    <cfRule type="cellIs" dxfId="31187" priority="2147" operator="greaterThan">
      <formula>1</formula>
    </cfRule>
  </conditionalFormatting>
  <conditionalFormatting sqref="R148:R154">
    <cfRule type="cellIs" dxfId="31186" priority="2144" operator="greaterThan">
      <formula>1</formula>
    </cfRule>
    <cfRule type="cellIs" dxfId="31185" priority="2145" operator="lessThan">
      <formula>0.8</formula>
    </cfRule>
  </conditionalFormatting>
  <conditionalFormatting sqref="P148:P154">
    <cfRule type="cellIs" dxfId="31184" priority="2137" operator="greaterThan">
      <formula>0</formula>
    </cfRule>
  </conditionalFormatting>
  <conditionalFormatting sqref="Q148:Q154">
    <cfRule type="cellIs" dxfId="31183" priority="2142" operator="lessThan">
      <formula>0</formula>
    </cfRule>
  </conditionalFormatting>
  <conditionalFormatting sqref="R148:R154">
    <cfRule type="cellIs" dxfId="31182" priority="2140" operator="lessThan">
      <formula>0.8</formula>
    </cfRule>
    <cfRule type="cellIs" dxfId="31181" priority="2141" operator="greaterThan">
      <formula>1</formula>
    </cfRule>
  </conditionalFormatting>
  <conditionalFormatting sqref="R148:R154">
    <cfRule type="cellIs" dxfId="31180" priority="2138" operator="greaterThan">
      <formula>1</formula>
    </cfRule>
    <cfRule type="cellIs" dxfId="31179" priority="2139" operator="lessThan">
      <formula>0.8</formula>
    </cfRule>
  </conditionalFormatting>
  <conditionalFormatting sqref="R148:R154">
    <cfRule type="cellIs" dxfId="31178" priority="2134" operator="lessThan">
      <formula>0.8</formula>
    </cfRule>
    <cfRule type="cellIs" dxfId="31177" priority="2135" operator="greaterThan">
      <formula>1</formula>
    </cfRule>
  </conditionalFormatting>
  <conditionalFormatting sqref="R148:R154">
    <cfRule type="cellIs" dxfId="31176" priority="2132" operator="greaterThan">
      <formula>1</formula>
    </cfRule>
    <cfRule type="cellIs" dxfId="31175" priority="2133" operator="lessThan">
      <formula>0.8</formula>
    </cfRule>
  </conditionalFormatting>
  <conditionalFormatting sqref="P148:P154">
    <cfRule type="cellIs" dxfId="31174" priority="2131" operator="greaterThan">
      <formula>0</formula>
    </cfRule>
  </conditionalFormatting>
  <conditionalFormatting sqref="Q148:Q154">
    <cfRule type="cellIs" dxfId="31173" priority="2136" operator="lessThan">
      <formula>0</formula>
    </cfRule>
  </conditionalFormatting>
  <conditionalFormatting sqref="P148:P154">
    <cfRule type="cellIs" dxfId="31172" priority="2125" operator="greaterThan">
      <formula>0</formula>
    </cfRule>
  </conditionalFormatting>
  <conditionalFormatting sqref="Q148:Q154">
    <cfRule type="cellIs" dxfId="31171" priority="2130" operator="lessThan">
      <formula>0</formula>
    </cfRule>
  </conditionalFormatting>
  <conditionalFormatting sqref="R148:R154">
    <cfRule type="cellIs" dxfId="31170" priority="2128" operator="lessThan">
      <formula>0.8</formula>
    </cfRule>
    <cfRule type="cellIs" dxfId="31169" priority="2129" operator="greaterThan">
      <formula>1</formula>
    </cfRule>
  </conditionalFormatting>
  <conditionalFormatting sqref="R148:R154">
    <cfRule type="cellIs" dxfId="31168" priority="2126" operator="greaterThan">
      <formula>1</formula>
    </cfRule>
    <cfRule type="cellIs" dxfId="31167" priority="2127" operator="lessThan">
      <formula>0.8</formula>
    </cfRule>
  </conditionalFormatting>
  <conditionalFormatting sqref="R148:R154">
    <cfRule type="cellIs" dxfId="31166" priority="2122" operator="lessThan">
      <formula>0.8</formula>
    </cfRule>
    <cfRule type="cellIs" dxfId="31165" priority="2123" operator="greaterThan">
      <formula>1</formula>
    </cfRule>
  </conditionalFormatting>
  <conditionalFormatting sqref="R148:R154">
    <cfRule type="cellIs" dxfId="31164" priority="2120" operator="greaterThan">
      <formula>1</formula>
    </cfRule>
    <cfRule type="cellIs" dxfId="31163" priority="2121" operator="lessThan">
      <formula>0.8</formula>
    </cfRule>
  </conditionalFormatting>
  <conditionalFormatting sqref="P148:P154">
    <cfRule type="cellIs" dxfId="31162" priority="2119" operator="greaterThan">
      <formula>0</formula>
    </cfRule>
  </conditionalFormatting>
  <conditionalFormatting sqref="Q148:Q154">
    <cfRule type="cellIs" dxfId="31161" priority="2124" operator="lessThan">
      <formula>0</formula>
    </cfRule>
  </conditionalFormatting>
  <conditionalFormatting sqref="R148:R154">
    <cfRule type="cellIs" dxfId="31160" priority="2116" operator="lessThan">
      <formula>0.8</formula>
    </cfRule>
    <cfRule type="cellIs" dxfId="31159" priority="2117" operator="greaterThan">
      <formula>1</formula>
    </cfRule>
  </conditionalFormatting>
  <conditionalFormatting sqref="R148:R154">
    <cfRule type="cellIs" dxfId="31158" priority="2114" operator="greaterThan">
      <formula>1</formula>
    </cfRule>
    <cfRule type="cellIs" dxfId="31157" priority="2115" operator="lessThan">
      <formula>0.8</formula>
    </cfRule>
  </conditionalFormatting>
  <conditionalFormatting sqref="P148:P154">
    <cfRule type="cellIs" dxfId="31156" priority="2113" operator="greaterThan">
      <formula>0</formula>
    </cfRule>
  </conditionalFormatting>
  <conditionalFormatting sqref="Q148:Q154">
    <cfRule type="cellIs" dxfId="31155" priority="2118" operator="lessThan">
      <formula>0</formula>
    </cfRule>
  </conditionalFormatting>
  <conditionalFormatting sqref="Q148:Q154">
    <cfRule type="cellIs" dxfId="31154" priority="2112" operator="lessThan">
      <formula>0</formula>
    </cfRule>
  </conditionalFormatting>
  <conditionalFormatting sqref="R148:R154">
    <cfRule type="cellIs" dxfId="31153" priority="2110" operator="lessThan">
      <formula>0.8</formula>
    </cfRule>
    <cfRule type="cellIs" dxfId="31152" priority="2111" operator="greaterThan">
      <formula>1</formula>
    </cfRule>
  </conditionalFormatting>
  <conditionalFormatting sqref="R148:R154">
    <cfRule type="cellIs" dxfId="31151" priority="2108" operator="greaterThan">
      <formula>1</formula>
    </cfRule>
    <cfRule type="cellIs" dxfId="31150" priority="2109" operator="lessThan">
      <formula>0.8</formula>
    </cfRule>
  </conditionalFormatting>
  <conditionalFormatting sqref="P148:P154">
    <cfRule type="cellIs" dxfId="31149" priority="2107" operator="greaterThan">
      <formula>0</formula>
    </cfRule>
  </conditionalFormatting>
  <conditionalFormatting sqref="Q148:Q154">
    <cfRule type="cellIs" dxfId="31148" priority="2101" operator="lessThan">
      <formula>0</formula>
    </cfRule>
  </conditionalFormatting>
  <conditionalFormatting sqref="R148:R154">
    <cfRule type="cellIs" dxfId="31147" priority="2105" operator="lessThan">
      <formula>0.8</formula>
    </cfRule>
    <cfRule type="cellIs" dxfId="31146" priority="2106" operator="greaterThan">
      <formula>1</formula>
    </cfRule>
  </conditionalFormatting>
  <conditionalFormatting sqref="R148:R154">
    <cfRule type="cellIs" dxfId="31145" priority="2103" operator="greaterThan">
      <formula>1</formula>
    </cfRule>
    <cfRule type="cellIs" dxfId="31144" priority="2104" operator="lessThan">
      <formula>0.8</formula>
    </cfRule>
  </conditionalFormatting>
  <conditionalFormatting sqref="P148:P154">
    <cfRule type="cellIs" dxfId="31143" priority="2102" operator="greaterThan">
      <formula>0</formula>
    </cfRule>
  </conditionalFormatting>
  <conditionalFormatting sqref="Q148:Q154">
    <cfRule type="cellIs" dxfId="31142" priority="2100" operator="lessThan">
      <formula>0</formula>
    </cfRule>
  </conditionalFormatting>
  <conditionalFormatting sqref="R148:R154">
    <cfRule type="cellIs" dxfId="31141" priority="2098" operator="lessThan">
      <formula>0.8</formula>
    </cfRule>
    <cfRule type="cellIs" dxfId="31140" priority="2099" operator="greaterThan">
      <formula>1</formula>
    </cfRule>
  </conditionalFormatting>
  <conditionalFormatting sqref="R148:R154">
    <cfRule type="cellIs" dxfId="31139" priority="2096" operator="greaterThan">
      <formula>1</formula>
    </cfRule>
    <cfRule type="cellIs" dxfId="31138" priority="2097" operator="lessThan">
      <formula>0.8</formula>
    </cfRule>
  </conditionalFormatting>
  <conditionalFormatting sqref="P148:P154">
    <cfRule type="cellIs" dxfId="31137" priority="2095" operator="greaterThan">
      <formula>0</formula>
    </cfRule>
  </conditionalFormatting>
  <conditionalFormatting sqref="Q148:Q154">
    <cfRule type="cellIs" dxfId="31136" priority="2094" operator="lessThan">
      <formula>0</formula>
    </cfRule>
  </conditionalFormatting>
  <conditionalFormatting sqref="R148:R154">
    <cfRule type="cellIs" dxfId="31135" priority="2092" operator="lessThan">
      <formula>0.8</formula>
    </cfRule>
    <cfRule type="cellIs" dxfId="31134" priority="2093" operator="greaterThan">
      <formula>1</formula>
    </cfRule>
  </conditionalFormatting>
  <conditionalFormatting sqref="R148:R154">
    <cfRule type="cellIs" dxfId="31133" priority="2090" operator="greaterThan">
      <formula>1</formula>
    </cfRule>
    <cfRule type="cellIs" dxfId="31132" priority="2091" operator="lessThan">
      <formula>0.8</formula>
    </cfRule>
  </conditionalFormatting>
  <conditionalFormatting sqref="P148:P154">
    <cfRule type="cellIs" dxfId="31131" priority="2089" operator="greaterThan">
      <formula>0</formula>
    </cfRule>
  </conditionalFormatting>
  <conditionalFormatting sqref="Q148:Q154">
    <cfRule type="cellIs" dxfId="31130" priority="2088" operator="lessThan">
      <formula>0</formula>
    </cfRule>
  </conditionalFormatting>
  <conditionalFormatting sqref="R148:R154">
    <cfRule type="cellIs" dxfId="31129" priority="2086" operator="lessThan">
      <formula>0.8</formula>
    </cfRule>
    <cfRule type="cellIs" dxfId="31128" priority="2087" operator="greaterThan">
      <formula>1</formula>
    </cfRule>
  </conditionalFormatting>
  <conditionalFormatting sqref="R148:R154">
    <cfRule type="cellIs" dxfId="31127" priority="2084" operator="greaterThan">
      <formula>1</formula>
    </cfRule>
    <cfRule type="cellIs" dxfId="31126" priority="2085" operator="lessThan">
      <formula>0.8</formula>
    </cfRule>
  </conditionalFormatting>
  <conditionalFormatting sqref="P148:P154">
    <cfRule type="cellIs" dxfId="31125" priority="2083" operator="greaterThan">
      <formula>0</formula>
    </cfRule>
  </conditionalFormatting>
  <conditionalFormatting sqref="Q148:Q154">
    <cfRule type="cellIs" dxfId="31124" priority="2082" operator="lessThan">
      <formula>0</formula>
    </cfRule>
  </conditionalFormatting>
  <conditionalFormatting sqref="R148:R154">
    <cfRule type="cellIs" dxfId="31123" priority="2080" operator="lessThan">
      <formula>0.8</formula>
    </cfRule>
    <cfRule type="cellIs" dxfId="31122" priority="2081" operator="greaterThan">
      <formula>1</formula>
    </cfRule>
  </conditionalFormatting>
  <conditionalFormatting sqref="R148:R154">
    <cfRule type="cellIs" dxfId="31121" priority="2078" operator="greaterThan">
      <formula>1</formula>
    </cfRule>
    <cfRule type="cellIs" dxfId="31120" priority="2079" operator="lessThan">
      <formula>0.8</formula>
    </cfRule>
  </conditionalFormatting>
  <conditionalFormatting sqref="P148:P154">
    <cfRule type="cellIs" dxfId="31119" priority="2077" operator="greaterThan">
      <formula>0</formula>
    </cfRule>
  </conditionalFormatting>
  <conditionalFormatting sqref="Q148:Q154">
    <cfRule type="cellIs" dxfId="31118" priority="2076" operator="lessThan">
      <formula>0</formula>
    </cfRule>
  </conditionalFormatting>
  <conditionalFormatting sqref="R148:R154">
    <cfRule type="cellIs" dxfId="31117" priority="2074" operator="lessThan">
      <formula>0.8</formula>
    </cfRule>
    <cfRule type="cellIs" dxfId="31116" priority="2075" operator="greaterThan">
      <formula>1</formula>
    </cfRule>
  </conditionalFormatting>
  <conditionalFormatting sqref="R148:R154">
    <cfRule type="cellIs" dxfId="31115" priority="2072" operator="greaterThan">
      <formula>1</formula>
    </cfRule>
    <cfRule type="cellIs" dxfId="31114" priority="2073" operator="lessThan">
      <formula>0.8</formula>
    </cfRule>
  </conditionalFormatting>
  <conditionalFormatting sqref="P148:P154">
    <cfRule type="cellIs" dxfId="31113" priority="2071" operator="greaterThan">
      <formula>0</formula>
    </cfRule>
  </conditionalFormatting>
  <conditionalFormatting sqref="P148:P154">
    <cfRule type="cellIs" dxfId="31112" priority="2065" operator="greaterThan">
      <formula>0</formula>
    </cfRule>
  </conditionalFormatting>
  <conditionalFormatting sqref="Q148:Q154">
    <cfRule type="cellIs" dxfId="31111" priority="2070" operator="lessThan">
      <formula>0</formula>
    </cfRule>
  </conditionalFormatting>
  <conditionalFormatting sqref="R148:R154">
    <cfRule type="cellIs" dxfId="31110" priority="2068" operator="lessThan">
      <formula>0.8</formula>
    </cfRule>
    <cfRule type="cellIs" dxfId="31109" priority="2069" operator="greaterThan">
      <formula>1</formula>
    </cfRule>
  </conditionalFormatting>
  <conditionalFormatting sqref="R148:R154">
    <cfRule type="cellIs" dxfId="31108" priority="2066" operator="greaterThan">
      <formula>1</formula>
    </cfRule>
    <cfRule type="cellIs" dxfId="31107" priority="2067" operator="lessThan">
      <formula>0.8</formula>
    </cfRule>
  </conditionalFormatting>
  <conditionalFormatting sqref="P148:P154">
    <cfRule type="cellIs" dxfId="31106" priority="2059" operator="greaterThan">
      <formula>0</formula>
    </cfRule>
  </conditionalFormatting>
  <conditionalFormatting sqref="Q148:Q154">
    <cfRule type="cellIs" dxfId="31105" priority="2064" operator="lessThan">
      <formula>0</formula>
    </cfRule>
  </conditionalFormatting>
  <conditionalFormatting sqref="R148:R154">
    <cfRule type="cellIs" dxfId="31104" priority="2062" operator="lessThan">
      <formula>0.8</formula>
    </cfRule>
    <cfRule type="cellIs" dxfId="31103" priority="2063" operator="greaterThan">
      <formula>1</formula>
    </cfRule>
  </conditionalFormatting>
  <conditionalFormatting sqref="R148:R154">
    <cfRule type="cellIs" dxfId="31102" priority="2060" operator="greaterThan">
      <formula>1</formula>
    </cfRule>
    <cfRule type="cellIs" dxfId="31101" priority="2061" operator="lessThan">
      <formula>0.8</formula>
    </cfRule>
  </conditionalFormatting>
  <conditionalFormatting sqref="R148:R154">
    <cfRule type="cellIs" dxfId="31100" priority="2056" operator="lessThan">
      <formula>0.8</formula>
    </cfRule>
    <cfRule type="cellIs" dxfId="31099" priority="2057" operator="greaterThan">
      <formula>1</formula>
    </cfRule>
  </conditionalFormatting>
  <conditionalFormatting sqref="R148:R154">
    <cfRule type="cellIs" dxfId="31098" priority="2054" operator="greaterThan">
      <formula>1</formula>
    </cfRule>
    <cfRule type="cellIs" dxfId="31097" priority="2055" operator="lessThan">
      <formula>0.8</formula>
    </cfRule>
  </conditionalFormatting>
  <conditionalFormatting sqref="P148:P154">
    <cfRule type="cellIs" dxfId="31096" priority="2053" operator="greaterThan">
      <formula>0</formula>
    </cfRule>
  </conditionalFormatting>
  <conditionalFormatting sqref="Q148:Q154">
    <cfRule type="cellIs" dxfId="31095" priority="2058" operator="lessThan">
      <formula>0</formula>
    </cfRule>
  </conditionalFormatting>
  <conditionalFormatting sqref="Q148:Q154">
    <cfRule type="cellIs" dxfId="31094" priority="2047" operator="lessThan">
      <formula>0</formula>
    </cfRule>
  </conditionalFormatting>
  <conditionalFormatting sqref="P148:P154">
    <cfRule type="cellIs" dxfId="31093" priority="2048" operator="greaterThan">
      <formula>0</formula>
    </cfRule>
  </conditionalFormatting>
  <conditionalFormatting sqref="R148:R154">
    <cfRule type="cellIs" dxfId="31092" priority="2051" operator="lessThan">
      <formula>0.8</formula>
    </cfRule>
    <cfRule type="cellIs" dxfId="31091" priority="2052" operator="greaterThan">
      <formula>1</formula>
    </cfRule>
  </conditionalFormatting>
  <conditionalFormatting sqref="R148:R154">
    <cfRule type="cellIs" dxfId="31090" priority="2049" operator="greaterThan">
      <formula>1</formula>
    </cfRule>
    <cfRule type="cellIs" dxfId="31089" priority="2050" operator="lessThan">
      <formula>0.8</formula>
    </cfRule>
  </conditionalFormatting>
  <conditionalFormatting sqref="Q148:Q154">
    <cfRule type="cellIs" dxfId="31088" priority="2041" operator="lessThan">
      <formula>0</formula>
    </cfRule>
  </conditionalFormatting>
  <conditionalFormatting sqref="R148:R154">
    <cfRule type="cellIs" dxfId="31087" priority="2045" operator="lessThan">
      <formula>0.8</formula>
    </cfRule>
    <cfRule type="cellIs" dxfId="31086" priority="2046" operator="greaterThan">
      <formula>1</formula>
    </cfRule>
  </conditionalFormatting>
  <conditionalFormatting sqref="R148:R154">
    <cfRule type="cellIs" dxfId="31085" priority="2043" operator="greaterThan">
      <formula>1</formula>
    </cfRule>
    <cfRule type="cellIs" dxfId="31084" priority="2044" operator="lessThan">
      <formula>0.8</formula>
    </cfRule>
  </conditionalFormatting>
  <conditionalFormatting sqref="P148:P154">
    <cfRule type="cellIs" dxfId="31083" priority="2042" operator="greaterThan">
      <formula>0</formula>
    </cfRule>
  </conditionalFormatting>
  <conditionalFormatting sqref="Q148:Q154">
    <cfRule type="cellIs" dxfId="31082" priority="2040" operator="lessThan">
      <formula>0</formula>
    </cfRule>
  </conditionalFormatting>
  <conditionalFormatting sqref="R148:R154">
    <cfRule type="cellIs" dxfId="31081" priority="2038" operator="lessThan">
      <formula>0.8</formula>
    </cfRule>
    <cfRule type="cellIs" dxfId="31080" priority="2039" operator="greaterThan">
      <formula>1</formula>
    </cfRule>
  </conditionalFormatting>
  <conditionalFormatting sqref="R148:R154">
    <cfRule type="cellIs" dxfId="31079" priority="2036" operator="greaterThan">
      <formula>1</formula>
    </cfRule>
    <cfRule type="cellIs" dxfId="31078" priority="2037" operator="lessThan">
      <formula>0.8</formula>
    </cfRule>
  </conditionalFormatting>
  <conditionalFormatting sqref="P148:P154">
    <cfRule type="cellIs" dxfId="31077" priority="2035" operator="greaterThan">
      <formula>0</formula>
    </cfRule>
  </conditionalFormatting>
  <conditionalFormatting sqref="Q148:Q154">
    <cfRule type="cellIs" dxfId="31076" priority="2034" operator="lessThan">
      <formula>0</formula>
    </cfRule>
  </conditionalFormatting>
  <conditionalFormatting sqref="R148:R154">
    <cfRule type="cellIs" dxfId="31075" priority="2032" operator="lessThan">
      <formula>0.8</formula>
    </cfRule>
    <cfRule type="cellIs" dxfId="31074" priority="2033" operator="greaterThan">
      <formula>1</formula>
    </cfRule>
  </conditionalFormatting>
  <conditionalFormatting sqref="R148:R154">
    <cfRule type="cellIs" dxfId="31073" priority="2030" operator="greaterThan">
      <formula>1</formula>
    </cfRule>
    <cfRule type="cellIs" dxfId="31072" priority="2031" operator="lessThan">
      <formula>0.8</formula>
    </cfRule>
  </conditionalFormatting>
  <conditionalFormatting sqref="P148:P154">
    <cfRule type="cellIs" dxfId="31071" priority="2029" operator="greaterThan">
      <formula>0</formula>
    </cfRule>
  </conditionalFormatting>
  <conditionalFormatting sqref="Q148:Q154">
    <cfRule type="cellIs" dxfId="31070" priority="2028" operator="lessThan">
      <formula>0</formula>
    </cfRule>
  </conditionalFormatting>
  <conditionalFormatting sqref="R148:R154">
    <cfRule type="cellIs" dxfId="31069" priority="2026" operator="lessThan">
      <formula>0.8</formula>
    </cfRule>
    <cfRule type="cellIs" dxfId="31068" priority="2027" operator="greaterThan">
      <formula>1</formula>
    </cfRule>
  </conditionalFormatting>
  <conditionalFormatting sqref="R148:R154">
    <cfRule type="cellIs" dxfId="31067" priority="2024" operator="greaterThan">
      <formula>1</formula>
    </cfRule>
    <cfRule type="cellIs" dxfId="31066" priority="2025" operator="lessThan">
      <formula>0.8</formula>
    </cfRule>
  </conditionalFormatting>
  <conditionalFormatting sqref="P148:P154">
    <cfRule type="cellIs" dxfId="31065" priority="2023" operator="greaterThan">
      <formula>0</formula>
    </cfRule>
  </conditionalFormatting>
  <conditionalFormatting sqref="Q148:Q154">
    <cfRule type="cellIs" dxfId="31064" priority="2022" operator="lessThan">
      <formula>0</formula>
    </cfRule>
  </conditionalFormatting>
  <conditionalFormatting sqref="R148:R154">
    <cfRule type="cellIs" dxfId="31063" priority="2020" operator="lessThan">
      <formula>0.8</formula>
    </cfRule>
    <cfRule type="cellIs" dxfId="31062" priority="2021" operator="greaterThan">
      <formula>1</formula>
    </cfRule>
  </conditionalFormatting>
  <conditionalFormatting sqref="R148:R154">
    <cfRule type="cellIs" dxfId="31061" priority="2018" operator="greaterThan">
      <formula>1</formula>
    </cfRule>
    <cfRule type="cellIs" dxfId="31060" priority="2019" operator="lessThan">
      <formula>0.8</formula>
    </cfRule>
  </conditionalFormatting>
  <conditionalFormatting sqref="P148:P154">
    <cfRule type="cellIs" dxfId="31059" priority="2017" operator="greaterThan">
      <formula>0</formula>
    </cfRule>
  </conditionalFormatting>
  <conditionalFormatting sqref="Q124 Q127">
    <cfRule type="cellIs" dxfId="31058" priority="2011" operator="lessThan">
      <formula>0</formula>
    </cfRule>
  </conditionalFormatting>
  <conditionalFormatting sqref="P124 P127">
    <cfRule type="cellIs" dxfId="31057" priority="2012" operator="greaterThan">
      <formula>0</formula>
    </cfRule>
  </conditionalFormatting>
  <conditionalFormatting sqref="R124 R127">
    <cfRule type="cellIs" dxfId="31056" priority="2015" operator="lessThan">
      <formula>0.8</formula>
    </cfRule>
    <cfRule type="cellIs" dxfId="31055" priority="2016" operator="greaterThan">
      <formula>1</formula>
    </cfRule>
  </conditionalFormatting>
  <conditionalFormatting sqref="R124 R127">
    <cfRule type="cellIs" dxfId="31054" priority="2013" operator="greaterThan">
      <formula>1</formula>
    </cfRule>
    <cfRule type="cellIs" dxfId="31053" priority="2014" operator="lessThan">
      <formula>0.8</formula>
    </cfRule>
  </conditionalFormatting>
  <conditionalFormatting sqref="Q124 Q127">
    <cfRule type="cellIs" dxfId="31052" priority="2005" operator="lessThan">
      <formula>0</formula>
    </cfRule>
  </conditionalFormatting>
  <conditionalFormatting sqref="R124 R127">
    <cfRule type="cellIs" dxfId="31051" priority="2009" operator="lessThan">
      <formula>0.8</formula>
    </cfRule>
    <cfRule type="cellIs" dxfId="31050" priority="2010" operator="greaterThan">
      <formula>1</formula>
    </cfRule>
  </conditionalFormatting>
  <conditionalFormatting sqref="R124 R127">
    <cfRule type="cellIs" dxfId="31049" priority="2007" operator="greaterThan">
      <formula>1</formula>
    </cfRule>
    <cfRule type="cellIs" dxfId="31048" priority="2008" operator="lessThan">
      <formula>0.8</formula>
    </cfRule>
  </conditionalFormatting>
  <conditionalFormatting sqref="P124 P127">
    <cfRule type="cellIs" dxfId="31047" priority="2006" operator="greaterThan">
      <formula>0</formula>
    </cfRule>
  </conditionalFormatting>
  <conditionalFormatting sqref="Q124 Q127">
    <cfRule type="cellIs" dxfId="31046" priority="2004" operator="lessThan">
      <formula>0</formula>
    </cfRule>
  </conditionalFormatting>
  <conditionalFormatting sqref="R124 R127">
    <cfRule type="cellIs" dxfId="31045" priority="2002" operator="lessThan">
      <formula>0.8</formula>
    </cfRule>
    <cfRule type="cellIs" dxfId="31044" priority="2003" operator="greaterThan">
      <formula>1</formula>
    </cfRule>
  </conditionalFormatting>
  <conditionalFormatting sqref="R124 R127">
    <cfRule type="cellIs" dxfId="31043" priority="2000" operator="greaterThan">
      <formula>1</formula>
    </cfRule>
    <cfRule type="cellIs" dxfId="31042" priority="2001" operator="lessThan">
      <formula>0.8</formula>
    </cfRule>
  </conditionalFormatting>
  <conditionalFormatting sqref="P124 P127">
    <cfRule type="cellIs" dxfId="31041" priority="1999" operator="greaterThan">
      <formula>0</formula>
    </cfRule>
  </conditionalFormatting>
  <conditionalFormatting sqref="Q124 Q127">
    <cfRule type="cellIs" dxfId="31040" priority="1998" operator="lessThan">
      <formula>0</formula>
    </cfRule>
  </conditionalFormatting>
  <conditionalFormatting sqref="R124 R127">
    <cfRule type="cellIs" dxfId="31039" priority="1996" operator="lessThan">
      <formula>0.8</formula>
    </cfRule>
    <cfRule type="cellIs" dxfId="31038" priority="1997" operator="greaterThan">
      <formula>1</formula>
    </cfRule>
  </conditionalFormatting>
  <conditionalFormatting sqref="R124 R127">
    <cfRule type="cellIs" dxfId="31037" priority="1994" operator="greaterThan">
      <formula>1</formula>
    </cfRule>
    <cfRule type="cellIs" dxfId="31036" priority="1995" operator="lessThan">
      <formula>0.8</formula>
    </cfRule>
  </conditionalFormatting>
  <conditionalFormatting sqref="P124 P127">
    <cfRule type="cellIs" dxfId="31035" priority="1993" operator="greaterThan">
      <formula>0</formula>
    </cfRule>
  </conditionalFormatting>
  <conditionalFormatting sqref="Q124 Q127">
    <cfRule type="cellIs" dxfId="31034" priority="1992" operator="lessThan">
      <formula>0</formula>
    </cfRule>
  </conditionalFormatting>
  <conditionalFormatting sqref="R124 R127">
    <cfRule type="cellIs" dxfId="31033" priority="1990" operator="lessThan">
      <formula>0.8</formula>
    </cfRule>
    <cfRule type="cellIs" dxfId="31032" priority="1991" operator="greaterThan">
      <formula>1</formula>
    </cfRule>
  </conditionalFormatting>
  <conditionalFormatting sqref="R124 R127">
    <cfRule type="cellIs" dxfId="31031" priority="1988" operator="greaterThan">
      <formula>1</formula>
    </cfRule>
    <cfRule type="cellIs" dxfId="31030" priority="1989" operator="lessThan">
      <formula>0.8</formula>
    </cfRule>
  </conditionalFormatting>
  <conditionalFormatting sqref="P124 P127">
    <cfRule type="cellIs" dxfId="31029" priority="1987" operator="greaterThan">
      <formula>0</formula>
    </cfRule>
  </conditionalFormatting>
  <conditionalFormatting sqref="Q124 Q127">
    <cfRule type="cellIs" dxfId="31028" priority="1986" operator="lessThan">
      <formula>0</formula>
    </cfRule>
  </conditionalFormatting>
  <conditionalFormatting sqref="R124 R127">
    <cfRule type="cellIs" dxfId="31027" priority="1984" operator="lessThan">
      <formula>0.8</formula>
    </cfRule>
    <cfRule type="cellIs" dxfId="31026" priority="1985" operator="greaterThan">
      <formula>1</formula>
    </cfRule>
  </conditionalFormatting>
  <conditionalFormatting sqref="R124 R127">
    <cfRule type="cellIs" dxfId="31025" priority="1982" operator="greaterThan">
      <formula>1</formula>
    </cfRule>
    <cfRule type="cellIs" dxfId="31024" priority="1983" operator="lessThan">
      <formula>0.8</formula>
    </cfRule>
  </conditionalFormatting>
  <conditionalFormatting sqref="P124 P127">
    <cfRule type="cellIs" dxfId="31023" priority="1981" operator="greaterThan">
      <formula>0</formula>
    </cfRule>
  </conditionalFormatting>
  <conditionalFormatting sqref="Q124 Q127">
    <cfRule type="cellIs" dxfId="31022" priority="1980" operator="lessThan">
      <formula>0</formula>
    </cfRule>
  </conditionalFormatting>
  <conditionalFormatting sqref="R124 R127">
    <cfRule type="cellIs" dxfId="31021" priority="1978" operator="lessThan">
      <formula>0.8</formula>
    </cfRule>
    <cfRule type="cellIs" dxfId="31020" priority="1979" operator="greaterThan">
      <formula>1</formula>
    </cfRule>
  </conditionalFormatting>
  <conditionalFormatting sqref="R124 R127">
    <cfRule type="cellIs" dxfId="31019" priority="1976" operator="greaterThan">
      <formula>1</formula>
    </cfRule>
    <cfRule type="cellIs" dxfId="31018" priority="1977" operator="lessThan">
      <formula>0.8</formula>
    </cfRule>
  </conditionalFormatting>
  <conditionalFormatting sqref="P124 P127">
    <cfRule type="cellIs" dxfId="31017" priority="1975" operator="greaterThan">
      <formula>0</formula>
    </cfRule>
  </conditionalFormatting>
  <conditionalFormatting sqref="Q124 Q127">
    <cfRule type="cellIs" dxfId="31016" priority="1974" operator="lessThan">
      <formula>0</formula>
    </cfRule>
  </conditionalFormatting>
  <conditionalFormatting sqref="R124 R127">
    <cfRule type="cellIs" dxfId="31015" priority="1972" operator="lessThan">
      <formula>0.8</formula>
    </cfRule>
    <cfRule type="cellIs" dxfId="31014" priority="1973" operator="greaterThan">
      <formula>1</formula>
    </cfRule>
  </conditionalFormatting>
  <conditionalFormatting sqref="R124 R127">
    <cfRule type="cellIs" dxfId="31013" priority="1970" operator="greaterThan">
      <formula>1</formula>
    </cfRule>
    <cfRule type="cellIs" dxfId="31012" priority="1971" operator="lessThan">
      <formula>0.8</formula>
    </cfRule>
  </conditionalFormatting>
  <conditionalFormatting sqref="P124 P127">
    <cfRule type="cellIs" dxfId="31011" priority="1969" operator="greaterThan">
      <formula>0</formula>
    </cfRule>
  </conditionalFormatting>
  <conditionalFormatting sqref="Q124 Q127">
    <cfRule type="cellIs" dxfId="31010" priority="1968" operator="lessThan">
      <formula>0</formula>
    </cfRule>
  </conditionalFormatting>
  <conditionalFormatting sqref="R124 R127">
    <cfRule type="cellIs" dxfId="31009" priority="1966" operator="lessThan">
      <formula>0.8</formula>
    </cfRule>
    <cfRule type="cellIs" dxfId="31008" priority="1967" operator="greaterThan">
      <formula>1</formula>
    </cfRule>
  </conditionalFormatting>
  <conditionalFormatting sqref="R124 R127">
    <cfRule type="cellIs" dxfId="31007" priority="1964" operator="greaterThan">
      <formula>1</formula>
    </cfRule>
    <cfRule type="cellIs" dxfId="31006" priority="1965" operator="lessThan">
      <formula>0.8</formula>
    </cfRule>
  </conditionalFormatting>
  <conditionalFormatting sqref="P124 P127">
    <cfRule type="cellIs" dxfId="31005" priority="1963" operator="greaterThan">
      <formula>0</formula>
    </cfRule>
  </conditionalFormatting>
  <conditionalFormatting sqref="P124 P127">
    <cfRule type="cellIs" dxfId="31004" priority="1957" operator="greaterThan">
      <formula>0</formula>
    </cfRule>
  </conditionalFormatting>
  <conditionalFormatting sqref="Q124 Q127">
    <cfRule type="cellIs" dxfId="31003" priority="1962" operator="lessThan">
      <formula>0</formula>
    </cfRule>
  </conditionalFormatting>
  <conditionalFormatting sqref="R124 R127">
    <cfRule type="cellIs" dxfId="31002" priority="1960" operator="lessThan">
      <formula>0.8</formula>
    </cfRule>
    <cfRule type="cellIs" dxfId="31001" priority="1961" operator="greaterThan">
      <formula>1</formula>
    </cfRule>
  </conditionalFormatting>
  <conditionalFormatting sqref="R124 R127">
    <cfRule type="cellIs" dxfId="31000" priority="1958" operator="greaterThan">
      <formula>1</formula>
    </cfRule>
    <cfRule type="cellIs" dxfId="30999" priority="1959" operator="lessThan">
      <formula>0.8</formula>
    </cfRule>
  </conditionalFormatting>
  <conditionalFormatting sqref="P124 P127">
    <cfRule type="cellIs" dxfId="30998" priority="1951" operator="greaterThan">
      <formula>0</formula>
    </cfRule>
  </conditionalFormatting>
  <conditionalFormatting sqref="Q124 Q127">
    <cfRule type="cellIs" dxfId="30997" priority="1956" operator="lessThan">
      <formula>0</formula>
    </cfRule>
  </conditionalFormatting>
  <conditionalFormatting sqref="R124 R127">
    <cfRule type="cellIs" dxfId="30996" priority="1954" operator="lessThan">
      <formula>0.8</formula>
    </cfRule>
    <cfRule type="cellIs" dxfId="30995" priority="1955" operator="greaterThan">
      <formula>1</formula>
    </cfRule>
  </conditionalFormatting>
  <conditionalFormatting sqref="R124 R127">
    <cfRule type="cellIs" dxfId="30994" priority="1952" operator="greaterThan">
      <formula>1</formula>
    </cfRule>
    <cfRule type="cellIs" dxfId="30993" priority="1953" operator="lessThan">
      <formula>0.8</formula>
    </cfRule>
  </conditionalFormatting>
  <conditionalFormatting sqref="R124 R127">
    <cfRule type="cellIs" dxfId="30992" priority="1948" operator="lessThan">
      <formula>0.8</formula>
    </cfRule>
    <cfRule type="cellIs" dxfId="30991" priority="1949" operator="greaterThan">
      <formula>1</formula>
    </cfRule>
  </conditionalFormatting>
  <conditionalFormatting sqref="R124 R127">
    <cfRule type="cellIs" dxfId="30990" priority="1946" operator="greaterThan">
      <formula>1</formula>
    </cfRule>
    <cfRule type="cellIs" dxfId="30989" priority="1947" operator="lessThan">
      <formula>0.8</formula>
    </cfRule>
  </conditionalFormatting>
  <conditionalFormatting sqref="P124 P127">
    <cfRule type="cellIs" dxfId="30988" priority="1945" operator="greaterThan">
      <formula>0</formula>
    </cfRule>
  </conditionalFormatting>
  <conditionalFormatting sqref="Q124 Q127">
    <cfRule type="cellIs" dxfId="30987" priority="1950" operator="lessThan">
      <formula>0</formula>
    </cfRule>
  </conditionalFormatting>
  <conditionalFormatting sqref="Q124 Q127">
    <cfRule type="cellIs" dxfId="30986" priority="1944" operator="lessThan">
      <formula>0</formula>
    </cfRule>
  </conditionalFormatting>
  <conditionalFormatting sqref="R124 R127">
    <cfRule type="cellIs" dxfId="30985" priority="1942" operator="lessThan">
      <formula>0.8</formula>
    </cfRule>
    <cfRule type="cellIs" dxfId="30984" priority="1943" operator="greaterThan">
      <formula>1</formula>
    </cfRule>
  </conditionalFormatting>
  <conditionalFormatting sqref="R124 R127">
    <cfRule type="cellIs" dxfId="30983" priority="1940" operator="greaterThan">
      <formula>1</formula>
    </cfRule>
    <cfRule type="cellIs" dxfId="30982" priority="1941" operator="lessThan">
      <formula>0.8</formula>
    </cfRule>
  </conditionalFormatting>
  <conditionalFormatting sqref="P124 P127">
    <cfRule type="cellIs" dxfId="30981" priority="1939" operator="greaterThan">
      <formula>0</formula>
    </cfRule>
  </conditionalFormatting>
  <conditionalFormatting sqref="P124 P127">
    <cfRule type="cellIs" dxfId="30980" priority="1933" operator="greaterThan">
      <formula>0</formula>
    </cfRule>
  </conditionalFormatting>
  <conditionalFormatting sqref="Q124 Q127">
    <cfRule type="cellIs" dxfId="30979" priority="1938" operator="lessThan">
      <formula>0</formula>
    </cfRule>
  </conditionalFormatting>
  <conditionalFormatting sqref="R124 R127">
    <cfRule type="cellIs" dxfId="30978" priority="1936" operator="lessThan">
      <formula>0.8</formula>
    </cfRule>
    <cfRule type="cellIs" dxfId="30977" priority="1937" operator="greaterThan">
      <formula>1</formula>
    </cfRule>
  </conditionalFormatting>
  <conditionalFormatting sqref="R124 R127">
    <cfRule type="cellIs" dxfId="30976" priority="1934" operator="greaterThan">
      <formula>1</formula>
    </cfRule>
    <cfRule type="cellIs" dxfId="30975" priority="1935" operator="lessThan">
      <formula>0.8</formula>
    </cfRule>
  </conditionalFormatting>
  <conditionalFormatting sqref="P124 P127">
    <cfRule type="cellIs" dxfId="30974" priority="1927" operator="greaterThan">
      <formula>0</formula>
    </cfRule>
  </conditionalFormatting>
  <conditionalFormatting sqref="Q124 Q127">
    <cfRule type="cellIs" dxfId="30973" priority="1932" operator="lessThan">
      <formula>0</formula>
    </cfRule>
  </conditionalFormatting>
  <conditionalFormatting sqref="R124 R127">
    <cfRule type="cellIs" dxfId="30972" priority="1930" operator="lessThan">
      <formula>0.8</formula>
    </cfRule>
    <cfRule type="cellIs" dxfId="30971" priority="1931" operator="greaterThan">
      <formula>1</formula>
    </cfRule>
  </conditionalFormatting>
  <conditionalFormatting sqref="R124 R127">
    <cfRule type="cellIs" dxfId="30970" priority="1928" operator="greaterThan">
      <formula>1</formula>
    </cfRule>
    <cfRule type="cellIs" dxfId="30969" priority="1929" operator="lessThan">
      <formula>0.8</formula>
    </cfRule>
  </conditionalFormatting>
  <conditionalFormatting sqref="R124 R127">
    <cfRule type="cellIs" dxfId="30968" priority="1924" operator="lessThan">
      <formula>0.8</formula>
    </cfRule>
    <cfRule type="cellIs" dxfId="30967" priority="1925" operator="greaterThan">
      <formula>1</formula>
    </cfRule>
  </conditionalFormatting>
  <conditionalFormatting sqref="R124 R127">
    <cfRule type="cellIs" dxfId="30966" priority="1922" operator="greaterThan">
      <formula>1</formula>
    </cfRule>
    <cfRule type="cellIs" dxfId="30965" priority="1923" operator="lessThan">
      <formula>0.8</formula>
    </cfRule>
  </conditionalFormatting>
  <conditionalFormatting sqref="P124 P127">
    <cfRule type="cellIs" dxfId="30964" priority="1921" operator="greaterThan">
      <formula>0</formula>
    </cfRule>
  </conditionalFormatting>
  <conditionalFormatting sqref="Q124 Q127">
    <cfRule type="cellIs" dxfId="30963" priority="1926" operator="lessThan">
      <formula>0</formula>
    </cfRule>
  </conditionalFormatting>
  <conditionalFormatting sqref="P124 P127">
    <cfRule type="cellIs" dxfId="30962" priority="1915" operator="greaterThan">
      <formula>0</formula>
    </cfRule>
  </conditionalFormatting>
  <conditionalFormatting sqref="Q124 Q127">
    <cfRule type="cellIs" dxfId="30961" priority="1920" operator="lessThan">
      <formula>0</formula>
    </cfRule>
  </conditionalFormatting>
  <conditionalFormatting sqref="R124 R127">
    <cfRule type="cellIs" dxfId="30960" priority="1918" operator="lessThan">
      <formula>0.8</formula>
    </cfRule>
    <cfRule type="cellIs" dxfId="30959" priority="1919" operator="greaterThan">
      <formula>1</formula>
    </cfRule>
  </conditionalFormatting>
  <conditionalFormatting sqref="R124 R127">
    <cfRule type="cellIs" dxfId="30958" priority="1916" operator="greaterThan">
      <formula>1</formula>
    </cfRule>
    <cfRule type="cellIs" dxfId="30957" priority="1917" operator="lessThan">
      <formula>0.8</formula>
    </cfRule>
  </conditionalFormatting>
  <conditionalFormatting sqref="R124 R127">
    <cfRule type="cellIs" dxfId="30956" priority="1912" operator="lessThan">
      <formula>0.8</formula>
    </cfRule>
    <cfRule type="cellIs" dxfId="30955" priority="1913" operator="greaterThan">
      <formula>1</formula>
    </cfRule>
  </conditionalFormatting>
  <conditionalFormatting sqref="R124 R127">
    <cfRule type="cellIs" dxfId="30954" priority="1910" operator="greaterThan">
      <formula>1</formula>
    </cfRule>
    <cfRule type="cellIs" dxfId="30953" priority="1911" operator="lessThan">
      <formula>0.8</formula>
    </cfRule>
  </conditionalFormatting>
  <conditionalFormatting sqref="P124 P127">
    <cfRule type="cellIs" dxfId="30952" priority="1909" operator="greaterThan">
      <formula>0</formula>
    </cfRule>
  </conditionalFormatting>
  <conditionalFormatting sqref="Q124 Q127">
    <cfRule type="cellIs" dxfId="30951" priority="1914" operator="lessThan">
      <formula>0</formula>
    </cfRule>
  </conditionalFormatting>
  <conditionalFormatting sqref="R124 R127">
    <cfRule type="cellIs" dxfId="30950" priority="1906" operator="lessThan">
      <formula>0.8</formula>
    </cfRule>
    <cfRule type="cellIs" dxfId="30949" priority="1907" operator="greaterThan">
      <formula>1</formula>
    </cfRule>
  </conditionalFormatting>
  <conditionalFormatting sqref="R124 R127">
    <cfRule type="cellIs" dxfId="30948" priority="1904" operator="greaterThan">
      <formula>1</formula>
    </cfRule>
    <cfRule type="cellIs" dxfId="30947" priority="1905" operator="lessThan">
      <formula>0.8</formula>
    </cfRule>
  </conditionalFormatting>
  <conditionalFormatting sqref="P124 P127">
    <cfRule type="cellIs" dxfId="30946" priority="1903" operator="greaterThan">
      <formula>0</formula>
    </cfRule>
  </conditionalFormatting>
  <conditionalFormatting sqref="Q124 Q127">
    <cfRule type="cellIs" dxfId="30945" priority="1908" operator="lessThan">
      <formula>0</formula>
    </cfRule>
  </conditionalFormatting>
  <conditionalFormatting sqref="Q124 Q127">
    <cfRule type="cellIs" dxfId="30944" priority="1902" operator="lessThan">
      <formula>0</formula>
    </cfRule>
  </conditionalFormatting>
  <conditionalFormatting sqref="R124 R127">
    <cfRule type="cellIs" dxfId="30943" priority="1900" operator="lessThan">
      <formula>0.8</formula>
    </cfRule>
    <cfRule type="cellIs" dxfId="30942" priority="1901" operator="greaterThan">
      <formula>1</formula>
    </cfRule>
  </conditionalFormatting>
  <conditionalFormatting sqref="R124 R127">
    <cfRule type="cellIs" dxfId="30941" priority="1898" operator="greaterThan">
      <formula>1</formula>
    </cfRule>
    <cfRule type="cellIs" dxfId="30940" priority="1899" operator="lessThan">
      <formula>0.8</formula>
    </cfRule>
  </conditionalFormatting>
  <conditionalFormatting sqref="P124 P127">
    <cfRule type="cellIs" dxfId="30939" priority="1897" operator="greaterThan">
      <formula>0</formula>
    </cfRule>
  </conditionalFormatting>
  <conditionalFormatting sqref="Q124 Q127">
    <cfRule type="cellIs" dxfId="30938" priority="1891" operator="lessThan">
      <formula>0</formula>
    </cfRule>
  </conditionalFormatting>
  <conditionalFormatting sqref="R124 R127">
    <cfRule type="cellIs" dxfId="30937" priority="1895" operator="lessThan">
      <formula>0.8</formula>
    </cfRule>
    <cfRule type="cellIs" dxfId="30936" priority="1896" operator="greaterThan">
      <formula>1</formula>
    </cfRule>
  </conditionalFormatting>
  <conditionalFormatting sqref="R124 R127">
    <cfRule type="cellIs" dxfId="30935" priority="1893" operator="greaterThan">
      <formula>1</formula>
    </cfRule>
    <cfRule type="cellIs" dxfId="30934" priority="1894" operator="lessThan">
      <formula>0.8</formula>
    </cfRule>
  </conditionalFormatting>
  <conditionalFormatting sqref="P124 P127">
    <cfRule type="cellIs" dxfId="30933" priority="1892" operator="greaterThan">
      <formula>0</formula>
    </cfRule>
  </conditionalFormatting>
  <conditionalFormatting sqref="Q124 Q127">
    <cfRule type="cellIs" dxfId="30932" priority="1890" operator="lessThan">
      <formula>0</formula>
    </cfRule>
  </conditionalFormatting>
  <conditionalFormatting sqref="R124 R127">
    <cfRule type="cellIs" dxfId="30931" priority="1888" operator="lessThan">
      <formula>0.8</formula>
    </cfRule>
    <cfRule type="cellIs" dxfId="30930" priority="1889" operator="greaterThan">
      <formula>1</formula>
    </cfRule>
  </conditionalFormatting>
  <conditionalFormatting sqref="R124 R127">
    <cfRule type="cellIs" dxfId="30929" priority="1886" operator="greaterThan">
      <formula>1</formula>
    </cfRule>
    <cfRule type="cellIs" dxfId="30928" priority="1887" operator="lessThan">
      <formula>0.8</formula>
    </cfRule>
  </conditionalFormatting>
  <conditionalFormatting sqref="P124 P127">
    <cfRule type="cellIs" dxfId="30927" priority="1885" operator="greaterThan">
      <formula>0</formula>
    </cfRule>
  </conditionalFormatting>
  <conditionalFormatting sqref="Q124 Q127">
    <cfRule type="cellIs" dxfId="30926" priority="1884" operator="lessThan">
      <formula>0</formula>
    </cfRule>
  </conditionalFormatting>
  <conditionalFormatting sqref="R124 R127">
    <cfRule type="cellIs" dxfId="30925" priority="1882" operator="lessThan">
      <formula>0.8</formula>
    </cfRule>
    <cfRule type="cellIs" dxfId="30924" priority="1883" operator="greaterThan">
      <formula>1</formula>
    </cfRule>
  </conditionalFormatting>
  <conditionalFormatting sqref="R124 R127">
    <cfRule type="cellIs" dxfId="30923" priority="1880" operator="greaterThan">
      <formula>1</formula>
    </cfRule>
    <cfRule type="cellIs" dxfId="30922" priority="1881" operator="lessThan">
      <formula>0.8</formula>
    </cfRule>
  </conditionalFormatting>
  <conditionalFormatting sqref="P124 P127">
    <cfRule type="cellIs" dxfId="30921" priority="1879" operator="greaterThan">
      <formula>0</formula>
    </cfRule>
  </conditionalFormatting>
  <conditionalFormatting sqref="Q124 Q127">
    <cfRule type="cellIs" dxfId="30920" priority="1878" operator="lessThan">
      <formula>0</formula>
    </cfRule>
  </conditionalFormatting>
  <conditionalFormatting sqref="R124 R127">
    <cfRule type="cellIs" dxfId="30919" priority="1876" operator="lessThan">
      <formula>0.8</formula>
    </cfRule>
    <cfRule type="cellIs" dxfId="30918" priority="1877" operator="greaterThan">
      <formula>1</formula>
    </cfRule>
  </conditionalFormatting>
  <conditionalFormatting sqref="R124 R127">
    <cfRule type="cellIs" dxfId="30917" priority="1874" operator="greaterThan">
      <formula>1</formula>
    </cfRule>
    <cfRule type="cellIs" dxfId="30916" priority="1875" operator="lessThan">
      <formula>0.8</formula>
    </cfRule>
  </conditionalFormatting>
  <conditionalFormatting sqref="P124 P127">
    <cfRule type="cellIs" dxfId="30915" priority="1873" operator="greaterThan">
      <formula>0</formula>
    </cfRule>
  </conditionalFormatting>
  <conditionalFormatting sqref="Q124 Q127">
    <cfRule type="cellIs" dxfId="30914" priority="1872" operator="lessThan">
      <formula>0</formula>
    </cfRule>
  </conditionalFormatting>
  <conditionalFormatting sqref="R124 R127">
    <cfRule type="cellIs" dxfId="30913" priority="1870" operator="lessThan">
      <formula>0.8</formula>
    </cfRule>
    <cfRule type="cellIs" dxfId="30912" priority="1871" operator="greaterThan">
      <formula>1</formula>
    </cfRule>
  </conditionalFormatting>
  <conditionalFormatting sqref="R124 R127">
    <cfRule type="cellIs" dxfId="30911" priority="1868" operator="greaterThan">
      <formula>1</formula>
    </cfRule>
    <cfRule type="cellIs" dxfId="30910" priority="1869" operator="lessThan">
      <formula>0.8</formula>
    </cfRule>
  </conditionalFormatting>
  <conditionalFormatting sqref="P124 P127">
    <cfRule type="cellIs" dxfId="30909" priority="1867" operator="greaterThan">
      <formula>0</formula>
    </cfRule>
  </conditionalFormatting>
  <conditionalFormatting sqref="Q124 Q127">
    <cfRule type="cellIs" dxfId="30908" priority="1866" operator="lessThan">
      <formula>0</formula>
    </cfRule>
  </conditionalFormatting>
  <conditionalFormatting sqref="R124 R127">
    <cfRule type="cellIs" dxfId="30907" priority="1864" operator="lessThan">
      <formula>0.8</formula>
    </cfRule>
    <cfRule type="cellIs" dxfId="30906" priority="1865" operator="greaterThan">
      <formula>1</formula>
    </cfRule>
  </conditionalFormatting>
  <conditionalFormatting sqref="R124 R127">
    <cfRule type="cellIs" dxfId="30905" priority="1862" operator="greaterThan">
      <formula>1</formula>
    </cfRule>
    <cfRule type="cellIs" dxfId="30904" priority="1863" operator="lessThan">
      <formula>0.8</formula>
    </cfRule>
  </conditionalFormatting>
  <conditionalFormatting sqref="P124 P127">
    <cfRule type="cellIs" dxfId="30903" priority="1861" operator="greaterThan">
      <formula>0</formula>
    </cfRule>
  </conditionalFormatting>
  <conditionalFormatting sqref="P124 P127">
    <cfRule type="cellIs" dxfId="30902" priority="1855" operator="greaterThan">
      <formula>0</formula>
    </cfRule>
  </conditionalFormatting>
  <conditionalFormatting sqref="Q124 Q127">
    <cfRule type="cellIs" dxfId="30901" priority="1860" operator="lessThan">
      <formula>0</formula>
    </cfRule>
  </conditionalFormatting>
  <conditionalFormatting sqref="R124 R127">
    <cfRule type="cellIs" dxfId="30900" priority="1858" operator="lessThan">
      <formula>0.8</formula>
    </cfRule>
    <cfRule type="cellIs" dxfId="30899" priority="1859" operator="greaterThan">
      <formula>1</formula>
    </cfRule>
  </conditionalFormatting>
  <conditionalFormatting sqref="R124 R127">
    <cfRule type="cellIs" dxfId="30898" priority="1856" operator="greaterThan">
      <formula>1</formula>
    </cfRule>
    <cfRule type="cellIs" dxfId="30897" priority="1857" operator="lessThan">
      <formula>0.8</formula>
    </cfRule>
  </conditionalFormatting>
  <conditionalFormatting sqref="P124 P127">
    <cfRule type="cellIs" dxfId="30896" priority="1849" operator="greaterThan">
      <formula>0</formula>
    </cfRule>
  </conditionalFormatting>
  <conditionalFormatting sqref="Q124 Q127">
    <cfRule type="cellIs" dxfId="30895" priority="1854" operator="lessThan">
      <formula>0</formula>
    </cfRule>
  </conditionalFormatting>
  <conditionalFormatting sqref="R124 R127">
    <cfRule type="cellIs" dxfId="30894" priority="1852" operator="lessThan">
      <formula>0.8</formula>
    </cfRule>
    <cfRule type="cellIs" dxfId="30893" priority="1853" operator="greaterThan">
      <formula>1</formula>
    </cfRule>
  </conditionalFormatting>
  <conditionalFormatting sqref="R124 R127">
    <cfRule type="cellIs" dxfId="30892" priority="1850" operator="greaterThan">
      <formula>1</formula>
    </cfRule>
    <cfRule type="cellIs" dxfId="30891" priority="1851" operator="lessThan">
      <formula>0.8</formula>
    </cfRule>
  </conditionalFormatting>
  <conditionalFormatting sqref="R124 R127">
    <cfRule type="cellIs" dxfId="30890" priority="1846" operator="lessThan">
      <formula>0.8</formula>
    </cfRule>
    <cfRule type="cellIs" dxfId="30889" priority="1847" operator="greaterThan">
      <formula>1</formula>
    </cfRule>
  </conditionalFormatting>
  <conditionalFormatting sqref="R124 R127">
    <cfRule type="cellIs" dxfId="30888" priority="1844" operator="greaterThan">
      <formula>1</formula>
    </cfRule>
    <cfRule type="cellIs" dxfId="30887" priority="1845" operator="lessThan">
      <formula>0.8</formula>
    </cfRule>
  </conditionalFormatting>
  <conditionalFormatting sqref="P124 P127">
    <cfRule type="cellIs" dxfId="30886" priority="1843" operator="greaterThan">
      <formula>0</formula>
    </cfRule>
  </conditionalFormatting>
  <conditionalFormatting sqref="Q124 Q127">
    <cfRule type="cellIs" dxfId="30885" priority="1848" operator="lessThan">
      <formula>0</formula>
    </cfRule>
  </conditionalFormatting>
  <conditionalFormatting sqref="Q5:Q14">
    <cfRule type="cellIs" dxfId="30884" priority="1842" operator="lessThan">
      <formula>0</formula>
    </cfRule>
  </conditionalFormatting>
  <conditionalFormatting sqref="R5:R14">
    <cfRule type="cellIs" dxfId="30883" priority="1840" operator="lessThan">
      <formula>0.8</formula>
    </cfRule>
    <cfRule type="cellIs" dxfId="30882" priority="1841" operator="greaterThan">
      <formula>1</formula>
    </cfRule>
  </conditionalFormatting>
  <conditionalFormatting sqref="R5:R14">
    <cfRule type="cellIs" dxfId="30881" priority="1838" operator="greaterThan">
      <formula>1</formula>
    </cfRule>
    <cfRule type="cellIs" dxfId="30880" priority="1839" operator="lessThan">
      <formula>0.8</formula>
    </cfRule>
  </conditionalFormatting>
  <conditionalFormatting sqref="P5:P14">
    <cfRule type="cellIs" dxfId="30879" priority="1837" operator="greaterThan">
      <formula>0</formula>
    </cfRule>
  </conditionalFormatting>
  <conditionalFormatting sqref="Q83">
    <cfRule type="cellIs" dxfId="30878" priority="1836" operator="lessThan">
      <formula>0</formula>
    </cfRule>
  </conditionalFormatting>
  <conditionalFormatting sqref="R83">
    <cfRule type="cellIs" dxfId="30877" priority="1834" operator="lessThan">
      <formula>0.8</formula>
    </cfRule>
    <cfRule type="cellIs" dxfId="30876" priority="1835" operator="greaterThan">
      <formula>1</formula>
    </cfRule>
  </conditionalFormatting>
  <conditionalFormatting sqref="R83">
    <cfRule type="cellIs" dxfId="30875" priority="1832" operator="greaterThan">
      <formula>1</formula>
    </cfRule>
    <cfRule type="cellIs" dxfId="30874" priority="1833" operator="lessThan">
      <formula>0.8</formula>
    </cfRule>
  </conditionalFormatting>
  <conditionalFormatting sqref="P83">
    <cfRule type="cellIs" dxfId="30873" priority="1831" operator="greaterThan">
      <formula>0</formula>
    </cfRule>
  </conditionalFormatting>
  <conditionalFormatting sqref="Q83">
    <cfRule type="cellIs" dxfId="30872" priority="1830" operator="lessThan">
      <formula>0</formula>
    </cfRule>
  </conditionalFormatting>
  <conditionalFormatting sqref="R83">
    <cfRule type="cellIs" dxfId="30871" priority="1828" operator="lessThan">
      <formula>0.8</formula>
    </cfRule>
    <cfRule type="cellIs" dxfId="30870" priority="1829" operator="greaterThan">
      <formula>1</formula>
    </cfRule>
  </conditionalFormatting>
  <conditionalFormatting sqref="R83">
    <cfRule type="cellIs" dxfId="30869" priority="1826" operator="greaterThan">
      <formula>1</formula>
    </cfRule>
    <cfRule type="cellIs" dxfId="30868" priority="1827" operator="lessThan">
      <formula>0.8</formula>
    </cfRule>
  </conditionalFormatting>
  <conditionalFormatting sqref="P83">
    <cfRule type="cellIs" dxfId="30867" priority="1825" operator="greaterThan">
      <formula>0</formula>
    </cfRule>
  </conditionalFormatting>
  <conditionalFormatting sqref="Q83">
    <cfRule type="cellIs" dxfId="30866" priority="1824" operator="lessThan">
      <formula>0</formula>
    </cfRule>
  </conditionalFormatting>
  <conditionalFormatting sqref="R83">
    <cfRule type="cellIs" dxfId="30865" priority="1822" operator="lessThan">
      <formula>0.8</formula>
    </cfRule>
    <cfRule type="cellIs" dxfId="30864" priority="1823" operator="greaterThan">
      <formula>1</formula>
    </cfRule>
  </conditionalFormatting>
  <conditionalFormatting sqref="R83">
    <cfRule type="cellIs" dxfId="30863" priority="1820" operator="greaterThan">
      <formula>1</formula>
    </cfRule>
    <cfRule type="cellIs" dxfId="30862" priority="1821" operator="lessThan">
      <formula>0.8</formula>
    </cfRule>
  </conditionalFormatting>
  <conditionalFormatting sqref="P83">
    <cfRule type="cellIs" dxfId="30861" priority="1819" operator="greaterThan">
      <formula>0</formula>
    </cfRule>
  </conditionalFormatting>
  <conditionalFormatting sqref="Q83">
    <cfRule type="cellIs" dxfId="30860" priority="1818" operator="lessThan">
      <formula>0</formula>
    </cfRule>
  </conditionalFormatting>
  <conditionalFormatting sqref="R83">
    <cfRule type="cellIs" dxfId="30859" priority="1816" operator="lessThan">
      <formula>0.8</formula>
    </cfRule>
    <cfRule type="cellIs" dxfId="30858" priority="1817" operator="greaterThan">
      <formula>1</formula>
    </cfRule>
  </conditionalFormatting>
  <conditionalFormatting sqref="R83">
    <cfRule type="cellIs" dxfId="30857" priority="1814" operator="greaterThan">
      <formula>1</formula>
    </cfRule>
    <cfRule type="cellIs" dxfId="30856" priority="1815" operator="lessThan">
      <formula>0.8</formula>
    </cfRule>
  </conditionalFormatting>
  <conditionalFormatting sqref="P83">
    <cfRule type="cellIs" dxfId="30855" priority="1813" operator="greaterThan">
      <formula>0</formula>
    </cfRule>
  </conditionalFormatting>
  <conditionalFormatting sqref="P83">
    <cfRule type="cellIs" dxfId="30854" priority="1807" operator="greaterThan">
      <formula>0</formula>
    </cfRule>
  </conditionalFormatting>
  <conditionalFormatting sqref="Q83">
    <cfRule type="cellIs" dxfId="30853" priority="1812" operator="lessThan">
      <formula>0</formula>
    </cfRule>
  </conditionalFormatting>
  <conditionalFormatting sqref="R83">
    <cfRule type="cellIs" dxfId="30852" priority="1810" operator="lessThan">
      <formula>0.8</formula>
    </cfRule>
    <cfRule type="cellIs" dxfId="30851" priority="1811" operator="greaterThan">
      <formula>1</formula>
    </cfRule>
  </conditionalFormatting>
  <conditionalFormatting sqref="R83">
    <cfRule type="cellIs" dxfId="30850" priority="1808" operator="greaterThan">
      <formula>1</formula>
    </cfRule>
    <cfRule type="cellIs" dxfId="30849" priority="1809" operator="lessThan">
      <formula>0.8</formula>
    </cfRule>
  </conditionalFormatting>
  <conditionalFormatting sqref="P83">
    <cfRule type="cellIs" dxfId="30848" priority="1801" operator="greaterThan">
      <formula>0</formula>
    </cfRule>
  </conditionalFormatting>
  <conditionalFormatting sqref="Q83">
    <cfRule type="cellIs" dxfId="30847" priority="1806" operator="lessThan">
      <formula>0</formula>
    </cfRule>
  </conditionalFormatting>
  <conditionalFormatting sqref="R83">
    <cfRule type="cellIs" dxfId="30846" priority="1804" operator="lessThan">
      <formula>0.8</formula>
    </cfRule>
    <cfRule type="cellIs" dxfId="30845" priority="1805" operator="greaterThan">
      <formula>1</formula>
    </cfRule>
  </conditionalFormatting>
  <conditionalFormatting sqref="R83">
    <cfRule type="cellIs" dxfId="30844" priority="1802" operator="greaterThan">
      <formula>1</formula>
    </cfRule>
    <cfRule type="cellIs" dxfId="30843" priority="1803" operator="lessThan">
      <formula>0.8</formula>
    </cfRule>
  </conditionalFormatting>
  <conditionalFormatting sqref="R83">
    <cfRule type="cellIs" dxfId="30842" priority="1798" operator="lessThan">
      <formula>0.8</formula>
    </cfRule>
    <cfRule type="cellIs" dxfId="30841" priority="1799" operator="greaterThan">
      <formula>1</formula>
    </cfRule>
  </conditionalFormatting>
  <conditionalFormatting sqref="R83">
    <cfRule type="cellIs" dxfId="30840" priority="1796" operator="greaterThan">
      <formula>1</formula>
    </cfRule>
    <cfRule type="cellIs" dxfId="30839" priority="1797" operator="lessThan">
      <formula>0.8</formula>
    </cfRule>
  </conditionalFormatting>
  <conditionalFormatting sqref="P83">
    <cfRule type="cellIs" dxfId="30838" priority="1795" operator="greaterThan">
      <formula>0</formula>
    </cfRule>
  </conditionalFormatting>
  <conditionalFormatting sqref="Q83">
    <cfRule type="cellIs" dxfId="30837" priority="1800" operator="lessThan">
      <formula>0</formula>
    </cfRule>
  </conditionalFormatting>
  <conditionalFormatting sqref="Q83">
    <cfRule type="cellIs" dxfId="30836" priority="1794" operator="lessThan">
      <formula>0</formula>
    </cfRule>
  </conditionalFormatting>
  <conditionalFormatting sqref="R83">
    <cfRule type="cellIs" dxfId="30835" priority="1792" operator="lessThan">
      <formula>0.8</formula>
    </cfRule>
    <cfRule type="cellIs" dxfId="30834" priority="1793" operator="greaterThan">
      <formula>1</formula>
    </cfRule>
  </conditionalFormatting>
  <conditionalFormatting sqref="R83">
    <cfRule type="cellIs" dxfId="30833" priority="1790" operator="greaterThan">
      <formula>1</formula>
    </cfRule>
    <cfRule type="cellIs" dxfId="30832" priority="1791" operator="lessThan">
      <formula>0.8</formula>
    </cfRule>
  </conditionalFormatting>
  <conditionalFormatting sqref="P83">
    <cfRule type="cellIs" dxfId="30831" priority="1789" operator="greaterThan">
      <formula>0</formula>
    </cfRule>
  </conditionalFormatting>
  <conditionalFormatting sqref="P83">
    <cfRule type="cellIs" dxfId="30830" priority="1783" operator="greaterThan">
      <formula>0</formula>
    </cfRule>
  </conditionalFormatting>
  <conditionalFormatting sqref="Q83">
    <cfRule type="cellIs" dxfId="30829" priority="1788" operator="lessThan">
      <formula>0</formula>
    </cfRule>
  </conditionalFormatting>
  <conditionalFormatting sqref="R83">
    <cfRule type="cellIs" dxfId="30828" priority="1786" operator="lessThan">
      <formula>0.8</formula>
    </cfRule>
    <cfRule type="cellIs" dxfId="30827" priority="1787" operator="greaterThan">
      <formula>1</formula>
    </cfRule>
  </conditionalFormatting>
  <conditionalFormatting sqref="R83">
    <cfRule type="cellIs" dxfId="30826" priority="1784" operator="greaterThan">
      <formula>1</formula>
    </cfRule>
    <cfRule type="cellIs" dxfId="30825" priority="1785" operator="lessThan">
      <formula>0.8</formula>
    </cfRule>
  </conditionalFormatting>
  <conditionalFormatting sqref="P83">
    <cfRule type="cellIs" dxfId="30824" priority="1777" operator="greaterThan">
      <formula>0</formula>
    </cfRule>
  </conditionalFormatting>
  <conditionalFormatting sqref="Q83">
    <cfRule type="cellIs" dxfId="30823" priority="1782" operator="lessThan">
      <formula>0</formula>
    </cfRule>
  </conditionalFormatting>
  <conditionalFormatting sqref="R83">
    <cfRule type="cellIs" dxfId="30822" priority="1780" operator="lessThan">
      <formula>0.8</formula>
    </cfRule>
    <cfRule type="cellIs" dxfId="30821" priority="1781" operator="greaterThan">
      <formula>1</formula>
    </cfRule>
  </conditionalFormatting>
  <conditionalFormatting sqref="R83">
    <cfRule type="cellIs" dxfId="30820" priority="1778" operator="greaterThan">
      <formula>1</formula>
    </cfRule>
    <cfRule type="cellIs" dxfId="30819" priority="1779" operator="lessThan">
      <formula>0.8</formula>
    </cfRule>
  </conditionalFormatting>
  <conditionalFormatting sqref="R83">
    <cfRule type="cellIs" dxfId="30818" priority="1774" operator="lessThan">
      <formula>0.8</formula>
    </cfRule>
    <cfRule type="cellIs" dxfId="30817" priority="1775" operator="greaterThan">
      <formula>1</formula>
    </cfRule>
  </conditionalFormatting>
  <conditionalFormatting sqref="R83">
    <cfRule type="cellIs" dxfId="30816" priority="1772" operator="greaterThan">
      <formula>1</formula>
    </cfRule>
    <cfRule type="cellIs" dxfId="30815" priority="1773" operator="lessThan">
      <formula>0.8</formula>
    </cfRule>
  </conditionalFormatting>
  <conditionalFormatting sqref="P83">
    <cfRule type="cellIs" dxfId="30814" priority="1771" operator="greaterThan">
      <formula>0</formula>
    </cfRule>
  </conditionalFormatting>
  <conditionalFormatting sqref="Q83">
    <cfRule type="cellIs" dxfId="30813" priority="1776" operator="lessThan">
      <formula>0</formula>
    </cfRule>
  </conditionalFormatting>
  <conditionalFormatting sqref="P83">
    <cfRule type="cellIs" dxfId="30812" priority="1765" operator="greaterThan">
      <formula>0</formula>
    </cfRule>
  </conditionalFormatting>
  <conditionalFormatting sqref="Q83">
    <cfRule type="cellIs" dxfId="30811" priority="1770" operator="lessThan">
      <formula>0</formula>
    </cfRule>
  </conditionalFormatting>
  <conditionalFormatting sqref="R83">
    <cfRule type="cellIs" dxfId="30810" priority="1768" operator="lessThan">
      <formula>0.8</formula>
    </cfRule>
    <cfRule type="cellIs" dxfId="30809" priority="1769" operator="greaterThan">
      <formula>1</formula>
    </cfRule>
  </conditionalFormatting>
  <conditionalFormatting sqref="R83">
    <cfRule type="cellIs" dxfId="30808" priority="1766" operator="greaterThan">
      <formula>1</formula>
    </cfRule>
    <cfRule type="cellIs" dxfId="30807" priority="1767" operator="lessThan">
      <formula>0.8</formula>
    </cfRule>
  </conditionalFormatting>
  <conditionalFormatting sqref="R83">
    <cfRule type="cellIs" dxfId="30806" priority="1762" operator="lessThan">
      <formula>0.8</formula>
    </cfRule>
    <cfRule type="cellIs" dxfId="30805" priority="1763" operator="greaterThan">
      <formula>1</formula>
    </cfRule>
  </conditionalFormatting>
  <conditionalFormatting sqref="R83">
    <cfRule type="cellIs" dxfId="30804" priority="1760" operator="greaterThan">
      <formula>1</formula>
    </cfRule>
    <cfRule type="cellIs" dxfId="30803" priority="1761" operator="lessThan">
      <formula>0.8</formula>
    </cfRule>
  </conditionalFormatting>
  <conditionalFormatting sqref="P83">
    <cfRule type="cellIs" dxfId="30802" priority="1759" operator="greaterThan">
      <formula>0</formula>
    </cfRule>
  </conditionalFormatting>
  <conditionalFormatting sqref="Q83">
    <cfRule type="cellIs" dxfId="30801" priority="1764" operator="lessThan">
      <formula>0</formula>
    </cfRule>
  </conditionalFormatting>
  <conditionalFormatting sqref="R83">
    <cfRule type="cellIs" dxfId="30800" priority="1756" operator="lessThan">
      <formula>0.8</formula>
    </cfRule>
    <cfRule type="cellIs" dxfId="30799" priority="1757" operator="greaterThan">
      <formula>1</formula>
    </cfRule>
  </conditionalFormatting>
  <conditionalFormatting sqref="R83">
    <cfRule type="cellIs" dxfId="30798" priority="1754" operator="greaterThan">
      <formula>1</formula>
    </cfRule>
    <cfRule type="cellIs" dxfId="30797" priority="1755" operator="lessThan">
      <formula>0.8</formula>
    </cfRule>
  </conditionalFormatting>
  <conditionalFormatting sqref="P83">
    <cfRule type="cellIs" dxfId="30796" priority="1753" operator="greaterThan">
      <formula>0</formula>
    </cfRule>
  </conditionalFormatting>
  <conditionalFormatting sqref="Q83">
    <cfRule type="cellIs" dxfId="30795" priority="1758" operator="lessThan">
      <formula>0</formula>
    </cfRule>
  </conditionalFormatting>
  <conditionalFormatting sqref="Q83">
    <cfRule type="cellIs" dxfId="30794" priority="1752" operator="lessThan">
      <formula>0</formula>
    </cfRule>
  </conditionalFormatting>
  <conditionalFormatting sqref="R83">
    <cfRule type="cellIs" dxfId="30793" priority="1750" operator="lessThan">
      <formula>0.8</formula>
    </cfRule>
    <cfRule type="cellIs" dxfId="30792" priority="1751" operator="greaterThan">
      <formula>1</formula>
    </cfRule>
  </conditionalFormatting>
  <conditionalFormatting sqref="R83">
    <cfRule type="cellIs" dxfId="30791" priority="1748" operator="greaterThan">
      <formula>1</formula>
    </cfRule>
    <cfRule type="cellIs" dxfId="30790" priority="1749" operator="lessThan">
      <formula>0.8</formula>
    </cfRule>
  </conditionalFormatting>
  <conditionalFormatting sqref="P83">
    <cfRule type="cellIs" dxfId="30789" priority="1747" operator="greaterThan">
      <formula>0</formula>
    </cfRule>
  </conditionalFormatting>
  <conditionalFormatting sqref="Q83">
    <cfRule type="cellIs" dxfId="30788" priority="1741" operator="lessThan">
      <formula>0</formula>
    </cfRule>
  </conditionalFormatting>
  <conditionalFormatting sqref="R83">
    <cfRule type="cellIs" dxfId="30787" priority="1745" operator="lessThan">
      <formula>0.8</formula>
    </cfRule>
    <cfRule type="cellIs" dxfId="30786" priority="1746" operator="greaterThan">
      <formula>1</formula>
    </cfRule>
  </conditionalFormatting>
  <conditionalFormatting sqref="R83">
    <cfRule type="cellIs" dxfId="30785" priority="1743" operator="greaterThan">
      <formula>1</formula>
    </cfRule>
    <cfRule type="cellIs" dxfId="30784" priority="1744" operator="lessThan">
      <formula>0.8</formula>
    </cfRule>
  </conditionalFormatting>
  <conditionalFormatting sqref="P83">
    <cfRule type="cellIs" dxfId="30783" priority="1742" operator="greaterThan">
      <formula>0</formula>
    </cfRule>
  </conditionalFormatting>
  <conditionalFormatting sqref="Q83">
    <cfRule type="cellIs" dxfId="30782" priority="1740" operator="lessThan">
      <formula>0</formula>
    </cfRule>
  </conditionalFormatting>
  <conditionalFormatting sqref="R83">
    <cfRule type="cellIs" dxfId="30781" priority="1738" operator="lessThan">
      <formula>0.8</formula>
    </cfRule>
    <cfRule type="cellIs" dxfId="30780" priority="1739" operator="greaterThan">
      <formula>1</formula>
    </cfRule>
  </conditionalFormatting>
  <conditionalFormatting sqref="R83">
    <cfRule type="cellIs" dxfId="30779" priority="1736" operator="greaterThan">
      <formula>1</formula>
    </cfRule>
    <cfRule type="cellIs" dxfId="30778" priority="1737" operator="lessThan">
      <formula>0.8</formula>
    </cfRule>
  </conditionalFormatting>
  <conditionalFormatting sqref="P83">
    <cfRule type="cellIs" dxfId="30777" priority="1735" operator="greaterThan">
      <formula>0</formula>
    </cfRule>
  </conditionalFormatting>
  <conditionalFormatting sqref="Q83">
    <cfRule type="cellIs" dxfId="30776" priority="1734" operator="lessThan">
      <formula>0</formula>
    </cfRule>
  </conditionalFormatting>
  <conditionalFormatting sqref="R83">
    <cfRule type="cellIs" dxfId="30775" priority="1732" operator="lessThan">
      <formula>0.8</formula>
    </cfRule>
    <cfRule type="cellIs" dxfId="30774" priority="1733" operator="greaterThan">
      <formula>1</formula>
    </cfRule>
  </conditionalFormatting>
  <conditionalFormatting sqref="R83">
    <cfRule type="cellIs" dxfId="30773" priority="1730" operator="greaterThan">
      <formula>1</formula>
    </cfRule>
    <cfRule type="cellIs" dxfId="30772" priority="1731" operator="lessThan">
      <formula>0.8</formula>
    </cfRule>
  </conditionalFormatting>
  <conditionalFormatting sqref="P83">
    <cfRule type="cellIs" dxfId="30771" priority="1729" operator="greaterThan">
      <formula>0</formula>
    </cfRule>
  </conditionalFormatting>
  <conditionalFormatting sqref="Q83">
    <cfRule type="cellIs" dxfId="30770" priority="1728" operator="lessThan">
      <formula>0</formula>
    </cfRule>
  </conditionalFormatting>
  <conditionalFormatting sqref="R83">
    <cfRule type="cellIs" dxfId="30769" priority="1726" operator="lessThan">
      <formula>0.8</formula>
    </cfRule>
    <cfRule type="cellIs" dxfId="30768" priority="1727" operator="greaterThan">
      <formula>1</formula>
    </cfRule>
  </conditionalFormatting>
  <conditionalFormatting sqref="R83">
    <cfRule type="cellIs" dxfId="30767" priority="1724" operator="greaterThan">
      <formula>1</formula>
    </cfRule>
    <cfRule type="cellIs" dxfId="30766" priority="1725" operator="lessThan">
      <formula>0.8</formula>
    </cfRule>
  </conditionalFormatting>
  <conditionalFormatting sqref="P83">
    <cfRule type="cellIs" dxfId="30765" priority="1723" operator="greaterThan">
      <formula>0</formula>
    </cfRule>
  </conditionalFormatting>
  <conditionalFormatting sqref="Q83">
    <cfRule type="cellIs" dxfId="30764" priority="1722" operator="lessThan">
      <formula>0</formula>
    </cfRule>
  </conditionalFormatting>
  <conditionalFormatting sqref="R83">
    <cfRule type="cellIs" dxfId="30763" priority="1720" operator="lessThan">
      <formula>0.8</formula>
    </cfRule>
    <cfRule type="cellIs" dxfId="30762" priority="1721" operator="greaterThan">
      <formula>1</formula>
    </cfRule>
  </conditionalFormatting>
  <conditionalFormatting sqref="R83">
    <cfRule type="cellIs" dxfId="30761" priority="1718" operator="greaterThan">
      <formula>1</formula>
    </cfRule>
    <cfRule type="cellIs" dxfId="30760" priority="1719" operator="lessThan">
      <formula>0.8</formula>
    </cfRule>
  </conditionalFormatting>
  <conditionalFormatting sqref="P83">
    <cfRule type="cellIs" dxfId="30759" priority="1717" operator="greaterThan">
      <formula>0</formula>
    </cfRule>
  </conditionalFormatting>
  <conditionalFormatting sqref="Q83">
    <cfRule type="cellIs" dxfId="30758" priority="1716" operator="lessThan">
      <formula>0</formula>
    </cfRule>
  </conditionalFormatting>
  <conditionalFormatting sqref="R83">
    <cfRule type="cellIs" dxfId="30757" priority="1714" operator="lessThan">
      <formula>0.8</formula>
    </cfRule>
    <cfRule type="cellIs" dxfId="30756" priority="1715" operator="greaterThan">
      <formula>1</formula>
    </cfRule>
  </conditionalFormatting>
  <conditionalFormatting sqref="R83">
    <cfRule type="cellIs" dxfId="30755" priority="1712" operator="greaterThan">
      <formula>1</formula>
    </cfRule>
    <cfRule type="cellIs" dxfId="30754" priority="1713" operator="lessThan">
      <formula>0.8</formula>
    </cfRule>
  </conditionalFormatting>
  <conditionalFormatting sqref="P83">
    <cfRule type="cellIs" dxfId="30753" priority="1711" operator="greaterThan">
      <formula>0</formula>
    </cfRule>
  </conditionalFormatting>
  <conditionalFormatting sqref="P83">
    <cfRule type="cellIs" dxfId="30752" priority="1705" operator="greaterThan">
      <formula>0</formula>
    </cfRule>
  </conditionalFormatting>
  <conditionalFormatting sqref="Q83">
    <cfRule type="cellIs" dxfId="30751" priority="1710" operator="lessThan">
      <formula>0</formula>
    </cfRule>
  </conditionalFormatting>
  <conditionalFormatting sqref="R83">
    <cfRule type="cellIs" dxfId="30750" priority="1708" operator="lessThan">
      <formula>0.8</formula>
    </cfRule>
    <cfRule type="cellIs" dxfId="30749" priority="1709" operator="greaterThan">
      <formula>1</formula>
    </cfRule>
  </conditionalFormatting>
  <conditionalFormatting sqref="R83">
    <cfRule type="cellIs" dxfId="30748" priority="1706" operator="greaterThan">
      <formula>1</formula>
    </cfRule>
    <cfRule type="cellIs" dxfId="30747" priority="1707" operator="lessThan">
      <formula>0.8</formula>
    </cfRule>
  </conditionalFormatting>
  <conditionalFormatting sqref="P83">
    <cfRule type="cellIs" dxfId="30746" priority="1699" operator="greaterThan">
      <formula>0</formula>
    </cfRule>
  </conditionalFormatting>
  <conditionalFormatting sqref="Q83">
    <cfRule type="cellIs" dxfId="30745" priority="1704" operator="lessThan">
      <formula>0</formula>
    </cfRule>
  </conditionalFormatting>
  <conditionalFormatting sqref="R83">
    <cfRule type="cellIs" dxfId="30744" priority="1702" operator="lessThan">
      <formula>0.8</formula>
    </cfRule>
    <cfRule type="cellIs" dxfId="30743" priority="1703" operator="greaterThan">
      <formula>1</formula>
    </cfRule>
  </conditionalFormatting>
  <conditionalFormatting sqref="R83">
    <cfRule type="cellIs" dxfId="30742" priority="1700" operator="greaterThan">
      <formula>1</formula>
    </cfRule>
    <cfRule type="cellIs" dxfId="30741" priority="1701" operator="lessThan">
      <formula>0.8</formula>
    </cfRule>
  </conditionalFormatting>
  <conditionalFormatting sqref="R83">
    <cfRule type="cellIs" dxfId="30740" priority="1696" operator="lessThan">
      <formula>0.8</formula>
    </cfRule>
    <cfRule type="cellIs" dxfId="30739" priority="1697" operator="greaterThan">
      <formula>1</formula>
    </cfRule>
  </conditionalFormatting>
  <conditionalFormatting sqref="R83">
    <cfRule type="cellIs" dxfId="30738" priority="1694" operator="greaterThan">
      <formula>1</formula>
    </cfRule>
    <cfRule type="cellIs" dxfId="30737" priority="1695" operator="lessThan">
      <formula>0.8</formula>
    </cfRule>
  </conditionalFormatting>
  <conditionalFormatting sqref="P83">
    <cfRule type="cellIs" dxfId="30736" priority="1693" operator="greaterThan">
      <formula>0</formula>
    </cfRule>
  </conditionalFormatting>
  <conditionalFormatting sqref="Q83">
    <cfRule type="cellIs" dxfId="30735" priority="1698" operator="lessThan">
      <formula>0</formula>
    </cfRule>
  </conditionalFormatting>
  <conditionalFormatting sqref="Q83">
    <cfRule type="cellIs" dxfId="30734" priority="1687" operator="lessThan">
      <formula>0</formula>
    </cfRule>
  </conditionalFormatting>
  <conditionalFormatting sqref="P83">
    <cfRule type="cellIs" dxfId="30733" priority="1688" operator="greaterThan">
      <formula>0</formula>
    </cfRule>
  </conditionalFormatting>
  <conditionalFormatting sqref="R83">
    <cfRule type="cellIs" dxfId="30732" priority="1691" operator="lessThan">
      <formula>0.8</formula>
    </cfRule>
    <cfRule type="cellIs" dxfId="30731" priority="1692" operator="greaterThan">
      <formula>1</formula>
    </cfRule>
  </conditionalFormatting>
  <conditionalFormatting sqref="R83">
    <cfRule type="cellIs" dxfId="30730" priority="1689" operator="greaterThan">
      <formula>1</formula>
    </cfRule>
    <cfRule type="cellIs" dxfId="30729" priority="1690" operator="lessThan">
      <formula>0.8</formula>
    </cfRule>
  </conditionalFormatting>
  <conditionalFormatting sqref="Q83">
    <cfRule type="cellIs" dxfId="30728" priority="1681" operator="lessThan">
      <formula>0</formula>
    </cfRule>
  </conditionalFormatting>
  <conditionalFormatting sqref="R83">
    <cfRule type="cellIs" dxfId="30727" priority="1685" operator="lessThan">
      <formula>0.8</formula>
    </cfRule>
    <cfRule type="cellIs" dxfId="30726" priority="1686" operator="greaterThan">
      <formula>1</formula>
    </cfRule>
  </conditionalFormatting>
  <conditionalFormatting sqref="R83">
    <cfRule type="cellIs" dxfId="30725" priority="1683" operator="greaterThan">
      <formula>1</formula>
    </cfRule>
    <cfRule type="cellIs" dxfId="30724" priority="1684" operator="lessThan">
      <formula>0.8</formula>
    </cfRule>
  </conditionalFormatting>
  <conditionalFormatting sqref="P83">
    <cfRule type="cellIs" dxfId="30723" priority="1682" operator="greaterThan">
      <formula>0</formula>
    </cfRule>
  </conditionalFormatting>
  <conditionalFormatting sqref="Q83">
    <cfRule type="cellIs" dxfId="30722" priority="1680" operator="lessThan">
      <formula>0</formula>
    </cfRule>
  </conditionalFormatting>
  <conditionalFormatting sqref="R83">
    <cfRule type="cellIs" dxfId="30721" priority="1678" operator="lessThan">
      <formula>0.8</formula>
    </cfRule>
    <cfRule type="cellIs" dxfId="30720" priority="1679" operator="greaterThan">
      <formula>1</formula>
    </cfRule>
  </conditionalFormatting>
  <conditionalFormatting sqref="R83">
    <cfRule type="cellIs" dxfId="30719" priority="1676" operator="greaterThan">
      <formula>1</formula>
    </cfRule>
    <cfRule type="cellIs" dxfId="30718" priority="1677" operator="lessThan">
      <formula>0.8</formula>
    </cfRule>
  </conditionalFormatting>
  <conditionalFormatting sqref="P83">
    <cfRule type="cellIs" dxfId="30717" priority="1675" operator="greaterThan">
      <formula>0</formula>
    </cfRule>
  </conditionalFormatting>
  <conditionalFormatting sqref="Q83">
    <cfRule type="cellIs" dxfId="30716" priority="1674" operator="lessThan">
      <formula>0</formula>
    </cfRule>
  </conditionalFormatting>
  <conditionalFormatting sqref="R83">
    <cfRule type="cellIs" dxfId="30715" priority="1672" operator="lessThan">
      <formula>0.8</formula>
    </cfRule>
    <cfRule type="cellIs" dxfId="30714" priority="1673" operator="greaterThan">
      <formula>1</formula>
    </cfRule>
  </conditionalFormatting>
  <conditionalFormatting sqref="R83">
    <cfRule type="cellIs" dxfId="30713" priority="1670" operator="greaterThan">
      <formula>1</formula>
    </cfRule>
    <cfRule type="cellIs" dxfId="30712" priority="1671" operator="lessThan">
      <formula>0.8</formula>
    </cfRule>
  </conditionalFormatting>
  <conditionalFormatting sqref="P83">
    <cfRule type="cellIs" dxfId="30711" priority="1669" operator="greaterThan">
      <formula>0</formula>
    </cfRule>
  </conditionalFormatting>
  <conditionalFormatting sqref="Q83">
    <cfRule type="cellIs" dxfId="30710" priority="1668" operator="lessThan">
      <formula>0</formula>
    </cfRule>
  </conditionalFormatting>
  <conditionalFormatting sqref="R83">
    <cfRule type="cellIs" dxfId="30709" priority="1666" operator="lessThan">
      <formula>0.8</formula>
    </cfRule>
    <cfRule type="cellIs" dxfId="30708" priority="1667" operator="greaterThan">
      <formula>1</formula>
    </cfRule>
  </conditionalFormatting>
  <conditionalFormatting sqref="R83">
    <cfRule type="cellIs" dxfId="30707" priority="1664" operator="greaterThan">
      <formula>1</formula>
    </cfRule>
    <cfRule type="cellIs" dxfId="30706" priority="1665" operator="lessThan">
      <formula>0.8</formula>
    </cfRule>
  </conditionalFormatting>
  <conditionalFormatting sqref="P83">
    <cfRule type="cellIs" dxfId="30705" priority="1663" operator="greaterThan">
      <formula>0</formula>
    </cfRule>
  </conditionalFormatting>
  <conditionalFormatting sqref="Q32:Q39">
    <cfRule type="cellIs" dxfId="30704" priority="1657" operator="lessThan">
      <formula>0</formula>
    </cfRule>
  </conditionalFormatting>
  <conditionalFormatting sqref="P39">
    <cfRule type="cellIs" dxfId="30703" priority="1658" operator="greaterThan">
      <formula>0</formula>
    </cfRule>
  </conditionalFormatting>
  <conditionalFormatting sqref="R32:R39">
    <cfRule type="cellIs" dxfId="30702" priority="1661" operator="lessThan">
      <formula>0.8</formula>
    </cfRule>
    <cfRule type="cellIs" dxfId="30701" priority="1662" operator="greaterThan">
      <formula>1</formula>
    </cfRule>
  </conditionalFormatting>
  <conditionalFormatting sqref="R32:R39">
    <cfRule type="cellIs" dxfId="30700" priority="1659" operator="greaterThan">
      <formula>1</formula>
    </cfRule>
    <cfRule type="cellIs" dxfId="30699" priority="1660" operator="lessThan">
      <formula>0.8</formula>
    </cfRule>
  </conditionalFormatting>
  <conditionalFormatting sqref="Q32:Q39">
    <cfRule type="cellIs" dxfId="30698" priority="1651" operator="lessThan">
      <formula>0</formula>
    </cfRule>
  </conditionalFormatting>
  <conditionalFormatting sqref="R32:R39">
    <cfRule type="cellIs" dxfId="30697" priority="1655" operator="lessThan">
      <formula>0.8</formula>
    </cfRule>
    <cfRule type="cellIs" dxfId="30696" priority="1656" operator="greaterThan">
      <formula>1</formula>
    </cfRule>
  </conditionalFormatting>
  <conditionalFormatting sqref="R32:R39">
    <cfRule type="cellIs" dxfId="30695" priority="1653" operator="greaterThan">
      <formula>1</formula>
    </cfRule>
    <cfRule type="cellIs" dxfId="30694" priority="1654" operator="lessThan">
      <formula>0.8</formula>
    </cfRule>
  </conditionalFormatting>
  <conditionalFormatting sqref="P39">
    <cfRule type="cellIs" dxfId="30693" priority="1652" operator="greaterThan">
      <formula>0</formula>
    </cfRule>
  </conditionalFormatting>
  <conditionalFormatting sqref="Q32:Q39">
    <cfRule type="cellIs" dxfId="30692" priority="1650" operator="lessThan">
      <formula>0</formula>
    </cfRule>
  </conditionalFormatting>
  <conditionalFormatting sqref="R32:R39">
    <cfRule type="cellIs" dxfId="30691" priority="1648" operator="lessThan">
      <formula>0.8</formula>
    </cfRule>
    <cfRule type="cellIs" dxfId="30690" priority="1649" operator="greaterThan">
      <formula>1</formula>
    </cfRule>
  </conditionalFormatting>
  <conditionalFormatting sqref="R32:R39">
    <cfRule type="cellIs" dxfId="30689" priority="1646" operator="greaterThan">
      <formula>1</formula>
    </cfRule>
    <cfRule type="cellIs" dxfId="30688" priority="1647" operator="lessThan">
      <formula>0.8</formula>
    </cfRule>
  </conditionalFormatting>
  <conditionalFormatting sqref="P39">
    <cfRule type="cellIs" dxfId="30687" priority="1645" operator="greaterThan">
      <formula>0</formula>
    </cfRule>
  </conditionalFormatting>
  <conditionalFormatting sqref="Q32:Q39">
    <cfRule type="cellIs" dxfId="30686" priority="1644" operator="lessThan">
      <formula>0</formula>
    </cfRule>
  </conditionalFormatting>
  <conditionalFormatting sqref="R32:R39">
    <cfRule type="cellIs" dxfId="30685" priority="1642" operator="lessThan">
      <formula>0.8</formula>
    </cfRule>
    <cfRule type="cellIs" dxfId="30684" priority="1643" operator="greaterThan">
      <formula>1</formula>
    </cfRule>
  </conditionalFormatting>
  <conditionalFormatting sqref="R32:R39">
    <cfRule type="cellIs" dxfId="30683" priority="1640" operator="greaterThan">
      <formula>1</formula>
    </cfRule>
    <cfRule type="cellIs" dxfId="30682" priority="1641" operator="lessThan">
      <formula>0.8</formula>
    </cfRule>
  </conditionalFormatting>
  <conditionalFormatting sqref="P39">
    <cfRule type="cellIs" dxfId="30681" priority="1639" operator="greaterThan">
      <formula>0</formula>
    </cfRule>
  </conditionalFormatting>
  <conditionalFormatting sqref="Q32:Q39">
    <cfRule type="cellIs" dxfId="30680" priority="1633" operator="lessThan">
      <formula>0</formula>
    </cfRule>
  </conditionalFormatting>
  <conditionalFormatting sqref="R32:R39">
    <cfRule type="cellIs" dxfId="30679" priority="1637" operator="lessThan">
      <formula>0.8</formula>
    </cfRule>
    <cfRule type="cellIs" dxfId="30678" priority="1638" operator="greaterThan">
      <formula>1</formula>
    </cfRule>
  </conditionalFormatting>
  <conditionalFormatting sqref="R32:R39">
    <cfRule type="cellIs" dxfId="30677" priority="1635" operator="greaterThan">
      <formula>1</formula>
    </cfRule>
    <cfRule type="cellIs" dxfId="30676" priority="1636" operator="lessThan">
      <formula>0.8</formula>
    </cfRule>
  </conditionalFormatting>
  <conditionalFormatting sqref="P39">
    <cfRule type="cellIs" dxfId="30675" priority="1634" operator="greaterThan">
      <formula>0</formula>
    </cfRule>
  </conditionalFormatting>
  <conditionalFormatting sqref="Q32:Q39">
    <cfRule type="cellIs" dxfId="30674" priority="1632" operator="lessThan">
      <formula>0</formula>
    </cfRule>
  </conditionalFormatting>
  <conditionalFormatting sqref="R32:R39">
    <cfRule type="cellIs" dxfId="30673" priority="1630" operator="lessThan">
      <formula>0.8</formula>
    </cfRule>
    <cfRule type="cellIs" dxfId="30672" priority="1631" operator="greaterThan">
      <formula>1</formula>
    </cfRule>
  </conditionalFormatting>
  <conditionalFormatting sqref="R32:R39">
    <cfRule type="cellIs" dxfId="30671" priority="1628" operator="greaterThan">
      <formula>1</formula>
    </cfRule>
    <cfRule type="cellIs" dxfId="30670" priority="1629" operator="lessThan">
      <formula>0.8</formula>
    </cfRule>
  </conditionalFormatting>
  <conditionalFormatting sqref="P39">
    <cfRule type="cellIs" dxfId="30669" priority="1627" operator="greaterThan">
      <formula>0</formula>
    </cfRule>
  </conditionalFormatting>
  <conditionalFormatting sqref="Q32:Q39">
    <cfRule type="cellIs" dxfId="30668" priority="1626" operator="lessThan">
      <formula>0</formula>
    </cfRule>
  </conditionalFormatting>
  <conditionalFormatting sqref="R32:R39">
    <cfRule type="cellIs" dxfId="30667" priority="1624" operator="lessThan">
      <formula>0.8</formula>
    </cfRule>
    <cfRule type="cellIs" dxfId="30666" priority="1625" operator="greaterThan">
      <formula>1</formula>
    </cfRule>
  </conditionalFormatting>
  <conditionalFormatting sqref="R32:R39">
    <cfRule type="cellIs" dxfId="30665" priority="1622" operator="greaterThan">
      <formula>1</formula>
    </cfRule>
    <cfRule type="cellIs" dxfId="30664" priority="1623" operator="lessThan">
      <formula>0.8</formula>
    </cfRule>
  </conditionalFormatting>
  <conditionalFormatting sqref="P39">
    <cfRule type="cellIs" dxfId="30663" priority="1621" operator="greaterThan">
      <formula>0</formula>
    </cfRule>
  </conditionalFormatting>
  <conditionalFormatting sqref="Q32:Q39">
    <cfRule type="cellIs" dxfId="30662" priority="1620" operator="lessThan">
      <formula>0</formula>
    </cfRule>
  </conditionalFormatting>
  <conditionalFormatting sqref="R32:R39">
    <cfRule type="cellIs" dxfId="30661" priority="1618" operator="lessThan">
      <formula>0.8</formula>
    </cfRule>
    <cfRule type="cellIs" dxfId="30660" priority="1619" operator="greaterThan">
      <formula>1</formula>
    </cfRule>
  </conditionalFormatting>
  <conditionalFormatting sqref="R32:R39">
    <cfRule type="cellIs" dxfId="30659" priority="1616" operator="greaterThan">
      <formula>1</formula>
    </cfRule>
    <cfRule type="cellIs" dxfId="30658" priority="1617" operator="lessThan">
      <formula>0.8</formula>
    </cfRule>
  </conditionalFormatting>
  <conditionalFormatting sqref="P39">
    <cfRule type="cellIs" dxfId="30657" priority="1615" operator="greaterThan">
      <formula>0</formula>
    </cfRule>
  </conditionalFormatting>
  <conditionalFormatting sqref="Q32:Q39">
    <cfRule type="cellIs" dxfId="30656" priority="1614" operator="lessThan">
      <formula>0</formula>
    </cfRule>
  </conditionalFormatting>
  <conditionalFormatting sqref="R32:R39">
    <cfRule type="cellIs" dxfId="30655" priority="1612" operator="lessThan">
      <formula>0.8</formula>
    </cfRule>
    <cfRule type="cellIs" dxfId="30654" priority="1613" operator="greaterThan">
      <formula>1</formula>
    </cfRule>
  </conditionalFormatting>
  <conditionalFormatting sqref="R32:R39">
    <cfRule type="cellIs" dxfId="30653" priority="1610" operator="greaterThan">
      <formula>1</formula>
    </cfRule>
    <cfRule type="cellIs" dxfId="30652" priority="1611" operator="lessThan">
      <formula>0.8</formula>
    </cfRule>
  </conditionalFormatting>
  <conditionalFormatting sqref="P39">
    <cfRule type="cellIs" dxfId="30651" priority="1609" operator="greaterThan">
      <formula>0</formula>
    </cfRule>
  </conditionalFormatting>
  <conditionalFormatting sqref="Q32:Q39">
    <cfRule type="cellIs" dxfId="30650" priority="1608" operator="lessThan">
      <formula>0</formula>
    </cfRule>
  </conditionalFormatting>
  <conditionalFormatting sqref="R32:R39">
    <cfRule type="cellIs" dxfId="30649" priority="1606" operator="lessThan">
      <formula>0.8</formula>
    </cfRule>
    <cfRule type="cellIs" dxfId="30648" priority="1607" operator="greaterThan">
      <formula>1</formula>
    </cfRule>
  </conditionalFormatting>
  <conditionalFormatting sqref="R32:R39">
    <cfRule type="cellIs" dxfId="30647" priority="1604" operator="greaterThan">
      <formula>1</formula>
    </cfRule>
    <cfRule type="cellIs" dxfId="30646" priority="1605" operator="lessThan">
      <formula>0.8</formula>
    </cfRule>
  </conditionalFormatting>
  <conditionalFormatting sqref="P39">
    <cfRule type="cellIs" dxfId="30645" priority="1603" operator="greaterThan">
      <formula>0</formula>
    </cfRule>
  </conditionalFormatting>
  <conditionalFormatting sqref="P39">
    <cfRule type="cellIs" dxfId="30644" priority="1597" operator="greaterThan">
      <formula>0</formula>
    </cfRule>
  </conditionalFormatting>
  <conditionalFormatting sqref="Q32:Q39">
    <cfRule type="cellIs" dxfId="30643" priority="1602" operator="lessThan">
      <formula>0</formula>
    </cfRule>
  </conditionalFormatting>
  <conditionalFormatting sqref="R32:R39">
    <cfRule type="cellIs" dxfId="30642" priority="1600" operator="lessThan">
      <formula>0.8</formula>
    </cfRule>
    <cfRule type="cellIs" dxfId="30641" priority="1601" operator="greaterThan">
      <formula>1</formula>
    </cfRule>
  </conditionalFormatting>
  <conditionalFormatting sqref="R32:R39">
    <cfRule type="cellIs" dxfId="30640" priority="1598" operator="greaterThan">
      <formula>1</formula>
    </cfRule>
    <cfRule type="cellIs" dxfId="30639" priority="1599" operator="lessThan">
      <formula>0.8</formula>
    </cfRule>
  </conditionalFormatting>
  <conditionalFormatting sqref="P39">
    <cfRule type="cellIs" dxfId="30638" priority="1591" operator="greaterThan">
      <formula>0</formula>
    </cfRule>
  </conditionalFormatting>
  <conditionalFormatting sqref="Q32:Q39">
    <cfRule type="cellIs" dxfId="30637" priority="1596" operator="lessThan">
      <formula>0</formula>
    </cfRule>
  </conditionalFormatting>
  <conditionalFormatting sqref="R32:R39">
    <cfRule type="cellIs" dxfId="30636" priority="1594" operator="lessThan">
      <formula>0.8</formula>
    </cfRule>
    <cfRule type="cellIs" dxfId="30635" priority="1595" operator="greaterThan">
      <formula>1</formula>
    </cfRule>
  </conditionalFormatting>
  <conditionalFormatting sqref="R32:R39">
    <cfRule type="cellIs" dxfId="30634" priority="1592" operator="greaterThan">
      <formula>1</formula>
    </cfRule>
    <cfRule type="cellIs" dxfId="30633" priority="1593" operator="lessThan">
      <formula>0.8</formula>
    </cfRule>
  </conditionalFormatting>
  <conditionalFormatting sqref="R32:R39">
    <cfRule type="cellIs" dxfId="30632" priority="1588" operator="lessThan">
      <formula>0.8</formula>
    </cfRule>
    <cfRule type="cellIs" dxfId="30631" priority="1589" operator="greaterThan">
      <formula>1</formula>
    </cfRule>
  </conditionalFormatting>
  <conditionalFormatting sqref="R32:R39">
    <cfRule type="cellIs" dxfId="30630" priority="1586" operator="greaterThan">
      <formula>1</formula>
    </cfRule>
    <cfRule type="cellIs" dxfId="30629" priority="1587" operator="lessThan">
      <formula>0.8</formula>
    </cfRule>
  </conditionalFormatting>
  <conditionalFormatting sqref="P39">
    <cfRule type="cellIs" dxfId="30628" priority="1585" operator="greaterThan">
      <formula>0</formula>
    </cfRule>
  </conditionalFormatting>
  <conditionalFormatting sqref="Q32:Q39">
    <cfRule type="cellIs" dxfId="30627" priority="1590" operator="lessThan">
      <formula>0</formula>
    </cfRule>
  </conditionalFormatting>
  <conditionalFormatting sqref="Q32:Q39">
    <cfRule type="cellIs" dxfId="30626" priority="1579" operator="lessThan">
      <formula>0</formula>
    </cfRule>
  </conditionalFormatting>
  <conditionalFormatting sqref="P39">
    <cfRule type="cellIs" dxfId="30625" priority="1580" operator="greaterThan">
      <formula>0</formula>
    </cfRule>
  </conditionalFormatting>
  <conditionalFormatting sqref="R32:R39">
    <cfRule type="cellIs" dxfId="30624" priority="1583" operator="lessThan">
      <formula>0.8</formula>
    </cfRule>
    <cfRule type="cellIs" dxfId="30623" priority="1584" operator="greaterThan">
      <formula>1</formula>
    </cfRule>
  </conditionalFormatting>
  <conditionalFormatting sqref="R32:R39">
    <cfRule type="cellIs" dxfId="30622" priority="1581" operator="greaterThan">
      <formula>1</formula>
    </cfRule>
    <cfRule type="cellIs" dxfId="30621" priority="1582" operator="lessThan">
      <formula>0.8</formula>
    </cfRule>
  </conditionalFormatting>
  <conditionalFormatting sqref="Q32:Q39">
    <cfRule type="cellIs" dxfId="30620" priority="1573" operator="lessThan">
      <formula>0</formula>
    </cfRule>
  </conditionalFormatting>
  <conditionalFormatting sqref="R32:R39">
    <cfRule type="cellIs" dxfId="30619" priority="1577" operator="lessThan">
      <formula>0.8</formula>
    </cfRule>
    <cfRule type="cellIs" dxfId="30618" priority="1578" operator="greaterThan">
      <formula>1</formula>
    </cfRule>
  </conditionalFormatting>
  <conditionalFormatting sqref="R32:R39">
    <cfRule type="cellIs" dxfId="30617" priority="1575" operator="greaterThan">
      <formula>1</formula>
    </cfRule>
    <cfRule type="cellIs" dxfId="30616" priority="1576" operator="lessThan">
      <formula>0.8</formula>
    </cfRule>
  </conditionalFormatting>
  <conditionalFormatting sqref="P39">
    <cfRule type="cellIs" dxfId="30615" priority="1574" operator="greaterThan">
      <formula>0</formula>
    </cfRule>
  </conditionalFormatting>
  <conditionalFormatting sqref="Q32:Q39">
    <cfRule type="cellIs" dxfId="30614" priority="1572" operator="lessThan">
      <formula>0</formula>
    </cfRule>
  </conditionalFormatting>
  <conditionalFormatting sqref="R32:R39">
    <cfRule type="cellIs" dxfId="30613" priority="1570" operator="lessThan">
      <formula>0.8</formula>
    </cfRule>
    <cfRule type="cellIs" dxfId="30612" priority="1571" operator="greaterThan">
      <formula>1</formula>
    </cfRule>
  </conditionalFormatting>
  <conditionalFormatting sqref="R32:R39">
    <cfRule type="cellIs" dxfId="30611" priority="1568" operator="greaterThan">
      <formula>1</formula>
    </cfRule>
    <cfRule type="cellIs" dxfId="30610" priority="1569" operator="lessThan">
      <formula>0.8</formula>
    </cfRule>
  </conditionalFormatting>
  <conditionalFormatting sqref="P39">
    <cfRule type="cellIs" dxfId="30609" priority="1567" operator="greaterThan">
      <formula>0</formula>
    </cfRule>
  </conditionalFormatting>
  <conditionalFormatting sqref="Q32:Q39">
    <cfRule type="cellIs" dxfId="30608" priority="1566" operator="lessThan">
      <formula>0</formula>
    </cfRule>
  </conditionalFormatting>
  <conditionalFormatting sqref="R32:R39">
    <cfRule type="cellIs" dxfId="30607" priority="1564" operator="lessThan">
      <formula>0.8</formula>
    </cfRule>
    <cfRule type="cellIs" dxfId="30606" priority="1565" operator="greaterThan">
      <formula>1</formula>
    </cfRule>
  </conditionalFormatting>
  <conditionalFormatting sqref="R32:R39">
    <cfRule type="cellIs" dxfId="30605" priority="1562" operator="greaterThan">
      <formula>1</formula>
    </cfRule>
    <cfRule type="cellIs" dxfId="30604" priority="1563" operator="lessThan">
      <formula>0.8</formula>
    </cfRule>
  </conditionalFormatting>
  <conditionalFormatting sqref="P39">
    <cfRule type="cellIs" dxfId="30603" priority="1561" operator="greaterThan">
      <formula>0</formula>
    </cfRule>
  </conditionalFormatting>
  <conditionalFormatting sqref="Q32:Q39">
    <cfRule type="cellIs" dxfId="30602" priority="1555" operator="lessThan">
      <formula>0</formula>
    </cfRule>
  </conditionalFormatting>
  <conditionalFormatting sqref="P39">
    <cfRule type="cellIs" dxfId="30601" priority="1556" operator="greaterThan">
      <formula>0</formula>
    </cfRule>
  </conditionalFormatting>
  <conditionalFormatting sqref="R32:R39">
    <cfRule type="cellIs" dxfId="30600" priority="1559" operator="lessThan">
      <formula>0.8</formula>
    </cfRule>
    <cfRule type="cellIs" dxfId="30599" priority="1560" operator="greaterThan">
      <formula>1</formula>
    </cfRule>
  </conditionalFormatting>
  <conditionalFormatting sqref="R32:R39">
    <cfRule type="cellIs" dxfId="30598" priority="1557" operator="greaterThan">
      <formula>1</formula>
    </cfRule>
    <cfRule type="cellIs" dxfId="30597" priority="1558" operator="lessThan">
      <formula>0.8</formula>
    </cfRule>
  </conditionalFormatting>
  <conditionalFormatting sqref="Q32:Q39">
    <cfRule type="cellIs" dxfId="30596" priority="1549" operator="lessThan">
      <formula>0</formula>
    </cfRule>
  </conditionalFormatting>
  <conditionalFormatting sqref="R32:R39">
    <cfRule type="cellIs" dxfId="30595" priority="1553" operator="lessThan">
      <formula>0.8</formula>
    </cfRule>
    <cfRule type="cellIs" dxfId="30594" priority="1554" operator="greaterThan">
      <formula>1</formula>
    </cfRule>
  </conditionalFormatting>
  <conditionalFormatting sqref="R32:R39">
    <cfRule type="cellIs" dxfId="30593" priority="1551" operator="greaterThan">
      <formula>1</formula>
    </cfRule>
    <cfRule type="cellIs" dxfId="30592" priority="1552" operator="lessThan">
      <formula>0.8</formula>
    </cfRule>
  </conditionalFormatting>
  <conditionalFormatting sqref="P39">
    <cfRule type="cellIs" dxfId="30591" priority="1550" operator="greaterThan">
      <formula>0</formula>
    </cfRule>
  </conditionalFormatting>
  <conditionalFormatting sqref="Q32:Q39">
    <cfRule type="cellIs" dxfId="30590" priority="1548" operator="lessThan">
      <formula>0</formula>
    </cfRule>
  </conditionalFormatting>
  <conditionalFormatting sqref="R32:R39">
    <cfRule type="cellIs" dxfId="30589" priority="1546" operator="lessThan">
      <formula>0.8</formula>
    </cfRule>
    <cfRule type="cellIs" dxfId="30588" priority="1547" operator="greaterThan">
      <formula>1</formula>
    </cfRule>
  </conditionalFormatting>
  <conditionalFormatting sqref="R32:R39">
    <cfRule type="cellIs" dxfId="30587" priority="1544" operator="greaterThan">
      <formula>1</formula>
    </cfRule>
    <cfRule type="cellIs" dxfId="30586" priority="1545" operator="lessThan">
      <formula>0.8</formula>
    </cfRule>
  </conditionalFormatting>
  <conditionalFormatting sqref="P39">
    <cfRule type="cellIs" dxfId="30585" priority="1543" operator="greaterThan">
      <formula>0</formula>
    </cfRule>
  </conditionalFormatting>
  <conditionalFormatting sqref="Q32:Q39">
    <cfRule type="cellIs" dxfId="30584" priority="1542" operator="lessThan">
      <formula>0</formula>
    </cfRule>
  </conditionalFormatting>
  <conditionalFormatting sqref="R32:R39">
    <cfRule type="cellIs" dxfId="30583" priority="1540" operator="lessThan">
      <formula>0.8</formula>
    </cfRule>
    <cfRule type="cellIs" dxfId="30582" priority="1541" operator="greaterThan">
      <formula>1</formula>
    </cfRule>
  </conditionalFormatting>
  <conditionalFormatting sqref="R32:R39">
    <cfRule type="cellIs" dxfId="30581" priority="1538" operator="greaterThan">
      <formula>1</formula>
    </cfRule>
    <cfRule type="cellIs" dxfId="30580" priority="1539" operator="lessThan">
      <formula>0.8</formula>
    </cfRule>
  </conditionalFormatting>
  <conditionalFormatting sqref="P39">
    <cfRule type="cellIs" dxfId="30579" priority="1537" operator="greaterThan">
      <formula>0</formula>
    </cfRule>
  </conditionalFormatting>
  <conditionalFormatting sqref="Q19:Q25">
    <cfRule type="cellIs" dxfId="30578" priority="1536" operator="lessThan">
      <formula>0</formula>
    </cfRule>
  </conditionalFormatting>
  <conditionalFormatting sqref="R19:R25">
    <cfRule type="cellIs" dxfId="30577" priority="1534" operator="lessThan">
      <formula>0.8</formula>
    </cfRule>
    <cfRule type="cellIs" dxfId="30576" priority="1535" operator="greaterThan">
      <formula>1</formula>
    </cfRule>
  </conditionalFormatting>
  <conditionalFormatting sqref="R19:R25">
    <cfRule type="cellIs" dxfId="30575" priority="1532" operator="greaterThan">
      <formula>1</formula>
    </cfRule>
    <cfRule type="cellIs" dxfId="30574" priority="1533" operator="lessThan">
      <formula>0.8</formula>
    </cfRule>
  </conditionalFormatting>
  <conditionalFormatting sqref="R19:R25">
    <cfRule type="cellIs" dxfId="30573" priority="1529" operator="lessThan">
      <formula>0.8</formula>
    </cfRule>
    <cfRule type="cellIs" dxfId="30572" priority="1530" operator="greaterThan">
      <formula>1</formula>
    </cfRule>
  </conditionalFormatting>
  <conditionalFormatting sqref="R19:R25">
    <cfRule type="cellIs" dxfId="30571" priority="1527" operator="greaterThan">
      <formula>1</formula>
    </cfRule>
    <cfRule type="cellIs" dxfId="30570" priority="1528" operator="lessThan">
      <formula>0.8</formula>
    </cfRule>
  </conditionalFormatting>
  <conditionalFormatting sqref="Q19:Q25">
    <cfRule type="cellIs" dxfId="30569" priority="1531" operator="lessThan">
      <formula>0</formula>
    </cfRule>
  </conditionalFormatting>
  <conditionalFormatting sqref="R19:R25">
    <cfRule type="cellIs" dxfId="30568" priority="1524" operator="lessThan">
      <formula>0.8</formula>
    </cfRule>
    <cfRule type="cellIs" dxfId="30567" priority="1525" operator="greaterThan">
      <formula>1</formula>
    </cfRule>
  </conditionalFormatting>
  <conditionalFormatting sqref="R19:R25">
    <cfRule type="cellIs" dxfId="30566" priority="1522" operator="greaterThan">
      <formula>1</formula>
    </cfRule>
    <cfRule type="cellIs" dxfId="30565" priority="1523" operator="lessThan">
      <formula>0.8</formula>
    </cfRule>
  </conditionalFormatting>
  <conditionalFormatting sqref="Q19:Q25">
    <cfRule type="cellIs" dxfId="30564" priority="1526" operator="lessThan">
      <formula>0</formula>
    </cfRule>
  </conditionalFormatting>
  <conditionalFormatting sqref="Q19:Q25">
    <cfRule type="cellIs" dxfId="30563" priority="1521" operator="lessThan">
      <formula>0</formula>
    </cfRule>
  </conditionalFormatting>
  <conditionalFormatting sqref="R19:R25">
    <cfRule type="cellIs" dxfId="30562" priority="1519" operator="lessThan">
      <formula>0.8</formula>
    </cfRule>
    <cfRule type="cellIs" dxfId="30561" priority="1520" operator="greaterThan">
      <formula>1</formula>
    </cfRule>
  </conditionalFormatting>
  <conditionalFormatting sqref="R19:R25">
    <cfRule type="cellIs" dxfId="30560" priority="1517" operator="greaterThan">
      <formula>1</formula>
    </cfRule>
    <cfRule type="cellIs" dxfId="30559" priority="1518" operator="lessThan">
      <formula>0.8</formula>
    </cfRule>
  </conditionalFormatting>
  <conditionalFormatting sqref="Q135:Q136">
    <cfRule type="cellIs" dxfId="30558" priority="1516" operator="lessThan">
      <formula>0</formula>
    </cfRule>
  </conditionalFormatting>
  <conditionalFormatting sqref="R135:R136 R139:R144">
    <cfRule type="cellIs" dxfId="30557" priority="1514" operator="lessThan">
      <formula>0.8</formula>
    </cfRule>
    <cfRule type="cellIs" dxfId="30556" priority="1515" operator="greaterThan">
      <formula>1</formula>
    </cfRule>
  </conditionalFormatting>
  <conditionalFormatting sqref="R135:R136 R139:R144">
    <cfRule type="cellIs" dxfId="30555" priority="1512" operator="greaterThan">
      <formula>1</formula>
    </cfRule>
    <cfRule type="cellIs" dxfId="30554" priority="1513" operator="lessThan">
      <formula>0.8</formula>
    </cfRule>
  </conditionalFormatting>
  <conditionalFormatting sqref="P135:P136 P139">
    <cfRule type="cellIs" dxfId="30553" priority="1511" operator="greaterThan">
      <formula>0</formula>
    </cfRule>
  </conditionalFormatting>
  <conditionalFormatting sqref="P135:P136 P139">
    <cfRule type="cellIs" dxfId="30552" priority="1505" operator="greaterThan">
      <formula>0</formula>
    </cfRule>
  </conditionalFormatting>
  <conditionalFormatting sqref="Q135:Q136">
    <cfRule type="cellIs" dxfId="30551" priority="1510" operator="lessThan">
      <formula>0</formula>
    </cfRule>
  </conditionalFormatting>
  <conditionalFormatting sqref="R135:R136 R139:R144">
    <cfRule type="cellIs" dxfId="30550" priority="1508" operator="lessThan">
      <formula>0.8</formula>
    </cfRule>
    <cfRule type="cellIs" dxfId="30549" priority="1509" operator="greaterThan">
      <formula>1</formula>
    </cfRule>
  </conditionalFormatting>
  <conditionalFormatting sqref="R135:R136 R139:R144">
    <cfRule type="cellIs" dxfId="30548" priority="1506" operator="greaterThan">
      <formula>1</formula>
    </cfRule>
    <cfRule type="cellIs" dxfId="30547" priority="1507" operator="lessThan">
      <formula>0.8</formula>
    </cfRule>
  </conditionalFormatting>
  <conditionalFormatting sqref="Q19:Q25">
    <cfRule type="cellIs" dxfId="30546" priority="1504" operator="lessThan">
      <formula>0</formula>
    </cfRule>
  </conditionalFormatting>
  <conditionalFormatting sqref="R19:R25">
    <cfRule type="cellIs" dxfId="30545" priority="1502" operator="lessThan">
      <formula>0.8</formula>
    </cfRule>
    <cfRule type="cellIs" dxfId="30544" priority="1503" operator="greaterThan">
      <formula>1</formula>
    </cfRule>
  </conditionalFormatting>
  <conditionalFormatting sqref="R19:R25">
    <cfRule type="cellIs" dxfId="30543" priority="1500" operator="greaterThan">
      <formula>1</formula>
    </cfRule>
    <cfRule type="cellIs" dxfId="30542" priority="1501" operator="lessThan">
      <formula>0.8</formula>
    </cfRule>
  </conditionalFormatting>
  <conditionalFormatting sqref="Q19:Q25">
    <cfRule type="cellIs" dxfId="30541" priority="1499" operator="lessThan">
      <formula>0</formula>
    </cfRule>
  </conditionalFormatting>
  <conditionalFormatting sqref="R19:R25">
    <cfRule type="cellIs" dxfId="30540" priority="1497" operator="lessThan">
      <formula>0.8</formula>
    </cfRule>
    <cfRule type="cellIs" dxfId="30539" priority="1498" operator="greaterThan">
      <formula>1</formula>
    </cfRule>
  </conditionalFormatting>
  <conditionalFormatting sqref="R19:R25">
    <cfRule type="cellIs" dxfId="30538" priority="1495" operator="greaterThan">
      <formula>1</formula>
    </cfRule>
    <cfRule type="cellIs" dxfId="30537" priority="1496" operator="lessThan">
      <formula>0.8</formula>
    </cfRule>
  </conditionalFormatting>
  <conditionalFormatting sqref="Q19:Q25">
    <cfRule type="cellIs" dxfId="30536" priority="1494" operator="lessThan">
      <formula>0</formula>
    </cfRule>
  </conditionalFormatting>
  <conditionalFormatting sqref="R19:R25">
    <cfRule type="cellIs" dxfId="30535" priority="1492" operator="lessThan">
      <formula>0.8</formula>
    </cfRule>
    <cfRule type="cellIs" dxfId="30534" priority="1493" operator="greaterThan">
      <formula>1</formula>
    </cfRule>
  </conditionalFormatting>
  <conditionalFormatting sqref="R19:R25">
    <cfRule type="cellIs" dxfId="30533" priority="1490" operator="greaterThan">
      <formula>1</formula>
    </cfRule>
    <cfRule type="cellIs" dxfId="30532" priority="1491" operator="lessThan">
      <formula>0.8</formula>
    </cfRule>
  </conditionalFormatting>
  <conditionalFormatting sqref="Q19:Q25">
    <cfRule type="cellIs" dxfId="30531" priority="1489" operator="lessThan">
      <formula>0</formula>
    </cfRule>
  </conditionalFormatting>
  <conditionalFormatting sqref="R19:R25">
    <cfRule type="cellIs" dxfId="30530" priority="1487" operator="lessThan">
      <formula>0.8</formula>
    </cfRule>
    <cfRule type="cellIs" dxfId="30529" priority="1488" operator="greaterThan">
      <formula>1</formula>
    </cfRule>
  </conditionalFormatting>
  <conditionalFormatting sqref="R19:R25">
    <cfRule type="cellIs" dxfId="30528" priority="1485" operator="greaterThan">
      <formula>1</formula>
    </cfRule>
    <cfRule type="cellIs" dxfId="30527" priority="1486" operator="lessThan">
      <formula>0.8</formula>
    </cfRule>
  </conditionalFormatting>
  <conditionalFormatting sqref="R19:R25">
    <cfRule type="cellIs" dxfId="30526" priority="1482" operator="lessThan">
      <formula>0.8</formula>
    </cfRule>
    <cfRule type="cellIs" dxfId="30525" priority="1483" operator="greaterThan">
      <formula>1</formula>
    </cfRule>
  </conditionalFormatting>
  <conditionalFormatting sqref="R19:R25">
    <cfRule type="cellIs" dxfId="30524" priority="1480" operator="greaterThan">
      <formula>1</formula>
    </cfRule>
    <cfRule type="cellIs" dxfId="30523" priority="1481" operator="lessThan">
      <formula>0.8</formula>
    </cfRule>
  </conditionalFormatting>
  <conditionalFormatting sqref="Q19:Q25">
    <cfRule type="cellIs" dxfId="30522" priority="1484" operator="lessThan">
      <formula>0</formula>
    </cfRule>
  </conditionalFormatting>
  <conditionalFormatting sqref="Q19:Q25">
    <cfRule type="cellIs" dxfId="30521" priority="1479" operator="lessThan">
      <formula>0</formula>
    </cfRule>
  </conditionalFormatting>
  <conditionalFormatting sqref="R19:R25">
    <cfRule type="cellIs" dxfId="30520" priority="1477" operator="lessThan">
      <formula>0.8</formula>
    </cfRule>
    <cfRule type="cellIs" dxfId="30519" priority="1478" operator="greaterThan">
      <formula>1</formula>
    </cfRule>
  </conditionalFormatting>
  <conditionalFormatting sqref="R19:R25">
    <cfRule type="cellIs" dxfId="30518" priority="1475" operator="greaterThan">
      <formula>1</formula>
    </cfRule>
    <cfRule type="cellIs" dxfId="30517" priority="1476" operator="lessThan">
      <formula>0.8</formula>
    </cfRule>
  </conditionalFormatting>
  <conditionalFormatting sqref="Q19:Q25">
    <cfRule type="cellIs" dxfId="30516" priority="1474" operator="lessThan">
      <formula>0</formula>
    </cfRule>
  </conditionalFormatting>
  <conditionalFormatting sqref="R19:R25">
    <cfRule type="cellIs" dxfId="30515" priority="1472" operator="lessThan">
      <formula>0.8</formula>
    </cfRule>
    <cfRule type="cellIs" dxfId="30514" priority="1473" operator="greaterThan">
      <formula>1</formula>
    </cfRule>
  </conditionalFormatting>
  <conditionalFormatting sqref="R19:R25">
    <cfRule type="cellIs" dxfId="30513" priority="1470" operator="greaterThan">
      <formula>1</formula>
    </cfRule>
    <cfRule type="cellIs" dxfId="30512" priority="1471" operator="lessThan">
      <formula>0.8</formula>
    </cfRule>
  </conditionalFormatting>
  <conditionalFormatting sqref="Q19:Q25">
    <cfRule type="cellIs" dxfId="30511" priority="1469" operator="lessThan">
      <formula>0</formula>
    </cfRule>
  </conditionalFormatting>
  <conditionalFormatting sqref="R19:R25">
    <cfRule type="cellIs" dxfId="30510" priority="1467" operator="lessThan">
      <formula>0.8</formula>
    </cfRule>
    <cfRule type="cellIs" dxfId="30509" priority="1468" operator="greaterThan">
      <formula>1</formula>
    </cfRule>
  </conditionalFormatting>
  <conditionalFormatting sqref="R19:R25">
    <cfRule type="cellIs" dxfId="30508" priority="1465" operator="greaterThan">
      <formula>1</formula>
    </cfRule>
    <cfRule type="cellIs" dxfId="30507" priority="1466" operator="lessThan">
      <formula>0.8</formula>
    </cfRule>
  </conditionalFormatting>
  <conditionalFormatting sqref="Q19:Q25">
    <cfRule type="cellIs" dxfId="30506" priority="1464" operator="lessThan">
      <formula>0</formula>
    </cfRule>
  </conditionalFormatting>
  <conditionalFormatting sqref="R19:R25">
    <cfRule type="cellIs" dxfId="30505" priority="1462" operator="lessThan">
      <formula>0.8</formula>
    </cfRule>
    <cfRule type="cellIs" dxfId="30504" priority="1463" operator="greaterThan">
      <formula>1</formula>
    </cfRule>
  </conditionalFormatting>
  <conditionalFormatting sqref="R19:R25">
    <cfRule type="cellIs" dxfId="30503" priority="1460" operator="greaterThan">
      <formula>1</formula>
    </cfRule>
    <cfRule type="cellIs" dxfId="30502" priority="1461" operator="lessThan">
      <formula>0.8</formula>
    </cfRule>
  </conditionalFormatting>
  <conditionalFormatting sqref="Q19:Q25">
    <cfRule type="cellIs" dxfId="30501" priority="1459" operator="lessThan">
      <formula>0</formula>
    </cfRule>
  </conditionalFormatting>
  <conditionalFormatting sqref="R19:R25">
    <cfRule type="cellIs" dxfId="30500" priority="1457" operator="lessThan">
      <formula>0.8</formula>
    </cfRule>
    <cfRule type="cellIs" dxfId="30499" priority="1458" operator="greaterThan">
      <formula>1</formula>
    </cfRule>
  </conditionalFormatting>
  <conditionalFormatting sqref="R19:R25">
    <cfRule type="cellIs" dxfId="30498" priority="1455" operator="greaterThan">
      <formula>1</formula>
    </cfRule>
    <cfRule type="cellIs" dxfId="30497" priority="1456" operator="lessThan">
      <formula>0.8</formula>
    </cfRule>
  </conditionalFormatting>
  <conditionalFormatting sqref="Q19:Q25">
    <cfRule type="cellIs" dxfId="30496" priority="1454" operator="lessThan">
      <formula>0</formula>
    </cfRule>
  </conditionalFormatting>
  <conditionalFormatting sqref="R19:R25">
    <cfRule type="cellIs" dxfId="30495" priority="1452" operator="lessThan">
      <formula>0.8</formula>
    </cfRule>
    <cfRule type="cellIs" dxfId="30494" priority="1453" operator="greaterThan">
      <formula>1</formula>
    </cfRule>
  </conditionalFormatting>
  <conditionalFormatting sqref="R19:R25">
    <cfRule type="cellIs" dxfId="30493" priority="1450" operator="greaterThan">
      <formula>1</formula>
    </cfRule>
    <cfRule type="cellIs" dxfId="30492" priority="1451" operator="lessThan">
      <formula>0.8</formula>
    </cfRule>
  </conditionalFormatting>
  <conditionalFormatting sqref="Q19:Q25">
    <cfRule type="cellIs" dxfId="30491" priority="1449" operator="lessThan">
      <formula>0</formula>
    </cfRule>
  </conditionalFormatting>
  <conditionalFormatting sqref="R19:R25">
    <cfRule type="cellIs" dxfId="30490" priority="1447" operator="lessThan">
      <formula>0.8</formula>
    </cfRule>
    <cfRule type="cellIs" dxfId="30489" priority="1448" operator="greaterThan">
      <formula>1</formula>
    </cfRule>
  </conditionalFormatting>
  <conditionalFormatting sqref="R19:R25">
    <cfRule type="cellIs" dxfId="30488" priority="1445" operator="greaterThan">
      <formula>1</formula>
    </cfRule>
    <cfRule type="cellIs" dxfId="30487" priority="1446" operator="lessThan">
      <formula>0.8</formula>
    </cfRule>
  </conditionalFormatting>
  <conditionalFormatting sqref="Q19:Q25">
    <cfRule type="cellIs" dxfId="30486" priority="1444" operator="lessThan">
      <formula>0</formula>
    </cfRule>
  </conditionalFormatting>
  <conditionalFormatting sqref="R19:R25">
    <cfRule type="cellIs" dxfId="30485" priority="1442" operator="lessThan">
      <formula>0.8</formula>
    </cfRule>
    <cfRule type="cellIs" dxfId="30484" priority="1443" operator="greaterThan">
      <formula>1</formula>
    </cfRule>
  </conditionalFormatting>
  <conditionalFormatting sqref="R19:R25">
    <cfRule type="cellIs" dxfId="30483" priority="1440" operator="greaterThan">
      <formula>1</formula>
    </cfRule>
    <cfRule type="cellIs" dxfId="30482" priority="1441" operator="lessThan">
      <formula>0.8</formula>
    </cfRule>
  </conditionalFormatting>
  <conditionalFormatting sqref="Q19:Q25">
    <cfRule type="cellIs" dxfId="30481" priority="1439" operator="lessThan">
      <formula>0</formula>
    </cfRule>
  </conditionalFormatting>
  <conditionalFormatting sqref="R19:R25">
    <cfRule type="cellIs" dxfId="30480" priority="1437" operator="lessThan">
      <formula>0.8</formula>
    </cfRule>
    <cfRule type="cellIs" dxfId="30479" priority="1438" operator="greaterThan">
      <formula>1</formula>
    </cfRule>
  </conditionalFormatting>
  <conditionalFormatting sqref="R19:R25">
    <cfRule type="cellIs" dxfId="30478" priority="1435" operator="greaterThan">
      <formula>1</formula>
    </cfRule>
    <cfRule type="cellIs" dxfId="30477" priority="1436" operator="lessThan">
      <formula>0.8</formula>
    </cfRule>
  </conditionalFormatting>
  <conditionalFormatting sqref="R19:R25">
    <cfRule type="cellIs" dxfId="30476" priority="1432" operator="lessThan">
      <formula>0.8</formula>
    </cfRule>
    <cfRule type="cellIs" dxfId="30475" priority="1433" operator="greaterThan">
      <formula>1</formula>
    </cfRule>
  </conditionalFormatting>
  <conditionalFormatting sqref="R19:R25">
    <cfRule type="cellIs" dxfId="30474" priority="1430" operator="greaterThan">
      <formula>1</formula>
    </cfRule>
    <cfRule type="cellIs" dxfId="30473" priority="1431" operator="lessThan">
      <formula>0.8</formula>
    </cfRule>
  </conditionalFormatting>
  <conditionalFormatting sqref="Q19:Q25">
    <cfRule type="cellIs" dxfId="30472" priority="1434" operator="lessThan">
      <formula>0</formula>
    </cfRule>
  </conditionalFormatting>
  <conditionalFormatting sqref="Q40">
    <cfRule type="cellIs" dxfId="30471" priority="1429" operator="lessThan">
      <formula>0</formula>
    </cfRule>
  </conditionalFormatting>
  <conditionalFormatting sqref="R40">
    <cfRule type="cellIs" dxfId="30470" priority="1427" operator="lessThan">
      <formula>0.8</formula>
    </cfRule>
    <cfRule type="cellIs" dxfId="30469" priority="1428" operator="greaterThan">
      <formula>1</formula>
    </cfRule>
  </conditionalFormatting>
  <conditionalFormatting sqref="R40">
    <cfRule type="cellIs" dxfId="30468" priority="1425" operator="greaterThan">
      <formula>1</formula>
    </cfRule>
    <cfRule type="cellIs" dxfId="30467" priority="1426" operator="lessThan">
      <formula>0.8</formula>
    </cfRule>
  </conditionalFormatting>
  <conditionalFormatting sqref="P40">
    <cfRule type="cellIs" dxfId="30466" priority="1424" operator="greaterThan">
      <formula>0</formula>
    </cfRule>
  </conditionalFormatting>
  <conditionalFormatting sqref="P40">
    <cfRule type="cellIs" dxfId="30465" priority="1418" operator="greaterThan">
      <formula>0</formula>
    </cfRule>
  </conditionalFormatting>
  <conditionalFormatting sqref="Q40">
    <cfRule type="cellIs" dxfId="30464" priority="1423" operator="lessThan">
      <formula>0</formula>
    </cfRule>
  </conditionalFormatting>
  <conditionalFormatting sqref="R40">
    <cfRule type="cellIs" dxfId="30463" priority="1421" operator="lessThan">
      <formula>0.8</formula>
    </cfRule>
    <cfRule type="cellIs" dxfId="30462" priority="1422" operator="greaterThan">
      <formula>1</formula>
    </cfRule>
  </conditionalFormatting>
  <conditionalFormatting sqref="R40">
    <cfRule type="cellIs" dxfId="30461" priority="1419" operator="greaterThan">
      <formula>1</formula>
    </cfRule>
    <cfRule type="cellIs" dxfId="30460" priority="1420" operator="lessThan">
      <formula>0.8</formula>
    </cfRule>
  </conditionalFormatting>
  <conditionalFormatting sqref="P40">
    <cfRule type="cellIs" dxfId="30459" priority="1412" operator="greaterThan">
      <formula>0</formula>
    </cfRule>
  </conditionalFormatting>
  <conditionalFormatting sqref="Q40">
    <cfRule type="cellIs" dxfId="30458" priority="1417" operator="lessThan">
      <formula>0</formula>
    </cfRule>
  </conditionalFormatting>
  <conditionalFormatting sqref="R40">
    <cfRule type="cellIs" dxfId="30457" priority="1415" operator="lessThan">
      <formula>0.8</formula>
    </cfRule>
    <cfRule type="cellIs" dxfId="30456" priority="1416" operator="greaterThan">
      <formula>1</formula>
    </cfRule>
  </conditionalFormatting>
  <conditionalFormatting sqref="R40">
    <cfRule type="cellIs" dxfId="30455" priority="1413" operator="greaterThan">
      <formula>1</formula>
    </cfRule>
    <cfRule type="cellIs" dxfId="30454" priority="1414" operator="lessThan">
      <formula>0.8</formula>
    </cfRule>
  </conditionalFormatting>
  <conditionalFormatting sqref="Q40">
    <cfRule type="cellIs" dxfId="30453" priority="1411" operator="lessThan">
      <formula>0</formula>
    </cfRule>
  </conditionalFormatting>
  <conditionalFormatting sqref="R40">
    <cfRule type="cellIs" dxfId="30452" priority="1409" operator="lessThan">
      <formula>0.8</formula>
    </cfRule>
    <cfRule type="cellIs" dxfId="30451" priority="1410" operator="greaterThan">
      <formula>1</formula>
    </cfRule>
  </conditionalFormatting>
  <conditionalFormatting sqref="R40">
    <cfRule type="cellIs" dxfId="30450" priority="1407" operator="greaterThan">
      <formula>1</formula>
    </cfRule>
    <cfRule type="cellIs" dxfId="30449" priority="1408" operator="lessThan">
      <formula>0.8</formula>
    </cfRule>
  </conditionalFormatting>
  <conditionalFormatting sqref="P40">
    <cfRule type="cellIs" dxfId="30448" priority="1406" operator="greaterThan">
      <formula>0</formula>
    </cfRule>
  </conditionalFormatting>
  <conditionalFormatting sqref="P40">
    <cfRule type="cellIs" dxfId="30447" priority="1400" operator="greaterThan">
      <formula>0</formula>
    </cfRule>
  </conditionalFormatting>
  <conditionalFormatting sqref="Q40">
    <cfRule type="cellIs" dxfId="30446" priority="1405" operator="lessThan">
      <formula>0</formula>
    </cfRule>
  </conditionalFormatting>
  <conditionalFormatting sqref="R40">
    <cfRule type="cellIs" dxfId="30445" priority="1403" operator="lessThan">
      <formula>0.8</formula>
    </cfRule>
    <cfRule type="cellIs" dxfId="30444" priority="1404" operator="greaterThan">
      <formula>1</formula>
    </cfRule>
  </conditionalFormatting>
  <conditionalFormatting sqref="R40">
    <cfRule type="cellIs" dxfId="30443" priority="1401" operator="greaterThan">
      <formula>1</formula>
    </cfRule>
    <cfRule type="cellIs" dxfId="30442" priority="1402" operator="lessThan">
      <formula>0.8</formula>
    </cfRule>
  </conditionalFormatting>
  <conditionalFormatting sqref="P40">
    <cfRule type="cellIs" dxfId="30441" priority="1394" operator="greaterThan">
      <formula>0</formula>
    </cfRule>
  </conditionalFormatting>
  <conditionalFormatting sqref="Q40">
    <cfRule type="cellIs" dxfId="30440" priority="1399" operator="lessThan">
      <formula>0</formula>
    </cfRule>
  </conditionalFormatting>
  <conditionalFormatting sqref="R40">
    <cfRule type="cellIs" dxfId="30439" priority="1397" operator="lessThan">
      <formula>0.8</formula>
    </cfRule>
    <cfRule type="cellIs" dxfId="30438" priority="1398" operator="greaterThan">
      <formula>1</formula>
    </cfRule>
  </conditionalFormatting>
  <conditionalFormatting sqref="R40">
    <cfRule type="cellIs" dxfId="30437" priority="1395" operator="greaterThan">
      <formula>1</formula>
    </cfRule>
    <cfRule type="cellIs" dxfId="30436" priority="1396" operator="lessThan">
      <formula>0.8</formula>
    </cfRule>
  </conditionalFormatting>
  <conditionalFormatting sqref="P40">
    <cfRule type="cellIs" dxfId="30435" priority="1388" operator="greaterThan">
      <formula>0</formula>
    </cfRule>
  </conditionalFormatting>
  <conditionalFormatting sqref="Q40">
    <cfRule type="cellIs" dxfId="30434" priority="1393" operator="lessThan">
      <formula>0</formula>
    </cfRule>
  </conditionalFormatting>
  <conditionalFormatting sqref="R40">
    <cfRule type="cellIs" dxfId="30433" priority="1391" operator="lessThan">
      <formula>0.8</formula>
    </cfRule>
    <cfRule type="cellIs" dxfId="30432" priority="1392" operator="greaterThan">
      <formula>1</formula>
    </cfRule>
  </conditionalFormatting>
  <conditionalFormatting sqref="R40">
    <cfRule type="cellIs" dxfId="30431" priority="1389" operator="greaterThan">
      <formula>1</formula>
    </cfRule>
    <cfRule type="cellIs" dxfId="30430" priority="1390" operator="lessThan">
      <formula>0.8</formula>
    </cfRule>
  </conditionalFormatting>
  <conditionalFormatting sqref="Q40">
    <cfRule type="cellIs" dxfId="30429" priority="1382" operator="lessThan">
      <formula>0</formula>
    </cfRule>
  </conditionalFormatting>
  <conditionalFormatting sqref="P40">
    <cfRule type="cellIs" dxfId="30428" priority="1383" operator="greaterThan">
      <formula>0</formula>
    </cfRule>
  </conditionalFormatting>
  <conditionalFormatting sqref="R40">
    <cfRule type="cellIs" dxfId="30427" priority="1386" operator="lessThan">
      <formula>0.8</formula>
    </cfRule>
    <cfRule type="cellIs" dxfId="30426" priority="1387" operator="greaterThan">
      <formula>1</formula>
    </cfRule>
  </conditionalFormatting>
  <conditionalFormatting sqref="R40">
    <cfRule type="cellIs" dxfId="30425" priority="1384" operator="greaterThan">
      <formula>1</formula>
    </cfRule>
    <cfRule type="cellIs" dxfId="30424" priority="1385" operator="lessThan">
      <formula>0.8</formula>
    </cfRule>
  </conditionalFormatting>
  <conditionalFormatting sqref="Q40">
    <cfRule type="cellIs" dxfId="30423" priority="1376" operator="lessThan">
      <formula>0</formula>
    </cfRule>
  </conditionalFormatting>
  <conditionalFormatting sqref="R40">
    <cfRule type="cellIs" dxfId="30422" priority="1380" operator="lessThan">
      <formula>0.8</formula>
    </cfRule>
    <cfRule type="cellIs" dxfId="30421" priority="1381" operator="greaterThan">
      <formula>1</formula>
    </cfRule>
  </conditionalFormatting>
  <conditionalFormatting sqref="R40">
    <cfRule type="cellIs" dxfId="30420" priority="1378" operator="greaterThan">
      <formula>1</formula>
    </cfRule>
    <cfRule type="cellIs" dxfId="30419" priority="1379" operator="lessThan">
      <formula>0.8</formula>
    </cfRule>
  </conditionalFormatting>
  <conditionalFormatting sqref="P40">
    <cfRule type="cellIs" dxfId="30418" priority="1377" operator="greaterThan">
      <formula>0</formula>
    </cfRule>
  </conditionalFormatting>
  <conditionalFormatting sqref="Q40">
    <cfRule type="cellIs" dxfId="30417" priority="1375" operator="lessThan">
      <formula>0</formula>
    </cfRule>
  </conditionalFormatting>
  <conditionalFormatting sqref="R40">
    <cfRule type="cellIs" dxfId="30416" priority="1373" operator="lessThan">
      <formula>0.8</formula>
    </cfRule>
    <cfRule type="cellIs" dxfId="30415" priority="1374" operator="greaterThan">
      <formula>1</formula>
    </cfRule>
  </conditionalFormatting>
  <conditionalFormatting sqref="R40">
    <cfRule type="cellIs" dxfId="30414" priority="1371" operator="greaterThan">
      <formula>1</formula>
    </cfRule>
    <cfRule type="cellIs" dxfId="30413" priority="1372" operator="lessThan">
      <formula>0.8</formula>
    </cfRule>
  </conditionalFormatting>
  <conditionalFormatting sqref="P40">
    <cfRule type="cellIs" dxfId="30412" priority="1370" operator="greaterThan">
      <formula>0</formula>
    </cfRule>
  </conditionalFormatting>
  <conditionalFormatting sqref="Q40">
    <cfRule type="cellIs" dxfId="30411" priority="1369" operator="lessThan">
      <formula>0</formula>
    </cfRule>
  </conditionalFormatting>
  <conditionalFormatting sqref="R40">
    <cfRule type="cellIs" dxfId="30410" priority="1367" operator="lessThan">
      <formula>0.8</formula>
    </cfRule>
    <cfRule type="cellIs" dxfId="30409" priority="1368" operator="greaterThan">
      <formula>1</formula>
    </cfRule>
  </conditionalFormatting>
  <conditionalFormatting sqref="R40">
    <cfRule type="cellIs" dxfId="30408" priority="1365" operator="greaterThan">
      <formula>1</formula>
    </cfRule>
    <cfRule type="cellIs" dxfId="30407" priority="1366" operator="lessThan">
      <formula>0.8</formula>
    </cfRule>
  </conditionalFormatting>
  <conditionalFormatting sqref="P40">
    <cfRule type="cellIs" dxfId="30406" priority="1364" operator="greaterThan">
      <formula>0</formula>
    </cfRule>
  </conditionalFormatting>
  <conditionalFormatting sqref="Q32:Q39">
    <cfRule type="cellIs" dxfId="30405" priority="1363" operator="lessThan">
      <formula>0</formula>
    </cfRule>
  </conditionalFormatting>
  <conditionalFormatting sqref="R32:R39">
    <cfRule type="cellIs" dxfId="30404" priority="1361" operator="lessThan">
      <formula>0.8</formula>
    </cfRule>
    <cfRule type="cellIs" dxfId="30403" priority="1362" operator="greaterThan">
      <formula>1</formula>
    </cfRule>
  </conditionalFormatting>
  <conditionalFormatting sqref="R32:R39">
    <cfRule type="cellIs" dxfId="30402" priority="1359" operator="greaterThan">
      <formula>1</formula>
    </cfRule>
    <cfRule type="cellIs" dxfId="30401" priority="1360" operator="lessThan">
      <formula>0.8</formula>
    </cfRule>
  </conditionalFormatting>
  <conditionalFormatting sqref="P39">
    <cfRule type="cellIs" dxfId="30400" priority="1358" operator="greaterThan">
      <formula>0</formula>
    </cfRule>
  </conditionalFormatting>
  <conditionalFormatting sqref="Q32:Q39">
    <cfRule type="cellIs" dxfId="30399" priority="1357" operator="lessThan">
      <formula>0</formula>
    </cfRule>
  </conditionalFormatting>
  <conditionalFormatting sqref="R32:R39">
    <cfRule type="cellIs" dxfId="30398" priority="1355" operator="lessThan">
      <formula>0.8</formula>
    </cfRule>
    <cfRule type="cellIs" dxfId="30397" priority="1356" operator="greaterThan">
      <formula>1</formula>
    </cfRule>
  </conditionalFormatting>
  <conditionalFormatting sqref="R32:R39">
    <cfRule type="cellIs" dxfId="30396" priority="1353" operator="greaterThan">
      <formula>1</formula>
    </cfRule>
    <cfRule type="cellIs" dxfId="30395" priority="1354" operator="lessThan">
      <formula>0.8</formula>
    </cfRule>
  </conditionalFormatting>
  <conditionalFormatting sqref="P39">
    <cfRule type="cellIs" dxfId="30394" priority="1352" operator="greaterThan">
      <formula>0</formula>
    </cfRule>
  </conditionalFormatting>
  <conditionalFormatting sqref="Q32:Q39">
    <cfRule type="cellIs" dxfId="30393" priority="1351" operator="lessThan">
      <formula>0</formula>
    </cfRule>
  </conditionalFormatting>
  <conditionalFormatting sqref="R32:R39">
    <cfRule type="cellIs" dxfId="30392" priority="1349" operator="lessThan">
      <formula>0.8</formula>
    </cfRule>
    <cfRule type="cellIs" dxfId="30391" priority="1350" operator="greaterThan">
      <formula>1</formula>
    </cfRule>
  </conditionalFormatting>
  <conditionalFormatting sqref="R32:R39">
    <cfRule type="cellIs" dxfId="30390" priority="1347" operator="greaterThan">
      <formula>1</formula>
    </cfRule>
    <cfRule type="cellIs" dxfId="30389" priority="1348" operator="lessThan">
      <formula>0.8</formula>
    </cfRule>
  </conditionalFormatting>
  <conditionalFormatting sqref="P39">
    <cfRule type="cellIs" dxfId="30388" priority="1346" operator="greaterThan">
      <formula>0</formula>
    </cfRule>
  </conditionalFormatting>
  <conditionalFormatting sqref="Q32:Q39">
    <cfRule type="cellIs" dxfId="30387" priority="1345" operator="lessThan">
      <formula>0</formula>
    </cfRule>
  </conditionalFormatting>
  <conditionalFormatting sqref="R32:R39">
    <cfRule type="cellIs" dxfId="30386" priority="1343" operator="lessThan">
      <formula>0.8</formula>
    </cfRule>
    <cfRule type="cellIs" dxfId="30385" priority="1344" operator="greaterThan">
      <formula>1</formula>
    </cfRule>
  </conditionalFormatting>
  <conditionalFormatting sqref="R32:R39">
    <cfRule type="cellIs" dxfId="30384" priority="1341" operator="greaterThan">
      <formula>1</formula>
    </cfRule>
    <cfRule type="cellIs" dxfId="30383" priority="1342" operator="lessThan">
      <formula>0.8</formula>
    </cfRule>
  </conditionalFormatting>
  <conditionalFormatting sqref="P39">
    <cfRule type="cellIs" dxfId="30382" priority="1340" operator="greaterThan">
      <formula>0</formula>
    </cfRule>
  </conditionalFormatting>
  <conditionalFormatting sqref="P39">
    <cfRule type="cellIs" dxfId="30381" priority="1334" operator="greaterThan">
      <formula>0</formula>
    </cfRule>
  </conditionalFormatting>
  <conditionalFormatting sqref="Q32:Q39">
    <cfRule type="cellIs" dxfId="30380" priority="1339" operator="lessThan">
      <formula>0</formula>
    </cfRule>
  </conditionalFormatting>
  <conditionalFormatting sqref="R32:R39">
    <cfRule type="cellIs" dxfId="30379" priority="1337" operator="lessThan">
      <formula>0.8</formula>
    </cfRule>
    <cfRule type="cellIs" dxfId="30378" priority="1338" operator="greaterThan">
      <formula>1</formula>
    </cfRule>
  </conditionalFormatting>
  <conditionalFormatting sqref="R32:R39">
    <cfRule type="cellIs" dxfId="30377" priority="1335" operator="greaterThan">
      <formula>1</formula>
    </cfRule>
    <cfRule type="cellIs" dxfId="30376" priority="1336" operator="lessThan">
      <formula>0.8</formula>
    </cfRule>
  </conditionalFormatting>
  <conditionalFormatting sqref="P39">
    <cfRule type="cellIs" dxfId="30375" priority="1328" operator="greaterThan">
      <formula>0</formula>
    </cfRule>
  </conditionalFormatting>
  <conditionalFormatting sqref="Q32:Q39">
    <cfRule type="cellIs" dxfId="30374" priority="1333" operator="lessThan">
      <formula>0</formula>
    </cfRule>
  </conditionalFormatting>
  <conditionalFormatting sqref="R32:R39">
    <cfRule type="cellIs" dxfId="30373" priority="1331" operator="lessThan">
      <formula>0.8</formula>
    </cfRule>
    <cfRule type="cellIs" dxfId="30372" priority="1332" operator="greaterThan">
      <formula>1</formula>
    </cfRule>
  </conditionalFormatting>
  <conditionalFormatting sqref="R32:R39">
    <cfRule type="cellIs" dxfId="30371" priority="1329" operator="greaterThan">
      <formula>1</formula>
    </cfRule>
    <cfRule type="cellIs" dxfId="30370" priority="1330" operator="lessThan">
      <formula>0.8</formula>
    </cfRule>
  </conditionalFormatting>
  <conditionalFormatting sqref="R32:R39">
    <cfRule type="cellIs" dxfId="30369" priority="1325" operator="lessThan">
      <formula>0.8</formula>
    </cfRule>
    <cfRule type="cellIs" dxfId="30368" priority="1326" operator="greaterThan">
      <formula>1</formula>
    </cfRule>
  </conditionalFormatting>
  <conditionalFormatting sqref="R32:R39">
    <cfRule type="cellIs" dxfId="30367" priority="1323" operator="greaterThan">
      <formula>1</formula>
    </cfRule>
    <cfRule type="cellIs" dxfId="30366" priority="1324" operator="lessThan">
      <formula>0.8</formula>
    </cfRule>
  </conditionalFormatting>
  <conditionalFormatting sqref="P39">
    <cfRule type="cellIs" dxfId="30365" priority="1322" operator="greaterThan">
      <formula>0</formula>
    </cfRule>
  </conditionalFormatting>
  <conditionalFormatting sqref="Q32:Q39">
    <cfRule type="cellIs" dxfId="30364" priority="1327" operator="lessThan">
      <formula>0</formula>
    </cfRule>
  </conditionalFormatting>
  <conditionalFormatting sqref="Q32:Q39">
    <cfRule type="cellIs" dxfId="30363" priority="1321" operator="lessThan">
      <formula>0</formula>
    </cfRule>
  </conditionalFormatting>
  <conditionalFormatting sqref="R32:R39">
    <cfRule type="cellIs" dxfId="30362" priority="1319" operator="lessThan">
      <formula>0.8</formula>
    </cfRule>
    <cfRule type="cellIs" dxfId="30361" priority="1320" operator="greaterThan">
      <formula>1</formula>
    </cfRule>
  </conditionalFormatting>
  <conditionalFormatting sqref="R32:R39">
    <cfRule type="cellIs" dxfId="30360" priority="1317" operator="greaterThan">
      <formula>1</formula>
    </cfRule>
    <cfRule type="cellIs" dxfId="30359" priority="1318" operator="lessThan">
      <formula>0.8</formula>
    </cfRule>
  </conditionalFormatting>
  <conditionalFormatting sqref="P39">
    <cfRule type="cellIs" dxfId="30358" priority="1316" operator="greaterThan">
      <formula>0</formula>
    </cfRule>
  </conditionalFormatting>
  <conditionalFormatting sqref="P39">
    <cfRule type="cellIs" dxfId="30357" priority="1310" operator="greaterThan">
      <formula>0</formula>
    </cfRule>
  </conditionalFormatting>
  <conditionalFormatting sqref="Q32:Q39">
    <cfRule type="cellIs" dxfId="30356" priority="1315" operator="lessThan">
      <formula>0</formula>
    </cfRule>
  </conditionalFormatting>
  <conditionalFormatting sqref="R32:R39">
    <cfRule type="cellIs" dxfId="30355" priority="1313" operator="lessThan">
      <formula>0.8</formula>
    </cfRule>
    <cfRule type="cellIs" dxfId="30354" priority="1314" operator="greaterThan">
      <formula>1</formula>
    </cfRule>
  </conditionalFormatting>
  <conditionalFormatting sqref="R32:R39">
    <cfRule type="cellIs" dxfId="30353" priority="1311" operator="greaterThan">
      <formula>1</formula>
    </cfRule>
    <cfRule type="cellIs" dxfId="30352" priority="1312" operator="lessThan">
      <formula>0.8</formula>
    </cfRule>
  </conditionalFormatting>
  <conditionalFormatting sqref="P39">
    <cfRule type="cellIs" dxfId="30351" priority="1304" operator="greaterThan">
      <formula>0</formula>
    </cfRule>
  </conditionalFormatting>
  <conditionalFormatting sqref="Q32:Q39">
    <cfRule type="cellIs" dxfId="30350" priority="1309" operator="lessThan">
      <formula>0</formula>
    </cfRule>
  </conditionalFormatting>
  <conditionalFormatting sqref="R32:R39">
    <cfRule type="cellIs" dxfId="30349" priority="1307" operator="lessThan">
      <formula>0.8</formula>
    </cfRule>
    <cfRule type="cellIs" dxfId="30348" priority="1308" operator="greaterThan">
      <formula>1</formula>
    </cfRule>
  </conditionalFormatting>
  <conditionalFormatting sqref="R32:R39">
    <cfRule type="cellIs" dxfId="30347" priority="1305" operator="greaterThan">
      <formula>1</formula>
    </cfRule>
    <cfRule type="cellIs" dxfId="30346" priority="1306" operator="lessThan">
      <formula>0.8</formula>
    </cfRule>
  </conditionalFormatting>
  <conditionalFormatting sqref="R32:R39">
    <cfRule type="cellIs" dxfId="30345" priority="1301" operator="lessThan">
      <formula>0.8</formula>
    </cfRule>
    <cfRule type="cellIs" dxfId="30344" priority="1302" operator="greaterThan">
      <formula>1</formula>
    </cfRule>
  </conditionalFormatting>
  <conditionalFormatting sqref="R32:R39">
    <cfRule type="cellIs" dxfId="30343" priority="1299" operator="greaterThan">
      <formula>1</formula>
    </cfRule>
    <cfRule type="cellIs" dxfId="30342" priority="1300" operator="lessThan">
      <formula>0.8</formula>
    </cfRule>
  </conditionalFormatting>
  <conditionalFormatting sqref="P39">
    <cfRule type="cellIs" dxfId="30341" priority="1298" operator="greaterThan">
      <formula>0</formula>
    </cfRule>
  </conditionalFormatting>
  <conditionalFormatting sqref="Q32:Q39">
    <cfRule type="cellIs" dxfId="30340" priority="1303" operator="lessThan">
      <formula>0</formula>
    </cfRule>
  </conditionalFormatting>
  <conditionalFormatting sqref="P39">
    <cfRule type="cellIs" dxfId="30339" priority="1292" operator="greaterThan">
      <formula>0</formula>
    </cfRule>
  </conditionalFormatting>
  <conditionalFormatting sqref="Q32:Q39">
    <cfRule type="cellIs" dxfId="30338" priority="1297" operator="lessThan">
      <formula>0</formula>
    </cfRule>
  </conditionalFormatting>
  <conditionalFormatting sqref="R32:R39">
    <cfRule type="cellIs" dxfId="30337" priority="1295" operator="lessThan">
      <formula>0.8</formula>
    </cfRule>
    <cfRule type="cellIs" dxfId="30336" priority="1296" operator="greaterThan">
      <formula>1</formula>
    </cfRule>
  </conditionalFormatting>
  <conditionalFormatting sqref="R32:R39">
    <cfRule type="cellIs" dxfId="30335" priority="1293" operator="greaterThan">
      <formula>1</formula>
    </cfRule>
    <cfRule type="cellIs" dxfId="30334" priority="1294" operator="lessThan">
      <formula>0.8</formula>
    </cfRule>
  </conditionalFormatting>
  <conditionalFormatting sqref="R32:R39">
    <cfRule type="cellIs" dxfId="30333" priority="1289" operator="lessThan">
      <formula>0.8</formula>
    </cfRule>
    <cfRule type="cellIs" dxfId="30332" priority="1290" operator="greaterThan">
      <formula>1</formula>
    </cfRule>
  </conditionalFormatting>
  <conditionalFormatting sqref="R32:R39">
    <cfRule type="cellIs" dxfId="30331" priority="1287" operator="greaterThan">
      <formula>1</formula>
    </cfRule>
    <cfRule type="cellIs" dxfId="30330" priority="1288" operator="lessThan">
      <formula>0.8</formula>
    </cfRule>
  </conditionalFormatting>
  <conditionalFormatting sqref="P39">
    <cfRule type="cellIs" dxfId="30329" priority="1286" operator="greaterThan">
      <formula>0</formula>
    </cfRule>
  </conditionalFormatting>
  <conditionalFormatting sqref="Q32:Q39">
    <cfRule type="cellIs" dxfId="30328" priority="1291" operator="lessThan">
      <formula>0</formula>
    </cfRule>
  </conditionalFormatting>
  <conditionalFormatting sqref="R32:R39">
    <cfRule type="cellIs" dxfId="30327" priority="1283" operator="lessThan">
      <formula>0.8</formula>
    </cfRule>
    <cfRule type="cellIs" dxfId="30326" priority="1284" operator="greaterThan">
      <formula>1</formula>
    </cfRule>
  </conditionalFormatting>
  <conditionalFormatting sqref="R32:R39">
    <cfRule type="cellIs" dxfId="30325" priority="1281" operator="greaterThan">
      <formula>1</formula>
    </cfRule>
    <cfRule type="cellIs" dxfId="30324" priority="1282" operator="lessThan">
      <formula>0.8</formula>
    </cfRule>
  </conditionalFormatting>
  <conditionalFormatting sqref="P39">
    <cfRule type="cellIs" dxfId="30323" priority="1280" operator="greaterThan">
      <formula>0</formula>
    </cfRule>
  </conditionalFormatting>
  <conditionalFormatting sqref="Q32:Q39">
    <cfRule type="cellIs" dxfId="30322" priority="1285" operator="lessThan">
      <formula>0</formula>
    </cfRule>
  </conditionalFormatting>
  <conditionalFormatting sqref="Q32:Q39">
    <cfRule type="cellIs" dxfId="30321" priority="1279" operator="lessThan">
      <formula>0</formula>
    </cfRule>
  </conditionalFormatting>
  <conditionalFormatting sqref="R32:R39">
    <cfRule type="cellIs" dxfId="30320" priority="1277" operator="lessThan">
      <formula>0.8</formula>
    </cfRule>
    <cfRule type="cellIs" dxfId="30319" priority="1278" operator="greaterThan">
      <formula>1</formula>
    </cfRule>
  </conditionalFormatting>
  <conditionalFormatting sqref="R32:R39">
    <cfRule type="cellIs" dxfId="30318" priority="1275" operator="greaterThan">
      <formula>1</formula>
    </cfRule>
    <cfRule type="cellIs" dxfId="30317" priority="1276" operator="lessThan">
      <formula>0.8</formula>
    </cfRule>
  </conditionalFormatting>
  <conditionalFormatting sqref="P39">
    <cfRule type="cellIs" dxfId="30316" priority="1274" operator="greaterThan">
      <formula>0</formula>
    </cfRule>
  </conditionalFormatting>
  <conditionalFormatting sqref="Q32:Q39">
    <cfRule type="cellIs" dxfId="30315" priority="1268" operator="lessThan">
      <formula>0</formula>
    </cfRule>
  </conditionalFormatting>
  <conditionalFormatting sqref="R32:R39">
    <cfRule type="cellIs" dxfId="30314" priority="1272" operator="lessThan">
      <formula>0.8</formula>
    </cfRule>
    <cfRule type="cellIs" dxfId="30313" priority="1273" operator="greaterThan">
      <formula>1</formula>
    </cfRule>
  </conditionalFormatting>
  <conditionalFormatting sqref="R32:R39">
    <cfRule type="cellIs" dxfId="30312" priority="1270" operator="greaterThan">
      <formula>1</formula>
    </cfRule>
    <cfRule type="cellIs" dxfId="30311" priority="1271" operator="lessThan">
      <formula>0.8</formula>
    </cfRule>
  </conditionalFormatting>
  <conditionalFormatting sqref="P39">
    <cfRule type="cellIs" dxfId="30310" priority="1269" operator="greaterThan">
      <formula>0</formula>
    </cfRule>
  </conditionalFormatting>
  <conditionalFormatting sqref="Q32:Q39">
    <cfRule type="cellIs" dxfId="30309" priority="1267" operator="lessThan">
      <formula>0</formula>
    </cfRule>
  </conditionalFormatting>
  <conditionalFormatting sqref="R32:R39">
    <cfRule type="cellIs" dxfId="30308" priority="1265" operator="lessThan">
      <formula>0.8</formula>
    </cfRule>
    <cfRule type="cellIs" dxfId="30307" priority="1266" operator="greaterThan">
      <formula>1</formula>
    </cfRule>
  </conditionalFormatting>
  <conditionalFormatting sqref="R32:R39">
    <cfRule type="cellIs" dxfId="30306" priority="1263" operator="greaterThan">
      <formula>1</formula>
    </cfRule>
    <cfRule type="cellIs" dxfId="30305" priority="1264" operator="lessThan">
      <formula>0.8</formula>
    </cfRule>
  </conditionalFormatting>
  <conditionalFormatting sqref="P39">
    <cfRule type="cellIs" dxfId="30304" priority="1262" operator="greaterThan">
      <formula>0</formula>
    </cfRule>
  </conditionalFormatting>
  <conditionalFormatting sqref="Q32:Q39">
    <cfRule type="cellIs" dxfId="30303" priority="1261" operator="lessThan">
      <formula>0</formula>
    </cfRule>
  </conditionalFormatting>
  <conditionalFormatting sqref="R32:R39">
    <cfRule type="cellIs" dxfId="30302" priority="1259" operator="lessThan">
      <formula>0.8</formula>
    </cfRule>
    <cfRule type="cellIs" dxfId="30301" priority="1260" operator="greaterThan">
      <formula>1</formula>
    </cfRule>
  </conditionalFormatting>
  <conditionalFormatting sqref="R32:R39">
    <cfRule type="cellIs" dxfId="30300" priority="1257" operator="greaterThan">
      <formula>1</formula>
    </cfRule>
    <cfRule type="cellIs" dxfId="30299" priority="1258" operator="lessThan">
      <formula>0.8</formula>
    </cfRule>
  </conditionalFormatting>
  <conditionalFormatting sqref="P39">
    <cfRule type="cellIs" dxfId="30298" priority="1256" operator="greaterThan">
      <formula>0</formula>
    </cfRule>
  </conditionalFormatting>
  <conditionalFormatting sqref="Q32:Q39">
    <cfRule type="cellIs" dxfId="30297" priority="1255" operator="lessThan">
      <formula>0</formula>
    </cfRule>
  </conditionalFormatting>
  <conditionalFormatting sqref="R32:R39">
    <cfRule type="cellIs" dxfId="30296" priority="1253" operator="lessThan">
      <formula>0.8</formula>
    </cfRule>
    <cfRule type="cellIs" dxfId="30295" priority="1254" operator="greaterThan">
      <formula>1</formula>
    </cfRule>
  </conditionalFormatting>
  <conditionalFormatting sqref="R32:R39">
    <cfRule type="cellIs" dxfId="30294" priority="1251" operator="greaterThan">
      <formula>1</formula>
    </cfRule>
    <cfRule type="cellIs" dxfId="30293" priority="1252" operator="lessThan">
      <formula>0.8</formula>
    </cfRule>
  </conditionalFormatting>
  <conditionalFormatting sqref="P39">
    <cfRule type="cellIs" dxfId="30292" priority="1250" operator="greaterThan">
      <formula>0</formula>
    </cfRule>
  </conditionalFormatting>
  <conditionalFormatting sqref="Q32:Q39">
    <cfRule type="cellIs" dxfId="30291" priority="1249" operator="lessThan">
      <formula>0</formula>
    </cfRule>
  </conditionalFormatting>
  <conditionalFormatting sqref="R32:R39">
    <cfRule type="cellIs" dxfId="30290" priority="1247" operator="lessThan">
      <formula>0.8</formula>
    </cfRule>
    <cfRule type="cellIs" dxfId="30289" priority="1248" operator="greaterThan">
      <formula>1</formula>
    </cfRule>
  </conditionalFormatting>
  <conditionalFormatting sqref="R32:R39">
    <cfRule type="cellIs" dxfId="30288" priority="1245" operator="greaterThan">
      <formula>1</formula>
    </cfRule>
    <cfRule type="cellIs" dxfId="30287" priority="1246" operator="lessThan">
      <formula>0.8</formula>
    </cfRule>
  </conditionalFormatting>
  <conditionalFormatting sqref="P39">
    <cfRule type="cellIs" dxfId="30286" priority="1244" operator="greaterThan">
      <formula>0</formula>
    </cfRule>
  </conditionalFormatting>
  <conditionalFormatting sqref="Q32:Q39">
    <cfRule type="cellIs" dxfId="30285" priority="1243" operator="lessThan">
      <formula>0</formula>
    </cfRule>
  </conditionalFormatting>
  <conditionalFormatting sqref="R32:R39">
    <cfRule type="cellIs" dxfId="30284" priority="1241" operator="lessThan">
      <formula>0.8</formula>
    </cfRule>
    <cfRule type="cellIs" dxfId="30283" priority="1242" operator="greaterThan">
      <formula>1</formula>
    </cfRule>
  </conditionalFormatting>
  <conditionalFormatting sqref="R32:R39">
    <cfRule type="cellIs" dxfId="30282" priority="1239" operator="greaterThan">
      <formula>1</formula>
    </cfRule>
    <cfRule type="cellIs" dxfId="30281" priority="1240" operator="lessThan">
      <formula>0.8</formula>
    </cfRule>
  </conditionalFormatting>
  <conditionalFormatting sqref="P39">
    <cfRule type="cellIs" dxfId="30280" priority="1238" operator="greaterThan">
      <formula>0</formula>
    </cfRule>
  </conditionalFormatting>
  <conditionalFormatting sqref="P39">
    <cfRule type="cellIs" dxfId="30279" priority="1232" operator="greaterThan">
      <formula>0</formula>
    </cfRule>
  </conditionalFormatting>
  <conditionalFormatting sqref="Q32:Q39">
    <cfRule type="cellIs" dxfId="30278" priority="1237" operator="lessThan">
      <formula>0</formula>
    </cfRule>
  </conditionalFormatting>
  <conditionalFormatting sqref="R32:R39">
    <cfRule type="cellIs" dxfId="30277" priority="1235" operator="lessThan">
      <formula>0.8</formula>
    </cfRule>
    <cfRule type="cellIs" dxfId="30276" priority="1236" operator="greaterThan">
      <formula>1</formula>
    </cfRule>
  </conditionalFormatting>
  <conditionalFormatting sqref="R32:R39">
    <cfRule type="cellIs" dxfId="30275" priority="1233" operator="greaterThan">
      <formula>1</formula>
    </cfRule>
    <cfRule type="cellIs" dxfId="30274" priority="1234" operator="lessThan">
      <formula>0.8</formula>
    </cfRule>
  </conditionalFormatting>
  <conditionalFormatting sqref="P39">
    <cfRule type="cellIs" dxfId="30273" priority="1226" operator="greaterThan">
      <formula>0</formula>
    </cfRule>
  </conditionalFormatting>
  <conditionalFormatting sqref="Q32:Q39">
    <cfRule type="cellIs" dxfId="30272" priority="1231" operator="lessThan">
      <formula>0</formula>
    </cfRule>
  </conditionalFormatting>
  <conditionalFormatting sqref="R32:R39">
    <cfRule type="cellIs" dxfId="30271" priority="1229" operator="lessThan">
      <formula>0.8</formula>
    </cfRule>
    <cfRule type="cellIs" dxfId="30270" priority="1230" operator="greaterThan">
      <formula>1</formula>
    </cfRule>
  </conditionalFormatting>
  <conditionalFormatting sqref="R32:R39">
    <cfRule type="cellIs" dxfId="30269" priority="1227" operator="greaterThan">
      <formula>1</formula>
    </cfRule>
    <cfRule type="cellIs" dxfId="30268" priority="1228" operator="lessThan">
      <formula>0.8</formula>
    </cfRule>
  </conditionalFormatting>
  <conditionalFormatting sqref="R32:R39">
    <cfRule type="cellIs" dxfId="30267" priority="1223" operator="lessThan">
      <formula>0.8</formula>
    </cfRule>
    <cfRule type="cellIs" dxfId="30266" priority="1224" operator="greaterThan">
      <formula>1</formula>
    </cfRule>
  </conditionalFormatting>
  <conditionalFormatting sqref="R32:R39">
    <cfRule type="cellIs" dxfId="30265" priority="1221" operator="greaterThan">
      <formula>1</formula>
    </cfRule>
    <cfRule type="cellIs" dxfId="30264" priority="1222" operator="lessThan">
      <formula>0.8</formula>
    </cfRule>
  </conditionalFormatting>
  <conditionalFormatting sqref="P39">
    <cfRule type="cellIs" dxfId="30263" priority="1220" operator="greaterThan">
      <formula>0</formula>
    </cfRule>
  </conditionalFormatting>
  <conditionalFormatting sqref="Q32:Q39">
    <cfRule type="cellIs" dxfId="30262" priority="1225" operator="lessThan">
      <formula>0</formula>
    </cfRule>
  </conditionalFormatting>
  <conditionalFormatting sqref="Q32:Q39">
    <cfRule type="cellIs" dxfId="30261" priority="1214" operator="lessThan">
      <formula>0</formula>
    </cfRule>
  </conditionalFormatting>
  <conditionalFormatting sqref="P39">
    <cfRule type="cellIs" dxfId="30260" priority="1215" operator="greaterThan">
      <formula>0</formula>
    </cfRule>
  </conditionalFormatting>
  <conditionalFormatting sqref="R32:R39">
    <cfRule type="cellIs" dxfId="30259" priority="1218" operator="lessThan">
      <formula>0.8</formula>
    </cfRule>
    <cfRule type="cellIs" dxfId="30258" priority="1219" operator="greaterThan">
      <formula>1</formula>
    </cfRule>
  </conditionalFormatting>
  <conditionalFormatting sqref="R32:R39">
    <cfRule type="cellIs" dxfId="30257" priority="1216" operator="greaterThan">
      <formula>1</formula>
    </cfRule>
    <cfRule type="cellIs" dxfId="30256" priority="1217" operator="lessThan">
      <formula>0.8</formula>
    </cfRule>
  </conditionalFormatting>
  <conditionalFormatting sqref="Q32:Q39">
    <cfRule type="cellIs" dxfId="30255" priority="1208" operator="lessThan">
      <formula>0</formula>
    </cfRule>
  </conditionalFormatting>
  <conditionalFormatting sqref="R32:R39">
    <cfRule type="cellIs" dxfId="30254" priority="1212" operator="lessThan">
      <formula>0.8</formula>
    </cfRule>
    <cfRule type="cellIs" dxfId="30253" priority="1213" operator="greaterThan">
      <formula>1</formula>
    </cfRule>
  </conditionalFormatting>
  <conditionalFormatting sqref="R32:R39">
    <cfRule type="cellIs" dxfId="30252" priority="1210" operator="greaterThan">
      <formula>1</formula>
    </cfRule>
    <cfRule type="cellIs" dxfId="30251" priority="1211" operator="lessThan">
      <formula>0.8</formula>
    </cfRule>
  </conditionalFormatting>
  <conditionalFormatting sqref="P39">
    <cfRule type="cellIs" dxfId="30250" priority="1209" operator="greaterThan">
      <formula>0</formula>
    </cfRule>
  </conditionalFormatting>
  <conditionalFormatting sqref="Q32:Q39">
    <cfRule type="cellIs" dxfId="30249" priority="1207" operator="lessThan">
      <formula>0</formula>
    </cfRule>
  </conditionalFormatting>
  <conditionalFormatting sqref="R32:R39">
    <cfRule type="cellIs" dxfId="30248" priority="1205" operator="lessThan">
      <formula>0.8</formula>
    </cfRule>
    <cfRule type="cellIs" dxfId="30247" priority="1206" operator="greaterThan">
      <formula>1</formula>
    </cfRule>
  </conditionalFormatting>
  <conditionalFormatting sqref="R32:R39">
    <cfRule type="cellIs" dxfId="30246" priority="1203" operator="greaterThan">
      <formula>1</formula>
    </cfRule>
    <cfRule type="cellIs" dxfId="30245" priority="1204" operator="lessThan">
      <formula>0.8</formula>
    </cfRule>
  </conditionalFormatting>
  <conditionalFormatting sqref="P39">
    <cfRule type="cellIs" dxfId="30244" priority="1202" operator="greaterThan">
      <formula>0</formula>
    </cfRule>
  </conditionalFormatting>
  <conditionalFormatting sqref="Q32:Q39">
    <cfRule type="cellIs" dxfId="30243" priority="1201" operator="lessThan">
      <formula>0</formula>
    </cfRule>
  </conditionalFormatting>
  <conditionalFormatting sqref="R32:R39">
    <cfRule type="cellIs" dxfId="30242" priority="1199" operator="lessThan">
      <formula>0.8</formula>
    </cfRule>
    <cfRule type="cellIs" dxfId="30241" priority="1200" operator="greaterThan">
      <formula>1</formula>
    </cfRule>
  </conditionalFormatting>
  <conditionalFormatting sqref="R32:R39">
    <cfRule type="cellIs" dxfId="30240" priority="1197" operator="greaterThan">
      <formula>1</formula>
    </cfRule>
    <cfRule type="cellIs" dxfId="30239" priority="1198" operator="lessThan">
      <formula>0.8</formula>
    </cfRule>
  </conditionalFormatting>
  <conditionalFormatting sqref="P39">
    <cfRule type="cellIs" dxfId="30238" priority="1196" operator="greaterThan">
      <formula>0</formula>
    </cfRule>
  </conditionalFormatting>
  <conditionalFormatting sqref="Q32:Q39">
    <cfRule type="cellIs" dxfId="30237" priority="1195" operator="lessThan">
      <formula>0</formula>
    </cfRule>
  </conditionalFormatting>
  <conditionalFormatting sqref="R32:R39">
    <cfRule type="cellIs" dxfId="30236" priority="1193" operator="lessThan">
      <formula>0.8</formula>
    </cfRule>
    <cfRule type="cellIs" dxfId="30235" priority="1194" operator="greaterThan">
      <formula>1</formula>
    </cfRule>
  </conditionalFormatting>
  <conditionalFormatting sqref="R32:R39">
    <cfRule type="cellIs" dxfId="30234" priority="1191" operator="greaterThan">
      <formula>1</formula>
    </cfRule>
    <cfRule type="cellIs" dxfId="30233" priority="1192" operator="lessThan">
      <formula>0.8</formula>
    </cfRule>
  </conditionalFormatting>
  <conditionalFormatting sqref="P39">
    <cfRule type="cellIs" dxfId="30232" priority="1190" operator="greaterThan">
      <formula>0</formula>
    </cfRule>
  </conditionalFormatting>
  <conditionalFormatting sqref="Q32:Q39">
    <cfRule type="cellIs" dxfId="30231" priority="1189" operator="lessThan">
      <formula>0</formula>
    </cfRule>
  </conditionalFormatting>
  <conditionalFormatting sqref="R32:R39">
    <cfRule type="cellIs" dxfId="30230" priority="1187" operator="lessThan">
      <formula>0.8</formula>
    </cfRule>
    <cfRule type="cellIs" dxfId="30229" priority="1188" operator="greaterThan">
      <formula>1</formula>
    </cfRule>
  </conditionalFormatting>
  <conditionalFormatting sqref="R32:R39">
    <cfRule type="cellIs" dxfId="30228" priority="1185" operator="greaterThan">
      <formula>1</formula>
    </cfRule>
    <cfRule type="cellIs" dxfId="30227" priority="1186" operator="lessThan">
      <formula>0.8</formula>
    </cfRule>
  </conditionalFormatting>
  <conditionalFormatting sqref="P39">
    <cfRule type="cellIs" dxfId="30226" priority="1184" operator="greaterThan">
      <formula>0</formula>
    </cfRule>
  </conditionalFormatting>
  <conditionalFormatting sqref="Q96:Q105">
    <cfRule type="cellIs" dxfId="30225" priority="1178" operator="lessThan">
      <formula>0</formula>
    </cfRule>
  </conditionalFormatting>
  <conditionalFormatting sqref="P96:P105">
    <cfRule type="cellIs" dxfId="30224" priority="1179" operator="greaterThan">
      <formula>0</formula>
    </cfRule>
  </conditionalFormatting>
  <conditionalFormatting sqref="R96:R105">
    <cfRule type="cellIs" dxfId="30223" priority="1182" operator="lessThan">
      <formula>0.8</formula>
    </cfRule>
    <cfRule type="cellIs" dxfId="30222" priority="1183" operator="greaterThan">
      <formula>1</formula>
    </cfRule>
  </conditionalFormatting>
  <conditionalFormatting sqref="R96:R105">
    <cfRule type="cellIs" dxfId="30221" priority="1180" operator="greaterThan">
      <formula>1</formula>
    </cfRule>
    <cfRule type="cellIs" dxfId="30220" priority="1181" operator="lessThan">
      <formula>0.8</formula>
    </cfRule>
  </conditionalFormatting>
  <conditionalFormatting sqref="Q96:Q105">
    <cfRule type="cellIs" dxfId="30219" priority="1172" operator="lessThan">
      <formula>0</formula>
    </cfRule>
  </conditionalFormatting>
  <conditionalFormatting sqref="R96:R105">
    <cfRule type="cellIs" dxfId="30218" priority="1176" operator="lessThan">
      <formula>0.8</formula>
    </cfRule>
    <cfRule type="cellIs" dxfId="30217" priority="1177" operator="greaterThan">
      <formula>1</formula>
    </cfRule>
  </conditionalFormatting>
  <conditionalFormatting sqref="R96:R105">
    <cfRule type="cellIs" dxfId="30216" priority="1174" operator="greaterThan">
      <formula>1</formula>
    </cfRule>
    <cfRule type="cellIs" dxfId="30215" priority="1175" operator="lessThan">
      <formula>0.8</formula>
    </cfRule>
  </conditionalFormatting>
  <conditionalFormatting sqref="P96:P105">
    <cfRule type="cellIs" dxfId="30214" priority="1173" operator="greaterThan">
      <formula>0</formula>
    </cfRule>
  </conditionalFormatting>
  <conditionalFormatting sqref="Q96:Q105">
    <cfRule type="cellIs" dxfId="30213" priority="1171" operator="lessThan">
      <formula>0</formula>
    </cfRule>
  </conditionalFormatting>
  <conditionalFormatting sqref="R96:R105">
    <cfRule type="cellIs" dxfId="30212" priority="1169" operator="lessThan">
      <formula>0.8</formula>
    </cfRule>
    <cfRule type="cellIs" dxfId="30211" priority="1170" operator="greaterThan">
      <formula>1</formula>
    </cfRule>
  </conditionalFormatting>
  <conditionalFormatting sqref="R96:R105">
    <cfRule type="cellIs" dxfId="30210" priority="1167" operator="greaterThan">
      <formula>1</formula>
    </cfRule>
    <cfRule type="cellIs" dxfId="30209" priority="1168" operator="lessThan">
      <formula>0.8</formula>
    </cfRule>
  </conditionalFormatting>
  <conditionalFormatting sqref="P96:P105">
    <cfRule type="cellIs" dxfId="30208" priority="1166" operator="greaterThan">
      <formula>0</formula>
    </cfRule>
  </conditionalFormatting>
  <conditionalFormatting sqref="Q96:Q105">
    <cfRule type="cellIs" dxfId="30207" priority="1165" operator="lessThan">
      <formula>0</formula>
    </cfRule>
  </conditionalFormatting>
  <conditionalFormatting sqref="R96:R105">
    <cfRule type="cellIs" dxfId="30206" priority="1163" operator="lessThan">
      <formula>0.8</formula>
    </cfRule>
    <cfRule type="cellIs" dxfId="30205" priority="1164" operator="greaterThan">
      <formula>1</formula>
    </cfRule>
  </conditionalFormatting>
  <conditionalFormatting sqref="R96:R105">
    <cfRule type="cellIs" dxfId="30204" priority="1161" operator="greaterThan">
      <formula>1</formula>
    </cfRule>
    <cfRule type="cellIs" dxfId="30203" priority="1162" operator="lessThan">
      <formula>0.8</formula>
    </cfRule>
  </conditionalFormatting>
  <conditionalFormatting sqref="P96:P105">
    <cfRule type="cellIs" dxfId="30202" priority="1160" operator="greaterThan">
      <formula>0</formula>
    </cfRule>
  </conditionalFormatting>
  <conditionalFormatting sqref="Q96:Q105">
    <cfRule type="cellIs" dxfId="30201" priority="1154" operator="lessThan">
      <formula>0</formula>
    </cfRule>
  </conditionalFormatting>
  <conditionalFormatting sqref="R96:R105">
    <cfRule type="cellIs" dxfId="30200" priority="1158" operator="lessThan">
      <formula>0.8</formula>
    </cfRule>
    <cfRule type="cellIs" dxfId="30199" priority="1159" operator="greaterThan">
      <formula>1</formula>
    </cfRule>
  </conditionalFormatting>
  <conditionalFormatting sqref="R96:R105">
    <cfRule type="cellIs" dxfId="30198" priority="1156" operator="greaterThan">
      <formula>1</formula>
    </cfRule>
    <cfRule type="cellIs" dxfId="30197" priority="1157" operator="lessThan">
      <formula>0.8</formula>
    </cfRule>
  </conditionalFormatting>
  <conditionalFormatting sqref="P96:P105">
    <cfRule type="cellIs" dxfId="30196" priority="1155" operator="greaterThan">
      <formula>0</formula>
    </cfRule>
  </conditionalFormatting>
  <conditionalFormatting sqref="Q96:Q105">
    <cfRule type="cellIs" dxfId="30195" priority="1153" operator="lessThan">
      <formula>0</formula>
    </cfRule>
  </conditionalFormatting>
  <conditionalFormatting sqref="R96:R105">
    <cfRule type="cellIs" dxfId="30194" priority="1151" operator="lessThan">
      <formula>0.8</formula>
    </cfRule>
    <cfRule type="cellIs" dxfId="30193" priority="1152" operator="greaterThan">
      <formula>1</formula>
    </cfRule>
  </conditionalFormatting>
  <conditionalFormatting sqref="R96:R105">
    <cfRule type="cellIs" dxfId="30192" priority="1149" operator="greaterThan">
      <formula>1</formula>
    </cfRule>
    <cfRule type="cellIs" dxfId="30191" priority="1150" operator="lessThan">
      <formula>0.8</formula>
    </cfRule>
  </conditionalFormatting>
  <conditionalFormatting sqref="P96:P105">
    <cfRule type="cellIs" dxfId="30190" priority="1148" operator="greaterThan">
      <formula>0</formula>
    </cfRule>
  </conditionalFormatting>
  <conditionalFormatting sqref="Q96:Q105">
    <cfRule type="cellIs" dxfId="30189" priority="1147" operator="lessThan">
      <formula>0</formula>
    </cfRule>
  </conditionalFormatting>
  <conditionalFormatting sqref="R96:R105">
    <cfRule type="cellIs" dxfId="30188" priority="1145" operator="lessThan">
      <formula>0.8</formula>
    </cfRule>
    <cfRule type="cellIs" dxfId="30187" priority="1146" operator="greaterThan">
      <formula>1</formula>
    </cfRule>
  </conditionalFormatting>
  <conditionalFormatting sqref="R96:R105">
    <cfRule type="cellIs" dxfId="30186" priority="1143" operator="greaterThan">
      <formula>1</formula>
    </cfRule>
    <cfRule type="cellIs" dxfId="30185" priority="1144" operator="lessThan">
      <formula>0.8</formula>
    </cfRule>
  </conditionalFormatting>
  <conditionalFormatting sqref="P96:P105">
    <cfRule type="cellIs" dxfId="30184" priority="1142" operator="greaterThan">
      <formula>0</formula>
    </cfRule>
  </conditionalFormatting>
  <conditionalFormatting sqref="Q96:Q105">
    <cfRule type="cellIs" dxfId="30183" priority="1141" operator="lessThan">
      <formula>0</formula>
    </cfRule>
  </conditionalFormatting>
  <conditionalFormatting sqref="R96:R105">
    <cfRule type="cellIs" dxfId="30182" priority="1139" operator="lessThan">
      <formula>0.8</formula>
    </cfRule>
    <cfRule type="cellIs" dxfId="30181" priority="1140" operator="greaterThan">
      <formula>1</formula>
    </cfRule>
  </conditionalFormatting>
  <conditionalFormatting sqref="R96:R105">
    <cfRule type="cellIs" dxfId="30180" priority="1137" operator="greaterThan">
      <formula>1</formula>
    </cfRule>
    <cfRule type="cellIs" dxfId="30179" priority="1138" operator="lessThan">
      <formula>0.8</formula>
    </cfRule>
  </conditionalFormatting>
  <conditionalFormatting sqref="P96:P105">
    <cfRule type="cellIs" dxfId="30178" priority="1136" operator="greaterThan">
      <formula>0</formula>
    </cfRule>
  </conditionalFormatting>
  <conditionalFormatting sqref="Q96:Q105">
    <cfRule type="cellIs" dxfId="30177" priority="1135" operator="lessThan">
      <formula>0</formula>
    </cfRule>
  </conditionalFormatting>
  <conditionalFormatting sqref="R96:R105">
    <cfRule type="cellIs" dxfId="30176" priority="1133" operator="lessThan">
      <formula>0.8</formula>
    </cfRule>
    <cfRule type="cellIs" dxfId="30175" priority="1134" operator="greaterThan">
      <formula>1</formula>
    </cfRule>
  </conditionalFormatting>
  <conditionalFormatting sqref="R96:R105">
    <cfRule type="cellIs" dxfId="30174" priority="1131" operator="greaterThan">
      <formula>1</formula>
    </cfRule>
    <cfRule type="cellIs" dxfId="30173" priority="1132" operator="lessThan">
      <formula>0.8</formula>
    </cfRule>
  </conditionalFormatting>
  <conditionalFormatting sqref="P96:P105">
    <cfRule type="cellIs" dxfId="30172" priority="1130" operator="greaterThan">
      <formula>0</formula>
    </cfRule>
  </conditionalFormatting>
  <conditionalFormatting sqref="Q96:Q105">
    <cfRule type="cellIs" dxfId="30171" priority="1129" operator="lessThan">
      <formula>0</formula>
    </cfRule>
  </conditionalFormatting>
  <conditionalFormatting sqref="R96:R105">
    <cfRule type="cellIs" dxfId="30170" priority="1127" operator="lessThan">
      <formula>0.8</formula>
    </cfRule>
    <cfRule type="cellIs" dxfId="30169" priority="1128" operator="greaterThan">
      <formula>1</formula>
    </cfRule>
  </conditionalFormatting>
  <conditionalFormatting sqref="R96:R105">
    <cfRule type="cellIs" dxfId="30168" priority="1125" operator="greaterThan">
      <formula>1</formula>
    </cfRule>
    <cfRule type="cellIs" dxfId="30167" priority="1126" operator="lessThan">
      <formula>0.8</formula>
    </cfRule>
  </conditionalFormatting>
  <conditionalFormatting sqref="P96:P105">
    <cfRule type="cellIs" dxfId="30166" priority="1124" operator="greaterThan">
      <formula>0</formula>
    </cfRule>
  </conditionalFormatting>
  <conditionalFormatting sqref="P96:P105">
    <cfRule type="cellIs" dxfId="30165" priority="1118" operator="greaterThan">
      <formula>0</formula>
    </cfRule>
  </conditionalFormatting>
  <conditionalFormatting sqref="Q96:Q105">
    <cfRule type="cellIs" dxfId="30164" priority="1123" operator="lessThan">
      <formula>0</formula>
    </cfRule>
  </conditionalFormatting>
  <conditionalFormatting sqref="R96:R105">
    <cfRule type="cellIs" dxfId="30163" priority="1121" operator="lessThan">
      <formula>0.8</formula>
    </cfRule>
    <cfRule type="cellIs" dxfId="30162" priority="1122" operator="greaterThan">
      <formula>1</formula>
    </cfRule>
  </conditionalFormatting>
  <conditionalFormatting sqref="R96:R105">
    <cfRule type="cellIs" dxfId="30161" priority="1119" operator="greaterThan">
      <formula>1</formula>
    </cfRule>
    <cfRule type="cellIs" dxfId="30160" priority="1120" operator="lessThan">
      <formula>0.8</formula>
    </cfRule>
  </conditionalFormatting>
  <conditionalFormatting sqref="P96:P105">
    <cfRule type="cellIs" dxfId="30159" priority="1112" operator="greaterThan">
      <formula>0</formula>
    </cfRule>
  </conditionalFormatting>
  <conditionalFormatting sqref="Q96:Q105">
    <cfRule type="cellIs" dxfId="30158" priority="1117" operator="lessThan">
      <formula>0</formula>
    </cfRule>
  </conditionalFormatting>
  <conditionalFormatting sqref="R96:R105">
    <cfRule type="cellIs" dxfId="30157" priority="1115" operator="lessThan">
      <formula>0.8</formula>
    </cfRule>
    <cfRule type="cellIs" dxfId="30156" priority="1116" operator="greaterThan">
      <formula>1</formula>
    </cfRule>
  </conditionalFormatting>
  <conditionalFormatting sqref="R96:R105">
    <cfRule type="cellIs" dxfId="30155" priority="1113" operator="greaterThan">
      <formula>1</formula>
    </cfRule>
    <cfRule type="cellIs" dxfId="30154" priority="1114" operator="lessThan">
      <formula>0.8</formula>
    </cfRule>
  </conditionalFormatting>
  <conditionalFormatting sqref="R96:R105">
    <cfRule type="cellIs" dxfId="30153" priority="1109" operator="lessThan">
      <formula>0.8</formula>
    </cfRule>
    <cfRule type="cellIs" dxfId="30152" priority="1110" operator="greaterThan">
      <formula>1</formula>
    </cfRule>
  </conditionalFormatting>
  <conditionalFormatting sqref="R96:R105">
    <cfRule type="cellIs" dxfId="30151" priority="1107" operator="greaterThan">
      <formula>1</formula>
    </cfRule>
    <cfRule type="cellIs" dxfId="30150" priority="1108" operator="lessThan">
      <formula>0.8</formula>
    </cfRule>
  </conditionalFormatting>
  <conditionalFormatting sqref="P96:P105">
    <cfRule type="cellIs" dxfId="30149" priority="1106" operator="greaterThan">
      <formula>0</formula>
    </cfRule>
  </conditionalFormatting>
  <conditionalFormatting sqref="Q96:Q105">
    <cfRule type="cellIs" dxfId="30148" priority="1111" operator="lessThan">
      <formula>0</formula>
    </cfRule>
  </conditionalFormatting>
  <conditionalFormatting sqref="Q96:Q105">
    <cfRule type="cellIs" dxfId="30147" priority="1100" operator="lessThan">
      <formula>0</formula>
    </cfRule>
  </conditionalFormatting>
  <conditionalFormatting sqref="P96:P105">
    <cfRule type="cellIs" dxfId="30146" priority="1101" operator="greaterThan">
      <formula>0</formula>
    </cfRule>
  </conditionalFormatting>
  <conditionalFormatting sqref="R96:R105">
    <cfRule type="cellIs" dxfId="30145" priority="1104" operator="lessThan">
      <formula>0.8</formula>
    </cfRule>
    <cfRule type="cellIs" dxfId="30144" priority="1105" operator="greaterThan">
      <formula>1</formula>
    </cfRule>
  </conditionalFormatting>
  <conditionalFormatting sqref="R96:R105">
    <cfRule type="cellIs" dxfId="30143" priority="1102" operator="greaterThan">
      <formula>1</formula>
    </cfRule>
    <cfRule type="cellIs" dxfId="30142" priority="1103" operator="lessThan">
      <formula>0.8</formula>
    </cfRule>
  </conditionalFormatting>
  <conditionalFormatting sqref="Q96:Q105">
    <cfRule type="cellIs" dxfId="30141" priority="1094" operator="lessThan">
      <formula>0</formula>
    </cfRule>
  </conditionalFormatting>
  <conditionalFormatting sqref="R96:R105">
    <cfRule type="cellIs" dxfId="30140" priority="1098" operator="lessThan">
      <formula>0.8</formula>
    </cfRule>
    <cfRule type="cellIs" dxfId="30139" priority="1099" operator="greaterThan">
      <formula>1</formula>
    </cfRule>
  </conditionalFormatting>
  <conditionalFormatting sqref="R96:R105">
    <cfRule type="cellIs" dxfId="30138" priority="1096" operator="greaterThan">
      <formula>1</formula>
    </cfRule>
    <cfRule type="cellIs" dxfId="30137" priority="1097" operator="lessThan">
      <formula>0.8</formula>
    </cfRule>
  </conditionalFormatting>
  <conditionalFormatting sqref="P96:P105">
    <cfRule type="cellIs" dxfId="30136" priority="1095" operator="greaterThan">
      <formula>0</formula>
    </cfRule>
  </conditionalFormatting>
  <conditionalFormatting sqref="Q96:Q105">
    <cfRule type="cellIs" dxfId="30135" priority="1093" operator="lessThan">
      <formula>0</formula>
    </cfRule>
  </conditionalFormatting>
  <conditionalFormatting sqref="R96:R105">
    <cfRule type="cellIs" dxfId="30134" priority="1091" operator="lessThan">
      <formula>0.8</formula>
    </cfRule>
    <cfRule type="cellIs" dxfId="30133" priority="1092" operator="greaterThan">
      <formula>1</formula>
    </cfRule>
  </conditionalFormatting>
  <conditionalFormatting sqref="R96:R105">
    <cfRule type="cellIs" dxfId="30132" priority="1089" operator="greaterThan">
      <formula>1</formula>
    </cfRule>
    <cfRule type="cellIs" dxfId="30131" priority="1090" operator="lessThan">
      <formula>0.8</formula>
    </cfRule>
  </conditionalFormatting>
  <conditionalFormatting sqref="P96:P105">
    <cfRule type="cellIs" dxfId="30130" priority="1088" operator="greaterThan">
      <formula>0</formula>
    </cfRule>
  </conditionalFormatting>
  <conditionalFormatting sqref="Q96:Q105">
    <cfRule type="cellIs" dxfId="30129" priority="1087" operator="lessThan">
      <formula>0</formula>
    </cfRule>
  </conditionalFormatting>
  <conditionalFormatting sqref="R96:R105">
    <cfRule type="cellIs" dxfId="30128" priority="1085" operator="lessThan">
      <formula>0.8</formula>
    </cfRule>
    <cfRule type="cellIs" dxfId="30127" priority="1086" operator="greaterThan">
      <formula>1</formula>
    </cfRule>
  </conditionalFormatting>
  <conditionalFormatting sqref="R96:R105">
    <cfRule type="cellIs" dxfId="30126" priority="1083" operator="greaterThan">
      <formula>1</formula>
    </cfRule>
    <cfRule type="cellIs" dxfId="30125" priority="1084" operator="lessThan">
      <formula>0.8</formula>
    </cfRule>
  </conditionalFormatting>
  <conditionalFormatting sqref="P96:P105">
    <cfRule type="cellIs" dxfId="30124" priority="1082" operator="greaterThan">
      <formula>0</formula>
    </cfRule>
  </conditionalFormatting>
  <conditionalFormatting sqref="Q96:Q105">
    <cfRule type="cellIs" dxfId="30123" priority="1076" operator="lessThan">
      <formula>0</formula>
    </cfRule>
  </conditionalFormatting>
  <conditionalFormatting sqref="P96:P105">
    <cfRule type="cellIs" dxfId="30122" priority="1077" operator="greaterThan">
      <formula>0</formula>
    </cfRule>
  </conditionalFormatting>
  <conditionalFormatting sqref="R96:R105">
    <cfRule type="cellIs" dxfId="30121" priority="1080" operator="lessThan">
      <formula>0.8</formula>
    </cfRule>
    <cfRule type="cellIs" dxfId="30120" priority="1081" operator="greaterThan">
      <formula>1</formula>
    </cfRule>
  </conditionalFormatting>
  <conditionalFormatting sqref="R96:R105">
    <cfRule type="cellIs" dxfId="30119" priority="1078" operator="greaterThan">
      <formula>1</formula>
    </cfRule>
    <cfRule type="cellIs" dxfId="30118" priority="1079" operator="lessThan">
      <formula>0.8</formula>
    </cfRule>
  </conditionalFormatting>
  <conditionalFormatting sqref="Q96:Q105">
    <cfRule type="cellIs" dxfId="30117" priority="1070" operator="lessThan">
      <formula>0</formula>
    </cfRule>
  </conditionalFormatting>
  <conditionalFormatting sqref="R96:R105">
    <cfRule type="cellIs" dxfId="30116" priority="1074" operator="lessThan">
      <formula>0.8</formula>
    </cfRule>
    <cfRule type="cellIs" dxfId="30115" priority="1075" operator="greaterThan">
      <formula>1</formula>
    </cfRule>
  </conditionalFormatting>
  <conditionalFormatting sqref="R96:R105">
    <cfRule type="cellIs" dxfId="30114" priority="1072" operator="greaterThan">
      <formula>1</formula>
    </cfRule>
    <cfRule type="cellIs" dxfId="30113" priority="1073" operator="lessThan">
      <formula>0.8</formula>
    </cfRule>
  </conditionalFormatting>
  <conditionalFormatting sqref="P96:P105">
    <cfRule type="cellIs" dxfId="30112" priority="1071" operator="greaterThan">
      <formula>0</formula>
    </cfRule>
  </conditionalFormatting>
  <conditionalFormatting sqref="Q96:Q105">
    <cfRule type="cellIs" dxfId="30111" priority="1069" operator="lessThan">
      <formula>0</formula>
    </cfRule>
  </conditionalFormatting>
  <conditionalFormatting sqref="R96:R105">
    <cfRule type="cellIs" dxfId="30110" priority="1067" operator="lessThan">
      <formula>0.8</formula>
    </cfRule>
    <cfRule type="cellIs" dxfId="30109" priority="1068" operator="greaterThan">
      <formula>1</formula>
    </cfRule>
  </conditionalFormatting>
  <conditionalFormatting sqref="R96:R105">
    <cfRule type="cellIs" dxfId="30108" priority="1065" operator="greaterThan">
      <formula>1</formula>
    </cfRule>
    <cfRule type="cellIs" dxfId="30107" priority="1066" operator="lessThan">
      <formula>0.8</formula>
    </cfRule>
  </conditionalFormatting>
  <conditionalFormatting sqref="P96:P105">
    <cfRule type="cellIs" dxfId="30106" priority="1064" operator="greaterThan">
      <formula>0</formula>
    </cfRule>
  </conditionalFormatting>
  <conditionalFormatting sqref="Q96:Q105">
    <cfRule type="cellIs" dxfId="30105" priority="1063" operator="lessThan">
      <formula>0</formula>
    </cfRule>
  </conditionalFormatting>
  <conditionalFormatting sqref="R96:R105">
    <cfRule type="cellIs" dxfId="30104" priority="1061" operator="lessThan">
      <formula>0.8</formula>
    </cfRule>
    <cfRule type="cellIs" dxfId="30103" priority="1062" operator="greaterThan">
      <formula>1</formula>
    </cfRule>
  </conditionalFormatting>
  <conditionalFormatting sqref="R96:R105">
    <cfRule type="cellIs" dxfId="30102" priority="1059" operator="greaterThan">
      <formula>1</formula>
    </cfRule>
    <cfRule type="cellIs" dxfId="30101" priority="1060" operator="lessThan">
      <formula>0.8</formula>
    </cfRule>
  </conditionalFormatting>
  <conditionalFormatting sqref="P96:P105">
    <cfRule type="cellIs" dxfId="30100" priority="1058" operator="greaterThan">
      <formula>0</formula>
    </cfRule>
  </conditionalFormatting>
  <conditionalFormatting sqref="P124 P127">
    <cfRule type="cellIs" dxfId="30099" priority="1052" operator="greaterThan">
      <formula>0</formula>
    </cfRule>
  </conditionalFormatting>
  <conditionalFormatting sqref="Q124 Q127">
    <cfRule type="cellIs" dxfId="30098" priority="1057" operator="lessThan">
      <formula>0</formula>
    </cfRule>
  </conditionalFormatting>
  <conditionalFormatting sqref="R124 R127">
    <cfRule type="cellIs" dxfId="30097" priority="1055" operator="lessThan">
      <formula>0.8</formula>
    </cfRule>
    <cfRule type="cellIs" dxfId="30096" priority="1056" operator="greaterThan">
      <formula>1</formula>
    </cfRule>
  </conditionalFormatting>
  <conditionalFormatting sqref="R124 R127">
    <cfRule type="cellIs" dxfId="30095" priority="1053" operator="greaterThan">
      <formula>1</formula>
    </cfRule>
    <cfRule type="cellIs" dxfId="30094" priority="1054" operator="lessThan">
      <formula>0.8</formula>
    </cfRule>
  </conditionalFormatting>
  <conditionalFormatting sqref="Q124 Q127">
    <cfRule type="cellIs" dxfId="30093" priority="1051" operator="lessThan">
      <formula>0</formula>
    </cfRule>
  </conditionalFormatting>
  <conditionalFormatting sqref="R124 R127">
    <cfRule type="cellIs" dxfId="30092" priority="1049" operator="lessThan">
      <formula>0.8</formula>
    </cfRule>
    <cfRule type="cellIs" dxfId="30091" priority="1050" operator="greaterThan">
      <formula>1</formula>
    </cfRule>
  </conditionalFormatting>
  <conditionalFormatting sqref="R124 R127">
    <cfRule type="cellIs" dxfId="30090" priority="1047" operator="greaterThan">
      <formula>1</formula>
    </cfRule>
    <cfRule type="cellIs" dxfId="30089" priority="1048" operator="lessThan">
      <formula>0.8</formula>
    </cfRule>
  </conditionalFormatting>
  <conditionalFormatting sqref="P124 P127">
    <cfRule type="cellIs" dxfId="30088" priority="1046" operator="greaterThan">
      <formula>0</formula>
    </cfRule>
  </conditionalFormatting>
  <conditionalFormatting sqref="Q123 Q125:Q126 Q128:Q131">
    <cfRule type="cellIs" dxfId="30087" priority="1045" operator="lessThan">
      <formula>0</formula>
    </cfRule>
  </conditionalFormatting>
  <conditionalFormatting sqref="R123 R125:R126 R128:R131">
    <cfRule type="cellIs" dxfId="30086" priority="1043" operator="lessThan">
      <formula>0.8</formula>
    </cfRule>
    <cfRule type="cellIs" dxfId="30085" priority="1044" operator="greaterThan">
      <formula>1</formula>
    </cfRule>
  </conditionalFormatting>
  <conditionalFormatting sqref="R123 R125:R126 R128:R131">
    <cfRule type="cellIs" dxfId="30084" priority="1041" operator="greaterThan">
      <formula>1</formula>
    </cfRule>
    <cfRule type="cellIs" dxfId="30083" priority="1042" operator="lessThan">
      <formula>0.8</formula>
    </cfRule>
  </conditionalFormatting>
  <conditionalFormatting sqref="P123 P125:P126 P128:P131">
    <cfRule type="cellIs" dxfId="30082" priority="1040" operator="greaterThan">
      <formula>0</formula>
    </cfRule>
  </conditionalFormatting>
  <conditionalFormatting sqref="P123 P125:P126 P128:P131">
    <cfRule type="cellIs" dxfId="30081" priority="1034" operator="greaterThan">
      <formula>0</formula>
    </cfRule>
  </conditionalFormatting>
  <conditionalFormatting sqref="Q123 Q125:Q126 Q128:Q131">
    <cfRule type="cellIs" dxfId="30080" priority="1039" operator="lessThan">
      <formula>0</formula>
    </cfRule>
  </conditionalFormatting>
  <conditionalFormatting sqref="R123 R125:R126 R128:R131">
    <cfRule type="cellIs" dxfId="30079" priority="1037" operator="lessThan">
      <formula>0.8</formula>
    </cfRule>
    <cfRule type="cellIs" dxfId="30078" priority="1038" operator="greaterThan">
      <formula>1</formula>
    </cfRule>
  </conditionalFormatting>
  <conditionalFormatting sqref="R123 R125:R126 R128:R131">
    <cfRule type="cellIs" dxfId="30077" priority="1035" operator="greaterThan">
      <formula>1</formula>
    </cfRule>
    <cfRule type="cellIs" dxfId="30076" priority="1036" operator="lessThan">
      <formula>0.8</formula>
    </cfRule>
  </conditionalFormatting>
  <conditionalFormatting sqref="P122">
    <cfRule type="cellIs" dxfId="30075" priority="1028" operator="greaterThan">
      <formula>0</formula>
    </cfRule>
  </conditionalFormatting>
  <conditionalFormatting sqref="Q122">
    <cfRule type="cellIs" dxfId="30074" priority="1033" operator="lessThan">
      <formula>0</formula>
    </cfRule>
  </conditionalFormatting>
  <conditionalFormatting sqref="R122">
    <cfRule type="cellIs" dxfId="30073" priority="1031" operator="lessThan">
      <formula>0.8</formula>
    </cfRule>
    <cfRule type="cellIs" dxfId="30072" priority="1032" operator="greaterThan">
      <formula>1</formula>
    </cfRule>
  </conditionalFormatting>
  <conditionalFormatting sqref="R122">
    <cfRule type="cellIs" dxfId="30071" priority="1029" operator="greaterThan">
      <formula>1</formula>
    </cfRule>
    <cfRule type="cellIs" dxfId="30070" priority="1030" operator="lessThan">
      <formula>0.8</formula>
    </cfRule>
  </conditionalFormatting>
  <conditionalFormatting sqref="P137 P140 P142 P144">
    <cfRule type="cellIs" dxfId="30069" priority="1027" operator="greaterThan">
      <formula>0</formula>
    </cfRule>
  </conditionalFormatting>
  <conditionalFormatting sqref="Q137:Q144">
    <cfRule type="cellIs" dxfId="30068" priority="1026" operator="lessThan">
      <formula>0</formula>
    </cfRule>
  </conditionalFormatting>
  <conditionalFormatting sqref="R137">
    <cfRule type="cellIs" dxfId="30067" priority="1024" operator="lessThan">
      <formula>0.8</formula>
    </cfRule>
    <cfRule type="cellIs" dxfId="30066" priority="1025" operator="greaterThan">
      <formula>1</formula>
    </cfRule>
  </conditionalFormatting>
  <conditionalFormatting sqref="R137">
    <cfRule type="cellIs" dxfId="30065" priority="1022" operator="greaterThan">
      <formula>1</formula>
    </cfRule>
    <cfRule type="cellIs" dxfId="30064" priority="1023" operator="lessThan">
      <formula>0.8</formula>
    </cfRule>
  </conditionalFormatting>
  <conditionalFormatting sqref="P137 P140 P142 P144">
    <cfRule type="cellIs" dxfId="30063" priority="1021" operator="greaterThan">
      <formula>0</formula>
    </cfRule>
  </conditionalFormatting>
  <conditionalFormatting sqref="Q137:Q144">
    <cfRule type="cellIs" dxfId="30062" priority="1020" operator="lessThan">
      <formula>0</formula>
    </cfRule>
  </conditionalFormatting>
  <conditionalFormatting sqref="R137">
    <cfRule type="cellIs" dxfId="30061" priority="1018" operator="lessThan">
      <formula>0.8</formula>
    </cfRule>
    <cfRule type="cellIs" dxfId="30060" priority="1019" operator="greaterThan">
      <formula>1</formula>
    </cfRule>
  </conditionalFormatting>
  <conditionalFormatting sqref="R137">
    <cfRule type="cellIs" dxfId="30059" priority="1016" operator="greaterThan">
      <formula>1</formula>
    </cfRule>
    <cfRule type="cellIs" dxfId="30058" priority="1017" operator="lessThan">
      <formula>0.8</formula>
    </cfRule>
  </conditionalFormatting>
  <conditionalFormatting sqref="P137 P140 P142 P144">
    <cfRule type="cellIs" dxfId="30057" priority="1015" operator="greaterThan">
      <formula>0</formula>
    </cfRule>
  </conditionalFormatting>
  <conditionalFormatting sqref="P137 P140 P142 P144">
    <cfRule type="cellIs" dxfId="30056" priority="1009" operator="greaterThan">
      <formula>0</formula>
    </cfRule>
  </conditionalFormatting>
  <conditionalFormatting sqref="Q137:Q144">
    <cfRule type="cellIs" dxfId="30055" priority="1014" operator="lessThan">
      <formula>0</formula>
    </cfRule>
  </conditionalFormatting>
  <conditionalFormatting sqref="R137">
    <cfRule type="cellIs" dxfId="30054" priority="1012" operator="lessThan">
      <formula>0.8</formula>
    </cfRule>
    <cfRule type="cellIs" dxfId="30053" priority="1013" operator="greaterThan">
      <formula>1</formula>
    </cfRule>
  </conditionalFormatting>
  <conditionalFormatting sqref="R137">
    <cfRule type="cellIs" dxfId="30052" priority="1010" operator="greaterThan">
      <formula>1</formula>
    </cfRule>
    <cfRule type="cellIs" dxfId="30051" priority="1011" operator="lessThan">
      <formula>0.8</formula>
    </cfRule>
  </conditionalFormatting>
  <conditionalFormatting sqref="Q137:Q144">
    <cfRule type="cellIs" dxfId="30050" priority="1008" operator="lessThan">
      <formula>0</formula>
    </cfRule>
  </conditionalFormatting>
  <conditionalFormatting sqref="R137">
    <cfRule type="cellIs" dxfId="30049" priority="1006" operator="lessThan">
      <formula>0.8</formula>
    </cfRule>
    <cfRule type="cellIs" dxfId="30048" priority="1007" operator="greaterThan">
      <formula>1</formula>
    </cfRule>
  </conditionalFormatting>
  <conditionalFormatting sqref="R137">
    <cfRule type="cellIs" dxfId="30047" priority="1004" operator="greaterThan">
      <formula>1</formula>
    </cfRule>
    <cfRule type="cellIs" dxfId="30046" priority="1005" operator="lessThan">
      <formula>0.8</formula>
    </cfRule>
  </conditionalFormatting>
  <conditionalFormatting sqref="P137 P140 P142 P144">
    <cfRule type="cellIs" dxfId="30045" priority="1003" operator="greaterThan">
      <formula>0</formula>
    </cfRule>
  </conditionalFormatting>
  <conditionalFormatting sqref="Q137:Q144">
    <cfRule type="cellIs" dxfId="30044" priority="1002" operator="lessThan">
      <formula>0</formula>
    </cfRule>
  </conditionalFormatting>
  <conditionalFormatting sqref="R137">
    <cfRule type="cellIs" dxfId="30043" priority="1000" operator="lessThan">
      <formula>0.8</formula>
    </cfRule>
    <cfRule type="cellIs" dxfId="30042" priority="1001" operator="greaterThan">
      <formula>1</formula>
    </cfRule>
  </conditionalFormatting>
  <conditionalFormatting sqref="R137">
    <cfRule type="cellIs" dxfId="30041" priority="998" operator="greaterThan">
      <formula>1</formula>
    </cfRule>
    <cfRule type="cellIs" dxfId="30040" priority="999" operator="lessThan">
      <formula>0.8</formula>
    </cfRule>
  </conditionalFormatting>
  <conditionalFormatting sqref="P137 P140 P142 P144">
    <cfRule type="cellIs" dxfId="30039" priority="997" operator="greaterThan">
      <formula>0</formula>
    </cfRule>
  </conditionalFormatting>
  <conditionalFormatting sqref="P137 P140 P142 P144">
    <cfRule type="cellIs" dxfId="30038" priority="991" operator="greaterThan">
      <formula>0</formula>
    </cfRule>
  </conditionalFormatting>
  <conditionalFormatting sqref="Q137:Q144">
    <cfRule type="cellIs" dxfId="30037" priority="996" operator="lessThan">
      <formula>0</formula>
    </cfRule>
  </conditionalFormatting>
  <conditionalFormatting sqref="R137">
    <cfRule type="cellIs" dxfId="30036" priority="994" operator="lessThan">
      <formula>0.8</formula>
    </cfRule>
    <cfRule type="cellIs" dxfId="30035" priority="995" operator="greaterThan">
      <formula>1</formula>
    </cfRule>
  </conditionalFormatting>
  <conditionalFormatting sqref="R137">
    <cfRule type="cellIs" dxfId="30034" priority="992" operator="greaterThan">
      <formula>1</formula>
    </cfRule>
    <cfRule type="cellIs" dxfId="30033" priority="993" operator="lessThan">
      <formula>0.8</formula>
    </cfRule>
  </conditionalFormatting>
  <conditionalFormatting sqref="Q137:Q144">
    <cfRule type="cellIs" dxfId="30032" priority="990" operator="lessThan">
      <formula>0</formula>
    </cfRule>
  </conditionalFormatting>
  <conditionalFormatting sqref="R137">
    <cfRule type="cellIs" dxfId="30031" priority="988" operator="lessThan">
      <formula>0.8</formula>
    </cfRule>
    <cfRule type="cellIs" dxfId="30030" priority="989" operator="greaterThan">
      <formula>1</formula>
    </cfRule>
  </conditionalFormatting>
  <conditionalFormatting sqref="R137">
    <cfRule type="cellIs" dxfId="30029" priority="986" operator="greaterThan">
      <formula>1</formula>
    </cfRule>
    <cfRule type="cellIs" dxfId="30028" priority="987" operator="lessThan">
      <formula>0.8</formula>
    </cfRule>
  </conditionalFormatting>
  <conditionalFormatting sqref="P137 P140 P142 P144">
    <cfRule type="cellIs" dxfId="30027" priority="985" operator="greaterThan">
      <formula>0</formula>
    </cfRule>
  </conditionalFormatting>
  <conditionalFormatting sqref="Q137:Q144">
    <cfRule type="cellIs" dxfId="30026" priority="984" operator="lessThan">
      <formula>0</formula>
    </cfRule>
  </conditionalFormatting>
  <conditionalFormatting sqref="R137">
    <cfRule type="cellIs" dxfId="30025" priority="982" operator="lessThan">
      <formula>0.8</formula>
    </cfRule>
    <cfRule type="cellIs" dxfId="30024" priority="983" operator="greaterThan">
      <formula>1</formula>
    </cfRule>
  </conditionalFormatting>
  <conditionalFormatting sqref="R137">
    <cfRule type="cellIs" dxfId="30023" priority="980" operator="greaterThan">
      <formula>1</formula>
    </cfRule>
    <cfRule type="cellIs" dxfId="30022" priority="981" operator="lessThan">
      <formula>0.8</formula>
    </cfRule>
  </conditionalFormatting>
  <conditionalFormatting sqref="P137 P140 P142 P144">
    <cfRule type="cellIs" dxfId="30021" priority="979" operator="greaterThan">
      <formula>0</formula>
    </cfRule>
  </conditionalFormatting>
  <conditionalFormatting sqref="P137 P140 P142 P144">
    <cfRule type="cellIs" dxfId="30020" priority="973" operator="greaterThan">
      <formula>0</formula>
    </cfRule>
  </conditionalFormatting>
  <conditionalFormatting sqref="Q137:Q144">
    <cfRule type="cellIs" dxfId="30019" priority="978" operator="lessThan">
      <formula>0</formula>
    </cfRule>
  </conditionalFormatting>
  <conditionalFormatting sqref="R137">
    <cfRule type="cellIs" dxfId="30018" priority="976" operator="lessThan">
      <formula>0.8</formula>
    </cfRule>
    <cfRule type="cellIs" dxfId="30017" priority="977" operator="greaterThan">
      <formula>1</formula>
    </cfRule>
  </conditionalFormatting>
  <conditionalFormatting sqref="R137">
    <cfRule type="cellIs" dxfId="30016" priority="974" operator="greaterThan">
      <formula>1</formula>
    </cfRule>
    <cfRule type="cellIs" dxfId="30015" priority="975" operator="lessThan">
      <formula>0.8</formula>
    </cfRule>
  </conditionalFormatting>
  <conditionalFormatting sqref="Q137:Q144">
    <cfRule type="cellIs" dxfId="30014" priority="972" operator="lessThan">
      <formula>0</formula>
    </cfRule>
  </conditionalFormatting>
  <conditionalFormatting sqref="R137">
    <cfRule type="cellIs" dxfId="30013" priority="970" operator="lessThan">
      <formula>0.8</formula>
    </cfRule>
    <cfRule type="cellIs" dxfId="30012" priority="971" operator="greaterThan">
      <formula>1</formula>
    </cfRule>
  </conditionalFormatting>
  <conditionalFormatting sqref="R137">
    <cfRule type="cellIs" dxfId="30011" priority="968" operator="greaterThan">
      <formula>1</formula>
    </cfRule>
    <cfRule type="cellIs" dxfId="30010" priority="969" operator="lessThan">
      <formula>0.8</formula>
    </cfRule>
  </conditionalFormatting>
  <conditionalFormatting sqref="P137 P140 P142 P144">
    <cfRule type="cellIs" dxfId="30009" priority="967" operator="greaterThan">
      <formula>0</formula>
    </cfRule>
  </conditionalFormatting>
  <conditionalFormatting sqref="P138 P141 P143">
    <cfRule type="cellIs" dxfId="30008" priority="962" operator="greaterThan">
      <formula>0</formula>
    </cfRule>
  </conditionalFormatting>
  <conditionalFormatting sqref="R138">
    <cfRule type="cellIs" dxfId="30007" priority="965" operator="lessThan">
      <formula>0.8</formula>
    </cfRule>
    <cfRule type="cellIs" dxfId="30006" priority="966" operator="greaterThan">
      <formula>1</formula>
    </cfRule>
  </conditionalFormatting>
  <conditionalFormatting sqref="R138">
    <cfRule type="cellIs" dxfId="30005" priority="963" operator="greaterThan">
      <formula>1</formula>
    </cfRule>
    <cfRule type="cellIs" dxfId="30004" priority="964" operator="lessThan">
      <formula>0.8</formula>
    </cfRule>
  </conditionalFormatting>
  <conditionalFormatting sqref="R138">
    <cfRule type="cellIs" dxfId="30003" priority="960" operator="lessThan">
      <formula>0.8</formula>
    </cfRule>
    <cfRule type="cellIs" dxfId="30002" priority="961" operator="greaterThan">
      <formula>1</formula>
    </cfRule>
  </conditionalFormatting>
  <conditionalFormatting sqref="R138">
    <cfRule type="cellIs" dxfId="30001" priority="958" operator="greaterThan">
      <formula>1</formula>
    </cfRule>
    <cfRule type="cellIs" dxfId="30000" priority="959" operator="lessThan">
      <formula>0.8</formula>
    </cfRule>
  </conditionalFormatting>
  <conditionalFormatting sqref="P138 P141 P143">
    <cfRule type="cellIs" dxfId="29999" priority="957" operator="greaterThan">
      <formula>0</formula>
    </cfRule>
  </conditionalFormatting>
  <conditionalFormatting sqref="R138">
    <cfRule type="cellIs" dxfId="29998" priority="955" operator="lessThan">
      <formula>0.8</formula>
    </cfRule>
    <cfRule type="cellIs" dxfId="29997" priority="956" operator="greaterThan">
      <formula>1</formula>
    </cfRule>
  </conditionalFormatting>
  <conditionalFormatting sqref="R138">
    <cfRule type="cellIs" dxfId="29996" priority="953" operator="greaterThan">
      <formula>1</formula>
    </cfRule>
    <cfRule type="cellIs" dxfId="29995" priority="954" operator="lessThan">
      <formula>0.8</formula>
    </cfRule>
  </conditionalFormatting>
  <conditionalFormatting sqref="P138 P141 P143">
    <cfRule type="cellIs" dxfId="29994" priority="952" operator="greaterThan">
      <formula>0</formula>
    </cfRule>
  </conditionalFormatting>
  <conditionalFormatting sqref="R138">
    <cfRule type="cellIs" dxfId="29993" priority="950" operator="lessThan">
      <formula>0.8</formula>
    </cfRule>
    <cfRule type="cellIs" dxfId="29992" priority="951" operator="greaterThan">
      <formula>1</formula>
    </cfRule>
  </conditionalFormatting>
  <conditionalFormatting sqref="R138">
    <cfRule type="cellIs" dxfId="29991" priority="948" operator="greaterThan">
      <formula>1</formula>
    </cfRule>
    <cfRule type="cellIs" dxfId="29990" priority="949" operator="lessThan">
      <formula>0.8</formula>
    </cfRule>
  </conditionalFormatting>
  <conditionalFormatting sqref="P138 P141 P143">
    <cfRule type="cellIs" dxfId="29989" priority="947" operator="greaterThan">
      <formula>0</formula>
    </cfRule>
  </conditionalFormatting>
  <conditionalFormatting sqref="R138">
    <cfRule type="cellIs" dxfId="29988" priority="945" operator="lessThan">
      <formula>0.8</formula>
    </cfRule>
    <cfRule type="cellIs" dxfId="29987" priority="946" operator="greaterThan">
      <formula>1</formula>
    </cfRule>
  </conditionalFormatting>
  <conditionalFormatting sqref="R138">
    <cfRule type="cellIs" dxfId="29986" priority="943" operator="greaterThan">
      <formula>1</formula>
    </cfRule>
    <cfRule type="cellIs" dxfId="29985" priority="944" operator="lessThan">
      <formula>0.8</formula>
    </cfRule>
  </conditionalFormatting>
  <conditionalFormatting sqref="R138">
    <cfRule type="cellIs" dxfId="29984" priority="941" operator="lessThan">
      <formula>0.8</formula>
    </cfRule>
    <cfRule type="cellIs" dxfId="29983" priority="942" operator="greaterThan">
      <formula>1</formula>
    </cfRule>
  </conditionalFormatting>
  <conditionalFormatting sqref="R138">
    <cfRule type="cellIs" dxfId="29982" priority="939" operator="greaterThan">
      <formula>1</formula>
    </cfRule>
    <cfRule type="cellIs" dxfId="29981" priority="940" operator="lessThan">
      <formula>0.8</formula>
    </cfRule>
  </conditionalFormatting>
  <conditionalFormatting sqref="P138 P141 P143">
    <cfRule type="cellIs" dxfId="29980" priority="938" operator="greaterThan">
      <formula>0</formula>
    </cfRule>
  </conditionalFormatting>
  <conditionalFormatting sqref="P138 P141 P143">
    <cfRule type="cellIs" dxfId="29979" priority="933" operator="greaterThan">
      <formula>0</formula>
    </cfRule>
  </conditionalFormatting>
  <conditionalFormatting sqref="R138">
    <cfRule type="cellIs" dxfId="29978" priority="936" operator="lessThan">
      <formula>0.8</formula>
    </cfRule>
    <cfRule type="cellIs" dxfId="29977" priority="937" operator="greaterThan">
      <formula>1</formula>
    </cfRule>
  </conditionalFormatting>
  <conditionalFormatting sqref="R138">
    <cfRule type="cellIs" dxfId="29976" priority="934" operator="greaterThan">
      <formula>1</formula>
    </cfRule>
    <cfRule type="cellIs" dxfId="29975" priority="935" operator="lessThan">
      <formula>0.8</formula>
    </cfRule>
  </conditionalFormatting>
  <conditionalFormatting sqref="R138">
    <cfRule type="cellIs" dxfId="29974" priority="931" operator="lessThan">
      <formula>0.8</formula>
    </cfRule>
    <cfRule type="cellIs" dxfId="29973" priority="932" operator="greaterThan">
      <formula>1</formula>
    </cfRule>
  </conditionalFormatting>
  <conditionalFormatting sqref="R138">
    <cfRule type="cellIs" dxfId="29972" priority="929" operator="greaterThan">
      <formula>1</formula>
    </cfRule>
    <cfRule type="cellIs" dxfId="29971" priority="930" operator="lessThan">
      <formula>0.8</formula>
    </cfRule>
  </conditionalFormatting>
  <conditionalFormatting sqref="P138 P141 P143">
    <cfRule type="cellIs" dxfId="29970" priority="928" operator="greaterThan">
      <formula>0</formula>
    </cfRule>
  </conditionalFormatting>
  <conditionalFormatting sqref="Q148:Q154">
    <cfRule type="cellIs" dxfId="29969" priority="927" operator="lessThan">
      <formula>0</formula>
    </cfRule>
  </conditionalFormatting>
  <conditionalFormatting sqref="R148:R154">
    <cfRule type="cellIs" dxfId="29968" priority="925" operator="lessThan">
      <formula>0.8</formula>
    </cfRule>
    <cfRule type="cellIs" dxfId="29967" priority="926" operator="greaterThan">
      <formula>1</formula>
    </cfRule>
  </conditionalFormatting>
  <conditionalFormatting sqref="R148:R154">
    <cfRule type="cellIs" dxfId="29966" priority="923" operator="greaterThan">
      <formula>1</formula>
    </cfRule>
    <cfRule type="cellIs" dxfId="29965" priority="924" operator="lessThan">
      <formula>0.8</formula>
    </cfRule>
  </conditionalFormatting>
  <conditionalFormatting sqref="P148:P154">
    <cfRule type="cellIs" dxfId="29964" priority="922" operator="greaterThan">
      <formula>0</formula>
    </cfRule>
  </conditionalFormatting>
  <conditionalFormatting sqref="P148:P154">
    <cfRule type="cellIs" dxfId="29963" priority="916" operator="greaterThan">
      <formula>0</formula>
    </cfRule>
  </conditionalFormatting>
  <conditionalFormatting sqref="Q148:Q154">
    <cfRule type="cellIs" dxfId="29962" priority="921" operator="lessThan">
      <formula>0</formula>
    </cfRule>
  </conditionalFormatting>
  <conditionalFormatting sqref="R148:R154">
    <cfRule type="cellIs" dxfId="29961" priority="919" operator="lessThan">
      <formula>0.8</formula>
    </cfRule>
    <cfRule type="cellIs" dxfId="29960" priority="920" operator="greaterThan">
      <formula>1</formula>
    </cfRule>
  </conditionalFormatting>
  <conditionalFormatting sqref="R148:R154">
    <cfRule type="cellIs" dxfId="29959" priority="917" operator="greaterThan">
      <formula>1</formula>
    </cfRule>
    <cfRule type="cellIs" dxfId="29958" priority="918" operator="lessThan">
      <formula>0.8</formula>
    </cfRule>
  </conditionalFormatting>
  <conditionalFormatting sqref="Q148:Q154">
    <cfRule type="cellIs" dxfId="29957" priority="915" operator="lessThan">
      <formula>0</formula>
    </cfRule>
  </conditionalFormatting>
  <conditionalFormatting sqref="R148:R154">
    <cfRule type="cellIs" dxfId="29956" priority="913" operator="lessThan">
      <formula>0.8</formula>
    </cfRule>
    <cfRule type="cellIs" dxfId="29955" priority="914" operator="greaterThan">
      <formula>1</formula>
    </cfRule>
  </conditionalFormatting>
  <conditionalFormatting sqref="R148:R154">
    <cfRule type="cellIs" dxfId="29954" priority="911" operator="greaterThan">
      <formula>1</formula>
    </cfRule>
    <cfRule type="cellIs" dxfId="29953" priority="912" operator="lessThan">
      <formula>0.8</formula>
    </cfRule>
  </conditionalFormatting>
  <conditionalFormatting sqref="P148:P154">
    <cfRule type="cellIs" dxfId="29952" priority="910" operator="greaterThan">
      <formula>0</formula>
    </cfRule>
  </conditionalFormatting>
  <conditionalFormatting sqref="Q148:Q154">
    <cfRule type="cellIs" dxfId="29951" priority="909" operator="lessThan">
      <formula>0</formula>
    </cfRule>
  </conditionalFormatting>
  <conditionalFormatting sqref="R148:R154">
    <cfRule type="cellIs" dxfId="29950" priority="907" operator="lessThan">
      <formula>0.8</formula>
    </cfRule>
    <cfRule type="cellIs" dxfId="29949" priority="908" operator="greaterThan">
      <formula>1</formula>
    </cfRule>
  </conditionalFormatting>
  <conditionalFormatting sqref="R148:R154">
    <cfRule type="cellIs" dxfId="29948" priority="905" operator="greaterThan">
      <formula>1</formula>
    </cfRule>
    <cfRule type="cellIs" dxfId="29947" priority="906" operator="lessThan">
      <formula>0.8</formula>
    </cfRule>
  </conditionalFormatting>
  <conditionalFormatting sqref="P148:P154">
    <cfRule type="cellIs" dxfId="29946" priority="904" operator="greaterThan">
      <formula>0</formula>
    </cfRule>
  </conditionalFormatting>
  <conditionalFormatting sqref="P148:P154">
    <cfRule type="cellIs" dxfId="29945" priority="898" operator="greaterThan">
      <formula>0</formula>
    </cfRule>
  </conditionalFormatting>
  <conditionalFormatting sqref="Q148:Q154">
    <cfRule type="cellIs" dxfId="29944" priority="903" operator="lessThan">
      <formula>0</formula>
    </cfRule>
  </conditionalFormatting>
  <conditionalFormatting sqref="R148:R154">
    <cfRule type="cellIs" dxfId="29943" priority="901" operator="lessThan">
      <formula>0.8</formula>
    </cfRule>
    <cfRule type="cellIs" dxfId="29942" priority="902" operator="greaterThan">
      <formula>1</formula>
    </cfRule>
  </conditionalFormatting>
  <conditionalFormatting sqref="R148:R154">
    <cfRule type="cellIs" dxfId="29941" priority="899" operator="greaterThan">
      <formula>1</formula>
    </cfRule>
    <cfRule type="cellIs" dxfId="29940" priority="900" operator="lessThan">
      <formula>0.8</formula>
    </cfRule>
  </conditionalFormatting>
  <conditionalFormatting sqref="Q148:Q154">
    <cfRule type="cellIs" dxfId="29939" priority="897" operator="lessThan">
      <formula>0</formula>
    </cfRule>
  </conditionalFormatting>
  <conditionalFormatting sqref="R148:R154">
    <cfRule type="cellIs" dxfId="29938" priority="895" operator="lessThan">
      <formula>0.8</formula>
    </cfRule>
    <cfRule type="cellIs" dxfId="29937" priority="896" operator="greaterThan">
      <formula>1</formula>
    </cfRule>
  </conditionalFormatting>
  <conditionalFormatting sqref="R148:R154">
    <cfRule type="cellIs" dxfId="29936" priority="893" operator="greaterThan">
      <formula>1</formula>
    </cfRule>
    <cfRule type="cellIs" dxfId="29935" priority="894" operator="lessThan">
      <formula>0.8</formula>
    </cfRule>
  </conditionalFormatting>
  <conditionalFormatting sqref="P148:P154">
    <cfRule type="cellIs" dxfId="29934" priority="892" operator="greaterThan">
      <formula>0</formula>
    </cfRule>
  </conditionalFormatting>
  <conditionalFormatting sqref="Q148:Q154">
    <cfRule type="cellIs" dxfId="29933" priority="886" operator="lessThan">
      <formula>0</formula>
    </cfRule>
  </conditionalFormatting>
  <conditionalFormatting sqref="P148:P154">
    <cfRule type="cellIs" dxfId="29932" priority="887" operator="greaterThan">
      <formula>0</formula>
    </cfRule>
  </conditionalFormatting>
  <conditionalFormatting sqref="R148:R154">
    <cfRule type="cellIs" dxfId="29931" priority="890" operator="lessThan">
      <formula>0.8</formula>
    </cfRule>
    <cfRule type="cellIs" dxfId="29930" priority="891" operator="greaterThan">
      <formula>1</formula>
    </cfRule>
  </conditionalFormatting>
  <conditionalFormatting sqref="R148:R154">
    <cfRule type="cellIs" dxfId="29929" priority="888" operator="greaterThan">
      <formula>1</formula>
    </cfRule>
    <cfRule type="cellIs" dxfId="29928" priority="889" operator="lessThan">
      <formula>0.8</formula>
    </cfRule>
  </conditionalFormatting>
  <conditionalFormatting sqref="Q148:Q154">
    <cfRule type="cellIs" dxfId="29927" priority="880" operator="lessThan">
      <formula>0</formula>
    </cfRule>
  </conditionalFormatting>
  <conditionalFormatting sqref="R148:R154">
    <cfRule type="cellIs" dxfId="29926" priority="884" operator="lessThan">
      <formula>0.8</formula>
    </cfRule>
    <cfRule type="cellIs" dxfId="29925" priority="885" operator="greaterThan">
      <formula>1</formula>
    </cfRule>
  </conditionalFormatting>
  <conditionalFormatting sqref="R148:R154">
    <cfRule type="cellIs" dxfId="29924" priority="882" operator="greaterThan">
      <formula>1</formula>
    </cfRule>
    <cfRule type="cellIs" dxfId="29923" priority="883" operator="lessThan">
      <formula>0.8</formula>
    </cfRule>
  </conditionalFormatting>
  <conditionalFormatting sqref="P148:P154">
    <cfRule type="cellIs" dxfId="29922" priority="881" operator="greaterThan">
      <formula>0</formula>
    </cfRule>
  </conditionalFormatting>
  <conditionalFormatting sqref="Q148:Q154">
    <cfRule type="cellIs" dxfId="29921" priority="879" operator="lessThan">
      <formula>0</formula>
    </cfRule>
  </conditionalFormatting>
  <conditionalFormatting sqref="R148:R154">
    <cfRule type="cellIs" dxfId="29920" priority="877" operator="lessThan">
      <formula>0.8</formula>
    </cfRule>
    <cfRule type="cellIs" dxfId="29919" priority="878" operator="greaterThan">
      <formula>1</formula>
    </cfRule>
  </conditionalFormatting>
  <conditionalFormatting sqref="R148:R154">
    <cfRule type="cellIs" dxfId="29918" priority="875" operator="greaterThan">
      <formula>1</formula>
    </cfRule>
    <cfRule type="cellIs" dxfId="29917" priority="876" operator="lessThan">
      <formula>0.8</formula>
    </cfRule>
  </conditionalFormatting>
  <conditionalFormatting sqref="P148:P154">
    <cfRule type="cellIs" dxfId="29916" priority="874" operator="greaterThan">
      <formula>0</formula>
    </cfRule>
  </conditionalFormatting>
  <conditionalFormatting sqref="Q148:Q154">
    <cfRule type="cellIs" dxfId="29915" priority="873" operator="lessThan">
      <formula>0</formula>
    </cfRule>
  </conditionalFormatting>
  <conditionalFormatting sqref="R148:R154">
    <cfRule type="cellIs" dxfId="29914" priority="871" operator="lessThan">
      <formula>0.8</formula>
    </cfRule>
    <cfRule type="cellIs" dxfId="29913" priority="872" operator="greaterThan">
      <formula>1</formula>
    </cfRule>
  </conditionalFormatting>
  <conditionalFormatting sqref="R148:R154">
    <cfRule type="cellIs" dxfId="29912" priority="869" operator="greaterThan">
      <formula>1</formula>
    </cfRule>
    <cfRule type="cellIs" dxfId="29911" priority="870" operator="lessThan">
      <formula>0.8</formula>
    </cfRule>
  </conditionalFormatting>
  <conditionalFormatting sqref="P148:P154">
    <cfRule type="cellIs" dxfId="29910" priority="868" operator="greaterThan">
      <formula>0</formula>
    </cfRule>
  </conditionalFormatting>
  <conditionalFormatting sqref="Q148:Q154">
    <cfRule type="cellIs" dxfId="29909" priority="867" operator="lessThan">
      <formula>0</formula>
    </cfRule>
  </conditionalFormatting>
  <conditionalFormatting sqref="R148:R154">
    <cfRule type="cellIs" dxfId="29908" priority="865" operator="lessThan">
      <formula>0.8</formula>
    </cfRule>
    <cfRule type="cellIs" dxfId="29907" priority="866" operator="greaterThan">
      <formula>1</formula>
    </cfRule>
  </conditionalFormatting>
  <conditionalFormatting sqref="R148:R154">
    <cfRule type="cellIs" dxfId="29906" priority="863" operator="greaterThan">
      <formula>1</formula>
    </cfRule>
    <cfRule type="cellIs" dxfId="29905" priority="864" operator="lessThan">
      <formula>0.8</formula>
    </cfRule>
  </conditionalFormatting>
  <conditionalFormatting sqref="P148:P154">
    <cfRule type="cellIs" dxfId="29904" priority="862" operator="greaterThan">
      <formula>0</formula>
    </cfRule>
  </conditionalFormatting>
  <conditionalFormatting sqref="Q148:Q154">
    <cfRule type="cellIs" dxfId="29903" priority="861" operator="lessThan">
      <formula>0</formula>
    </cfRule>
  </conditionalFormatting>
  <conditionalFormatting sqref="R148:R154">
    <cfRule type="cellIs" dxfId="29902" priority="859" operator="lessThan">
      <formula>0.8</formula>
    </cfRule>
    <cfRule type="cellIs" dxfId="29901" priority="860" operator="greaterThan">
      <formula>1</formula>
    </cfRule>
  </conditionalFormatting>
  <conditionalFormatting sqref="R148:R154">
    <cfRule type="cellIs" dxfId="29900" priority="857" operator="greaterThan">
      <formula>1</formula>
    </cfRule>
    <cfRule type="cellIs" dxfId="29899" priority="858" operator="lessThan">
      <formula>0.8</formula>
    </cfRule>
  </conditionalFormatting>
  <conditionalFormatting sqref="P148:P154">
    <cfRule type="cellIs" dxfId="29898" priority="856" operator="greaterThan">
      <formula>0</formula>
    </cfRule>
  </conditionalFormatting>
  <conditionalFormatting sqref="Q148:Q154">
    <cfRule type="cellIs" dxfId="29897" priority="855" operator="lessThan">
      <formula>0</formula>
    </cfRule>
  </conditionalFormatting>
  <conditionalFormatting sqref="R148:R154">
    <cfRule type="cellIs" dxfId="29896" priority="853" operator="lessThan">
      <formula>0.8</formula>
    </cfRule>
    <cfRule type="cellIs" dxfId="29895" priority="854" operator="greaterThan">
      <formula>1</formula>
    </cfRule>
  </conditionalFormatting>
  <conditionalFormatting sqref="R148:R154">
    <cfRule type="cellIs" dxfId="29894" priority="851" operator="greaterThan">
      <formula>1</formula>
    </cfRule>
    <cfRule type="cellIs" dxfId="29893" priority="852" operator="lessThan">
      <formula>0.8</formula>
    </cfRule>
  </conditionalFormatting>
  <conditionalFormatting sqref="P148:P154">
    <cfRule type="cellIs" dxfId="29892" priority="850" operator="greaterThan">
      <formula>0</formula>
    </cfRule>
  </conditionalFormatting>
  <conditionalFormatting sqref="Q148:Q154">
    <cfRule type="cellIs" dxfId="29891" priority="849" operator="lessThan">
      <formula>0</formula>
    </cfRule>
  </conditionalFormatting>
  <conditionalFormatting sqref="R148:R154">
    <cfRule type="cellIs" dxfId="29890" priority="847" operator="lessThan">
      <formula>0.8</formula>
    </cfRule>
    <cfRule type="cellIs" dxfId="29889" priority="848" operator="greaterThan">
      <formula>1</formula>
    </cfRule>
  </conditionalFormatting>
  <conditionalFormatting sqref="R148:R154">
    <cfRule type="cellIs" dxfId="29888" priority="845" operator="greaterThan">
      <formula>1</formula>
    </cfRule>
    <cfRule type="cellIs" dxfId="29887" priority="846" operator="lessThan">
      <formula>0.8</formula>
    </cfRule>
  </conditionalFormatting>
  <conditionalFormatting sqref="P148:P154">
    <cfRule type="cellIs" dxfId="29886" priority="844" operator="greaterThan">
      <formula>0</formula>
    </cfRule>
  </conditionalFormatting>
  <conditionalFormatting sqref="Q148:Q154">
    <cfRule type="cellIs" dxfId="29885" priority="843" operator="lessThan">
      <formula>0</formula>
    </cfRule>
  </conditionalFormatting>
  <conditionalFormatting sqref="R148:R154">
    <cfRule type="cellIs" dxfId="29884" priority="841" operator="lessThan">
      <formula>0.8</formula>
    </cfRule>
    <cfRule type="cellIs" dxfId="29883" priority="842" operator="greaterThan">
      <formula>1</formula>
    </cfRule>
  </conditionalFormatting>
  <conditionalFormatting sqref="R148:R154">
    <cfRule type="cellIs" dxfId="29882" priority="839" operator="greaterThan">
      <formula>1</formula>
    </cfRule>
    <cfRule type="cellIs" dxfId="29881" priority="840" operator="lessThan">
      <formula>0.8</formula>
    </cfRule>
  </conditionalFormatting>
  <conditionalFormatting sqref="P148:P154">
    <cfRule type="cellIs" dxfId="29880" priority="838" operator="greaterThan">
      <formula>0</formula>
    </cfRule>
  </conditionalFormatting>
  <conditionalFormatting sqref="P148:P154">
    <cfRule type="cellIs" dxfId="29879" priority="832" operator="greaterThan">
      <formula>0</formula>
    </cfRule>
  </conditionalFormatting>
  <conditionalFormatting sqref="Q148:Q154">
    <cfRule type="cellIs" dxfId="29878" priority="837" operator="lessThan">
      <formula>0</formula>
    </cfRule>
  </conditionalFormatting>
  <conditionalFormatting sqref="R148:R154">
    <cfRule type="cellIs" dxfId="29877" priority="835" operator="lessThan">
      <formula>0.8</formula>
    </cfRule>
    <cfRule type="cellIs" dxfId="29876" priority="836" operator="greaterThan">
      <formula>1</formula>
    </cfRule>
  </conditionalFormatting>
  <conditionalFormatting sqref="R148:R154">
    <cfRule type="cellIs" dxfId="29875" priority="833" operator="greaterThan">
      <formula>1</formula>
    </cfRule>
    <cfRule type="cellIs" dxfId="29874" priority="834" operator="lessThan">
      <formula>0.8</formula>
    </cfRule>
  </conditionalFormatting>
  <conditionalFormatting sqref="P148:P154">
    <cfRule type="cellIs" dxfId="29873" priority="826" operator="greaterThan">
      <formula>0</formula>
    </cfRule>
  </conditionalFormatting>
  <conditionalFormatting sqref="Q148:Q154">
    <cfRule type="cellIs" dxfId="29872" priority="831" operator="lessThan">
      <formula>0</formula>
    </cfRule>
  </conditionalFormatting>
  <conditionalFormatting sqref="R148:R154">
    <cfRule type="cellIs" dxfId="29871" priority="829" operator="lessThan">
      <formula>0.8</formula>
    </cfRule>
    <cfRule type="cellIs" dxfId="29870" priority="830" operator="greaterThan">
      <formula>1</formula>
    </cfRule>
  </conditionalFormatting>
  <conditionalFormatting sqref="R148:R154">
    <cfRule type="cellIs" dxfId="29869" priority="827" operator="greaterThan">
      <formula>1</formula>
    </cfRule>
    <cfRule type="cellIs" dxfId="29868" priority="828" operator="lessThan">
      <formula>0.8</formula>
    </cfRule>
  </conditionalFormatting>
  <conditionalFormatting sqref="R148:R154">
    <cfRule type="cellIs" dxfId="29867" priority="823" operator="lessThan">
      <formula>0.8</formula>
    </cfRule>
    <cfRule type="cellIs" dxfId="29866" priority="824" operator="greaterThan">
      <formula>1</formula>
    </cfRule>
  </conditionalFormatting>
  <conditionalFormatting sqref="R148:R154">
    <cfRule type="cellIs" dxfId="29865" priority="821" operator="greaterThan">
      <formula>1</formula>
    </cfRule>
    <cfRule type="cellIs" dxfId="29864" priority="822" operator="lessThan">
      <formula>0.8</formula>
    </cfRule>
  </conditionalFormatting>
  <conditionalFormatting sqref="P148:P154">
    <cfRule type="cellIs" dxfId="29863" priority="820" operator="greaterThan">
      <formula>0</formula>
    </cfRule>
  </conditionalFormatting>
  <conditionalFormatting sqref="Q148:Q154">
    <cfRule type="cellIs" dxfId="29862" priority="825" operator="lessThan">
      <formula>0</formula>
    </cfRule>
  </conditionalFormatting>
  <conditionalFormatting sqref="Q148:Q154">
    <cfRule type="cellIs" dxfId="29861" priority="819" operator="lessThan">
      <formula>0</formula>
    </cfRule>
  </conditionalFormatting>
  <conditionalFormatting sqref="R148:R154">
    <cfRule type="cellIs" dxfId="29860" priority="817" operator="lessThan">
      <formula>0.8</formula>
    </cfRule>
    <cfRule type="cellIs" dxfId="29859" priority="818" operator="greaterThan">
      <formula>1</formula>
    </cfRule>
  </conditionalFormatting>
  <conditionalFormatting sqref="R148:R154">
    <cfRule type="cellIs" dxfId="29858" priority="815" operator="greaterThan">
      <formula>1</formula>
    </cfRule>
    <cfRule type="cellIs" dxfId="29857" priority="816" operator="lessThan">
      <formula>0.8</formula>
    </cfRule>
  </conditionalFormatting>
  <conditionalFormatting sqref="P148:P154">
    <cfRule type="cellIs" dxfId="29856" priority="814" operator="greaterThan">
      <formula>0</formula>
    </cfRule>
  </conditionalFormatting>
  <conditionalFormatting sqref="P148:P154">
    <cfRule type="cellIs" dxfId="29855" priority="808" operator="greaterThan">
      <formula>0</formula>
    </cfRule>
  </conditionalFormatting>
  <conditionalFormatting sqref="Q148:Q154">
    <cfRule type="cellIs" dxfId="29854" priority="813" operator="lessThan">
      <formula>0</formula>
    </cfRule>
  </conditionalFormatting>
  <conditionalFormatting sqref="R148:R154">
    <cfRule type="cellIs" dxfId="29853" priority="811" operator="lessThan">
      <formula>0.8</formula>
    </cfRule>
    <cfRule type="cellIs" dxfId="29852" priority="812" operator="greaterThan">
      <formula>1</formula>
    </cfRule>
  </conditionalFormatting>
  <conditionalFormatting sqref="R148:R154">
    <cfRule type="cellIs" dxfId="29851" priority="809" operator="greaterThan">
      <formula>1</formula>
    </cfRule>
    <cfRule type="cellIs" dxfId="29850" priority="810" operator="lessThan">
      <formula>0.8</formula>
    </cfRule>
  </conditionalFormatting>
  <conditionalFormatting sqref="P148:P154">
    <cfRule type="cellIs" dxfId="29849" priority="802" operator="greaterThan">
      <formula>0</formula>
    </cfRule>
  </conditionalFormatting>
  <conditionalFormatting sqref="Q148:Q154">
    <cfRule type="cellIs" dxfId="29848" priority="807" operator="lessThan">
      <formula>0</formula>
    </cfRule>
  </conditionalFormatting>
  <conditionalFormatting sqref="R148:R154">
    <cfRule type="cellIs" dxfId="29847" priority="805" operator="lessThan">
      <formula>0.8</formula>
    </cfRule>
    <cfRule type="cellIs" dxfId="29846" priority="806" operator="greaterThan">
      <formula>1</formula>
    </cfRule>
  </conditionalFormatting>
  <conditionalFormatting sqref="R148:R154">
    <cfRule type="cellIs" dxfId="29845" priority="803" operator="greaterThan">
      <formula>1</formula>
    </cfRule>
    <cfRule type="cellIs" dxfId="29844" priority="804" operator="lessThan">
      <formula>0.8</formula>
    </cfRule>
  </conditionalFormatting>
  <conditionalFormatting sqref="R148:R154">
    <cfRule type="cellIs" dxfId="29843" priority="799" operator="lessThan">
      <formula>0.8</formula>
    </cfRule>
    <cfRule type="cellIs" dxfId="29842" priority="800" operator="greaterThan">
      <formula>1</formula>
    </cfRule>
  </conditionalFormatting>
  <conditionalFormatting sqref="R148:R154">
    <cfRule type="cellIs" dxfId="29841" priority="797" operator="greaterThan">
      <formula>1</formula>
    </cfRule>
    <cfRule type="cellIs" dxfId="29840" priority="798" operator="lessThan">
      <formula>0.8</formula>
    </cfRule>
  </conditionalFormatting>
  <conditionalFormatting sqref="P148:P154">
    <cfRule type="cellIs" dxfId="29839" priority="796" operator="greaterThan">
      <formula>0</formula>
    </cfRule>
  </conditionalFormatting>
  <conditionalFormatting sqref="Q148:Q154">
    <cfRule type="cellIs" dxfId="29838" priority="801" operator="lessThan">
      <formula>0</formula>
    </cfRule>
  </conditionalFormatting>
  <conditionalFormatting sqref="P148:P154">
    <cfRule type="cellIs" dxfId="29837" priority="790" operator="greaterThan">
      <formula>0</formula>
    </cfRule>
  </conditionalFormatting>
  <conditionalFormatting sqref="Q148:Q154">
    <cfRule type="cellIs" dxfId="29836" priority="795" operator="lessThan">
      <formula>0</formula>
    </cfRule>
  </conditionalFormatting>
  <conditionalFormatting sqref="R148:R154">
    <cfRule type="cellIs" dxfId="29835" priority="793" operator="lessThan">
      <formula>0.8</formula>
    </cfRule>
    <cfRule type="cellIs" dxfId="29834" priority="794" operator="greaterThan">
      <formula>1</formula>
    </cfRule>
  </conditionalFormatting>
  <conditionalFormatting sqref="R148:R154">
    <cfRule type="cellIs" dxfId="29833" priority="791" operator="greaterThan">
      <formula>1</formula>
    </cfRule>
    <cfRule type="cellIs" dxfId="29832" priority="792" operator="lessThan">
      <formula>0.8</formula>
    </cfRule>
  </conditionalFormatting>
  <conditionalFormatting sqref="R148:R154">
    <cfRule type="cellIs" dxfId="29831" priority="787" operator="lessThan">
      <formula>0.8</formula>
    </cfRule>
    <cfRule type="cellIs" dxfId="29830" priority="788" operator="greaterThan">
      <formula>1</formula>
    </cfRule>
  </conditionalFormatting>
  <conditionalFormatting sqref="R148:R154">
    <cfRule type="cellIs" dxfId="29829" priority="785" operator="greaterThan">
      <formula>1</formula>
    </cfRule>
    <cfRule type="cellIs" dxfId="29828" priority="786" operator="lessThan">
      <formula>0.8</formula>
    </cfRule>
  </conditionalFormatting>
  <conditionalFormatting sqref="P148:P154">
    <cfRule type="cellIs" dxfId="29827" priority="784" operator="greaterThan">
      <formula>0</formula>
    </cfRule>
  </conditionalFormatting>
  <conditionalFormatting sqref="Q148:Q154">
    <cfRule type="cellIs" dxfId="29826" priority="789" operator="lessThan">
      <formula>0</formula>
    </cfRule>
  </conditionalFormatting>
  <conditionalFormatting sqref="R148:R154">
    <cfRule type="cellIs" dxfId="29825" priority="781" operator="lessThan">
      <formula>0.8</formula>
    </cfRule>
    <cfRule type="cellIs" dxfId="29824" priority="782" operator="greaterThan">
      <formula>1</formula>
    </cfRule>
  </conditionalFormatting>
  <conditionalFormatting sqref="R148:R154">
    <cfRule type="cellIs" dxfId="29823" priority="779" operator="greaterThan">
      <formula>1</formula>
    </cfRule>
    <cfRule type="cellIs" dxfId="29822" priority="780" operator="lessThan">
      <formula>0.8</formula>
    </cfRule>
  </conditionalFormatting>
  <conditionalFormatting sqref="P148:P154">
    <cfRule type="cellIs" dxfId="29821" priority="778" operator="greaterThan">
      <formula>0</formula>
    </cfRule>
  </conditionalFormatting>
  <conditionalFormatting sqref="Q148:Q154">
    <cfRule type="cellIs" dxfId="29820" priority="783" operator="lessThan">
      <formula>0</formula>
    </cfRule>
  </conditionalFormatting>
  <conditionalFormatting sqref="Q148:Q154">
    <cfRule type="cellIs" dxfId="29819" priority="777" operator="lessThan">
      <formula>0</formula>
    </cfRule>
  </conditionalFormatting>
  <conditionalFormatting sqref="R148:R154">
    <cfRule type="cellIs" dxfId="29818" priority="775" operator="lessThan">
      <formula>0.8</formula>
    </cfRule>
    <cfRule type="cellIs" dxfId="29817" priority="776" operator="greaterThan">
      <formula>1</formula>
    </cfRule>
  </conditionalFormatting>
  <conditionalFormatting sqref="R148:R154">
    <cfRule type="cellIs" dxfId="29816" priority="773" operator="greaterThan">
      <formula>1</formula>
    </cfRule>
    <cfRule type="cellIs" dxfId="29815" priority="774" operator="lessThan">
      <formula>0.8</formula>
    </cfRule>
  </conditionalFormatting>
  <conditionalFormatting sqref="P148:P154">
    <cfRule type="cellIs" dxfId="29814" priority="772" operator="greaterThan">
      <formula>0</formula>
    </cfRule>
  </conditionalFormatting>
  <conditionalFormatting sqref="Q148:Q154">
    <cfRule type="cellIs" dxfId="29813" priority="766" operator="lessThan">
      <formula>0</formula>
    </cfRule>
  </conditionalFormatting>
  <conditionalFormatting sqref="R148:R154">
    <cfRule type="cellIs" dxfId="29812" priority="770" operator="lessThan">
      <formula>0.8</formula>
    </cfRule>
    <cfRule type="cellIs" dxfId="29811" priority="771" operator="greaterThan">
      <formula>1</formula>
    </cfRule>
  </conditionalFormatting>
  <conditionalFormatting sqref="R148:R154">
    <cfRule type="cellIs" dxfId="29810" priority="768" operator="greaterThan">
      <formula>1</formula>
    </cfRule>
    <cfRule type="cellIs" dxfId="29809" priority="769" operator="lessThan">
      <formula>0.8</formula>
    </cfRule>
  </conditionalFormatting>
  <conditionalFormatting sqref="P148:P154">
    <cfRule type="cellIs" dxfId="29808" priority="767" operator="greaterThan">
      <formula>0</formula>
    </cfRule>
  </conditionalFormatting>
  <conditionalFormatting sqref="Q148:Q154">
    <cfRule type="cellIs" dxfId="29807" priority="765" operator="lessThan">
      <formula>0</formula>
    </cfRule>
  </conditionalFormatting>
  <conditionalFormatting sqref="R148:R154">
    <cfRule type="cellIs" dxfId="29806" priority="763" operator="lessThan">
      <formula>0.8</formula>
    </cfRule>
    <cfRule type="cellIs" dxfId="29805" priority="764" operator="greaterThan">
      <formula>1</formula>
    </cfRule>
  </conditionalFormatting>
  <conditionalFormatting sqref="R148:R154">
    <cfRule type="cellIs" dxfId="29804" priority="761" operator="greaterThan">
      <formula>1</formula>
    </cfRule>
    <cfRule type="cellIs" dxfId="29803" priority="762" operator="lessThan">
      <formula>0.8</formula>
    </cfRule>
  </conditionalFormatting>
  <conditionalFormatting sqref="P148:P154">
    <cfRule type="cellIs" dxfId="29802" priority="760" operator="greaterThan">
      <formula>0</formula>
    </cfRule>
  </conditionalFormatting>
  <conditionalFormatting sqref="Q148:Q154">
    <cfRule type="cellIs" dxfId="29801" priority="759" operator="lessThan">
      <formula>0</formula>
    </cfRule>
  </conditionalFormatting>
  <conditionalFormatting sqref="R148:R154">
    <cfRule type="cellIs" dxfId="29800" priority="757" operator="lessThan">
      <formula>0.8</formula>
    </cfRule>
    <cfRule type="cellIs" dxfId="29799" priority="758" operator="greaterThan">
      <formula>1</formula>
    </cfRule>
  </conditionalFormatting>
  <conditionalFormatting sqref="R148:R154">
    <cfRule type="cellIs" dxfId="29798" priority="755" operator="greaterThan">
      <formula>1</formula>
    </cfRule>
    <cfRule type="cellIs" dxfId="29797" priority="756" operator="lessThan">
      <formula>0.8</formula>
    </cfRule>
  </conditionalFormatting>
  <conditionalFormatting sqref="P148:P154">
    <cfRule type="cellIs" dxfId="29796" priority="754" operator="greaterThan">
      <formula>0</formula>
    </cfRule>
  </conditionalFormatting>
  <conditionalFormatting sqref="Q148:Q154">
    <cfRule type="cellIs" dxfId="29795" priority="753" operator="lessThan">
      <formula>0</formula>
    </cfRule>
  </conditionalFormatting>
  <conditionalFormatting sqref="R148:R154">
    <cfRule type="cellIs" dxfId="29794" priority="751" operator="lessThan">
      <formula>0.8</formula>
    </cfRule>
    <cfRule type="cellIs" dxfId="29793" priority="752" operator="greaterThan">
      <formula>1</formula>
    </cfRule>
  </conditionalFormatting>
  <conditionalFormatting sqref="R148:R154">
    <cfRule type="cellIs" dxfId="29792" priority="749" operator="greaterThan">
      <formula>1</formula>
    </cfRule>
    <cfRule type="cellIs" dxfId="29791" priority="750" operator="lessThan">
      <formula>0.8</formula>
    </cfRule>
  </conditionalFormatting>
  <conditionalFormatting sqref="P148:P154">
    <cfRule type="cellIs" dxfId="29790" priority="748" operator="greaterThan">
      <formula>0</formula>
    </cfRule>
  </conditionalFormatting>
  <conditionalFormatting sqref="Q148:Q154">
    <cfRule type="cellIs" dxfId="29789" priority="747" operator="lessThan">
      <formula>0</formula>
    </cfRule>
  </conditionalFormatting>
  <conditionalFormatting sqref="R148:R154">
    <cfRule type="cellIs" dxfId="29788" priority="745" operator="lessThan">
      <formula>0.8</formula>
    </cfRule>
    <cfRule type="cellIs" dxfId="29787" priority="746" operator="greaterThan">
      <formula>1</formula>
    </cfRule>
  </conditionalFormatting>
  <conditionalFormatting sqref="R148:R154">
    <cfRule type="cellIs" dxfId="29786" priority="743" operator="greaterThan">
      <formula>1</formula>
    </cfRule>
    <cfRule type="cellIs" dxfId="29785" priority="744" operator="lessThan">
      <formula>0.8</formula>
    </cfRule>
  </conditionalFormatting>
  <conditionalFormatting sqref="P148:P154">
    <cfRule type="cellIs" dxfId="29784" priority="742" operator="greaterThan">
      <formula>0</formula>
    </cfRule>
  </conditionalFormatting>
  <conditionalFormatting sqref="Q148:Q154">
    <cfRule type="cellIs" dxfId="29783" priority="741" operator="lessThan">
      <formula>0</formula>
    </cfRule>
  </conditionalFormatting>
  <conditionalFormatting sqref="R148:R154">
    <cfRule type="cellIs" dxfId="29782" priority="739" operator="lessThan">
      <formula>0.8</formula>
    </cfRule>
    <cfRule type="cellIs" dxfId="29781" priority="740" operator="greaterThan">
      <formula>1</formula>
    </cfRule>
  </conditionalFormatting>
  <conditionalFormatting sqref="R148:R154">
    <cfRule type="cellIs" dxfId="29780" priority="737" operator="greaterThan">
      <formula>1</formula>
    </cfRule>
    <cfRule type="cellIs" dxfId="29779" priority="738" operator="lessThan">
      <formula>0.8</formula>
    </cfRule>
  </conditionalFormatting>
  <conditionalFormatting sqref="P148:P154">
    <cfRule type="cellIs" dxfId="29778" priority="736" operator="greaterThan">
      <formula>0</formula>
    </cfRule>
  </conditionalFormatting>
  <conditionalFormatting sqref="P148:P154">
    <cfRule type="cellIs" dxfId="29777" priority="730" operator="greaterThan">
      <formula>0</formula>
    </cfRule>
  </conditionalFormatting>
  <conditionalFormatting sqref="Q148:Q154">
    <cfRule type="cellIs" dxfId="29776" priority="735" operator="lessThan">
      <formula>0</formula>
    </cfRule>
  </conditionalFormatting>
  <conditionalFormatting sqref="R148:R154">
    <cfRule type="cellIs" dxfId="29775" priority="733" operator="lessThan">
      <formula>0.8</formula>
    </cfRule>
    <cfRule type="cellIs" dxfId="29774" priority="734" operator="greaterThan">
      <formula>1</formula>
    </cfRule>
  </conditionalFormatting>
  <conditionalFormatting sqref="R148:R154">
    <cfRule type="cellIs" dxfId="29773" priority="731" operator="greaterThan">
      <formula>1</formula>
    </cfRule>
    <cfRule type="cellIs" dxfId="29772" priority="732" operator="lessThan">
      <formula>0.8</formula>
    </cfRule>
  </conditionalFormatting>
  <conditionalFormatting sqref="P148:P154">
    <cfRule type="cellIs" dxfId="29771" priority="724" operator="greaterThan">
      <formula>0</formula>
    </cfRule>
  </conditionalFormatting>
  <conditionalFormatting sqref="Q148:Q154">
    <cfRule type="cellIs" dxfId="29770" priority="729" operator="lessThan">
      <formula>0</formula>
    </cfRule>
  </conditionalFormatting>
  <conditionalFormatting sqref="R148:R154">
    <cfRule type="cellIs" dxfId="29769" priority="727" operator="lessThan">
      <formula>0.8</formula>
    </cfRule>
    <cfRule type="cellIs" dxfId="29768" priority="728" operator="greaterThan">
      <formula>1</formula>
    </cfRule>
  </conditionalFormatting>
  <conditionalFormatting sqref="R148:R154">
    <cfRule type="cellIs" dxfId="29767" priority="725" operator="greaterThan">
      <formula>1</formula>
    </cfRule>
    <cfRule type="cellIs" dxfId="29766" priority="726" operator="lessThan">
      <formula>0.8</formula>
    </cfRule>
  </conditionalFormatting>
  <conditionalFormatting sqref="R148:R154">
    <cfRule type="cellIs" dxfId="29765" priority="721" operator="lessThan">
      <formula>0.8</formula>
    </cfRule>
    <cfRule type="cellIs" dxfId="29764" priority="722" operator="greaterThan">
      <formula>1</formula>
    </cfRule>
  </conditionalFormatting>
  <conditionalFormatting sqref="R148:R154">
    <cfRule type="cellIs" dxfId="29763" priority="719" operator="greaterThan">
      <formula>1</formula>
    </cfRule>
    <cfRule type="cellIs" dxfId="29762" priority="720" operator="lessThan">
      <formula>0.8</formula>
    </cfRule>
  </conditionalFormatting>
  <conditionalFormatting sqref="P148:P154">
    <cfRule type="cellIs" dxfId="29761" priority="718" operator="greaterThan">
      <formula>0</formula>
    </cfRule>
  </conditionalFormatting>
  <conditionalFormatting sqref="Q148:Q154">
    <cfRule type="cellIs" dxfId="29760" priority="723" operator="lessThan">
      <formula>0</formula>
    </cfRule>
  </conditionalFormatting>
  <conditionalFormatting sqref="P44:P51">
    <cfRule type="cellIs" dxfId="29759" priority="712" operator="greaterThan">
      <formula>0</formula>
    </cfRule>
  </conditionalFormatting>
  <conditionalFormatting sqref="Q44:Q51">
    <cfRule type="cellIs" dxfId="29758" priority="717" operator="lessThan">
      <formula>0</formula>
    </cfRule>
  </conditionalFormatting>
  <conditionalFormatting sqref="R44:R51">
    <cfRule type="cellIs" dxfId="29757" priority="715" operator="lessThan">
      <formula>0.8</formula>
    </cfRule>
    <cfRule type="cellIs" dxfId="29756" priority="716" operator="greaterThan">
      <formula>1</formula>
    </cfRule>
  </conditionalFormatting>
  <conditionalFormatting sqref="R44:R51">
    <cfRule type="cellIs" dxfId="29755" priority="713" operator="greaterThan">
      <formula>1</formula>
    </cfRule>
    <cfRule type="cellIs" dxfId="29754" priority="714" operator="lessThan">
      <formula>0.8</formula>
    </cfRule>
  </conditionalFormatting>
  <conditionalFormatting sqref="Q84:Q91">
    <cfRule type="cellIs" dxfId="29753" priority="711" operator="lessThan">
      <formula>0</formula>
    </cfRule>
  </conditionalFormatting>
  <conditionalFormatting sqref="R84:R91">
    <cfRule type="cellIs" dxfId="29752" priority="709" operator="lessThan">
      <formula>0.8</formula>
    </cfRule>
    <cfRule type="cellIs" dxfId="29751" priority="710" operator="greaterThan">
      <formula>1</formula>
    </cfRule>
  </conditionalFormatting>
  <conditionalFormatting sqref="R84:R91">
    <cfRule type="cellIs" dxfId="29750" priority="707" operator="greaterThan">
      <formula>1</formula>
    </cfRule>
    <cfRule type="cellIs" dxfId="29749" priority="708" operator="lessThan">
      <formula>0.8</formula>
    </cfRule>
  </conditionalFormatting>
  <conditionalFormatting sqref="P84:P91">
    <cfRule type="cellIs" dxfId="29748" priority="706" operator="greaterThan">
      <formula>0</formula>
    </cfRule>
  </conditionalFormatting>
  <conditionalFormatting sqref="Q84:Q91">
    <cfRule type="cellIs" dxfId="29747" priority="705" operator="lessThan">
      <formula>0</formula>
    </cfRule>
  </conditionalFormatting>
  <conditionalFormatting sqref="R84:R91">
    <cfRule type="cellIs" dxfId="29746" priority="703" operator="lessThan">
      <formula>0.8</formula>
    </cfRule>
    <cfRule type="cellIs" dxfId="29745" priority="704" operator="greaterThan">
      <formula>1</formula>
    </cfRule>
  </conditionalFormatting>
  <conditionalFormatting sqref="R84:R91">
    <cfRule type="cellIs" dxfId="29744" priority="701" operator="greaterThan">
      <formula>1</formula>
    </cfRule>
    <cfRule type="cellIs" dxfId="29743" priority="702" operator="lessThan">
      <formula>0.8</formula>
    </cfRule>
  </conditionalFormatting>
  <conditionalFormatting sqref="P84:P91">
    <cfRule type="cellIs" dxfId="29742" priority="700" operator="greaterThan">
      <formula>0</formula>
    </cfRule>
  </conditionalFormatting>
  <conditionalFormatting sqref="Q84:Q91">
    <cfRule type="cellIs" dxfId="29741" priority="699" operator="lessThan">
      <formula>0</formula>
    </cfRule>
  </conditionalFormatting>
  <conditionalFormatting sqref="R84:R91">
    <cfRule type="cellIs" dxfId="29740" priority="697" operator="lessThan">
      <formula>0.8</formula>
    </cfRule>
    <cfRule type="cellIs" dxfId="29739" priority="698" operator="greaterThan">
      <formula>1</formula>
    </cfRule>
  </conditionalFormatting>
  <conditionalFormatting sqref="R84:R91">
    <cfRule type="cellIs" dxfId="29738" priority="695" operator="greaterThan">
      <formula>1</formula>
    </cfRule>
    <cfRule type="cellIs" dxfId="29737" priority="696" operator="lessThan">
      <formula>0.8</formula>
    </cfRule>
  </conditionalFormatting>
  <conditionalFormatting sqref="P84:P91">
    <cfRule type="cellIs" dxfId="29736" priority="694" operator="greaterThan">
      <formula>0</formula>
    </cfRule>
  </conditionalFormatting>
  <conditionalFormatting sqref="Q84:Q91">
    <cfRule type="cellIs" dxfId="29735" priority="693" operator="lessThan">
      <formula>0</formula>
    </cfRule>
  </conditionalFormatting>
  <conditionalFormatting sqref="R84:R91">
    <cfRule type="cellIs" dxfId="29734" priority="691" operator="lessThan">
      <formula>0.8</formula>
    </cfRule>
    <cfRule type="cellIs" dxfId="29733" priority="692" operator="greaterThan">
      <formula>1</formula>
    </cfRule>
  </conditionalFormatting>
  <conditionalFormatting sqref="R84:R91">
    <cfRule type="cellIs" dxfId="29732" priority="689" operator="greaterThan">
      <formula>1</formula>
    </cfRule>
    <cfRule type="cellIs" dxfId="29731" priority="690" operator="lessThan">
      <formula>0.8</formula>
    </cfRule>
  </conditionalFormatting>
  <conditionalFormatting sqref="P84:P91">
    <cfRule type="cellIs" dxfId="29730" priority="688" operator="greaterThan">
      <formula>0</formula>
    </cfRule>
  </conditionalFormatting>
  <conditionalFormatting sqref="P84:P91">
    <cfRule type="cellIs" dxfId="29729" priority="682" operator="greaterThan">
      <formula>0</formula>
    </cfRule>
  </conditionalFormatting>
  <conditionalFormatting sqref="Q84:Q91">
    <cfRule type="cellIs" dxfId="29728" priority="687" operator="lessThan">
      <formula>0</formula>
    </cfRule>
  </conditionalFormatting>
  <conditionalFormatting sqref="R84:R91">
    <cfRule type="cellIs" dxfId="29727" priority="685" operator="lessThan">
      <formula>0.8</formula>
    </cfRule>
    <cfRule type="cellIs" dxfId="29726" priority="686" operator="greaterThan">
      <formula>1</formula>
    </cfRule>
  </conditionalFormatting>
  <conditionalFormatting sqref="R84:R91">
    <cfRule type="cellIs" dxfId="29725" priority="683" operator="greaterThan">
      <formula>1</formula>
    </cfRule>
    <cfRule type="cellIs" dxfId="29724" priority="684" operator="lessThan">
      <formula>0.8</formula>
    </cfRule>
  </conditionalFormatting>
  <conditionalFormatting sqref="P84:P91">
    <cfRule type="cellIs" dxfId="29723" priority="676" operator="greaterThan">
      <formula>0</formula>
    </cfRule>
  </conditionalFormatting>
  <conditionalFormatting sqref="Q84:Q91">
    <cfRule type="cellIs" dxfId="29722" priority="681" operator="lessThan">
      <formula>0</formula>
    </cfRule>
  </conditionalFormatting>
  <conditionalFormatting sqref="R84:R91">
    <cfRule type="cellIs" dxfId="29721" priority="679" operator="lessThan">
      <formula>0.8</formula>
    </cfRule>
    <cfRule type="cellIs" dxfId="29720" priority="680" operator="greaterThan">
      <formula>1</formula>
    </cfRule>
  </conditionalFormatting>
  <conditionalFormatting sqref="R84:R91">
    <cfRule type="cellIs" dxfId="29719" priority="677" operator="greaterThan">
      <formula>1</formula>
    </cfRule>
    <cfRule type="cellIs" dxfId="29718" priority="678" operator="lessThan">
      <formula>0.8</formula>
    </cfRule>
  </conditionalFormatting>
  <conditionalFormatting sqref="R84:R91">
    <cfRule type="cellIs" dxfId="29717" priority="673" operator="lessThan">
      <formula>0.8</formula>
    </cfRule>
    <cfRule type="cellIs" dxfId="29716" priority="674" operator="greaterThan">
      <formula>1</formula>
    </cfRule>
  </conditionalFormatting>
  <conditionalFormatting sqref="R84:R91">
    <cfRule type="cellIs" dxfId="29715" priority="671" operator="greaterThan">
      <formula>1</formula>
    </cfRule>
    <cfRule type="cellIs" dxfId="29714" priority="672" operator="lessThan">
      <formula>0.8</formula>
    </cfRule>
  </conditionalFormatting>
  <conditionalFormatting sqref="P84:P91">
    <cfRule type="cellIs" dxfId="29713" priority="670" operator="greaterThan">
      <formula>0</formula>
    </cfRule>
  </conditionalFormatting>
  <conditionalFormatting sqref="Q84:Q91">
    <cfRule type="cellIs" dxfId="29712" priority="675" operator="lessThan">
      <formula>0</formula>
    </cfRule>
  </conditionalFormatting>
  <conditionalFormatting sqref="Q84:Q91">
    <cfRule type="cellIs" dxfId="29711" priority="669" operator="lessThan">
      <formula>0</formula>
    </cfRule>
  </conditionalFormatting>
  <conditionalFormatting sqref="R84:R91">
    <cfRule type="cellIs" dxfId="29710" priority="667" operator="lessThan">
      <formula>0.8</formula>
    </cfRule>
    <cfRule type="cellIs" dxfId="29709" priority="668" operator="greaterThan">
      <formula>1</formula>
    </cfRule>
  </conditionalFormatting>
  <conditionalFormatting sqref="R84:R91">
    <cfRule type="cellIs" dxfId="29708" priority="665" operator="greaterThan">
      <formula>1</formula>
    </cfRule>
    <cfRule type="cellIs" dxfId="29707" priority="666" operator="lessThan">
      <formula>0.8</formula>
    </cfRule>
  </conditionalFormatting>
  <conditionalFormatting sqref="P84:P91">
    <cfRule type="cellIs" dxfId="29706" priority="664" operator="greaterThan">
      <formula>0</formula>
    </cfRule>
  </conditionalFormatting>
  <conditionalFormatting sqref="P84:P91">
    <cfRule type="cellIs" dxfId="29705" priority="658" operator="greaterThan">
      <formula>0</formula>
    </cfRule>
  </conditionalFormatting>
  <conditionalFormatting sqref="Q84:Q91">
    <cfRule type="cellIs" dxfId="29704" priority="663" operator="lessThan">
      <formula>0</formula>
    </cfRule>
  </conditionalFormatting>
  <conditionalFormatting sqref="R84:R91">
    <cfRule type="cellIs" dxfId="29703" priority="661" operator="lessThan">
      <formula>0.8</formula>
    </cfRule>
    <cfRule type="cellIs" dxfId="29702" priority="662" operator="greaterThan">
      <formula>1</formula>
    </cfRule>
  </conditionalFormatting>
  <conditionalFormatting sqref="R84:R91">
    <cfRule type="cellIs" dxfId="29701" priority="659" operator="greaterThan">
      <formula>1</formula>
    </cfRule>
    <cfRule type="cellIs" dxfId="29700" priority="660" operator="lessThan">
      <formula>0.8</formula>
    </cfRule>
  </conditionalFormatting>
  <conditionalFormatting sqref="P84:P91">
    <cfRule type="cellIs" dxfId="29699" priority="652" operator="greaterThan">
      <formula>0</formula>
    </cfRule>
  </conditionalFormatting>
  <conditionalFormatting sqref="Q84:Q91">
    <cfRule type="cellIs" dxfId="29698" priority="657" operator="lessThan">
      <formula>0</formula>
    </cfRule>
  </conditionalFormatting>
  <conditionalFormatting sqref="R84:R91">
    <cfRule type="cellIs" dxfId="29697" priority="655" operator="lessThan">
      <formula>0.8</formula>
    </cfRule>
    <cfRule type="cellIs" dxfId="29696" priority="656" operator="greaterThan">
      <formula>1</formula>
    </cfRule>
  </conditionalFormatting>
  <conditionalFormatting sqref="R84:R91">
    <cfRule type="cellIs" dxfId="29695" priority="653" operator="greaterThan">
      <formula>1</formula>
    </cfRule>
    <cfRule type="cellIs" dxfId="29694" priority="654" operator="lessThan">
      <formula>0.8</formula>
    </cfRule>
  </conditionalFormatting>
  <conditionalFormatting sqref="R84:R91">
    <cfRule type="cellIs" dxfId="29693" priority="649" operator="lessThan">
      <formula>0.8</formula>
    </cfRule>
    <cfRule type="cellIs" dxfId="29692" priority="650" operator="greaterThan">
      <formula>1</formula>
    </cfRule>
  </conditionalFormatting>
  <conditionalFormatting sqref="R84:R91">
    <cfRule type="cellIs" dxfId="29691" priority="647" operator="greaterThan">
      <formula>1</formula>
    </cfRule>
    <cfRule type="cellIs" dxfId="29690" priority="648" operator="lessThan">
      <formula>0.8</formula>
    </cfRule>
  </conditionalFormatting>
  <conditionalFormatting sqref="P84:P91">
    <cfRule type="cellIs" dxfId="29689" priority="646" operator="greaterThan">
      <formula>0</formula>
    </cfRule>
  </conditionalFormatting>
  <conditionalFormatting sqref="Q84:Q91">
    <cfRule type="cellIs" dxfId="29688" priority="651" operator="lessThan">
      <formula>0</formula>
    </cfRule>
  </conditionalFormatting>
  <conditionalFormatting sqref="P84:P91">
    <cfRule type="cellIs" dxfId="29687" priority="640" operator="greaterThan">
      <formula>0</formula>
    </cfRule>
  </conditionalFormatting>
  <conditionalFormatting sqref="Q84:Q91">
    <cfRule type="cellIs" dxfId="29686" priority="645" operator="lessThan">
      <formula>0</formula>
    </cfRule>
  </conditionalFormatting>
  <conditionalFormatting sqref="R84:R91">
    <cfRule type="cellIs" dxfId="29685" priority="643" operator="lessThan">
      <formula>0.8</formula>
    </cfRule>
    <cfRule type="cellIs" dxfId="29684" priority="644" operator="greaterThan">
      <formula>1</formula>
    </cfRule>
  </conditionalFormatting>
  <conditionalFormatting sqref="R84:R91">
    <cfRule type="cellIs" dxfId="29683" priority="641" operator="greaterThan">
      <formula>1</formula>
    </cfRule>
    <cfRule type="cellIs" dxfId="29682" priority="642" operator="lessThan">
      <formula>0.8</formula>
    </cfRule>
  </conditionalFormatting>
  <conditionalFormatting sqref="R84:R91">
    <cfRule type="cellIs" dxfId="29681" priority="637" operator="lessThan">
      <formula>0.8</formula>
    </cfRule>
    <cfRule type="cellIs" dxfId="29680" priority="638" operator="greaterThan">
      <formula>1</formula>
    </cfRule>
  </conditionalFormatting>
  <conditionalFormatting sqref="R84:R91">
    <cfRule type="cellIs" dxfId="29679" priority="635" operator="greaterThan">
      <formula>1</formula>
    </cfRule>
    <cfRule type="cellIs" dxfId="29678" priority="636" operator="lessThan">
      <formula>0.8</formula>
    </cfRule>
  </conditionalFormatting>
  <conditionalFormatting sqref="P84:P91">
    <cfRule type="cellIs" dxfId="29677" priority="634" operator="greaterThan">
      <formula>0</formula>
    </cfRule>
  </conditionalFormatting>
  <conditionalFormatting sqref="Q84:Q91">
    <cfRule type="cellIs" dxfId="29676" priority="639" operator="lessThan">
      <formula>0</formula>
    </cfRule>
  </conditionalFormatting>
  <conditionalFormatting sqref="R84:R91">
    <cfRule type="cellIs" dxfId="29675" priority="631" operator="lessThan">
      <formula>0.8</formula>
    </cfRule>
    <cfRule type="cellIs" dxfId="29674" priority="632" operator="greaterThan">
      <formula>1</formula>
    </cfRule>
  </conditionalFormatting>
  <conditionalFormatting sqref="R84:R91">
    <cfRule type="cellIs" dxfId="29673" priority="629" operator="greaterThan">
      <formula>1</formula>
    </cfRule>
    <cfRule type="cellIs" dxfId="29672" priority="630" operator="lessThan">
      <formula>0.8</formula>
    </cfRule>
  </conditionalFormatting>
  <conditionalFormatting sqref="P84:P91">
    <cfRule type="cellIs" dxfId="29671" priority="628" operator="greaterThan">
      <formula>0</formula>
    </cfRule>
  </conditionalFormatting>
  <conditionalFormatting sqref="Q84:Q91">
    <cfRule type="cellIs" dxfId="29670" priority="633" operator="lessThan">
      <formula>0</formula>
    </cfRule>
  </conditionalFormatting>
  <conditionalFormatting sqref="Q84:Q91">
    <cfRule type="cellIs" dxfId="29669" priority="627" operator="lessThan">
      <formula>0</formula>
    </cfRule>
  </conditionalFormatting>
  <conditionalFormatting sqref="R84:R91">
    <cfRule type="cellIs" dxfId="29668" priority="625" operator="lessThan">
      <formula>0.8</formula>
    </cfRule>
    <cfRule type="cellIs" dxfId="29667" priority="626" operator="greaterThan">
      <formula>1</formula>
    </cfRule>
  </conditionalFormatting>
  <conditionalFormatting sqref="R84:R91">
    <cfRule type="cellIs" dxfId="29666" priority="623" operator="greaterThan">
      <formula>1</formula>
    </cfRule>
    <cfRule type="cellIs" dxfId="29665" priority="624" operator="lessThan">
      <formula>0.8</formula>
    </cfRule>
  </conditionalFormatting>
  <conditionalFormatting sqref="P84:P91">
    <cfRule type="cellIs" dxfId="29664" priority="622" operator="greaterThan">
      <formula>0</formula>
    </cfRule>
  </conditionalFormatting>
  <conditionalFormatting sqref="Q84:Q91">
    <cfRule type="cellIs" dxfId="29663" priority="616" operator="lessThan">
      <formula>0</formula>
    </cfRule>
  </conditionalFormatting>
  <conditionalFormatting sqref="R84:R91">
    <cfRule type="cellIs" dxfId="29662" priority="620" operator="lessThan">
      <formula>0.8</formula>
    </cfRule>
    <cfRule type="cellIs" dxfId="29661" priority="621" operator="greaterThan">
      <formula>1</formula>
    </cfRule>
  </conditionalFormatting>
  <conditionalFormatting sqref="R84:R91">
    <cfRule type="cellIs" dxfId="29660" priority="618" operator="greaterThan">
      <formula>1</formula>
    </cfRule>
    <cfRule type="cellIs" dxfId="29659" priority="619" operator="lessThan">
      <formula>0.8</formula>
    </cfRule>
  </conditionalFormatting>
  <conditionalFormatting sqref="P84:P91">
    <cfRule type="cellIs" dxfId="29658" priority="617" operator="greaterThan">
      <formula>0</formula>
    </cfRule>
  </conditionalFormatting>
  <conditionalFormatting sqref="Q84:Q91">
    <cfRule type="cellIs" dxfId="29657" priority="615" operator="lessThan">
      <formula>0</formula>
    </cfRule>
  </conditionalFormatting>
  <conditionalFormatting sqref="R84:R91">
    <cfRule type="cellIs" dxfId="29656" priority="613" operator="lessThan">
      <formula>0.8</formula>
    </cfRule>
    <cfRule type="cellIs" dxfId="29655" priority="614" operator="greaterThan">
      <formula>1</formula>
    </cfRule>
  </conditionalFormatting>
  <conditionalFormatting sqref="R84:R91">
    <cfRule type="cellIs" dxfId="29654" priority="611" operator="greaterThan">
      <formula>1</formula>
    </cfRule>
    <cfRule type="cellIs" dxfId="29653" priority="612" operator="lessThan">
      <formula>0.8</formula>
    </cfRule>
  </conditionalFormatting>
  <conditionalFormatting sqref="P84:P91">
    <cfRule type="cellIs" dxfId="29652" priority="610" operator="greaterThan">
      <formula>0</formula>
    </cfRule>
  </conditionalFormatting>
  <conditionalFormatting sqref="Q84:Q91">
    <cfRule type="cellIs" dxfId="29651" priority="609" operator="lessThan">
      <formula>0</formula>
    </cfRule>
  </conditionalFormatting>
  <conditionalFormatting sqref="R84:R91">
    <cfRule type="cellIs" dxfId="29650" priority="607" operator="lessThan">
      <formula>0.8</formula>
    </cfRule>
    <cfRule type="cellIs" dxfId="29649" priority="608" operator="greaterThan">
      <formula>1</formula>
    </cfRule>
  </conditionalFormatting>
  <conditionalFormatting sqref="R84:R91">
    <cfRule type="cellIs" dxfId="29648" priority="605" operator="greaterThan">
      <formula>1</formula>
    </cfRule>
    <cfRule type="cellIs" dxfId="29647" priority="606" operator="lessThan">
      <formula>0.8</formula>
    </cfRule>
  </conditionalFormatting>
  <conditionalFormatting sqref="P84:P91">
    <cfRule type="cellIs" dxfId="29646" priority="604" operator="greaterThan">
      <formula>0</formula>
    </cfRule>
  </conditionalFormatting>
  <conditionalFormatting sqref="Q84:Q91">
    <cfRule type="cellIs" dxfId="29645" priority="603" operator="lessThan">
      <formula>0</formula>
    </cfRule>
  </conditionalFormatting>
  <conditionalFormatting sqref="R84:R91">
    <cfRule type="cellIs" dxfId="29644" priority="601" operator="lessThan">
      <formula>0.8</formula>
    </cfRule>
    <cfRule type="cellIs" dxfId="29643" priority="602" operator="greaterThan">
      <formula>1</formula>
    </cfRule>
  </conditionalFormatting>
  <conditionalFormatting sqref="R84:R91">
    <cfRule type="cellIs" dxfId="29642" priority="599" operator="greaterThan">
      <formula>1</formula>
    </cfRule>
    <cfRule type="cellIs" dxfId="29641" priority="600" operator="lessThan">
      <formula>0.8</formula>
    </cfRule>
  </conditionalFormatting>
  <conditionalFormatting sqref="P84:P91">
    <cfRule type="cellIs" dxfId="29640" priority="598" operator="greaterThan">
      <formula>0</formula>
    </cfRule>
  </conditionalFormatting>
  <conditionalFormatting sqref="Q84:Q91">
    <cfRule type="cellIs" dxfId="29639" priority="597" operator="lessThan">
      <formula>0</formula>
    </cfRule>
  </conditionalFormatting>
  <conditionalFormatting sqref="R84:R91">
    <cfRule type="cellIs" dxfId="29638" priority="595" operator="lessThan">
      <formula>0.8</formula>
    </cfRule>
    <cfRule type="cellIs" dxfId="29637" priority="596" operator="greaterThan">
      <formula>1</formula>
    </cfRule>
  </conditionalFormatting>
  <conditionalFormatting sqref="R84:R91">
    <cfRule type="cellIs" dxfId="29636" priority="593" operator="greaterThan">
      <formula>1</formula>
    </cfRule>
    <cfRule type="cellIs" dxfId="29635" priority="594" operator="lessThan">
      <formula>0.8</formula>
    </cfRule>
  </conditionalFormatting>
  <conditionalFormatting sqref="P84:P91">
    <cfRule type="cellIs" dxfId="29634" priority="592" operator="greaterThan">
      <formula>0</formula>
    </cfRule>
  </conditionalFormatting>
  <conditionalFormatting sqref="Q84:Q91">
    <cfRule type="cellIs" dxfId="29633" priority="591" operator="lessThan">
      <formula>0</formula>
    </cfRule>
  </conditionalFormatting>
  <conditionalFormatting sqref="R84:R91">
    <cfRule type="cellIs" dxfId="29632" priority="589" operator="lessThan">
      <formula>0.8</formula>
    </cfRule>
    <cfRule type="cellIs" dxfId="29631" priority="590" operator="greaterThan">
      <formula>1</formula>
    </cfRule>
  </conditionalFormatting>
  <conditionalFormatting sqref="R84:R91">
    <cfRule type="cellIs" dxfId="29630" priority="587" operator="greaterThan">
      <formula>1</formula>
    </cfRule>
    <cfRule type="cellIs" dxfId="29629" priority="588" operator="lessThan">
      <formula>0.8</formula>
    </cfRule>
  </conditionalFormatting>
  <conditionalFormatting sqref="P84:P91">
    <cfRule type="cellIs" dxfId="29628" priority="586" operator="greaterThan">
      <formula>0</formula>
    </cfRule>
  </conditionalFormatting>
  <conditionalFormatting sqref="P84:P91">
    <cfRule type="cellIs" dxfId="29627" priority="580" operator="greaterThan">
      <formula>0</formula>
    </cfRule>
  </conditionalFormatting>
  <conditionalFormatting sqref="Q84:Q91">
    <cfRule type="cellIs" dxfId="29626" priority="585" operator="lessThan">
      <formula>0</formula>
    </cfRule>
  </conditionalFormatting>
  <conditionalFormatting sqref="R84:R91">
    <cfRule type="cellIs" dxfId="29625" priority="583" operator="lessThan">
      <formula>0.8</formula>
    </cfRule>
    <cfRule type="cellIs" dxfId="29624" priority="584" operator="greaterThan">
      <formula>1</formula>
    </cfRule>
  </conditionalFormatting>
  <conditionalFormatting sqref="R84:R91">
    <cfRule type="cellIs" dxfId="29623" priority="581" operator="greaterThan">
      <formula>1</formula>
    </cfRule>
    <cfRule type="cellIs" dxfId="29622" priority="582" operator="lessThan">
      <formula>0.8</formula>
    </cfRule>
  </conditionalFormatting>
  <conditionalFormatting sqref="P84:P91">
    <cfRule type="cellIs" dxfId="29621" priority="574" operator="greaterThan">
      <formula>0</formula>
    </cfRule>
  </conditionalFormatting>
  <conditionalFormatting sqref="Q84:Q91">
    <cfRule type="cellIs" dxfId="29620" priority="579" operator="lessThan">
      <formula>0</formula>
    </cfRule>
  </conditionalFormatting>
  <conditionalFormatting sqref="R84:R91">
    <cfRule type="cellIs" dxfId="29619" priority="577" operator="lessThan">
      <formula>0.8</formula>
    </cfRule>
    <cfRule type="cellIs" dxfId="29618" priority="578" operator="greaterThan">
      <formula>1</formula>
    </cfRule>
  </conditionalFormatting>
  <conditionalFormatting sqref="R84:R91">
    <cfRule type="cellIs" dxfId="29617" priority="575" operator="greaterThan">
      <formula>1</formula>
    </cfRule>
    <cfRule type="cellIs" dxfId="29616" priority="576" operator="lessThan">
      <formula>0.8</formula>
    </cfRule>
  </conditionalFormatting>
  <conditionalFormatting sqref="R84:R91">
    <cfRule type="cellIs" dxfId="29615" priority="571" operator="lessThan">
      <formula>0.8</formula>
    </cfRule>
    <cfRule type="cellIs" dxfId="29614" priority="572" operator="greaterThan">
      <formula>1</formula>
    </cfRule>
  </conditionalFormatting>
  <conditionalFormatting sqref="R84:R91">
    <cfRule type="cellIs" dxfId="29613" priority="569" operator="greaterThan">
      <formula>1</formula>
    </cfRule>
    <cfRule type="cellIs" dxfId="29612" priority="570" operator="lessThan">
      <formula>0.8</formula>
    </cfRule>
  </conditionalFormatting>
  <conditionalFormatting sqref="P84:P91">
    <cfRule type="cellIs" dxfId="29611" priority="568" operator="greaterThan">
      <formula>0</formula>
    </cfRule>
  </conditionalFormatting>
  <conditionalFormatting sqref="Q84:Q91">
    <cfRule type="cellIs" dxfId="29610" priority="573" operator="lessThan">
      <formula>0</formula>
    </cfRule>
  </conditionalFormatting>
  <conditionalFormatting sqref="Q84:Q91">
    <cfRule type="cellIs" dxfId="29609" priority="567" operator="lessThan">
      <formula>0</formula>
    </cfRule>
  </conditionalFormatting>
  <conditionalFormatting sqref="R84:R91">
    <cfRule type="cellIs" dxfId="29608" priority="565" operator="lessThan">
      <formula>0.8</formula>
    </cfRule>
    <cfRule type="cellIs" dxfId="29607" priority="566" operator="greaterThan">
      <formula>1</formula>
    </cfRule>
  </conditionalFormatting>
  <conditionalFormatting sqref="R84:R91">
    <cfRule type="cellIs" dxfId="29606" priority="563" operator="greaterThan">
      <formula>1</formula>
    </cfRule>
    <cfRule type="cellIs" dxfId="29605" priority="564" operator="lessThan">
      <formula>0.8</formula>
    </cfRule>
  </conditionalFormatting>
  <conditionalFormatting sqref="P84:P91">
    <cfRule type="cellIs" dxfId="29604" priority="562" operator="greaterThan">
      <formula>0</formula>
    </cfRule>
  </conditionalFormatting>
  <conditionalFormatting sqref="Q84:Q91">
    <cfRule type="cellIs" dxfId="29603" priority="561" operator="lessThan">
      <formula>0</formula>
    </cfRule>
  </conditionalFormatting>
  <conditionalFormatting sqref="R84:R91">
    <cfRule type="cellIs" dxfId="29602" priority="559" operator="lessThan">
      <formula>0.8</formula>
    </cfRule>
    <cfRule type="cellIs" dxfId="29601" priority="560" operator="greaterThan">
      <formula>1</formula>
    </cfRule>
  </conditionalFormatting>
  <conditionalFormatting sqref="R84:R91">
    <cfRule type="cellIs" dxfId="29600" priority="557" operator="greaterThan">
      <formula>1</formula>
    </cfRule>
    <cfRule type="cellIs" dxfId="29599" priority="558" operator="lessThan">
      <formula>0.8</formula>
    </cfRule>
  </conditionalFormatting>
  <conditionalFormatting sqref="P84:P91">
    <cfRule type="cellIs" dxfId="29598" priority="556" operator="greaterThan">
      <formula>0</formula>
    </cfRule>
  </conditionalFormatting>
  <conditionalFormatting sqref="Q84:Q91">
    <cfRule type="cellIs" dxfId="29597" priority="555" operator="lessThan">
      <formula>0</formula>
    </cfRule>
  </conditionalFormatting>
  <conditionalFormatting sqref="R84:R91">
    <cfRule type="cellIs" dxfId="29596" priority="553" operator="lessThan">
      <formula>0.8</formula>
    </cfRule>
    <cfRule type="cellIs" dxfId="29595" priority="554" operator="greaterThan">
      <formula>1</formula>
    </cfRule>
  </conditionalFormatting>
  <conditionalFormatting sqref="R84:R91">
    <cfRule type="cellIs" dxfId="29594" priority="551" operator="greaterThan">
      <formula>1</formula>
    </cfRule>
    <cfRule type="cellIs" dxfId="29593" priority="552" operator="lessThan">
      <formula>0.8</formula>
    </cfRule>
  </conditionalFormatting>
  <conditionalFormatting sqref="P84:P91">
    <cfRule type="cellIs" dxfId="29592" priority="550" operator="greaterThan">
      <formula>0</formula>
    </cfRule>
  </conditionalFormatting>
  <conditionalFormatting sqref="Q84:Q91">
    <cfRule type="cellIs" dxfId="29591" priority="549" operator="lessThan">
      <formula>0</formula>
    </cfRule>
  </conditionalFormatting>
  <conditionalFormatting sqref="R84:R91">
    <cfRule type="cellIs" dxfId="29590" priority="547" operator="lessThan">
      <formula>0.8</formula>
    </cfRule>
    <cfRule type="cellIs" dxfId="29589" priority="548" operator="greaterThan">
      <formula>1</formula>
    </cfRule>
  </conditionalFormatting>
  <conditionalFormatting sqref="R84:R91">
    <cfRule type="cellIs" dxfId="29588" priority="545" operator="greaterThan">
      <formula>1</formula>
    </cfRule>
    <cfRule type="cellIs" dxfId="29587" priority="546" operator="lessThan">
      <formula>0.8</formula>
    </cfRule>
  </conditionalFormatting>
  <conditionalFormatting sqref="P84:P91">
    <cfRule type="cellIs" dxfId="29586" priority="544" operator="greaterThan">
      <formula>0</formula>
    </cfRule>
  </conditionalFormatting>
  <conditionalFormatting sqref="P84:P91">
    <cfRule type="cellIs" dxfId="29585" priority="538" operator="greaterThan">
      <formula>0</formula>
    </cfRule>
  </conditionalFormatting>
  <conditionalFormatting sqref="Q84:Q91">
    <cfRule type="cellIs" dxfId="29584" priority="543" operator="lessThan">
      <formula>0</formula>
    </cfRule>
  </conditionalFormatting>
  <conditionalFormatting sqref="R84:R91">
    <cfRule type="cellIs" dxfId="29583" priority="541" operator="lessThan">
      <formula>0.8</formula>
    </cfRule>
    <cfRule type="cellIs" dxfId="29582" priority="542" operator="greaterThan">
      <formula>1</formula>
    </cfRule>
  </conditionalFormatting>
  <conditionalFormatting sqref="R84:R91">
    <cfRule type="cellIs" dxfId="29581" priority="539" operator="greaterThan">
      <formula>1</formula>
    </cfRule>
    <cfRule type="cellIs" dxfId="29580" priority="540" operator="lessThan">
      <formula>0.8</formula>
    </cfRule>
  </conditionalFormatting>
  <conditionalFormatting sqref="P84:P91">
    <cfRule type="cellIs" dxfId="29579" priority="532" operator="greaterThan">
      <formula>0</formula>
    </cfRule>
  </conditionalFormatting>
  <conditionalFormatting sqref="Q84:Q91">
    <cfRule type="cellIs" dxfId="29578" priority="537" operator="lessThan">
      <formula>0</formula>
    </cfRule>
  </conditionalFormatting>
  <conditionalFormatting sqref="R84:R91">
    <cfRule type="cellIs" dxfId="29577" priority="535" operator="lessThan">
      <formula>0.8</formula>
    </cfRule>
    <cfRule type="cellIs" dxfId="29576" priority="536" operator="greaterThan">
      <formula>1</formula>
    </cfRule>
  </conditionalFormatting>
  <conditionalFormatting sqref="R84:R91">
    <cfRule type="cellIs" dxfId="29575" priority="533" operator="greaterThan">
      <formula>1</formula>
    </cfRule>
    <cfRule type="cellIs" dxfId="29574" priority="534" operator="lessThan">
      <formula>0.8</formula>
    </cfRule>
  </conditionalFormatting>
  <conditionalFormatting sqref="R84:R91">
    <cfRule type="cellIs" dxfId="29573" priority="529" operator="lessThan">
      <formula>0.8</formula>
    </cfRule>
    <cfRule type="cellIs" dxfId="29572" priority="530" operator="greaterThan">
      <formula>1</formula>
    </cfRule>
  </conditionalFormatting>
  <conditionalFormatting sqref="R84:R91">
    <cfRule type="cellIs" dxfId="29571" priority="527" operator="greaterThan">
      <formula>1</formula>
    </cfRule>
    <cfRule type="cellIs" dxfId="29570" priority="528" operator="lessThan">
      <formula>0.8</formula>
    </cfRule>
  </conditionalFormatting>
  <conditionalFormatting sqref="P84:P91">
    <cfRule type="cellIs" dxfId="29569" priority="526" operator="greaterThan">
      <formula>0</formula>
    </cfRule>
  </conditionalFormatting>
  <conditionalFormatting sqref="Q84:Q91">
    <cfRule type="cellIs" dxfId="29568" priority="531" operator="lessThan">
      <formula>0</formula>
    </cfRule>
  </conditionalFormatting>
  <conditionalFormatting sqref="Q84:Q91">
    <cfRule type="cellIs" dxfId="29567" priority="525" operator="lessThan">
      <formula>0</formula>
    </cfRule>
  </conditionalFormatting>
  <conditionalFormatting sqref="R84:R91">
    <cfRule type="cellIs" dxfId="29566" priority="523" operator="lessThan">
      <formula>0.8</formula>
    </cfRule>
    <cfRule type="cellIs" dxfId="29565" priority="524" operator="greaterThan">
      <formula>1</formula>
    </cfRule>
  </conditionalFormatting>
  <conditionalFormatting sqref="R84:R91">
    <cfRule type="cellIs" dxfId="29564" priority="521" operator="greaterThan">
      <formula>1</formula>
    </cfRule>
    <cfRule type="cellIs" dxfId="29563" priority="522" operator="lessThan">
      <formula>0.8</formula>
    </cfRule>
  </conditionalFormatting>
  <conditionalFormatting sqref="P84:P91">
    <cfRule type="cellIs" dxfId="29562" priority="520" operator="greaterThan">
      <formula>0</formula>
    </cfRule>
  </conditionalFormatting>
  <conditionalFormatting sqref="P84:P91">
    <cfRule type="cellIs" dxfId="29561" priority="514" operator="greaterThan">
      <formula>0</formula>
    </cfRule>
  </conditionalFormatting>
  <conditionalFormatting sqref="Q84:Q91">
    <cfRule type="cellIs" dxfId="29560" priority="519" operator="lessThan">
      <formula>0</formula>
    </cfRule>
  </conditionalFormatting>
  <conditionalFormatting sqref="R84:R91">
    <cfRule type="cellIs" dxfId="29559" priority="517" operator="lessThan">
      <formula>0.8</formula>
    </cfRule>
    <cfRule type="cellIs" dxfId="29558" priority="518" operator="greaterThan">
      <formula>1</formula>
    </cfRule>
  </conditionalFormatting>
  <conditionalFormatting sqref="R84:R91">
    <cfRule type="cellIs" dxfId="29557" priority="515" operator="greaterThan">
      <formula>1</formula>
    </cfRule>
    <cfRule type="cellIs" dxfId="29556" priority="516" operator="lessThan">
      <formula>0.8</formula>
    </cfRule>
  </conditionalFormatting>
  <conditionalFormatting sqref="P84:P91">
    <cfRule type="cellIs" dxfId="29555" priority="508" operator="greaterThan">
      <formula>0</formula>
    </cfRule>
  </conditionalFormatting>
  <conditionalFormatting sqref="Q84:Q91">
    <cfRule type="cellIs" dxfId="29554" priority="513" operator="lessThan">
      <formula>0</formula>
    </cfRule>
  </conditionalFormatting>
  <conditionalFormatting sqref="R84:R91">
    <cfRule type="cellIs" dxfId="29553" priority="511" operator="lessThan">
      <formula>0.8</formula>
    </cfRule>
    <cfRule type="cellIs" dxfId="29552" priority="512" operator="greaterThan">
      <formula>1</formula>
    </cfRule>
  </conditionalFormatting>
  <conditionalFormatting sqref="R84:R91">
    <cfRule type="cellIs" dxfId="29551" priority="509" operator="greaterThan">
      <formula>1</formula>
    </cfRule>
    <cfRule type="cellIs" dxfId="29550" priority="510" operator="lessThan">
      <formula>0.8</formula>
    </cfRule>
  </conditionalFormatting>
  <conditionalFormatting sqref="R84:R91">
    <cfRule type="cellIs" dxfId="29549" priority="505" operator="lessThan">
      <formula>0.8</formula>
    </cfRule>
    <cfRule type="cellIs" dxfId="29548" priority="506" operator="greaterThan">
      <formula>1</formula>
    </cfRule>
  </conditionalFormatting>
  <conditionalFormatting sqref="R84:R91">
    <cfRule type="cellIs" dxfId="29547" priority="503" operator="greaterThan">
      <formula>1</formula>
    </cfRule>
    <cfRule type="cellIs" dxfId="29546" priority="504" operator="lessThan">
      <formula>0.8</formula>
    </cfRule>
  </conditionalFormatting>
  <conditionalFormatting sqref="P84:P91">
    <cfRule type="cellIs" dxfId="29545" priority="502" operator="greaterThan">
      <formula>0</formula>
    </cfRule>
  </conditionalFormatting>
  <conditionalFormatting sqref="Q84:Q91">
    <cfRule type="cellIs" dxfId="29544" priority="507" operator="lessThan">
      <formula>0</formula>
    </cfRule>
  </conditionalFormatting>
  <conditionalFormatting sqref="P84:P91">
    <cfRule type="cellIs" dxfId="29543" priority="496" operator="greaterThan">
      <formula>0</formula>
    </cfRule>
  </conditionalFormatting>
  <conditionalFormatting sqref="Q84:Q91">
    <cfRule type="cellIs" dxfId="29542" priority="501" operator="lessThan">
      <formula>0</formula>
    </cfRule>
  </conditionalFormatting>
  <conditionalFormatting sqref="R84:R91">
    <cfRule type="cellIs" dxfId="29541" priority="499" operator="lessThan">
      <formula>0.8</formula>
    </cfRule>
    <cfRule type="cellIs" dxfId="29540" priority="500" operator="greaterThan">
      <formula>1</formula>
    </cfRule>
  </conditionalFormatting>
  <conditionalFormatting sqref="R84:R91">
    <cfRule type="cellIs" dxfId="29539" priority="497" operator="greaterThan">
      <formula>1</formula>
    </cfRule>
    <cfRule type="cellIs" dxfId="29538" priority="498" operator="lessThan">
      <formula>0.8</formula>
    </cfRule>
  </conditionalFormatting>
  <conditionalFormatting sqref="R84:R91">
    <cfRule type="cellIs" dxfId="29537" priority="493" operator="lessThan">
      <formula>0.8</formula>
    </cfRule>
    <cfRule type="cellIs" dxfId="29536" priority="494" operator="greaterThan">
      <formula>1</formula>
    </cfRule>
  </conditionalFormatting>
  <conditionalFormatting sqref="R84:R91">
    <cfRule type="cellIs" dxfId="29535" priority="491" operator="greaterThan">
      <formula>1</formula>
    </cfRule>
    <cfRule type="cellIs" dxfId="29534" priority="492" operator="lessThan">
      <formula>0.8</formula>
    </cfRule>
  </conditionalFormatting>
  <conditionalFormatting sqref="P84:P91">
    <cfRule type="cellIs" dxfId="29533" priority="490" operator="greaterThan">
      <formula>0</formula>
    </cfRule>
  </conditionalFormatting>
  <conditionalFormatting sqref="Q84:Q91">
    <cfRule type="cellIs" dxfId="29532" priority="495" operator="lessThan">
      <formula>0</formula>
    </cfRule>
  </conditionalFormatting>
  <conditionalFormatting sqref="R84:R91">
    <cfRule type="cellIs" dxfId="29531" priority="487" operator="lessThan">
      <formula>0.8</formula>
    </cfRule>
    <cfRule type="cellIs" dxfId="29530" priority="488" operator="greaterThan">
      <formula>1</formula>
    </cfRule>
  </conditionalFormatting>
  <conditionalFormatting sqref="R84:R91">
    <cfRule type="cellIs" dxfId="29529" priority="485" operator="greaterThan">
      <formula>1</formula>
    </cfRule>
    <cfRule type="cellIs" dxfId="29528" priority="486" operator="lessThan">
      <formula>0.8</formula>
    </cfRule>
  </conditionalFormatting>
  <conditionalFormatting sqref="P84:P91">
    <cfRule type="cellIs" dxfId="29527" priority="484" operator="greaterThan">
      <formula>0</formula>
    </cfRule>
  </conditionalFormatting>
  <conditionalFormatting sqref="Q84:Q91">
    <cfRule type="cellIs" dxfId="29526" priority="489" operator="lessThan">
      <formula>0</formula>
    </cfRule>
  </conditionalFormatting>
  <conditionalFormatting sqref="Q84:Q91">
    <cfRule type="cellIs" dxfId="29525" priority="483" operator="lessThan">
      <formula>0</formula>
    </cfRule>
  </conditionalFormatting>
  <conditionalFormatting sqref="R84:R91">
    <cfRule type="cellIs" dxfId="29524" priority="481" operator="lessThan">
      <formula>0.8</formula>
    </cfRule>
    <cfRule type="cellIs" dxfId="29523" priority="482" operator="greaterThan">
      <formula>1</formula>
    </cfRule>
  </conditionalFormatting>
  <conditionalFormatting sqref="R84:R91">
    <cfRule type="cellIs" dxfId="29522" priority="479" operator="greaterThan">
      <formula>1</formula>
    </cfRule>
    <cfRule type="cellIs" dxfId="29521" priority="480" operator="lessThan">
      <formula>0.8</formula>
    </cfRule>
  </conditionalFormatting>
  <conditionalFormatting sqref="P84:P91">
    <cfRule type="cellIs" dxfId="29520" priority="478" operator="greaterThan">
      <formula>0</formula>
    </cfRule>
  </conditionalFormatting>
  <conditionalFormatting sqref="Q84:Q91">
    <cfRule type="cellIs" dxfId="29519" priority="472" operator="lessThan">
      <formula>0</formula>
    </cfRule>
  </conditionalFormatting>
  <conditionalFormatting sqref="R84:R91">
    <cfRule type="cellIs" dxfId="29518" priority="476" operator="lessThan">
      <formula>0.8</formula>
    </cfRule>
    <cfRule type="cellIs" dxfId="29517" priority="477" operator="greaterThan">
      <formula>1</formula>
    </cfRule>
  </conditionalFormatting>
  <conditionalFormatting sqref="R84:R91">
    <cfRule type="cellIs" dxfId="29516" priority="474" operator="greaterThan">
      <formula>1</formula>
    </cfRule>
    <cfRule type="cellIs" dxfId="29515" priority="475" operator="lessThan">
      <formula>0.8</formula>
    </cfRule>
  </conditionalFormatting>
  <conditionalFormatting sqref="P84:P91">
    <cfRule type="cellIs" dxfId="29514" priority="473" operator="greaterThan">
      <formula>0</formula>
    </cfRule>
  </conditionalFormatting>
  <conditionalFormatting sqref="Q84:Q91">
    <cfRule type="cellIs" dxfId="29513" priority="471" operator="lessThan">
      <formula>0</formula>
    </cfRule>
  </conditionalFormatting>
  <conditionalFormatting sqref="R84:R91">
    <cfRule type="cellIs" dxfId="29512" priority="469" operator="lessThan">
      <formula>0.8</formula>
    </cfRule>
    <cfRule type="cellIs" dxfId="29511" priority="470" operator="greaterThan">
      <formula>1</formula>
    </cfRule>
  </conditionalFormatting>
  <conditionalFormatting sqref="R84:R91">
    <cfRule type="cellIs" dxfId="29510" priority="467" operator="greaterThan">
      <formula>1</formula>
    </cfRule>
    <cfRule type="cellIs" dxfId="29509" priority="468" operator="lessThan">
      <formula>0.8</formula>
    </cfRule>
  </conditionalFormatting>
  <conditionalFormatting sqref="P84:P91">
    <cfRule type="cellIs" dxfId="29508" priority="466" operator="greaterThan">
      <formula>0</formula>
    </cfRule>
  </conditionalFormatting>
  <conditionalFormatting sqref="Q84:Q91">
    <cfRule type="cellIs" dxfId="29507" priority="465" operator="lessThan">
      <formula>0</formula>
    </cfRule>
  </conditionalFormatting>
  <conditionalFormatting sqref="R84:R91">
    <cfRule type="cellIs" dxfId="29506" priority="463" operator="lessThan">
      <formula>0.8</formula>
    </cfRule>
    <cfRule type="cellIs" dxfId="29505" priority="464" operator="greaterThan">
      <formula>1</formula>
    </cfRule>
  </conditionalFormatting>
  <conditionalFormatting sqref="R84:R91">
    <cfRule type="cellIs" dxfId="29504" priority="461" operator="greaterThan">
      <formula>1</formula>
    </cfRule>
    <cfRule type="cellIs" dxfId="29503" priority="462" operator="lessThan">
      <formula>0.8</formula>
    </cfRule>
  </conditionalFormatting>
  <conditionalFormatting sqref="P84:P91">
    <cfRule type="cellIs" dxfId="29502" priority="460" operator="greaterThan">
      <formula>0</formula>
    </cfRule>
  </conditionalFormatting>
  <conditionalFormatting sqref="Q84:Q91">
    <cfRule type="cellIs" dxfId="29501" priority="459" operator="lessThan">
      <formula>0</formula>
    </cfRule>
  </conditionalFormatting>
  <conditionalFormatting sqref="R84:R91">
    <cfRule type="cellIs" dxfId="29500" priority="457" operator="lessThan">
      <formula>0.8</formula>
    </cfRule>
    <cfRule type="cellIs" dxfId="29499" priority="458" operator="greaterThan">
      <formula>1</formula>
    </cfRule>
  </conditionalFormatting>
  <conditionalFormatting sqref="R84:R91">
    <cfRule type="cellIs" dxfId="29498" priority="455" operator="greaterThan">
      <formula>1</formula>
    </cfRule>
    <cfRule type="cellIs" dxfId="29497" priority="456" operator="lessThan">
      <formula>0.8</formula>
    </cfRule>
  </conditionalFormatting>
  <conditionalFormatting sqref="P84:P91">
    <cfRule type="cellIs" dxfId="29496" priority="454" operator="greaterThan">
      <formula>0</formula>
    </cfRule>
  </conditionalFormatting>
  <conditionalFormatting sqref="Q84:Q91">
    <cfRule type="cellIs" dxfId="29495" priority="453" operator="lessThan">
      <formula>0</formula>
    </cfRule>
  </conditionalFormatting>
  <conditionalFormatting sqref="R84:R91">
    <cfRule type="cellIs" dxfId="29494" priority="451" operator="lessThan">
      <formula>0.8</formula>
    </cfRule>
    <cfRule type="cellIs" dxfId="29493" priority="452" operator="greaterThan">
      <formula>1</formula>
    </cfRule>
  </conditionalFormatting>
  <conditionalFormatting sqref="R84:R91">
    <cfRule type="cellIs" dxfId="29492" priority="449" operator="greaterThan">
      <formula>1</formula>
    </cfRule>
    <cfRule type="cellIs" dxfId="29491" priority="450" operator="lessThan">
      <formula>0.8</formula>
    </cfRule>
  </conditionalFormatting>
  <conditionalFormatting sqref="P84:P91">
    <cfRule type="cellIs" dxfId="29490" priority="448" operator="greaterThan">
      <formula>0</formula>
    </cfRule>
  </conditionalFormatting>
  <conditionalFormatting sqref="Q84:Q91">
    <cfRule type="cellIs" dxfId="29489" priority="447" operator="lessThan">
      <formula>0</formula>
    </cfRule>
  </conditionalFormatting>
  <conditionalFormatting sqref="R84:R91">
    <cfRule type="cellIs" dxfId="29488" priority="445" operator="lessThan">
      <formula>0.8</formula>
    </cfRule>
    <cfRule type="cellIs" dxfId="29487" priority="446" operator="greaterThan">
      <formula>1</formula>
    </cfRule>
  </conditionalFormatting>
  <conditionalFormatting sqref="R84:R91">
    <cfRule type="cellIs" dxfId="29486" priority="443" operator="greaterThan">
      <formula>1</formula>
    </cfRule>
    <cfRule type="cellIs" dxfId="29485" priority="444" operator="lessThan">
      <formula>0.8</formula>
    </cfRule>
  </conditionalFormatting>
  <conditionalFormatting sqref="P84:P91">
    <cfRule type="cellIs" dxfId="29484" priority="442" operator="greaterThan">
      <formula>0</formula>
    </cfRule>
  </conditionalFormatting>
  <conditionalFormatting sqref="P84:P91">
    <cfRule type="cellIs" dxfId="29483" priority="436" operator="greaterThan">
      <formula>0</formula>
    </cfRule>
  </conditionalFormatting>
  <conditionalFormatting sqref="Q84:Q91">
    <cfRule type="cellIs" dxfId="29482" priority="441" operator="lessThan">
      <formula>0</formula>
    </cfRule>
  </conditionalFormatting>
  <conditionalFormatting sqref="R84:R91">
    <cfRule type="cellIs" dxfId="29481" priority="439" operator="lessThan">
      <formula>0.8</formula>
    </cfRule>
    <cfRule type="cellIs" dxfId="29480" priority="440" operator="greaterThan">
      <formula>1</formula>
    </cfRule>
  </conditionalFormatting>
  <conditionalFormatting sqref="R84:R91">
    <cfRule type="cellIs" dxfId="29479" priority="437" operator="greaterThan">
      <formula>1</formula>
    </cfRule>
    <cfRule type="cellIs" dxfId="29478" priority="438" operator="lessThan">
      <formula>0.8</formula>
    </cfRule>
  </conditionalFormatting>
  <conditionalFormatting sqref="P84:P91">
    <cfRule type="cellIs" dxfId="29477" priority="430" operator="greaterThan">
      <formula>0</formula>
    </cfRule>
  </conditionalFormatting>
  <conditionalFormatting sqref="Q84:Q91">
    <cfRule type="cellIs" dxfId="29476" priority="435" operator="lessThan">
      <formula>0</formula>
    </cfRule>
  </conditionalFormatting>
  <conditionalFormatting sqref="R84:R91">
    <cfRule type="cellIs" dxfId="29475" priority="433" operator="lessThan">
      <formula>0.8</formula>
    </cfRule>
    <cfRule type="cellIs" dxfId="29474" priority="434" operator="greaterThan">
      <formula>1</formula>
    </cfRule>
  </conditionalFormatting>
  <conditionalFormatting sqref="R84:R91">
    <cfRule type="cellIs" dxfId="29473" priority="431" operator="greaterThan">
      <formula>1</formula>
    </cfRule>
    <cfRule type="cellIs" dxfId="29472" priority="432" operator="lessThan">
      <formula>0.8</formula>
    </cfRule>
  </conditionalFormatting>
  <conditionalFormatting sqref="R84:R91">
    <cfRule type="cellIs" dxfId="29471" priority="427" operator="lessThan">
      <formula>0.8</formula>
    </cfRule>
    <cfRule type="cellIs" dxfId="29470" priority="428" operator="greaterThan">
      <formula>1</formula>
    </cfRule>
  </conditionalFormatting>
  <conditionalFormatting sqref="R84:R91">
    <cfRule type="cellIs" dxfId="29469" priority="425" operator="greaterThan">
      <formula>1</formula>
    </cfRule>
    <cfRule type="cellIs" dxfId="29468" priority="426" operator="lessThan">
      <formula>0.8</formula>
    </cfRule>
  </conditionalFormatting>
  <conditionalFormatting sqref="P84:P91">
    <cfRule type="cellIs" dxfId="29467" priority="424" operator="greaterThan">
      <formula>0</formula>
    </cfRule>
  </conditionalFormatting>
  <conditionalFormatting sqref="Q84:Q91">
    <cfRule type="cellIs" dxfId="29466" priority="429" operator="lessThan">
      <formula>0</formula>
    </cfRule>
  </conditionalFormatting>
  <conditionalFormatting sqref="Q84:Q91">
    <cfRule type="cellIs" dxfId="29465" priority="418" operator="lessThan">
      <formula>0</formula>
    </cfRule>
  </conditionalFormatting>
  <conditionalFormatting sqref="P84:P91">
    <cfRule type="cellIs" dxfId="29464" priority="419" operator="greaterThan">
      <formula>0</formula>
    </cfRule>
  </conditionalFormatting>
  <conditionalFormatting sqref="R84:R91">
    <cfRule type="cellIs" dxfId="29463" priority="422" operator="lessThan">
      <formula>0.8</formula>
    </cfRule>
    <cfRule type="cellIs" dxfId="29462" priority="423" operator="greaterThan">
      <formula>1</formula>
    </cfRule>
  </conditionalFormatting>
  <conditionalFormatting sqref="R84:R91">
    <cfRule type="cellIs" dxfId="29461" priority="420" operator="greaterThan">
      <formula>1</formula>
    </cfRule>
    <cfRule type="cellIs" dxfId="29460" priority="421" operator="lessThan">
      <formula>0.8</formula>
    </cfRule>
  </conditionalFormatting>
  <conditionalFormatting sqref="Q84:Q91">
    <cfRule type="cellIs" dxfId="29459" priority="412" operator="lessThan">
      <formula>0</formula>
    </cfRule>
  </conditionalFormatting>
  <conditionalFormatting sqref="R84:R91">
    <cfRule type="cellIs" dxfId="29458" priority="416" operator="lessThan">
      <formula>0.8</formula>
    </cfRule>
    <cfRule type="cellIs" dxfId="29457" priority="417" operator="greaterThan">
      <formula>1</formula>
    </cfRule>
  </conditionalFormatting>
  <conditionalFormatting sqref="R84:R91">
    <cfRule type="cellIs" dxfId="29456" priority="414" operator="greaterThan">
      <formula>1</formula>
    </cfRule>
    <cfRule type="cellIs" dxfId="29455" priority="415" operator="lessThan">
      <formula>0.8</formula>
    </cfRule>
  </conditionalFormatting>
  <conditionalFormatting sqref="P84:P91">
    <cfRule type="cellIs" dxfId="29454" priority="413" operator="greaterThan">
      <formula>0</formula>
    </cfRule>
  </conditionalFormatting>
  <conditionalFormatting sqref="Q84:Q91">
    <cfRule type="cellIs" dxfId="29453" priority="411" operator="lessThan">
      <formula>0</formula>
    </cfRule>
  </conditionalFormatting>
  <conditionalFormatting sqref="R84:R91">
    <cfRule type="cellIs" dxfId="29452" priority="409" operator="lessThan">
      <formula>0.8</formula>
    </cfRule>
    <cfRule type="cellIs" dxfId="29451" priority="410" operator="greaterThan">
      <formula>1</formula>
    </cfRule>
  </conditionalFormatting>
  <conditionalFormatting sqref="R84:R91">
    <cfRule type="cellIs" dxfId="29450" priority="407" operator="greaterThan">
      <formula>1</formula>
    </cfRule>
    <cfRule type="cellIs" dxfId="29449" priority="408" operator="lessThan">
      <formula>0.8</formula>
    </cfRule>
  </conditionalFormatting>
  <conditionalFormatting sqref="P84:P91">
    <cfRule type="cellIs" dxfId="29448" priority="406" operator="greaterThan">
      <formula>0</formula>
    </cfRule>
  </conditionalFormatting>
  <conditionalFormatting sqref="Q84:Q91">
    <cfRule type="cellIs" dxfId="29447" priority="405" operator="lessThan">
      <formula>0</formula>
    </cfRule>
  </conditionalFormatting>
  <conditionalFormatting sqref="R84:R91">
    <cfRule type="cellIs" dxfId="29446" priority="403" operator="lessThan">
      <formula>0.8</formula>
    </cfRule>
    <cfRule type="cellIs" dxfId="29445" priority="404" operator="greaterThan">
      <formula>1</formula>
    </cfRule>
  </conditionalFormatting>
  <conditionalFormatting sqref="R84:R91">
    <cfRule type="cellIs" dxfId="29444" priority="401" operator="greaterThan">
      <formula>1</formula>
    </cfRule>
    <cfRule type="cellIs" dxfId="29443" priority="402" operator="lessThan">
      <formula>0.8</formula>
    </cfRule>
  </conditionalFormatting>
  <conditionalFormatting sqref="P84:P91">
    <cfRule type="cellIs" dxfId="29442" priority="400" operator="greaterThan">
      <formula>0</formula>
    </cfRule>
  </conditionalFormatting>
  <conditionalFormatting sqref="Q84:Q91">
    <cfRule type="cellIs" dxfId="29441" priority="399" operator="lessThan">
      <formula>0</formula>
    </cfRule>
  </conditionalFormatting>
  <conditionalFormatting sqref="R84:R91">
    <cfRule type="cellIs" dxfId="29440" priority="397" operator="lessThan">
      <formula>0.8</formula>
    </cfRule>
    <cfRule type="cellIs" dxfId="29439" priority="398" operator="greaterThan">
      <formula>1</formula>
    </cfRule>
  </conditionalFormatting>
  <conditionalFormatting sqref="R84:R91">
    <cfRule type="cellIs" dxfId="29438" priority="395" operator="greaterThan">
      <formula>1</formula>
    </cfRule>
    <cfRule type="cellIs" dxfId="29437" priority="396" operator="lessThan">
      <formula>0.8</formula>
    </cfRule>
  </conditionalFormatting>
  <conditionalFormatting sqref="P84:P91">
    <cfRule type="cellIs" dxfId="29436" priority="394" operator="greaterThan">
      <formula>0</formula>
    </cfRule>
  </conditionalFormatting>
  <conditionalFormatting sqref="Q84:Q91">
    <cfRule type="cellIs" dxfId="29435" priority="393" operator="lessThan">
      <formula>0</formula>
    </cfRule>
  </conditionalFormatting>
  <conditionalFormatting sqref="R84:R91">
    <cfRule type="cellIs" dxfId="29434" priority="391" operator="lessThan">
      <formula>0.8</formula>
    </cfRule>
    <cfRule type="cellIs" dxfId="29433" priority="392" operator="greaterThan">
      <formula>1</formula>
    </cfRule>
  </conditionalFormatting>
  <conditionalFormatting sqref="R84:R91">
    <cfRule type="cellIs" dxfId="29432" priority="389" operator="greaterThan">
      <formula>1</formula>
    </cfRule>
    <cfRule type="cellIs" dxfId="29431" priority="390" operator="lessThan">
      <formula>0.8</formula>
    </cfRule>
  </conditionalFormatting>
  <conditionalFormatting sqref="P84:P91">
    <cfRule type="cellIs" dxfId="29430" priority="388" operator="greaterThan">
      <formula>0</formula>
    </cfRule>
  </conditionalFormatting>
  <conditionalFormatting sqref="Q84:Q91">
    <cfRule type="cellIs" dxfId="29429" priority="387" operator="lessThan">
      <formula>0</formula>
    </cfRule>
  </conditionalFormatting>
  <conditionalFormatting sqref="R84:R91">
    <cfRule type="cellIs" dxfId="29428" priority="385" operator="lessThan">
      <formula>0.8</formula>
    </cfRule>
    <cfRule type="cellIs" dxfId="29427" priority="386" operator="greaterThan">
      <formula>1</formula>
    </cfRule>
  </conditionalFormatting>
  <conditionalFormatting sqref="R84:R91">
    <cfRule type="cellIs" dxfId="29426" priority="383" operator="greaterThan">
      <formula>1</formula>
    </cfRule>
    <cfRule type="cellIs" dxfId="29425" priority="384" operator="lessThan">
      <formula>0.8</formula>
    </cfRule>
  </conditionalFormatting>
  <conditionalFormatting sqref="P84:P91">
    <cfRule type="cellIs" dxfId="29424" priority="382" operator="greaterThan">
      <formula>0</formula>
    </cfRule>
  </conditionalFormatting>
  <conditionalFormatting sqref="Q84:Q91">
    <cfRule type="cellIs" dxfId="29423" priority="381" operator="lessThan">
      <formula>0</formula>
    </cfRule>
  </conditionalFormatting>
  <conditionalFormatting sqref="R84:R91">
    <cfRule type="cellIs" dxfId="29422" priority="379" operator="lessThan">
      <formula>0.8</formula>
    </cfRule>
    <cfRule type="cellIs" dxfId="29421" priority="380" operator="greaterThan">
      <formula>1</formula>
    </cfRule>
  </conditionalFormatting>
  <conditionalFormatting sqref="R84:R91">
    <cfRule type="cellIs" dxfId="29420" priority="377" operator="greaterThan">
      <formula>1</formula>
    </cfRule>
    <cfRule type="cellIs" dxfId="29419" priority="378" operator="lessThan">
      <formula>0.8</formula>
    </cfRule>
  </conditionalFormatting>
  <conditionalFormatting sqref="P84:P91">
    <cfRule type="cellIs" dxfId="29418" priority="376" operator="greaterThan">
      <formula>0</formula>
    </cfRule>
  </conditionalFormatting>
  <conditionalFormatting sqref="Q84:Q91">
    <cfRule type="cellIs" dxfId="29417" priority="375" operator="lessThan">
      <formula>0</formula>
    </cfRule>
  </conditionalFormatting>
  <conditionalFormatting sqref="R84:R91">
    <cfRule type="cellIs" dxfId="29416" priority="373" operator="lessThan">
      <formula>0.8</formula>
    </cfRule>
    <cfRule type="cellIs" dxfId="29415" priority="374" operator="greaterThan">
      <formula>1</formula>
    </cfRule>
  </conditionalFormatting>
  <conditionalFormatting sqref="R84:R91">
    <cfRule type="cellIs" dxfId="29414" priority="371" operator="greaterThan">
      <formula>1</formula>
    </cfRule>
    <cfRule type="cellIs" dxfId="29413" priority="372" operator="lessThan">
      <formula>0.8</formula>
    </cfRule>
  </conditionalFormatting>
  <conditionalFormatting sqref="P84:P91">
    <cfRule type="cellIs" dxfId="29412" priority="370" operator="greaterThan">
      <formula>0</formula>
    </cfRule>
  </conditionalFormatting>
  <conditionalFormatting sqref="P84:P91">
    <cfRule type="cellIs" dxfId="29411" priority="364" operator="greaterThan">
      <formula>0</formula>
    </cfRule>
  </conditionalFormatting>
  <conditionalFormatting sqref="Q84:Q91">
    <cfRule type="cellIs" dxfId="29410" priority="369" operator="lessThan">
      <formula>0</formula>
    </cfRule>
  </conditionalFormatting>
  <conditionalFormatting sqref="R84:R91">
    <cfRule type="cellIs" dxfId="29409" priority="367" operator="lessThan">
      <formula>0.8</formula>
    </cfRule>
    <cfRule type="cellIs" dxfId="29408" priority="368" operator="greaterThan">
      <formula>1</formula>
    </cfRule>
  </conditionalFormatting>
  <conditionalFormatting sqref="R84:R91">
    <cfRule type="cellIs" dxfId="29407" priority="365" operator="greaterThan">
      <formula>1</formula>
    </cfRule>
    <cfRule type="cellIs" dxfId="29406" priority="366" operator="lessThan">
      <formula>0.8</formula>
    </cfRule>
  </conditionalFormatting>
  <conditionalFormatting sqref="P84:P91">
    <cfRule type="cellIs" dxfId="29405" priority="358" operator="greaterThan">
      <formula>0</formula>
    </cfRule>
  </conditionalFormatting>
  <conditionalFormatting sqref="Q84:Q91">
    <cfRule type="cellIs" dxfId="29404" priority="363" operator="lessThan">
      <formula>0</formula>
    </cfRule>
  </conditionalFormatting>
  <conditionalFormatting sqref="R84:R91">
    <cfRule type="cellIs" dxfId="29403" priority="361" operator="lessThan">
      <formula>0.8</formula>
    </cfRule>
    <cfRule type="cellIs" dxfId="29402" priority="362" operator="greaterThan">
      <formula>1</formula>
    </cfRule>
  </conditionalFormatting>
  <conditionalFormatting sqref="R84:R91">
    <cfRule type="cellIs" dxfId="29401" priority="359" operator="greaterThan">
      <formula>1</formula>
    </cfRule>
    <cfRule type="cellIs" dxfId="29400" priority="360" operator="lessThan">
      <formula>0.8</formula>
    </cfRule>
  </conditionalFormatting>
  <conditionalFormatting sqref="R84:R91">
    <cfRule type="cellIs" dxfId="29399" priority="355" operator="lessThan">
      <formula>0.8</formula>
    </cfRule>
    <cfRule type="cellIs" dxfId="29398" priority="356" operator="greaterThan">
      <formula>1</formula>
    </cfRule>
  </conditionalFormatting>
  <conditionalFormatting sqref="R84:R91">
    <cfRule type="cellIs" dxfId="29397" priority="353" operator="greaterThan">
      <formula>1</formula>
    </cfRule>
    <cfRule type="cellIs" dxfId="29396" priority="354" operator="lessThan">
      <formula>0.8</formula>
    </cfRule>
  </conditionalFormatting>
  <conditionalFormatting sqref="P84:P91">
    <cfRule type="cellIs" dxfId="29395" priority="352" operator="greaterThan">
      <formula>0</formula>
    </cfRule>
  </conditionalFormatting>
  <conditionalFormatting sqref="Q84:Q91">
    <cfRule type="cellIs" dxfId="29394" priority="357" operator="lessThan">
      <formula>0</formula>
    </cfRule>
  </conditionalFormatting>
  <conditionalFormatting sqref="Q84:Q91">
    <cfRule type="cellIs" dxfId="29393" priority="351" operator="lessThan">
      <formula>0</formula>
    </cfRule>
  </conditionalFormatting>
  <conditionalFormatting sqref="R84:R91">
    <cfRule type="cellIs" dxfId="29392" priority="349" operator="lessThan">
      <formula>0.8</formula>
    </cfRule>
    <cfRule type="cellIs" dxfId="29391" priority="350" operator="greaterThan">
      <formula>1</formula>
    </cfRule>
  </conditionalFormatting>
  <conditionalFormatting sqref="R84:R91">
    <cfRule type="cellIs" dxfId="29390" priority="347" operator="greaterThan">
      <formula>1</formula>
    </cfRule>
    <cfRule type="cellIs" dxfId="29389" priority="348" operator="lessThan">
      <formula>0.8</formula>
    </cfRule>
  </conditionalFormatting>
  <conditionalFormatting sqref="P84:P91">
    <cfRule type="cellIs" dxfId="29388" priority="346" operator="greaterThan">
      <formula>0</formula>
    </cfRule>
  </conditionalFormatting>
  <conditionalFormatting sqref="P84:P91">
    <cfRule type="cellIs" dxfId="29387" priority="340" operator="greaterThan">
      <formula>0</formula>
    </cfRule>
  </conditionalFormatting>
  <conditionalFormatting sqref="Q84:Q91">
    <cfRule type="cellIs" dxfId="29386" priority="345" operator="lessThan">
      <formula>0</formula>
    </cfRule>
  </conditionalFormatting>
  <conditionalFormatting sqref="R84:R91">
    <cfRule type="cellIs" dxfId="29385" priority="343" operator="lessThan">
      <formula>0.8</formula>
    </cfRule>
    <cfRule type="cellIs" dxfId="29384" priority="344" operator="greaterThan">
      <formula>1</formula>
    </cfRule>
  </conditionalFormatting>
  <conditionalFormatting sqref="R84:R91">
    <cfRule type="cellIs" dxfId="29383" priority="341" operator="greaterThan">
      <formula>1</formula>
    </cfRule>
    <cfRule type="cellIs" dxfId="29382" priority="342" operator="lessThan">
      <formula>0.8</formula>
    </cfRule>
  </conditionalFormatting>
  <conditionalFormatting sqref="P84:P91">
    <cfRule type="cellIs" dxfId="29381" priority="334" operator="greaterThan">
      <formula>0</formula>
    </cfRule>
  </conditionalFormatting>
  <conditionalFormatting sqref="Q84:Q91">
    <cfRule type="cellIs" dxfId="29380" priority="339" operator="lessThan">
      <formula>0</formula>
    </cfRule>
  </conditionalFormatting>
  <conditionalFormatting sqref="R84:R91">
    <cfRule type="cellIs" dxfId="29379" priority="337" operator="lessThan">
      <formula>0.8</formula>
    </cfRule>
    <cfRule type="cellIs" dxfId="29378" priority="338" operator="greaterThan">
      <formula>1</formula>
    </cfRule>
  </conditionalFormatting>
  <conditionalFormatting sqref="R84:R91">
    <cfRule type="cellIs" dxfId="29377" priority="335" operator="greaterThan">
      <formula>1</formula>
    </cfRule>
    <cfRule type="cellIs" dxfId="29376" priority="336" operator="lessThan">
      <formula>0.8</formula>
    </cfRule>
  </conditionalFormatting>
  <conditionalFormatting sqref="R84:R91">
    <cfRule type="cellIs" dxfId="29375" priority="331" operator="lessThan">
      <formula>0.8</formula>
    </cfRule>
    <cfRule type="cellIs" dxfId="29374" priority="332" operator="greaterThan">
      <formula>1</formula>
    </cfRule>
  </conditionalFormatting>
  <conditionalFormatting sqref="R84:R91">
    <cfRule type="cellIs" dxfId="29373" priority="329" operator="greaterThan">
      <formula>1</formula>
    </cfRule>
    <cfRule type="cellIs" dxfId="29372" priority="330" operator="lessThan">
      <formula>0.8</formula>
    </cfRule>
  </conditionalFormatting>
  <conditionalFormatting sqref="P84:P91">
    <cfRule type="cellIs" dxfId="29371" priority="328" operator="greaterThan">
      <formula>0</formula>
    </cfRule>
  </conditionalFormatting>
  <conditionalFormatting sqref="Q84:Q91">
    <cfRule type="cellIs" dxfId="29370" priority="333" operator="lessThan">
      <formula>0</formula>
    </cfRule>
  </conditionalFormatting>
  <conditionalFormatting sqref="P84:P91">
    <cfRule type="cellIs" dxfId="29369" priority="322" operator="greaterThan">
      <formula>0</formula>
    </cfRule>
  </conditionalFormatting>
  <conditionalFormatting sqref="Q84:Q91">
    <cfRule type="cellIs" dxfId="29368" priority="327" operator="lessThan">
      <formula>0</formula>
    </cfRule>
  </conditionalFormatting>
  <conditionalFormatting sqref="R84:R91">
    <cfRule type="cellIs" dxfId="29367" priority="325" operator="lessThan">
      <formula>0.8</formula>
    </cfRule>
    <cfRule type="cellIs" dxfId="29366" priority="326" operator="greaterThan">
      <formula>1</formula>
    </cfRule>
  </conditionalFormatting>
  <conditionalFormatting sqref="R84:R91">
    <cfRule type="cellIs" dxfId="29365" priority="323" operator="greaterThan">
      <formula>1</formula>
    </cfRule>
    <cfRule type="cellIs" dxfId="29364" priority="324" operator="lessThan">
      <formula>0.8</formula>
    </cfRule>
  </conditionalFormatting>
  <conditionalFormatting sqref="R84:R91">
    <cfRule type="cellIs" dxfId="29363" priority="319" operator="lessThan">
      <formula>0.8</formula>
    </cfRule>
    <cfRule type="cellIs" dxfId="29362" priority="320" operator="greaterThan">
      <formula>1</formula>
    </cfRule>
  </conditionalFormatting>
  <conditionalFormatting sqref="R84:R91">
    <cfRule type="cellIs" dxfId="29361" priority="317" operator="greaterThan">
      <formula>1</formula>
    </cfRule>
    <cfRule type="cellIs" dxfId="29360" priority="318" operator="lessThan">
      <formula>0.8</formula>
    </cfRule>
  </conditionalFormatting>
  <conditionalFormatting sqref="P84:P91">
    <cfRule type="cellIs" dxfId="29359" priority="316" operator="greaterThan">
      <formula>0</formula>
    </cfRule>
  </conditionalFormatting>
  <conditionalFormatting sqref="Q84:Q91">
    <cfRule type="cellIs" dxfId="29358" priority="321" operator="lessThan">
      <formula>0</formula>
    </cfRule>
  </conditionalFormatting>
  <conditionalFormatting sqref="R84:R91">
    <cfRule type="cellIs" dxfId="29357" priority="313" operator="lessThan">
      <formula>0.8</formula>
    </cfRule>
    <cfRule type="cellIs" dxfId="29356" priority="314" operator="greaterThan">
      <formula>1</formula>
    </cfRule>
  </conditionalFormatting>
  <conditionalFormatting sqref="R84:R91">
    <cfRule type="cellIs" dxfId="29355" priority="311" operator="greaterThan">
      <formula>1</formula>
    </cfRule>
    <cfRule type="cellIs" dxfId="29354" priority="312" operator="lessThan">
      <formula>0.8</formula>
    </cfRule>
  </conditionalFormatting>
  <conditionalFormatting sqref="P84:P91">
    <cfRule type="cellIs" dxfId="29353" priority="310" operator="greaterThan">
      <formula>0</formula>
    </cfRule>
  </conditionalFormatting>
  <conditionalFormatting sqref="Q84:Q91">
    <cfRule type="cellIs" dxfId="29352" priority="315" operator="lessThan">
      <formula>0</formula>
    </cfRule>
  </conditionalFormatting>
  <conditionalFormatting sqref="Q84:Q91">
    <cfRule type="cellIs" dxfId="29351" priority="309" operator="lessThan">
      <formula>0</formula>
    </cfRule>
  </conditionalFormatting>
  <conditionalFormatting sqref="R84:R91">
    <cfRule type="cellIs" dxfId="29350" priority="307" operator="lessThan">
      <formula>0.8</formula>
    </cfRule>
    <cfRule type="cellIs" dxfId="29349" priority="308" operator="greaterThan">
      <formula>1</formula>
    </cfRule>
  </conditionalFormatting>
  <conditionalFormatting sqref="R84:R91">
    <cfRule type="cellIs" dxfId="29348" priority="305" operator="greaterThan">
      <formula>1</formula>
    </cfRule>
    <cfRule type="cellIs" dxfId="29347" priority="306" operator="lessThan">
      <formula>0.8</formula>
    </cfRule>
  </conditionalFormatting>
  <conditionalFormatting sqref="P84:P91">
    <cfRule type="cellIs" dxfId="29346" priority="304" operator="greaterThan">
      <formula>0</formula>
    </cfRule>
  </conditionalFormatting>
  <conditionalFormatting sqref="Q84:Q91">
    <cfRule type="cellIs" dxfId="29345" priority="298" operator="lessThan">
      <formula>0</formula>
    </cfRule>
  </conditionalFormatting>
  <conditionalFormatting sqref="R84:R91">
    <cfRule type="cellIs" dxfId="29344" priority="302" operator="lessThan">
      <formula>0.8</formula>
    </cfRule>
    <cfRule type="cellIs" dxfId="29343" priority="303" operator="greaterThan">
      <formula>1</formula>
    </cfRule>
  </conditionalFormatting>
  <conditionalFormatting sqref="R84:R91">
    <cfRule type="cellIs" dxfId="29342" priority="300" operator="greaterThan">
      <formula>1</formula>
    </cfRule>
    <cfRule type="cellIs" dxfId="29341" priority="301" operator="lessThan">
      <formula>0.8</formula>
    </cfRule>
  </conditionalFormatting>
  <conditionalFormatting sqref="P84:P91">
    <cfRule type="cellIs" dxfId="29340" priority="299" operator="greaterThan">
      <formula>0</formula>
    </cfRule>
  </conditionalFormatting>
  <conditionalFormatting sqref="Q84:Q91">
    <cfRule type="cellIs" dxfId="29339" priority="297" operator="lessThan">
      <formula>0</formula>
    </cfRule>
  </conditionalFormatting>
  <conditionalFormatting sqref="R84:R91">
    <cfRule type="cellIs" dxfId="29338" priority="295" operator="lessThan">
      <formula>0.8</formula>
    </cfRule>
    <cfRule type="cellIs" dxfId="29337" priority="296" operator="greaterThan">
      <formula>1</formula>
    </cfRule>
  </conditionalFormatting>
  <conditionalFormatting sqref="R84:R91">
    <cfRule type="cellIs" dxfId="29336" priority="293" operator="greaterThan">
      <formula>1</formula>
    </cfRule>
    <cfRule type="cellIs" dxfId="29335" priority="294" operator="lessThan">
      <formula>0.8</formula>
    </cfRule>
  </conditionalFormatting>
  <conditionalFormatting sqref="P84:P91">
    <cfRule type="cellIs" dxfId="29334" priority="292" operator="greaterThan">
      <formula>0</formula>
    </cfRule>
  </conditionalFormatting>
  <conditionalFormatting sqref="Q84:Q91">
    <cfRule type="cellIs" dxfId="29333" priority="291" operator="lessThan">
      <formula>0</formula>
    </cfRule>
  </conditionalFormatting>
  <conditionalFormatting sqref="R84:R91">
    <cfRule type="cellIs" dxfId="29332" priority="289" operator="lessThan">
      <formula>0.8</formula>
    </cfRule>
    <cfRule type="cellIs" dxfId="29331" priority="290" operator="greaterThan">
      <formula>1</formula>
    </cfRule>
  </conditionalFormatting>
  <conditionalFormatting sqref="R84:R91">
    <cfRule type="cellIs" dxfId="29330" priority="287" operator="greaterThan">
      <formula>1</formula>
    </cfRule>
    <cfRule type="cellIs" dxfId="29329" priority="288" operator="lessThan">
      <formula>0.8</formula>
    </cfRule>
  </conditionalFormatting>
  <conditionalFormatting sqref="P84:P91">
    <cfRule type="cellIs" dxfId="29328" priority="286" operator="greaterThan">
      <formula>0</formula>
    </cfRule>
  </conditionalFormatting>
  <conditionalFormatting sqref="Q84:Q91">
    <cfRule type="cellIs" dxfId="29327" priority="285" operator="lessThan">
      <formula>0</formula>
    </cfRule>
  </conditionalFormatting>
  <conditionalFormatting sqref="R84:R91">
    <cfRule type="cellIs" dxfId="29326" priority="283" operator="lessThan">
      <formula>0.8</formula>
    </cfRule>
    <cfRule type="cellIs" dxfId="29325" priority="284" operator="greaterThan">
      <formula>1</formula>
    </cfRule>
  </conditionalFormatting>
  <conditionalFormatting sqref="R84:R91">
    <cfRule type="cellIs" dxfId="29324" priority="281" operator="greaterThan">
      <formula>1</formula>
    </cfRule>
    <cfRule type="cellIs" dxfId="29323" priority="282" operator="lessThan">
      <formula>0.8</formula>
    </cfRule>
  </conditionalFormatting>
  <conditionalFormatting sqref="P84:P91">
    <cfRule type="cellIs" dxfId="29322" priority="280" operator="greaterThan">
      <formula>0</formula>
    </cfRule>
  </conditionalFormatting>
  <conditionalFormatting sqref="Q84:Q91">
    <cfRule type="cellIs" dxfId="29321" priority="279" operator="lessThan">
      <formula>0</formula>
    </cfRule>
  </conditionalFormatting>
  <conditionalFormatting sqref="R84:R91">
    <cfRule type="cellIs" dxfId="29320" priority="277" operator="lessThan">
      <formula>0.8</formula>
    </cfRule>
    <cfRule type="cellIs" dxfId="29319" priority="278" operator="greaterThan">
      <formula>1</formula>
    </cfRule>
  </conditionalFormatting>
  <conditionalFormatting sqref="R84:R91">
    <cfRule type="cellIs" dxfId="29318" priority="275" operator="greaterThan">
      <formula>1</formula>
    </cfRule>
    <cfRule type="cellIs" dxfId="29317" priority="276" operator="lessThan">
      <formula>0.8</formula>
    </cfRule>
  </conditionalFormatting>
  <conditionalFormatting sqref="P84:P91">
    <cfRule type="cellIs" dxfId="29316" priority="274" operator="greaterThan">
      <formula>0</formula>
    </cfRule>
  </conditionalFormatting>
  <conditionalFormatting sqref="Q84:Q91">
    <cfRule type="cellIs" dxfId="29315" priority="273" operator="lessThan">
      <formula>0</formula>
    </cfRule>
  </conditionalFormatting>
  <conditionalFormatting sqref="R84:R91">
    <cfRule type="cellIs" dxfId="29314" priority="271" operator="lessThan">
      <formula>0.8</formula>
    </cfRule>
    <cfRule type="cellIs" dxfId="29313" priority="272" operator="greaterThan">
      <formula>1</formula>
    </cfRule>
  </conditionalFormatting>
  <conditionalFormatting sqref="R84:R91">
    <cfRule type="cellIs" dxfId="29312" priority="269" operator="greaterThan">
      <formula>1</formula>
    </cfRule>
    <cfRule type="cellIs" dxfId="29311" priority="270" operator="lessThan">
      <formula>0.8</formula>
    </cfRule>
  </conditionalFormatting>
  <conditionalFormatting sqref="P84:P91">
    <cfRule type="cellIs" dxfId="29310" priority="268" operator="greaterThan">
      <formula>0</formula>
    </cfRule>
  </conditionalFormatting>
  <conditionalFormatting sqref="P84:P91">
    <cfRule type="cellIs" dxfId="29309" priority="262" operator="greaterThan">
      <formula>0</formula>
    </cfRule>
  </conditionalFormatting>
  <conditionalFormatting sqref="Q84:Q91">
    <cfRule type="cellIs" dxfId="29308" priority="267" operator="lessThan">
      <formula>0</formula>
    </cfRule>
  </conditionalFormatting>
  <conditionalFormatting sqref="R84:R91">
    <cfRule type="cellIs" dxfId="29307" priority="265" operator="lessThan">
      <formula>0.8</formula>
    </cfRule>
    <cfRule type="cellIs" dxfId="29306" priority="266" operator="greaterThan">
      <formula>1</formula>
    </cfRule>
  </conditionalFormatting>
  <conditionalFormatting sqref="R84:R91">
    <cfRule type="cellIs" dxfId="29305" priority="263" operator="greaterThan">
      <formula>1</formula>
    </cfRule>
    <cfRule type="cellIs" dxfId="29304" priority="264" operator="lessThan">
      <formula>0.8</formula>
    </cfRule>
  </conditionalFormatting>
  <conditionalFormatting sqref="P84:P91">
    <cfRule type="cellIs" dxfId="29303" priority="256" operator="greaterThan">
      <formula>0</formula>
    </cfRule>
  </conditionalFormatting>
  <conditionalFormatting sqref="Q84:Q91">
    <cfRule type="cellIs" dxfId="29302" priority="261" operator="lessThan">
      <formula>0</formula>
    </cfRule>
  </conditionalFormatting>
  <conditionalFormatting sqref="R84:R91">
    <cfRule type="cellIs" dxfId="29301" priority="259" operator="lessThan">
      <formula>0.8</formula>
    </cfRule>
    <cfRule type="cellIs" dxfId="29300" priority="260" operator="greaterThan">
      <formula>1</formula>
    </cfRule>
  </conditionalFormatting>
  <conditionalFormatting sqref="R84:R91">
    <cfRule type="cellIs" dxfId="29299" priority="257" operator="greaterThan">
      <formula>1</formula>
    </cfRule>
    <cfRule type="cellIs" dxfId="29298" priority="258" operator="lessThan">
      <formula>0.8</formula>
    </cfRule>
  </conditionalFormatting>
  <conditionalFormatting sqref="R84:R91">
    <cfRule type="cellIs" dxfId="29297" priority="253" operator="lessThan">
      <formula>0.8</formula>
    </cfRule>
    <cfRule type="cellIs" dxfId="29296" priority="254" operator="greaterThan">
      <formula>1</formula>
    </cfRule>
  </conditionalFormatting>
  <conditionalFormatting sqref="R84:R91">
    <cfRule type="cellIs" dxfId="29295" priority="251" operator="greaterThan">
      <formula>1</formula>
    </cfRule>
    <cfRule type="cellIs" dxfId="29294" priority="252" operator="lessThan">
      <formula>0.8</formula>
    </cfRule>
  </conditionalFormatting>
  <conditionalFormatting sqref="P84:P91">
    <cfRule type="cellIs" dxfId="29293" priority="250" operator="greaterThan">
      <formula>0</formula>
    </cfRule>
  </conditionalFormatting>
  <conditionalFormatting sqref="Q84:Q91">
    <cfRule type="cellIs" dxfId="29292" priority="255" operator="lessThan">
      <formula>0</formula>
    </cfRule>
  </conditionalFormatting>
  <conditionalFormatting sqref="Q84:Q91">
    <cfRule type="cellIs" dxfId="29291" priority="249" operator="lessThan">
      <formula>0</formula>
    </cfRule>
  </conditionalFormatting>
  <conditionalFormatting sqref="R84:R91">
    <cfRule type="cellIs" dxfId="29290" priority="247" operator="lessThan">
      <formula>0.8</formula>
    </cfRule>
    <cfRule type="cellIs" dxfId="29289" priority="248" operator="greaterThan">
      <formula>1</formula>
    </cfRule>
  </conditionalFormatting>
  <conditionalFormatting sqref="R84:R91">
    <cfRule type="cellIs" dxfId="29288" priority="245" operator="greaterThan">
      <formula>1</formula>
    </cfRule>
    <cfRule type="cellIs" dxfId="29287" priority="246" operator="lessThan">
      <formula>0.8</formula>
    </cfRule>
  </conditionalFormatting>
  <conditionalFormatting sqref="P84:P91">
    <cfRule type="cellIs" dxfId="29286" priority="244" operator="greaterThan">
      <formula>0</formula>
    </cfRule>
  </conditionalFormatting>
  <conditionalFormatting sqref="Q84:Q91">
    <cfRule type="cellIs" dxfId="29285" priority="243" operator="lessThan">
      <formula>0</formula>
    </cfRule>
  </conditionalFormatting>
  <conditionalFormatting sqref="R84:R91">
    <cfRule type="cellIs" dxfId="29284" priority="241" operator="lessThan">
      <formula>0.8</formula>
    </cfRule>
    <cfRule type="cellIs" dxfId="29283" priority="242" operator="greaterThan">
      <formula>1</formula>
    </cfRule>
  </conditionalFormatting>
  <conditionalFormatting sqref="R84:R91">
    <cfRule type="cellIs" dxfId="29282" priority="239" operator="greaterThan">
      <formula>1</formula>
    </cfRule>
    <cfRule type="cellIs" dxfId="29281" priority="240" operator="lessThan">
      <formula>0.8</formula>
    </cfRule>
  </conditionalFormatting>
  <conditionalFormatting sqref="P84:P91">
    <cfRule type="cellIs" dxfId="29280" priority="238" operator="greaterThan">
      <formula>0</formula>
    </cfRule>
  </conditionalFormatting>
  <conditionalFormatting sqref="Q84:Q91">
    <cfRule type="cellIs" dxfId="29279" priority="237" operator="lessThan">
      <formula>0</formula>
    </cfRule>
  </conditionalFormatting>
  <conditionalFormatting sqref="R84:R91">
    <cfRule type="cellIs" dxfId="29278" priority="235" operator="lessThan">
      <formula>0.8</formula>
    </cfRule>
    <cfRule type="cellIs" dxfId="29277" priority="236" operator="greaterThan">
      <formula>1</formula>
    </cfRule>
  </conditionalFormatting>
  <conditionalFormatting sqref="R84:R91">
    <cfRule type="cellIs" dxfId="29276" priority="233" operator="greaterThan">
      <formula>1</formula>
    </cfRule>
    <cfRule type="cellIs" dxfId="29275" priority="234" operator="lessThan">
      <formula>0.8</formula>
    </cfRule>
  </conditionalFormatting>
  <conditionalFormatting sqref="P84:P91">
    <cfRule type="cellIs" dxfId="29274" priority="232" operator="greaterThan">
      <formula>0</formula>
    </cfRule>
  </conditionalFormatting>
  <conditionalFormatting sqref="Q84:Q91">
    <cfRule type="cellIs" dxfId="29273" priority="231" operator="lessThan">
      <formula>0</formula>
    </cfRule>
  </conditionalFormatting>
  <conditionalFormatting sqref="R84:R91">
    <cfRule type="cellIs" dxfId="29272" priority="229" operator="lessThan">
      <formula>0.8</formula>
    </cfRule>
    <cfRule type="cellIs" dxfId="29271" priority="230" operator="greaterThan">
      <formula>1</formula>
    </cfRule>
  </conditionalFormatting>
  <conditionalFormatting sqref="R84:R91">
    <cfRule type="cellIs" dxfId="29270" priority="227" operator="greaterThan">
      <formula>1</formula>
    </cfRule>
    <cfRule type="cellIs" dxfId="29269" priority="228" operator="lessThan">
      <formula>0.8</formula>
    </cfRule>
  </conditionalFormatting>
  <conditionalFormatting sqref="P84:P91">
    <cfRule type="cellIs" dxfId="29268" priority="226" operator="greaterThan">
      <formula>0</formula>
    </cfRule>
  </conditionalFormatting>
  <conditionalFormatting sqref="P84:P91">
    <cfRule type="cellIs" dxfId="29267" priority="220" operator="greaterThan">
      <formula>0</formula>
    </cfRule>
  </conditionalFormatting>
  <conditionalFormatting sqref="Q84:Q91">
    <cfRule type="cellIs" dxfId="29266" priority="225" operator="lessThan">
      <formula>0</formula>
    </cfRule>
  </conditionalFormatting>
  <conditionalFormatting sqref="R84:R91">
    <cfRule type="cellIs" dxfId="29265" priority="223" operator="lessThan">
      <formula>0.8</formula>
    </cfRule>
    <cfRule type="cellIs" dxfId="29264" priority="224" operator="greaterThan">
      <formula>1</formula>
    </cfRule>
  </conditionalFormatting>
  <conditionalFormatting sqref="R84:R91">
    <cfRule type="cellIs" dxfId="29263" priority="221" operator="greaterThan">
      <formula>1</formula>
    </cfRule>
    <cfRule type="cellIs" dxfId="29262" priority="222" operator="lessThan">
      <formula>0.8</formula>
    </cfRule>
  </conditionalFormatting>
  <conditionalFormatting sqref="P84:P91">
    <cfRule type="cellIs" dxfId="29261" priority="214" operator="greaterThan">
      <formula>0</formula>
    </cfRule>
  </conditionalFormatting>
  <conditionalFormatting sqref="Q84:Q91">
    <cfRule type="cellIs" dxfId="29260" priority="219" operator="lessThan">
      <formula>0</formula>
    </cfRule>
  </conditionalFormatting>
  <conditionalFormatting sqref="R84:R91">
    <cfRule type="cellIs" dxfId="29259" priority="217" operator="lessThan">
      <formula>0.8</formula>
    </cfRule>
    <cfRule type="cellIs" dxfId="29258" priority="218" operator="greaterThan">
      <formula>1</formula>
    </cfRule>
  </conditionalFormatting>
  <conditionalFormatting sqref="R84:R91">
    <cfRule type="cellIs" dxfId="29257" priority="215" operator="greaterThan">
      <formula>1</formula>
    </cfRule>
    <cfRule type="cellIs" dxfId="29256" priority="216" operator="lessThan">
      <formula>0.8</formula>
    </cfRule>
  </conditionalFormatting>
  <conditionalFormatting sqref="R84:R91">
    <cfRule type="cellIs" dxfId="29255" priority="211" operator="lessThan">
      <formula>0.8</formula>
    </cfRule>
    <cfRule type="cellIs" dxfId="29254" priority="212" operator="greaterThan">
      <formula>1</formula>
    </cfRule>
  </conditionalFormatting>
  <conditionalFormatting sqref="R84:R91">
    <cfRule type="cellIs" dxfId="29253" priority="209" operator="greaterThan">
      <formula>1</formula>
    </cfRule>
    <cfRule type="cellIs" dxfId="29252" priority="210" operator="lessThan">
      <formula>0.8</formula>
    </cfRule>
  </conditionalFormatting>
  <conditionalFormatting sqref="P84:P91">
    <cfRule type="cellIs" dxfId="29251" priority="208" operator="greaterThan">
      <formula>0</formula>
    </cfRule>
  </conditionalFormatting>
  <conditionalFormatting sqref="Q84:Q91">
    <cfRule type="cellIs" dxfId="29250" priority="213" operator="lessThan">
      <formula>0</formula>
    </cfRule>
  </conditionalFormatting>
  <conditionalFormatting sqref="Q84:Q91">
    <cfRule type="cellIs" dxfId="29249" priority="207" operator="lessThan">
      <formula>0</formula>
    </cfRule>
  </conditionalFormatting>
  <conditionalFormatting sqref="R84:R91">
    <cfRule type="cellIs" dxfId="29248" priority="205" operator="lessThan">
      <formula>0.8</formula>
    </cfRule>
    <cfRule type="cellIs" dxfId="29247" priority="206" operator="greaterThan">
      <formula>1</formula>
    </cfRule>
  </conditionalFormatting>
  <conditionalFormatting sqref="R84:R91">
    <cfRule type="cellIs" dxfId="29246" priority="203" operator="greaterThan">
      <formula>1</formula>
    </cfRule>
    <cfRule type="cellIs" dxfId="29245" priority="204" operator="lessThan">
      <formula>0.8</formula>
    </cfRule>
  </conditionalFormatting>
  <conditionalFormatting sqref="P84:P91">
    <cfRule type="cellIs" dxfId="29244" priority="202" operator="greaterThan">
      <formula>0</formula>
    </cfRule>
  </conditionalFormatting>
  <conditionalFormatting sqref="P84:P91">
    <cfRule type="cellIs" dxfId="29243" priority="196" operator="greaterThan">
      <formula>0</formula>
    </cfRule>
  </conditionalFormatting>
  <conditionalFormatting sqref="Q84:Q91">
    <cfRule type="cellIs" dxfId="29242" priority="201" operator="lessThan">
      <formula>0</formula>
    </cfRule>
  </conditionalFormatting>
  <conditionalFormatting sqref="R84:R91">
    <cfRule type="cellIs" dxfId="29241" priority="199" operator="lessThan">
      <formula>0.8</formula>
    </cfRule>
    <cfRule type="cellIs" dxfId="29240" priority="200" operator="greaterThan">
      <formula>1</formula>
    </cfRule>
  </conditionalFormatting>
  <conditionalFormatting sqref="R84:R91">
    <cfRule type="cellIs" dxfId="29239" priority="197" operator="greaterThan">
      <formula>1</formula>
    </cfRule>
    <cfRule type="cellIs" dxfId="29238" priority="198" operator="lessThan">
      <formula>0.8</formula>
    </cfRule>
  </conditionalFormatting>
  <conditionalFormatting sqref="P84:P91">
    <cfRule type="cellIs" dxfId="29237" priority="190" operator="greaterThan">
      <formula>0</formula>
    </cfRule>
  </conditionalFormatting>
  <conditionalFormatting sqref="Q84:Q91">
    <cfRule type="cellIs" dxfId="29236" priority="195" operator="lessThan">
      <formula>0</formula>
    </cfRule>
  </conditionalFormatting>
  <conditionalFormatting sqref="R84:R91">
    <cfRule type="cellIs" dxfId="29235" priority="193" operator="lessThan">
      <formula>0.8</formula>
    </cfRule>
    <cfRule type="cellIs" dxfId="29234" priority="194" operator="greaterThan">
      <formula>1</formula>
    </cfRule>
  </conditionalFormatting>
  <conditionalFormatting sqref="R84:R91">
    <cfRule type="cellIs" dxfId="29233" priority="191" operator="greaterThan">
      <formula>1</formula>
    </cfRule>
    <cfRule type="cellIs" dxfId="29232" priority="192" operator="lessThan">
      <formula>0.8</formula>
    </cfRule>
  </conditionalFormatting>
  <conditionalFormatting sqref="R84:R91">
    <cfRule type="cellIs" dxfId="29231" priority="187" operator="lessThan">
      <formula>0.8</formula>
    </cfRule>
    <cfRule type="cellIs" dxfId="29230" priority="188" operator="greaterThan">
      <formula>1</formula>
    </cfRule>
  </conditionalFormatting>
  <conditionalFormatting sqref="R84:R91">
    <cfRule type="cellIs" dxfId="29229" priority="185" operator="greaterThan">
      <formula>1</formula>
    </cfRule>
    <cfRule type="cellIs" dxfId="29228" priority="186" operator="lessThan">
      <formula>0.8</formula>
    </cfRule>
  </conditionalFormatting>
  <conditionalFormatting sqref="P84:P91">
    <cfRule type="cellIs" dxfId="29227" priority="184" operator="greaterThan">
      <formula>0</formula>
    </cfRule>
  </conditionalFormatting>
  <conditionalFormatting sqref="Q84:Q91">
    <cfRule type="cellIs" dxfId="29226" priority="189" operator="lessThan">
      <formula>0</formula>
    </cfRule>
  </conditionalFormatting>
  <conditionalFormatting sqref="P84:P91">
    <cfRule type="cellIs" dxfId="29225" priority="178" operator="greaterThan">
      <formula>0</formula>
    </cfRule>
  </conditionalFormatting>
  <conditionalFormatting sqref="Q84:Q91">
    <cfRule type="cellIs" dxfId="29224" priority="183" operator="lessThan">
      <formula>0</formula>
    </cfRule>
  </conditionalFormatting>
  <conditionalFormatting sqref="R84:R91">
    <cfRule type="cellIs" dxfId="29223" priority="181" operator="lessThan">
      <formula>0.8</formula>
    </cfRule>
    <cfRule type="cellIs" dxfId="29222" priority="182" operator="greaterThan">
      <formula>1</formula>
    </cfRule>
  </conditionalFormatting>
  <conditionalFormatting sqref="R84:R91">
    <cfRule type="cellIs" dxfId="29221" priority="179" operator="greaterThan">
      <formula>1</formula>
    </cfRule>
    <cfRule type="cellIs" dxfId="29220" priority="180" operator="lessThan">
      <formula>0.8</formula>
    </cfRule>
  </conditionalFormatting>
  <conditionalFormatting sqref="R84:R91">
    <cfRule type="cellIs" dxfId="29219" priority="175" operator="lessThan">
      <formula>0.8</formula>
    </cfRule>
    <cfRule type="cellIs" dxfId="29218" priority="176" operator="greaterThan">
      <formula>1</formula>
    </cfRule>
  </conditionalFormatting>
  <conditionalFormatting sqref="R84:R91">
    <cfRule type="cellIs" dxfId="29217" priority="173" operator="greaterThan">
      <formula>1</formula>
    </cfRule>
    <cfRule type="cellIs" dxfId="29216" priority="174" operator="lessThan">
      <formula>0.8</formula>
    </cfRule>
  </conditionalFormatting>
  <conditionalFormatting sqref="P84:P91">
    <cfRule type="cellIs" dxfId="29215" priority="172" operator="greaterThan">
      <formula>0</formula>
    </cfRule>
  </conditionalFormatting>
  <conditionalFormatting sqref="Q84:Q91">
    <cfRule type="cellIs" dxfId="29214" priority="177" operator="lessThan">
      <formula>0</formula>
    </cfRule>
  </conditionalFormatting>
  <conditionalFormatting sqref="R84:R91">
    <cfRule type="cellIs" dxfId="29213" priority="169" operator="lessThan">
      <formula>0.8</formula>
    </cfRule>
    <cfRule type="cellIs" dxfId="29212" priority="170" operator="greaterThan">
      <formula>1</formula>
    </cfRule>
  </conditionalFormatting>
  <conditionalFormatting sqref="R84:R91">
    <cfRule type="cellIs" dxfId="29211" priority="167" operator="greaterThan">
      <formula>1</formula>
    </cfRule>
    <cfRule type="cellIs" dxfId="29210" priority="168" operator="lessThan">
      <formula>0.8</formula>
    </cfRule>
  </conditionalFormatting>
  <conditionalFormatting sqref="P84:P91">
    <cfRule type="cellIs" dxfId="29209" priority="166" operator="greaterThan">
      <formula>0</formula>
    </cfRule>
  </conditionalFormatting>
  <conditionalFormatting sqref="Q84:Q91">
    <cfRule type="cellIs" dxfId="29208" priority="171" operator="lessThan">
      <formula>0</formula>
    </cfRule>
  </conditionalFormatting>
  <conditionalFormatting sqref="Q84:Q91">
    <cfRule type="cellIs" dxfId="29207" priority="165" operator="lessThan">
      <formula>0</formula>
    </cfRule>
  </conditionalFormatting>
  <conditionalFormatting sqref="R84:R91">
    <cfRule type="cellIs" dxfId="29206" priority="163" operator="lessThan">
      <formula>0.8</formula>
    </cfRule>
    <cfRule type="cellIs" dxfId="29205" priority="164" operator="greaterThan">
      <formula>1</formula>
    </cfRule>
  </conditionalFormatting>
  <conditionalFormatting sqref="R84:R91">
    <cfRule type="cellIs" dxfId="29204" priority="161" operator="greaterThan">
      <formula>1</formula>
    </cfRule>
    <cfRule type="cellIs" dxfId="29203" priority="162" operator="lessThan">
      <formula>0.8</formula>
    </cfRule>
  </conditionalFormatting>
  <conditionalFormatting sqref="P84:P91">
    <cfRule type="cellIs" dxfId="29202" priority="160" operator="greaterThan">
      <formula>0</formula>
    </cfRule>
  </conditionalFormatting>
  <conditionalFormatting sqref="Q84:Q91">
    <cfRule type="cellIs" dxfId="29201" priority="154" operator="lessThan">
      <formula>0</formula>
    </cfRule>
  </conditionalFormatting>
  <conditionalFormatting sqref="R84:R91">
    <cfRule type="cellIs" dxfId="29200" priority="158" operator="lessThan">
      <formula>0.8</formula>
    </cfRule>
    <cfRule type="cellIs" dxfId="29199" priority="159" operator="greaterThan">
      <formula>1</formula>
    </cfRule>
  </conditionalFormatting>
  <conditionalFormatting sqref="R84:R91">
    <cfRule type="cellIs" dxfId="29198" priority="156" operator="greaterThan">
      <formula>1</formula>
    </cfRule>
    <cfRule type="cellIs" dxfId="29197" priority="157" operator="lessThan">
      <formula>0.8</formula>
    </cfRule>
  </conditionalFormatting>
  <conditionalFormatting sqref="P84:P91">
    <cfRule type="cellIs" dxfId="29196" priority="155" operator="greaterThan">
      <formula>0</formula>
    </cfRule>
  </conditionalFormatting>
  <conditionalFormatting sqref="Q84:Q91">
    <cfRule type="cellIs" dxfId="29195" priority="153" operator="lessThan">
      <formula>0</formula>
    </cfRule>
  </conditionalFormatting>
  <conditionalFormatting sqref="R84:R91">
    <cfRule type="cellIs" dxfId="29194" priority="151" operator="lessThan">
      <formula>0.8</formula>
    </cfRule>
    <cfRule type="cellIs" dxfId="29193" priority="152" operator="greaterThan">
      <formula>1</formula>
    </cfRule>
  </conditionalFormatting>
  <conditionalFormatting sqref="R84:R91">
    <cfRule type="cellIs" dxfId="29192" priority="149" operator="greaterThan">
      <formula>1</formula>
    </cfRule>
    <cfRule type="cellIs" dxfId="29191" priority="150" operator="lessThan">
      <formula>0.8</formula>
    </cfRule>
  </conditionalFormatting>
  <conditionalFormatting sqref="P84:P91">
    <cfRule type="cellIs" dxfId="29190" priority="148" operator="greaterThan">
      <formula>0</formula>
    </cfRule>
  </conditionalFormatting>
  <conditionalFormatting sqref="Q84:Q91">
    <cfRule type="cellIs" dxfId="29189" priority="147" operator="lessThan">
      <formula>0</formula>
    </cfRule>
  </conditionalFormatting>
  <conditionalFormatting sqref="R84:R91">
    <cfRule type="cellIs" dxfId="29188" priority="145" operator="lessThan">
      <formula>0.8</formula>
    </cfRule>
    <cfRule type="cellIs" dxfId="29187" priority="146" operator="greaterThan">
      <formula>1</formula>
    </cfRule>
  </conditionalFormatting>
  <conditionalFormatting sqref="R84:R91">
    <cfRule type="cellIs" dxfId="29186" priority="143" operator="greaterThan">
      <formula>1</formula>
    </cfRule>
    <cfRule type="cellIs" dxfId="29185" priority="144" operator="lessThan">
      <formula>0.8</formula>
    </cfRule>
  </conditionalFormatting>
  <conditionalFormatting sqref="P84:P91">
    <cfRule type="cellIs" dxfId="29184" priority="142" operator="greaterThan">
      <formula>0</formula>
    </cfRule>
  </conditionalFormatting>
  <conditionalFormatting sqref="Q84:Q91">
    <cfRule type="cellIs" dxfId="29183" priority="141" operator="lessThan">
      <formula>0</formula>
    </cfRule>
  </conditionalFormatting>
  <conditionalFormatting sqref="R84:R91">
    <cfRule type="cellIs" dxfId="29182" priority="139" operator="lessThan">
      <formula>0.8</formula>
    </cfRule>
    <cfRule type="cellIs" dxfId="29181" priority="140" operator="greaterThan">
      <formula>1</formula>
    </cfRule>
  </conditionalFormatting>
  <conditionalFormatting sqref="R84:R91">
    <cfRule type="cellIs" dxfId="29180" priority="137" operator="greaterThan">
      <formula>1</formula>
    </cfRule>
    <cfRule type="cellIs" dxfId="29179" priority="138" operator="lessThan">
      <formula>0.8</formula>
    </cfRule>
  </conditionalFormatting>
  <conditionalFormatting sqref="P84:P91">
    <cfRule type="cellIs" dxfId="29178" priority="136" operator="greaterThan">
      <formula>0</formula>
    </cfRule>
  </conditionalFormatting>
  <conditionalFormatting sqref="Q84:Q91">
    <cfRule type="cellIs" dxfId="29177" priority="135" operator="lessThan">
      <formula>0</formula>
    </cfRule>
  </conditionalFormatting>
  <conditionalFormatting sqref="R84:R91">
    <cfRule type="cellIs" dxfId="29176" priority="133" operator="lessThan">
      <formula>0.8</formula>
    </cfRule>
    <cfRule type="cellIs" dxfId="29175" priority="134" operator="greaterThan">
      <formula>1</formula>
    </cfRule>
  </conditionalFormatting>
  <conditionalFormatting sqref="R84:R91">
    <cfRule type="cellIs" dxfId="29174" priority="131" operator="greaterThan">
      <formula>1</formula>
    </cfRule>
    <cfRule type="cellIs" dxfId="29173" priority="132" operator="lessThan">
      <formula>0.8</formula>
    </cfRule>
  </conditionalFormatting>
  <conditionalFormatting sqref="P84:P91">
    <cfRule type="cellIs" dxfId="29172" priority="130" operator="greaterThan">
      <formula>0</formula>
    </cfRule>
  </conditionalFormatting>
  <conditionalFormatting sqref="Q84:Q91">
    <cfRule type="cellIs" dxfId="29171" priority="129" operator="lessThan">
      <formula>0</formula>
    </cfRule>
  </conditionalFormatting>
  <conditionalFormatting sqref="R84:R91">
    <cfRule type="cellIs" dxfId="29170" priority="127" operator="lessThan">
      <formula>0.8</formula>
    </cfRule>
    <cfRule type="cellIs" dxfId="29169" priority="128" operator="greaterThan">
      <formula>1</formula>
    </cfRule>
  </conditionalFormatting>
  <conditionalFormatting sqref="R84:R91">
    <cfRule type="cellIs" dxfId="29168" priority="125" operator="greaterThan">
      <formula>1</formula>
    </cfRule>
    <cfRule type="cellIs" dxfId="29167" priority="126" operator="lessThan">
      <formula>0.8</formula>
    </cfRule>
  </conditionalFormatting>
  <conditionalFormatting sqref="P84:P91">
    <cfRule type="cellIs" dxfId="29166" priority="124" operator="greaterThan">
      <formula>0</formula>
    </cfRule>
  </conditionalFormatting>
  <conditionalFormatting sqref="P84:P91">
    <cfRule type="cellIs" dxfId="29165" priority="118" operator="greaterThan">
      <formula>0</formula>
    </cfRule>
  </conditionalFormatting>
  <conditionalFormatting sqref="Q84:Q91">
    <cfRule type="cellIs" dxfId="29164" priority="123" operator="lessThan">
      <formula>0</formula>
    </cfRule>
  </conditionalFormatting>
  <conditionalFormatting sqref="R84:R91">
    <cfRule type="cellIs" dxfId="29163" priority="121" operator="lessThan">
      <formula>0.8</formula>
    </cfRule>
    <cfRule type="cellIs" dxfId="29162" priority="122" operator="greaterThan">
      <formula>1</formula>
    </cfRule>
  </conditionalFormatting>
  <conditionalFormatting sqref="R84:R91">
    <cfRule type="cellIs" dxfId="29161" priority="119" operator="greaterThan">
      <formula>1</formula>
    </cfRule>
    <cfRule type="cellIs" dxfId="29160" priority="120" operator="lessThan">
      <formula>0.8</formula>
    </cfRule>
  </conditionalFormatting>
  <conditionalFormatting sqref="P84:P91">
    <cfRule type="cellIs" dxfId="29159" priority="112" operator="greaterThan">
      <formula>0</formula>
    </cfRule>
  </conditionalFormatting>
  <conditionalFormatting sqref="Q84:Q91">
    <cfRule type="cellIs" dxfId="29158" priority="117" operator="lessThan">
      <formula>0</formula>
    </cfRule>
  </conditionalFormatting>
  <conditionalFormatting sqref="R84:R91">
    <cfRule type="cellIs" dxfId="29157" priority="115" operator="lessThan">
      <formula>0.8</formula>
    </cfRule>
    <cfRule type="cellIs" dxfId="29156" priority="116" operator="greaterThan">
      <formula>1</formula>
    </cfRule>
  </conditionalFormatting>
  <conditionalFormatting sqref="R84:R91">
    <cfRule type="cellIs" dxfId="29155" priority="113" operator="greaterThan">
      <formula>1</formula>
    </cfRule>
    <cfRule type="cellIs" dxfId="29154" priority="114" operator="lessThan">
      <formula>0.8</formula>
    </cfRule>
  </conditionalFormatting>
  <conditionalFormatting sqref="R84:R91">
    <cfRule type="cellIs" dxfId="29153" priority="109" operator="lessThan">
      <formula>0.8</formula>
    </cfRule>
    <cfRule type="cellIs" dxfId="29152" priority="110" operator="greaterThan">
      <formula>1</formula>
    </cfRule>
  </conditionalFormatting>
  <conditionalFormatting sqref="R84:R91">
    <cfRule type="cellIs" dxfId="29151" priority="107" operator="greaterThan">
      <formula>1</formula>
    </cfRule>
    <cfRule type="cellIs" dxfId="29150" priority="108" operator="lessThan">
      <formula>0.8</formula>
    </cfRule>
  </conditionalFormatting>
  <conditionalFormatting sqref="P84:P91">
    <cfRule type="cellIs" dxfId="29149" priority="106" operator="greaterThan">
      <formula>0</formula>
    </cfRule>
  </conditionalFormatting>
  <conditionalFormatting sqref="Q84:Q91">
    <cfRule type="cellIs" dxfId="29148" priority="111" operator="lessThan">
      <formula>0</formula>
    </cfRule>
  </conditionalFormatting>
  <conditionalFormatting sqref="Q84:Q91">
    <cfRule type="cellIs" dxfId="29147" priority="100" operator="lessThan">
      <formula>0</formula>
    </cfRule>
  </conditionalFormatting>
  <conditionalFormatting sqref="P84:P91">
    <cfRule type="cellIs" dxfId="29146" priority="101" operator="greaterThan">
      <formula>0</formula>
    </cfRule>
  </conditionalFormatting>
  <conditionalFormatting sqref="R84:R91">
    <cfRule type="cellIs" dxfId="29145" priority="104" operator="lessThan">
      <formula>0.8</formula>
    </cfRule>
    <cfRule type="cellIs" dxfId="29144" priority="105" operator="greaterThan">
      <formula>1</formula>
    </cfRule>
  </conditionalFormatting>
  <conditionalFormatting sqref="R84:R91">
    <cfRule type="cellIs" dxfId="29143" priority="102" operator="greaterThan">
      <formula>1</formula>
    </cfRule>
    <cfRule type="cellIs" dxfId="29142" priority="103" operator="lessThan">
      <formula>0.8</formula>
    </cfRule>
  </conditionalFormatting>
  <conditionalFormatting sqref="Q84:Q91">
    <cfRule type="cellIs" dxfId="29141" priority="94" operator="lessThan">
      <formula>0</formula>
    </cfRule>
  </conditionalFormatting>
  <conditionalFormatting sqref="R84:R91">
    <cfRule type="cellIs" dxfId="29140" priority="98" operator="lessThan">
      <formula>0.8</formula>
    </cfRule>
    <cfRule type="cellIs" dxfId="29139" priority="99" operator="greaterThan">
      <formula>1</formula>
    </cfRule>
  </conditionalFormatting>
  <conditionalFormatting sqref="R84:R91">
    <cfRule type="cellIs" dxfId="29138" priority="96" operator="greaterThan">
      <formula>1</formula>
    </cfRule>
    <cfRule type="cellIs" dxfId="29137" priority="97" operator="lessThan">
      <formula>0.8</formula>
    </cfRule>
  </conditionalFormatting>
  <conditionalFormatting sqref="P84:P91">
    <cfRule type="cellIs" dxfId="29136" priority="95" operator="greaterThan">
      <formula>0</formula>
    </cfRule>
  </conditionalFormatting>
  <conditionalFormatting sqref="Q84:Q91">
    <cfRule type="cellIs" dxfId="29135" priority="93" operator="lessThan">
      <formula>0</formula>
    </cfRule>
  </conditionalFormatting>
  <conditionalFormatting sqref="R84:R91">
    <cfRule type="cellIs" dxfId="29134" priority="91" operator="lessThan">
      <formula>0.8</formula>
    </cfRule>
    <cfRule type="cellIs" dxfId="29133" priority="92" operator="greaterThan">
      <formula>1</formula>
    </cfRule>
  </conditionalFormatting>
  <conditionalFormatting sqref="R84:R91">
    <cfRule type="cellIs" dxfId="29132" priority="89" operator="greaterThan">
      <formula>1</formula>
    </cfRule>
    <cfRule type="cellIs" dxfId="29131" priority="90" operator="lessThan">
      <formula>0.8</formula>
    </cfRule>
  </conditionalFormatting>
  <conditionalFormatting sqref="P84:P91">
    <cfRule type="cellIs" dxfId="29130" priority="88" operator="greaterThan">
      <formula>0</formula>
    </cfRule>
  </conditionalFormatting>
  <conditionalFormatting sqref="Q84:Q91">
    <cfRule type="cellIs" dxfId="29129" priority="87" operator="lessThan">
      <formula>0</formula>
    </cfRule>
  </conditionalFormatting>
  <conditionalFormatting sqref="R84:R91">
    <cfRule type="cellIs" dxfId="29128" priority="85" operator="lessThan">
      <formula>0.8</formula>
    </cfRule>
    <cfRule type="cellIs" dxfId="29127" priority="86" operator="greaterThan">
      <formula>1</formula>
    </cfRule>
  </conditionalFormatting>
  <conditionalFormatting sqref="R84:R91">
    <cfRule type="cellIs" dxfId="29126" priority="83" operator="greaterThan">
      <formula>1</formula>
    </cfRule>
    <cfRule type="cellIs" dxfId="29125" priority="84" operator="lessThan">
      <formula>0.8</formula>
    </cfRule>
  </conditionalFormatting>
  <conditionalFormatting sqref="P84:P91">
    <cfRule type="cellIs" dxfId="29124" priority="82" operator="greaterThan">
      <formula>0</formula>
    </cfRule>
  </conditionalFormatting>
  <conditionalFormatting sqref="Q84:Q91">
    <cfRule type="cellIs" dxfId="29123" priority="81" operator="lessThan">
      <formula>0</formula>
    </cfRule>
  </conditionalFormatting>
  <conditionalFormatting sqref="R84:R91">
    <cfRule type="cellIs" dxfId="29122" priority="79" operator="lessThan">
      <formula>0.8</formula>
    </cfRule>
    <cfRule type="cellIs" dxfId="29121" priority="80" operator="greaterThan">
      <formula>1</formula>
    </cfRule>
  </conditionalFormatting>
  <conditionalFormatting sqref="R84:R91">
    <cfRule type="cellIs" dxfId="29120" priority="77" operator="greaterThan">
      <formula>1</formula>
    </cfRule>
    <cfRule type="cellIs" dxfId="29119" priority="78" operator="lessThan">
      <formula>0.8</formula>
    </cfRule>
  </conditionalFormatting>
  <conditionalFormatting sqref="P84:P91">
    <cfRule type="cellIs" dxfId="29118" priority="76" operator="greaterThan">
      <formula>0</formula>
    </cfRule>
  </conditionalFormatting>
  <conditionalFormatting sqref="Q162:Q167">
    <cfRule type="cellIs" dxfId="29117" priority="75" operator="lessThan">
      <formula>0</formula>
    </cfRule>
  </conditionalFormatting>
  <conditionalFormatting sqref="R162:R167">
    <cfRule type="cellIs" dxfId="29116" priority="73" operator="lessThan">
      <formula>0.8</formula>
    </cfRule>
    <cfRule type="cellIs" dxfId="29115" priority="74" operator="greaterThan">
      <formula>1</formula>
    </cfRule>
  </conditionalFormatting>
  <conditionalFormatting sqref="R162:R167">
    <cfRule type="cellIs" dxfId="29114" priority="71" operator="greaterThan">
      <formula>1</formula>
    </cfRule>
    <cfRule type="cellIs" dxfId="29113" priority="72" operator="lessThan">
      <formula>0.8</formula>
    </cfRule>
  </conditionalFormatting>
  <conditionalFormatting sqref="P162:P167">
    <cfRule type="cellIs" dxfId="29112" priority="70" operator="greaterThan">
      <formula>0</formula>
    </cfRule>
  </conditionalFormatting>
  <conditionalFormatting sqref="P168">
    <cfRule type="cellIs" dxfId="29111" priority="64" operator="greaterThan">
      <formula>0</formula>
    </cfRule>
  </conditionalFormatting>
  <conditionalFormatting sqref="R168">
    <cfRule type="cellIs" dxfId="29110" priority="67" operator="lessThan">
      <formula>0.8</formula>
    </cfRule>
    <cfRule type="cellIs" dxfId="29109" priority="68" operator="greaterThan">
      <formula>1</formula>
    </cfRule>
  </conditionalFormatting>
  <conditionalFormatting sqref="R168">
    <cfRule type="cellIs" dxfId="29108" priority="65" operator="greaterThan">
      <formula>1</formula>
    </cfRule>
    <cfRule type="cellIs" dxfId="29107" priority="66" operator="lessThan">
      <formula>0.8</formula>
    </cfRule>
  </conditionalFormatting>
  <conditionalFormatting sqref="Q168">
    <cfRule type="cellIs" dxfId="29106" priority="69" operator="lessThan">
      <formula>0</formula>
    </cfRule>
  </conditionalFormatting>
  <conditionalFormatting sqref="Q161">
    <cfRule type="cellIs" dxfId="29105" priority="63" operator="lessThan">
      <formula>0</formula>
    </cfRule>
  </conditionalFormatting>
  <conditionalFormatting sqref="R161">
    <cfRule type="cellIs" dxfId="29104" priority="61" operator="lessThan">
      <formula>0.8</formula>
    </cfRule>
    <cfRule type="cellIs" dxfId="29103" priority="62" operator="greaterThan">
      <formula>1</formula>
    </cfRule>
  </conditionalFormatting>
  <conditionalFormatting sqref="R161">
    <cfRule type="cellIs" dxfId="29102" priority="59" operator="greaterThan">
      <formula>1</formula>
    </cfRule>
    <cfRule type="cellIs" dxfId="29101" priority="60" operator="lessThan">
      <formula>0.8</formula>
    </cfRule>
  </conditionalFormatting>
  <conditionalFormatting sqref="P161">
    <cfRule type="cellIs" dxfId="29100" priority="58" operator="greaterThan">
      <formula>0</formula>
    </cfRule>
  </conditionalFormatting>
  <conditionalFormatting sqref="Q162:Q167">
    <cfRule type="cellIs" dxfId="29099" priority="57" operator="lessThan">
      <formula>0</formula>
    </cfRule>
  </conditionalFormatting>
  <conditionalFormatting sqref="R162:R167">
    <cfRule type="cellIs" dxfId="29098" priority="55" operator="lessThan">
      <formula>0.8</formula>
    </cfRule>
    <cfRule type="cellIs" dxfId="29097" priority="56" operator="greaterThan">
      <formula>1</formula>
    </cfRule>
  </conditionalFormatting>
  <conditionalFormatting sqref="R162:R167">
    <cfRule type="cellIs" dxfId="29096" priority="53" operator="greaterThan">
      <formula>1</formula>
    </cfRule>
    <cfRule type="cellIs" dxfId="29095" priority="54" operator="lessThan">
      <formula>0.8</formula>
    </cfRule>
  </conditionalFormatting>
  <conditionalFormatting sqref="P162:P167">
    <cfRule type="cellIs" dxfId="29094" priority="52" operator="greaterThan">
      <formula>0</formula>
    </cfRule>
  </conditionalFormatting>
  <conditionalFormatting sqref="Q162:Q167">
    <cfRule type="cellIs" dxfId="29093" priority="51" operator="lessThan">
      <formula>0</formula>
    </cfRule>
  </conditionalFormatting>
  <conditionalFormatting sqref="R162:R167">
    <cfRule type="cellIs" dxfId="29092" priority="49" operator="lessThan">
      <formula>0.8</formula>
    </cfRule>
    <cfRule type="cellIs" dxfId="29091" priority="50" operator="greaterThan">
      <formula>1</formula>
    </cfRule>
  </conditionalFormatting>
  <conditionalFormatting sqref="R162:R167">
    <cfRule type="cellIs" dxfId="29090" priority="47" operator="greaterThan">
      <formula>1</formula>
    </cfRule>
    <cfRule type="cellIs" dxfId="29089" priority="48" operator="lessThan">
      <formula>0.8</formula>
    </cfRule>
  </conditionalFormatting>
  <conditionalFormatting sqref="P162:P167">
    <cfRule type="cellIs" dxfId="29088" priority="46" operator="greaterThan">
      <formula>0</formula>
    </cfRule>
  </conditionalFormatting>
  <conditionalFormatting sqref="Q168">
    <cfRule type="cellIs" dxfId="29087" priority="45" operator="lessThan">
      <formula>0</formula>
    </cfRule>
  </conditionalFormatting>
  <conditionalFormatting sqref="R168">
    <cfRule type="cellIs" dxfId="29086" priority="43" operator="lessThan">
      <formula>0.8</formula>
    </cfRule>
    <cfRule type="cellIs" dxfId="29085" priority="44" operator="greaterThan">
      <formula>1</formula>
    </cfRule>
  </conditionalFormatting>
  <conditionalFormatting sqref="R168">
    <cfRule type="cellIs" dxfId="29084" priority="41" operator="greaterThan">
      <formula>1</formula>
    </cfRule>
    <cfRule type="cellIs" dxfId="29083" priority="42" operator="lessThan">
      <formula>0.8</formula>
    </cfRule>
  </conditionalFormatting>
  <conditionalFormatting sqref="P168">
    <cfRule type="cellIs" dxfId="29082" priority="40" operator="greaterThan">
      <formula>0</formula>
    </cfRule>
  </conditionalFormatting>
  <conditionalFormatting sqref="Q161">
    <cfRule type="cellIs" dxfId="29081" priority="39" operator="lessThan">
      <formula>0</formula>
    </cfRule>
  </conditionalFormatting>
  <conditionalFormatting sqref="R161">
    <cfRule type="cellIs" dxfId="29080" priority="37" operator="lessThan">
      <formula>0.8</formula>
    </cfRule>
    <cfRule type="cellIs" dxfId="29079" priority="38" operator="greaterThan">
      <formula>1</formula>
    </cfRule>
  </conditionalFormatting>
  <conditionalFormatting sqref="R161">
    <cfRule type="cellIs" dxfId="29078" priority="35" operator="greaterThan">
      <formula>1</formula>
    </cfRule>
    <cfRule type="cellIs" dxfId="29077" priority="36" operator="lessThan">
      <formula>0.8</formula>
    </cfRule>
  </conditionalFormatting>
  <conditionalFormatting sqref="P161">
    <cfRule type="cellIs" dxfId="29076" priority="34" operator="greaterThan">
      <formula>0</formula>
    </cfRule>
  </conditionalFormatting>
  <conditionalFormatting sqref="Q162:Q167">
    <cfRule type="cellIs" dxfId="29075" priority="33" operator="lessThan">
      <formula>0</formula>
    </cfRule>
  </conditionalFormatting>
  <conditionalFormatting sqref="R162:R167">
    <cfRule type="cellIs" dxfId="29074" priority="31" operator="lessThan">
      <formula>0.8</formula>
    </cfRule>
    <cfRule type="cellIs" dxfId="29073" priority="32" operator="greaterThan">
      <formula>1</formula>
    </cfRule>
  </conditionalFormatting>
  <conditionalFormatting sqref="R162:R167">
    <cfRule type="cellIs" dxfId="29072" priority="29" operator="greaterThan">
      <formula>1</formula>
    </cfRule>
    <cfRule type="cellIs" dxfId="29071" priority="30" operator="lessThan">
      <formula>0.8</formula>
    </cfRule>
  </conditionalFormatting>
  <conditionalFormatting sqref="P162:P167">
    <cfRule type="cellIs" dxfId="29070" priority="28" operator="greaterThan">
      <formula>0</formula>
    </cfRule>
  </conditionalFormatting>
  <conditionalFormatting sqref="Q161">
    <cfRule type="cellIs" dxfId="29069" priority="27" operator="lessThan">
      <formula>0</formula>
    </cfRule>
  </conditionalFormatting>
  <conditionalFormatting sqref="R161">
    <cfRule type="cellIs" dxfId="29068" priority="25" operator="lessThan">
      <formula>0.8</formula>
    </cfRule>
    <cfRule type="cellIs" dxfId="29067" priority="26" operator="greaterThan">
      <formula>1</formula>
    </cfRule>
  </conditionalFormatting>
  <conditionalFormatting sqref="R161">
    <cfRule type="cellIs" dxfId="29066" priority="23" operator="greaterThan">
      <formula>1</formula>
    </cfRule>
    <cfRule type="cellIs" dxfId="29065" priority="24" operator="lessThan">
      <formula>0.8</formula>
    </cfRule>
  </conditionalFormatting>
  <conditionalFormatting sqref="P161">
    <cfRule type="cellIs" dxfId="29064" priority="22" operator="greaterThan">
      <formula>0</formula>
    </cfRule>
  </conditionalFormatting>
  <conditionalFormatting sqref="Q162:Q167">
    <cfRule type="cellIs" dxfId="29063" priority="21" operator="lessThan">
      <formula>0</formula>
    </cfRule>
  </conditionalFormatting>
  <conditionalFormatting sqref="R162:R167">
    <cfRule type="cellIs" dxfId="29062" priority="19" operator="lessThan">
      <formula>0.8</formula>
    </cfRule>
    <cfRule type="cellIs" dxfId="29061" priority="20" operator="greaterThan">
      <formula>1</formula>
    </cfRule>
  </conditionalFormatting>
  <conditionalFormatting sqref="R162:R167">
    <cfRule type="cellIs" dxfId="29060" priority="17" operator="greaterThan">
      <formula>1</formula>
    </cfRule>
    <cfRule type="cellIs" dxfId="29059" priority="18" operator="lessThan">
      <formula>0.8</formula>
    </cfRule>
  </conditionalFormatting>
  <conditionalFormatting sqref="P162:P167">
    <cfRule type="cellIs" dxfId="29058" priority="16" operator="greaterThan">
      <formula>0</formula>
    </cfRule>
  </conditionalFormatting>
  <conditionalFormatting sqref="Q161">
    <cfRule type="cellIs" dxfId="29057" priority="15" operator="lessThan">
      <formula>0</formula>
    </cfRule>
  </conditionalFormatting>
  <conditionalFormatting sqref="R161">
    <cfRule type="cellIs" dxfId="29056" priority="13" operator="lessThan">
      <formula>0.8</formula>
    </cfRule>
    <cfRule type="cellIs" dxfId="29055" priority="14" operator="greaterThan">
      <formula>1</formula>
    </cfRule>
  </conditionalFormatting>
  <conditionalFormatting sqref="R161">
    <cfRule type="cellIs" dxfId="29054" priority="11" operator="greaterThan">
      <formula>1</formula>
    </cfRule>
    <cfRule type="cellIs" dxfId="29053" priority="12" operator="lessThan">
      <formula>0.8</formula>
    </cfRule>
  </conditionalFormatting>
  <conditionalFormatting sqref="P161">
    <cfRule type="cellIs" dxfId="29052" priority="10" operator="greaterThan">
      <formula>0</formula>
    </cfRule>
  </conditionalFormatting>
  <conditionalFormatting sqref="P168">
    <cfRule type="cellIs" dxfId="29051" priority="4" operator="greaterThan">
      <formula>0</formula>
    </cfRule>
  </conditionalFormatting>
  <conditionalFormatting sqref="R168">
    <cfRule type="cellIs" dxfId="29050" priority="7" operator="lessThan">
      <formula>0.8</formula>
    </cfRule>
    <cfRule type="cellIs" dxfId="29049" priority="8" operator="greaterThan">
      <formula>1</formula>
    </cfRule>
  </conditionalFormatting>
  <conditionalFormatting sqref="R168">
    <cfRule type="cellIs" dxfId="29048" priority="5" operator="greaterThan">
      <formula>1</formula>
    </cfRule>
    <cfRule type="cellIs" dxfId="29047" priority="6" operator="lessThan">
      <formula>0.8</formula>
    </cfRule>
  </conditionalFormatting>
  <conditionalFormatting sqref="Q168">
    <cfRule type="cellIs" dxfId="29046" priority="9" operator="lessThan">
      <formula>0</formula>
    </cfRule>
  </conditionalFormatting>
  <conditionalFormatting sqref="AF30">
    <cfRule type="cellIs" dxfId="29045" priority="3" operator="lessThan">
      <formula>0</formula>
    </cfRule>
  </conditionalFormatting>
  <conditionalFormatting sqref="AG30">
    <cfRule type="cellIs" dxfId="29044" priority="1" operator="greaterThan">
      <formula>1</formula>
    </cfRule>
    <cfRule type="cellIs" dxfId="29043" priority="2" operator="lessThan">
      <formula>0.8</formula>
    </cfRule>
  </conditionalFormatting>
  <dataValidations count="1">
    <dataValidation type="list" allowBlank="1" showInputMessage="1" showErrorMessage="1" sqref="AB5:AC173" xr:uid="{00000000-0002-0000-1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W38"/>
  <sheetViews>
    <sheetView zoomScale="40" zoomScaleNormal="40" workbookViewId="0">
      <selection activeCell="W25" sqref="W2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336</v>
      </c>
      <c r="E3" s="517"/>
      <c r="F3" s="506" t="s">
        <v>3</v>
      </c>
      <c r="G3" s="467"/>
      <c r="H3" s="518">
        <v>289454.80000000005</v>
      </c>
      <c r="I3" s="519"/>
      <c r="J3" s="506" t="s">
        <v>4</v>
      </c>
      <c r="K3" s="467"/>
      <c r="L3" s="511">
        <v>9723700.484895356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382.8868374837794</v>
      </c>
      <c r="G6" s="508"/>
      <c r="H6" s="486">
        <f>AVERAGE(D13:P13,Q13)</f>
        <v>139.53645890308186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6</v>
      </c>
      <c r="Q6" s="475">
        <v>4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376.52114776385594</v>
      </c>
      <c r="G7" s="479"/>
      <c r="H7" s="480">
        <f>AVERAGE(D14:P14,Q14)</f>
        <v>126.47868780918657</v>
      </c>
      <c r="I7" s="481"/>
      <c r="J7" s="480">
        <f>AVERAGE(D31:E31,G31:H31)</f>
        <v>733.36657097182433</v>
      </c>
      <c r="K7" s="481"/>
      <c r="L7" s="482">
        <f>AVERAGE(J31:M31)</f>
        <v>894.82433439723036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0.93851248518180941</v>
      </c>
      <c r="G8" s="485"/>
      <c r="H8" s="484">
        <f>AVERAGE(D15:O15,P15:Q15)</f>
        <v>0.90405797411631983</v>
      </c>
      <c r="I8" s="485"/>
      <c r="J8" s="484">
        <f>AVERAGE(D32:E32,G32:H32)</f>
        <v>0.97528569057065728</v>
      </c>
      <c r="K8" s="485"/>
      <c r="L8" s="484">
        <f>AVERAGE(J32:M32)</f>
        <v>1.022330068522175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146.62538699690401</v>
      </c>
      <c r="E13" s="19">
        <v>106.61029411764706</v>
      </c>
      <c r="F13" s="19">
        <v>118.04551820728291</v>
      </c>
      <c r="G13" s="19">
        <v>352.0408163265306</v>
      </c>
      <c r="H13" s="19">
        <v>228.57142857142858</v>
      </c>
      <c r="I13" s="19">
        <v>89.641456582633054</v>
      </c>
      <c r="J13" s="19">
        <v>79.001253132832076</v>
      </c>
      <c r="K13" s="19">
        <v>105.90616553638999</v>
      </c>
      <c r="L13" s="19">
        <v>103.86684303350971</v>
      </c>
      <c r="M13" s="19">
        <v>82.254324536832272</v>
      </c>
      <c r="N13" s="19">
        <v>84.211909471390896</v>
      </c>
      <c r="O13" s="19">
        <v>88.560902255639093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135.80297691303869</v>
      </c>
      <c r="E14" s="19">
        <v>93.674441000278748</v>
      </c>
      <c r="F14" s="19">
        <v>103.07845472068411</v>
      </c>
      <c r="G14" s="19">
        <v>310.76755258534922</v>
      </c>
      <c r="H14" s="19">
        <v>223.95691699421917</v>
      </c>
      <c r="I14" s="19">
        <v>84.091461200854454</v>
      </c>
      <c r="J14" s="19">
        <v>71.429962804596343</v>
      </c>
      <c r="K14" s="19">
        <v>96.741696024551317</v>
      </c>
      <c r="L14" s="19">
        <v>88.691859421164409</v>
      </c>
      <c r="M14" s="19">
        <v>74.053386300506133</v>
      </c>
      <c r="N14" s="19">
        <v>77.276065232472149</v>
      </c>
      <c r="O14" s="19">
        <v>77.72621229576869</v>
      </c>
      <c r="P14" s="19">
        <v>197.66417539845091</v>
      </c>
      <c r="Q14" s="9">
        <v>135.74646843667753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0.92619006636215162</v>
      </c>
      <c r="E15" s="10">
        <f t="shared" si="0"/>
        <v>0.87866225091647077</v>
      </c>
      <c r="F15" s="10">
        <f t="shared" si="0"/>
        <v>0.87320938809114912</v>
      </c>
      <c r="G15" s="10">
        <f t="shared" si="0"/>
        <v>0.88276000444533986</v>
      </c>
      <c r="H15" s="10">
        <f t="shared" si="0"/>
        <v>0.97981151184970883</v>
      </c>
      <c r="I15" s="10">
        <f t="shared" si="0"/>
        <v>0.93808673360118244</v>
      </c>
      <c r="J15" s="10">
        <f t="shared" si="0"/>
        <v>0.90416240213929988</v>
      </c>
      <c r="K15" s="10">
        <f t="shared" si="0"/>
        <v>0.91346613801545196</v>
      </c>
      <c r="L15" s="10">
        <f t="shared" si="0"/>
        <v>0.85389963563781834</v>
      </c>
      <c r="M15" s="10">
        <f t="shared" si="0"/>
        <v>0.90029778637773772</v>
      </c>
      <c r="N15" s="10">
        <f t="shared" si="0"/>
        <v>0.91763820245312167</v>
      </c>
      <c r="O15" s="10">
        <f t="shared" si="0"/>
        <v>0.87765831553302054</v>
      </c>
      <c r="P15" s="379">
        <f t="shared" si="0"/>
        <v>0.90599274596150747</v>
      </c>
      <c r="Q15" s="11">
        <f t="shared" si="0"/>
        <v>0.90497645624451684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0.78194444444444444</v>
      </c>
      <c r="E17" s="12">
        <v>0.65555555555555556</v>
      </c>
      <c r="F17" s="12">
        <v>0.67638888888888893</v>
      </c>
      <c r="G17" s="12">
        <v>0.70069444444444451</v>
      </c>
      <c r="H17" s="12">
        <v>0.71597222222222223</v>
      </c>
      <c r="I17" s="12">
        <v>0.71944444444444433</v>
      </c>
      <c r="J17" s="12">
        <v>0.8340277777777777</v>
      </c>
      <c r="K17" s="12">
        <v>0.79097222222222197</v>
      </c>
      <c r="L17" s="12">
        <v>0.98472222222222217</v>
      </c>
      <c r="M17" s="12">
        <v>0.96597222222222212</v>
      </c>
      <c r="N17" s="12">
        <v>0.96666666666666667</v>
      </c>
      <c r="O17" s="22">
        <v>0.88611111111111118</v>
      </c>
      <c r="P17" s="12">
        <v>0.66666666666666652</v>
      </c>
      <c r="Q17" s="380">
        <v>0.62847222222222221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1</v>
      </c>
      <c r="E20" s="382" t="s">
        <v>49</v>
      </c>
      <c r="F20" s="382">
        <v>2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>
        <v>1</v>
      </c>
      <c r="N20" s="382">
        <v>1</v>
      </c>
      <c r="O20" s="382">
        <v>1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>
        <v>1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18.333333333333332</v>
      </c>
      <c r="E22" s="384">
        <v>17.5</v>
      </c>
      <c r="F22" s="384">
        <v>15.428571428571429</v>
      </c>
      <c r="G22" s="384">
        <v>5.7142857142857144</v>
      </c>
      <c r="H22" s="384">
        <v>6.6</v>
      </c>
      <c r="I22" s="384">
        <v>16.333333333333332</v>
      </c>
      <c r="J22" s="384">
        <v>18.333333333333332</v>
      </c>
      <c r="K22" s="384">
        <v>16.375</v>
      </c>
      <c r="L22" s="384">
        <v>14.777777777777779</v>
      </c>
      <c r="M22" s="384">
        <v>18.625</v>
      </c>
      <c r="N22" s="384">
        <v>17.555555555555557</v>
      </c>
      <c r="O22" s="384">
        <v>17</v>
      </c>
      <c r="P22" s="384">
        <v>11.333333333333334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279.22981366459641</v>
      </c>
      <c r="E31" s="8">
        <v>786.03981389986791</v>
      </c>
      <c r="F31" s="8">
        <v>0</v>
      </c>
      <c r="G31" s="8">
        <v>850.8755411255421</v>
      </c>
      <c r="H31" s="393">
        <v>1017.3211151972912</v>
      </c>
      <c r="I31" s="392">
        <v>0</v>
      </c>
      <c r="J31" s="8">
        <v>1111.999999999997</v>
      </c>
      <c r="K31" s="8">
        <v>659.93055555555668</v>
      </c>
      <c r="L31" s="8">
        <v>929.41366846480446</v>
      </c>
      <c r="M31" s="393">
        <v>877.95311356856314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0.87259316770186379</v>
      </c>
      <c r="E32" s="10">
        <f t="shared" si="1"/>
        <v>0.95277553199983989</v>
      </c>
      <c r="F32" s="10">
        <f t="shared" si="1"/>
        <v>0</v>
      </c>
      <c r="G32" s="10">
        <f t="shared" si="1"/>
        <v>0.94541726791726899</v>
      </c>
      <c r="H32" s="10">
        <f t="shared" si="1"/>
        <v>1.1303567946636568</v>
      </c>
      <c r="I32" s="392">
        <f t="shared" si="1"/>
        <v>0</v>
      </c>
      <c r="J32" s="10">
        <f t="shared" si="1"/>
        <v>1.3478787878787843</v>
      </c>
      <c r="K32" s="10">
        <f t="shared" si="1"/>
        <v>0.73325617283950739</v>
      </c>
      <c r="L32" s="10">
        <f t="shared" si="1"/>
        <v>1.0326818538497828</v>
      </c>
      <c r="M32" s="11">
        <f t="shared" si="1"/>
        <v>0.97550345952062567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0.1875</v>
      </c>
      <c r="E33" s="12">
        <v>0.18055555555555555</v>
      </c>
      <c r="F33" s="12">
        <v>0</v>
      </c>
      <c r="G33" s="12">
        <v>3032.7272727272743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0.22708333333333333</v>
      </c>
      <c r="E34" s="12">
        <v>0.30902777777777779</v>
      </c>
      <c r="F34" s="12">
        <v>0</v>
      </c>
      <c r="G34" s="12">
        <v>1099.9999999999986</v>
      </c>
      <c r="H34" s="380">
        <v>0.52847222222222223</v>
      </c>
      <c r="I34" s="23">
        <v>0</v>
      </c>
      <c r="J34" s="12">
        <v>0.73958333333333337</v>
      </c>
      <c r="K34" s="12">
        <v>0.79513888888888884</v>
      </c>
      <c r="L34" s="12">
        <v>46153.072916666664</v>
      </c>
      <c r="M34" s="13">
        <v>46153.041666666664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042" priority="4" operator="lessThan">
      <formula>0.8</formula>
    </cfRule>
  </conditionalFormatting>
  <conditionalFormatting sqref="J32:L32">
    <cfRule type="cellIs" dxfId="29041" priority="3" operator="lessThan">
      <formula>0.8</formula>
    </cfRule>
  </conditionalFormatting>
  <conditionalFormatting sqref="M32">
    <cfRule type="cellIs" dxfId="29040" priority="2" operator="lessThan">
      <formula>0.8</formula>
    </cfRule>
  </conditionalFormatting>
  <conditionalFormatting sqref="H32">
    <cfRule type="cellIs" dxfId="29039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79998168889431442"/>
    <pageSetUpPr fitToPage="1"/>
  </sheetPr>
  <dimension ref="A1:R126"/>
  <sheetViews>
    <sheetView zoomScale="70" zoomScaleNormal="70" workbookViewId="0">
      <selection activeCell="L11" sqref="L11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95368</v>
      </c>
      <c r="F1" s="285" t="s">
        <v>4</v>
      </c>
      <c r="G1" s="286">
        <f>SUM(H5:H124)</f>
        <v>1858875.6961038962</v>
      </c>
      <c r="H1" s="287" t="s">
        <v>79</v>
      </c>
      <c r="I1" s="288">
        <f>+J16+J64+J24+J38+J51+J81+J100+J91+J57+J124+J111</f>
        <v>42.638095238095239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337</v>
      </c>
      <c r="B2" s="568"/>
      <c r="C2" s="290"/>
      <c r="D2" s="417" t="s">
        <v>83</v>
      </c>
      <c r="E2" s="291">
        <f>AVERAGE(L16,L24,L38,L51,L100,L111,L91)</f>
        <v>650.39338667025004</v>
      </c>
      <c r="F2" s="292" t="s">
        <v>84</v>
      </c>
      <c r="G2" s="293">
        <f>G1/E1</f>
        <v>19.491608255430503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2580</v>
      </c>
      <c r="H5" s="300">
        <f>F5*G5</f>
        <v>0</v>
      </c>
      <c r="I5" s="420"/>
      <c r="J5" s="301">
        <v>9</v>
      </c>
      <c r="K5" s="302">
        <f t="shared" ref="K5:K11" si="0">G5/P5*60</f>
        <v>1629.4736842105267</v>
      </c>
      <c r="L5" s="303">
        <f t="shared" ref="L5:L11" si="1">K5/J5</f>
        <v>181.0526315789474</v>
      </c>
      <c r="M5" s="304">
        <v>0.17361111111111113</v>
      </c>
      <c r="N5" s="304">
        <v>0.23958333333333334</v>
      </c>
      <c r="O5" s="296">
        <v>10</v>
      </c>
      <c r="P5" s="414">
        <f t="shared" ref="P5:P11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2365</v>
      </c>
      <c r="H6" s="300">
        <f t="shared" ref="H6:H15" si="3">F6*G6</f>
        <v>0</v>
      </c>
      <c r="I6" s="420"/>
      <c r="J6" s="301">
        <v>9</v>
      </c>
      <c r="K6" s="302">
        <f t="shared" si="0"/>
        <v>1576.6666666666674</v>
      </c>
      <c r="L6" s="303">
        <f t="shared" si="1"/>
        <v>175.18518518518528</v>
      </c>
      <c r="M6" s="304">
        <v>0.24305555555555555</v>
      </c>
      <c r="N6" s="304">
        <v>0.30555555555555552</v>
      </c>
      <c r="O6" s="296">
        <v>5</v>
      </c>
      <c r="P6" s="414">
        <f t="shared" si="2"/>
        <v>89.999999999999957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4424</v>
      </c>
      <c r="H7" s="300">
        <f t="shared" si="3"/>
        <v>161254.80000000002</v>
      </c>
      <c r="I7" s="420"/>
      <c r="J7" s="301">
        <v>13</v>
      </c>
      <c r="K7" s="302">
        <f t="shared" si="0"/>
        <v>1516.8</v>
      </c>
      <c r="L7" s="303">
        <f t="shared" si="1"/>
        <v>116.67692307692307</v>
      </c>
      <c r="M7" s="304">
        <v>0.30902777777777779</v>
      </c>
      <c r="N7" s="304">
        <v>0.43055555555555558</v>
      </c>
      <c r="O7" s="296">
        <v>5</v>
      </c>
      <c r="P7" s="414">
        <f t="shared" si="2"/>
        <v>175.00000000000003</v>
      </c>
      <c r="Q7" s="305">
        <v>0.4375</v>
      </c>
      <c r="R7" s="305">
        <v>0.46875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2580</v>
      </c>
      <c r="H8" s="300">
        <f t="shared" si="3"/>
        <v>77013</v>
      </c>
      <c r="I8" s="420"/>
      <c r="J8" s="301">
        <v>12</v>
      </c>
      <c r="K8" s="302">
        <f t="shared" si="0"/>
        <v>1821.1764705882365</v>
      </c>
      <c r="L8" s="303">
        <f t="shared" si="1"/>
        <v>151.76470588235304</v>
      </c>
      <c r="M8" s="304">
        <v>0.47222222222222227</v>
      </c>
      <c r="N8" s="304">
        <v>0.53125</v>
      </c>
      <c r="O8" s="296">
        <v>5</v>
      </c>
      <c r="P8" s="414">
        <f t="shared" si="2"/>
        <v>84.999999999999943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2365</v>
      </c>
      <c r="H9" s="300">
        <f t="shared" si="3"/>
        <v>69814.8</v>
      </c>
      <c r="I9" s="420"/>
      <c r="J9" s="301">
        <v>12</v>
      </c>
      <c r="K9" s="302">
        <f t="shared" si="0"/>
        <v>1773.7499999999993</v>
      </c>
      <c r="L9" s="303">
        <f t="shared" si="1"/>
        <v>147.81249999999994</v>
      </c>
      <c r="M9" s="304">
        <v>0.53472222222222221</v>
      </c>
      <c r="N9" s="304">
        <v>0.59027777777777779</v>
      </c>
      <c r="O9" s="296">
        <v>5</v>
      </c>
      <c r="P9" s="414">
        <f t="shared" si="2"/>
        <v>80.000000000000028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322</v>
      </c>
      <c r="H10" s="300">
        <f t="shared" si="3"/>
        <v>7467.18</v>
      </c>
      <c r="I10" s="420"/>
      <c r="J10" s="301">
        <v>15</v>
      </c>
      <c r="K10" s="302">
        <f t="shared" si="0"/>
        <v>1288.0000000000045</v>
      </c>
      <c r="L10" s="303">
        <f t="shared" si="1"/>
        <v>85.866666666666973</v>
      </c>
      <c r="M10" s="304">
        <v>0.59375</v>
      </c>
      <c r="N10" s="304">
        <v>0.60416666666666663</v>
      </c>
      <c r="O10" s="296">
        <v>5</v>
      </c>
      <c r="P10" s="414">
        <f t="shared" si="2"/>
        <v>14.999999999999947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689</v>
      </c>
      <c r="H11" s="300">
        <f t="shared" si="3"/>
        <v>16225.95</v>
      </c>
      <c r="I11" s="420"/>
      <c r="J11" s="301">
        <v>15</v>
      </c>
      <c r="K11" s="302">
        <f t="shared" si="0"/>
        <v>1378.0000000000048</v>
      </c>
      <c r="L11" s="303">
        <f t="shared" si="1"/>
        <v>91.866666666666987</v>
      </c>
      <c r="M11" s="304">
        <v>0.60763888888888895</v>
      </c>
      <c r="N11" s="304">
        <v>0.62847222222222221</v>
      </c>
      <c r="O11" s="296">
        <v>5</v>
      </c>
      <c r="P11" s="414">
        <f t="shared" si="2"/>
        <v>29.999999999999893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1569.1238316379201</v>
      </c>
      <c r="L16" s="313">
        <f>AVERAGE(L5:L15)</f>
        <v>135.74646843667753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356</v>
      </c>
      <c r="H17" s="314">
        <f t="shared" ref="H17:H23" si="4">F17*G17</f>
        <v>4994.6799999999994</v>
      </c>
      <c r="I17" s="315"/>
      <c r="J17" s="301">
        <v>6</v>
      </c>
      <c r="K17" s="302">
        <f>G17/P17*60</f>
        <v>1525.7142857142869</v>
      </c>
      <c r="L17" s="303">
        <f>K17/J17</f>
        <v>254.28571428571448</v>
      </c>
      <c r="M17" s="304">
        <v>0.1875</v>
      </c>
      <c r="N17" s="304">
        <v>0.19722222222222222</v>
      </c>
      <c r="O17" s="296">
        <v>30</v>
      </c>
      <c r="P17" s="414">
        <f>(N17-M17)*24*60</f>
        <v>13.999999999999989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583</v>
      </c>
      <c r="H18" s="300">
        <f t="shared" si="4"/>
        <v>8447.67</v>
      </c>
      <c r="I18" s="420"/>
      <c r="J18" s="301">
        <v>5</v>
      </c>
      <c r="K18" s="302">
        <f>G18/P18*60</f>
        <v>1520.8695652173915</v>
      </c>
      <c r="L18" s="303">
        <f>K18/J18</f>
        <v>304.17391304347831</v>
      </c>
      <c r="M18" s="304">
        <v>0.21111111111111111</v>
      </c>
      <c r="N18" s="304">
        <v>0.22708333333333333</v>
      </c>
      <c r="O18" s="296">
        <v>20</v>
      </c>
      <c r="P18" s="414">
        <f t="shared" ref="P18" si="5">(N18-M18)*24*60</f>
        <v>23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1523.2919254658391</v>
      </c>
      <c r="L24" s="313">
        <f>AVERAGE(L17:L23)</f>
        <v>279.22981366459641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1533</v>
      </c>
      <c r="H25" s="300">
        <f t="shared" ref="H25:H37" si="6">F25*G25</f>
        <v>23040.989999999998</v>
      </c>
      <c r="I25" s="420"/>
      <c r="J25" s="301">
        <v>4</v>
      </c>
      <c r="K25" s="302">
        <f t="shared" ref="K25:K27" si="7">G25/P25*60</f>
        <v>2874.3749999999964</v>
      </c>
      <c r="L25" s="303">
        <f t="shared" ref="L25:L27" si="8">K25/J25</f>
        <v>718.59374999999909</v>
      </c>
      <c r="M25" s="304">
        <v>0.18055555555555555</v>
      </c>
      <c r="N25" s="304">
        <v>0.20277777777777781</v>
      </c>
      <c r="O25" s="296">
        <v>20</v>
      </c>
      <c r="P25" s="414">
        <f t="shared" ref="P25:P27" si="9">(N25-M25)*24*60</f>
        <v>32.000000000000043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3245</v>
      </c>
      <c r="H26" s="300">
        <f t="shared" si="6"/>
        <v>58994.1</v>
      </c>
      <c r="I26" s="420"/>
      <c r="J26" s="301">
        <v>4</v>
      </c>
      <c r="K26" s="302">
        <f t="shared" si="7"/>
        <v>2821.7391304347825</v>
      </c>
      <c r="L26" s="303">
        <f t="shared" si="8"/>
        <v>705.43478260869563</v>
      </c>
      <c r="M26" s="304">
        <v>0.21666666666666667</v>
      </c>
      <c r="N26" s="304">
        <v>0.26458333333333334</v>
      </c>
      <c r="O26" s="296">
        <v>20</v>
      </c>
      <c r="P26" s="414">
        <f t="shared" si="9"/>
        <v>69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2055</v>
      </c>
      <c r="H27" s="300">
        <f t="shared" si="6"/>
        <v>38079.15</v>
      </c>
      <c r="I27" s="420"/>
      <c r="J27" s="301">
        <v>3</v>
      </c>
      <c r="K27" s="302">
        <f t="shared" si="7"/>
        <v>2802.272727272727</v>
      </c>
      <c r="L27" s="303">
        <f t="shared" si="8"/>
        <v>934.09090909090901</v>
      </c>
      <c r="M27" s="304">
        <v>0.27847222222222223</v>
      </c>
      <c r="N27" s="304">
        <v>0.30902777777777779</v>
      </c>
      <c r="O27" s="296">
        <v>20</v>
      </c>
      <c r="P27" s="414">
        <f t="shared" si="9"/>
        <v>44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2832.7956192358347</v>
      </c>
      <c r="L38" s="313">
        <f>AVERAGE(L25:L37)</f>
        <v>786.03981389986791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935</v>
      </c>
      <c r="H52" s="300">
        <f>F52*G52</f>
        <v>16998.3</v>
      </c>
      <c r="I52" s="420"/>
      <c r="J52" s="301">
        <v>3</v>
      </c>
      <c r="K52" s="302">
        <f>G52/P52*60</f>
        <v>3299.9999999999959</v>
      </c>
      <c r="L52" s="303">
        <f>K52/J52</f>
        <v>1099.9999999999986</v>
      </c>
      <c r="M52" s="304">
        <v>0.2986111111111111</v>
      </c>
      <c r="N52" s="304">
        <v>0.31041666666666667</v>
      </c>
      <c r="O52" s="302">
        <v>10</v>
      </c>
      <c r="P52" s="414">
        <f>(N52-M52)*24*60</f>
        <v>17.000000000000021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830</v>
      </c>
      <c r="H53" s="300">
        <f t="shared" ref="H53:H116" si="11">F53*G53</f>
        <v>20774.900000000001</v>
      </c>
      <c r="I53" s="420"/>
      <c r="J53" s="301">
        <v>4</v>
      </c>
      <c r="K53" s="302">
        <f t="shared" ref="K53:K57" si="12">G53/P53*60</f>
        <v>3320.0000000000118</v>
      </c>
      <c r="L53" s="303">
        <f t="shared" ref="L53:L57" si="13">K53/J53</f>
        <v>830.00000000000296</v>
      </c>
      <c r="M53" s="304">
        <v>0.32430555555555557</v>
      </c>
      <c r="N53" s="304">
        <v>0.3347222222222222</v>
      </c>
      <c r="O53" s="302">
        <v>20</v>
      </c>
      <c r="P53" s="414">
        <f t="shared" ref="P53:P57" si="14">(N53-M53)*24*60</f>
        <v>14.999999999999947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1118</v>
      </c>
      <c r="H54" s="300">
        <f t="shared" si="11"/>
        <v>27748.760000000002</v>
      </c>
      <c r="I54" s="420"/>
      <c r="J54" s="301">
        <v>4</v>
      </c>
      <c r="K54" s="302">
        <f t="shared" si="12"/>
        <v>3354.0000000000118</v>
      </c>
      <c r="L54" s="303">
        <f t="shared" si="13"/>
        <v>838.50000000000296</v>
      </c>
      <c r="M54" s="304">
        <v>0.34861111111111115</v>
      </c>
      <c r="N54" s="304">
        <v>0.36249999999999999</v>
      </c>
      <c r="O54" s="302">
        <v>20</v>
      </c>
      <c r="P54" s="414">
        <f t="shared" si="14"/>
        <v>19.999999999999929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1640</v>
      </c>
      <c r="H55" s="300">
        <f t="shared" si="11"/>
        <v>49200</v>
      </c>
      <c r="I55" s="420"/>
      <c r="J55" s="301">
        <v>4</v>
      </c>
      <c r="K55" s="302">
        <f t="shared" si="12"/>
        <v>3280.0000000000032</v>
      </c>
      <c r="L55" s="303">
        <f t="shared" si="13"/>
        <v>820.0000000000008</v>
      </c>
      <c r="M55" s="304">
        <v>0.37638888888888888</v>
      </c>
      <c r="N55" s="304">
        <v>0.3972222222222222</v>
      </c>
      <c r="O55" s="302">
        <v>20</v>
      </c>
      <c r="P55" s="414">
        <f t="shared" si="14"/>
        <v>29.999999999999972</v>
      </c>
      <c r="Q55" s="305">
        <v>0.3972222222222222</v>
      </c>
      <c r="R55" s="305">
        <v>0.43888888888888888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2124</v>
      </c>
      <c r="H56" s="300">
        <f t="shared" si="11"/>
        <v>50381.279999999999</v>
      </c>
      <c r="I56" s="420"/>
      <c r="J56" s="301">
        <v>4</v>
      </c>
      <c r="K56" s="302">
        <f t="shared" si="12"/>
        <v>3034.2857142857133</v>
      </c>
      <c r="L56" s="303">
        <f t="shared" si="13"/>
        <v>758.57142857142833</v>
      </c>
      <c r="M56" s="304">
        <v>0.45277777777777778</v>
      </c>
      <c r="N56" s="304">
        <v>0.48194444444444445</v>
      </c>
      <c r="O56" s="302">
        <v>20</v>
      </c>
      <c r="P56" s="414">
        <f t="shared" si="14"/>
        <v>42.000000000000014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2780</v>
      </c>
      <c r="H57" s="300">
        <f t="shared" si="11"/>
        <v>76394.399999999994</v>
      </c>
      <c r="I57" s="420"/>
      <c r="J57" s="301">
        <v>4</v>
      </c>
      <c r="K57" s="302">
        <f t="shared" si="12"/>
        <v>3032.7272727272743</v>
      </c>
      <c r="L57" s="303">
        <f t="shared" si="13"/>
        <v>758.18181818181858</v>
      </c>
      <c r="M57" s="304">
        <v>0.49583333333333335</v>
      </c>
      <c r="N57" s="304">
        <v>0.53402777777777777</v>
      </c>
      <c r="O57" s="302">
        <v>20</v>
      </c>
      <c r="P57" s="414">
        <f t="shared" si="14"/>
        <v>54.999999999999964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3220.1688311688354</v>
      </c>
      <c r="L64" s="313">
        <f>AVERAGE(L52:L63)</f>
        <v>850.8755411255421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652</v>
      </c>
      <c r="H65" s="300">
        <f>F65*G65</f>
        <v>14527.745454545455</v>
      </c>
      <c r="I65" s="420"/>
      <c r="J65" s="301">
        <v>4</v>
      </c>
      <c r="K65" s="302">
        <f t="shared" ref="K65:K71" si="15">G65/P65*60</f>
        <v>3260.0000000000009</v>
      </c>
      <c r="L65" s="303">
        <f t="shared" ref="L65:L71" si="16">K65/J65</f>
        <v>815.00000000000023</v>
      </c>
      <c r="M65" s="304">
        <v>0.18055555555555555</v>
      </c>
      <c r="N65" s="304">
        <v>0.18888888888888888</v>
      </c>
      <c r="O65" s="302">
        <v>20</v>
      </c>
      <c r="P65" s="414">
        <f>(N65-M65)*24*60</f>
        <v>11.999999999999996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1633</v>
      </c>
      <c r="H66" s="300">
        <f t="shared" ref="H66:H74" si="17">F66*G66</f>
        <v>29687.94</v>
      </c>
      <c r="I66" s="420"/>
      <c r="J66" s="301">
        <v>3</v>
      </c>
      <c r="K66" s="302">
        <f t="shared" si="15"/>
        <v>3266.0000000000073</v>
      </c>
      <c r="L66" s="303">
        <f t="shared" si="16"/>
        <v>1088.666666666669</v>
      </c>
      <c r="M66" s="304">
        <v>0.20277777777777781</v>
      </c>
      <c r="N66" s="304">
        <v>0.22361111111111109</v>
      </c>
      <c r="O66" s="302">
        <v>20</v>
      </c>
      <c r="P66" s="414">
        <f t="shared" ref="P66:P71" si="18">(N66-M66)*24*60</f>
        <v>29.999999999999932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1891</v>
      </c>
      <c r="H67" s="300">
        <f t="shared" si="17"/>
        <v>33831.709090909091</v>
      </c>
      <c r="I67" s="420"/>
      <c r="J67" s="301">
        <v>3</v>
      </c>
      <c r="K67" s="302">
        <f t="shared" si="15"/>
        <v>3241.7142857142862</v>
      </c>
      <c r="L67" s="303">
        <f t="shared" si="16"/>
        <v>1080.5714285714287</v>
      </c>
      <c r="M67" s="304">
        <v>0.23750000000000002</v>
      </c>
      <c r="N67" s="304">
        <v>0.26180555555555557</v>
      </c>
      <c r="O67" s="302">
        <v>20</v>
      </c>
      <c r="P67" s="414">
        <f t="shared" si="18"/>
        <v>34.999999999999993</v>
      </c>
      <c r="Q67" s="305">
        <v>0.26180555555555557</v>
      </c>
      <c r="R67" s="305">
        <v>0.3034722222222222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4804</v>
      </c>
      <c r="H68" s="300">
        <f t="shared" si="17"/>
        <v>68628.57142857142</v>
      </c>
      <c r="I68" s="420"/>
      <c r="J68" s="301">
        <v>3</v>
      </c>
      <c r="K68" s="302">
        <f t="shared" si="15"/>
        <v>3238.6516853932612</v>
      </c>
      <c r="L68" s="303">
        <f t="shared" si="16"/>
        <v>1079.5505617977537</v>
      </c>
      <c r="M68" s="304">
        <v>0.31736111111111115</v>
      </c>
      <c r="N68" s="304">
        <v>0.37916666666666665</v>
      </c>
      <c r="O68" s="302">
        <v>20</v>
      </c>
      <c r="P68" s="414">
        <f t="shared" si="18"/>
        <v>88.999999999999929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3102</v>
      </c>
      <c r="H69" s="300">
        <f t="shared" si="17"/>
        <v>51679.32</v>
      </c>
      <c r="I69" s="420"/>
      <c r="J69" s="301">
        <v>4</v>
      </c>
      <c r="K69" s="302">
        <f t="shared" si="15"/>
        <v>3208.9655172413773</v>
      </c>
      <c r="L69" s="303">
        <f t="shared" si="16"/>
        <v>802.24137931034431</v>
      </c>
      <c r="M69" s="304">
        <v>0.39305555555555555</v>
      </c>
      <c r="N69" s="304">
        <v>0.43333333333333335</v>
      </c>
      <c r="O69" s="302">
        <v>20</v>
      </c>
      <c r="P69" s="414">
        <f t="shared" si="18"/>
        <v>58.000000000000036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3307</v>
      </c>
      <c r="H70" s="300">
        <f t="shared" si="17"/>
        <v>46397.21</v>
      </c>
      <c r="I70" s="420"/>
      <c r="J70" s="301">
        <v>3</v>
      </c>
      <c r="K70" s="302">
        <f t="shared" si="15"/>
        <v>3543.2142857142831</v>
      </c>
      <c r="L70" s="303">
        <f t="shared" si="16"/>
        <v>1181.0714285714278</v>
      </c>
      <c r="M70" s="304">
        <v>0.44722222222222219</v>
      </c>
      <c r="N70" s="304">
        <v>0.4861111111111111</v>
      </c>
      <c r="O70" s="302">
        <v>20</v>
      </c>
      <c r="P70" s="414">
        <f t="shared" si="18"/>
        <v>56.000000000000043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2202</v>
      </c>
      <c r="H71" s="300">
        <f t="shared" si="17"/>
        <v>55490.400000000001</v>
      </c>
      <c r="I71" s="420"/>
      <c r="J71" s="301">
        <v>3</v>
      </c>
      <c r="K71" s="302">
        <f t="shared" si="15"/>
        <v>3222.4390243902426</v>
      </c>
      <c r="L71" s="303">
        <f t="shared" si="16"/>
        <v>1074.1463414634143</v>
      </c>
      <c r="M71" s="304">
        <v>0.5</v>
      </c>
      <c r="N71" s="304">
        <v>0.52847222222222223</v>
      </c>
      <c r="O71" s="302">
        <v>20</v>
      </c>
      <c r="P71" s="414">
        <f t="shared" si="18"/>
        <v>41.000000000000014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3282.9978283504938</v>
      </c>
      <c r="L75" s="313">
        <f>AVERAGE(L65:L74)</f>
        <v>1017.3211151972912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1390</v>
      </c>
      <c r="H82" s="345">
        <f t="shared" ref="H82:H90" si="19">F82*G82</f>
        <v>23935.8</v>
      </c>
      <c r="I82" s="420"/>
      <c r="J82" s="301">
        <v>3</v>
      </c>
      <c r="K82" s="302">
        <f t="shared" ref="K82" si="20">G82/P82*60</f>
        <v>3335.9999999999909</v>
      </c>
      <c r="L82" s="303">
        <f t="shared" ref="L82" si="21">K82/J82</f>
        <v>1111.999999999997</v>
      </c>
      <c r="M82" s="304">
        <v>0.72222222222222221</v>
      </c>
      <c r="N82" s="304">
        <v>0.73958333333333337</v>
      </c>
      <c r="O82" s="302">
        <v>20</v>
      </c>
      <c r="P82" s="414">
        <f t="shared" ref="P82" si="22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3335.9999999999909</v>
      </c>
      <c r="L91" s="313">
        <f>AVERAGE(L82:L90)</f>
        <v>1111.999999999997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1645</v>
      </c>
      <c r="H92" s="300">
        <f t="shared" ref="H92:H99" si="23">F92*G92</f>
        <v>40368.299999999996</v>
      </c>
      <c r="I92" s="420"/>
      <c r="J92" s="301">
        <v>3</v>
      </c>
      <c r="K92" s="302">
        <f>G92/P92*60</f>
        <v>2193.3333333333335</v>
      </c>
      <c r="L92" s="303">
        <f t="shared" ref="L92:L93" si="24">K92/J92</f>
        <v>731.1111111111112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1570</v>
      </c>
      <c r="H93" s="300">
        <f t="shared" si="23"/>
        <v>36533.9</v>
      </c>
      <c r="I93" s="420"/>
      <c r="J93" s="301">
        <v>4</v>
      </c>
      <c r="K93" s="302">
        <f t="shared" ref="K93" si="25">G93/P93*60</f>
        <v>2355.0000000000086</v>
      </c>
      <c r="L93" s="303">
        <f t="shared" si="24"/>
        <v>588.75000000000216</v>
      </c>
      <c r="M93" s="304">
        <v>0.76736111111111116</v>
      </c>
      <c r="N93" s="304">
        <v>0.79513888888888884</v>
      </c>
      <c r="O93" s="296">
        <v>20</v>
      </c>
      <c r="P93" s="414">
        <f>(N93-M93)*24*60</f>
        <v>39.999999999999858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2274.1666666666711</v>
      </c>
      <c r="L100" s="313">
        <f>AVERAGE(L92:L99)</f>
        <v>659.93055555555668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1336</v>
      </c>
      <c r="H101" s="300">
        <f t="shared" ref="H101:H110" si="26">F101*G101</f>
        <v>33440.080000000002</v>
      </c>
      <c r="I101" s="420"/>
      <c r="J101" s="301">
        <v>4</v>
      </c>
      <c r="K101" s="302">
        <f>G101/P101*60</f>
        <v>3206.399999999991</v>
      </c>
      <c r="L101" s="303">
        <f t="shared" ref="L101:L105" si="27">K101/J101</f>
        <v>801.59999999999775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2085</v>
      </c>
      <c r="H102" s="300">
        <f t="shared" si="26"/>
        <v>51749.7</v>
      </c>
      <c r="I102" s="420"/>
      <c r="J102" s="301">
        <v>4</v>
      </c>
      <c r="K102" s="302">
        <f t="shared" ref="K102:K105" si="29">G102/P102*60</f>
        <v>3127.4999999999986</v>
      </c>
      <c r="L102" s="303">
        <f t="shared" si="27"/>
        <v>781.87499999999966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2315</v>
      </c>
      <c r="H103" s="300">
        <f t="shared" si="26"/>
        <v>69450</v>
      </c>
      <c r="I103" s="420"/>
      <c r="J103" s="301">
        <v>3</v>
      </c>
      <c r="K103" s="302">
        <f t="shared" si="29"/>
        <v>3086.6666666666665</v>
      </c>
      <c r="L103" s="303">
        <f t="shared" si="27"/>
        <v>1028.8888888888889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3345</v>
      </c>
      <c r="H104" s="300">
        <f t="shared" si="26"/>
        <v>95566.65</v>
      </c>
      <c r="I104" s="420"/>
      <c r="J104" s="301">
        <v>3</v>
      </c>
      <c r="K104" s="302">
        <f t="shared" si="29"/>
        <v>3087.6923076923108</v>
      </c>
      <c r="L104" s="303">
        <f t="shared" si="27"/>
        <v>1029.2307692307702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9552</v>
      </c>
      <c r="H105" s="300">
        <f t="shared" si="26"/>
        <v>136457.14285714284</v>
      </c>
      <c r="I105" s="420"/>
      <c r="J105" s="301">
        <v>3</v>
      </c>
      <c r="K105" s="302">
        <f t="shared" si="29"/>
        <v>3016.4210526130969</v>
      </c>
      <c r="L105" s="303">
        <f t="shared" si="27"/>
        <v>1005.4736842043657</v>
      </c>
      <c r="M105" s="304">
        <v>46152.940972222219</v>
      </c>
      <c r="N105" s="304">
        <v>46153.072916666664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3104.9360053944129</v>
      </c>
      <c r="L111" s="313">
        <f>AVERAGE(L101:L110)</f>
        <v>929.41366846480446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1164</v>
      </c>
      <c r="H112" s="345">
        <f t="shared" si="11"/>
        <v>19438.8</v>
      </c>
      <c r="I112" s="420"/>
      <c r="J112" s="301">
        <v>3</v>
      </c>
      <c r="K112" s="302">
        <f t="shared" ref="K112:K118" si="30">G112/P112*60</f>
        <v>2793.5999999999922</v>
      </c>
      <c r="L112" s="303">
        <f t="shared" ref="L112:L118" si="31">K112/J112</f>
        <v>931.19999999999743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2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1043</v>
      </c>
      <c r="H113" s="345">
        <f t="shared" si="11"/>
        <v>18961.739999999998</v>
      </c>
      <c r="I113" s="420"/>
      <c r="J113" s="301">
        <v>4</v>
      </c>
      <c r="K113" s="302">
        <f t="shared" si="30"/>
        <v>2503.1999999999925</v>
      </c>
      <c r="L113" s="303">
        <f t="shared" si="31"/>
        <v>625.79999999999814</v>
      </c>
      <c r="M113" s="304">
        <v>0.75347222222222221</v>
      </c>
      <c r="N113" s="304">
        <v>0.77083333333333337</v>
      </c>
      <c r="O113" s="296">
        <v>20</v>
      </c>
      <c r="P113" s="414">
        <f t="shared" si="32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1172</v>
      </c>
      <c r="H114" s="345">
        <f t="shared" si="11"/>
        <v>21306.959999999999</v>
      </c>
      <c r="I114" s="420"/>
      <c r="J114" s="301">
        <v>3</v>
      </c>
      <c r="K114" s="302">
        <f t="shared" si="30"/>
        <v>2812.799999999992</v>
      </c>
      <c r="L114" s="303">
        <f t="shared" si="31"/>
        <v>937.59999999999729</v>
      </c>
      <c r="M114" s="304">
        <v>0.78472222222222221</v>
      </c>
      <c r="N114" s="304">
        <v>0.80208333333333337</v>
      </c>
      <c r="O114" s="296">
        <v>20</v>
      </c>
      <c r="P114" s="414">
        <f t="shared" si="32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6420</v>
      </c>
      <c r="H115" s="345">
        <f t="shared" si="11"/>
        <v>106957.2</v>
      </c>
      <c r="I115" s="420"/>
      <c r="J115" s="301">
        <v>4</v>
      </c>
      <c r="K115" s="302">
        <f t="shared" si="30"/>
        <v>3081.599999999999</v>
      </c>
      <c r="L115" s="303">
        <f t="shared" si="31"/>
        <v>770.39999999999975</v>
      </c>
      <c r="M115" s="304">
        <v>0.81597222222222221</v>
      </c>
      <c r="N115" s="304">
        <v>0.90277777777777779</v>
      </c>
      <c r="O115" s="296">
        <v>20</v>
      </c>
      <c r="P115" s="414">
        <f t="shared" si="32"/>
        <v>125.00000000000003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1143</v>
      </c>
      <c r="H116" s="345">
        <f t="shared" si="11"/>
        <v>25468.118181818179</v>
      </c>
      <c r="I116" s="420"/>
      <c r="J116" s="301">
        <v>4</v>
      </c>
      <c r="K116" s="302">
        <f t="shared" si="30"/>
        <v>2743.1999999999921</v>
      </c>
      <c r="L116" s="303">
        <f t="shared" si="31"/>
        <v>685.79999999999802</v>
      </c>
      <c r="M116" s="304">
        <v>0.91666666666666663</v>
      </c>
      <c r="N116" s="347">
        <v>0.93402777777777779</v>
      </c>
      <c r="O116" s="296">
        <v>20</v>
      </c>
      <c r="P116" s="414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4355</v>
      </c>
      <c r="H117" s="345">
        <f t="shared" ref="H117:H123" si="33">F117*G117</f>
        <v>77914.909090909088</v>
      </c>
      <c r="I117" s="420"/>
      <c r="J117" s="301">
        <v>3</v>
      </c>
      <c r="K117" s="302">
        <f t="shared" si="30"/>
        <v>3484.0000003244727</v>
      </c>
      <c r="L117" s="303">
        <f t="shared" si="31"/>
        <v>1161.3333334414908</v>
      </c>
      <c r="M117" s="304">
        <v>46152.989583333336</v>
      </c>
      <c r="N117" s="304">
        <v>46153.041666666664</v>
      </c>
      <c r="O117" s="302">
        <v>20</v>
      </c>
      <c r="P117" s="414">
        <f t="shared" si="32"/>
        <v>74.999999993015081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6718</v>
      </c>
      <c r="H118" s="345">
        <f t="shared" si="33"/>
        <v>94253.54</v>
      </c>
      <c r="I118" s="420"/>
      <c r="J118" s="301">
        <v>3</v>
      </c>
      <c r="K118" s="302">
        <f t="shared" si="30"/>
        <v>3100.6153846153838</v>
      </c>
      <c r="L118" s="303">
        <f t="shared" si="31"/>
        <v>1033.5384615384612</v>
      </c>
      <c r="M118" s="304">
        <v>5.5555555555555552E-2</v>
      </c>
      <c r="N118" s="304">
        <v>0.14583333333333334</v>
      </c>
      <c r="O118" s="302">
        <v>20</v>
      </c>
      <c r="P118" s="414">
        <f t="shared" si="32"/>
        <v>130.00000000000003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2931.2879121342603</v>
      </c>
      <c r="L124" s="313">
        <f>AVERAGE(L112:L123)</f>
        <v>877.95311356856314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V131" sqref="V131"/>
      <selection activeCell="K21" sqref="K2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194086.80000000002</v>
      </c>
      <c r="F1" s="425" t="s">
        <v>4</v>
      </c>
      <c r="G1" s="30">
        <f>SUM(H5:H173)</f>
        <v>7864824.7887914591</v>
      </c>
      <c r="H1" s="440" t="s">
        <v>165</v>
      </c>
      <c r="I1" s="31">
        <f>M17+M30+M43+M56+M69+M82+M95+M108+M121+M134+M147+M160+M173</f>
        <v>193.90952380952379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338</v>
      </c>
      <c r="B2" s="648"/>
      <c r="C2" s="441"/>
      <c r="D2" s="441" t="s">
        <v>83</v>
      </c>
      <c r="E2" s="34">
        <f>AVERAGE(O17,O30,O43,O56,O69,O82,O95,O108,O121,O134,O147,O160,O173)</f>
        <v>125.76578160707187</v>
      </c>
      <c r="F2" s="35" t="s">
        <v>84</v>
      </c>
      <c r="G2" s="36">
        <f>G1/E1</f>
        <v>40.522203409976662</v>
      </c>
      <c r="H2" s="440" t="s">
        <v>175</v>
      </c>
      <c r="I2" s="440">
        <f>COUNT(I5:I173)</f>
        <v>8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6</v>
      </c>
      <c r="AE2" s="38">
        <f>AE17+AE30+AE43+AE56+AE69+AE82+AE95+AE108+AE121+AE134+AE147+AE160+AE173</f>
        <v>2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9421</v>
      </c>
      <c r="H5" s="45">
        <f t="shared" ref="H5:H16" si="0">F5*G5</f>
        <v>356396.43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0" si="1">G5/W5*60</f>
        <v>2345.4771784232371</v>
      </c>
      <c r="O5" s="47">
        <f t="shared" ref="O5:O10" si="2">N5/M5</f>
        <v>117.27385892116186</v>
      </c>
      <c r="P5" s="48">
        <f t="shared" ref="P5:P10" si="3">M5-J5</f>
        <v>0</v>
      </c>
      <c r="Q5" s="49">
        <f t="shared" ref="Q5:Q10" si="4">O5-L5</f>
        <v>-2.7261410788381397</v>
      </c>
      <c r="R5" s="427">
        <f t="shared" ref="R5:R10" si="5">O5/L5</f>
        <v>0.97728215767634885</v>
      </c>
      <c r="S5" s="603">
        <f>R17</f>
        <v>0.92619006636215162</v>
      </c>
      <c r="T5" s="89">
        <v>0.25</v>
      </c>
      <c r="U5" s="89">
        <v>0.41736111111111107</v>
      </c>
      <c r="V5" s="425">
        <v>5</v>
      </c>
      <c r="W5" s="436">
        <f>(U5-T5)*24*60</f>
        <v>240.99999999999994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-54.522821576762908</v>
      </c>
      <c r="AG5" s="427">
        <f t="shared" ref="AG5:AG70" si="7">N5/K5</f>
        <v>0.97728215767634874</v>
      </c>
      <c r="AH5" s="603">
        <f>AG17</f>
        <v>0.93617093677685848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1737</v>
      </c>
      <c r="H6" s="45">
        <f t="shared" si="0"/>
        <v>67725.63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2423.7209302325577</v>
      </c>
      <c r="O6" s="47">
        <f t="shared" si="2"/>
        <v>142.57181942544457</v>
      </c>
      <c r="P6" s="48">
        <f t="shared" si="3"/>
        <v>0</v>
      </c>
      <c r="Q6" s="49">
        <f t="shared" si="4"/>
        <v>-16.251709986320122</v>
      </c>
      <c r="R6" s="427">
        <f t="shared" si="5"/>
        <v>0.89767441860465103</v>
      </c>
      <c r="S6" s="603"/>
      <c r="T6" s="89">
        <v>0.43263888888888885</v>
      </c>
      <c r="U6" s="89">
        <v>0.46249999999999997</v>
      </c>
      <c r="V6" s="425">
        <v>22</v>
      </c>
      <c r="W6" s="436">
        <f t="shared" ref="W6:W17" si="8">(U6-T6)*24*60</f>
        <v>43.000000000000007</v>
      </c>
      <c r="X6" s="53">
        <v>0.42222222222222222</v>
      </c>
      <c r="Y6" s="53">
        <v>0.43194444444444446</v>
      </c>
      <c r="Z6" s="54"/>
      <c r="AA6" s="54"/>
      <c r="AB6" s="588"/>
      <c r="AC6" s="588"/>
      <c r="AD6" s="423"/>
      <c r="AE6" s="423"/>
      <c r="AF6" s="48">
        <f t="shared" si="6"/>
        <v>-276.27906976744225</v>
      </c>
      <c r="AG6" s="427">
        <f t="shared" si="7"/>
        <v>0.89767441860465103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2225</v>
      </c>
      <c r="H7" s="45">
        <f t="shared" si="0"/>
        <v>64213.5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2427.2727272727257</v>
      </c>
      <c r="O7" s="47">
        <f t="shared" si="2"/>
        <v>142.78074866310152</v>
      </c>
      <c r="P7" s="48">
        <f t="shared" si="3"/>
        <v>0</v>
      </c>
      <c r="Q7" s="49">
        <f t="shared" si="4"/>
        <v>-16.042780748663176</v>
      </c>
      <c r="R7" s="427">
        <f t="shared" si="5"/>
        <v>0.89898989898989856</v>
      </c>
      <c r="S7" s="603"/>
      <c r="T7" s="89">
        <v>0.4680555555555555</v>
      </c>
      <c r="U7" s="89">
        <v>0.50624999999999998</v>
      </c>
      <c r="V7" s="425">
        <v>8</v>
      </c>
      <c r="W7" s="436">
        <f t="shared" si="8"/>
        <v>55.000000000000043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-272.72727272727434</v>
      </c>
      <c r="AG7" s="427">
        <f t="shared" si="7"/>
        <v>0.89898989898989834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2917</v>
      </c>
      <c r="H8" s="45">
        <f t="shared" si="0"/>
        <v>90747.87</v>
      </c>
      <c r="I8" s="436"/>
      <c r="J8" s="46">
        <v>18</v>
      </c>
      <c r="K8" s="44">
        <v>2700</v>
      </c>
      <c r="L8" s="47">
        <v>150</v>
      </c>
      <c r="M8" s="437">
        <v>18</v>
      </c>
      <c r="N8" s="44">
        <f t="shared" si="1"/>
        <v>2573.8235294117612</v>
      </c>
      <c r="O8" s="47">
        <f t="shared" si="2"/>
        <v>142.99019607843118</v>
      </c>
      <c r="P8" s="48">
        <f t="shared" si="3"/>
        <v>0</v>
      </c>
      <c r="Q8" s="49">
        <f t="shared" si="4"/>
        <v>-7.0098039215688175</v>
      </c>
      <c r="R8" s="427">
        <f t="shared" si="5"/>
        <v>0.95326797385620787</v>
      </c>
      <c r="S8" s="603"/>
      <c r="T8" s="89">
        <v>0.50972222222222219</v>
      </c>
      <c r="U8" s="89">
        <v>0.55694444444444446</v>
      </c>
      <c r="V8" s="425">
        <v>5</v>
      </c>
      <c r="W8" s="436">
        <f t="shared" si="8"/>
        <v>68.000000000000085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-126.17647058823877</v>
      </c>
      <c r="AG8" s="427">
        <f t="shared" si="7"/>
        <v>0.95326797385620787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4350</v>
      </c>
      <c r="H9" s="45">
        <f t="shared" si="0"/>
        <v>167388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2558.8235294117658</v>
      </c>
      <c r="O9" s="47">
        <f t="shared" si="2"/>
        <v>134.67492260061925</v>
      </c>
      <c r="P9" s="48">
        <f t="shared" si="3"/>
        <v>1</v>
      </c>
      <c r="Q9" s="49">
        <f t="shared" si="4"/>
        <v>-15.325077399380746</v>
      </c>
      <c r="R9" s="427">
        <f t="shared" si="5"/>
        <v>0.89783281733746167</v>
      </c>
      <c r="S9" s="603"/>
      <c r="T9" s="89">
        <v>0.59791666666666665</v>
      </c>
      <c r="U9" s="89">
        <v>0.66874999999999996</v>
      </c>
      <c r="V9" s="425">
        <v>6</v>
      </c>
      <c r="W9" s="436">
        <f t="shared" si="8"/>
        <v>101.99999999999996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-141.17647058823422</v>
      </c>
      <c r="AG9" s="427">
        <f t="shared" si="7"/>
        <v>0.947712418300654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5964</v>
      </c>
      <c r="H10" s="45">
        <f t="shared" si="0"/>
        <v>225439.19999999998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2556.0000000000005</v>
      </c>
      <c r="O10" s="47">
        <f t="shared" si="2"/>
        <v>134.5263157894737</v>
      </c>
      <c r="P10" s="48">
        <f t="shared" si="3"/>
        <v>0</v>
      </c>
      <c r="Q10" s="49">
        <f t="shared" si="4"/>
        <v>-7.5789473684210407</v>
      </c>
      <c r="R10" s="427">
        <f t="shared" si="5"/>
        <v>0.94666666666666677</v>
      </c>
      <c r="S10" s="604"/>
      <c r="T10" s="89">
        <v>0.68472222222222223</v>
      </c>
      <c r="U10" s="89">
        <v>0.78194444444444444</v>
      </c>
      <c r="V10" s="425">
        <v>23</v>
      </c>
      <c r="W10" s="436">
        <f t="shared" si="8"/>
        <v>139.99999999999997</v>
      </c>
      <c r="X10" s="53">
        <v>0.67361111111111116</v>
      </c>
      <c r="Y10" s="53">
        <v>0.68402777777777779</v>
      </c>
      <c r="Z10" s="54"/>
      <c r="AA10" s="54"/>
      <c r="AB10" s="588"/>
      <c r="AC10" s="588"/>
      <c r="AD10" s="423">
        <v>1</v>
      </c>
      <c r="AE10" s="423"/>
      <c r="AF10" s="48">
        <f t="shared" si="6"/>
        <v>-143.99999999999955</v>
      </c>
      <c r="AG10" s="427">
        <f t="shared" si="7"/>
        <v>0.94666666666666688</v>
      </c>
      <c r="AH10" s="604"/>
    </row>
    <row r="11" spans="1:34" ht="19.149999999999999" customHeight="1">
      <c r="A11" s="635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36"/>
      <c r="J11" s="46"/>
      <c r="K11" s="44"/>
      <c r="L11" s="47"/>
      <c r="M11" s="437"/>
      <c r="N11" s="44"/>
      <c r="O11" s="47"/>
      <c r="P11" s="48"/>
      <c r="Q11" s="49"/>
      <c r="R11" s="427"/>
      <c r="S11" s="604"/>
      <c r="T11" s="89"/>
      <c r="U11" s="89"/>
      <c r="V11" s="425"/>
      <c r="W11" s="436">
        <f t="shared" si="8"/>
        <v>0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0</v>
      </c>
      <c r="AG11" s="427" t="e">
        <f t="shared" si="7"/>
        <v>#DIV/0!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2480.8529824586749</v>
      </c>
      <c r="O17" s="73">
        <f t="shared" si="9"/>
        <v>135.80297691303869</v>
      </c>
      <c r="P17" s="65">
        <f t="shared" ref="P17:P28" si="10">M17-J17</f>
        <v>0.1666666666666643</v>
      </c>
      <c r="Q17" s="74">
        <f t="shared" ref="Q17:Q23" si="11">O17-L17</f>
        <v>-10.822410083865321</v>
      </c>
      <c r="R17" s="75">
        <f>O17/L17</f>
        <v>0.92619006636215162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-169.14701754132511</v>
      </c>
      <c r="AG17" s="428">
        <f t="shared" si="7"/>
        <v>0.93617093677685848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4066.4</v>
      </c>
      <c r="H18" s="84">
        <f t="shared" ref="H18:H29" si="12">F18*G18</f>
        <v>149887.50400000002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2218.0363636363631</v>
      </c>
      <c r="O18" s="86">
        <f t="shared" ref="O18:O23" si="14">N18/M18</f>
        <v>123.22424242424239</v>
      </c>
      <c r="P18" s="54">
        <f t="shared" si="10"/>
        <v>1</v>
      </c>
      <c r="Q18" s="88">
        <f t="shared" si="11"/>
        <v>-9.1286987522281891</v>
      </c>
      <c r="R18" s="424">
        <f t="shared" ref="R18:R23" si="15">O18/L18</f>
        <v>0.9310276094276092</v>
      </c>
      <c r="S18" s="587">
        <f>R30</f>
        <v>0.87866225091647077</v>
      </c>
      <c r="T18" s="89">
        <v>0.16666666666666666</v>
      </c>
      <c r="U18" s="89">
        <v>0.24305555555555555</v>
      </c>
      <c r="V18" s="423">
        <v>5</v>
      </c>
      <c r="W18" s="90">
        <f>(U18-T18)*24*60</f>
        <v>110.00000000000001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-31.963636363636851</v>
      </c>
      <c r="AG18" s="92">
        <f t="shared" si="7"/>
        <v>0.98579393939393922</v>
      </c>
      <c r="AH18" s="628">
        <f>AG30</f>
        <v>0.9168750775681197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2167</v>
      </c>
      <c r="H19" s="84">
        <f t="shared" si="12"/>
        <v>83191.13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1413.2608695652175</v>
      </c>
      <c r="O19" s="95">
        <f t="shared" si="14"/>
        <v>83.132992327365741</v>
      </c>
      <c r="P19" s="54">
        <f t="shared" si="10"/>
        <v>1</v>
      </c>
      <c r="Q19" s="88">
        <f t="shared" si="11"/>
        <v>-19.117007672634259</v>
      </c>
      <c r="R19" s="424">
        <f t="shared" si="15"/>
        <v>0.81303659977863807</v>
      </c>
      <c r="S19" s="587"/>
      <c r="T19" s="89">
        <v>0.24861111111111112</v>
      </c>
      <c r="U19" s="89">
        <v>0.3125</v>
      </c>
      <c r="V19" s="423">
        <v>8</v>
      </c>
      <c r="W19" s="90">
        <f>(U19-T19)*24*60</f>
        <v>92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-222.73913043478251</v>
      </c>
      <c r="AG19" s="427">
        <f t="shared" si="7"/>
        <v>0.86385138726480282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2860</v>
      </c>
      <c r="H20" s="84">
        <f t="shared" si="12"/>
        <v>142742.59999999998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1351.1811023622045</v>
      </c>
      <c r="O20" s="95">
        <f t="shared" si="14"/>
        <v>79.481241315423787</v>
      </c>
      <c r="P20" s="54">
        <f t="shared" si="10"/>
        <v>0</v>
      </c>
      <c r="Q20" s="88">
        <f t="shared" si="11"/>
        <v>-8.7540528022232706</v>
      </c>
      <c r="R20" s="424">
        <f t="shared" si="15"/>
        <v>0.90078740157480297</v>
      </c>
      <c r="S20" s="587"/>
      <c r="T20" s="89">
        <v>0.32777777777777778</v>
      </c>
      <c r="U20" s="89">
        <v>0.41597222222222224</v>
      </c>
      <c r="V20" s="423">
        <v>22</v>
      </c>
      <c r="W20" s="90">
        <f t="shared" ref="W20:W29" si="16">(U20-T20)*24*60</f>
        <v>127.00000000000003</v>
      </c>
      <c r="X20" s="96">
        <v>0.31736111111111115</v>
      </c>
      <c r="Y20" s="96">
        <v>0.3263888888888889</v>
      </c>
      <c r="Z20" s="54"/>
      <c r="AA20" s="54"/>
      <c r="AB20" s="588"/>
      <c r="AC20" s="588"/>
      <c r="AD20" s="423"/>
      <c r="AE20" s="423"/>
      <c r="AF20" s="91">
        <f t="shared" si="6"/>
        <v>-148.81889763779554</v>
      </c>
      <c r="AG20" s="92">
        <f t="shared" si="7"/>
        <v>0.90078740157480297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2907.4500000000003</v>
      </c>
      <c r="H21" s="84">
        <f t="shared" si="12"/>
        <v>164067.40350000001</v>
      </c>
      <c r="I21" s="425"/>
      <c r="J21" s="93">
        <v>17</v>
      </c>
      <c r="K21" s="44">
        <v>1636</v>
      </c>
      <c r="L21" s="47">
        <v>96.235294117647058</v>
      </c>
      <c r="M21" s="437">
        <v>18</v>
      </c>
      <c r="N21" s="94">
        <f t="shared" si="13"/>
        <v>1384.4999999999998</v>
      </c>
      <c r="O21" s="95">
        <f t="shared" si="14"/>
        <v>76.916666666666657</v>
      </c>
      <c r="P21" s="54">
        <f t="shared" si="10"/>
        <v>1</v>
      </c>
      <c r="Q21" s="88">
        <f t="shared" si="11"/>
        <v>-19.318627450980401</v>
      </c>
      <c r="R21" s="424">
        <f t="shared" si="15"/>
        <v>0.79925631621841886</v>
      </c>
      <c r="S21" s="587"/>
      <c r="T21" s="89">
        <v>0.43194444444444446</v>
      </c>
      <c r="U21" s="89">
        <v>0.51944444444444449</v>
      </c>
      <c r="V21" s="423">
        <v>23</v>
      </c>
      <c r="W21" s="90">
        <f t="shared" si="16"/>
        <v>126.00000000000003</v>
      </c>
      <c r="X21" s="96">
        <v>0.4201388888888889</v>
      </c>
      <c r="Y21" s="96">
        <v>0.43055555555555558</v>
      </c>
      <c r="Z21" s="54"/>
      <c r="AA21" s="54"/>
      <c r="AB21" s="588"/>
      <c r="AC21" s="588"/>
      <c r="AD21" s="423"/>
      <c r="AE21" s="423"/>
      <c r="AF21" s="48">
        <f t="shared" si="6"/>
        <v>-251.50000000000023</v>
      </c>
      <c r="AG21" s="427">
        <f t="shared" si="7"/>
        <v>0.84627139364303161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1540</v>
      </c>
      <c r="H22" s="84">
        <f t="shared" si="12"/>
        <v>76861.399999999994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1319.9999999999986</v>
      </c>
      <c r="O22" s="95">
        <f t="shared" si="14"/>
        <v>77.647058823529335</v>
      </c>
      <c r="P22" s="54">
        <f t="shared" si="10"/>
        <v>0</v>
      </c>
      <c r="Q22" s="88">
        <f t="shared" si="11"/>
        <v>-10.588235294117723</v>
      </c>
      <c r="R22" s="424">
        <f t="shared" si="15"/>
        <v>0.87999999999999912</v>
      </c>
      <c r="S22" s="587"/>
      <c r="T22" s="89">
        <v>0.56041666666666667</v>
      </c>
      <c r="U22" s="89">
        <v>0.60902777777777783</v>
      </c>
      <c r="V22" s="423">
        <v>6</v>
      </c>
      <c r="W22" s="90">
        <f t="shared" si="16"/>
        <v>70.000000000000071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-180.00000000000136</v>
      </c>
      <c r="AG22" s="92">
        <f t="shared" si="7"/>
        <v>0.87999999999999912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2189.6</v>
      </c>
      <c r="H23" s="84">
        <f t="shared" si="12"/>
        <v>80708.655999999988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2189.6000000000022</v>
      </c>
      <c r="O23" s="95">
        <f t="shared" si="14"/>
        <v>121.64444444444456</v>
      </c>
      <c r="P23" s="54">
        <f t="shared" si="10"/>
        <v>1</v>
      </c>
      <c r="Q23" s="88">
        <f t="shared" si="11"/>
        <v>-10.70849673202602</v>
      </c>
      <c r="R23" s="424">
        <f t="shared" si="15"/>
        <v>0.91909135802469233</v>
      </c>
      <c r="S23" s="587"/>
      <c r="T23" s="89">
        <v>0.61388888888888893</v>
      </c>
      <c r="U23" s="89">
        <v>0.65555555555555556</v>
      </c>
      <c r="V23" s="423">
        <v>7</v>
      </c>
      <c r="W23" s="90">
        <f t="shared" si="16"/>
        <v>59.999999999999943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-60.399999999997817</v>
      </c>
      <c r="AG23" s="427">
        <f t="shared" si="7"/>
        <v>0.97315555555555655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1646.0963892606308</v>
      </c>
      <c r="O30" s="104">
        <f t="shared" si="17"/>
        <v>93.674441000278748</v>
      </c>
      <c r="P30" s="54">
        <f t="shared" ref="P30:P37" si="18">M30-J30</f>
        <v>0.66666666666666785</v>
      </c>
      <c r="Q30" s="88">
        <f t="shared" ref="Q30:Q37" si="19">O30-L30</f>
        <v>-12.93585311736831</v>
      </c>
      <c r="R30" s="105">
        <f t="shared" ref="R30:R37" si="20">O30/L30</f>
        <v>0.87866225091647077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-149.2369440727025</v>
      </c>
      <c r="AG30" s="109">
        <f t="shared" ref="AG30" si="21">N30/K30</f>
        <v>0.9168750775681197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2302</v>
      </c>
      <c r="H31" s="113">
        <f t="shared" ref="H31:H40" si="22">F31*G31</f>
        <v>81329.659999999989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2001.7391304347827</v>
      </c>
      <c r="O31" s="116">
        <f t="shared" ref="O31:O37" si="24">N31/M31</f>
        <v>166.81159420289856</v>
      </c>
      <c r="P31" s="117">
        <f t="shared" si="18"/>
        <v>0</v>
      </c>
      <c r="Q31" s="118">
        <f t="shared" si="19"/>
        <v>-9.6884057971014386</v>
      </c>
      <c r="R31" s="426">
        <f t="shared" si="20"/>
        <v>0.94510818245268302</v>
      </c>
      <c r="S31" s="624">
        <f>R43</f>
        <v>0.87320938809114912</v>
      </c>
      <c r="T31" s="119">
        <v>0.16666666666666666</v>
      </c>
      <c r="U31" s="119">
        <v>0.21458333333333332</v>
      </c>
      <c r="V31" s="145">
        <v>5</v>
      </c>
      <c r="W31" s="120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-116.26086956521726</v>
      </c>
      <c r="AG31" s="121">
        <f t="shared" si="7"/>
        <v>0.94510818245268302</v>
      </c>
      <c r="AH31" s="602">
        <f>AG43</f>
        <v>0.88325041213170485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1965</v>
      </c>
      <c r="H32" s="84">
        <f t="shared" si="22"/>
        <v>67261.95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2032.758620689654</v>
      </c>
      <c r="O32" s="47">
        <f t="shared" si="24"/>
        <v>169.39655172413782</v>
      </c>
      <c r="P32" s="117">
        <f t="shared" si="18"/>
        <v>0</v>
      </c>
      <c r="Q32" s="49">
        <f t="shared" si="19"/>
        <v>-7.1034482758621778</v>
      </c>
      <c r="R32" s="427">
        <f t="shared" si="20"/>
        <v>0.9597538341310925</v>
      </c>
      <c r="S32" s="587"/>
      <c r="T32" s="89">
        <v>0.21944444444444444</v>
      </c>
      <c r="U32" s="89">
        <v>0.25972222222222224</v>
      </c>
      <c r="V32" s="145">
        <v>7</v>
      </c>
      <c r="W32" s="90">
        <f t="shared" si="25"/>
        <v>58.000000000000036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-85.241379310346019</v>
      </c>
      <c r="AG32" s="427">
        <f t="shared" si="7"/>
        <v>0.9597538341310925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997.19999999999993</v>
      </c>
      <c r="H33" s="84">
        <f t="shared" si="22"/>
        <v>53938.548000000003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1221.0612244897961</v>
      </c>
      <c r="O33" s="47">
        <f t="shared" si="24"/>
        <v>67.83673469387756</v>
      </c>
      <c r="P33" s="117">
        <f t="shared" si="18"/>
        <v>0</v>
      </c>
      <c r="Q33" s="49">
        <f t="shared" si="19"/>
        <v>-15.496598639455769</v>
      </c>
      <c r="R33" s="427">
        <f t="shared" si="20"/>
        <v>0.8140408163265308</v>
      </c>
      <c r="S33" s="587"/>
      <c r="T33" s="89">
        <v>0.27500000000000002</v>
      </c>
      <c r="U33" s="89">
        <v>0.30902777777777779</v>
      </c>
      <c r="V33" s="145">
        <v>22</v>
      </c>
      <c r="W33" s="90">
        <f t="shared" si="25"/>
        <v>48.999999999999986</v>
      </c>
      <c r="X33" s="124">
        <v>0.2673611111111111</v>
      </c>
      <c r="Y33" s="124">
        <v>0.27638888888888885</v>
      </c>
      <c r="Z33" s="125"/>
      <c r="AA33" s="125"/>
      <c r="AB33" s="588"/>
      <c r="AC33" s="588"/>
      <c r="AD33" s="423"/>
      <c r="AE33" s="423"/>
      <c r="AF33" s="48">
        <f t="shared" si="6"/>
        <v>-278.93877551020387</v>
      </c>
      <c r="AG33" s="126">
        <f t="shared" si="7"/>
        <v>0.8140408163265308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2669.7000000000003</v>
      </c>
      <c r="H34" s="84">
        <f t="shared" si="22"/>
        <v>133244.72700000001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1323.8181818181813</v>
      </c>
      <c r="O34" s="47">
        <f t="shared" si="24"/>
        <v>82.738636363636331</v>
      </c>
      <c r="P34" s="117">
        <f t="shared" si="18"/>
        <v>1</v>
      </c>
      <c r="Q34" s="49">
        <f t="shared" si="19"/>
        <v>-17.261363636363669</v>
      </c>
      <c r="R34" s="427">
        <f t="shared" si="20"/>
        <v>0.82738636363636331</v>
      </c>
      <c r="S34" s="587"/>
      <c r="T34" s="89">
        <v>0.31388888888888888</v>
      </c>
      <c r="U34" s="89">
        <v>0.3979166666666667</v>
      </c>
      <c r="V34" s="140">
        <v>7</v>
      </c>
      <c r="W34" s="90">
        <f t="shared" si="25"/>
        <v>121.00000000000006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-176.1818181818187</v>
      </c>
      <c r="AG34" s="126">
        <f t="shared" si="7"/>
        <v>0.88254545454545419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3002</v>
      </c>
      <c r="H35" s="84">
        <f t="shared" si="22"/>
        <v>169402.86</v>
      </c>
      <c r="I35" s="425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1250.8333333333328</v>
      </c>
      <c r="O35" s="47">
        <f t="shared" si="24"/>
        <v>73.578431372548991</v>
      </c>
      <c r="P35" s="117">
        <f t="shared" si="18"/>
        <v>1</v>
      </c>
      <c r="Q35" s="49">
        <f t="shared" si="19"/>
        <v>-20.171568627451009</v>
      </c>
      <c r="R35" s="427">
        <f t="shared" si="20"/>
        <v>0.78483660130718924</v>
      </c>
      <c r="S35" s="587"/>
      <c r="T35" s="89">
        <v>0.41388888888888892</v>
      </c>
      <c r="U35" s="89">
        <v>0.51388888888888895</v>
      </c>
      <c r="V35" s="137">
        <v>23</v>
      </c>
      <c r="W35" s="90">
        <f t="shared" si="25"/>
        <v>144.00000000000006</v>
      </c>
      <c r="X35" s="124">
        <v>0.40486111111111112</v>
      </c>
      <c r="Y35" s="124">
        <v>0.4152777777777778</v>
      </c>
      <c r="Z35" s="125"/>
      <c r="AA35" s="125"/>
      <c r="AB35" s="588"/>
      <c r="AC35" s="588"/>
      <c r="AD35" s="423">
        <v>1</v>
      </c>
      <c r="AE35" s="423"/>
      <c r="AF35" s="117">
        <f t="shared" si="6"/>
        <v>-249.1666666666672</v>
      </c>
      <c r="AG35" s="121">
        <f t="shared" si="7"/>
        <v>0.83388888888888857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2184.3000000000002</v>
      </c>
      <c r="H36" s="84">
        <f t="shared" si="22"/>
        <v>109018.413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1351.113402061856</v>
      </c>
      <c r="O36" s="47">
        <f t="shared" si="24"/>
        <v>84.444587628866003</v>
      </c>
      <c r="P36" s="117">
        <f t="shared" si="18"/>
        <v>1</v>
      </c>
      <c r="Q36" s="49">
        <f t="shared" si="19"/>
        <v>-15.555412371133997</v>
      </c>
      <c r="R36" s="427">
        <f t="shared" si="20"/>
        <v>0.84444587628866008</v>
      </c>
      <c r="S36" s="587"/>
      <c r="T36" s="89">
        <v>0.5541666666666667</v>
      </c>
      <c r="U36" s="89">
        <v>0.62152777777777779</v>
      </c>
      <c r="V36" s="137">
        <v>5</v>
      </c>
      <c r="W36" s="90">
        <f t="shared" si="25"/>
        <v>96.999999999999972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-148.88659793814395</v>
      </c>
      <c r="AG36" s="427">
        <f t="shared" si="7"/>
        <v>0.90074226804123736</v>
      </c>
      <c r="AH36" s="604"/>
    </row>
    <row r="37" spans="1:34" ht="19.149999999999999" customHeight="1">
      <c r="A37" s="623"/>
      <c r="B37" s="122" t="s">
        <v>202</v>
      </c>
      <c r="C37" s="129"/>
      <c r="D37" s="153" t="s">
        <v>205</v>
      </c>
      <c r="E37" s="83"/>
      <c r="F37" s="359">
        <v>56.43</v>
      </c>
      <c r="G37" s="137">
        <v>1565.55</v>
      </c>
      <c r="H37" s="84">
        <f t="shared" si="22"/>
        <v>88343.986499999999</v>
      </c>
      <c r="I37" s="423">
        <v>1</v>
      </c>
      <c r="J37" s="46">
        <v>17</v>
      </c>
      <c r="K37" s="44">
        <v>1636</v>
      </c>
      <c r="L37" s="47">
        <v>96.235294117647058</v>
      </c>
      <c r="M37" s="152">
        <v>17</v>
      </c>
      <c r="N37" s="44">
        <f t="shared" si="23"/>
        <v>1304.6249999999989</v>
      </c>
      <c r="O37" s="47">
        <f t="shared" si="24"/>
        <v>76.742647058823465</v>
      </c>
      <c r="P37" s="117">
        <f t="shared" si="18"/>
        <v>0</v>
      </c>
      <c r="Q37" s="49">
        <f t="shared" si="19"/>
        <v>-19.492647058823593</v>
      </c>
      <c r="R37" s="427">
        <f t="shared" si="20"/>
        <v>0.79744804400977931</v>
      </c>
      <c r="S37" s="587"/>
      <c r="T37" s="89">
        <v>0.62638888888888888</v>
      </c>
      <c r="U37" s="89">
        <v>0.67638888888888893</v>
      </c>
      <c r="V37" s="137">
        <v>7</v>
      </c>
      <c r="W37" s="90">
        <f t="shared" si="25"/>
        <v>72.000000000000057</v>
      </c>
      <c r="X37" s="124"/>
      <c r="Y37" s="124"/>
      <c r="Z37" s="125"/>
      <c r="AA37" s="125"/>
      <c r="AB37" s="588"/>
      <c r="AC37" s="588"/>
      <c r="AD37" s="423">
        <v>1</v>
      </c>
      <c r="AE37" s="423">
        <v>1</v>
      </c>
      <c r="AF37" s="48">
        <f t="shared" si="6"/>
        <v>-331.37500000000114</v>
      </c>
      <c r="AG37" s="126">
        <f t="shared" si="7"/>
        <v>0.79744804400977931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15.428571428571429</v>
      </c>
      <c r="N43" s="101">
        <f t="shared" si="26"/>
        <v>1497.9926989753715</v>
      </c>
      <c r="O43" s="104">
        <f t="shared" si="26"/>
        <v>103.07845472068411</v>
      </c>
      <c r="P43" s="54">
        <f>M43-J43</f>
        <v>0.42857142857142883</v>
      </c>
      <c r="Q43" s="88">
        <f>N43-K43</f>
        <v>-198.00730102462853</v>
      </c>
      <c r="R43" s="105">
        <f t="shared" ref="R43:R50" si="27">O43/L43</f>
        <v>0.87320938809114912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-198.00730102462853</v>
      </c>
      <c r="AG43" s="428">
        <f t="shared" si="7"/>
        <v>0.88325041213170485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2690</v>
      </c>
      <c r="H44" s="45">
        <f>F44*G44</f>
        <v>66523.7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2151.9999999999995</v>
      </c>
      <c r="O44" s="141">
        <f t="shared" ref="O44:O50" si="30">N44/M44</f>
        <v>430.39999999999992</v>
      </c>
      <c r="P44" s="51">
        <f t="shared" ref="P44:P50" si="31">M44-J44</f>
        <v>1</v>
      </c>
      <c r="Q44" s="142">
        <f t="shared" ref="Q44:Q50" si="32">O44-L44</f>
        <v>-69.60000000000008</v>
      </c>
      <c r="R44" s="143">
        <f t="shared" si="27"/>
        <v>0.86079999999999979</v>
      </c>
      <c r="S44" s="603">
        <f>R56</f>
        <v>0.88276000444533986</v>
      </c>
      <c r="T44" s="119">
        <v>0.16666666666666666</v>
      </c>
      <c r="U44" s="119">
        <v>0.21875</v>
      </c>
      <c r="V44" s="145">
        <v>5</v>
      </c>
      <c r="W44" s="146">
        <f t="shared" ref="W44:W56" si="33">(U44-T44)*24*60</f>
        <v>75.000000000000014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151.99999999999955</v>
      </c>
      <c r="AG44" s="431">
        <f t="shared" si="7"/>
        <v>1.0759999999999998</v>
      </c>
      <c r="AH44" s="619">
        <f>AG56</f>
        <v>1.0022882491490448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2400</v>
      </c>
      <c r="H45" s="45">
        <f>F45*G45</f>
        <v>59352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2149.2537313432836</v>
      </c>
      <c r="O45" s="141">
        <f t="shared" si="30"/>
        <v>429.85074626865674</v>
      </c>
      <c r="P45" s="51">
        <f t="shared" si="31"/>
        <v>1</v>
      </c>
      <c r="Q45" s="142">
        <f t="shared" si="32"/>
        <v>-70.149253731343265</v>
      </c>
      <c r="R45" s="143">
        <f t="shared" si="27"/>
        <v>0.85970149253731343</v>
      </c>
      <c r="S45" s="603"/>
      <c r="T45" s="89">
        <v>0.22222222222222221</v>
      </c>
      <c r="U45" s="89">
        <v>0.26874999999999999</v>
      </c>
      <c r="V45" s="145">
        <v>5</v>
      </c>
      <c r="W45" s="146">
        <f t="shared" si="33"/>
        <v>67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149.25373134328356</v>
      </c>
      <c r="AG45" s="431">
        <f t="shared" si="7"/>
        <v>1.0746268656716418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403</v>
      </c>
      <c r="H46" s="45">
        <f t="shared" ref="H46:H50" si="34">F46*G46</f>
        <v>8833.76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1859.999999999995</v>
      </c>
      <c r="O46" s="141">
        <f t="shared" si="30"/>
        <v>371.99999999999898</v>
      </c>
      <c r="P46" s="51">
        <f t="shared" si="31"/>
        <v>1</v>
      </c>
      <c r="Q46" s="142">
        <f t="shared" si="32"/>
        <v>-128.00000000000102</v>
      </c>
      <c r="R46" s="143">
        <f t="shared" si="27"/>
        <v>0.743999999999998</v>
      </c>
      <c r="S46" s="603"/>
      <c r="T46" s="89">
        <v>0.2722222222222222</v>
      </c>
      <c r="U46" s="89">
        <v>0.28125</v>
      </c>
      <c r="V46" s="145">
        <v>5</v>
      </c>
      <c r="W46" s="146">
        <f t="shared" si="33"/>
        <v>13.000000000000034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-140.000000000005</v>
      </c>
      <c r="AG46" s="431">
        <f t="shared" si="7"/>
        <v>0.9299999999999975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1888</v>
      </c>
      <c r="H47" s="45">
        <f t="shared" si="34"/>
        <v>59339.839999999997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1452.3076923076931</v>
      </c>
      <c r="O47" s="141">
        <f t="shared" si="30"/>
        <v>207.47252747252759</v>
      </c>
      <c r="P47" s="51">
        <f t="shared" si="31"/>
        <v>0</v>
      </c>
      <c r="Q47" s="142">
        <f t="shared" si="32"/>
        <v>-6.8131868131866895</v>
      </c>
      <c r="R47" s="143">
        <f t="shared" si="27"/>
        <v>0.96820512820512883</v>
      </c>
      <c r="S47" s="603"/>
      <c r="T47" s="89">
        <v>0.2951388888888889</v>
      </c>
      <c r="U47" s="89">
        <v>0.34930555555555554</v>
      </c>
      <c r="V47" s="140">
        <v>20</v>
      </c>
      <c r="W47" s="146">
        <f t="shared" si="33"/>
        <v>77.999999999999957</v>
      </c>
      <c r="X47" s="124">
        <v>0.28541666666666665</v>
      </c>
      <c r="Y47" s="124">
        <v>0.29375000000000001</v>
      </c>
      <c r="Z47" s="125"/>
      <c r="AA47" s="125"/>
      <c r="AB47" s="588"/>
      <c r="AC47" s="588"/>
      <c r="AD47" s="423"/>
      <c r="AE47" s="423"/>
      <c r="AF47" s="147">
        <f t="shared" si="28"/>
        <v>-47.69230769230694</v>
      </c>
      <c r="AG47" s="431">
        <f t="shared" si="7"/>
        <v>0.96820512820512872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1987</v>
      </c>
      <c r="H48" s="45">
        <f t="shared" si="34"/>
        <v>23565.82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1471.8518518518515</v>
      </c>
      <c r="O48" s="141">
        <f t="shared" si="30"/>
        <v>245.30864197530857</v>
      </c>
      <c r="P48" s="51">
        <f t="shared" si="31"/>
        <v>0</v>
      </c>
      <c r="Q48" s="142">
        <f t="shared" si="32"/>
        <v>-4.691358024691425</v>
      </c>
      <c r="R48" s="143">
        <f t="shared" si="27"/>
        <v>0.98123456790123431</v>
      </c>
      <c r="S48" s="603"/>
      <c r="T48" s="89">
        <v>0.36666666666666664</v>
      </c>
      <c r="U48" s="89">
        <v>0.42291666666666666</v>
      </c>
      <c r="V48" s="137">
        <v>25</v>
      </c>
      <c r="W48" s="146">
        <f t="shared" si="33"/>
        <v>81.000000000000028</v>
      </c>
      <c r="X48" s="124">
        <v>0.35416666666666669</v>
      </c>
      <c r="Y48" s="124">
        <v>0.36527777777777781</v>
      </c>
      <c r="Z48" s="125"/>
      <c r="AA48" s="125"/>
      <c r="AB48" s="588"/>
      <c r="AC48" s="588"/>
      <c r="AD48" s="423"/>
      <c r="AE48" s="423"/>
      <c r="AF48" s="147">
        <f t="shared" si="28"/>
        <v>-28.148148148148493</v>
      </c>
      <c r="AG48" s="431">
        <f t="shared" si="7"/>
        <v>0.98123456790123431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3405.3599999999997</v>
      </c>
      <c r="H49" s="45">
        <f t="shared" si="34"/>
        <v>34360.082399999999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1459.44</v>
      </c>
      <c r="O49" s="141">
        <f t="shared" si="30"/>
        <v>243.24</v>
      </c>
      <c r="P49" s="51">
        <f t="shared" si="31"/>
        <v>0</v>
      </c>
      <c r="Q49" s="142">
        <f t="shared" si="32"/>
        <v>-6.7599999999999909</v>
      </c>
      <c r="R49" s="143">
        <f t="shared" si="27"/>
        <v>0.97296000000000005</v>
      </c>
      <c r="S49" s="603"/>
      <c r="T49" s="89">
        <v>0.44027777777777777</v>
      </c>
      <c r="U49" s="89">
        <v>0.53749999999999998</v>
      </c>
      <c r="V49" s="137">
        <v>25</v>
      </c>
      <c r="W49" s="146">
        <f t="shared" si="33"/>
        <v>139.99999999999997</v>
      </c>
      <c r="X49" s="155">
        <v>0.42708333333333331</v>
      </c>
      <c r="Y49" s="155">
        <v>0.43888888888888888</v>
      </c>
      <c r="Z49" s="156"/>
      <c r="AA49" s="125"/>
      <c r="AB49" s="588"/>
      <c r="AC49" s="588"/>
      <c r="AD49" s="423"/>
      <c r="AE49" s="423"/>
      <c r="AF49" s="147">
        <f t="shared" si="28"/>
        <v>-40.559999999999945</v>
      </c>
      <c r="AG49" s="431">
        <f t="shared" si="7"/>
        <v>0.97296000000000005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5189.12</v>
      </c>
      <c r="H50" s="45">
        <f t="shared" si="34"/>
        <v>52358.220799999996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1482.6057142857139</v>
      </c>
      <c r="O50" s="141">
        <f t="shared" si="30"/>
        <v>247.10095238095232</v>
      </c>
      <c r="P50" s="51">
        <f t="shared" si="31"/>
        <v>0</v>
      </c>
      <c r="Q50" s="142">
        <f t="shared" si="32"/>
        <v>-2.8990476190476784</v>
      </c>
      <c r="R50" s="143">
        <f t="shared" si="27"/>
        <v>0.98840380952380924</v>
      </c>
      <c r="S50" s="603"/>
      <c r="T50" s="89">
        <v>0.55486111111111114</v>
      </c>
      <c r="U50" s="89">
        <v>0.70069444444444451</v>
      </c>
      <c r="V50" s="137">
        <v>25</v>
      </c>
      <c r="W50" s="146">
        <f t="shared" si="33"/>
        <v>210.00000000000006</v>
      </c>
      <c r="X50" s="155">
        <v>0.54166666666666663</v>
      </c>
      <c r="Y50" s="155">
        <v>0.5541666666666667</v>
      </c>
      <c r="Z50" s="156"/>
      <c r="AA50" s="156"/>
      <c r="AB50" s="588"/>
      <c r="AC50" s="588"/>
      <c r="AD50" s="423"/>
      <c r="AE50" s="423"/>
      <c r="AF50" s="147">
        <f t="shared" si="28"/>
        <v>-17.39428571428607</v>
      </c>
      <c r="AG50" s="431">
        <f t="shared" si="7"/>
        <v>0.98840380952380924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1718.2084271126482</v>
      </c>
      <c r="O56" s="104">
        <f t="shared" si="35"/>
        <v>310.76755258534922</v>
      </c>
      <c r="P56" s="161">
        <f>M56-J56</f>
        <v>0.42857142857142883</v>
      </c>
      <c r="Q56" s="118">
        <f>N56-K56</f>
        <v>3.9227128269340028</v>
      </c>
      <c r="R56" s="162">
        <f t="shared" ref="R56:R61" si="36">O56/L56</f>
        <v>0.88276000444533986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3.9227128269340028</v>
      </c>
      <c r="AG56" s="424">
        <f>N56/K56</f>
        <v>1.0022882491490448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2163</v>
      </c>
      <c r="H57" s="84">
        <f t="shared" ref="H57:H66" si="37">F57*G57</f>
        <v>61126.380000000005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1491.7241379310344</v>
      </c>
      <c r="O57" s="86">
        <f t="shared" ref="O57:O61" si="39">N57/M57</f>
        <v>213.10344827586206</v>
      </c>
      <c r="P57" s="168">
        <f t="shared" ref="P57:P61" si="40">M57-J57</f>
        <v>0</v>
      </c>
      <c r="Q57" s="49">
        <f t="shared" ref="Q57:Q61" si="41">O57-L57</f>
        <v>-1.1822660098522135</v>
      </c>
      <c r="R57" s="427">
        <f t="shared" si="36"/>
        <v>0.99448275862068969</v>
      </c>
      <c r="S57" s="603">
        <f>R69</f>
        <v>0.97981151184970883</v>
      </c>
      <c r="T57" s="50">
        <v>0.16666666666666666</v>
      </c>
      <c r="U57" s="50">
        <v>0.22708333333333333</v>
      </c>
      <c r="V57" s="425">
        <v>5</v>
      </c>
      <c r="W57" s="436">
        <f>(U57-T57)*24*60</f>
        <v>87.000000000000014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-8.27586206896558</v>
      </c>
      <c r="AG57" s="426">
        <f t="shared" si="7"/>
        <v>0.99448275862068958</v>
      </c>
      <c r="AH57" s="602">
        <f>AG69</f>
        <v>0.98084932857514906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3745</v>
      </c>
      <c r="H58" s="45">
        <f t="shared" si="37"/>
        <v>104410.59999999999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1498</v>
      </c>
      <c r="O58" s="47">
        <f t="shared" si="39"/>
        <v>214</v>
      </c>
      <c r="P58" s="168">
        <f t="shared" si="40"/>
        <v>0</v>
      </c>
      <c r="Q58" s="49">
        <f t="shared" si="41"/>
        <v>-0.28571428571427759</v>
      </c>
      <c r="R58" s="427">
        <f t="shared" si="36"/>
        <v>0.9986666666666667</v>
      </c>
      <c r="S58" s="603"/>
      <c r="T58" s="50">
        <v>0.24444444444444444</v>
      </c>
      <c r="U58" s="50">
        <v>0.34861111111111109</v>
      </c>
      <c r="V58" s="425">
        <v>25</v>
      </c>
      <c r="W58" s="436">
        <f>(U58-T58)*24*60</f>
        <v>150</v>
      </c>
      <c r="X58" s="53">
        <v>0.23124999999999998</v>
      </c>
      <c r="Y58" s="53">
        <v>0.24305555555555555</v>
      </c>
      <c r="Z58" s="54"/>
      <c r="AA58" s="54"/>
      <c r="AB58" s="620"/>
      <c r="AC58" s="621"/>
      <c r="AD58" s="423"/>
      <c r="AE58" s="423">
        <v>1</v>
      </c>
      <c r="AF58" s="48">
        <f t="shared" si="6"/>
        <v>-2</v>
      </c>
      <c r="AG58" s="427">
        <f t="shared" si="7"/>
        <v>0.9986666666666667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3390</v>
      </c>
      <c r="H59" s="45">
        <f t="shared" si="37"/>
        <v>94920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1473.9130434782608</v>
      </c>
      <c r="O59" s="47">
        <f t="shared" si="39"/>
        <v>210.5590062111801</v>
      </c>
      <c r="P59" s="168">
        <f t="shared" si="40"/>
        <v>0</v>
      </c>
      <c r="Q59" s="49">
        <f t="shared" si="41"/>
        <v>-3.726708074534173</v>
      </c>
      <c r="R59" s="427">
        <f t="shared" si="36"/>
        <v>0.9826086956521739</v>
      </c>
      <c r="S59" s="603"/>
      <c r="T59" s="50">
        <v>0.3659722222222222</v>
      </c>
      <c r="U59" s="50">
        <v>0.46180555555555552</v>
      </c>
      <c r="V59" s="145">
        <v>25</v>
      </c>
      <c r="W59" s="436">
        <f t="shared" ref="W59:W69" si="42">(U59-T59)*24*60</f>
        <v>138</v>
      </c>
      <c r="X59" s="53">
        <v>0.3527777777777778</v>
      </c>
      <c r="Y59" s="53">
        <v>0.36458333333333331</v>
      </c>
      <c r="Z59" s="54"/>
      <c r="AA59" s="54"/>
      <c r="AB59" s="588"/>
      <c r="AC59" s="588"/>
      <c r="AD59" s="423"/>
      <c r="AE59" s="423"/>
      <c r="AF59" s="48">
        <f t="shared" si="6"/>
        <v>-26.086956521739239</v>
      </c>
      <c r="AG59" s="427">
        <f t="shared" si="7"/>
        <v>0.98260869565217379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3405.3599999999997</v>
      </c>
      <c r="H60" s="45">
        <f t="shared" si="37"/>
        <v>34360.082399999999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1438.8845070422537</v>
      </c>
      <c r="O60" s="47">
        <f t="shared" si="39"/>
        <v>239.81408450704228</v>
      </c>
      <c r="P60" s="168">
        <f t="shared" si="40"/>
        <v>0</v>
      </c>
      <c r="Q60" s="49">
        <f t="shared" si="41"/>
        <v>-10.185915492957719</v>
      </c>
      <c r="R60" s="427">
        <f t="shared" si="36"/>
        <v>0.95925633802816912</v>
      </c>
      <c r="S60" s="603"/>
      <c r="T60" s="50">
        <v>0.47916666666666663</v>
      </c>
      <c r="U60" s="50">
        <v>0.57777777777777772</v>
      </c>
      <c r="V60" s="145">
        <v>25</v>
      </c>
      <c r="W60" s="436">
        <f t="shared" si="42"/>
        <v>141.99999999999997</v>
      </c>
      <c r="X60" s="53">
        <v>0.46666666666666662</v>
      </c>
      <c r="Y60" s="53">
        <v>0.4777777777777778</v>
      </c>
      <c r="Z60" s="54"/>
      <c r="AA60" s="54"/>
      <c r="AB60" s="588"/>
      <c r="AC60" s="588"/>
      <c r="AD60" s="423"/>
      <c r="AE60" s="423"/>
      <c r="AF60" s="48">
        <f t="shared" si="6"/>
        <v>-61.115492957746255</v>
      </c>
      <c r="AG60" s="426">
        <f t="shared" si="7"/>
        <v>0.95925633802816912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4216.16</v>
      </c>
      <c r="H61" s="45">
        <f t="shared" si="37"/>
        <v>42541.054400000001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1453.8482758620687</v>
      </c>
      <c r="O61" s="47">
        <f t="shared" si="39"/>
        <v>242.30804597701146</v>
      </c>
      <c r="P61" s="168">
        <f t="shared" si="40"/>
        <v>0</v>
      </c>
      <c r="Q61" s="49">
        <f t="shared" si="41"/>
        <v>-7.6919540229885399</v>
      </c>
      <c r="R61" s="427">
        <f t="shared" si="36"/>
        <v>0.96923218390804589</v>
      </c>
      <c r="S61" s="603"/>
      <c r="T61" s="50">
        <v>0.59513888888888888</v>
      </c>
      <c r="U61" s="50">
        <v>0.71597222222222223</v>
      </c>
      <c r="V61" s="145">
        <v>25</v>
      </c>
      <c r="W61" s="436">
        <f t="shared" si="42"/>
        <v>174.00000000000003</v>
      </c>
      <c r="X61" s="53">
        <v>0.58194444444444449</v>
      </c>
      <c r="Y61" s="53">
        <v>0.59375</v>
      </c>
      <c r="Z61" s="54"/>
      <c r="AA61" s="54"/>
      <c r="AB61" s="588"/>
      <c r="AC61" s="588"/>
      <c r="AD61" s="423"/>
      <c r="AE61" s="423"/>
      <c r="AF61" s="48">
        <f t="shared" si="6"/>
        <v>-46.151724137931296</v>
      </c>
      <c r="AG61" s="427">
        <f t="shared" si="7"/>
        <v>0.96923218390804577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1471.2739928627236</v>
      </c>
      <c r="O69" s="73">
        <f t="shared" si="43"/>
        <v>223.95691699421917</v>
      </c>
      <c r="P69" s="48">
        <f>M69-J69</f>
        <v>0</v>
      </c>
      <c r="Q69" s="49">
        <f>N69-K69</f>
        <v>-28.726007137276383</v>
      </c>
      <c r="R69" s="175">
        <f t="shared" ref="R69:R75" si="44">O69/L69</f>
        <v>0.97981151184970883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-28.726007137276383</v>
      </c>
      <c r="AG69" s="427">
        <f t="shared" si="7"/>
        <v>0.98084932857514906</v>
      </c>
      <c r="AH69" s="603"/>
    </row>
    <row r="70" spans="1:34" ht="19.149999999999999" customHeight="1">
      <c r="A70" s="617" t="s">
        <v>229</v>
      </c>
      <c r="B70" s="425" t="s">
        <v>231</v>
      </c>
      <c r="C70" s="97"/>
      <c r="D70" s="42" t="s">
        <v>234</v>
      </c>
      <c r="E70" s="43"/>
      <c r="F70" s="359">
        <v>61.02</v>
      </c>
      <c r="G70" s="57">
        <v>2165.15</v>
      </c>
      <c r="H70" s="45">
        <f>F70*G70</f>
        <v>132117.45300000001</v>
      </c>
      <c r="I70" s="425"/>
      <c r="J70" s="46">
        <v>15</v>
      </c>
      <c r="K70" s="44">
        <v>1440</v>
      </c>
      <c r="L70" s="47">
        <v>96</v>
      </c>
      <c r="M70" s="437">
        <v>15</v>
      </c>
      <c r="N70" s="44">
        <f t="shared" ref="N70:N75" si="45">G70/W70*60</f>
        <v>1353.2187500000005</v>
      </c>
      <c r="O70" s="47">
        <f t="shared" ref="O70:O75" si="46">N70/M70</f>
        <v>90.214583333333366</v>
      </c>
      <c r="P70" s="48">
        <f t="shared" ref="P70:P75" si="47">M70-J70</f>
        <v>0</v>
      </c>
      <c r="Q70" s="49">
        <f t="shared" ref="Q70:Q75" si="48">O70-L70</f>
        <v>-5.7854166666666345</v>
      </c>
      <c r="R70" s="427">
        <f t="shared" si="44"/>
        <v>0.93973524305555589</v>
      </c>
      <c r="S70" s="603">
        <f>R82</f>
        <v>0.93808673360118244</v>
      </c>
      <c r="T70" s="50">
        <v>0.25</v>
      </c>
      <c r="U70" s="50">
        <v>0.31666666666666665</v>
      </c>
      <c r="V70" s="425">
        <v>5</v>
      </c>
      <c r="W70" s="436">
        <f>(U70-T70)*24*60</f>
        <v>95.999999999999972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-86.781249999999545</v>
      </c>
      <c r="AG70" s="427">
        <f t="shared" si="7"/>
        <v>0.93973524305555589</v>
      </c>
      <c r="AH70" s="603">
        <f>AG82</f>
        <v>0.93644446072924203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1806.4</v>
      </c>
      <c r="H71" s="45">
        <f>F71*G71</f>
        <v>86074.96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1338.0740740740737</v>
      </c>
      <c r="O71" s="47">
        <f t="shared" si="46"/>
        <v>74.337448559670761</v>
      </c>
      <c r="P71" s="48">
        <f t="shared" si="47"/>
        <v>0</v>
      </c>
      <c r="Q71" s="49">
        <f t="shared" si="48"/>
        <v>-5.6625514403292385</v>
      </c>
      <c r="R71" s="427">
        <f t="shared" si="44"/>
        <v>0.92921810699588447</v>
      </c>
      <c r="S71" s="603"/>
      <c r="T71" s="50">
        <v>0.3208333333333333</v>
      </c>
      <c r="U71" s="50">
        <v>0.37708333333333333</v>
      </c>
      <c r="V71" s="425">
        <v>6</v>
      </c>
      <c r="W71" s="436">
        <f t="shared" ref="W71:W81" si="49">(U71-T71)*24*60</f>
        <v>81.000000000000028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-101.92592592592632</v>
      </c>
      <c r="AG71" s="427">
        <f>N71/K71</f>
        <v>0.92921810699588447</v>
      </c>
      <c r="AH71" s="603"/>
    </row>
    <row r="72" spans="1:34" ht="19.149999999999999" customHeight="1">
      <c r="A72" s="617"/>
      <c r="B72" s="425" t="s">
        <v>202</v>
      </c>
      <c r="C72" s="66"/>
      <c r="D72" s="176" t="s">
        <v>322</v>
      </c>
      <c r="E72" s="43"/>
      <c r="F72" s="359">
        <v>62.13</v>
      </c>
      <c r="G72" s="44">
        <v>2737.6800000000003</v>
      </c>
      <c r="H72" s="45">
        <f t="shared" ref="H72:H80" si="50">F72*G72</f>
        <v>170092.05840000004</v>
      </c>
      <c r="I72" s="425"/>
      <c r="J72" s="87">
        <v>14</v>
      </c>
      <c r="K72" s="57">
        <v>1500</v>
      </c>
      <c r="L72" s="86">
        <v>107.14285714285714</v>
      </c>
      <c r="M72" s="437">
        <v>14</v>
      </c>
      <c r="N72" s="44">
        <f t="shared" si="45"/>
        <v>1453.6353982300886</v>
      </c>
      <c r="O72" s="47">
        <f t="shared" si="46"/>
        <v>103.83109987357776</v>
      </c>
      <c r="P72" s="48">
        <f t="shared" si="47"/>
        <v>0</v>
      </c>
      <c r="Q72" s="49">
        <f t="shared" si="48"/>
        <v>-3.3117572692793829</v>
      </c>
      <c r="R72" s="427">
        <f t="shared" si="44"/>
        <v>0.96909026548672572</v>
      </c>
      <c r="S72" s="603"/>
      <c r="T72" s="50">
        <v>0.39305555555555555</v>
      </c>
      <c r="U72" s="50">
        <v>0.47152777777777777</v>
      </c>
      <c r="V72" s="425">
        <v>23</v>
      </c>
      <c r="W72" s="436">
        <f t="shared" si="49"/>
        <v>113</v>
      </c>
      <c r="X72" s="53">
        <v>0.38194444444444442</v>
      </c>
      <c r="Y72" s="53">
        <v>0.3923611111111111</v>
      </c>
      <c r="Z72" s="54"/>
      <c r="AA72" s="54"/>
      <c r="AB72" s="588"/>
      <c r="AC72" s="588"/>
      <c r="AD72" s="423"/>
      <c r="AE72" s="423"/>
      <c r="AF72" s="48">
        <f>N72-K72</f>
        <v>-46.36460176991136</v>
      </c>
      <c r="AG72" s="427">
        <f>N72/K72</f>
        <v>0.96909026548672572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2767</v>
      </c>
      <c r="H73" s="45">
        <f t="shared" si="50"/>
        <v>148753.91999999998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1349.7560975609751</v>
      </c>
      <c r="O73" s="47">
        <f t="shared" si="46"/>
        <v>84.359756097560947</v>
      </c>
      <c r="P73" s="48">
        <f t="shared" si="47"/>
        <v>0</v>
      </c>
      <c r="Q73" s="49">
        <f t="shared" si="48"/>
        <v>-5.6402439024390532</v>
      </c>
      <c r="R73" s="427">
        <f t="shared" si="44"/>
        <v>0.93733062330623274</v>
      </c>
      <c r="S73" s="603"/>
      <c r="T73" s="50">
        <v>0.51249999999999996</v>
      </c>
      <c r="U73" s="50">
        <v>0.59791666666666665</v>
      </c>
      <c r="V73" s="425">
        <v>6</v>
      </c>
      <c r="W73" s="436">
        <f t="shared" si="49"/>
        <v>123.00000000000004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-90.243902439024851</v>
      </c>
      <c r="AG73" s="427">
        <f>N73/K73</f>
        <v>0.93733062330623274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2815</v>
      </c>
      <c r="H74" s="45">
        <f t="shared" si="50"/>
        <v>133740.65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1362.0967741935478</v>
      </c>
      <c r="O74" s="47">
        <f t="shared" si="46"/>
        <v>80.123339658443996</v>
      </c>
      <c r="P74" s="48">
        <f t="shared" si="47"/>
        <v>0</v>
      </c>
      <c r="Q74" s="49">
        <f t="shared" si="48"/>
        <v>-4.5825426944971781</v>
      </c>
      <c r="R74" s="427">
        <f t="shared" si="44"/>
        <v>0.94590053763440829</v>
      </c>
      <c r="S74" s="603"/>
      <c r="T74" s="50">
        <v>0.61319444444444438</v>
      </c>
      <c r="U74" s="50">
        <v>0.69930555555555551</v>
      </c>
      <c r="V74" s="425">
        <v>22</v>
      </c>
      <c r="W74" s="436">
        <f t="shared" si="49"/>
        <v>124.00000000000004</v>
      </c>
      <c r="X74" s="183">
        <v>0.60277777777777775</v>
      </c>
      <c r="Y74" s="183">
        <v>0.6118055555555556</v>
      </c>
      <c r="Z74" s="125"/>
      <c r="AA74" s="125"/>
      <c r="AB74" s="588"/>
      <c r="AC74" s="588"/>
      <c r="AD74" s="423"/>
      <c r="AE74" s="423"/>
      <c r="AF74" s="48">
        <f t="shared" ref="AF74:AF80" si="51">N74-K74</f>
        <v>-77.903225806452156</v>
      </c>
      <c r="AG74" s="427">
        <f t="shared" ref="AG74:AG80" si="52">N74/K74</f>
        <v>0.94590053763440818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232</v>
      </c>
      <c r="E75" s="43"/>
      <c r="F75" s="359">
        <v>47.65</v>
      </c>
      <c r="G75" s="57">
        <v>451.6</v>
      </c>
      <c r="H75" s="45">
        <f t="shared" si="50"/>
        <v>21518.74</v>
      </c>
      <c r="I75" s="425"/>
      <c r="J75" s="87">
        <v>18</v>
      </c>
      <c r="K75" s="57">
        <v>1440</v>
      </c>
      <c r="L75" s="86">
        <v>80</v>
      </c>
      <c r="M75" s="437">
        <v>18</v>
      </c>
      <c r="N75" s="44">
        <f t="shared" si="45"/>
        <v>1290.2857142857188</v>
      </c>
      <c r="O75" s="47">
        <f t="shared" si="46"/>
        <v>71.682539682539925</v>
      </c>
      <c r="P75" s="48">
        <f t="shared" si="47"/>
        <v>0</v>
      </c>
      <c r="Q75" s="49">
        <f t="shared" si="48"/>
        <v>-8.3174603174600747</v>
      </c>
      <c r="R75" s="427">
        <f t="shared" si="44"/>
        <v>0.89603174603174907</v>
      </c>
      <c r="S75" s="603"/>
      <c r="T75" s="50">
        <v>0.70486111111111105</v>
      </c>
      <c r="U75" s="50">
        <v>0.71944444444444433</v>
      </c>
      <c r="V75" s="425">
        <v>8</v>
      </c>
      <c r="W75" s="436">
        <f t="shared" si="49"/>
        <v>20.999999999999925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-149.71428571428123</v>
      </c>
      <c r="AG75" s="427">
        <f t="shared" si="52"/>
        <v>0.89603174603174918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16.333333333333332</v>
      </c>
      <c r="K82" s="101">
        <v>1450</v>
      </c>
      <c r="L82" s="104">
        <v>89.641456582633054</v>
      </c>
      <c r="M82" s="101">
        <f t="shared" ref="M82:O82" si="53">AVERAGE(M70:M81)</f>
        <v>16.333333333333332</v>
      </c>
      <c r="N82" s="101">
        <f t="shared" si="53"/>
        <v>1357.8444680574009</v>
      </c>
      <c r="O82" s="187">
        <f t="shared" si="53"/>
        <v>84.091461200854454</v>
      </c>
      <c r="P82" s="117">
        <f>M82-J82</f>
        <v>0</v>
      </c>
      <c r="Q82" s="118">
        <f>N82-K82</f>
        <v>-92.155531942599055</v>
      </c>
      <c r="R82" s="175">
        <f>O82/L82</f>
        <v>0.93808673360118244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-92.155531942599055</v>
      </c>
      <c r="AG82" s="427">
        <f>N82/K82</f>
        <v>0.93644446072924203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1845</v>
      </c>
      <c r="H83" s="84">
        <f t="shared" ref="H83:H94" si="54">F83*G83</f>
        <v>79593.3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8" si="55">G83/W83*60</f>
        <v>1349.9999999999995</v>
      </c>
      <c r="O83" s="186">
        <f t="shared" ref="O83:O88" si="56">N83/M83</f>
        <v>84.374999999999972</v>
      </c>
      <c r="P83" s="54">
        <f t="shared" ref="P83:P88" si="57">M83-J83</f>
        <v>0</v>
      </c>
      <c r="Q83" s="88">
        <f t="shared" ref="Q83:Q88" si="58">O83-L83</f>
        <v>-5.6250000000000284</v>
      </c>
      <c r="R83" s="188">
        <f t="shared" ref="R83:R88" si="59">O83/L83</f>
        <v>0.93749999999999967</v>
      </c>
      <c r="S83" s="603">
        <f>R95</f>
        <v>0.90416240213929988</v>
      </c>
      <c r="T83" s="50">
        <v>0.33333333333333331</v>
      </c>
      <c r="U83" s="50">
        <v>0.39027777777777778</v>
      </c>
      <c r="V83" s="425">
        <v>5</v>
      </c>
      <c r="W83" s="436">
        <f t="shared" ref="W83:W93" si="60">(U83-T83)*24*60</f>
        <v>82.000000000000028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-90.000000000000455</v>
      </c>
      <c r="AG83" s="427">
        <f t="shared" ref="AG83:AG173" si="62">N83/K83</f>
        <v>0.93749999999999967</v>
      </c>
      <c r="AH83" s="603">
        <f>AG95</f>
        <v>0.90049334642190026</v>
      </c>
    </row>
    <row r="84" spans="1:34" ht="19.149999999999999" customHeight="1">
      <c r="A84" s="612"/>
      <c r="B84" s="110" t="s">
        <v>231</v>
      </c>
      <c r="C84" s="432"/>
      <c r="D84" s="189" t="s">
        <v>240</v>
      </c>
      <c r="E84" s="43"/>
      <c r="F84" s="366">
        <v>53.36</v>
      </c>
      <c r="G84" s="44">
        <v>4768.4000000000005</v>
      </c>
      <c r="H84" s="84">
        <f t="shared" si="54"/>
        <v>254441.82400000002</v>
      </c>
      <c r="I84" s="425"/>
      <c r="J84" s="87">
        <v>19</v>
      </c>
      <c r="K84" s="57">
        <v>1440</v>
      </c>
      <c r="L84" s="86">
        <v>75.78947368421052</v>
      </c>
      <c r="M84" s="434">
        <v>19</v>
      </c>
      <c r="N84" s="57">
        <f t="shared" si="55"/>
        <v>1318.4516129032256</v>
      </c>
      <c r="O84" s="186">
        <f t="shared" si="56"/>
        <v>69.392190152801348</v>
      </c>
      <c r="P84" s="54">
        <f t="shared" si="57"/>
        <v>0</v>
      </c>
      <c r="Q84" s="88">
        <f t="shared" si="58"/>
        <v>-6.3972835314091725</v>
      </c>
      <c r="R84" s="188">
        <f t="shared" si="59"/>
        <v>0.91559139784946231</v>
      </c>
      <c r="S84" s="603"/>
      <c r="T84" s="50">
        <v>0.40555555555555556</v>
      </c>
      <c r="U84" s="50">
        <v>0.55625000000000002</v>
      </c>
      <c r="V84" s="425">
        <v>22</v>
      </c>
      <c r="W84" s="436">
        <f t="shared" si="60"/>
        <v>217.00000000000003</v>
      </c>
      <c r="X84" s="53">
        <v>0.39444444444444443</v>
      </c>
      <c r="Y84" s="53">
        <v>0.40416666666666662</v>
      </c>
      <c r="Z84" s="54"/>
      <c r="AA84" s="54"/>
      <c r="AB84" s="588"/>
      <c r="AC84" s="588"/>
      <c r="AD84" s="423"/>
      <c r="AE84" s="423"/>
      <c r="AF84" s="48">
        <f t="shared" si="61"/>
        <v>-121.54838709677438</v>
      </c>
      <c r="AG84" s="427">
        <f t="shared" si="62"/>
        <v>0.9155913978494622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254</v>
      </c>
      <c r="E85" s="43"/>
      <c r="F85" s="366">
        <v>51.75</v>
      </c>
      <c r="G85" s="44">
        <v>900</v>
      </c>
      <c r="H85" s="84">
        <f t="shared" si="54"/>
        <v>46575</v>
      </c>
      <c r="I85" s="425"/>
      <c r="J85" s="87">
        <v>21</v>
      </c>
      <c r="K85" s="57">
        <v>1500</v>
      </c>
      <c r="L85" s="86">
        <v>71.428571428571431</v>
      </c>
      <c r="M85" s="434">
        <v>21</v>
      </c>
      <c r="N85" s="57">
        <f t="shared" si="55"/>
        <v>1285.7142857142851</v>
      </c>
      <c r="O85" s="186">
        <f t="shared" si="56"/>
        <v>61.224489795918338</v>
      </c>
      <c r="P85" s="54">
        <f t="shared" si="57"/>
        <v>0</v>
      </c>
      <c r="Q85" s="88">
        <f t="shared" si="58"/>
        <v>-10.204081632653093</v>
      </c>
      <c r="R85" s="188">
        <f t="shared" si="59"/>
        <v>0.85714285714285665</v>
      </c>
      <c r="S85" s="603"/>
      <c r="T85" s="50">
        <v>0.59722222222222221</v>
      </c>
      <c r="U85" s="50">
        <v>0.62638888888888888</v>
      </c>
      <c r="V85" s="425">
        <v>6</v>
      </c>
      <c r="W85" s="436">
        <f t="shared" si="60"/>
        <v>42.000000000000014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-214.2857142857149</v>
      </c>
      <c r="AG85" s="427">
        <f t="shared" si="62"/>
        <v>0.85714285714285676</v>
      </c>
      <c r="AH85" s="603"/>
    </row>
    <row r="86" spans="1:34" ht="19.149999999999999" customHeight="1">
      <c r="A86" s="612"/>
      <c r="B86" s="110" t="s">
        <v>231</v>
      </c>
      <c r="C86" s="97"/>
      <c r="D86" s="189" t="s">
        <v>240</v>
      </c>
      <c r="E86" s="43"/>
      <c r="F86" s="366">
        <v>53.36</v>
      </c>
      <c r="G86" s="44">
        <v>2567.6</v>
      </c>
      <c r="H86" s="84">
        <f t="shared" si="54"/>
        <v>137007.136</v>
      </c>
      <c r="I86" s="425"/>
      <c r="J86" s="87">
        <v>19</v>
      </c>
      <c r="K86" s="57">
        <v>1440</v>
      </c>
      <c r="L86" s="86">
        <v>75.78947368421052</v>
      </c>
      <c r="M86" s="434">
        <v>19</v>
      </c>
      <c r="N86" s="57">
        <f t="shared" si="55"/>
        <v>1316.717948717948</v>
      </c>
      <c r="O86" s="186">
        <f t="shared" si="56"/>
        <v>69.300944669365691</v>
      </c>
      <c r="P86" s="54">
        <f t="shared" si="57"/>
        <v>0</v>
      </c>
      <c r="Q86" s="88">
        <f t="shared" si="58"/>
        <v>-6.4885290148448291</v>
      </c>
      <c r="R86" s="188">
        <f t="shared" si="59"/>
        <v>0.9143874643874641</v>
      </c>
      <c r="S86" s="603"/>
      <c r="T86" s="50">
        <v>0.64097222222222217</v>
      </c>
      <c r="U86" s="50">
        <v>0.72222222222222221</v>
      </c>
      <c r="V86" s="425">
        <v>21</v>
      </c>
      <c r="W86" s="436">
        <f t="shared" si="60"/>
        <v>117.00000000000006</v>
      </c>
      <c r="X86" s="53">
        <v>0.63055555555555554</v>
      </c>
      <c r="Y86" s="53">
        <v>0.64027777777777783</v>
      </c>
      <c r="Z86" s="54"/>
      <c r="AA86" s="54"/>
      <c r="AB86" s="588"/>
      <c r="AC86" s="588"/>
      <c r="AD86" s="423"/>
      <c r="AE86" s="423"/>
      <c r="AF86" s="48">
        <f t="shared" si="61"/>
        <v>-123.28205128205195</v>
      </c>
      <c r="AG86" s="427">
        <f t="shared" si="62"/>
        <v>0.91438746438746388</v>
      </c>
      <c r="AH86" s="603"/>
    </row>
    <row r="87" spans="1:34" ht="19.149999999999999" customHeight="1">
      <c r="A87" s="612"/>
      <c r="B87" s="110" t="s">
        <v>210</v>
      </c>
      <c r="C87" s="97"/>
      <c r="D87" s="189" t="s">
        <v>241</v>
      </c>
      <c r="E87" s="43"/>
      <c r="F87" s="366">
        <v>54.09</v>
      </c>
      <c r="G87" s="44">
        <v>1711</v>
      </c>
      <c r="H87" s="84">
        <f t="shared" si="54"/>
        <v>92547.99</v>
      </c>
      <c r="I87" s="425"/>
      <c r="J87" s="87">
        <v>20</v>
      </c>
      <c r="K87" s="57">
        <v>1300</v>
      </c>
      <c r="L87" s="86">
        <v>65</v>
      </c>
      <c r="M87" s="434">
        <v>20</v>
      </c>
      <c r="N87" s="57">
        <f t="shared" si="55"/>
        <v>1092.1276595744685</v>
      </c>
      <c r="O87" s="186">
        <f t="shared" si="56"/>
        <v>54.606382978723424</v>
      </c>
      <c r="P87" s="54">
        <f t="shared" si="57"/>
        <v>0</v>
      </c>
      <c r="Q87" s="88">
        <f t="shared" si="58"/>
        <v>-10.393617021276576</v>
      </c>
      <c r="R87" s="188">
        <f t="shared" si="59"/>
        <v>0.84009819967266808</v>
      </c>
      <c r="S87" s="603"/>
      <c r="T87" s="50">
        <v>0.72777777777777775</v>
      </c>
      <c r="U87" s="50">
        <v>0.79305555555555551</v>
      </c>
      <c r="V87" s="425">
        <v>8</v>
      </c>
      <c r="W87" s="436">
        <f t="shared" si="60"/>
        <v>93.999999999999986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-207.87234042553155</v>
      </c>
      <c r="AG87" s="427">
        <f t="shared" si="62"/>
        <v>0.84009819967266808</v>
      </c>
      <c r="AH87" s="603"/>
    </row>
    <row r="88" spans="1:34" ht="19.149999999999999" customHeight="1">
      <c r="A88" s="612"/>
      <c r="B88" s="110" t="s">
        <v>231</v>
      </c>
      <c r="C88" s="432"/>
      <c r="D88" s="189" t="s">
        <v>234</v>
      </c>
      <c r="E88" s="43"/>
      <c r="F88" s="366">
        <v>61.02</v>
      </c>
      <c r="G88" s="57">
        <v>1165.8499999999999</v>
      </c>
      <c r="H88" s="84">
        <f t="shared" si="54"/>
        <v>71140.167000000001</v>
      </c>
      <c r="I88" s="425">
        <v>1</v>
      </c>
      <c r="J88" s="87">
        <v>15</v>
      </c>
      <c r="K88" s="57">
        <v>1440</v>
      </c>
      <c r="L88" s="86">
        <v>96</v>
      </c>
      <c r="M88" s="434">
        <v>15</v>
      </c>
      <c r="N88" s="57">
        <f t="shared" si="55"/>
        <v>1345.211538461539</v>
      </c>
      <c r="O88" s="186">
        <f t="shared" si="56"/>
        <v>89.680769230769272</v>
      </c>
      <c r="P88" s="54">
        <f t="shared" si="57"/>
        <v>0</v>
      </c>
      <c r="Q88" s="88">
        <f t="shared" si="58"/>
        <v>-6.3192307692307281</v>
      </c>
      <c r="R88" s="188">
        <f t="shared" si="59"/>
        <v>0.93417467948717992</v>
      </c>
      <c r="S88" s="603"/>
      <c r="T88" s="50">
        <v>0.79791666666666661</v>
      </c>
      <c r="U88" s="50">
        <v>0.8340277777777777</v>
      </c>
      <c r="V88" s="425">
        <v>7</v>
      </c>
      <c r="W88" s="436">
        <f t="shared" si="60"/>
        <v>51.999999999999972</v>
      </c>
      <c r="X88" s="53"/>
      <c r="Y88" s="53"/>
      <c r="Z88" s="54"/>
      <c r="AA88" s="54"/>
      <c r="AB88" s="588"/>
      <c r="AC88" s="588"/>
      <c r="AD88" s="423"/>
      <c r="AE88" s="423"/>
      <c r="AF88" s="48">
        <f t="shared" si="61"/>
        <v>-94.788461538460979</v>
      </c>
      <c r="AG88" s="427">
        <f t="shared" si="62"/>
        <v>0.93417467948717992</v>
      </c>
      <c r="AH88" s="603"/>
    </row>
    <row r="89" spans="1:34" ht="19.149999999999999" customHeight="1">
      <c r="A89" s="612"/>
      <c r="B89" s="110">
        <v>0</v>
      </c>
      <c r="C89" s="432"/>
      <c r="D89" s="42"/>
      <c r="E89" s="43"/>
      <c r="F89" s="366" t="s">
        <v>105</v>
      </c>
      <c r="G89" s="115"/>
      <c r="H89" s="84"/>
      <c r="I89" s="425"/>
      <c r="J89" s="87"/>
      <c r="K89" s="57"/>
      <c r="L89" s="86"/>
      <c r="M89" s="434"/>
      <c r="N89" s="57"/>
      <c r="O89" s="186"/>
      <c r="P89" s="54"/>
      <c r="Q89" s="88"/>
      <c r="R89" s="188"/>
      <c r="S89" s="603"/>
      <c r="T89" s="50"/>
      <c r="U89" s="50"/>
      <c r="V89" s="425"/>
      <c r="W89" s="436">
        <f t="shared" si="60"/>
        <v>0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0</v>
      </c>
      <c r="AG89" s="427" t="e">
        <f t="shared" si="62"/>
        <v>#DIV/0!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18.333333333333332</v>
      </c>
      <c r="K95" s="205">
        <v>1426.6666666666667</v>
      </c>
      <c r="L95" s="206">
        <v>79.001253132832076</v>
      </c>
      <c r="M95" s="205">
        <f t="shared" ref="M95:O95" si="63">AVERAGE(M83:M94)</f>
        <v>18.333333333333332</v>
      </c>
      <c r="N95" s="205">
        <f t="shared" si="63"/>
        <v>1284.7038408952444</v>
      </c>
      <c r="O95" s="206">
        <f t="shared" si="63"/>
        <v>71.429962804596343</v>
      </c>
      <c r="P95" s="207">
        <f>M95-J95</f>
        <v>0</v>
      </c>
      <c r="Q95" s="208">
        <f t="shared" ref="Q95:Q103" si="64">O95-L95</f>
        <v>-7.5712903282357331</v>
      </c>
      <c r="R95" s="209">
        <f>O95/L95</f>
        <v>0.90416240213929988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-141.96282577142233</v>
      </c>
      <c r="AG95" s="428">
        <f t="shared" si="62"/>
        <v>0.90049334642190026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3004</v>
      </c>
      <c r="H96" s="45">
        <f t="shared" ref="H96:H106" si="65">F96*G96</f>
        <v>110907.68000000001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3" si="66">G96/W96*60</f>
        <v>1553.7931034482763</v>
      </c>
      <c r="O96" s="47">
        <f t="shared" ref="O96:O103" si="67">N96/M96</f>
        <v>258.96551724137936</v>
      </c>
      <c r="P96" s="48">
        <f t="shared" ref="P96:P103" si="68">M96-J96</f>
        <v>0</v>
      </c>
      <c r="Q96" s="49">
        <f t="shared" si="64"/>
        <v>-13.701149425287326</v>
      </c>
      <c r="R96" s="427">
        <f t="shared" ref="R96:R103" si="69">O96/L96</f>
        <v>0.94975128572633005</v>
      </c>
      <c r="S96" s="603">
        <f>R108</f>
        <v>0.91346613801545196</v>
      </c>
      <c r="T96" s="89">
        <v>0.33333333333333331</v>
      </c>
      <c r="U96" s="89">
        <v>0.41388888888888886</v>
      </c>
      <c r="V96" s="423">
        <v>5</v>
      </c>
      <c r="W96" s="90">
        <f t="shared" ref="W96:W133" si="70">(U96-T96)*24*60</f>
        <v>115.99999999999999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-82.20689655172373</v>
      </c>
      <c r="AG96" s="424">
        <f t="shared" si="62"/>
        <v>0.94975128572633027</v>
      </c>
      <c r="AH96" s="587">
        <f>AG108</f>
        <v>0.89706307340555225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2757.4</v>
      </c>
      <c r="H97" s="213">
        <f t="shared" si="65"/>
        <v>80276.599388379196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1292.5312500000007</v>
      </c>
      <c r="O97" s="47">
        <f t="shared" si="67"/>
        <v>64.626562500000034</v>
      </c>
      <c r="P97" s="48">
        <f t="shared" si="68"/>
        <v>0</v>
      </c>
      <c r="Q97" s="49">
        <f t="shared" si="64"/>
        <v>-10.373437499999966</v>
      </c>
      <c r="R97" s="427">
        <f t="shared" si="69"/>
        <v>0.86168750000000049</v>
      </c>
      <c r="S97" s="603"/>
      <c r="T97" s="214">
        <v>0.42986111111111108</v>
      </c>
      <c r="U97" s="214">
        <v>0.51874999999999993</v>
      </c>
      <c r="V97" s="215">
        <v>23</v>
      </c>
      <c r="W97" s="90">
        <f t="shared" si="70"/>
        <v>127.99999999999994</v>
      </c>
      <c r="X97" s="53">
        <v>0.41805555555555557</v>
      </c>
      <c r="Y97" s="53">
        <v>0.4284722222222222</v>
      </c>
      <c r="Z97" s="54"/>
      <c r="AA97" s="54"/>
      <c r="AB97" s="588"/>
      <c r="AC97" s="588"/>
      <c r="AD97" s="215"/>
      <c r="AE97" s="215"/>
      <c r="AF97" s="216">
        <f t="shared" si="61"/>
        <v>-207.46874999999932</v>
      </c>
      <c r="AG97" s="217">
        <f t="shared" si="62"/>
        <v>0.86168750000000049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608</v>
      </c>
      <c r="H98" s="213">
        <f t="shared" si="65"/>
        <v>47028.799999999996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1302.8571428571402</v>
      </c>
      <c r="O98" s="47">
        <f t="shared" si="67"/>
        <v>72.380952380952237</v>
      </c>
      <c r="P98" s="48">
        <f t="shared" si="68"/>
        <v>-1</v>
      </c>
      <c r="Q98" s="49">
        <f t="shared" si="64"/>
        <v>-3.4085213032582828</v>
      </c>
      <c r="R98" s="427">
        <f t="shared" si="69"/>
        <v>0.95502645502645322</v>
      </c>
      <c r="S98" s="603"/>
      <c r="T98" s="89">
        <v>0.55972222222222212</v>
      </c>
      <c r="U98" s="89">
        <v>0.57916666666666661</v>
      </c>
      <c r="V98" s="423">
        <v>6</v>
      </c>
      <c r="W98" s="90">
        <f t="shared" si="70"/>
        <v>28.00000000000006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-137.14285714285984</v>
      </c>
      <c r="AG98" s="424">
        <f t="shared" si="62"/>
        <v>0.90476190476190288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1057</v>
      </c>
      <c r="H99" s="213">
        <f t="shared" si="65"/>
        <v>81748.38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7">
        <f t="shared" si="69"/>
        <v>0.89880952380952406</v>
      </c>
      <c r="S99" s="603"/>
      <c r="T99" s="89">
        <v>0.58263888888888882</v>
      </c>
      <c r="U99" s="89">
        <v>0.61666666666666659</v>
      </c>
      <c r="V99" s="423">
        <v>5</v>
      </c>
      <c r="W99" s="90">
        <f t="shared" si="70"/>
        <v>48.999999999999986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-145.71428571428532</v>
      </c>
      <c r="AG99" s="217">
        <f t="shared" si="62"/>
        <v>0.89880952380952406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822</v>
      </c>
      <c r="H100" s="213">
        <f t="shared" si="65"/>
        <v>48777.48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1297.8947368421043</v>
      </c>
      <c r="O100" s="47">
        <f t="shared" si="67"/>
        <v>76.346749226006139</v>
      </c>
      <c r="P100" s="48">
        <f t="shared" si="68"/>
        <v>0</v>
      </c>
      <c r="Q100" s="49">
        <f t="shared" si="64"/>
        <v>-8.3591331269350349</v>
      </c>
      <c r="R100" s="427">
        <f t="shared" si="69"/>
        <v>0.90131578947368363</v>
      </c>
      <c r="S100" s="603"/>
      <c r="T100" s="214">
        <v>0.62222222222222212</v>
      </c>
      <c r="U100" s="214">
        <v>0.64861111111111103</v>
      </c>
      <c r="V100" s="215">
        <v>8</v>
      </c>
      <c r="W100" s="90">
        <f t="shared" si="70"/>
        <v>38.000000000000028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-142.10526315789571</v>
      </c>
      <c r="AG100" s="424">
        <f t="shared" si="62"/>
        <v>0.90131578947368352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930</v>
      </c>
      <c r="H101" s="213">
        <f t="shared" si="65"/>
        <v>66541.5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1240</v>
      </c>
      <c r="O101" s="47">
        <f t="shared" si="67"/>
        <v>68.888888888888886</v>
      </c>
      <c r="P101" s="48">
        <f t="shared" si="68"/>
        <v>0</v>
      </c>
      <c r="Q101" s="49">
        <f t="shared" si="64"/>
        <v>-8.0555555555555571</v>
      </c>
      <c r="R101" s="427">
        <f t="shared" si="69"/>
        <v>0.89530685920577613</v>
      </c>
      <c r="S101" s="603"/>
      <c r="T101" s="214">
        <v>0.66388888888888875</v>
      </c>
      <c r="U101" s="89">
        <v>0.69513888888888875</v>
      </c>
      <c r="V101" s="215">
        <v>22</v>
      </c>
      <c r="W101" s="90">
        <f t="shared" si="70"/>
        <v>45</v>
      </c>
      <c r="X101" s="223">
        <v>0.65277777777777779</v>
      </c>
      <c r="Y101" s="223">
        <v>0.66319444444444442</v>
      </c>
      <c r="Z101" s="220"/>
      <c r="AA101" s="220"/>
      <c r="AB101" s="588"/>
      <c r="AC101" s="588"/>
      <c r="AD101" s="423"/>
      <c r="AE101" s="423"/>
      <c r="AF101" s="216">
        <f t="shared" si="61"/>
        <v>-145</v>
      </c>
      <c r="AG101" s="217">
        <f t="shared" si="62"/>
        <v>0.89530685920577613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1297.6000000000001</v>
      </c>
      <c r="H102" s="213">
        <f t="shared" si="65"/>
        <v>37777.223241590211</v>
      </c>
      <c r="I102" s="42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1297.6000000000015</v>
      </c>
      <c r="O102" s="47">
        <f t="shared" si="67"/>
        <v>64.880000000000081</v>
      </c>
      <c r="P102" s="48">
        <f t="shared" si="68"/>
        <v>0</v>
      </c>
      <c r="Q102" s="49">
        <f t="shared" si="64"/>
        <v>-10.119999999999919</v>
      </c>
      <c r="R102" s="427">
        <f t="shared" si="69"/>
        <v>0.86506666666666776</v>
      </c>
      <c r="S102" s="603"/>
      <c r="T102" s="214">
        <v>0.69999999999999984</v>
      </c>
      <c r="U102" s="214">
        <v>0.74166666666666647</v>
      </c>
      <c r="V102" s="215">
        <v>7</v>
      </c>
      <c r="W102" s="90">
        <f t="shared" si="70"/>
        <v>59.999999999999943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-202.3999999999985</v>
      </c>
      <c r="AG102" s="424">
        <f t="shared" si="62"/>
        <v>0.86506666666666765</v>
      </c>
      <c r="AH102" s="587"/>
    </row>
    <row r="103" spans="1:34" s="221" customFormat="1" ht="19.149999999999999" customHeight="1">
      <c r="A103" s="614"/>
      <c r="B103" s="425" t="s">
        <v>202</v>
      </c>
      <c r="C103" s="224"/>
      <c r="D103" s="82" t="s">
        <v>322</v>
      </c>
      <c r="E103" s="83"/>
      <c r="F103" s="370">
        <v>62.13</v>
      </c>
      <c r="G103" s="57">
        <v>1410.3200000000002</v>
      </c>
      <c r="H103" s="213">
        <f t="shared" si="65"/>
        <v>87623.181600000011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1343.1619047619063</v>
      </c>
      <c r="O103" s="47">
        <f t="shared" si="67"/>
        <v>95.94013605442187</v>
      </c>
      <c r="P103" s="48">
        <f t="shared" si="68"/>
        <v>0</v>
      </c>
      <c r="Q103" s="49">
        <f t="shared" si="64"/>
        <v>-11.202721088435268</v>
      </c>
      <c r="R103" s="427">
        <f t="shared" si="69"/>
        <v>0.89544126984127081</v>
      </c>
      <c r="S103" s="603"/>
      <c r="T103" s="214">
        <v>0.74722222222222201</v>
      </c>
      <c r="U103" s="214">
        <v>0.79097222222222197</v>
      </c>
      <c r="V103" s="215">
        <v>8</v>
      </c>
      <c r="W103" s="90">
        <f t="shared" si="70"/>
        <v>62.999999999999936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-156.83809523809373</v>
      </c>
      <c r="AG103" s="424">
        <f t="shared" si="62"/>
        <v>0.89544126984127081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1327.765481524393</v>
      </c>
      <c r="O108" s="104">
        <f t="shared" si="71"/>
        <v>96.741696024551317</v>
      </c>
      <c r="P108" s="54">
        <f t="shared" ref="P108:P117" si="72">M108-J108</f>
        <v>-0.125</v>
      </c>
      <c r="Q108" s="88">
        <f t="shared" ref="Q108:Q117" si="73">O108-L108</f>
        <v>-9.164469511838675</v>
      </c>
      <c r="R108" s="105">
        <f t="shared" ref="R108:R117" si="74">O108/L108</f>
        <v>0.91346613801545196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-152.35951847560705</v>
      </c>
      <c r="AG108" s="424">
        <f t="shared" si="62"/>
        <v>0.89706307340555225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693</v>
      </c>
      <c r="H109" s="45">
        <f t="shared" ref="H109:H119" si="75">F109*G109</f>
        <v>17768.52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7" si="76">G109/W109*60</f>
        <v>1299.3749999999982</v>
      </c>
      <c r="O109" s="47">
        <f t="shared" ref="O109:O117" si="77">N109/M109</f>
        <v>129.93749999999983</v>
      </c>
      <c r="P109" s="48">
        <f t="shared" si="72"/>
        <v>0</v>
      </c>
      <c r="Q109" s="49">
        <f t="shared" si="73"/>
        <v>-20.062500000000171</v>
      </c>
      <c r="R109" s="427">
        <f t="shared" si="74"/>
        <v>0.86624999999999885</v>
      </c>
      <c r="S109" s="608">
        <f>R121</f>
        <v>0.85389963563781834</v>
      </c>
      <c r="T109" s="230">
        <v>0.5</v>
      </c>
      <c r="U109" s="230">
        <v>0.52222222222222225</v>
      </c>
      <c r="V109" s="231">
        <v>5</v>
      </c>
      <c r="W109" s="436">
        <f t="shared" si="70"/>
        <v>32.000000000000043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-200.62500000000182</v>
      </c>
      <c r="AG109" s="126">
        <f t="shared" si="62"/>
        <v>0.86624999999999874</v>
      </c>
      <c r="AH109" s="587">
        <f>AG121</f>
        <v>0.86722821049038068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2187</v>
      </c>
      <c r="H110" s="45">
        <f t="shared" si="75"/>
        <v>65534.534161490672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1192.9090909090899</v>
      </c>
      <c r="O110" s="47">
        <f t="shared" si="77"/>
        <v>66.272727272727209</v>
      </c>
      <c r="P110" s="48">
        <f t="shared" si="72"/>
        <v>0</v>
      </c>
      <c r="Q110" s="49">
        <f t="shared" si="73"/>
        <v>-0.39393939393946198</v>
      </c>
      <c r="R110" s="427">
        <f t="shared" si="74"/>
        <v>0.99409090909090803</v>
      </c>
      <c r="S110" s="594"/>
      <c r="T110" s="230">
        <v>0.52777777777777779</v>
      </c>
      <c r="U110" s="230">
        <v>0.60416666666666674</v>
      </c>
      <c r="V110" s="231">
        <v>8</v>
      </c>
      <c r="W110" s="436">
        <f t="shared" si="70"/>
        <v>110.00000000000009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-7.0909090909101451</v>
      </c>
      <c r="AG110" s="126">
        <f t="shared" si="62"/>
        <v>0.99409090909090825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1663</v>
      </c>
      <c r="H111" s="45">
        <f t="shared" si="75"/>
        <v>99015.02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1279.2307692307686</v>
      </c>
      <c r="O111" s="47">
        <f t="shared" si="77"/>
        <v>71.06837606837604</v>
      </c>
      <c r="P111" s="48">
        <f t="shared" si="72"/>
        <v>0</v>
      </c>
      <c r="Q111" s="49">
        <f t="shared" si="73"/>
        <v>-5.8760683760684032</v>
      </c>
      <c r="R111" s="427">
        <f t="shared" si="74"/>
        <v>0.92363232435434561</v>
      </c>
      <c r="S111" s="594"/>
      <c r="T111" s="230">
        <v>0.62013888888888902</v>
      </c>
      <c r="U111" s="230">
        <v>0.67430555555555571</v>
      </c>
      <c r="V111" s="231">
        <v>23</v>
      </c>
      <c r="W111" s="436">
        <f t="shared" si="70"/>
        <v>78.000000000000043</v>
      </c>
      <c r="X111" s="53">
        <v>0.60833333333333328</v>
      </c>
      <c r="Y111" s="53">
        <v>0.61944444444444446</v>
      </c>
      <c r="Z111" s="54"/>
      <c r="AA111" s="54"/>
      <c r="AB111" s="588"/>
      <c r="AC111" s="588"/>
      <c r="AD111" s="423"/>
      <c r="AE111" s="423"/>
      <c r="AF111" s="48">
        <f t="shared" si="61"/>
        <v>-105.7692307692314</v>
      </c>
      <c r="AG111" s="126">
        <f t="shared" si="62"/>
        <v>0.92363232435434561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257</v>
      </c>
      <c r="E112" s="83"/>
      <c r="F112" s="359">
        <v>20.170000000000002</v>
      </c>
      <c r="G112" s="57">
        <v>93</v>
      </c>
      <c r="H112" s="45">
        <f t="shared" si="75"/>
        <v>1875.8100000000002</v>
      </c>
      <c r="I112" s="423">
        <v>1</v>
      </c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930.0000000000033</v>
      </c>
      <c r="O112" s="47">
        <f t="shared" si="77"/>
        <v>77.50000000000027</v>
      </c>
      <c r="P112" s="48">
        <f t="shared" si="72"/>
        <v>0</v>
      </c>
      <c r="Q112" s="49">
        <f t="shared" si="73"/>
        <v>-47.49999999999973</v>
      </c>
      <c r="R112" s="427">
        <f t="shared" si="74"/>
        <v>0.6200000000000021</v>
      </c>
      <c r="S112" s="594"/>
      <c r="T112" s="230">
        <v>0.74305555555555558</v>
      </c>
      <c r="U112" s="230">
        <v>0.74722222222222223</v>
      </c>
      <c r="V112" s="231">
        <v>5</v>
      </c>
      <c r="W112" s="436">
        <f t="shared" si="70"/>
        <v>5.9999999999999787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-569.9999999999967</v>
      </c>
      <c r="AG112" s="126">
        <f t="shared" si="62"/>
        <v>0.62000000000000222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258</v>
      </c>
      <c r="E113" s="83"/>
      <c r="F113" s="359">
        <v>20.420000000000002</v>
      </c>
      <c r="G113" s="57">
        <v>712</v>
      </c>
      <c r="H113" s="45">
        <f t="shared" si="75"/>
        <v>14539.04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1294.5454545454529</v>
      </c>
      <c r="O113" s="47">
        <f t="shared" si="77"/>
        <v>107.87878787878775</v>
      </c>
      <c r="P113" s="48">
        <f t="shared" si="72"/>
        <v>0</v>
      </c>
      <c r="Q113" s="49">
        <f t="shared" si="73"/>
        <v>-17.121212121212253</v>
      </c>
      <c r="R113" s="427">
        <f t="shared" si="74"/>
        <v>0.86303030303030193</v>
      </c>
      <c r="S113" s="594"/>
      <c r="T113" s="230">
        <v>0.75138888888888888</v>
      </c>
      <c r="U113" s="230">
        <v>0.77430555555555558</v>
      </c>
      <c r="V113" s="231">
        <v>6</v>
      </c>
      <c r="W113" s="436">
        <f t="shared" si="70"/>
        <v>33.000000000000043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-205.45454545454709</v>
      </c>
      <c r="AG113" s="126">
        <f t="shared" si="62"/>
        <v>0.86303030303030193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256</v>
      </c>
      <c r="E114" s="43"/>
      <c r="F114" s="359">
        <v>28.57</v>
      </c>
      <c r="G114" s="44">
        <v>1874</v>
      </c>
      <c r="H114" s="45">
        <f t="shared" si="75"/>
        <v>53540.18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1423.2911392405056</v>
      </c>
      <c r="O114" s="47">
        <f t="shared" si="77"/>
        <v>118.60759493670879</v>
      </c>
      <c r="P114" s="48">
        <f t="shared" si="72"/>
        <v>0</v>
      </c>
      <c r="Q114" s="49">
        <f t="shared" si="73"/>
        <v>-6.3924050632912071</v>
      </c>
      <c r="R114" s="427">
        <f t="shared" si="74"/>
        <v>0.94886075949367032</v>
      </c>
      <c r="S114" s="594"/>
      <c r="T114" s="230">
        <v>0.77916666666666667</v>
      </c>
      <c r="U114" s="230">
        <v>0.83402777777777781</v>
      </c>
      <c r="V114" s="231">
        <v>7</v>
      </c>
      <c r="W114" s="436">
        <f t="shared" si="70"/>
        <v>79.000000000000043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-76.708860759494428</v>
      </c>
      <c r="AG114" s="126">
        <f t="shared" si="62"/>
        <v>0.94886075949367044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289</v>
      </c>
      <c r="E115" s="83"/>
      <c r="F115" s="359">
        <v>57.3</v>
      </c>
      <c r="G115" s="233">
        <v>1271</v>
      </c>
      <c r="H115" s="45">
        <f t="shared" si="75"/>
        <v>72828.3</v>
      </c>
      <c r="I115" s="423"/>
      <c r="J115" s="46">
        <v>18</v>
      </c>
      <c r="K115" s="44">
        <v>1500</v>
      </c>
      <c r="L115" s="47">
        <v>83.333333333333329</v>
      </c>
      <c r="M115" s="434">
        <v>18</v>
      </c>
      <c r="N115" s="44">
        <f t="shared" si="76"/>
        <v>1250.1639344262308</v>
      </c>
      <c r="O115" s="47">
        <f t="shared" si="77"/>
        <v>69.453551912568372</v>
      </c>
      <c r="P115" s="48">
        <f t="shared" si="72"/>
        <v>0</v>
      </c>
      <c r="Q115" s="49">
        <f t="shared" si="73"/>
        <v>-13.879781420764957</v>
      </c>
      <c r="R115" s="427">
        <f t="shared" si="74"/>
        <v>0.8334426229508205</v>
      </c>
      <c r="S115" s="594"/>
      <c r="T115" s="230">
        <v>0.83750000000000002</v>
      </c>
      <c r="U115" s="230">
        <v>0.87986111111111109</v>
      </c>
      <c r="V115" s="231">
        <v>5</v>
      </c>
      <c r="W115" s="436">
        <f t="shared" si="70"/>
        <v>60.999999999999943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-249.83606557376925</v>
      </c>
      <c r="AG115" s="126">
        <f t="shared" si="62"/>
        <v>0.8334426229508205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1290</v>
      </c>
      <c r="H116" s="45">
        <f t="shared" si="75"/>
        <v>68189.399999999994</v>
      </c>
      <c r="I116" s="423"/>
      <c r="J116" s="46">
        <v>18</v>
      </c>
      <c r="K116" s="44">
        <v>1440</v>
      </c>
      <c r="L116" s="47">
        <v>80</v>
      </c>
      <c r="M116" s="434">
        <v>18</v>
      </c>
      <c r="N116" s="44">
        <f t="shared" si="76"/>
        <v>1268.8524590163947</v>
      </c>
      <c r="O116" s="47">
        <f t="shared" si="77"/>
        <v>70.491803278688593</v>
      </c>
      <c r="P116" s="48">
        <f t="shared" si="72"/>
        <v>0</v>
      </c>
      <c r="Q116" s="49">
        <f t="shared" si="73"/>
        <v>-9.5081967213114069</v>
      </c>
      <c r="R116" s="427">
        <f t="shared" si="74"/>
        <v>0.88114754098360737</v>
      </c>
      <c r="S116" s="594"/>
      <c r="T116" s="230">
        <v>0.89583333333333326</v>
      </c>
      <c r="U116" s="230">
        <v>0.93819444444444433</v>
      </c>
      <c r="V116" s="231">
        <v>23</v>
      </c>
      <c r="W116" s="436">
        <f t="shared" si="70"/>
        <v>60.999999999999943</v>
      </c>
      <c r="X116" s="219">
        <v>0.8847222222222223</v>
      </c>
      <c r="Y116" s="219">
        <v>0.89444444444444438</v>
      </c>
      <c r="Z116" s="220"/>
      <c r="AA116" s="220"/>
      <c r="AB116" s="588"/>
      <c r="AC116" s="588"/>
      <c r="AD116" s="224"/>
      <c r="AE116" s="224"/>
      <c r="AF116" s="48">
        <f t="shared" si="61"/>
        <v>-171.14754098360527</v>
      </c>
      <c r="AG116" s="126">
        <f t="shared" si="62"/>
        <v>0.88114754098360748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281</v>
      </c>
      <c r="E117" s="83"/>
      <c r="F117" s="359">
        <v>50.49</v>
      </c>
      <c r="G117" s="233">
        <v>1327</v>
      </c>
      <c r="H117" s="45">
        <f t="shared" si="75"/>
        <v>67000.23</v>
      </c>
      <c r="I117" s="423"/>
      <c r="J117" s="46">
        <v>14</v>
      </c>
      <c r="K117" s="44">
        <v>1440</v>
      </c>
      <c r="L117" s="47">
        <v>102.85714285714286</v>
      </c>
      <c r="M117" s="434">
        <v>15</v>
      </c>
      <c r="N117" s="44">
        <f t="shared" si="76"/>
        <v>1305.2459016393423</v>
      </c>
      <c r="O117" s="47">
        <f t="shared" si="77"/>
        <v>87.016393442622814</v>
      </c>
      <c r="P117" s="48">
        <f t="shared" si="72"/>
        <v>1</v>
      </c>
      <c r="Q117" s="49">
        <f t="shared" si="73"/>
        <v>-15.840749414520047</v>
      </c>
      <c r="R117" s="427">
        <f t="shared" si="74"/>
        <v>0.84599271402549958</v>
      </c>
      <c r="S117" s="594"/>
      <c r="T117" s="230">
        <v>0.94236111111111098</v>
      </c>
      <c r="U117" s="230">
        <v>0.98472222222222217</v>
      </c>
      <c r="V117" s="231">
        <v>6</v>
      </c>
      <c r="W117" s="436">
        <f t="shared" si="70"/>
        <v>61.000000000000099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-134.75409836065774</v>
      </c>
      <c r="AG117" s="126">
        <f t="shared" si="62"/>
        <v>0.90642076502732105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14.666666666666666</v>
      </c>
      <c r="K121" s="205">
        <v>1440.5555555555557</v>
      </c>
      <c r="L121" s="206">
        <v>103.86684303350971</v>
      </c>
      <c r="M121" s="205">
        <f t="shared" ref="M121:O121" si="78">AVERAGE(M109:M120)</f>
        <v>14.777777777777779</v>
      </c>
      <c r="N121" s="205">
        <f t="shared" si="78"/>
        <v>1249.2904165564207</v>
      </c>
      <c r="O121" s="206">
        <f t="shared" si="78"/>
        <v>88.691859421164409</v>
      </c>
      <c r="P121" s="48">
        <f t="shared" ref="P121:P129" si="79">M121-J121</f>
        <v>0.11111111111111249</v>
      </c>
      <c r="Q121" s="49">
        <f t="shared" ref="Q121:Q129" si="80">O121-L121</f>
        <v>-15.174983612345301</v>
      </c>
      <c r="R121" s="175">
        <f t="shared" ref="R121:R129" si="81">O121/L121</f>
        <v>0.85389963563781834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-191.26513899913493</v>
      </c>
      <c r="AG121" s="126">
        <f>N121/K121</f>
        <v>0.86722821049038068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2775</v>
      </c>
      <c r="H122" s="45">
        <f t="shared" ref="H122:H132" si="82">F122*G122</f>
        <v>165168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29" si="83">G122/W122*60</f>
        <v>1311.0236220472439</v>
      </c>
      <c r="O122" s="241">
        <f t="shared" ref="O122:O129" si="84">N122/M122</f>
        <v>62.429696287963992</v>
      </c>
      <c r="P122" s="108">
        <f t="shared" si="79"/>
        <v>0</v>
      </c>
      <c r="Q122" s="185">
        <f t="shared" si="80"/>
        <v>-3.5226846644169569</v>
      </c>
      <c r="R122" s="109">
        <f t="shared" si="81"/>
        <v>0.94658745274169231</v>
      </c>
      <c r="S122" s="603">
        <f>R134</f>
        <v>0.90029778637773772</v>
      </c>
      <c r="T122" s="50">
        <v>0.5</v>
      </c>
      <c r="U122" s="50">
        <v>0.58819444444444446</v>
      </c>
      <c r="V122" s="231">
        <v>5</v>
      </c>
      <c r="W122" s="436">
        <f t="shared" si="70"/>
        <v>127.00000000000003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-73.976377952756138</v>
      </c>
      <c r="AG122" s="427">
        <f t="shared" si="62"/>
        <v>0.94658745274169231</v>
      </c>
      <c r="AH122" s="602">
        <f>AG134</f>
        <v>0.90834546864779475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926</v>
      </c>
      <c r="H123" s="45">
        <f t="shared" si="82"/>
        <v>52254.18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1322.8571428571424</v>
      </c>
      <c r="O123" s="86">
        <f t="shared" si="84"/>
        <v>73.492063492063465</v>
      </c>
      <c r="P123" s="54">
        <f t="shared" si="79"/>
        <v>0</v>
      </c>
      <c r="Q123" s="88">
        <f t="shared" si="80"/>
        <v>-9.8412698412698632</v>
      </c>
      <c r="R123" s="424">
        <f t="shared" si="81"/>
        <v>0.88190476190476164</v>
      </c>
      <c r="S123" s="603"/>
      <c r="T123" s="50">
        <v>0.60347222222222219</v>
      </c>
      <c r="U123" s="50">
        <v>0.63263888888888886</v>
      </c>
      <c r="V123" s="231">
        <v>22</v>
      </c>
      <c r="W123" s="436">
        <f t="shared" si="70"/>
        <v>42.000000000000014</v>
      </c>
      <c r="X123" s="53">
        <v>0.59305555555555556</v>
      </c>
      <c r="Y123" s="53">
        <v>0.60277777777777775</v>
      </c>
      <c r="Z123" s="54"/>
      <c r="AA123" s="54"/>
      <c r="AB123" s="588"/>
      <c r="AC123" s="588"/>
      <c r="AD123" s="423">
        <v>1</v>
      </c>
      <c r="AE123" s="423"/>
      <c r="AF123" s="48">
        <f t="shared" si="61"/>
        <v>-177.14285714285757</v>
      </c>
      <c r="AG123" s="427">
        <f t="shared" si="62"/>
        <v>0.88190476190476164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1950</v>
      </c>
      <c r="H124" s="45">
        <f t="shared" si="82"/>
        <v>114406.5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1360.4651162790694</v>
      </c>
      <c r="O124" s="241">
        <f t="shared" si="84"/>
        <v>71.603427172582599</v>
      </c>
      <c r="P124" s="108">
        <f t="shared" si="79"/>
        <v>0</v>
      </c>
      <c r="Q124" s="185">
        <f t="shared" si="80"/>
        <v>-4.1860465116279215</v>
      </c>
      <c r="R124" s="109">
        <f t="shared" si="81"/>
        <v>0.94476744186046491</v>
      </c>
      <c r="S124" s="610"/>
      <c r="T124" s="50">
        <v>0.63680555555555551</v>
      </c>
      <c r="U124" s="50">
        <v>0.69652777777777775</v>
      </c>
      <c r="V124" s="231">
        <v>6</v>
      </c>
      <c r="W124" s="436">
        <f t="shared" si="70"/>
        <v>86.000000000000014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-79.534883720930566</v>
      </c>
      <c r="AG124" s="109">
        <f t="shared" si="62"/>
        <v>0.94476744186046491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1467</v>
      </c>
      <c r="H125" s="45">
        <f t="shared" si="82"/>
        <v>83310.929999999993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1467.0000000000014</v>
      </c>
      <c r="O125" s="86">
        <f t="shared" si="84"/>
        <v>81.500000000000071</v>
      </c>
      <c r="P125" s="54">
        <f t="shared" si="79"/>
        <v>0</v>
      </c>
      <c r="Q125" s="88">
        <f t="shared" si="80"/>
        <v>-9.3888888888888147</v>
      </c>
      <c r="R125" s="424">
        <f t="shared" si="81"/>
        <v>0.89669926650366827</v>
      </c>
      <c r="S125" s="610"/>
      <c r="T125" s="50">
        <v>0.74305555555555558</v>
      </c>
      <c r="U125" s="50">
        <v>0.78472222222222221</v>
      </c>
      <c r="V125" s="231">
        <v>5</v>
      </c>
      <c r="W125" s="436">
        <f t="shared" si="70"/>
        <v>59.999999999999943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-168.99999999999864</v>
      </c>
      <c r="AG125" s="427">
        <f t="shared" si="62"/>
        <v>0.89669926650366827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1088</v>
      </c>
      <c r="H126" s="45">
        <f t="shared" si="82"/>
        <v>61874.559999999998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1450.6666666666665</v>
      </c>
      <c r="O126" s="86">
        <f t="shared" si="84"/>
        <v>80.592592592592581</v>
      </c>
      <c r="P126" s="54">
        <f t="shared" si="79"/>
        <v>0</v>
      </c>
      <c r="Q126" s="88">
        <f t="shared" si="80"/>
        <v>-10.296296296296305</v>
      </c>
      <c r="R126" s="424">
        <f t="shared" si="81"/>
        <v>0.88671556642216776</v>
      </c>
      <c r="S126" s="610"/>
      <c r="T126" s="50">
        <v>0.7895833333333333</v>
      </c>
      <c r="U126" s="50">
        <v>0.8208333333333333</v>
      </c>
      <c r="V126" s="231">
        <v>7</v>
      </c>
      <c r="W126" s="436">
        <f t="shared" si="70"/>
        <v>45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-185.33333333333348</v>
      </c>
      <c r="AG126" s="109">
        <f t="shared" si="62"/>
        <v>0.88671556642216776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964</v>
      </c>
      <c r="H127" s="45">
        <f t="shared" si="82"/>
        <v>52142.76</v>
      </c>
      <c r="I127" s="224"/>
      <c r="J127" s="87">
        <v>17</v>
      </c>
      <c r="K127" s="57">
        <v>1565</v>
      </c>
      <c r="L127" s="86">
        <v>92.058823529411768</v>
      </c>
      <c r="M127" s="437">
        <v>18</v>
      </c>
      <c r="N127" s="177">
        <f t="shared" si="83"/>
        <v>1377.1428571428567</v>
      </c>
      <c r="O127" s="241">
        <f t="shared" si="84"/>
        <v>76.507936507936478</v>
      </c>
      <c r="P127" s="108">
        <f t="shared" si="79"/>
        <v>1</v>
      </c>
      <c r="Q127" s="185">
        <f t="shared" si="80"/>
        <v>-15.55088702147529</v>
      </c>
      <c r="R127" s="109">
        <f t="shared" si="81"/>
        <v>0.83107662660378279</v>
      </c>
      <c r="S127" s="610"/>
      <c r="T127" s="50">
        <v>0.82638888888888884</v>
      </c>
      <c r="U127" s="50">
        <v>0.85555555555555551</v>
      </c>
      <c r="V127" s="425">
        <v>8</v>
      </c>
      <c r="W127" s="436">
        <f t="shared" si="70"/>
        <v>42.000000000000014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-187.85714285714334</v>
      </c>
      <c r="AG127" s="109">
        <f t="shared" si="62"/>
        <v>0.8799634869922407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1512</v>
      </c>
      <c r="H128" s="45">
        <f t="shared" si="82"/>
        <v>71971.199999999997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1334.1176470588218</v>
      </c>
      <c r="O128" s="86">
        <f t="shared" si="84"/>
        <v>70.216718266253778</v>
      </c>
      <c r="P128" s="54">
        <f t="shared" si="79"/>
        <v>0</v>
      </c>
      <c r="Q128" s="88">
        <f t="shared" si="80"/>
        <v>-5.572755417956742</v>
      </c>
      <c r="R128" s="424">
        <f t="shared" si="81"/>
        <v>0.92647058823529294</v>
      </c>
      <c r="S128" s="610"/>
      <c r="T128" s="50">
        <v>0.87152777777777768</v>
      </c>
      <c r="U128" s="50">
        <v>0.91874999999999996</v>
      </c>
      <c r="V128" s="425">
        <v>23</v>
      </c>
      <c r="W128" s="436">
        <f t="shared" si="70"/>
        <v>68.000000000000085</v>
      </c>
      <c r="X128" s="64">
        <v>0.85972222222222217</v>
      </c>
      <c r="Y128" s="64">
        <v>0.87083333333333324</v>
      </c>
      <c r="Z128" s="54"/>
      <c r="AA128" s="54"/>
      <c r="AB128" s="588"/>
      <c r="AC128" s="588"/>
      <c r="AD128" s="423"/>
      <c r="AE128" s="423"/>
      <c r="AF128" s="48">
        <f t="shared" si="61"/>
        <v>-105.88235294117817</v>
      </c>
      <c r="AG128" s="427">
        <f t="shared" si="62"/>
        <v>0.92647058823529294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1438</v>
      </c>
      <c r="H129" s="45">
        <f t="shared" si="82"/>
        <v>72863.460000000006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1369.5238095238108</v>
      </c>
      <c r="O129" s="86">
        <f t="shared" si="84"/>
        <v>76.08465608465616</v>
      </c>
      <c r="P129" s="54">
        <f t="shared" si="79"/>
        <v>0</v>
      </c>
      <c r="Q129" s="88">
        <f t="shared" si="80"/>
        <v>-7.2486772486771684</v>
      </c>
      <c r="R129" s="424">
        <f t="shared" si="81"/>
        <v>0.91301587301587395</v>
      </c>
      <c r="S129" s="610"/>
      <c r="T129" s="50">
        <v>0.92222222222222217</v>
      </c>
      <c r="U129" s="50">
        <v>0.96597222222222212</v>
      </c>
      <c r="V129" s="425">
        <v>5</v>
      </c>
      <c r="W129" s="436">
        <f t="shared" si="70"/>
        <v>62.999999999999936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-130.47619047618923</v>
      </c>
      <c r="AG129" s="109">
        <f t="shared" si="62"/>
        <v>0.91301587301587384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57"/>
      <c r="O130" s="86"/>
      <c r="P130" s="54"/>
      <c r="Q130" s="88"/>
      <c r="R130" s="424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18.625</v>
      </c>
      <c r="N134" s="246">
        <f t="shared" si="85"/>
        <v>1374.0996076969516</v>
      </c>
      <c r="O134" s="247">
        <f t="shared" si="85"/>
        <v>74.053386300506133</v>
      </c>
      <c r="P134" s="51">
        <f t="shared" ref="P134:P143" si="86">M134-J134</f>
        <v>0.125</v>
      </c>
      <c r="Q134" s="142">
        <f t="shared" ref="Q134:Q143" si="87">O134-L134</f>
        <v>-8.2009382363261381</v>
      </c>
      <c r="R134" s="248">
        <f t="shared" ref="R134:R143" si="88">O134/L134</f>
        <v>0.90029778637773772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-138.65039230304842</v>
      </c>
      <c r="AG134" s="427">
        <f t="shared" si="62"/>
        <v>0.90834546864779475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2991.6</v>
      </c>
      <c r="H135" s="249">
        <f t="shared" ref="H135:H146" si="89">F135*G135</f>
        <v>161815.644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1310.1897810218984</v>
      </c>
      <c r="O135" s="116">
        <f t="shared" ref="O135:O143" si="91">N135/M135</f>
        <v>72.78832116788324</v>
      </c>
      <c r="P135" s="54">
        <f t="shared" si="86"/>
        <v>0</v>
      </c>
      <c r="Q135" s="88">
        <f t="shared" si="87"/>
        <v>-10.545012165450089</v>
      </c>
      <c r="R135" s="424">
        <f t="shared" si="88"/>
        <v>0.87345985401459891</v>
      </c>
      <c r="S135" s="594">
        <f>R147</f>
        <v>0.91763820245312167</v>
      </c>
      <c r="T135" s="250">
        <v>0.45833333333333331</v>
      </c>
      <c r="U135" s="50">
        <v>0.55347222222222214</v>
      </c>
      <c r="V135" s="145">
        <v>5</v>
      </c>
      <c r="W135" s="251">
        <f t="shared" ref="W135:W147" si="92">(U135-T135)*24*60</f>
        <v>136.99999999999991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-189.8102189781016</v>
      </c>
      <c r="AG135" s="121">
        <f t="shared" si="62"/>
        <v>0.87345985401459891</v>
      </c>
      <c r="AH135" s="587">
        <f>AG147</f>
        <v>0.90846149421993905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1836</v>
      </c>
      <c r="H136" s="84">
        <f t="shared" si="89"/>
        <v>106001.45999999999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1412.3076923076915</v>
      </c>
      <c r="O136" s="86">
        <f t="shared" si="91"/>
        <v>88.269230769230717</v>
      </c>
      <c r="P136" s="54">
        <f t="shared" si="86"/>
        <v>0</v>
      </c>
      <c r="Q136" s="88">
        <f t="shared" si="87"/>
        <v>-9.5432692307692832</v>
      </c>
      <c r="R136" s="424">
        <f t="shared" si="88"/>
        <v>0.90243303022855681</v>
      </c>
      <c r="S136" s="594"/>
      <c r="T136" s="250">
        <v>0.56944444444444442</v>
      </c>
      <c r="U136" s="50">
        <v>0.62361111111111112</v>
      </c>
      <c r="V136" s="145">
        <v>23</v>
      </c>
      <c r="W136" s="251">
        <f t="shared" si="92"/>
        <v>78.000000000000043</v>
      </c>
      <c r="X136" s="53">
        <v>0.55833333333333335</v>
      </c>
      <c r="Y136" s="53">
        <v>0.56805555555555554</v>
      </c>
      <c r="Z136" s="54"/>
      <c r="AA136" s="54"/>
      <c r="AB136" s="588"/>
      <c r="AC136" s="588"/>
      <c r="AD136" s="423"/>
      <c r="AE136" s="423"/>
      <c r="AF136" s="48">
        <f t="shared" si="61"/>
        <v>-152.69230769230853</v>
      </c>
      <c r="AG136" s="126">
        <f t="shared" si="62"/>
        <v>0.90243303022855681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1883</v>
      </c>
      <c r="H137" s="84">
        <f t="shared" si="89"/>
        <v>95411.61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1313.7209302325577</v>
      </c>
      <c r="O137" s="86">
        <f t="shared" si="91"/>
        <v>72.984496124030983</v>
      </c>
      <c r="P137" s="54">
        <f t="shared" si="86"/>
        <v>0</v>
      </c>
      <c r="Q137" s="88">
        <f t="shared" si="87"/>
        <v>-10.348837209302346</v>
      </c>
      <c r="R137" s="424">
        <f t="shared" si="88"/>
        <v>0.87581395348837188</v>
      </c>
      <c r="S137" s="594"/>
      <c r="T137" s="50">
        <v>0.62777777777777777</v>
      </c>
      <c r="U137" s="50">
        <v>0.6875</v>
      </c>
      <c r="V137" s="253">
        <v>6</v>
      </c>
      <c r="W137" s="251">
        <f t="shared" si="92"/>
        <v>86.000000000000014</v>
      </c>
      <c r="X137" s="53"/>
      <c r="Y137" s="53"/>
      <c r="Z137" s="54"/>
      <c r="AA137" s="54"/>
      <c r="AB137" s="588"/>
      <c r="AC137" s="588"/>
      <c r="AD137" s="423">
        <v>1</v>
      </c>
      <c r="AE137" s="423"/>
      <c r="AF137" s="48">
        <f t="shared" si="61"/>
        <v>-186.27906976744225</v>
      </c>
      <c r="AG137" s="126">
        <f t="shared" si="62"/>
        <v>0.87581395348837188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273</v>
      </c>
      <c r="E138" s="83"/>
      <c r="F138" s="359">
        <v>53.68</v>
      </c>
      <c r="G138" s="57">
        <v>841</v>
      </c>
      <c r="H138" s="84">
        <f t="shared" si="89"/>
        <v>45144.88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1327.8947368421043</v>
      </c>
      <c r="O138" s="86">
        <f t="shared" si="91"/>
        <v>82.993421052631518</v>
      </c>
      <c r="P138" s="54">
        <f t="shared" si="86"/>
        <v>0</v>
      </c>
      <c r="Q138" s="88">
        <f t="shared" si="87"/>
        <v>-10.756578947368482</v>
      </c>
      <c r="R138" s="429">
        <f t="shared" si="88"/>
        <v>0.8852631578947362</v>
      </c>
      <c r="S138" s="594"/>
      <c r="T138" s="50">
        <v>0.69236111111111109</v>
      </c>
      <c r="U138" s="50">
        <v>0.71875</v>
      </c>
      <c r="V138" s="253">
        <v>7</v>
      </c>
      <c r="W138" s="251">
        <f t="shared" si="92"/>
        <v>38.000000000000028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-172.10526315789571</v>
      </c>
      <c r="AG138" s="126">
        <f t="shared" si="62"/>
        <v>0.8852631578947362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938</v>
      </c>
      <c r="H139" s="84">
        <f t="shared" si="89"/>
        <v>47528.46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1372.6829268292679</v>
      </c>
      <c r="O139" s="86">
        <f t="shared" si="91"/>
        <v>80.746054519368698</v>
      </c>
      <c r="P139" s="54">
        <f t="shared" si="86"/>
        <v>0</v>
      </c>
      <c r="Q139" s="88">
        <f t="shared" si="87"/>
        <v>-7.4892395982783597</v>
      </c>
      <c r="R139" s="424">
        <f t="shared" si="88"/>
        <v>0.9151219512195119</v>
      </c>
      <c r="S139" s="594"/>
      <c r="T139" s="50">
        <v>0.74305555555555558</v>
      </c>
      <c r="U139" s="50">
        <v>0.77152777777777781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-127.3170731707321</v>
      </c>
      <c r="AG139" s="126">
        <f t="shared" si="62"/>
        <v>0.9151219512195119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1555</v>
      </c>
      <c r="H140" s="84">
        <f t="shared" si="89"/>
        <v>79273.899999999994</v>
      </c>
      <c r="I140" s="423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1352.1739130434769</v>
      </c>
      <c r="O140" s="86">
        <f t="shared" si="91"/>
        <v>71.167048054919832</v>
      </c>
      <c r="P140" s="54">
        <f t="shared" si="86"/>
        <v>-1</v>
      </c>
      <c r="Q140" s="88">
        <f t="shared" si="87"/>
        <v>-0.83295194508016834</v>
      </c>
      <c r="R140" s="424">
        <f t="shared" si="88"/>
        <v>0.98843122298499764</v>
      </c>
      <c r="S140" s="595"/>
      <c r="T140" s="63">
        <v>0.77708333333333335</v>
      </c>
      <c r="U140" s="256">
        <v>0.82500000000000007</v>
      </c>
      <c r="V140" s="257">
        <v>8</v>
      </c>
      <c r="W140" s="251">
        <f t="shared" si="92"/>
        <v>69.000000000000071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-87.826086956523113</v>
      </c>
      <c r="AG140" s="126">
        <f t="shared" si="62"/>
        <v>0.93900966183574786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896</v>
      </c>
      <c r="H141" s="84">
        <f t="shared" si="89"/>
        <v>48464.639999999999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1378.4615384615377</v>
      </c>
      <c r="O141" s="86">
        <f t="shared" si="91"/>
        <v>72.550607287449353</v>
      </c>
      <c r="P141" s="54">
        <f t="shared" si="86"/>
        <v>0</v>
      </c>
      <c r="Q141" s="88">
        <f t="shared" si="87"/>
        <v>-6.3967611336032775</v>
      </c>
      <c r="R141" s="424">
        <f t="shared" si="88"/>
        <v>0.91897435897435853</v>
      </c>
      <c r="S141" s="595"/>
      <c r="T141" s="63">
        <v>0.84097222222222223</v>
      </c>
      <c r="U141" s="256">
        <v>0.86805555555555558</v>
      </c>
      <c r="V141" s="55">
        <v>23</v>
      </c>
      <c r="W141" s="251">
        <f t="shared" si="92"/>
        <v>39.000000000000021</v>
      </c>
      <c r="X141" s="53">
        <v>0.82986111111111116</v>
      </c>
      <c r="Y141" s="53">
        <v>0.84027777777777779</v>
      </c>
      <c r="Z141" s="54"/>
      <c r="AA141" s="54"/>
      <c r="AB141" s="588"/>
      <c r="AC141" s="588"/>
      <c r="AD141" s="423"/>
      <c r="AE141" s="423"/>
      <c r="AF141" s="48">
        <f t="shared" si="61"/>
        <v>-121.53846153846234</v>
      </c>
      <c r="AG141" s="126">
        <f t="shared" si="62"/>
        <v>0.91897435897435842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1924</v>
      </c>
      <c r="H142" s="84">
        <f t="shared" si="89"/>
        <v>97970.08</v>
      </c>
      <c r="I142" s="423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1342.3255813953488</v>
      </c>
      <c r="O142" s="86">
        <f t="shared" si="91"/>
        <v>74.573643410852711</v>
      </c>
      <c r="P142" s="54">
        <f t="shared" si="86"/>
        <v>-1</v>
      </c>
      <c r="Q142" s="88">
        <f t="shared" si="87"/>
        <v>-1.2158302733578097</v>
      </c>
      <c r="R142" s="424">
        <f t="shared" si="88"/>
        <v>0.98395779500430669</v>
      </c>
      <c r="S142" s="595"/>
      <c r="T142" s="63">
        <v>0.87152777777777779</v>
      </c>
      <c r="U142" s="256">
        <v>0.93125000000000002</v>
      </c>
      <c r="V142" s="55">
        <v>5</v>
      </c>
      <c r="W142" s="251">
        <f t="shared" si="92"/>
        <v>86.000000000000014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-97.674418604651237</v>
      </c>
      <c r="AG142" s="126">
        <f t="shared" si="62"/>
        <v>0.93217054263565891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990</v>
      </c>
      <c r="H143" s="84">
        <f t="shared" si="89"/>
        <v>50163.3</v>
      </c>
      <c r="I143" s="42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1350</v>
      </c>
      <c r="O143" s="86">
        <f t="shared" si="91"/>
        <v>79.411764705882348</v>
      </c>
      <c r="P143" s="54">
        <f t="shared" si="86"/>
        <v>0</v>
      </c>
      <c r="Q143" s="88">
        <f t="shared" si="87"/>
        <v>-5.294117647058826</v>
      </c>
      <c r="R143" s="424">
        <f t="shared" si="88"/>
        <v>0.9375</v>
      </c>
      <c r="S143" s="595"/>
      <c r="T143" s="63">
        <v>0.93611111111111112</v>
      </c>
      <c r="U143" s="256">
        <v>0.96666666666666667</v>
      </c>
      <c r="V143" s="55">
        <v>7</v>
      </c>
      <c r="W143" s="251">
        <f t="shared" si="92"/>
        <v>44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-90</v>
      </c>
      <c r="AG143" s="126">
        <f t="shared" si="62"/>
        <v>0.9375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1351.0841222370982</v>
      </c>
      <c r="O147" s="247">
        <f t="shared" si="93"/>
        <v>77.276065232472149</v>
      </c>
      <c r="P147" s="51">
        <f t="shared" ref="P147:P152" si="94">M147-J147</f>
        <v>-0.22222222222222143</v>
      </c>
      <c r="Q147" s="142">
        <f t="shared" ref="Q147:Q152" si="95">O147-L147</f>
        <v>-6.9358442389187474</v>
      </c>
      <c r="R147" s="262">
        <f t="shared" ref="R147:R152" si="96">O147/L147</f>
        <v>0.91763820245312167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-136.13809998512397</v>
      </c>
      <c r="AG147" s="263">
        <f t="shared" si="62"/>
        <v>0.90846149421993905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1387</v>
      </c>
      <c r="H148" s="84">
        <f t="shared" ref="H148:H172" si="97">F148*G148</f>
        <v>62387.259999999995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8">G148/W148*60</f>
        <v>1260.9090909090921</v>
      </c>
      <c r="O148" s="47">
        <f t="shared" ref="O148:O152" si="99">N148/M148</f>
        <v>66.363636363636431</v>
      </c>
      <c r="P148" s="48">
        <f t="shared" si="94"/>
        <v>0</v>
      </c>
      <c r="Q148" s="49">
        <f t="shared" si="95"/>
        <v>-12.583732057416199</v>
      </c>
      <c r="R148" s="427">
        <f t="shared" si="96"/>
        <v>0.84060606060606147</v>
      </c>
      <c r="S148" s="600">
        <f>R160</f>
        <v>0.87765831553302054</v>
      </c>
      <c r="T148" s="250">
        <v>0.70833333333333337</v>
      </c>
      <c r="U148" s="50">
        <v>0.75416666666666665</v>
      </c>
      <c r="V148" s="425">
        <v>5</v>
      </c>
      <c r="W148" s="436">
        <f>(U148-T148)*24*60</f>
        <v>65.999999999999929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-239.09090909090787</v>
      </c>
      <c r="AG148" s="126">
        <f t="shared" si="62"/>
        <v>0.84060606060606147</v>
      </c>
      <c r="AH148" s="587">
        <f>AG160</f>
        <v>0.88601506681226361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1001</v>
      </c>
      <c r="H149" s="84">
        <f t="shared" si="97"/>
        <v>53733.68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1225.714285714286</v>
      </c>
      <c r="O149" s="47">
        <f t="shared" si="99"/>
        <v>61.285714285714299</v>
      </c>
      <c r="P149" s="48">
        <f t="shared" si="94"/>
        <v>0</v>
      </c>
      <c r="Q149" s="49">
        <f t="shared" si="95"/>
        <v>-13.714285714285701</v>
      </c>
      <c r="R149" s="427">
        <f t="shared" si="96"/>
        <v>0.81714285714285728</v>
      </c>
      <c r="S149" s="601"/>
      <c r="T149" s="250">
        <v>0.75972222222222219</v>
      </c>
      <c r="U149" s="50">
        <v>0.79374999999999996</v>
      </c>
      <c r="V149" s="425">
        <v>8</v>
      </c>
      <c r="W149" s="436">
        <f t="shared" ref="W149:W159" si="100">(U149-T149)*24*60</f>
        <v>48.999999999999986</v>
      </c>
      <c r="X149" s="53"/>
      <c r="Y149" s="53"/>
      <c r="Z149" s="54"/>
      <c r="AA149" s="54"/>
      <c r="AB149" s="588"/>
      <c r="AC149" s="588"/>
      <c r="AD149" s="423">
        <v>1</v>
      </c>
      <c r="AE149" s="423"/>
      <c r="AF149" s="48">
        <f t="shared" si="61"/>
        <v>-274.28571428571399</v>
      </c>
      <c r="AG149" s="126">
        <f t="shared" si="62"/>
        <v>0.81714285714285739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620</v>
      </c>
      <c r="H150" s="84">
        <f t="shared" si="97"/>
        <v>34298.400000000001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1328.5714285714257</v>
      </c>
      <c r="O150" s="47">
        <f t="shared" si="99"/>
        <v>88.571428571428385</v>
      </c>
      <c r="P150" s="48">
        <f t="shared" si="94"/>
        <v>1</v>
      </c>
      <c r="Q150" s="49">
        <f t="shared" si="95"/>
        <v>-14.285714285714477</v>
      </c>
      <c r="R150" s="427">
        <f t="shared" si="96"/>
        <v>0.86111111111110927</v>
      </c>
      <c r="S150" s="601"/>
      <c r="T150" s="250">
        <v>0.79722222222222217</v>
      </c>
      <c r="U150" s="50">
        <v>0.81666666666666665</v>
      </c>
      <c r="V150" s="425">
        <v>5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-111.42857142857429</v>
      </c>
      <c r="AG150" s="126">
        <f t="shared" si="62"/>
        <v>0.92261904761904567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899</v>
      </c>
      <c r="H151" s="84">
        <f t="shared" si="97"/>
        <v>49948.44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1348.4999999999995</v>
      </c>
      <c r="O151" s="47">
        <f t="shared" si="99"/>
        <v>84.281249999999972</v>
      </c>
      <c r="P151" s="48">
        <f t="shared" si="94"/>
        <v>0</v>
      </c>
      <c r="Q151" s="49">
        <f t="shared" si="95"/>
        <v>-5.7187500000000284</v>
      </c>
      <c r="R151" s="427">
        <f t="shared" si="96"/>
        <v>0.93645833333333306</v>
      </c>
      <c r="S151" s="601"/>
      <c r="T151" s="250">
        <v>0.83263888888888893</v>
      </c>
      <c r="U151" s="50">
        <v>0.86041666666666672</v>
      </c>
      <c r="V151" s="425">
        <v>23</v>
      </c>
      <c r="W151" s="436">
        <f t="shared" si="100"/>
        <v>40.000000000000014</v>
      </c>
      <c r="X151" s="219">
        <v>0.8208333333333333</v>
      </c>
      <c r="Y151" s="219">
        <v>0.83194444444444438</v>
      </c>
      <c r="Z151" s="220"/>
      <c r="AA151" s="220"/>
      <c r="AB151" s="588"/>
      <c r="AC151" s="588"/>
      <c r="AD151" s="224"/>
      <c r="AE151" s="224"/>
      <c r="AF151" s="48">
        <f t="shared" si="61"/>
        <v>-91.500000000000455</v>
      </c>
      <c r="AG151" s="126">
        <f t="shared" si="62"/>
        <v>0.93645833333333306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683</v>
      </c>
      <c r="H152" s="84">
        <f t="shared" si="97"/>
        <v>37080.07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1321.9354838709655</v>
      </c>
      <c r="O152" s="47">
        <f t="shared" si="99"/>
        <v>88.12903225806437</v>
      </c>
      <c r="P152" s="48">
        <f t="shared" si="94"/>
        <v>0</v>
      </c>
      <c r="Q152" s="49">
        <f t="shared" si="95"/>
        <v>-7.8709677419356296</v>
      </c>
      <c r="R152" s="427">
        <f t="shared" si="96"/>
        <v>0.91801075268817056</v>
      </c>
      <c r="S152" s="601"/>
      <c r="T152" s="265">
        <v>0.86458333333333337</v>
      </c>
      <c r="U152" s="63">
        <v>0.88611111111111118</v>
      </c>
      <c r="V152" s="438">
        <v>6</v>
      </c>
      <c r="W152" s="436">
        <f t="shared" si="100"/>
        <v>31.00000000000005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-118.06451612903447</v>
      </c>
      <c r="AG152" s="126">
        <f t="shared" si="62"/>
        <v>0.91801075268817045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16.8</v>
      </c>
      <c r="K160" s="273">
        <v>1464</v>
      </c>
      <c r="L160" s="274">
        <v>88.560902255639093</v>
      </c>
      <c r="M160" s="273">
        <f t="shared" ref="M160:O160" si="101">AVERAGE(M148:M159)</f>
        <v>17</v>
      </c>
      <c r="N160" s="273">
        <f t="shared" si="101"/>
        <v>1297.1260578131539</v>
      </c>
      <c r="O160" s="274">
        <f t="shared" si="101"/>
        <v>77.72621229576869</v>
      </c>
      <c r="P160" s="65">
        <f t="shared" ref="P160:P166" si="102">M160-J160</f>
        <v>0.19999999999999929</v>
      </c>
      <c r="Q160" s="74">
        <f t="shared" ref="Q160:Q166" si="103">O160-L160</f>
        <v>-10.834689959870403</v>
      </c>
      <c r="R160" s="275">
        <f>O160/L160</f>
        <v>0.87765831553302054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-166.87394218684608</v>
      </c>
      <c r="AG160" s="130">
        <f t="shared" si="62"/>
        <v>0.88601506681226361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3735</v>
      </c>
      <c r="H161" s="84">
        <f t="shared" ref="H161:H170" si="104">F161*G161</f>
        <v>127849.04999999999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2134.2857142857147</v>
      </c>
      <c r="O161" s="86">
        <f t="shared" ref="O161:O166" si="106">N161/M161</f>
        <v>164.1758241758242</v>
      </c>
      <c r="P161" s="54">
        <f t="shared" si="102"/>
        <v>0</v>
      </c>
      <c r="Q161" s="88">
        <f t="shared" si="103"/>
        <v>-8.9010989010988624</v>
      </c>
      <c r="R161" s="424">
        <f t="shared" ref="R161:R166" si="107">O161/L161</f>
        <v>0.94857142857142884</v>
      </c>
      <c r="S161" s="587">
        <f>R173</f>
        <v>0.90599274596150747</v>
      </c>
      <c r="T161" s="89">
        <v>0.16666666666666666</v>
      </c>
      <c r="U161" s="89">
        <v>0.23958333333333331</v>
      </c>
      <c r="V161" s="423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-115.71428571428532</v>
      </c>
      <c r="AG161" s="424">
        <f t="shared" si="62"/>
        <v>0.94857142857142873</v>
      </c>
      <c r="AH161" s="587">
        <f>AG173</f>
        <v>0.91039901399181189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4175</v>
      </c>
      <c r="H162" s="84">
        <f t="shared" si="104"/>
        <v>142910.25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2141.0256410256407</v>
      </c>
      <c r="O162" s="86">
        <f t="shared" si="106"/>
        <v>164.69428007889545</v>
      </c>
      <c r="P162" s="54">
        <f t="shared" si="102"/>
        <v>0</v>
      </c>
      <c r="Q162" s="88">
        <f t="shared" si="103"/>
        <v>-8.3826429980276203</v>
      </c>
      <c r="R162" s="424">
        <f t="shared" si="107"/>
        <v>0.95156695156695148</v>
      </c>
      <c r="S162" s="587"/>
      <c r="T162" s="89">
        <v>0.24444444444444444</v>
      </c>
      <c r="U162" s="89">
        <v>0.32569444444444445</v>
      </c>
      <c r="V162" s="423">
        <v>7</v>
      </c>
      <c r="W162" s="90">
        <f t="shared" si="108"/>
        <v>117.00000000000003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-108.97435897435935</v>
      </c>
      <c r="AG162" s="424">
        <f t="shared" si="62"/>
        <v>0.95156695156695137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4015.7000000000003</v>
      </c>
      <c r="H163" s="84">
        <f t="shared" si="104"/>
        <v>143882.53100000002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2151.2678571428573</v>
      </c>
      <c r="O163" s="86">
        <f t="shared" si="106"/>
        <v>195.56980519480521</v>
      </c>
      <c r="P163" s="54">
        <f t="shared" si="102"/>
        <v>0</v>
      </c>
      <c r="Q163" s="88">
        <f t="shared" si="103"/>
        <v>-8.97564935064932</v>
      </c>
      <c r="R163" s="424">
        <f t="shared" si="107"/>
        <v>0.95611904761904776</v>
      </c>
      <c r="S163" s="587"/>
      <c r="T163" s="89">
        <v>0.34097222222222223</v>
      </c>
      <c r="U163" s="89">
        <v>0.41875000000000001</v>
      </c>
      <c r="V163" s="423">
        <v>22</v>
      </c>
      <c r="W163" s="90">
        <f t="shared" si="108"/>
        <v>112</v>
      </c>
      <c r="X163" s="96">
        <v>0.3298611111111111</v>
      </c>
      <c r="Y163" s="96">
        <v>0.34027777777777773</v>
      </c>
      <c r="Z163" s="54"/>
      <c r="AA163" s="54"/>
      <c r="AB163" s="588"/>
      <c r="AC163" s="588"/>
      <c r="AD163" s="423"/>
      <c r="AE163" s="423"/>
      <c r="AF163" s="54">
        <f t="shared" si="61"/>
        <v>-98.732142857142662</v>
      </c>
      <c r="AG163" s="424">
        <f t="shared" si="62"/>
        <v>0.95611904761904776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7060</v>
      </c>
      <c r="H164" s="84">
        <f t="shared" si="104"/>
        <v>257054.59999999998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2379.7752808988776</v>
      </c>
      <c r="O164" s="86">
        <f t="shared" si="106"/>
        <v>237.97752808988776</v>
      </c>
      <c r="P164" s="54">
        <f t="shared" si="102"/>
        <v>0</v>
      </c>
      <c r="Q164" s="88">
        <f t="shared" si="103"/>
        <v>-38.922471910112222</v>
      </c>
      <c r="R164" s="424">
        <f t="shared" si="107"/>
        <v>0.85943491545643835</v>
      </c>
      <c r="S164" s="587"/>
      <c r="T164" s="89">
        <v>0.42291666666666666</v>
      </c>
      <c r="U164" s="89">
        <v>0.54652777777777772</v>
      </c>
      <c r="V164" s="423">
        <v>6</v>
      </c>
      <c r="W164" s="90">
        <f t="shared" si="108"/>
        <v>177.99999999999991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-389.22471910112245</v>
      </c>
      <c r="AG164" s="424">
        <f t="shared" si="62"/>
        <v>0.85943491545643824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2162.2999999999997</v>
      </c>
      <c r="H165" s="84">
        <f t="shared" si="104"/>
        <v>77475.208999999988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2126.8524590163952</v>
      </c>
      <c r="O165" s="86">
        <f t="shared" si="106"/>
        <v>193.35022354694502</v>
      </c>
      <c r="P165" s="54">
        <f t="shared" si="102"/>
        <v>0</v>
      </c>
      <c r="Q165" s="88">
        <f t="shared" si="103"/>
        <v>-11.195230998509516</v>
      </c>
      <c r="R165" s="424">
        <f t="shared" si="107"/>
        <v>0.94526775956284237</v>
      </c>
      <c r="S165" s="587"/>
      <c r="T165" s="89">
        <v>0.58680555555555547</v>
      </c>
      <c r="U165" s="89">
        <v>0.62916666666666654</v>
      </c>
      <c r="V165" s="423">
        <v>5</v>
      </c>
      <c r="W165" s="90">
        <f t="shared" si="108"/>
        <v>60.999999999999943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-123.14754098360481</v>
      </c>
      <c r="AG165" s="424">
        <f t="shared" si="62"/>
        <v>0.94526775956284226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1765</v>
      </c>
      <c r="H166" s="84">
        <f t="shared" si="104"/>
        <v>64263.649999999994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2302.1739130434785</v>
      </c>
      <c r="O166" s="86">
        <f t="shared" si="106"/>
        <v>230.21739130434784</v>
      </c>
      <c r="P166" s="54">
        <f t="shared" si="102"/>
        <v>0</v>
      </c>
      <c r="Q166" s="88">
        <f t="shared" si="103"/>
        <v>-46.682608695652135</v>
      </c>
      <c r="R166" s="424">
        <f t="shared" si="107"/>
        <v>0.83140986386546722</v>
      </c>
      <c r="S166" s="587"/>
      <c r="T166" s="89">
        <v>0.63472222222222208</v>
      </c>
      <c r="U166" s="89">
        <v>0.66666666666666652</v>
      </c>
      <c r="V166" s="423">
        <v>8</v>
      </c>
      <c r="W166" s="90">
        <f t="shared" si="108"/>
        <v>46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-466.82608695652152</v>
      </c>
      <c r="AG166" s="424">
        <f t="shared" si="62"/>
        <v>0.83140986386546711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2205.8968109021603</v>
      </c>
      <c r="O173" s="104">
        <f t="shared" si="109"/>
        <v>197.66417539845091</v>
      </c>
      <c r="P173" s="54">
        <f>M173-J173</f>
        <v>0</v>
      </c>
      <c r="Q173" s="88">
        <f>O173-L173</f>
        <v>-20.509950475674998</v>
      </c>
      <c r="R173" s="105">
        <f>O173/L173</f>
        <v>0.90599274596150747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-217.10318909783973</v>
      </c>
      <c r="AG173" s="424">
        <f t="shared" si="62"/>
        <v>0.91039901399181189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9038" priority="3223" operator="lessThan">
      <formula>0</formula>
    </cfRule>
  </conditionalFormatting>
  <conditionalFormatting sqref="AH57 AH70 S43 S123 S95 AH95 S5:S9 AH5:AH9 S134 AH17:AH18 S17:S18 S32 S82 AH82 S57:S70">
    <cfRule type="cellIs" dxfId="29037" priority="3222" operator="lessThan">
      <formula>0.8</formula>
    </cfRule>
  </conditionalFormatting>
  <conditionalFormatting sqref="R147 R173 R30 R121 R95 R43 R134 R82 R155:R159 R17:R18 R57:R70 R109:R118">
    <cfRule type="cellIs" dxfId="29036" priority="3220" operator="lessThan">
      <formula>0.8</formula>
    </cfRule>
    <cfRule type="cellIs" dxfId="29035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9034" priority="3218" operator="greaterThan">
      <formula>1</formula>
    </cfRule>
    <cfRule type="cellIs" dxfId="29033" priority="3219" operator="lessThan">
      <formula>0.8</formula>
    </cfRule>
  </conditionalFormatting>
  <conditionalFormatting sqref="P147 P30 P121 P95 P43 P134 P82 P155:P159 P57:P70 P17:P28 P109:P118">
    <cfRule type="cellIs" dxfId="29032" priority="3217" operator="greaterThan">
      <formula>0</formula>
    </cfRule>
  </conditionalFormatting>
  <conditionalFormatting sqref="S161">
    <cfRule type="cellIs" dxfId="29031" priority="3216" operator="lessThan">
      <formula>0.8</formula>
    </cfRule>
  </conditionalFormatting>
  <conditionalFormatting sqref="Q161:Q167">
    <cfRule type="cellIs" dxfId="29030" priority="3215" operator="lessThan">
      <formula>0</formula>
    </cfRule>
  </conditionalFormatting>
  <conditionalFormatting sqref="R161:R167">
    <cfRule type="cellIs" dxfId="29029" priority="3213" operator="lessThan">
      <formula>0.8</formula>
    </cfRule>
    <cfRule type="cellIs" dxfId="29028" priority="3214" operator="greaterThan">
      <formula>1</formula>
    </cfRule>
  </conditionalFormatting>
  <conditionalFormatting sqref="R161:R167">
    <cfRule type="cellIs" dxfId="29027" priority="3211" operator="greaterThan">
      <formula>1</formula>
    </cfRule>
    <cfRule type="cellIs" dxfId="29026" priority="3212" operator="lessThan">
      <formula>0.8</formula>
    </cfRule>
  </conditionalFormatting>
  <conditionalFormatting sqref="P161:P167">
    <cfRule type="cellIs" dxfId="29025" priority="3210" operator="greaterThan">
      <formula>0</formula>
    </cfRule>
  </conditionalFormatting>
  <conditionalFormatting sqref="Q169:Q172 AF161:AF172">
    <cfRule type="cellIs" dxfId="29024" priority="3209" operator="lessThan">
      <formula>0</formula>
    </cfRule>
  </conditionalFormatting>
  <conditionalFormatting sqref="R169:R172">
    <cfRule type="cellIs" dxfId="29023" priority="3207" operator="lessThan">
      <formula>0.8</formula>
    </cfRule>
    <cfRule type="cellIs" dxfId="29022" priority="3208" operator="greaterThan">
      <formula>1</formula>
    </cfRule>
  </conditionalFormatting>
  <conditionalFormatting sqref="R169:R172 AG161:AG172">
    <cfRule type="cellIs" dxfId="29021" priority="3205" operator="greaterThan">
      <formula>1</formula>
    </cfRule>
    <cfRule type="cellIs" dxfId="29020" priority="3206" operator="lessThan">
      <formula>0.8</formula>
    </cfRule>
  </conditionalFormatting>
  <conditionalFormatting sqref="P169:P172">
    <cfRule type="cellIs" dxfId="29019" priority="3204" operator="greaterThan">
      <formula>0</formula>
    </cfRule>
  </conditionalFormatting>
  <conditionalFormatting sqref="AF145">
    <cfRule type="cellIs" dxfId="29018" priority="3203" operator="lessThan">
      <formula>0</formula>
    </cfRule>
  </conditionalFormatting>
  <conditionalFormatting sqref="AG145">
    <cfRule type="cellIs" dxfId="29017" priority="3201" operator="greaterThan">
      <formula>1</formula>
    </cfRule>
    <cfRule type="cellIs" dxfId="29016" priority="3202" operator="lessThan">
      <formula>0.8</formula>
    </cfRule>
  </conditionalFormatting>
  <conditionalFormatting sqref="AF44:AF54">
    <cfRule type="cellIs" dxfId="29015" priority="3200" operator="lessThan">
      <formula>0</formula>
    </cfRule>
  </conditionalFormatting>
  <conditionalFormatting sqref="AG44:AG54">
    <cfRule type="cellIs" dxfId="29014" priority="3198" operator="greaterThan">
      <formula>1</formula>
    </cfRule>
    <cfRule type="cellIs" dxfId="29013" priority="3199" operator="lessThan">
      <formula>0.8</formula>
    </cfRule>
  </conditionalFormatting>
  <conditionalFormatting sqref="AF83:AF94">
    <cfRule type="cellIs" dxfId="29012" priority="3197" operator="lessThan">
      <formula>0</formula>
    </cfRule>
  </conditionalFormatting>
  <conditionalFormatting sqref="AH83">
    <cfRule type="cellIs" dxfId="29011" priority="3196" operator="lessThan">
      <formula>0.8</formula>
    </cfRule>
  </conditionalFormatting>
  <conditionalFormatting sqref="AG83:AG94">
    <cfRule type="cellIs" dxfId="29010" priority="3194" operator="greaterThan">
      <formula>1</formula>
    </cfRule>
    <cfRule type="cellIs" dxfId="29009" priority="3195" operator="lessThan">
      <formula>0.8</formula>
    </cfRule>
  </conditionalFormatting>
  <conditionalFormatting sqref="S83">
    <cfRule type="cellIs" dxfId="29008" priority="3193" operator="lessThan">
      <formula>0.8</formula>
    </cfRule>
  </conditionalFormatting>
  <conditionalFormatting sqref="AH84">
    <cfRule type="cellIs" dxfId="29007" priority="3192" operator="lessThan">
      <formula>0.8</formula>
    </cfRule>
  </conditionalFormatting>
  <conditionalFormatting sqref="S84">
    <cfRule type="cellIs" dxfId="29006" priority="3191" operator="lessThan">
      <formula>0.8</formula>
    </cfRule>
  </conditionalFormatting>
  <conditionalFormatting sqref="S90">
    <cfRule type="cellIs" dxfId="29005" priority="3190" operator="lessThan">
      <formula>0.8</formula>
    </cfRule>
  </conditionalFormatting>
  <conditionalFormatting sqref="AH90">
    <cfRule type="cellIs" dxfId="29004" priority="3189" operator="lessThan">
      <formula>0.8</formula>
    </cfRule>
  </conditionalFormatting>
  <conditionalFormatting sqref="AF122">
    <cfRule type="cellIs" dxfId="29003" priority="3188" operator="lessThan">
      <formula>0</formula>
    </cfRule>
  </conditionalFormatting>
  <conditionalFormatting sqref="S122">
    <cfRule type="cellIs" dxfId="29002" priority="3187" operator="lessThan">
      <formula>0.8</formula>
    </cfRule>
  </conditionalFormatting>
  <conditionalFormatting sqref="AG122">
    <cfRule type="cellIs" dxfId="29001" priority="3185" operator="greaterThan">
      <formula>1</formula>
    </cfRule>
    <cfRule type="cellIs" dxfId="29000" priority="3186" operator="lessThan">
      <formula>0.8</formula>
    </cfRule>
  </conditionalFormatting>
  <conditionalFormatting sqref="P162:P168">
    <cfRule type="cellIs" dxfId="28999" priority="3179" operator="greaterThan">
      <formula>0</formula>
    </cfRule>
  </conditionalFormatting>
  <conditionalFormatting sqref="R162:R168">
    <cfRule type="cellIs" dxfId="28998" priority="3182" operator="lessThan">
      <formula>0.8</formula>
    </cfRule>
    <cfRule type="cellIs" dxfId="28997" priority="3183" operator="greaterThan">
      <formula>1</formula>
    </cfRule>
  </conditionalFormatting>
  <conditionalFormatting sqref="R162:R168">
    <cfRule type="cellIs" dxfId="28996" priority="3180" operator="greaterThan">
      <formula>1</formula>
    </cfRule>
    <cfRule type="cellIs" dxfId="28995" priority="3181" operator="lessThan">
      <formula>0.8</formula>
    </cfRule>
  </conditionalFormatting>
  <conditionalFormatting sqref="Q162:Q168">
    <cfRule type="cellIs" dxfId="28994" priority="3184" operator="lessThan">
      <formula>0</formula>
    </cfRule>
  </conditionalFormatting>
  <conditionalFormatting sqref="P132:P133">
    <cfRule type="cellIs" dxfId="28993" priority="3172" operator="greaterThan">
      <formula>0</formula>
    </cfRule>
  </conditionalFormatting>
  <conditionalFormatting sqref="AF124 Q132:Q133 AF132:AF133 AF126:AF127 AF129:AF130">
    <cfRule type="cellIs" dxfId="28992" priority="3178" operator="lessThan">
      <formula>0</formula>
    </cfRule>
  </conditionalFormatting>
  <conditionalFormatting sqref="S124:S133">
    <cfRule type="cellIs" dxfId="28991" priority="3177" operator="lessThan">
      <formula>0.8</formula>
    </cfRule>
  </conditionalFormatting>
  <conditionalFormatting sqref="R132:R133">
    <cfRule type="cellIs" dxfId="28990" priority="3175" operator="lessThan">
      <formula>0.8</formula>
    </cfRule>
    <cfRule type="cellIs" dxfId="28989" priority="3176" operator="greaterThan">
      <formula>1</formula>
    </cfRule>
  </conditionalFormatting>
  <conditionalFormatting sqref="AG124 R132:R133 AG132:AG133 AG126:AG127 AG129:AG130">
    <cfRule type="cellIs" dxfId="28988" priority="3173" operator="greaterThan">
      <formula>1</formula>
    </cfRule>
    <cfRule type="cellIs" dxfId="28987" priority="3174" operator="lessThan">
      <formula>0.8</formula>
    </cfRule>
  </conditionalFormatting>
  <conditionalFormatting sqref="AH109">
    <cfRule type="cellIs" dxfId="28986" priority="3171" operator="lessThan">
      <formula>0.8</formula>
    </cfRule>
  </conditionalFormatting>
  <conditionalFormatting sqref="R160 AG160">
    <cfRule type="cellIs" dxfId="28985" priority="3166" operator="greaterThan">
      <formula>1</formula>
    </cfRule>
    <cfRule type="cellIs" dxfId="28984" priority="3167" operator="lessThan">
      <formula>0.8</formula>
    </cfRule>
  </conditionalFormatting>
  <conditionalFormatting sqref="R160">
    <cfRule type="cellIs" dxfId="28983" priority="3168" operator="lessThan">
      <formula>0.8</formula>
    </cfRule>
    <cfRule type="cellIs" dxfId="28982" priority="3169" operator="greaterThan">
      <formula>1</formula>
    </cfRule>
  </conditionalFormatting>
  <conditionalFormatting sqref="P160">
    <cfRule type="cellIs" dxfId="28981" priority="3165" operator="greaterThan">
      <formula>0</formula>
    </cfRule>
  </conditionalFormatting>
  <conditionalFormatting sqref="AH148">
    <cfRule type="cellIs" dxfId="28980" priority="3164" operator="lessThan">
      <formula>0.8</formula>
    </cfRule>
  </conditionalFormatting>
  <conditionalFormatting sqref="Q160 AF160">
    <cfRule type="cellIs" dxfId="28979" priority="3170" operator="lessThan">
      <formula>0</formula>
    </cfRule>
  </conditionalFormatting>
  <conditionalFormatting sqref="AF148:AF154">
    <cfRule type="cellIs" dxfId="28978" priority="3163" operator="lessThan">
      <formula>0</formula>
    </cfRule>
  </conditionalFormatting>
  <conditionalFormatting sqref="S148">
    <cfRule type="cellIs" dxfId="28977" priority="3162" operator="lessThan">
      <formula>0.8</formula>
    </cfRule>
  </conditionalFormatting>
  <conditionalFormatting sqref="AG148:AG154">
    <cfRule type="cellIs" dxfId="28976" priority="3160" operator="greaterThan">
      <formula>1</formula>
    </cfRule>
    <cfRule type="cellIs" dxfId="28975" priority="3161" operator="lessThan">
      <formula>0.8</formula>
    </cfRule>
  </conditionalFormatting>
  <conditionalFormatting sqref="S86">
    <cfRule type="cellIs" dxfId="28974" priority="3159" operator="lessThan">
      <formula>0.8</formula>
    </cfRule>
  </conditionalFormatting>
  <conditionalFormatting sqref="S88 AH88">
    <cfRule type="cellIs" dxfId="28973" priority="3154" operator="lessThan">
      <formula>0.8</formula>
    </cfRule>
  </conditionalFormatting>
  <conditionalFormatting sqref="AH86">
    <cfRule type="cellIs" dxfId="28972" priority="3158" operator="lessThan">
      <formula>0.8</formula>
    </cfRule>
  </conditionalFormatting>
  <conditionalFormatting sqref="S87">
    <cfRule type="cellIs" dxfId="28971" priority="3157" operator="lessThan">
      <formula>0.8</formula>
    </cfRule>
  </conditionalFormatting>
  <conditionalFormatting sqref="AH87">
    <cfRule type="cellIs" dxfId="28970" priority="3156" operator="lessThan">
      <formula>0.8</formula>
    </cfRule>
  </conditionalFormatting>
  <conditionalFormatting sqref="S89 AH89">
    <cfRule type="cellIs" dxfId="28969" priority="3155" operator="lessThan">
      <formula>0.8</formula>
    </cfRule>
  </conditionalFormatting>
  <conditionalFormatting sqref="AF31 AF35 AF39">
    <cfRule type="cellIs" dxfId="28968" priority="3153" operator="lessThan">
      <formula>0</formula>
    </cfRule>
  </conditionalFormatting>
  <conditionalFormatting sqref="AH31 S31">
    <cfRule type="cellIs" dxfId="28967" priority="3152" operator="lessThan">
      <formula>0.8</formula>
    </cfRule>
  </conditionalFormatting>
  <conditionalFormatting sqref="AG31 AG35 AG39">
    <cfRule type="cellIs" dxfId="28966" priority="3150" operator="greaterThan">
      <formula>1</formula>
    </cfRule>
    <cfRule type="cellIs" dxfId="28965" priority="3151" operator="lessThan">
      <formula>0.8</formula>
    </cfRule>
  </conditionalFormatting>
  <conditionalFormatting sqref="AF135">
    <cfRule type="cellIs" dxfId="28964" priority="3149" operator="lessThan">
      <formula>0</formula>
    </cfRule>
  </conditionalFormatting>
  <conditionalFormatting sqref="AH135 S135">
    <cfRule type="cellIs" dxfId="28963" priority="3148" operator="lessThan">
      <formula>0.8</formula>
    </cfRule>
  </conditionalFormatting>
  <conditionalFormatting sqref="AG135">
    <cfRule type="cellIs" dxfId="28962" priority="3146" operator="greaterThan">
      <formula>1</formula>
    </cfRule>
    <cfRule type="cellIs" dxfId="28961" priority="3147" operator="lessThan">
      <formula>0.8</formula>
    </cfRule>
  </conditionalFormatting>
  <conditionalFormatting sqref="AF108 Q108">
    <cfRule type="cellIs" dxfId="28960" priority="3145" operator="lessThan">
      <formula>0</formula>
    </cfRule>
  </conditionalFormatting>
  <conditionalFormatting sqref="R108">
    <cfRule type="cellIs" dxfId="28959" priority="3143" operator="lessThan">
      <formula>0.8</formula>
    </cfRule>
    <cfRule type="cellIs" dxfId="28958" priority="3144" operator="greaterThan">
      <formula>1</formula>
    </cfRule>
  </conditionalFormatting>
  <conditionalFormatting sqref="AG108 R108">
    <cfRule type="cellIs" dxfId="28957" priority="3141" operator="greaterThan">
      <formula>1</formula>
    </cfRule>
    <cfRule type="cellIs" dxfId="28956" priority="3142" operator="lessThan">
      <formula>0.8</formula>
    </cfRule>
  </conditionalFormatting>
  <conditionalFormatting sqref="P108">
    <cfRule type="cellIs" dxfId="28955" priority="3140" operator="greaterThan">
      <formula>0</formula>
    </cfRule>
  </conditionalFormatting>
  <conditionalFormatting sqref="AH97">
    <cfRule type="cellIs" dxfId="28954" priority="3135" operator="lessThan">
      <formula>0.8</formula>
    </cfRule>
  </conditionalFormatting>
  <conditionalFormatting sqref="AG96 AG98 AG100 AG102:AG103 AG105:AG106">
    <cfRule type="cellIs" dxfId="28953" priority="3137" operator="greaterThan">
      <formula>1</formula>
    </cfRule>
    <cfRule type="cellIs" dxfId="28952" priority="3138" operator="lessThan">
      <formula>0.8</formula>
    </cfRule>
  </conditionalFormatting>
  <conditionalFormatting sqref="AF96 AF98 AF100 AF102:AF103 AF105:AF106">
    <cfRule type="cellIs" dxfId="28951" priority="3139" operator="lessThan">
      <formula>0</formula>
    </cfRule>
  </conditionalFormatting>
  <conditionalFormatting sqref="AG97 AG99 AG101 AG104">
    <cfRule type="cellIs" dxfId="28950" priority="3133" operator="greaterThan">
      <formula>1</formula>
    </cfRule>
    <cfRule type="cellIs" dxfId="28949" priority="3134" operator="lessThan">
      <formula>0.8</formula>
    </cfRule>
  </conditionalFormatting>
  <conditionalFormatting sqref="AF97 AF99 AF101 AF104">
    <cfRule type="cellIs" dxfId="28948" priority="3136" operator="lessThan">
      <formula>0</formula>
    </cfRule>
  </conditionalFormatting>
  <conditionalFormatting sqref="AF71 AF73 AF75 AF79 AF77">
    <cfRule type="cellIs" dxfId="28947" priority="3130" operator="lessThan">
      <formula>0</formula>
    </cfRule>
  </conditionalFormatting>
  <conditionalFormatting sqref="S71 AH71">
    <cfRule type="cellIs" dxfId="28946" priority="3129" operator="lessThan">
      <formula>0.8</formula>
    </cfRule>
  </conditionalFormatting>
  <conditionalFormatting sqref="AG71 AG73 AG75 AG79 AG77">
    <cfRule type="cellIs" dxfId="28945" priority="3127" operator="greaterThan">
      <formula>1</formula>
    </cfRule>
    <cfRule type="cellIs" dxfId="28944" priority="3128" operator="lessThan">
      <formula>0.8</formula>
    </cfRule>
  </conditionalFormatting>
  <conditionalFormatting sqref="AF72 AF76 AF80">
    <cfRule type="cellIs" dxfId="28943" priority="3126" operator="lessThan">
      <formula>0</formula>
    </cfRule>
  </conditionalFormatting>
  <conditionalFormatting sqref="S72 AH72">
    <cfRule type="cellIs" dxfId="28942" priority="3125" operator="lessThan">
      <formula>0.8</formula>
    </cfRule>
  </conditionalFormatting>
  <conditionalFormatting sqref="S11">
    <cfRule type="cellIs" dxfId="28941" priority="3132" operator="lessThan">
      <formula>0.8</formula>
    </cfRule>
  </conditionalFormatting>
  <conditionalFormatting sqref="S10">
    <cfRule type="cellIs" dxfId="28940" priority="3131" operator="lessThan">
      <formula>0.8</formula>
    </cfRule>
  </conditionalFormatting>
  <conditionalFormatting sqref="AG72 AG76 AG80">
    <cfRule type="cellIs" dxfId="28939" priority="3123" operator="greaterThan">
      <formula>1</formula>
    </cfRule>
    <cfRule type="cellIs" dxfId="28938" priority="3124" operator="lessThan">
      <formula>0.8</formula>
    </cfRule>
  </conditionalFormatting>
  <conditionalFormatting sqref="AF14:AF16 Q15:Q16">
    <cfRule type="cellIs" dxfId="28937" priority="3122" operator="lessThan">
      <formula>0</formula>
    </cfRule>
  </conditionalFormatting>
  <conditionalFormatting sqref="R15:R16">
    <cfRule type="cellIs" dxfId="28936" priority="3120" operator="lessThan">
      <formula>0.8</formula>
    </cfRule>
    <cfRule type="cellIs" dxfId="28935" priority="3121" operator="greaterThan">
      <formula>1</formula>
    </cfRule>
  </conditionalFormatting>
  <conditionalFormatting sqref="R15:R16">
    <cfRule type="cellIs" dxfId="28934" priority="3118" operator="greaterThan">
      <formula>1</formula>
    </cfRule>
    <cfRule type="cellIs" dxfId="28933" priority="3119" operator="lessThan">
      <formula>0.8</formula>
    </cfRule>
  </conditionalFormatting>
  <conditionalFormatting sqref="P15:P16">
    <cfRule type="cellIs" dxfId="28932" priority="3117" operator="greaterThan">
      <formula>0</formula>
    </cfRule>
  </conditionalFormatting>
  <conditionalFormatting sqref="AH98">
    <cfRule type="cellIs" dxfId="28931" priority="3116" operator="lessThan">
      <formula>0.8</formula>
    </cfRule>
  </conditionalFormatting>
  <conditionalFormatting sqref="AF33 AF37">
    <cfRule type="cellIs" dxfId="28930" priority="3115" operator="lessThan">
      <formula>0</formula>
    </cfRule>
  </conditionalFormatting>
  <conditionalFormatting sqref="AG33 AG37">
    <cfRule type="cellIs" dxfId="28929" priority="3113" operator="greaterThan">
      <formula>1</formula>
    </cfRule>
    <cfRule type="cellIs" dxfId="28928" priority="3114" operator="lessThan">
      <formula>0.8</formula>
    </cfRule>
  </conditionalFormatting>
  <conditionalFormatting sqref="P41:P42">
    <cfRule type="cellIs" dxfId="28927" priority="3107" operator="greaterThan">
      <formula>0</formula>
    </cfRule>
  </conditionalFormatting>
  <conditionalFormatting sqref="Q41:Q42 AF34 AF41:AF42 AF38">
    <cfRule type="cellIs" dxfId="28926" priority="3112" operator="lessThan">
      <formula>0</formula>
    </cfRule>
  </conditionalFormatting>
  <conditionalFormatting sqref="R41:R42">
    <cfRule type="cellIs" dxfId="28925" priority="3110" operator="lessThan">
      <formula>0.8</formula>
    </cfRule>
    <cfRule type="cellIs" dxfId="28924" priority="3111" operator="greaterThan">
      <formula>1</formula>
    </cfRule>
  </conditionalFormatting>
  <conditionalFormatting sqref="R41:R42 AG34 AG41:AG42 AG38">
    <cfRule type="cellIs" dxfId="28923" priority="3108" operator="greaterThan">
      <formula>1</formula>
    </cfRule>
    <cfRule type="cellIs" dxfId="28922" priority="3109" operator="lessThan">
      <formula>0.8</formula>
    </cfRule>
  </conditionalFormatting>
  <conditionalFormatting sqref="AF137:AF144">
    <cfRule type="cellIs" dxfId="28921" priority="3106" operator="lessThan">
      <formula>0</formula>
    </cfRule>
  </conditionalFormatting>
  <conditionalFormatting sqref="AH137 S137">
    <cfRule type="cellIs" dxfId="28920" priority="3105" operator="lessThan">
      <formula>0.8</formula>
    </cfRule>
  </conditionalFormatting>
  <conditionalFormatting sqref="AG137:AG144">
    <cfRule type="cellIs" dxfId="28919" priority="3103" operator="greaterThan">
      <formula>1</formula>
    </cfRule>
    <cfRule type="cellIs" dxfId="28918" priority="3104" operator="lessThan">
      <formula>0.8</formula>
    </cfRule>
  </conditionalFormatting>
  <conditionalFormatting sqref="AF55">
    <cfRule type="cellIs" dxfId="28917" priority="3102" operator="lessThan">
      <formula>0</formula>
    </cfRule>
  </conditionalFormatting>
  <conditionalFormatting sqref="AG55">
    <cfRule type="cellIs" dxfId="28916" priority="3100" operator="greaterThan">
      <formula>1</formula>
    </cfRule>
    <cfRule type="cellIs" dxfId="28915" priority="3101" operator="lessThan">
      <formula>0.8</formula>
    </cfRule>
  </conditionalFormatting>
  <conditionalFormatting sqref="AF56 Q56">
    <cfRule type="cellIs" dxfId="28914" priority="3099" operator="lessThan">
      <formula>0</formula>
    </cfRule>
  </conditionalFormatting>
  <conditionalFormatting sqref="R56">
    <cfRule type="cellIs" dxfId="28913" priority="3097" operator="lessThan">
      <formula>0.8</formula>
    </cfRule>
    <cfRule type="cellIs" dxfId="28912" priority="3098" operator="greaterThan">
      <formula>1</formula>
    </cfRule>
  </conditionalFormatting>
  <conditionalFormatting sqref="AG56 R56">
    <cfRule type="cellIs" dxfId="28911" priority="3095" operator="greaterThan">
      <formula>1</formula>
    </cfRule>
    <cfRule type="cellIs" dxfId="28910" priority="3096" operator="lessThan">
      <formula>0.8</formula>
    </cfRule>
  </conditionalFormatting>
  <conditionalFormatting sqref="P56">
    <cfRule type="cellIs" dxfId="28909" priority="3094" operator="greaterThan">
      <formula>0</formula>
    </cfRule>
  </conditionalFormatting>
  <conditionalFormatting sqref="P52:P55">
    <cfRule type="cellIs" dxfId="28908" priority="3088" operator="greaterThan">
      <formula>0</formula>
    </cfRule>
  </conditionalFormatting>
  <conditionalFormatting sqref="Q52:Q55">
    <cfRule type="cellIs" dxfId="28907" priority="3093" operator="lessThan">
      <formula>0</formula>
    </cfRule>
  </conditionalFormatting>
  <conditionalFormatting sqref="R52:R55">
    <cfRule type="cellIs" dxfId="28906" priority="3091" operator="lessThan">
      <formula>0.8</formula>
    </cfRule>
    <cfRule type="cellIs" dxfId="28905" priority="3092" operator="greaterThan">
      <formula>1</formula>
    </cfRule>
  </conditionalFormatting>
  <conditionalFormatting sqref="R52:R55">
    <cfRule type="cellIs" dxfId="28904" priority="3089" operator="greaterThan">
      <formula>1</formula>
    </cfRule>
    <cfRule type="cellIs" dxfId="28903" priority="3090" operator="lessThan">
      <formula>0.8</formula>
    </cfRule>
  </conditionalFormatting>
  <conditionalFormatting sqref="P80:P81">
    <cfRule type="cellIs" dxfId="28902" priority="3082" operator="greaterThan">
      <formula>0</formula>
    </cfRule>
  </conditionalFormatting>
  <conditionalFormatting sqref="AF81 Q80:Q81">
    <cfRule type="cellIs" dxfId="28901" priority="3087" operator="lessThan">
      <formula>0</formula>
    </cfRule>
  </conditionalFormatting>
  <conditionalFormatting sqref="R80:R81">
    <cfRule type="cellIs" dxfId="28900" priority="3085" operator="lessThan">
      <formula>0.8</formula>
    </cfRule>
    <cfRule type="cellIs" dxfId="28899" priority="3086" operator="greaterThan">
      <formula>1</formula>
    </cfRule>
  </conditionalFormatting>
  <conditionalFormatting sqref="AG81 R80:R81">
    <cfRule type="cellIs" dxfId="28898" priority="3083" operator="greaterThan">
      <formula>1</formula>
    </cfRule>
    <cfRule type="cellIs" dxfId="28897" priority="3084" operator="lessThan">
      <formula>0.8</formula>
    </cfRule>
  </conditionalFormatting>
  <conditionalFormatting sqref="AH85">
    <cfRule type="cellIs" dxfId="28896" priority="3081" operator="lessThan">
      <formula>0.8</formula>
    </cfRule>
  </conditionalFormatting>
  <conditionalFormatting sqref="S85">
    <cfRule type="cellIs" dxfId="28895" priority="3080" operator="lessThan">
      <formula>0.8</formula>
    </cfRule>
  </conditionalFormatting>
  <conditionalFormatting sqref="AF107">
    <cfRule type="cellIs" dxfId="28894" priority="3079" operator="lessThan">
      <formula>0</formula>
    </cfRule>
  </conditionalFormatting>
  <conditionalFormatting sqref="AH100:AH107">
    <cfRule type="cellIs" dxfId="28893" priority="3078" operator="lessThan">
      <formula>0.8</formula>
    </cfRule>
  </conditionalFormatting>
  <conditionalFormatting sqref="AG107">
    <cfRule type="cellIs" dxfId="28892" priority="3076" operator="greaterThan">
      <formula>1</formula>
    </cfRule>
    <cfRule type="cellIs" dxfId="28891" priority="3077" operator="lessThan">
      <formula>0.8</formula>
    </cfRule>
  </conditionalFormatting>
  <conditionalFormatting sqref="P106:P107">
    <cfRule type="cellIs" dxfId="28890" priority="3070" operator="greaterThan">
      <formula>0</formula>
    </cfRule>
  </conditionalFormatting>
  <conditionalFormatting sqref="Q106:Q107">
    <cfRule type="cellIs" dxfId="28889" priority="3075" operator="lessThan">
      <formula>0</formula>
    </cfRule>
  </conditionalFormatting>
  <conditionalFormatting sqref="R106:R107">
    <cfRule type="cellIs" dxfId="28888" priority="3073" operator="lessThan">
      <formula>0.8</formula>
    </cfRule>
    <cfRule type="cellIs" dxfId="28887" priority="3074" operator="greaterThan">
      <formula>1</formula>
    </cfRule>
  </conditionalFormatting>
  <conditionalFormatting sqref="R106:R107">
    <cfRule type="cellIs" dxfId="28886" priority="3071" operator="greaterThan">
      <formula>1</formula>
    </cfRule>
    <cfRule type="cellIs" dxfId="28885" priority="3072" operator="lessThan">
      <formula>0.8</formula>
    </cfRule>
  </conditionalFormatting>
  <conditionalFormatting sqref="AF109:AF120">
    <cfRule type="cellIs" dxfId="28884" priority="3069" operator="lessThan">
      <formula>0</formula>
    </cfRule>
  </conditionalFormatting>
  <conditionalFormatting sqref="S109">
    <cfRule type="cellIs" dxfId="28883" priority="3068" operator="lessThan">
      <formula>0.8</formula>
    </cfRule>
  </conditionalFormatting>
  <conditionalFormatting sqref="AG109:AG120">
    <cfRule type="cellIs" dxfId="28882" priority="3066" operator="greaterThan">
      <formula>1</formula>
    </cfRule>
    <cfRule type="cellIs" dxfId="28881" priority="3067" operator="lessThan">
      <formula>0.8</formula>
    </cfRule>
  </conditionalFormatting>
  <conditionalFormatting sqref="S150">
    <cfRule type="cellIs" dxfId="28880" priority="3065" operator="lessThan">
      <formula>0.8</formula>
    </cfRule>
  </conditionalFormatting>
  <conditionalFormatting sqref="AH150">
    <cfRule type="cellIs" dxfId="28879" priority="3064" operator="lessThan">
      <formula>0.8</formula>
    </cfRule>
  </conditionalFormatting>
  <conditionalFormatting sqref="S149">
    <cfRule type="cellIs" dxfId="28878" priority="3063" operator="lessThan">
      <formula>0.8</formula>
    </cfRule>
  </conditionalFormatting>
  <conditionalFormatting sqref="Q26:Q29">
    <cfRule type="cellIs" dxfId="28877" priority="3062" operator="lessThan">
      <formula>0</formula>
    </cfRule>
  </conditionalFormatting>
  <conditionalFormatting sqref="S21:S29 AH21:AH29">
    <cfRule type="cellIs" dxfId="28876" priority="3061" operator="lessThan">
      <formula>0.8</formula>
    </cfRule>
  </conditionalFormatting>
  <conditionalFormatting sqref="R26:R29">
    <cfRule type="cellIs" dxfId="28875" priority="3059" operator="lessThan">
      <formula>0.8</formula>
    </cfRule>
    <cfRule type="cellIs" dxfId="28874" priority="3060" operator="greaterThan">
      <formula>1</formula>
    </cfRule>
  </conditionalFormatting>
  <conditionalFormatting sqref="R26:R29">
    <cfRule type="cellIs" dxfId="28873" priority="3057" operator="greaterThan">
      <formula>1</formula>
    </cfRule>
    <cfRule type="cellIs" dxfId="28872" priority="3058" operator="lessThan">
      <formula>0.8</formula>
    </cfRule>
  </conditionalFormatting>
  <conditionalFormatting sqref="P29">
    <cfRule type="cellIs" dxfId="28871" priority="3056" operator="greaterThan">
      <formula>0</formula>
    </cfRule>
  </conditionalFormatting>
  <conditionalFormatting sqref="AH91 S91">
    <cfRule type="cellIs" dxfId="28870" priority="3055" operator="lessThan">
      <formula>0.8</formula>
    </cfRule>
  </conditionalFormatting>
  <conditionalFormatting sqref="P92:P94">
    <cfRule type="cellIs" dxfId="28869" priority="3049" operator="greaterThan">
      <formula>0</formula>
    </cfRule>
  </conditionalFormatting>
  <conditionalFormatting sqref="Q92:Q94">
    <cfRule type="cellIs" dxfId="28868" priority="3054" operator="lessThan">
      <formula>0</formula>
    </cfRule>
  </conditionalFormatting>
  <conditionalFormatting sqref="R92:R94">
    <cfRule type="cellIs" dxfId="28867" priority="3052" operator="lessThan">
      <formula>0.8</formula>
    </cfRule>
    <cfRule type="cellIs" dxfId="28866" priority="3053" operator="greaterThan">
      <formula>1</formula>
    </cfRule>
  </conditionalFormatting>
  <conditionalFormatting sqref="R92:R94">
    <cfRule type="cellIs" dxfId="28865" priority="3050" operator="greaterThan">
      <formula>1</formula>
    </cfRule>
    <cfRule type="cellIs" dxfId="28864" priority="3051" operator="lessThan">
      <formula>0.8</formula>
    </cfRule>
  </conditionalFormatting>
  <conditionalFormatting sqref="AF146 Q145:Q146">
    <cfRule type="cellIs" dxfId="28863" priority="3048" operator="lessThan">
      <formula>0</formula>
    </cfRule>
  </conditionalFormatting>
  <conditionalFormatting sqref="AH139:AH146 S139:S146">
    <cfRule type="cellIs" dxfId="28862" priority="3047" operator="lessThan">
      <formula>0.8</formula>
    </cfRule>
  </conditionalFormatting>
  <conditionalFormatting sqref="R145:R146">
    <cfRule type="cellIs" dxfId="28861" priority="3045" operator="lessThan">
      <formula>0.8</formula>
    </cfRule>
    <cfRule type="cellIs" dxfId="28860" priority="3046" operator="greaterThan">
      <formula>1</formula>
    </cfRule>
  </conditionalFormatting>
  <conditionalFormatting sqref="AG146 R145:R146">
    <cfRule type="cellIs" dxfId="28859" priority="3043" operator="greaterThan">
      <formula>1</formula>
    </cfRule>
    <cfRule type="cellIs" dxfId="28858" priority="3044" operator="lessThan">
      <formula>0.8</formula>
    </cfRule>
  </conditionalFormatting>
  <conditionalFormatting sqref="P145:P146">
    <cfRule type="cellIs" dxfId="28857" priority="3042" operator="greaterThan">
      <formula>0</formula>
    </cfRule>
  </conditionalFormatting>
  <conditionalFormatting sqref="Q119:Q120">
    <cfRule type="cellIs" dxfId="28856" priority="3041" operator="lessThan">
      <formula>0</formula>
    </cfRule>
  </conditionalFormatting>
  <conditionalFormatting sqref="R119:R120">
    <cfRule type="cellIs" dxfId="28855" priority="3039" operator="lessThan">
      <formula>0.8</formula>
    </cfRule>
    <cfRule type="cellIs" dxfId="28854" priority="3040" operator="greaterThan">
      <formula>1</formula>
    </cfRule>
  </conditionalFormatting>
  <conditionalFormatting sqref="R119:R120">
    <cfRule type="cellIs" dxfId="28853" priority="3037" operator="greaterThan">
      <formula>1</formula>
    </cfRule>
    <cfRule type="cellIs" dxfId="28852" priority="3038" operator="lessThan">
      <formula>0.8</formula>
    </cfRule>
  </conditionalFormatting>
  <conditionalFormatting sqref="P119:P120">
    <cfRule type="cellIs" dxfId="28851" priority="3036" operator="greaterThan">
      <formula>0</formula>
    </cfRule>
  </conditionalFormatting>
  <conditionalFormatting sqref="S44:S56">
    <cfRule type="cellIs" dxfId="28850" priority="3035" operator="lessThan">
      <formula>0.8</formula>
    </cfRule>
  </conditionalFormatting>
  <conditionalFormatting sqref="S108">
    <cfRule type="cellIs" dxfId="28849" priority="3034" operator="lessThan">
      <formula>0.8</formula>
    </cfRule>
  </conditionalFormatting>
  <conditionalFormatting sqref="S96">
    <cfRule type="cellIs" dxfId="28848" priority="3033" operator="lessThan">
      <formula>0.8</formula>
    </cfRule>
  </conditionalFormatting>
  <conditionalFormatting sqref="S97">
    <cfRule type="cellIs" dxfId="28847" priority="3032" operator="lessThan">
      <formula>0.8</formula>
    </cfRule>
  </conditionalFormatting>
  <conditionalFormatting sqref="S103">
    <cfRule type="cellIs" dxfId="28846" priority="3031" operator="lessThan">
      <formula>0.8</formula>
    </cfRule>
  </conditionalFormatting>
  <conditionalFormatting sqref="S99">
    <cfRule type="cellIs" dxfId="28845" priority="3030" operator="lessThan">
      <formula>0.8</formula>
    </cfRule>
  </conditionalFormatting>
  <conditionalFormatting sqref="S101">
    <cfRule type="cellIs" dxfId="28844" priority="3027" operator="lessThan">
      <formula>0.8</formula>
    </cfRule>
  </conditionalFormatting>
  <conditionalFormatting sqref="S100">
    <cfRule type="cellIs" dxfId="28843" priority="3029" operator="lessThan">
      <formula>0.8</formula>
    </cfRule>
  </conditionalFormatting>
  <conditionalFormatting sqref="S102">
    <cfRule type="cellIs" dxfId="28842" priority="3028" operator="lessThan">
      <formula>0.8</formula>
    </cfRule>
  </conditionalFormatting>
  <conditionalFormatting sqref="S98">
    <cfRule type="cellIs" dxfId="28841" priority="3026" operator="lessThan">
      <formula>0.8</formula>
    </cfRule>
  </conditionalFormatting>
  <conditionalFormatting sqref="S104">
    <cfRule type="cellIs" dxfId="28840" priority="3025" operator="lessThan">
      <formula>0.8</formula>
    </cfRule>
  </conditionalFormatting>
  <conditionalFormatting sqref="Q162:Q167">
    <cfRule type="cellIs" dxfId="28839" priority="3024" operator="lessThan">
      <formula>0</formula>
    </cfRule>
  </conditionalFormatting>
  <conditionalFormatting sqref="R162:R167">
    <cfRule type="cellIs" dxfId="28838" priority="3022" operator="lessThan">
      <formula>0.8</formula>
    </cfRule>
    <cfRule type="cellIs" dxfId="28837" priority="3023" operator="greaterThan">
      <formula>1</formula>
    </cfRule>
  </conditionalFormatting>
  <conditionalFormatting sqref="R162:R167">
    <cfRule type="cellIs" dxfId="28836" priority="3020" operator="greaterThan">
      <formula>1</formula>
    </cfRule>
    <cfRule type="cellIs" dxfId="28835" priority="3021" operator="lessThan">
      <formula>0.8</formula>
    </cfRule>
  </conditionalFormatting>
  <conditionalFormatting sqref="P162:P167">
    <cfRule type="cellIs" dxfId="28834" priority="3019" operator="greaterThan">
      <formula>0</formula>
    </cfRule>
  </conditionalFormatting>
  <conditionalFormatting sqref="P168">
    <cfRule type="cellIs" dxfId="28833" priority="3013" operator="greaterThan">
      <formula>0</formula>
    </cfRule>
  </conditionalFormatting>
  <conditionalFormatting sqref="R168">
    <cfRule type="cellIs" dxfId="28832" priority="3016" operator="lessThan">
      <formula>0.8</formula>
    </cfRule>
    <cfRule type="cellIs" dxfId="28831" priority="3017" operator="greaterThan">
      <formula>1</formula>
    </cfRule>
  </conditionalFormatting>
  <conditionalFormatting sqref="R168">
    <cfRule type="cellIs" dxfId="28830" priority="3014" operator="greaterThan">
      <formula>1</formula>
    </cfRule>
    <cfRule type="cellIs" dxfId="28829" priority="3015" operator="lessThan">
      <formula>0.8</formula>
    </cfRule>
  </conditionalFormatting>
  <conditionalFormatting sqref="Q168">
    <cfRule type="cellIs" dxfId="28828" priority="3018" operator="lessThan">
      <formula>0</formula>
    </cfRule>
  </conditionalFormatting>
  <conditionalFormatting sqref="Q83">
    <cfRule type="cellIs" dxfId="28827" priority="3012" operator="lessThan">
      <formula>0</formula>
    </cfRule>
  </conditionalFormatting>
  <conditionalFormatting sqref="R83">
    <cfRule type="cellIs" dxfId="28826" priority="3010" operator="lessThan">
      <formula>0.8</formula>
    </cfRule>
    <cfRule type="cellIs" dxfId="28825" priority="3011" operator="greaterThan">
      <formula>1</formula>
    </cfRule>
  </conditionalFormatting>
  <conditionalFormatting sqref="R83">
    <cfRule type="cellIs" dxfId="28824" priority="3008" operator="greaterThan">
      <formula>1</formula>
    </cfRule>
    <cfRule type="cellIs" dxfId="28823" priority="3009" operator="lessThan">
      <formula>0.8</formula>
    </cfRule>
  </conditionalFormatting>
  <conditionalFormatting sqref="P83">
    <cfRule type="cellIs" dxfId="28822" priority="3007" operator="greaterThan">
      <formula>0</formula>
    </cfRule>
  </conditionalFormatting>
  <conditionalFormatting sqref="Q83">
    <cfRule type="cellIs" dxfId="28821" priority="3006" operator="lessThan">
      <formula>0</formula>
    </cfRule>
  </conditionalFormatting>
  <conditionalFormatting sqref="R83">
    <cfRule type="cellIs" dxfId="28820" priority="3004" operator="lessThan">
      <formula>0.8</formula>
    </cfRule>
    <cfRule type="cellIs" dxfId="28819" priority="3005" operator="greaterThan">
      <formula>1</formula>
    </cfRule>
  </conditionalFormatting>
  <conditionalFormatting sqref="R83">
    <cfRule type="cellIs" dxfId="28818" priority="3002" operator="greaterThan">
      <formula>1</formula>
    </cfRule>
    <cfRule type="cellIs" dxfId="28817" priority="3003" operator="lessThan">
      <formula>0.8</formula>
    </cfRule>
  </conditionalFormatting>
  <conditionalFormatting sqref="P83">
    <cfRule type="cellIs" dxfId="28816" priority="3001" operator="greaterThan">
      <formula>0</formula>
    </cfRule>
  </conditionalFormatting>
  <conditionalFormatting sqref="Q83">
    <cfRule type="cellIs" dxfId="28815" priority="3000" operator="lessThan">
      <formula>0</formula>
    </cfRule>
  </conditionalFormatting>
  <conditionalFormatting sqref="R83">
    <cfRule type="cellIs" dxfId="28814" priority="2998" operator="lessThan">
      <formula>0.8</formula>
    </cfRule>
    <cfRule type="cellIs" dxfId="28813" priority="2999" operator="greaterThan">
      <formula>1</formula>
    </cfRule>
  </conditionalFormatting>
  <conditionalFormatting sqref="R83">
    <cfRule type="cellIs" dxfId="28812" priority="2996" operator="greaterThan">
      <formula>1</formula>
    </cfRule>
    <cfRule type="cellIs" dxfId="28811" priority="2997" operator="lessThan">
      <formula>0.8</formula>
    </cfRule>
  </conditionalFormatting>
  <conditionalFormatting sqref="P83">
    <cfRule type="cellIs" dxfId="28810" priority="2995" operator="greaterThan">
      <formula>0</formula>
    </cfRule>
  </conditionalFormatting>
  <conditionalFormatting sqref="Q83">
    <cfRule type="cellIs" dxfId="28809" priority="2994" operator="lessThan">
      <formula>0</formula>
    </cfRule>
  </conditionalFormatting>
  <conditionalFormatting sqref="R83">
    <cfRule type="cellIs" dxfId="28808" priority="2992" operator="lessThan">
      <formula>0.8</formula>
    </cfRule>
    <cfRule type="cellIs" dxfId="28807" priority="2993" operator="greaterThan">
      <formula>1</formula>
    </cfRule>
  </conditionalFormatting>
  <conditionalFormatting sqref="R83">
    <cfRule type="cellIs" dxfId="28806" priority="2990" operator="greaterThan">
      <formula>1</formula>
    </cfRule>
    <cfRule type="cellIs" dxfId="28805" priority="2991" operator="lessThan">
      <formula>0.8</formula>
    </cfRule>
  </conditionalFormatting>
  <conditionalFormatting sqref="P83">
    <cfRule type="cellIs" dxfId="28804" priority="2989" operator="greaterThan">
      <formula>0</formula>
    </cfRule>
  </conditionalFormatting>
  <conditionalFormatting sqref="P83">
    <cfRule type="cellIs" dxfId="28803" priority="2983" operator="greaterThan">
      <formula>0</formula>
    </cfRule>
  </conditionalFormatting>
  <conditionalFormatting sqref="Q83">
    <cfRule type="cellIs" dxfId="28802" priority="2988" operator="lessThan">
      <formula>0</formula>
    </cfRule>
  </conditionalFormatting>
  <conditionalFormatting sqref="R83">
    <cfRule type="cellIs" dxfId="28801" priority="2986" operator="lessThan">
      <formula>0.8</formula>
    </cfRule>
    <cfRule type="cellIs" dxfId="28800" priority="2987" operator="greaterThan">
      <formula>1</formula>
    </cfRule>
  </conditionalFormatting>
  <conditionalFormatting sqref="R83">
    <cfRule type="cellIs" dxfId="28799" priority="2984" operator="greaterThan">
      <formula>1</formula>
    </cfRule>
    <cfRule type="cellIs" dxfId="28798" priority="2985" operator="lessThan">
      <formula>0.8</formula>
    </cfRule>
  </conditionalFormatting>
  <conditionalFormatting sqref="P83">
    <cfRule type="cellIs" dxfId="28797" priority="2977" operator="greaterThan">
      <formula>0</formula>
    </cfRule>
  </conditionalFormatting>
  <conditionalFormatting sqref="Q83">
    <cfRule type="cellIs" dxfId="28796" priority="2982" operator="lessThan">
      <formula>0</formula>
    </cfRule>
  </conditionalFormatting>
  <conditionalFormatting sqref="R83">
    <cfRule type="cellIs" dxfId="28795" priority="2980" operator="lessThan">
      <formula>0.8</formula>
    </cfRule>
    <cfRule type="cellIs" dxfId="28794" priority="2981" operator="greaterThan">
      <formula>1</formula>
    </cfRule>
  </conditionalFormatting>
  <conditionalFormatting sqref="R83">
    <cfRule type="cellIs" dxfId="28793" priority="2978" operator="greaterThan">
      <formula>1</formula>
    </cfRule>
    <cfRule type="cellIs" dxfId="28792" priority="2979" operator="lessThan">
      <formula>0.8</formula>
    </cfRule>
  </conditionalFormatting>
  <conditionalFormatting sqref="R83">
    <cfRule type="cellIs" dxfId="28791" priority="2974" operator="lessThan">
      <formula>0.8</formula>
    </cfRule>
    <cfRule type="cellIs" dxfId="28790" priority="2975" operator="greaterThan">
      <formula>1</formula>
    </cfRule>
  </conditionalFormatting>
  <conditionalFormatting sqref="R83">
    <cfRule type="cellIs" dxfId="28789" priority="2972" operator="greaterThan">
      <formula>1</formula>
    </cfRule>
    <cfRule type="cellIs" dxfId="28788" priority="2973" operator="lessThan">
      <formula>0.8</formula>
    </cfRule>
  </conditionalFormatting>
  <conditionalFormatting sqref="P83">
    <cfRule type="cellIs" dxfId="28787" priority="2971" operator="greaterThan">
      <formula>0</formula>
    </cfRule>
  </conditionalFormatting>
  <conditionalFormatting sqref="Q83">
    <cfRule type="cellIs" dxfId="28786" priority="2976" operator="lessThan">
      <formula>0</formula>
    </cfRule>
  </conditionalFormatting>
  <conditionalFormatting sqref="Q83">
    <cfRule type="cellIs" dxfId="28785" priority="2970" operator="lessThan">
      <formula>0</formula>
    </cfRule>
  </conditionalFormatting>
  <conditionalFormatting sqref="R83">
    <cfRule type="cellIs" dxfId="28784" priority="2968" operator="lessThan">
      <formula>0.8</formula>
    </cfRule>
    <cfRule type="cellIs" dxfId="28783" priority="2969" operator="greaterThan">
      <formula>1</formula>
    </cfRule>
  </conditionalFormatting>
  <conditionalFormatting sqref="R83">
    <cfRule type="cellIs" dxfId="28782" priority="2966" operator="greaterThan">
      <formula>1</formula>
    </cfRule>
    <cfRule type="cellIs" dxfId="28781" priority="2967" operator="lessThan">
      <formula>0.8</formula>
    </cfRule>
  </conditionalFormatting>
  <conditionalFormatting sqref="P83">
    <cfRule type="cellIs" dxfId="28780" priority="2965" operator="greaterThan">
      <formula>0</formula>
    </cfRule>
  </conditionalFormatting>
  <conditionalFormatting sqref="P83">
    <cfRule type="cellIs" dxfId="28779" priority="2959" operator="greaterThan">
      <formula>0</formula>
    </cfRule>
  </conditionalFormatting>
  <conditionalFormatting sqref="Q83">
    <cfRule type="cellIs" dxfId="28778" priority="2964" operator="lessThan">
      <formula>0</formula>
    </cfRule>
  </conditionalFormatting>
  <conditionalFormatting sqref="R83">
    <cfRule type="cellIs" dxfId="28777" priority="2962" operator="lessThan">
      <formula>0.8</formula>
    </cfRule>
    <cfRule type="cellIs" dxfId="28776" priority="2963" operator="greaterThan">
      <formula>1</formula>
    </cfRule>
  </conditionalFormatting>
  <conditionalFormatting sqref="R83">
    <cfRule type="cellIs" dxfId="28775" priority="2960" operator="greaterThan">
      <formula>1</formula>
    </cfRule>
    <cfRule type="cellIs" dxfId="28774" priority="2961" operator="lessThan">
      <formula>0.8</formula>
    </cfRule>
  </conditionalFormatting>
  <conditionalFormatting sqref="P83">
    <cfRule type="cellIs" dxfId="28773" priority="2953" operator="greaterThan">
      <formula>0</formula>
    </cfRule>
  </conditionalFormatting>
  <conditionalFormatting sqref="Q83">
    <cfRule type="cellIs" dxfId="28772" priority="2958" operator="lessThan">
      <formula>0</formula>
    </cfRule>
  </conditionalFormatting>
  <conditionalFormatting sqref="R83">
    <cfRule type="cellIs" dxfId="28771" priority="2956" operator="lessThan">
      <formula>0.8</formula>
    </cfRule>
    <cfRule type="cellIs" dxfId="28770" priority="2957" operator="greaterThan">
      <formula>1</formula>
    </cfRule>
  </conditionalFormatting>
  <conditionalFormatting sqref="R83">
    <cfRule type="cellIs" dxfId="28769" priority="2954" operator="greaterThan">
      <formula>1</formula>
    </cfRule>
    <cfRule type="cellIs" dxfId="28768" priority="2955" operator="lessThan">
      <formula>0.8</formula>
    </cfRule>
  </conditionalFormatting>
  <conditionalFormatting sqref="R83">
    <cfRule type="cellIs" dxfId="28767" priority="2950" operator="lessThan">
      <formula>0.8</formula>
    </cfRule>
    <cfRule type="cellIs" dxfId="28766" priority="2951" operator="greaterThan">
      <formula>1</formula>
    </cfRule>
  </conditionalFormatting>
  <conditionalFormatting sqref="R83">
    <cfRule type="cellIs" dxfId="28765" priority="2948" operator="greaterThan">
      <formula>1</formula>
    </cfRule>
    <cfRule type="cellIs" dxfId="28764" priority="2949" operator="lessThan">
      <formula>0.8</formula>
    </cfRule>
  </conditionalFormatting>
  <conditionalFormatting sqref="P83">
    <cfRule type="cellIs" dxfId="28763" priority="2947" operator="greaterThan">
      <formula>0</formula>
    </cfRule>
  </conditionalFormatting>
  <conditionalFormatting sqref="Q83">
    <cfRule type="cellIs" dxfId="28762" priority="2952" operator="lessThan">
      <formula>0</formula>
    </cfRule>
  </conditionalFormatting>
  <conditionalFormatting sqref="P83">
    <cfRule type="cellIs" dxfId="28761" priority="2941" operator="greaterThan">
      <formula>0</formula>
    </cfRule>
  </conditionalFormatting>
  <conditionalFormatting sqref="Q83">
    <cfRule type="cellIs" dxfId="28760" priority="2946" operator="lessThan">
      <formula>0</formula>
    </cfRule>
  </conditionalFormatting>
  <conditionalFormatting sqref="R83">
    <cfRule type="cellIs" dxfId="28759" priority="2944" operator="lessThan">
      <formula>0.8</formula>
    </cfRule>
    <cfRule type="cellIs" dxfId="28758" priority="2945" operator="greaterThan">
      <formula>1</formula>
    </cfRule>
  </conditionalFormatting>
  <conditionalFormatting sqref="R83">
    <cfRule type="cellIs" dxfId="28757" priority="2942" operator="greaterThan">
      <formula>1</formula>
    </cfRule>
    <cfRule type="cellIs" dxfId="28756" priority="2943" operator="lessThan">
      <formula>0.8</formula>
    </cfRule>
  </conditionalFormatting>
  <conditionalFormatting sqref="R83">
    <cfRule type="cellIs" dxfId="28755" priority="2938" operator="lessThan">
      <formula>0.8</formula>
    </cfRule>
    <cfRule type="cellIs" dxfId="28754" priority="2939" operator="greaterThan">
      <formula>1</formula>
    </cfRule>
  </conditionalFormatting>
  <conditionalFormatting sqref="R83">
    <cfRule type="cellIs" dxfId="28753" priority="2936" operator="greaterThan">
      <formula>1</formula>
    </cfRule>
    <cfRule type="cellIs" dxfId="28752" priority="2937" operator="lessThan">
      <formula>0.8</formula>
    </cfRule>
  </conditionalFormatting>
  <conditionalFormatting sqref="P83">
    <cfRule type="cellIs" dxfId="28751" priority="2935" operator="greaterThan">
      <formula>0</formula>
    </cfRule>
  </conditionalFormatting>
  <conditionalFormatting sqref="Q83">
    <cfRule type="cellIs" dxfId="28750" priority="2940" operator="lessThan">
      <formula>0</formula>
    </cfRule>
  </conditionalFormatting>
  <conditionalFormatting sqref="R83">
    <cfRule type="cellIs" dxfId="28749" priority="2932" operator="lessThan">
      <formula>0.8</formula>
    </cfRule>
    <cfRule type="cellIs" dxfId="28748" priority="2933" operator="greaterThan">
      <formula>1</formula>
    </cfRule>
  </conditionalFormatting>
  <conditionalFormatting sqref="R83">
    <cfRule type="cellIs" dxfId="28747" priority="2930" operator="greaterThan">
      <formula>1</formula>
    </cfRule>
    <cfRule type="cellIs" dxfId="28746" priority="2931" operator="lessThan">
      <formula>0.8</formula>
    </cfRule>
  </conditionalFormatting>
  <conditionalFormatting sqref="P83">
    <cfRule type="cellIs" dxfId="28745" priority="2929" operator="greaterThan">
      <formula>0</formula>
    </cfRule>
  </conditionalFormatting>
  <conditionalFormatting sqref="Q83">
    <cfRule type="cellIs" dxfId="28744" priority="2934" operator="lessThan">
      <formula>0</formula>
    </cfRule>
  </conditionalFormatting>
  <conditionalFormatting sqref="Q83">
    <cfRule type="cellIs" dxfId="28743" priority="2928" operator="lessThan">
      <formula>0</formula>
    </cfRule>
  </conditionalFormatting>
  <conditionalFormatting sqref="R83">
    <cfRule type="cellIs" dxfId="28742" priority="2926" operator="lessThan">
      <formula>0.8</formula>
    </cfRule>
    <cfRule type="cellIs" dxfId="28741" priority="2927" operator="greaterThan">
      <formula>1</formula>
    </cfRule>
  </conditionalFormatting>
  <conditionalFormatting sqref="R83">
    <cfRule type="cellIs" dxfId="28740" priority="2924" operator="greaterThan">
      <formula>1</formula>
    </cfRule>
    <cfRule type="cellIs" dxfId="28739" priority="2925" operator="lessThan">
      <formula>0.8</formula>
    </cfRule>
  </conditionalFormatting>
  <conditionalFormatting sqref="P83">
    <cfRule type="cellIs" dxfId="28738" priority="2923" operator="greaterThan">
      <formula>0</formula>
    </cfRule>
  </conditionalFormatting>
  <conditionalFormatting sqref="Q83">
    <cfRule type="cellIs" dxfId="28737" priority="2917" operator="lessThan">
      <formula>0</formula>
    </cfRule>
  </conditionalFormatting>
  <conditionalFormatting sqref="R83">
    <cfRule type="cellIs" dxfId="28736" priority="2921" operator="lessThan">
      <formula>0.8</formula>
    </cfRule>
    <cfRule type="cellIs" dxfId="28735" priority="2922" operator="greaterThan">
      <formula>1</formula>
    </cfRule>
  </conditionalFormatting>
  <conditionalFormatting sqref="R83">
    <cfRule type="cellIs" dxfId="28734" priority="2919" operator="greaterThan">
      <formula>1</formula>
    </cfRule>
    <cfRule type="cellIs" dxfId="28733" priority="2920" operator="lessThan">
      <formula>0.8</formula>
    </cfRule>
  </conditionalFormatting>
  <conditionalFormatting sqref="P83">
    <cfRule type="cellIs" dxfId="28732" priority="2918" operator="greaterThan">
      <formula>0</formula>
    </cfRule>
  </conditionalFormatting>
  <conditionalFormatting sqref="Q83">
    <cfRule type="cellIs" dxfId="28731" priority="2916" operator="lessThan">
      <formula>0</formula>
    </cfRule>
  </conditionalFormatting>
  <conditionalFormatting sqref="R83">
    <cfRule type="cellIs" dxfId="28730" priority="2914" operator="lessThan">
      <formula>0.8</formula>
    </cfRule>
    <cfRule type="cellIs" dxfId="28729" priority="2915" operator="greaterThan">
      <formula>1</formula>
    </cfRule>
  </conditionalFormatting>
  <conditionalFormatting sqref="R83">
    <cfRule type="cellIs" dxfId="28728" priority="2912" operator="greaterThan">
      <formula>1</formula>
    </cfRule>
    <cfRule type="cellIs" dxfId="28727" priority="2913" operator="lessThan">
      <formula>0.8</formula>
    </cfRule>
  </conditionalFormatting>
  <conditionalFormatting sqref="P83">
    <cfRule type="cellIs" dxfId="28726" priority="2911" operator="greaterThan">
      <formula>0</formula>
    </cfRule>
  </conditionalFormatting>
  <conditionalFormatting sqref="Q83">
    <cfRule type="cellIs" dxfId="28725" priority="2910" operator="lessThan">
      <formula>0</formula>
    </cfRule>
  </conditionalFormatting>
  <conditionalFormatting sqref="R83">
    <cfRule type="cellIs" dxfId="28724" priority="2908" operator="lessThan">
      <formula>0.8</formula>
    </cfRule>
    <cfRule type="cellIs" dxfId="28723" priority="2909" operator="greaterThan">
      <formula>1</formula>
    </cfRule>
  </conditionalFormatting>
  <conditionalFormatting sqref="R83">
    <cfRule type="cellIs" dxfId="28722" priority="2906" operator="greaterThan">
      <formula>1</formula>
    </cfRule>
    <cfRule type="cellIs" dxfId="28721" priority="2907" operator="lessThan">
      <formula>0.8</formula>
    </cfRule>
  </conditionalFormatting>
  <conditionalFormatting sqref="P83">
    <cfRule type="cellIs" dxfId="28720" priority="2905" operator="greaterThan">
      <formula>0</formula>
    </cfRule>
  </conditionalFormatting>
  <conditionalFormatting sqref="Q83">
    <cfRule type="cellIs" dxfId="28719" priority="2904" operator="lessThan">
      <formula>0</formula>
    </cfRule>
  </conditionalFormatting>
  <conditionalFormatting sqref="R83">
    <cfRule type="cellIs" dxfId="28718" priority="2902" operator="lessThan">
      <formula>0.8</formula>
    </cfRule>
    <cfRule type="cellIs" dxfId="28717" priority="2903" operator="greaterThan">
      <formula>1</formula>
    </cfRule>
  </conditionalFormatting>
  <conditionalFormatting sqref="R83">
    <cfRule type="cellIs" dxfId="28716" priority="2900" operator="greaterThan">
      <formula>1</formula>
    </cfRule>
    <cfRule type="cellIs" dxfId="28715" priority="2901" operator="lessThan">
      <formula>0.8</formula>
    </cfRule>
  </conditionalFormatting>
  <conditionalFormatting sqref="P83">
    <cfRule type="cellIs" dxfId="28714" priority="2899" operator="greaterThan">
      <formula>0</formula>
    </cfRule>
  </conditionalFormatting>
  <conditionalFormatting sqref="Q83">
    <cfRule type="cellIs" dxfId="28713" priority="2898" operator="lessThan">
      <formula>0</formula>
    </cfRule>
  </conditionalFormatting>
  <conditionalFormatting sqref="R83">
    <cfRule type="cellIs" dxfId="28712" priority="2896" operator="lessThan">
      <formula>0.8</formula>
    </cfRule>
    <cfRule type="cellIs" dxfId="28711" priority="2897" operator="greaterThan">
      <formula>1</formula>
    </cfRule>
  </conditionalFormatting>
  <conditionalFormatting sqref="R83">
    <cfRule type="cellIs" dxfId="28710" priority="2894" operator="greaterThan">
      <formula>1</formula>
    </cfRule>
    <cfRule type="cellIs" dxfId="28709" priority="2895" operator="lessThan">
      <formula>0.8</formula>
    </cfRule>
  </conditionalFormatting>
  <conditionalFormatting sqref="P83">
    <cfRule type="cellIs" dxfId="28708" priority="2893" operator="greaterThan">
      <formula>0</formula>
    </cfRule>
  </conditionalFormatting>
  <conditionalFormatting sqref="Q83">
    <cfRule type="cellIs" dxfId="28707" priority="2892" operator="lessThan">
      <formula>0</formula>
    </cfRule>
  </conditionalFormatting>
  <conditionalFormatting sqref="R83">
    <cfRule type="cellIs" dxfId="28706" priority="2890" operator="lessThan">
      <formula>0.8</formula>
    </cfRule>
    <cfRule type="cellIs" dxfId="28705" priority="2891" operator="greaterThan">
      <formula>1</formula>
    </cfRule>
  </conditionalFormatting>
  <conditionalFormatting sqref="R83">
    <cfRule type="cellIs" dxfId="28704" priority="2888" operator="greaterThan">
      <formula>1</formula>
    </cfRule>
    <cfRule type="cellIs" dxfId="28703" priority="2889" operator="lessThan">
      <formula>0.8</formula>
    </cfRule>
  </conditionalFormatting>
  <conditionalFormatting sqref="P83">
    <cfRule type="cellIs" dxfId="28702" priority="2887" operator="greaterThan">
      <formula>0</formula>
    </cfRule>
  </conditionalFormatting>
  <conditionalFormatting sqref="P83">
    <cfRule type="cellIs" dxfId="28701" priority="2881" operator="greaterThan">
      <formula>0</formula>
    </cfRule>
  </conditionalFormatting>
  <conditionalFormatting sqref="Q83">
    <cfRule type="cellIs" dxfId="28700" priority="2886" operator="lessThan">
      <formula>0</formula>
    </cfRule>
  </conditionalFormatting>
  <conditionalFormatting sqref="R83">
    <cfRule type="cellIs" dxfId="28699" priority="2884" operator="lessThan">
      <formula>0.8</formula>
    </cfRule>
    <cfRule type="cellIs" dxfId="28698" priority="2885" operator="greaterThan">
      <formula>1</formula>
    </cfRule>
  </conditionalFormatting>
  <conditionalFormatting sqref="R83">
    <cfRule type="cellIs" dxfId="28697" priority="2882" operator="greaterThan">
      <formula>1</formula>
    </cfRule>
    <cfRule type="cellIs" dxfId="28696" priority="2883" operator="lessThan">
      <formula>0.8</formula>
    </cfRule>
  </conditionalFormatting>
  <conditionalFormatting sqref="P83">
    <cfRule type="cellIs" dxfId="28695" priority="2875" operator="greaterThan">
      <formula>0</formula>
    </cfRule>
  </conditionalFormatting>
  <conditionalFormatting sqref="Q83">
    <cfRule type="cellIs" dxfId="28694" priority="2880" operator="lessThan">
      <formula>0</formula>
    </cfRule>
  </conditionalFormatting>
  <conditionalFormatting sqref="R83">
    <cfRule type="cellIs" dxfId="28693" priority="2878" operator="lessThan">
      <formula>0.8</formula>
    </cfRule>
    <cfRule type="cellIs" dxfId="28692" priority="2879" operator="greaterThan">
      <formula>1</formula>
    </cfRule>
  </conditionalFormatting>
  <conditionalFormatting sqref="R83">
    <cfRule type="cellIs" dxfId="28691" priority="2876" operator="greaterThan">
      <formula>1</formula>
    </cfRule>
    <cfRule type="cellIs" dxfId="28690" priority="2877" operator="lessThan">
      <formula>0.8</formula>
    </cfRule>
  </conditionalFormatting>
  <conditionalFormatting sqref="R83">
    <cfRule type="cellIs" dxfId="28689" priority="2872" operator="lessThan">
      <formula>0.8</formula>
    </cfRule>
    <cfRule type="cellIs" dxfId="28688" priority="2873" operator="greaterThan">
      <formula>1</formula>
    </cfRule>
  </conditionalFormatting>
  <conditionalFormatting sqref="R83">
    <cfRule type="cellIs" dxfId="28687" priority="2870" operator="greaterThan">
      <formula>1</formula>
    </cfRule>
    <cfRule type="cellIs" dxfId="28686" priority="2871" operator="lessThan">
      <formula>0.8</formula>
    </cfRule>
  </conditionalFormatting>
  <conditionalFormatting sqref="P83">
    <cfRule type="cellIs" dxfId="28685" priority="2869" operator="greaterThan">
      <formula>0</formula>
    </cfRule>
  </conditionalFormatting>
  <conditionalFormatting sqref="Q83">
    <cfRule type="cellIs" dxfId="28684" priority="2874" operator="lessThan">
      <formula>0</formula>
    </cfRule>
  </conditionalFormatting>
  <conditionalFormatting sqref="Q83">
    <cfRule type="cellIs" dxfId="28683" priority="2868" operator="lessThan">
      <formula>0</formula>
    </cfRule>
  </conditionalFormatting>
  <conditionalFormatting sqref="R83">
    <cfRule type="cellIs" dxfId="28682" priority="2866" operator="lessThan">
      <formula>0.8</formula>
    </cfRule>
    <cfRule type="cellIs" dxfId="28681" priority="2867" operator="greaterThan">
      <formula>1</formula>
    </cfRule>
  </conditionalFormatting>
  <conditionalFormatting sqref="R83">
    <cfRule type="cellIs" dxfId="28680" priority="2864" operator="greaterThan">
      <formula>1</formula>
    </cfRule>
    <cfRule type="cellIs" dxfId="28679" priority="2865" operator="lessThan">
      <formula>0.8</formula>
    </cfRule>
  </conditionalFormatting>
  <conditionalFormatting sqref="P83">
    <cfRule type="cellIs" dxfId="28678" priority="2863" operator="greaterThan">
      <formula>0</formula>
    </cfRule>
  </conditionalFormatting>
  <conditionalFormatting sqref="Q83">
    <cfRule type="cellIs" dxfId="28677" priority="2862" operator="lessThan">
      <formula>0</formula>
    </cfRule>
  </conditionalFormatting>
  <conditionalFormatting sqref="R83">
    <cfRule type="cellIs" dxfId="28676" priority="2860" operator="lessThan">
      <formula>0.8</formula>
    </cfRule>
    <cfRule type="cellIs" dxfId="28675" priority="2861" operator="greaterThan">
      <formula>1</formula>
    </cfRule>
  </conditionalFormatting>
  <conditionalFormatting sqref="R83">
    <cfRule type="cellIs" dxfId="28674" priority="2858" operator="greaterThan">
      <formula>1</formula>
    </cfRule>
    <cfRule type="cellIs" dxfId="28673" priority="2859" operator="lessThan">
      <formula>0.8</formula>
    </cfRule>
  </conditionalFormatting>
  <conditionalFormatting sqref="P83">
    <cfRule type="cellIs" dxfId="28672" priority="2857" operator="greaterThan">
      <formula>0</formula>
    </cfRule>
  </conditionalFormatting>
  <conditionalFormatting sqref="Q83">
    <cfRule type="cellIs" dxfId="28671" priority="2856" operator="lessThan">
      <formula>0</formula>
    </cfRule>
  </conditionalFormatting>
  <conditionalFormatting sqref="R83">
    <cfRule type="cellIs" dxfId="28670" priority="2854" operator="lessThan">
      <formula>0.8</formula>
    </cfRule>
    <cfRule type="cellIs" dxfId="28669" priority="2855" operator="greaterThan">
      <formula>1</formula>
    </cfRule>
  </conditionalFormatting>
  <conditionalFormatting sqref="R83">
    <cfRule type="cellIs" dxfId="28668" priority="2852" operator="greaterThan">
      <formula>1</formula>
    </cfRule>
    <cfRule type="cellIs" dxfId="28667" priority="2853" operator="lessThan">
      <formula>0.8</formula>
    </cfRule>
  </conditionalFormatting>
  <conditionalFormatting sqref="P83">
    <cfRule type="cellIs" dxfId="28666" priority="2851" operator="greaterThan">
      <formula>0</formula>
    </cfRule>
  </conditionalFormatting>
  <conditionalFormatting sqref="Q83">
    <cfRule type="cellIs" dxfId="28665" priority="2850" operator="lessThan">
      <formula>0</formula>
    </cfRule>
  </conditionalFormatting>
  <conditionalFormatting sqref="R83">
    <cfRule type="cellIs" dxfId="28664" priority="2848" operator="lessThan">
      <formula>0.8</formula>
    </cfRule>
    <cfRule type="cellIs" dxfId="28663" priority="2849" operator="greaterThan">
      <formula>1</formula>
    </cfRule>
  </conditionalFormatting>
  <conditionalFormatting sqref="R83">
    <cfRule type="cellIs" dxfId="28662" priority="2846" operator="greaterThan">
      <formula>1</formula>
    </cfRule>
    <cfRule type="cellIs" dxfId="28661" priority="2847" operator="lessThan">
      <formula>0.8</formula>
    </cfRule>
  </conditionalFormatting>
  <conditionalFormatting sqref="P83">
    <cfRule type="cellIs" dxfId="28660" priority="2845" operator="greaterThan">
      <formula>0</formula>
    </cfRule>
  </conditionalFormatting>
  <conditionalFormatting sqref="P83">
    <cfRule type="cellIs" dxfId="28659" priority="2839" operator="greaterThan">
      <formula>0</formula>
    </cfRule>
  </conditionalFormatting>
  <conditionalFormatting sqref="Q83">
    <cfRule type="cellIs" dxfId="28658" priority="2844" operator="lessThan">
      <formula>0</formula>
    </cfRule>
  </conditionalFormatting>
  <conditionalFormatting sqref="R83">
    <cfRule type="cellIs" dxfId="28657" priority="2842" operator="lessThan">
      <formula>0.8</formula>
    </cfRule>
    <cfRule type="cellIs" dxfId="28656" priority="2843" operator="greaterThan">
      <formula>1</formula>
    </cfRule>
  </conditionalFormatting>
  <conditionalFormatting sqref="R83">
    <cfRule type="cellIs" dxfId="28655" priority="2840" operator="greaterThan">
      <formula>1</formula>
    </cfRule>
    <cfRule type="cellIs" dxfId="28654" priority="2841" operator="lessThan">
      <formula>0.8</formula>
    </cfRule>
  </conditionalFormatting>
  <conditionalFormatting sqref="P83">
    <cfRule type="cellIs" dxfId="28653" priority="2833" operator="greaterThan">
      <formula>0</formula>
    </cfRule>
  </conditionalFormatting>
  <conditionalFormatting sqref="Q83">
    <cfRule type="cellIs" dxfId="28652" priority="2838" operator="lessThan">
      <formula>0</formula>
    </cfRule>
  </conditionalFormatting>
  <conditionalFormatting sqref="R83">
    <cfRule type="cellIs" dxfId="28651" priority="2836" operator="lessThan">
      <formula>0.8</formula>
    </cfRule>
    <cfRule type="cellIs" dxfId="28650" priority="2837" operator="greaterThan">
      <formula>1</formula>
    </cfRule>
  </conditionalFormatting>
  <conditionalFormatting sqref="R83">
    <cfRule type="cellIs" dxfId="28649" priority="2834" operator="greaterThan">
      <formula>1</formula>
    </cfRule>
    <cfRule type="cellIs" dxfId="28648" priority="2835" operator="lessThan">
      <formula>0.8</formula>
    </cfRule>
  </conditionalFormatting>
  <conditionalFormatting sqref="R83">
    <cfRule type="cellIs" dxfId="28647" priority="2830" operator="lessThan">
      <formula>0.8</formula>
    </cfRule>
    <cfRule type="cellIs" dxfId="28646" priority="2831" operator="greaterThan">
      <formula>1</formula>
    </cfRule>
  </conditionalFormatting>
  <conditionalFormatting sqref="R83">
    <cfRule type="cellIs" dxfId="28645" priority="2828" operator="greaterThan">
      <formula>1</formula>
    </cfRule>
    <cfRule type="cellIs" dxfId="28644" priority="2829" operator="lessThan">
      <formula>0.8</formula>
    </cfRule>
  </conditionalFormatting>
  <conditionalFormatting sqref="P83">
    <cfRule type="cellIs" dxfId="28643" priority="2827" operator="greaterThan">
      <formula>0</formula>
    </cfRule>
  </conditionalFormatting>
  <conditionalFormatting sqref="Q83">
    <cfRule type="cellIs" dxfId="28642" priority="2832" operator="lessThan">
      <formula>0</formula>
    </cfRule>
  </conditionalFormatting>
  <conditionalFormatting sqref="Q83">
    <cfRule type="cellIs" dxfId="28641" priority="2826" operator="lessThan">
      <formula>0</formula>
    </cfRule>
  </conditionalFormatting>
  <conditionalFormatting sqref="R83">
    <cfRule type="cellIs" dxfId="28640" priority="2824" operator="lessThan">
      <formula>0.8</formula>
    </cfRule>
    <cfRule type="cellIs" dxfId="28639" priority="2825" operator="greaterThan">
      <formula>1</formula>
    </cfRule>
  </conditionalFormatting>
  <conditionalFormatting sqref="R83">
    <cfRule type="cellIs" dxfId="28638" priority="2822" operator="greaterThan">
      <formula>1</formula>
    </cfRule>
    <cfRule type="cellIs" dxfId="28637" priority="2823" operator="lessThan">
      <formula>0.8</formula>
    </cfRule>
  </conditionalFormatting>
  <conditionalFormatting sqref="P83">
    <cfRule type="cellIs" dxfId="28636" priority="2821" operator="greaterThan">
      <formula>0</formula>
    </cfRule>
  </conditionalFormatting>
  <conditionalFormatting sqref="P83">
    <cfRule type="cellIs" dxfId="28635" priority="2815" operator="greaterThan">
      <formula>0</formula>
    </cfRule>
  </conditionalFormatting>
  <conditionalFormatting sqref="Q83">
    <cfRule type="cellIs" dxfId="28634" priority="2820" operator="lessThan">
      <formula>0</formula>
    </cfRule>
  </conditionalFormatting>
  <conditionalFormatting sqref="R83">
    <cfRule type="cellIs" dxfId="28633" priority="2818" operator="lessThan">
      <formula>0.8</formula>
    </cfRule>
    <cfRule type="cellIs" dxfId="28632" priority="2819" operator="greaterThan">
      <formula>1</formula>
    </cfRule>
  </conditionalFormatting>
  <conditionalFormatting sqref="R83">
    <cfRule type="cellIs" dxfId="28631" priority="2816" operator="greaterThan">
      <formula>1</formula>
    </cfRule>
    <cfRule type="cellIs" dxfId="28630" priority="2817" operator="lessThan">
      <formula>0.8</formula>
    </cfRule>
  </conditionalFormatting>
  <conditionalFormatting sqref="P83">
    <cfRule type="cellIs" dxfId="28629" priority="2809" operator="greaterThan">
      <formula>0</formula>
    </cfRule>
  </conditionalFormatting>
  <conditionalFormatting sqref="Q83">
    <cfRule type="cellIs" dxfId="28628" priority="2814" operator="lessThan">
      <formula>0</formula>
    </cfRule>
  </conditionalFormatting>
  <conditionalFormatting sqref="R83">
    <cfRule type="cellIs" dxfId="28627" priority="2812" operator="lessThan">
      <formula>0.8</formula>
    </cfRule>
    <cfRule type="cellIs" dxfId="28626" priority="2813" operator="greaterThan">
      <formula>1</formula>
    </cfRule>
  </conditionalFormatting>
  <conditionalFormatting sqref="R83">
    <cfRule type="cellIs" dxfId="28625" priority="2810" operator="greaterThan">
      <formula>1</formula>
    </cfRule>
    <cfRule type="cellIs" dxfId="28624" priority="2811" operator="lessThan">
      <formula>0.8</formula>
    </cfRule>
  </conditionalFormatting>
  <conditionalFormatting sqref="R83">
    <cfRule type="cellIs" dxfId="28623" priority="2806" operator="lessThan">
      <formula>0.8</formula>
    </cfRule>
    <cfRule type="cellIs" dxfId="28622" priority="2807" operator="greaterThan">
      <formula>1</formula>
    </cfRule>
  </conditionalFormatting>
  <conditionalFormatting sqref="R83">
    <cfRule type="cellIs" dxfId="28621" priority="2804" operator="greaterThan">
      <formula>1</formula>
    </cfRule>
    <cfRule type="cellIs" dxfId="28620" priority="2805" operator="lessThan">
      <formula>0.8</formula>
    </cfRule>
  </conditionalFormatting>
  <conditionalFormatting sqref="P83">
    <cfRule type="cellIs" dxfId="28619" priority="2803" operator="greaterThan">
      <formula>0</formula>
    </cfRule>
  </conditionalFormatting>
  <conditionalFormatting sqref="Q83">
    <cfRule type="cellIs" dxfId="28618" priority="2808" operator="lessThan">
      <formula>0</formula>
    </cfRule>
  </conditionalFormatting>
  <conditionalFormatting sqref="P83">
    <cfRule type="cellIs" dxfId="28617" priority="2797" operator="greaterThan">
      <formula>0</formula>
    </cfRule>
  </conditionalFormatting>
  <conditionalFormatting sqref="Q83">
    <cfRule type="cellIs" dxfId="28616" priority="2802" operator="lessThan">
      <formula>0</formula>
    </cfRule>
  </conditionalFormatting>
  <conditionalFormatting sqref="R83">
    <cfRule type="cellIs" dxfId="28615" priority="2800" operator="lessThan">
      <formula>0.8</formula>
    </cfRule>
    <cfRule type="cellIs" dxfId="28614" priority="2801" operator="greaterThan">
      <formula>1</formula>
    </cfRule>
  </conditionalFormatting>
  <conditionalFormatting sqref="R83">
    <cfRule type="cellIs" dxfId="28613" priority="2798" operator="greaterThan">
      <formula>1</formula>
    </cfRule>
    <cfRule type="cellIs" dxfId="28612" priority="2799" operator="lessThan">
      <formula>0.8</formula>
    </cfRule>
  </conditionalFormatting>
  <conditionalFormatting sqref="R83">
    <cfRule type="cellIs" dxfId="28611" priority="2794" operator="lessThan">
      <formula>0.8</formula>
    </cfRule>
    <cfRule type="cellIs" dxfId="28610" priority="2795" operator="greaterThan">
      <formula>1</formula>
    </cfRule>
  </conditionalFormatting>
  <conditionalFormatting sqref="R83">
    <cfRule type="cellIs" dxfId="28609" priority="2792" operator="greaterThan">
      <formula>1</formula>
    </cfRule>
    <cfRule type="cellIs" dxfId="28608" priority="2793" operator="lessThan">
      <formula>0.8</formula>
    </cfRule>
  </conditionalFormatting>
  <conditionalFormatting sqref="P83">
    <cfRule type="cellIs" dxfId="28607" priority="2791" operator="greaterThan">
      <formula>0</formula>
    </cfRule>
  </conditionalFormatting>
  <conditionalFormatting sqref="Q83">
    <cfRule type="cellIs" dxfId="28606" priority="2796" operator="lessThan">
      <formula>0</formula>
    </cfRule>
  </conditionalFormatting>
  <conditionalFormatting sqref="R83">
    <cfRule type="cellIs" dxfId="28605" priority="2788" operator="lessThan">
      <formula>0.8</formula>
    </cfRule>
    <cfRule type="cellIs" dxfId="28604" priority="2789" operator="greaterThan">
      <formula>1</formula>
    </cfRule>
  </conditionalFormatting>
  <conditionalFormatting sqref="R83">
    <cfRule type="cellIs" dxfId="28603" priority="2786" operator="greaterThan">
      <formula>1</formula>
    </cfRule>
    <cfRule type="cellIs" dxfId="28602" priority="2787" operator="lessThan">
      <formula>0.8</formula>
    </cfRule>
  </conditionalFormatting>
  <conditionalFormatting sqref="P83">
    <cfRule type="cellIs" dxfId="28601" priority="2785" operator="greaterThan">
      <formula>0</formula>
    </cfRule>
  </conditionalFormatting>
  <conditionalFormatting sqref="Q83">
    <cfRule type="cellIs" dxfId="28600" priority="2790" operator="lessThan">
      <formula>0</formula>
    </cfRule>
  </conditionalFormatting>
  <conditionalFormatting sqref="Q83">
    <cfRule type="cellIs" dxfId="28599" priority="2784" operator="lessThan">
      <formula>0</formula>
    </cfRule>
  </conditionalFormatting>
  <conditionalFormatting sqref="R83">
    <cfRule type="cellIs" dxfId="28598" priority="2782" operator="lessThan">
      <formula>0.8</formula>
    </cfRule>
    <cfRule type="cellIs" dxfId="28597" priority="2783" operator="greaterThan">
      <formula>1</formula>
    </cfRule>
  </conditionalFormatting>
  <conditionalFormatting sqref="R83">
    <cfRule type="cellIs" dxfId="28596" priority="2780" operator="greaterThan">
      <formula>1</formula>
    </cfRule>
    <cfRule type="cellIs" dxfId="28595" priority="2781" operator="lessThan">
      <formula>0.8</formula>
    </cfRule>
  </conditionalFormatting>
  <conditionalFormatting sqref="P83">
    <cfRule type="cellIs" dxfId="28594" priority="2779" operator="greaterThan">
      <formula>0</formula>
    </cfRule>
  </conditionalFormatting>
  <conditionalFormatting sqref="Q83">
    <cfRule type="cellIs" dxfId="28593" priority="2773" operator="lessThan">
      <formula>0</formula>
    </cfRule>
  </conditionalFormatting>
  <conditionalFormatting sqref="R83">
    <cfRule type="cellIs" dxfId="28592" priority="2777" operator="lessThan">
      <formula>0.8</formula>
    </cfRule>
    <cfRule type="cellIs" dxfId="28591" priority="2778" operator="greaterThan">
      <formula>1</formula>
    </cfRule>
  </conditionalFormatting>
  <conditionalFormatting sqref="R83">
    <cfRule type="cellIs" dxfId="28590" priority="2775" operator="greaterThan">
      <formula>1</formula>
    </cfRule>
    <cfRule type="cellIs" dxfId="28589" priority="2776" operator="lessThan">
      <formula>0.8</formula>
    </cfRule>
  </conditionalFormatting>
  <conditionalFormatting sqref="P83">
    <cfRule type="cellIs" dxfId="28588" priority="2774" operator="greaterThan">
      <formula>0</formula>
    </cfRule>
  </conditionalFormatting>
  <conditionalFormatting sqref="Q83">
    <cfRule type="cellIs" dxfId="28587" priority="2772" operator="lessThan">
      <formula>0</formula>
    </cfRule>
  </conditionalFormatting>
  <conditionalFormatting sqref="R83">
    <cfRule type="cellIs" dxfId="28586" priority="2770" operator="lessThan">
      <formula>0.8</formula>
    </cfRule>
    <cfRule type="cellIs" dxfId="28585" priority="2771" operator="greaterThan">
      <formula>1</formula>
    </cfRule>
  </conditionalFormatting>
  <conditionalFormatting sqref="R83">
    <cfRule type="cellIs" dxfId="28584" priority="2768" operator="greaterThan">
      <formula>1</formula>
    </cfRule>
    <cfRule type="cellIs" dxfId="28583" priority="2769" operator="lessThan">
      <formula>0.8</formula>
    </cfRule>
  </conditionalFormatting>
  <conditionalFormatting sqref="P83">
    <cfRule type="cellIs" dxfId="28582" priority="2767" operator="greaterThan">
      <formula>0</formula>
    </cfRule>
  </conditionalFormatting>
  <conditionalFormatting sqref="Q83">
    <cfRule type="cellIs" dxfId="28581" priority="2766" operator="lessThan">
      <formula>0</formula>
    </cfRule>
  </conditionalFormatting>
  <conditionalFormatting sqref="R83">
    <cfRule type="cellIs" dxfId="28580" priority="2764" operator="lessThan">
      <formula>0.8</formula>
    </cfRule>
    <cfRule type="cellIs" dxfId="28579" priority="2765" operator="greaterThan">
      <formula>1</formula>
    </cfRule>
  </conditionalFormatting>
  <conditionalFormatting sqref="R83">
    <cfRule type="cellIs" dxfId="28578" priority="2762" operator="greaterThan">
      <formula>1</formula>
    </cfRule>
    <cfRule type="cellIs" dxfId="28577" priority="2763" operator="lessThan">
      <formula>0.8</formula>
    </cfRule>
  </conditionalFormatting>
  <conditionalFormatting sqref="P83">
    <cfRule type="cellIs" dxfId="28576" priority="2761" operator="greaterThan">
      <formula>0</formula>
    </cfRule>
  </conditionalFormatting>
  <conditionalFormatting sqref="Q83">
    <cfRule type="cellIs" dxfId="28575" priority="2760" operator="lessThan">
      <formula>0</formula>
    </cfRule>
  </conditionalFormatting>
  <conditionalFormatting sqref="R83">
    <cfRule type="cellIs" dxfId="28574" priority="2758" operator="lessThan">
      <formula>0.8</formula>
    </cfRule>
    <cfRule type="cellIs" dxfId="28573" priority="2759" operator="greaterThan">
      <formula>1</formula>
    </cfRule>
  </conditionalFormatting>
  <conditionalFormatting sqref="R83">
    <cfRule type="cellIs" dxfId="28572" priority="2756" operator="greaterThan">
      <formula>1</formula>
    </cfRule>
    <cfRule type="cellIs" dxfId="28571" priority="2757" operator="lessThan">
      <formula>0.8</formula>
    </cfRule>
  </conditionalFormatting>
  <conditionalFormatting sqref="P83">
    <cfRule type="cellIs" dxfId="28570" priority="2755" operator="greaterThan">
      <formula>0</formula>
    </cfRule>
  </conditionalFormatting>
  <conditionalFormatting sqref="Q83">
    <cfRule type="cellIs" dxfId="28569" priority="2754" operator="lessThan">
      <formula>0</formula>
    </cfRule>
  </conditionalFormatting>
  <conditionalFormatting sqref="R83">
    <cfRule type="cellIs" dxfId="28568" priority="2752" operator="lessThan">
      <formula>0.8</formula>
    </cfRule>
    <cfRule type="cellIs" dxfId="28567" priority="2753" operator="greaterThan">
      <formula>1</formula>
    </cfRule>
  </conditionalFormatting>
  <conditionalFormatting sqref="R83">
    <cfRule type="cellIs" dxfId="28566" priority="2750" operator="greaterThan">
      <formula>1</formula>
    </cfRule>
    <cfRule type="cellIs" dxfId="28565" priority="2751" operator="lessThan">
      <formula>0.8</formula>
    </cfRule>
  </conditionalFormatting>
  <conditionalFormatting sqref="P83">
    <cfRule type="cellIs" dxfId="28564" priority="2749" operator="greaterThan">
      <formula>0</formula>
    </cfRule>
  </conditionalFormatting>
  <conditionalFormatting sqref="Q83">
    <cfRule type="cellIs" dxfId="28563" priority="2748" operator="lessThan">
      <formula>0</formula>
    </cfRule>
  </conditionalFormatting>
  <conditionalFormatting sqref="R83">
    <cfRule type="cellIs" dxfId="28562" priority="2746" operator="lessThan">
      <formula>0.8</formula>
    </cfRule>
    <cfRule type="cellIs" dxfId="28561" priority="2747" operator="greaterThan">
      <formula>1</formula>
    </cfRule>
  </conditionalFormatting>
  <conditionalFormatting sqref="R83">
    <cfRule type="cellIs" dxfId="28560" priority="2744" operator="greaterThan">
      <formula>1</formula>
    </cfRule>
    <cfRule type="cellIs" dxfId="28559" priority="2745" operator="lessThan">
      <formula>0.8</formula>
    </cfRule>
  </conditionalFormatting>
  <conditionalFormatting sqref="P83">
    <cfRule type="cellIs" dxfId="28558" priority="2743" operator="greaterThan">
      <formula>0</formula>
    </cfRule>
  </conditionalFormatting>
  <conditionalFormatting sqref="P83">
    <cfRule type="cellIs" dxfId="28557" priority="2737" operator="greaterThan">
      <formula>0</formula>
    </cfRule>
  </conditionalFormatting>
  <conditionalFormatting sqref="Q83">
    <cfRule type="cellIs" dxfId="28556" priority="2742" operator="lessThan">
      <formula>0</formula>
    </cfRule>
  </conditionalFormatting>
  <conditionalFormatting sqref="R83">
    <cfRule type="cellIs" dxfId="28555" priority="2740" operator="lessThan">
      <formula>0.8</formula>
    </cfRule>
    <cfRule type="cellIs" dxfId="28554" priority="2741" operator="greaterThan">
      <formula>1</formula>
    </cfRule>
  </conditionalFormatting>
  <conditionalFormatting sqref="R83">
    <cfRule type="cellIs" dxfId="28553" priority="2738" operator="greaterThan">
      <formula>1</formula>
    </cfRule>
    <cfRule type="cellIs" dxfId="28552" priority="2739" operator="lessThan">
      <formula>0.8</formula>
    </cfRule>
  </conditionalFormatting>
  <conditionalFormatting sqref="P83">
    <cfRule type="cellIs" dxfId="28551" priority="2731" operator="greaterThan">
      <formula>0</formula>
    </cfRule>
  </conditionalFormatting>
  <conditionalFormatting sqref="Q83">
    <cfRule type="cellIs" dxfId="28550" priority="2736" operator="lessThan">
      <formula>0</formula>
    </cfRule>
  </conditionalFormatting>
  <conditionalFormatting sqref="R83">
    <cfRule type="cellIs" dxfId="28549" priority="2734" operator="lessThan">
      <formula>0.8</formula>
    </cfRule>
    <cfRule type="cellIs" dxfId="28548" priority="2735" operator="greaterThan">
      <formula>1</formula>
    </cfRule>
  </conditionalFormatting>
  <conditionalFormatting sqref="R83">
    <cfRule type="cellIs" dxfId="28547" priority="2732" operator="greaterThan">
      <formula>1</formula>
    </cfRule>
    <cfRule type="cellIs" dxfId="28546" priority="2733" operator="lessThan">
      <formula>0.8</formula>
    </cfRule>
  </conditionalFormatting>
  <conditionalFormatting sqref="R83">
    <cfRule type="cellIs" dxfId="28545" priority="2728" operator="lessThan">
      <formula>0.8</formula>
    </cfRule>
    <cfRule type="cellIs" dxfId="28544" priority="2729" operator="greaterThan">
      <formula>1</formula>
    </cfRule>
  </conditionalFormatting>
  <conditionalFormatting sqref="R83">
    <cfRule type="cellIs" dxfId="28543" priority="2726" operator="greaterThan">
      <formula>1</formula>
    </cfRule>
    <cfRule type="cellIs" dxfId="28542" priority="2727" operator="lessThan">
      <formula>0.8</formula>
    </cfRule>
  </conditionalFormatting>
  <conditionalFormatting sqref="P83">
    <cfRule type="cellIs" dxfId="28541" priority="2725" operator="greaterThan">
      <formula>0</formula>
    </cfRule>
  </conditionalFormatting>
  <conditionalFormatting sqref="Q83">
    <cfRule type="cellIs" dxfId="28540" priority="2730" operator="lessThan">
      <formula>0</formula>
    </cfRule>
  </conditionalFormatting>
  <conditionalFormatting sqref="Q83">
    <cfRule type="cellIs" dxfId="28539" priority="2719" operator="lessThan">
      <formula>0</formula>
    </cfRule>
  </conditionalFormatting>
  <conditionalFormatting sqref="P83">
    <cfRule type="cellIs" dxfId="28538" priority="2720" operator="greaterThan">
      <formula>0</formula>
    </cfRule>
  </conditionalFormatting>
  <conditionalFormatting sqref="R83">
    <cfRule type="cellIs" dxfId="28537" priority="2723" operator="lessThan">
      <formula>0.8</formula>
    </cfRule>
    <cfRule type="cellIs" dxfId="28536" priority="2724" operator="greaterThan">
      <formula>1</formula>
    </cfRule>
  </conditionalFormatting>
  <conditionalFormatting sqref="R83">
    <cfRule type="cellIs" dxfId="28535" priority="2721" operator="greaterThan">
      <formula>1</formula>
    </cfRule>
    <cfRule type="cellIs" dxfId="28534" priority="2722" operator="lessThan">
      <formula>0.8</formula>
    </cfRule>
  </conditionalFormatting>
  <conditionalFormatting sqref="Q83">
    <cfRule type="cellIs" dxfId="28533" priority="2713" operator="lessThan">
      <formula>0</formula>
    </cfRule>
  </conditionalFormatting>
  <conditionalFormatting sqref="R83">
    <cfRule type="cellIs" dxfId="28532" priority="2717" operator="lessThan">
      <formula>0.8</formula>
    </cfRule>
    <cfRule type="cellIs" dxfId="28531" priority="2718" operator="greaterThan">
      <formula>1</formula>
    </cfRule>
  </conditionalFormatting>
  <conditionalFormatting sqref="R83">
    <cfRule type="cellIs" dxfId="28530" priority="2715" operator="greaterThan">
      <formula>1</formula>
    </cfRule>
    <cfRule type="cellIs" dxfId="28529" priority="2716" operator="lessThan">
      <formula>0.8</formula>
    </cfRule>
  </conditionalFormatting>
  <conditionalFormatting sqref="P83">
    <cfRule type="cellIs" dxfId="28528" priority="2714" operator="greaterThan">
      <formula>0</formula>
    </cfRule>
  </conditionalFormatting>
  <conditionalFormatting sqref="Q83">
    <cfRule type="cellIs" dxfId="28527" priority="2712" operator="lessThan">
      <formula>0</formula>
    </cfRule>
  </conditionalFormatting>
  <conditionalFormatting sqref="R83">
    <cfRule type="cellIs" dxfId="28526" priority="2710" operator="lessThan">
      <formula>0.8</formula>
    </cfRule>
    <cfRule type="cellIs" dxfId="28525" priority="2711" operator="greaterThan">
      <formula>1</formula>
    </cfRule>
  </conditionalFormatting>
  <conditionalFormatting sqref="R83">
    <cfRule type="cellIs" dxfId="28524" priority="2708" operator="greaterThan">
      <formula>1</formula>
    </cfRule>
    <cfRule type="cellIs" dxfId="28523" priority="2709" operator="lessThan">
      <formula>0.8</formula>
    </cfRule>
  </conditionalFormatting>
  <conditionalFormatting sqref="P83">
    <cfRule type="cellIs" dxfId="28522" priority="2707" operator="greaterThan">
      <formula>0</formula>
    </cfRule>
  </conditionalFormatting>
  <conditionalFormatting sqref="Q83">
    <cfRule type="cellIs" dxfId="28521" priority="2706" operator="lessThan">
      <formula>0</formula>
    </cfRule>
  </conditionalFormatting>
  <conditionalFormatting sqref="R83">
    <cfRule type="cellIs" dxfId="28520" priority="2704" operator="lessThan">
      <formula>0.8</formula>
    </cfRule>
    <cfRule type="cellIs" dxfId="28519" priority="2705" operator="greaterThan">
      <formula>1</formula>
    </cfRule>
  </conditionalFormatting>
  <conditionalFormatting sqref="R83">
    <cfRule type="cellIs" dxfId="28518" priority="2702" operator="greaterThan">
      <formula>1</formula>
    </cfRule>
    <cfRule type="cellIs" dxfId="28517" priority="2703" operator="lessThan">
      <formula>0.8</formula>
    </cfRule>
  </conditionalFormatting>
  <conditionalFormatting sqref="P83">
    <cfRule type="cellIs" dxfId="28516" priority="2701" operator="greaterThan">
      <formula>0</formula>
    </cfRule>
  </conditionalFormatting>
  <conditionalFormatting sqref="Q83">
    <cfRule type="cellIs" dxfId="28515" priority="2700" operator="lessThan">
      <formula>0</formula>
    </cfRule>
  </conditionalFormatting>
  <conditionalFormatting sqref="R83">
    <cfRule type="cellIs" dxfId="28514" priority="2698" operator="lessThan">
      <formula>0.8</formula>
    </cfRule>
    <cfRule type="cellIs" dxfId="28513" priority="2699" operator="greaterThan">
      <formula>1</formula>
    </cfRule>
  </conditionalFormatting>
  <conditionalFormatting sqref="R83">
    <cfRule type="cellIs" dxfId="28512" priority="2696" operator="greaterThan">
      <formula>1</formula>
    </cfRule>
    <cfRule type="cellIs" dxfId="28511" priority="2697" operator="lessThan">
      <formula>0.8</formula>
    </cfRule>
  </conditionalFormatting>
  <conditionalFormatting sqref="P83">
    <cfRule type="cellIs" dxfId="28510" priority="2695" operator="greaterThan">
      <formula>0</formula>
    </cfRule>
  </conditionalFormatting>
  <conditionalFormatting sqref="Q83">
    <cfRule type="cellIs" dxfId="28509" priority="2694" operator="lessThan">
      <formula>0</formula>
    </cfRule>
  </conditionalFormatting>
  <conditionalFormatting sqref="R83">
    <cfRule type="cellIs" dxfId="28508" priority="2692" operator="lessThan">
      <formula>0.8</formula>
    </cfRule>
    <cfRule type="cellIs" dxfId="28507" priority="2693" operator="greaterThan">
      <formula>1</formula>
    </cfRule>
  </conditionalFormatting>
  <conditionalFormatting sqref="R83">
    <cfRule type="cellIs" dxfId="28506" priority="2690" operator="greaterThan">
      <formula>1</formula>
    </cfRule>
    <cfRule type="cellIs" dxfId="28505" priority="2691" operator="lessThan">
      <formula>0.8</formula>
    </cfRule>
  </conditionalFormatting>
  <conditionalFormatting sqref="P83">
    <cfRule type="cellIs" dxfId="28504" priority="2689" operator="greaterThan">
      <formula>0</formula>
    </cfRule>
  </conditionalFormatting>
  <conditionalFormatting sqref="Q83">
    <cfRule type="cellIs" dxfId="28503" priority="2688" operator="lessThan">
      <formula>0</formula>
    </cfRule>
  </conditionalFormatting>
  <conditionalFormatting sqref="R83">
    <cfRule type="cellIs" dxfId="28502" priority="2686" operator="lessThan">
      <formula>0.8</formula>
    </cfRule>
    <cfRule type="cellIs" dxfId="28501" priority="2687" operator="greaterThan">
      <formula>1</formula>
    </cfRule>
  </conditionalFormatting>
  <conditionalFormatting sqref="R83">
    <cfRule type="cellIs" dxfId="28500" priority="2684" operator="greaterThan">
      <formula>1</formula>
    </cfRule>
    <cfRule type="cellIs" dxfId="28499" priority="2685" operator="lessThan">
      <formula>0.8</formula>
    </cfRule>
  </conditionalFormatting>
  <conditionalFormatting sqref="P83">
    <cfRule type="cellIs" dxfId="28498" priority="2683" operator="greaterThan">
      <formula>0</formula>
    </cfRule>
  </conditionalFormatting>
  <conditionalFormatting sqref="Q83">
    <cfRule type="cellIs" dxfId="28497" priority="2682" operator="lessThan">
      <formula>0</formula>
    </cfRule>
  </conditionalFormatting>
  <conditionalFormatting sqref="R83">
    <cfRule type="cellIs" dxfId="28496" priority="2680" operator="lessThan">
      <formula>0.8</formula>
    </cfRule>
    <cfRule type="cellIs" dxfId="28495" priority="2681" operator="greaterThan">
      <formula>1</formula>
    </cfRule>
  </conditionalFormatting>
  <conditionalFormatting sqref="R83">
    <cfRule type="cellIs" dxfId="28494" priority="2678" operator="greaterThan">
      <formula>1</formula>
    </cfRule>
    <cfRule type="cellIs" dxfId="28493" priority="2679" operator="lessThan">
      <formula>0.8</formula>
    </cfRule>
  </conditionalFormatting>
  <conditionalFormatting sqref="P83">
    <cfRule type="cellIs" dxfId="28492" priority="2677" operator="greaterThan">
      <formula>0</formula>
    </cfRule>
  </conditionalFormatting>
  <conditionalFormatting sqref="Q83">
    <cfRule type="cellIs" dxfId="28491" priority="2676" operator="lessThan">
      <formula>0</formula>
    </cfRule>
  </conditionalFormatting>
  <conditionalFormatting sqref="R83">
    <cfRule type="cellIs" dxfId="28490" priority="2674" operator="lessThan">
      <formula>0.8</formula>
    </cfRule>
    <cfRule type="cellIs" dxfId="28489" priority="2675" operator="greaterThan">
      <formula>1</formula>
    </cfRule>
  </conditionalFormatting>
  <conditionalFormatting sqref="R83">
    <cfRule type="cellIs" dxfId="28488" priority="2672" operator="greaterThan">
      <formula>1</formula>
    </cfRule>
    <cfRule type="cellIs" dxfId="28487" priority="2673" operator="lessThan">
      <formula>0.8</formula>
    </cfRule>
  </conditionalFormatting>
  <conditionalFormatting sqref="P83">
    <cfRule type="cellIs" dxfId="28486" priority="2671" operator="greaterThan">
      <formula>0</formula>
    </cfRule>
  </conditionalFormatting>
  <conditionalFormatting sqref="P83">
    <cfRule type="cellIs" dxfId="28485" priority="2665" operator="greaterThan">
      <formula>0</formula>
    </cfRule>
  </conditionalFormatting>
  <conditionalFormatting sqref="Q83">
    <cfRule type="cellIs" dxfId="28484" priority="2670" operator="lessThan">
      <formula>0</formula>
    </cfRule>
  </conditionalFormatting>
  <conditionalFormatting sqref="R83">
    <cfRule type="cellIs" dxfId="28483" priority="2668" operator="lessThan">
      <formula>0.8</formula>
    </cfRule>
    <cfRule type="cellIs" dxfId="28482" priority="2669" operator="greaterThan">
      <formula>1</formula>
    </cfRule>
  </conditionalFormatting>
  <conditionalFormatting sqref="R83">
    <cfRule type="cellIs" dxfId="28481" priority="2666" operator="greaterThan">
      <formula>1</formula>
    </cfRule>
    <cfRule type="cellIs" dxfId="28480" priority="2667" operator="lessThan">
      <formula>0.8</formula>
    </cfRule>
  </conditionalFormatting>
  <conditionalFormatting sqref="P83">
    <cfRule type="cellIs" dxfId="28479" priority="2659" operator="greaterThan">
      <formula>0</formula>
    </cfRule>
  </conditionalFormatting>
  <conditionalFormatting sqref="Q83">
    <cfRule type="cellIs" dxfId="28478" priority="2664" operator="lessThan">
      <formula>0</formula>
    </cfRule>
  </conditionalFormatting>
  <conditionalFormatting sqref="R83">
    <cfRule type="cellIs" dxfId="28477" priority="2662" operator="lessThan">
      <formula>0.8</formula>
    </cfRule>
    <cfRule type="cellIs" dxfId="28476" priority="2663" operator="greaterThan">
      <formula>1</formula>
    </cfRule>
  </conditionalFormatting>
  <conditionalFormatting sqref="R83">
    <cfRule type="cellIs" dxfId="28475" priority="2660" operator="greaterThan">
      <formula>1</formula>
    </cfRule>
    <cfRule type="cellIs" dxfId="28474" priority="2661" operator="lessThan">
      <formula>0.8</formula>
    </cfRule>
  </conditionalFormatting>
  <conditionalFormatting sqref="R83">
    <cfRule type="cellIs" dxfId="28473" priority="2656" operator="lessThan">
      <formula>0.8</formula>
    </cfRule>
    <cfRule type="cellIs" dxfId="28472" priority="2657" operator="greaterThan">
      <formula>1</formula>
    </cfRule>
  </conditionalFormatting>
  <conditionalFormatting sqref="R83">
    <cfRule type="cellIs" dxfId="28471" priority="2654" operator="greaterThan">
      <formula>1</formula>
    </cfRule>
    <cfRule type="cellIs" dxfId="28470" priority="2655" operator="lessThan">
      <formula>0.8</formula>
    </cfRule>
  </conditionalFormatting>
  <conditionalFormatting sqref="P83">
    <cfRule type="cellIs" dxfId="28469" priority="2653" operator="greaterThan">
      <formula>0</formula>
    </cfRule>
  </conditionalFormatting>
  <conditionalFormatting sqref="Q83">
    <cfRule type="cellIs" dxfId="28468" priority="2658" operator="lessThan">
      <formula>0</formula>
    </cfRule>
  </conditionalFormatting>
  <conditionalFormatting sqref="Q83">
    <cfRule type="cellIs" dxfId="28467" priority="2652" operator="lessThan">
      <formula>0</formula>
    </cfRule>
  </conditionalFormatting>
  <conditionalFormatting sqref="R83">
    <cfRule type="cellIs" dxfId="28466" priority="2650" operator="lessThan">
      <formula>0.8</formula>
    </cfRule>
    <cfRule type="cellIs" dxfId="28465" priority="2651" operator="greaterThan">
      <formula>1</formula>
    </cfRule>
  </conditionalFormatting>
  <conditionalFormatting sqref="R83">
    <cfRule type="cellIs" dxfId="28464" priority="2648" operator="greaterThan">
      <formula>1</formula>
    </cfRule>
    <cfRule type="cellIs" dxfId="28463" priority="2649" operator="lessThan">
      <formula>0.8</formula>
    </cfRule>
  </conditionalFormatting>
  <conditionalFormatting sqref="P83">
    <cfRule type="cellIs" dxfId="28462" priority="2647" operator="greaterThan">
      <formula>0</formula>
    </cfRule>
  </conditionalFormatting>
  <conditionalFormatting sqref="P83">
    <cfRule type="cellIs" dxfId="28461" priority="2641" operator="greaterThan">
      <formula>0</formula>
    </cfRule>
  </conditionalFormatting>
  <conditionalFormatting sqref="Q83">
    <cfRule type="cellIs" dxfId="28460" priority="2646" operator="lessThan">
      <formula>0</formula>
    </cfRule>
  </conditionalFormatting>
  <conditionalFormatting sqref="R83">
    <cfRule type="cellIs" dxfId="28459" priority="2644" operator="lessThan">
      <formula>0.8</formula>
    </cfRule>
    <cfRule type="cellIs" dxfId="28458" priority="2645" operator="greaterThan">
      <formula>1</formula>
    </cfRule>
  </conditionalFormatting>
  <conditionalFormatting sqref="R83">
    <cfRule type="cellIs" dxfId="28457" priority="2642" operator="greaterThan">
      <formula>1</formula>
    </cfRule>
    <cfRule type="cellIs" dxfId="28456" priority="2643" operator="lessThan">
      <formula>0.8</formula>
    </cfRule>
  </conditionalFormatting>
  <conditionalFormatting sqref="P83">
    <cfRule type="cellIs" dxfId="28455" priority="2635" operator="greaterThan">
      <formula>0</formula>
    </cfRule>
  </conditionalFormatting>
  <conditionalFormatting sqref="Q83">
    <cfRule type="cellIs" dxfId="28454" priority="2640" operator="lessThan">
      <formula>0</formula>
    </cfRule>
  </conditionalFormatting>
  <conditionalFormatting sqref="R83">
    <cfRule type="cellIs" dxfId="28453" priority="2638" operator="lessThan">
      <formula>0.8</formula>
    </cfRule>
    <cfRule type="cellIs" dxfId="28452" priority="2639" operator="greaterThan">
      <formula>1</formula>
    </cfRule>
  </conditionalFormatting>
  <conditionalFormatting sqref="R83">
    <cfRule type="cellIs" dxfId="28451" priority="2636" operator="greaterThan">
      <formula>1</formula>
    </cfRule>
    <cfRule type="cellIs" dxfId="28450" priority="2637" operator="lessThan">
      <formula>0.8</formula>
    </cfRule>
  </conditionalFormatting>
  <conditionalFormatting sqref="R83">
    <cfRule type="cellIs" dxfId="28449" priority="2632" operator="lessThan">
      <formula>0.8</formula>
    </cfRule>
    <cfRule type="cellIs" dxfId="28448" priority="2633" operator="greaterThan">
      <formula>1</formula>
    </cfRule>
  </conditionalFormatting>
  <conditionalFormatting sqref="R83">
    <cfRule type="cellIs" dxfId="28447" priority="2630" operator="greaterThan">
      <formula>1</formula>
    </cfRule>
    <cfRule type="cellIs" dxfId="28446" priority="2631" operator="lessThan">
      <formula>0.8</formula>
    </cfRule>
  </conditionalFormatting>
  <conditionalFormatting sqref="P83">
    <cfRule type="cellIs" dxfId="28445" priority="2629" operator="greaterThan">
      <formula>0</formula>
    </cfRule>
  </conditionalFormatting>
  <conditionalFormatting sqref="Q83">
    <cfRule type="cellIs" dxfId="28444" priority="2634" operator="lessThan">
      <formula>0</formula>
    </cfRule>
  </conditionalFormatting>
  <conditionalFormatting sqref="P83">
    <cfRule type="cellIs" dxfId="28443" priority="2623" operator="greaterThan">
      <formula>0</formula>
    </cfRule>
  </conditionalFormatting>
  <conditionalFormatting sqref="Q83">
    <cfRule type="cellIs" dxfId="28442" priority="2628" operator="lessThan">
      <formula>0</formula>
    </cfRule>
  </conditionalFormatting>
  <conditionalFormatting sqref="R83">
    <cfRule type="cellIs" dxfId="28441" priority="2626" operator="lessThan">
      <formula>0.8</formula>
    </cfRule>
    <cfRule type="cellIs" dxfId="28440" priority="2627" operator="greaterThan">
      <formula>1</formula>
    </cfRule>
  </conditionalFormatting>
  <conditionalFormatting sqref="R83">
    <cfRule type="cellIs" dxfId="28439" priority="2624" operator="greaterThan">
      <formula>1</formula>
    </cfRule>
    <cfRule type="cellIs" dxfId="28438" priority="2625" operator="lessThan">
      <formula>0.8</formula>
    </cfRule>
  </conditionalFormatting>
  <conditionalFormatting sqref="R83">
    <cfRule type="cellIs" dxfId="28437" priority="2620" operator="lessThan">
      <formula>0.8</formula>
    </cfRule>
    <cfRule type="cellIs" dxfId="28436" priority="2621" operator="greaterThan">
      <formula>1</formula>
    </cfRule>
  </conditionalFormatting>
  <conditionalFormatting sqref="R83">
    <cfRule type="cellIs" dxfId="28435" priority="2618" operator="greaterThan">
      <formula>1</formula>
    </cfRule>
    <cfRule type="cellIs" dxfId="28434" priority="2619" operator="lessThan">
      <formula>0.8</formula>
    </cfRule>
  </conditionalFormatting>
  <conditionalFormatting sqref="P83">
    <cfRule type="cellIs" dxfId="28433" priority="2617" operator="greaterThan">
      <formula>0</formula>
    </cfRule>
  </conditionalFormatting>
  <conditionalFormatting sqref="Q83">
    <cfRule type="cellIs" dxfId="28432" priority="2622" operator="lessThan">
      <formula>0</formula>
    </cfRule>
  </conditionalFormatting>
  <conditionalFormatting sqref="R83">
    <cfRule type="cellIs" dxfId="28431" priority="2614" operator="lessThan">
      <formula>0.8</formula>
    </cfRule>
    <cfRule type="cellIs" dxfId="28430" priority="2615" operator="greaterThan">
      <formula>1</formula>
    </cfRule>
  </conditionalFormatting>
  <conditionalFormatting sqref="R83">
    <cfRule type="cellIs" dxfId="28429" priority="2612" operator="greaterThan">
      <formula>1</formula>
    </cfRule>
    <cfRule type="cellIs" dxfId="28428" priority="2613" operator="lessThan">
      <formula>0.8</formula>
    </cfRule>
  </conditionalFormatting>
  <conditionalFormatting sqref="P83">
    <cfRule type="cellIs" dxfId="28427" priority="2611" operator="greaterThan">
      <formula>0</formula>
    </cfRule>
  </conditionalFormatting>
  <conditionalFormatting sqref="Q83">
    <cfRule type="cellIs" dxfId="28426" priority="2616" operator="lessThan">
      <formula>0</formula>
    </cfRule>
  </conditionalFormatting>
  <conditionalFormatting sqref="Q83">
    <cfRule type="cellIs" dxfId="28425" priority="2610" operator="lessThan">
      <formula>0</formula>
    </cfRule>
  </conditionalFormatting>
  <conditionalFormatting sqref="R83">
    <cfRule type="cellIs" dxfId="28424" priority="2608" operator="lessThan">
      <formula>0.8</formula>
    </cfRule>
    <cfRule type="cellIs" dxfId="28423" priority="2609" operator="greaterThan">
      <formula>1</formula>
    </cfRule>
  </conditionalFormatting>
  <conditionalFormatting sqref="R83">
    <cfRule type="cellIs" dxfId="28422" priority="2606" operator="greaterThan">
      <formula>1</formula>
    </cfRule>
    <cfRule type="cellIs" dxfId="28421" priority="2607" operator="lessThan">
      <formula>0.8</formula>
    </cfRule>
  </conditionalFormatting>
  <conditionalFormatting sqref="P83">
    <cfRule type="cellIs" dxfId="28420" priority="2605" operator="greaterThan">
      <formula>0</formula>
    </cfRule>
  </conditionalFormatting>
  <conditionalFormatting sqref="Q83">
    <cfRule type="cellIs" dxfId="28419" priority="2599" operator="lessThan">
      <formula>0</formula>
    </cfRule>
  </conditionalFormatting>
  <conditionalFormatting sqref="R83">
    <cfRule type="cellIs" dxfId="28418" priority="2603" operator="lessThan">
      <formula>0.8</formula>
    </cfRule>
    <cfRule type="cellIs" dxfId="28417" priority="2604" operator="greaterThan">
      <formula>1</formula>
    </cfRule>
  </conditionalFormatting>
  <conditionalFormatting sqref="R83">
    <cfRule type="cellIs" dxfId="28416" priority="2601" operator="greaterThan">
      <formula>1</formula>
    </cfRule>
    <cfRule type="cellIs" dxfId="28415" priority="2602" operator="lessThan">
      <formula>0.8</formula>
    </cfRule>
  </conditionalFormatting>
  <conditionalFormatting sqref="P83">
    <cfRule type="cellIs" dxfId="28414" priority="2600" operator="greaterThan">
      <formula>0</formula>
    </cfRule>
  </conditionalFormatting>
  <conditionalFormatting sqref="Q83">
    <cfRule type="cellIs" dxfId="28413" priority="2598" operator="lessThan">
      <formula>0</formula>
    </cfRule>
  </conditionalFormatting>
  <conditionalFormatting sqref="R83">
    <cfRule type="cellIs" dxfId="28412" priority="2596" operator="lessThan">
      <formula>0.8</formula>
    </cfRule>
    <cfRule type="cellIs" dxfId="28411" priority="2597" operator="greaterThan">
      <formula>1</formula>
    </cfRule>
  </conditionalFormatting>
  <conditionalFormatting sqref="R83">
    <cfRule type="cellIs" dxfId="28410" priority="2594" operator="greaterThan">
      <formula>1</formula>
    </cfRule>
    <cfRule type="cellIs" dxfId="28409" priority="2595" operator="lessThan">
      <formula>0.8</formula>
    </cfRule>
  </conditionalFormatting>
  <conditionalFormatting sqref="P83">
    <cfRule type="cellIs" dxfId="28408" priority="2593" operator="greaterThan">
      <formula>0</formula>
    </cfRule>
  </conditionalFormatting>
  <conditionalFormatting sqref="Q83">
    <cfRule type="cellIs" dxfId="28407" priority="2592" operator="lessThan">
      <formula>0</formula>
    </cfRule>
  </conditionalFormatting>
  <conditionalFormatting sqref="R83">
    <cfRule type="cellIs" dxfId="28406" priority="2590" operator="lessThan">
      <formula>0.8</formula>
    </cfRule>
    <cfRule type="cellIs" dxfId="28405" priority="2591" operator="greaterThan">
      <formula>1</formula>
    </cfRule>
  </conditionalFormatting>
  <conditionalFormatting sqref="R83">
    <cfRule type="cellIs" dxfId="28404" priority="2588" operator="greaterThan">
      <formula>1</formula>
    </cfRule>
    <cfRule type="cellIs" dxfId="28403" priority="2589" operator="lessThan">
      <formula>0.8</formula>
    </cfRule>
  </conditionalFormatting>
  <conditionalFormatting sqref="P83">
    <cfRule type="cellIs" dxfId="28402" priority="2587" operator="greaterThan">
      <formula>0</formula>
    </cfRule>
  </conditionalFormatting>
  <conditionalFormatting sqref="Q83">
    <cfRule type="cellIs" dxfId="28401" priority="2586" operator="lessThan">
      <formula>0</formula>
    </cfRule>
  </conditionalFormatting>
  <conditionalFormatting sqref="R83">
    <cfRule type="cellIs" dxfId="28400" priority="2584" operator="lessThan">
      <formula>0.8</formula>
    </cfRule>
    <cfRule type="cellIs" dxfId="28399" priority="2585" operator="greaterThan">
      <formula>1</formula>
    </cfRule>
  </conditionalFormatting>
  <conditionalFormatting sqref="R83">
    <cfRule type="cellIs" dxfId="28398" priority="2582" operator="greaterThan">
      <formula>1</formula>
    </cfRule>
    <cfRule type="cellIs" dxfId="28397" priority="2583" operator="lessThan">
      <formula>0.8</formula>
    </cfRule>
  </conditionalFormatting>
  <conditionalFormatting sqref="P83">
    <cfRule type="cellIs" dxfId="28396" priority="2581" operator="greaterThan">
      <formula>0</formula>
    </cfRule>
  </conditionalFormatting>
  <conditionalFormatting sqref="Q83">
    <cfRule type="cellIs" dxfId="28395" priority="2580" operator="lessThan">
      <formula>0</formula>
    </cfRule>
  </conditionalFormatting>
  <conditionalFormatting sqref="R83">
    <cfRule type="cellIs" dxfId="28394" priority="2578" operator="lessThan">
      <formula>0.8</formula>
    </cfRule>
    <cfRule type="cellIs" dxfId="28393" priority="2579" operator="greaterThan">
      <formula>1</formula>
    </cfRule>
  </conditionalFormatting>
  <conditionalFormatting sqref="R83">
    <cfRule type="cellIs" dxfId="28392" priority="2576" operator="greaterThan">
      <formula>1</formula>
    </cfRule>
    <cfRule type="cellIs" dxfId="28391" priority="2577" operator="lessThan">
      <formula>0.8</formula>
    </cfRule>
  </conditionalFormatting>
  <conditionalFormatting sqref="P83">
    <cfRule type="cellIs" dxfId="28390" priority="2575" operator="greaterThan">
      <formula>0</formula>
    </cfRule>
  </conditionalFormatting>
  <conditionalFormatting sqref="Q83">
    <cfRule type="cellIs" dxfId="28389" priority="2574" operator="lessThan">
      <formula>0</formula>
    </cfRule>
  </conditionalFormatting>
  <conditionalFormatting sqref="R83">
    <cfRule type="cellIs" dxfId="28388" priority="2572" operator="lessThan">
      <formula>0.8</formula>
    </cfRule>
    <cfRule type="cellIs" dxfId="28387" priority="2573" operator="greaterThan">
      <formula>1</formula>
    </cfRule>
  </conditionalFormatting>
  <conditionalFormatting sqref="R83">
    <cfRule type="cellIs" dxfId="28386" priority="2570" operator="greaterThan">
      <formula>1</formula>
    </cfRule>
    <cfRule type="cellIs" dxfId="28385" priority="2571" operator="lessThan">
      <formula>0.8</formula>
    </cfRule>
  </conditionalFormatting>
  <conditionalFormatting sqref="P83">
    <cfRule type="cellIs" dxfId="28384" priority="2569" operator="greaterThan">
      <formula>0</formula>
    </cfRule>
  </conditionalFormatting>
  <conditionalFormatting sqref="P83">
    <cfRule type="cellIs" dxfId="28383" priority="2563" operator="greaterThan">
      <formula>0</formula>
    </cfRule>
  </conditionalFormatting>
  <conditionalFormatting sqref="Q83">
    <cfRule type="cellIs" dxfId="28382" priority="2568" operator="lessThan">
      <formula>0</formula>
    </cfRule>
  </conditionalFormatting>
  <conditionalFormatting sqref="R83">
    <cfRule type="cellIs" dxfId="28381" priority="2566" operator="lessThan">
      <formula>0.8</formula>
    </cfRule>
    <cfRule type="cellIs" dxfId="28380" priority="2567" operator="greaterThan">
      <formula>1</formula>
    </cfRule>
  </conditionalFormatting>
  <conditionalFormatting sqref="R83">
    <cfRule type="cellIs" dxfId="28379" priority="2564" operator="greaterThan">
      <formula>1</formula>
    </cfRule>
    <cfRule type="cellIs" dxfId="28378" priority="2565" operator="lessThan">
      <formula>0.8</formula>
    </cfRule>
  </conditionalFormatting>
  <conditionalFormatting sqref="P83">
    <cfRule type="cellIs" dxfId="28377" priority="2557" operator="greaterThan">
      <formula>0</formula>
    </cfRule>
  </conditionalFormatting>
  <conditionalFormatting sqref="Q83">
    <cfRule type="cellIs" dxfId="28376" priority="2562" operator="lessThan">
      <formula>0</formula>
    </cfRule>
  </conditionalFormatting>
  <conditionalFormatting sqref="R83">
    <cfRule type="cellIs" dxfId="28375" priority="2560" operator="lessThan">
      <formula>0.8</formula>
    </cfRule>
    <cfRule type="cellIs" dxfId="28374" priority="2561" operator="greaterThan">
      <formula>1</formula>
    </cfRule>
  </conditionalFormatting>
  <conditionalFormatting sqref="R83">
    <cfRule type="cellIs" dxfId="28373" priority="2558" operator="greaterThan">
      <formula>1</formula>
    </cfRule>
    <cfRule type="cellIs" dxfId="28372" priority="2559" operator="lessThan">
      <formula>0.8</formula>
    </cfRule>
  </conditionalFormatting>
  <conditionalFormatting sqref="R83">
    <cfRule type="cellIs" dxfId="28371" priority="2554" operator="lessThan">
      <formula>0.8</formula>
    </cfRule>
    <cfRule type="cellIs" dxfId="28370" priority="2555" operator="greaterThan">
      <formula>1</formula>
    </cfRule>
  </conditionalFormatting>
  <conditionalFormatting sqref="R83">
    <cfRule type="cellIs" dxfId="28369" priority="2552" operator="greaterThan">
      <formula>1</formula>
    </cfRule>
    <cfRule type="cellIs" dxfId="28368" priority="2553" operator="lessThan">
      <formula>0.8</formula>
    </cfRule>
  </conditionalFormatting>
  <conditionalFormatting sqref="P83">
    <cfRule type="cellIs" dxfId="28367" priority="2551" operator="greaterThan">
      <formula>0</formula>
    </cfRule>
  </conditionalFormatting>
  <conditionalFormatting sqref="Q83">
    <cfRule type="cellIs" dxfId="28366" priority="2556" operator="lessThan">
      <formula>0</formula>
    </cfRule>
  </conditionalFormatting>
  <conditionalFormatting sqref="P123 P125:P126 P128:P131">
    <cfRule type="cellIs" dxfId="28365" priority="2545" operator="greaterThan">
      <formula>0</formula>
    </cfRule>
  </conditionalFormatting>
  <conditionalFormatting sqref="Q123 Q125:Q126 Q128:Q131">
    <cfRule type="cellIs" dxfId="28364" priority="2550" operator="lessThan">
      <formula>0</formula>
    </cfRule>
  </conditionalFormatting>
  <conditionalFormatting sqref="R123 R125:R126 R128:R131">
    <cfRule type="cellIs" dxfId="28363" priority="2548" operator="lessThan">
      <formula>0.8</formula>
    </cfRule>
    <cfRule type="cellIs" dxfId="28362" priority="2549" operator="greaterThan">
      <formula>1</formula>
    </cfRule>
  </conditionalFormatting>
  <conditionalFormatting sqref="R123 R125:R126 R128:R131">
    <cfRule type="cellIs" dxfId="28361" priority="2546" operator="greaterThan">
      <formula>1</formula>
    </cfRule>
    <cfRule type="cellIs" dxfId="28360" priority="2547" operator="lessThan">
      <formula>0.8</formula>
    </cfRule>
  </conditionalFormatting>
  <conditionalFormatting sqref="Q123 Q125:Q126 Q128:Q131">
    <cfRule type="cellIs" dxfId="28359" priority="2544" operator="lessThan">
      <formula>0</formula>
    </cfRule>
  </conditionalFormatting>
  <conditionalFormatting sqref="R123 R125:R126 R128:R131">
    <cfRule type="cellIs" dxfId="28358" priority="2542" operator="lessThan">
      <formula>0.8</formula>
    </cfRule>
    <cfRule type="cellIs" dxfId="28357" priority="2543" operator="greaterThan">
      <formula>1</formula>
    </cfRule>
  </conditionalFormatting>
  <conditionalFormatting sqref="R123 R125:R126 R128:R131">
    <cfRule type="cellIs" dxfId="28356" priority="2540" operator="greaterThan">
      <formula>1</formula>
    </cfRule>
    <cfRule type="cellIs" dxfId="28355" priority="2541" operator="lessThan">
      <formula>0.8</formula>
    </cfRule>
  </conditionalFormatting>
  <conditionalFormatting sqref="P123 P125:P126 P128:P131">
    <cfRule type="cellIs" dxfId="28354" priority="2539" operator="greaterThan">
      <formula>0</formula>
    </cfRule>
  </conditionalFormatting>
  <conditionalFormatting sqref="Q31">
    <cfRule type="cellIs" dxfId="28353" priority="2538" operator="lessThan">
      <formula>0</formula>
    </cfRule>
  </conditionalFormatting>
  <conditionalFormatting sqref="R31">
    <cfRule type="cellIs" dxfId="28352" priority="2536" operator="lessThan">
      <formula>0.8</formula>
    </cfRule>
    <cfRule type="cellIs" dxfId="28351" priority="2537" operator="greaterThan">
      <formula>1</formula>
    </cfRule>
  </conditionalFormatting>
  <conditionalFormatting sqref="R31">
    <cfRule type="cellIs" dxfId="28350" priority="2534" operator="greaterThan">
      <formula>1</formula>
    </cfRule>
    <cfRule type="cellIs" dxfId="28349" priority="2535" operator="lessThan">
      <formula>0.8</formula>
    </cfRule>
  </conditionalFormatting>
  <conditionalFormatting sqref="P31:P38">
    <cfRule type="cellIs" dxfId="28348" priority="2533" operator="greaterThan">
      <formula>0</formula>
    </cfRule>
  </conditionalFormatting>
  <conditionalFormatting sqref="Q31">
    <cfRule type="cellIs" dxfId="28347" priority="2532" operator="lessThan">
      <formula>0</formula>
    </cfRule>
  </conditionalFormatting>
  <conditionalFormatting sqref="R31">
    <cfRule type="cellIs" dxfId="28346" priority="2530" operator="lessThan">
      <formula>0.8</formula>
    </cfRule>
    <cfRule type="cellIs" dxfId="28345" priority="2531" operator="greaterThan">
      <formula>1</formula>
    </cfRule>
  </conditionalFormatting>
  <conditionalFormatting sqref="R31">
    <cfRule type="cellIs" dxfId="28344" priority="2528" operator="greaterThan">
      <formula>1</formula>
    </cfRule>
    <cfRule type="cellIs" dxfId="28343" priority="2529" operator="lessThan">
      <formula>0.8</formula>
    </cfRule>
  </conditionalFormatting>
  <conditionalFormatting sqref="P31:P38">
    <cfRule type="cellIs" dxfId="28342" priority="2527" operator="greaterThan">
      <formula>0</formula>
    </cfRule>
  </conditionalFormatting>
  <conditionalFormatting sqref="Q31">
    <cfRule type="cellIs" dxfId="28341" priority="2526" operator="lessThan">
      <formula>0</formula>
    </cfRule>
  </conditionalFormatting>
  <conditionalFormatting sqref="R31">
    <cfRule type="cellIs" dxfId="28340" priority="2524" operator="lessThan">
      <formula>0.8</formula>
    </cfRule>
    <cfRule type="cellIs" dxfId="28339" priority="2525" operator="greaterThan">
      <formula>1</formula>
    </cfRule>
  </conditionalFormatting>
  <conditionalFormatting sqref="R31">
    <cfRule type="cellIs" dxfId="28338" priority="2522" operator="greaterThan">
      <formula>1</formula>
    </cfRule>
    <cfRule type="cellIs" dxfId="28337" priority="2523" operator="lessThan">
      <formula>0.8</formula>
    </cfRule>
  </conditionalFormatting>
  <conditionalFormatting sqref="P31:P38">
    <cfRule type="cellIs" dxfId="28336" priority="2521" operator="greaterThan">
      <formula>0</formula>
    </cfRule>
  </conditionalFormatting>
  <conditionalFormatting sqref="Q31">
    <cfRule type="cellIs" dxfId="28335" priority="2520" operator="lessThan">
      <formula>0</formula>
    </cfRule>
  </conditionalFormatting>
  <conditionalFormatting sqref="R31">
    <cfRule type="cellIs" dxfId="28334" priority="2518" operator="lessThan">
      <formula>0.8</formula>
    </cfRule>
    <cfRule type="cellIs" dxfId="28333" priority="2519" operator="greaterThan">
      <formula>1</formula>
    </cfRule>
  </conditionalFormatting>
  <conditionalFormatting sqref="R31">
    <cfRule type="cellIs" dxfId="28332" priority="2516" operator="greaterThan">
      <formula>1</formula>
    </cfRule>
    <cfRule type="cellIs" dxfId="28331" priority="2517" operator="lessThan">
      <formula>0.8</formula>
    </cfRule>
  </conditionalFormatting>
  <conditionalFormatting sqref="P31:P38">
    <cfRule type="cellIs" dxfId="28330" priority="2515" operator="greaterThan">
      <formula>0</formula>
    </cfRule>
  </conditionalFormatting>
  <conditionalFormatting sqref="P31:P38">
    <cfRule type="cellIs" dxfId="28329" priority="2509" operator="greaterThan">
      <formula>0</formula>
    </cfRule>
  </conditionalFormatting>
  <conditionalFormatting sqref="Q31">
    <cfRule type="cellIs" dxfId="28328" priority="2514" operator="lessThan">
      <formula>0</formula>
    </cfRule>
  </conditionalFormatting>
  <conditionalFormatting sqref="R31">
    <cfRule type="cellIs" dxfId="28327" priority="2512" operator="lessThan">
      <formula>0.8</formula>
    </cfRule>
    <cfRule type="cellIs" dxfId="28326" priority="2513" operator="greaterThan">
      <formula>1</formula>
    </cfRule>
  </conditionalFormatting>
  <conditionalFormatting sqref="R31">
    <cfRule type="cellIs" dxfId="28325" priority="2510" operator="greaterThan">
      <formula>1</formula>
    </cfRule>
    <cfRule type="cellIs" dxfId="28324" priority="2511" operator="lessThan">
      <formula>0.8</formula>
    </cfRule>
  </conditionalFormatting>
  <conditionalFormatting sqref="P31:P38">
    <cfRule type="cellIs" dxfId="28323" priority="2503" operator="greaterThan">
      <formula>0</formula>
    </cfRule>
  </conditionalFormatting>
  <conditionalFormatting sqref="Q31">
    <cfRule type="cellIs" dxfId="28322" priority="2508" operator="lessThan">
      <formula>0</formula>
    </cfRule>
  </conditionalFormatting>
  <conditionalFormatting sqref="R31">
    <cfRule type="cellIs" dxfId="28321" priority="2506" operator="lessThan">
      <formula>0.8</formula>
    </cfRule>
    <cfRule type="cellIs" dxfId="28320" priority="2507" operator="greaterThan">
      <formula>1</formula>
    </cfRule>
  </conditionalFormatting>
  <conditionalFormatting sqref="R31">
    <cfRule type="cellIs" dxfId="28319" priority="2504" operator="greaterThan">
      <formula>1</formula>
    </cfRule>
    <cfRule type="cellIs" dxfId="28318" priority="2505" operator="lessThan">
      <formula>0.8</formula>
    </cfRule>
  </conditionalFormatting>
  <conditionalFormatting sqref="R31">
    <cfRule type="cellIs" dxfId="28317" priority="2500" operator="lessThan">
      <formula>0.8</formula>
    </cfRule>
    <cfRule type="cellIs" dxfId="28316" priority="2501" operator="greaterThan">
      <formula>1</formula>
    </cfRule>
  </conditionalFormatting>
  <conditionalFormatting sqref="R31">
    <cfRule type="cellIs" dxfId="28315" priority="2498" operator="greaterThan">
      <formula>1</formula>
    </cfRule>
    <cfRule type="cellIs" dxfId="28314" priority="2499" operator="lessThan">
      <formula>0.8</formula>
    </cfRule>
  </conditionalFormatting>
  <conditionalFormatting sqref="P31:P38">
    <cfRule type="cellIs" dxfId="28313" priority="2497" operator="greaterThan">
      <formula>0</formula>
    </cfRule>
  </conditionalFormatting>
  <conditionalFormatting sqref="Q31">
    <cfRule type="cellIs" dxfId="28312" priority="2502" operator="lessThan">
      <formula>0</formula>
    </cfRule>
  </conditionalFormatting>
  <conditionalFormatting sqref="Q31">
    <cfRule type="cellIs" dxfId="28311" priority="2496" operator="lessThan">
      <formula>0</formula>
    </cfRule>
  </conditionalFormatting>
  <conditionalFormatting sqref="R31">
    <cfRule type="cellIs" dxfId="28310" priority="2494" operator="lessThan">
      <formula>0.8</formula>
    </cfRule>
    <cfRule type="cellIs" dxfId="28309" priority="2495" operator="greaterThan">
      <formula>1</formula>
    </cfRule>
  </conditionalFormatting>
  <conditionalFormatting sqref="R31">
    <cfRule type="cellIs" dxfId="28308" priority="2492" operator="greaterThan">
      <formula>1</formula>
    </cfRule>
    <cfRule type="cellIs" dxfId="28307" priority="2493" operator="lessThan">
      <formula>0.8</formula>
    </cfRule>
  </conditionalFormatting>
  <conditionalFormatting sqref="P31:P38">
    <cfRule type="cellIs" dxfId="28306" priority="2491" operator="greaterThan">
      <formula>0</formula>
    </cfRule>
  </conditionalFormatting>
  <conditionalFormatting sqref="P31:P38">
    <cfRule type="cellIs" dxfId="28305" priority="2485" operator="greaterThan">
      <formula>0</formula>
    </cfRule>
  </conditionalFormatting>
  <conditionalFormatting sqref="Q31">
    <cfRule type="cellIs" dxfId="28304" priority="2490" operator="lessThan">
      <formula>0</formula>
    </cfRule>
  </conditionalFormatting>
  <conditionalFormatting sqref="R31">
    <cfRule type="cellIs" dxfId="28303" priority="2488" operator="lessThan">
      <formula>0.8</formula>
    </cfRule>
    <cfRule type="cellIs" dxfId="28302" priority="2489" operator="greaterThan">
      <formula>1</formula>
    </cfRule>
  </conditionalFormatting>
  <conditionalFormatting sqref="R31">
    <cfRule type="cellIs" dxfId="28301" priority="2486" operator="greaterThan">
      <formula>1</formula>
    </cfRule>
    <cfRule type="cellIs" dxfId="28300" priority="2487" operator="lessThan">
      <formula>0.8</formula>
    </cfRule>
  </conditionalFormatting>
  <conditionalFormatting sqref="P31:P38">
    <cfRule type="cellIs" dxfId="28299" priority="2479" operator="greaterThan">
      <formula>0</formula>
    </cfRule>
  </conditionalFormatting>
  <conditionalFormatting sqref="Q31">
    <cfRule type="cellIs" dxfId="28298" priority="2484" operator="lessThan">
      <formula>0</formula>
    </cfRule>
  </conditionalFormatting>
  <conditionalFormatting sqref="R31">
    <cfRule type="cellIs" dxfId="28297" priority="2482" operator="lessThan">
      <formula>0.8</formula>
    </cfRule>
    <cfRule type="cellIs" dxfId="28296" priority="2483" operator="greaterThan">
      <formula>1</formula>
    </cfRule>
  </conditionalFormatting>
  <conditionalFormatting sqref="R31">
    <cfRule type="cellIs" dxfId="28295" priority="2480" operator="greaterThan">
      <formula>1</formula>
    </cfRule>
    <cfRule type="cellIs" dxfId="28294" priority="2481" operator="lessThan">
      <formula>0.8</formula>
    </cfRule>
  </conditionalFormatting>
  <conditionalFormatting sqref="R31">
    <cfRule type="cellIs" dxfId="28293" priority="2476" operator="lessThan">
      <formula>0.8</formula>
    </cfRule>
    <cfRule type="cellIs" dxfId="28292" priority="2477" operator="greaterThan">
      <formula>1</formula>
    </cfRule>
  </conditionalFormatting>
  <conditionalFormatting sqref="R31">
    <cfRule type="cellIs" dxfId="28291" priority="2474" operator="greaterThan">
      <formula>1</formula>
    </cfRule>
    <cfRule type="cellIs" dxfId="28290" priority="2475" operator="lessThan">
      <formula>0.8</formula>
    </cfRule>
  </conditionalFormatting>
  <conditionalFormatting sqref="P31:P38">
    <cfRule type="cellIs" dxfId="28289" priority="2473" operator="greaterThan">
      <formula>0</formula>
    </cfRule>
  </conditionalFormatting>
  <conditionalFormatting sqref="Q31">
    <cfRule type="cellIs" dxfId="28288" priority="2478" operator="lessThan">
      <formula>0</formula>
    </cfRule>
  </conditionalFormatting>
  <conditionalFormatting sqref="P31:P38">
    <cfRule type="cellIs" dxfId="28287" priority="2467" operator="greaterThan">
      <formula>0</formula>
    </cfRule>
  </conditionalFormatting>
  <conditionalFormatting sqref="Q31">
    <cfRule type="cellIs" dxfId="28286" priority="2472" operator="lessThan">
      <formula>0</formula>
    </cfRule>
  </conditionalFormatting>
  <conditionalFormatting sqref="R31">
    <cfRule type="cellIs" dxfId="28285" priority="2470" operator="lessThan">
      <formula>0.8</formula>
    </cfRule>
    <cfRule type="cellIs" dxfId="28284" priority="2471" operator="greaterThan">
      <formula>1</formula>
    </cfRule>
  </conditionalFormatting>
  <conditionalFormatting sqref="R31">
    <cfRule type="cellIs" dxfId="28283" priority="2468" operator="greaterThan">
      <formula>1</formula>
    </cfRule>
    <cfRule type="cellIs" dxfId="28282" priority="2469" operator="lessThan">
      <formula>0.8</formula>
    </cfRule>
  </conditionalFormatting>
  <conditionalFormatting sqref="R31">
    <cfRule type="cellIs" dxfId="28281" priority="2464" operator="lessThan">
      <formula>0.8</formula>
    </cfRule>
    <cfRule type="cellIs" dxfId="28280" priority="2465" operator="greaterThan">
      <formula>1</formula>
    </cfRule>
  </conditionalFormatting>
  <conditionalFormatting sqref="R31">
    <cfRule type="cellIs" dxfId="28279" priority="2462" operator="greaterThan">
      <formula>1</formula>
    </cfRule>
    <cfRule type="cellIs" dxfId="28278" priority="2463" operator="lessThan">
      <formula>0.8</formula>
    </cfRule>
  </conditionalFormatting>
  <conditionalFormatting sqref="P31:P38">
    <cfRule type="cellIs" dxfId="28277" priority="2461" operator="greaterThan">
      <formula>0</formula>
    </cfRule>
  </conditionalFormatting>
  <conditionalFormatting sqref="Q31">
    <cfRule type="cellIs" dxfId="28276" priority="2466" operator="lessThan">
      <formula>0</formula>
    </cfRule>
  </conditionalFormatting>
  <conditionalFormatting sqref="R31">
    <cfRule type="cellIs" dxfId="28275" priority="2458" operator="lessThan">
      <formula>0.8</formula>
    </cfRule>
    <cfRule type="cellIs" dxfId="28274" priority="2459" operator="greaterThan">
      <formula>1</formula>
    </cfRule>
  </conditionalFormatting>
  <conditionalFormatting sqref="R31">
    <cfRule type="cellIs" dxfId="28273" priority="2456" operator="greaterThan">
      <formula>1</formula>
    </cfRule>
    <cfRule type="cellIs" dxfId="28272" priority="2457" operator="lessThan">
      <formula>0.8</formula>
    </cfRule>
  </conditionalFormatting>
  <conditionalFormatting sqref="P31:P38">
    <cfRule type="cellIs" dxfId="28271" priority="2455" operator="greaterThan">
      <formula>0</formula>
    </cfRule>
  </conditionalFormatting>
  <conditionalFormatting sqref="Q31">
    <cfRule type="cellIs" dxfId="28270" priority="2460" operator="lessThan">
      <formula>0</formula>
    </cfRule>
  </conditionalFormatting>
  <conditionalFormatting sqref="Q31">
    <cfRule type="cellIs" dxfId="28269" priority="2454" operator="lessThan">
      <formula>0</formula>
    </cfRule>
  </conditionalFormatting>
  <conditionalFormatting sqref="R31">
    <cfRule type="cellIs" dxfId="28268" priority="2452" operator="lessThan">
      <formula>0.8</formula>
    </cfRule>
    <cfRule type="cellIs" dxfId="28267" priority="2453" operator="greaterThan">
      <formula>1</formula>
    </cfRule>
  </conditionalFormatting>
  <conditionalFormatting sqref="R31">
    <cfRule type="cellIs" dxfId="28266" priority="2450" operator="greaterThan">
      <formula>1</formula>
    </cfRule>
    <cfRule type="cellIs" dxfId="28265" priority="2451" operator="lessThan">
      <formula>0.8</formula>
    </cfRule>
  </conditionalFormatting>
  <conditionalFormatting sqref="P31:P38">
    <cfRule type="cellIs" dxfId="28264" priority="2449" operator="greaterThan">
      <formula>0</formula>
    </cfRule>
  </conditionalFormatting>
  <conditionalFormatting sqref="Q31">
    <cfRule type="cellIs" dxfId="28263" priority="2443" operator="lessThan">
      <formula>0</formula>
    </cfRule>
  </conditionalFormatting>
  <conditionalFormatting sqref="R31">
    <cfRule type="cellIs" dxfId="28262" priority="2447" operator="lessThan">
      <formula>0.8</formula>
    </cfRule>
    <cfRule type="cellIs" dxfId="28261" priority="2448" operator="greaterThan">
      <formula>1</formula>
    </cfRule>
  </conditionalFormatting>
  <conditionalFormatting sqref="R31">
    <cfRule type="cellIs" dxfId="28260" priority="2445" operator="greaterThan">
      <formula>1</formula>
    </cfRule>
    <cfRule type="cellIs" dxfId="28259" priority="2446" operator="lessThan">
      <formula>0.8</formula>
    </cfRule>
  </conditionalFormatting>
  <conditionalFormatting sqref="P31:P38">
    <cfRule type="cellIs" dxfId="28258" priority="2444" operator="greaterThan">
      <formula>0</formula>
    </cfRule>
  </conditionalFormatting>
  <conditionalFormatting sqref="Q31">
    <cfRule type="cellIs" dxfId="28257" priority="2442" operator="lessThan">
      <formula>0</formula>
    </cfRule>
  </conditionalFormatting>
  <conditionalFormatting sqref="R31">
    <cfRule type="cellIs" dxfId="28256" priority="2440" operator="lessThan">
      <formula>0.8</formula>
    </cfRule>
    <cfRule type="cellIs" dxfId="28255" priority="2441" operator="greaterThan">
      <formula>1</formula>
    </cfRule>
  </conditionalFormatting>
  <conditionalFormatting sqref="R31">
    <cfRule type="cellIs" dxfId="28254" priority="2438" operator="greaterThan">
      <formula>1</formula>
    </cfRule>
    <cfRule type="cellIs" dxfId="28253" priority="2439" operator="lessThan">
      <formula>0.8</formula>
    </cfRule>
  </conditionalFormatting>
  <conditionalFormatting sqref="P31:P38">
    <cfRule type="cellIs" dxfId="28252" priority="2437" operator="greaterThan">
      <formula>0</formula>
    </cfRule>
  </conditionalFormatting>
  <conditionalFormatting sqref="Q31">
    <cfRule type="cellIs" dxfId="28251" priority="2436" operator="lessThan">
      <formula>0</formula>
    </cfRule>
  </conditionalFormatting>
  <conditionalFormatting sqref="R31">
    <cfRule type="cellIs" dxfId="28250" priority="2434" operator="lessThan">
      <formula>0.8</formula>
    </cfRule>
    <cfRule type="cellIs" dxfId="28249" priority="2435" operator="greaterThan">
      <formula>1</formula>
    </cfRule>
  </conditionalFormatting>
  <conditionalFormatting sqref="R31">
    <cfRule type="cellIs" dxfId="28248" priority="2432" operator="greaterThan">
      <formula>1</formula>
    </cfRule>
    <cfRule type="cellIs" dxfId="28247" priority="2433" operator="lessThan">
      <formula>0.8</formula>
    </cfRule>
  </conditionalFormatting>
  <conditionalFormatting sqref="P31:P38">
    <cfRule type="cellIs" dxfId="28246" priority="2431" operator="greaterThan">
      <formula>0</formula>
    </cfRule>
  </conditionalFormatting>
  <conditionalFormatting sqref="Q31">
    <cfRule type="cellIs" dxfId="28245" priority="2430" operator="lessThan">
      <formula>0</formula>
    </cfRule>
  </conditionalFormatting>
  <conditionalFormatting sqref="R31">
    <cfRule type="cellIs" dxfId="28244" priority="2428" operator="lessThan">
      <formula>0.8</formula>
    </cfRule>
    <cfRule type="cellIs" dxfId="28243" priority="2429" operator="greaterThan">
      <formula>1</formula>
    </cfRule>
  </conditionalFormatting>
  <conditionalFormatting sqref="R31">
    <cfRule type="cellIs" dxfId="28242" priority="2426" operator="greaterThan">
      <formula>1</formula>
    </cfRule>
    <cfRule type="cellIs" dxfId="28241" priority="2427" operator="lessThan">
      <formula>0.8</formula>
    </cfRule>
  </conditionalFormatting>
  <conditionalFormatting sqref="P31:P38">
    <cfRule type="cellIs" dxfId="28240" priority="2425" operator="greaterThan">
      <formula>0</formula>
    </cfRule>
  </conditionalFormatting>
  <conditionalFormatting sqref="Q31">
    <cfRule type="cellIs" dxfId="28239" priority="2424" operator="lessThan">
      <formula>0</formula>
    </cfRule>
  </conditionalFormatting>
  <conditionalFormatting sqref="R31">
    <cfRule type="cellIs" dxfId="28238" priority="2422" operator="lessThan">
      <formula>0.8</formula>
    </cfRule>
    <cfRule type="cellIs" dxfId="28237" priority="2423" operator="greaterThan">
      <formula>1</formula>
    </cfRule>
  </conditionalFormatting>
  <conditionalFormatting sqref="R31">
    <cfRule type="cellIs" dxfId="28236" priority="2420" operator="greaterThan">
      <formula>1</formula>
    </cfRule>
    <cfRule type="cellIs" dxfId="28235" priority="2421" operator="lessThan">
      <formula>0.8</formula>
    </cfRule>
  </conditionalFormatting>
  <conditionalFormatting sqref="P31:P38">
    <cfRule type="cellIs" dxfId="28234" priority="2419" operator="greaterThan">
      <formula>0</formula>
    </cfRule>
  </conditionalFormatting>
  <conditionalFormatting sqref="Q31">
    <cfRule type="cellIs" dxfId="28233" priority="2418" operator="lessThan">
      <formula>0</formula>
    </cfRule>
  </conditionalFormatting>
  <conditionalFormatting sqref="R31">
    <cfRule type="cellIs" dxfId="28232" priority="2416" operator="lessThan">
      <formula>0.8</formula>
    </cfRule>
    <cfRule type="cellIs" dxfId="28231" priority="2417" operator="greaterThan">
      <formula>1</formula>
    </cfRule>
  </conditionalFormatting>
  <conditionalFormatting sqref="R31">
    <cfRule type="cellIs" dxfId="28230" priority="2414" operator="greaterThan">
      <formula>1</formula>
    </cfRule>
    <cfRule type="cellIs" dxfId="28229" priority="2415" operator="lessThan">
      <formula>0.8</formula>
    </cfRule>
  </conditionalFormatting>
  <conditionalFormatting sqref="P31:P38">
    <cfRule type="cellIs" dxfId="28228" priority="2413" operator="greaterThan">
      <formula>0</formula>
    </cfRule>
  </conditionalFormatting>
  <conditionalFormatting sqref="P31:P38">
    <cfRule type="cellIs" dxfId="28227" priority="2407" operator="greaterThan">
      <formula>0</formula>
    </cfRule>
  </conditionalFormatting>
  <conditionalFormatting sqref="Q31">
    <cfRule type="cellIs" dxfId="28226" priority="2412" operator="lessThan">
      <formula>0</formula>
    </cfRule>
  </conditionalFormatting>
  <conditionalFormatting sqref="R31">
    <cfRule type="cellIs" dxfId="28225" priority="2410" operator="lessThan">
      <formula>0.8</formula>
    </cfRule>
    <cfRule type="cellIs" dxfId="28224" priority="2411" operator="greaterThan">
      <formula>1</formula>
    </cfRule>
  </conditionalFormatting>
  <conditionalFormatting sqref="R31">
    <cfRule type="cellIs" dxfId="28223" priority="2408" operator="greaterThan">
      <formula>1</formula>
    </cfRule>
    <cfRule type="cellIs" dxfId="28222" priority="2409" operator="lessThan">
      <formula>0.8</formula>
    </cfRule>
  </conditionalFormatting>
  <conditionalFormatting sqref="P31:P38">
    <cfRule type="cellIs" dxfId="28221" priority="2401" operator="greaterThan">
      <formula>0</formula>
    </cfRule>
  </conditionalFormatting>
  <conditionalFormatting sqref="Q31">
    <cfRule type="cellIs" dxfId="28220" priority="2406" operator="lessThan">
      <formula>0</formula>
    </cfRule>
  </conditionalFormatting>
  <conditionalFormatting sqref="R31">
    <cfRule type="cellIs" dxfId="28219" priority="2404" operator="lessThan">
      <formula>0.8</formula>
    </cfRule>
    <cfRule type="cellIs" dxfId="28218" priority="2405" operator="greaterThan">
      <formula>1</formula>
    </cfRule>
  </conditionalFormatting>
  <conditionalFormatting sqref="R31">
    <cfRule type="cellIs" dxfId="28217" priority="2402" operator="greaterThan">
      <formula>1</formula>
    </cfRule>
    <cfRule type="cellIs" dxfId="28216" priority="2403" operator="lessThan">
      <formula>0.8</formula>
    </cfRule>
  </conditionalFormatting>
  <conditionalFormatting sqref="R31">
    <cfRule type="cellIs" dxfId="28215" priority="2398" operator="lessThan">
      <formula>0.8</formula>
    </cfRule>
    <cfRule type="cellIs" dxfId="28214" priority="2399" operator="greaterThan">
      <formula>1</formula>
    </cfRule>
  </conditionalFormatting>
  <conditionalFormatting sqref="R31">
    <cfRule type="cellIs" dxfId="28213" priority="2396" operator="greaterThan">
      <formula>1</formula>
    </cfRule>
    <cfRule type="cellIs" dxfId="28212" priority="2397" operator="lessThan">
      <formula>0.8</formula>
    </cfRule>
  </conditionalFormatting>
  <conditionalFormatting sqref="P31:P38">
    <cfRule type="cellIs" dxfId="28211" priority="2395" operator="greaterThan">
      <formula>0</formula>
    </cfRule>
  </conditionalFormatting>
  <conditionalFormatting sqref="Q31">
    <cfRule type="cellIs" dxfId="28210" priority="2400" operator="lessThan">
      <formula>0</formula>
    </cfRule>
  </conditionalFormatting>
  <conditionalFormatting sqref="Q31">
    <cfRule type="cellIs" dxfId="28209" priority="2394" operator="lessThan">
      <formula>0</formula>
    </cfRule>
  </conditionalFormatting>
  <conditionalFormatting sqref="R31">
    <cfRule type="cellIs" dxfId="28208" priority="2392" operator="lessThan">
      <formula>0.8</formula>
    </cfRule>
    <cfRule type="cellIs" dxfId="28207" priority="2393" operator="greaterThan">
      <formula>1</formula>
    </cfRule>
  </conditionalFormatting>
  <conditionalFormatting sqref="R31">
    <cfRule type="cellIs" dxfId="28206" priority="2390" operator="greaterThan">
      <formula>1</formula>
    </cfRule>
    <cfRule type="cellIs" dxfId="28205" priority="2391" operator="lessThan">
      <formula>0.8</formula>
    </cfRule>
  </conditionalFormatting>
  <conditionalFormatting sqref="P31:P38">
    <cfRule type="cellIs" dxfId="28204" priority="2389" operator="greaterThan">
      <formula>0</formula>
    </cfRule>
  </conditionalFormatting>
  <conditionalFormatting sqref="Q31">
    <cfRule type="cellIs" dxfId="28203" priority="2388" operator="lessThan">
      <formula>0</formula>
    </cfRule>
  </conditionalFormatting>
  <conditionalFormatting sqref="R31">
    <cfRule type="cellIs" dxfId="28202" priority="2386" operator="lessThan">
      <formula>0.8</formula>
    </cfRule>
    <cfRule type="cellIs" dxfId="28201" priority="2387" operator="greaterThan">
      <formula>1</formula>
    </cfRule>
  </conditionalFormatting>
  <conditionalFormatting sqref="R31">
    <cfRule type="cellIs" dxfId="28200" priority="2384" operator="greaterThan">
      <formula>1</formula>
    </cfRule>
    <cfRule type="cellIs" dxfId="28199" priority="2385" operator="lessThan">
      <formula>0.8</formula>
    </cfRule>
  </conditionalFormatting>
  <conditionalFormatting sqref="P31:P38">
    <cfRule type="cellIs" dxfId="28198" priority="2383" operator="greaterThan">
      <formula>0</formula>
    </cfRule>
  </conditionalFormatting>
  <conditionalFormatting sqref="Q31">
    <cfRule type="cellIs" dxfId="28197" priority="2382" operator="lessThan">
      <formula>0</formula>
    </cfRule>
  </conditionalFormatting>
  <conditionalFormatting sqref="R31">
    <cfRule type="cellIs" dxfId="28196" priority="2380" operator="lessThan">
      <formula>0.8</formula>
    </cfRule>
    <cfRule type="cellIs" dxfId="28195" priority="2381" operator="greaterThan">
      <formula>1</formula>
    </cfRule>
  </conditionalFormatting>
  <conditionalFormatting sqref="R31">
    <cfRule type="cellIs" dxfId="28194" priority="2378" operator="greaterThan">
      <formula>1</formula>
    </cfRule>
    <cfRule type="cellIs" dxfId="28193" priority="2379" operator="lessThan">
      <formula>0.8</formula>
    </cfRule>
  </conditionalFormatting>
  <conditionalFormatting sqref="P31:P38">
    <cfRule type="cellIs" dxfId="28192" priority="2377" operator="greaterThan">
      <formula>0</formula>
    </cfRule>
  </conditionalFormatting>
  <conditionalFormatting sqref="Q31">
    <cfRule type="cellIs" dxfId="28191" priority="2376" operator="lessThan">
      <formula>0</formula>
    </cfRule>
  </conditionalFormatting>
  <conditionalFormatting sqref="R31">
    <cfRule type="cellIs" dxfId="28190" priority="2374" operator="lessThan">
      <formula>0.8</formula>
    </cfRule>
    <cfRule type="cellIs" dxfId="28189" priority="2375" operator="greaterThan">
      <formula>1</formula>
    </cfRule>
  </conditionalFormatting>
  <conditionalFormatting sqref="R31">
    <cfRule type="cellIs" dxfId="28188" priority="2372" operator="greaterThan">
      <formula>1</formula>
    </cfRule>
    <cfRule type="cellIs" dxfId="28187" priority="2373" operator="lessThan">
      <formula>0.8</formula>
    </cfRule>
  </conditionalFormatting>
  <conditionalFormatting sqref="P31:P38">
    <cfRule type="cellIs" dxfId="28186" priority="2371" operator="greaterThan">
      <formula>0</formula>
    </cfRule>
  </conditionalFormatting>
  <conditionalFormatting sqref="P31:P38">
    <cfRule type="cellIs" dxfId="28185" priority="2365" operator="greaterThan">
      <formula>0</formula>
    </cfRule>
  </conditionalFormatting>
  <conditionalFormatting sqref="Q31">
    <cfRule type="cellIs" dxfId="28184" priority="2370" operator="lessThan">
      <formula>0</formula>
    </cfRule>
  </conditionalFormatting>
  <conditionalFormatting sqref="R31">
    <cfRule type="cellIs" dxfId="28183" priority="2368" operator="lessThan">
      <formula>0.8</formula>
    </cfRule>
    <cfRule type="cellIs" dxfId="28182" priority="2369" operator="greaterThan">
      <formula>1</formula>
    </cfRule>
  </conditionalFormatting>
  <conditionalFormatting sqref="R31">
    <cfRule type="cellIs" dxfId="28181" priority="2366" operator="greaterThan">
      <formula>1</formula>
    </cfRule>
    <cfRule type="cellIs" dxfId="28180" priority="2367" operator="lessThan">
      <formula>0.8</formula>
    </cfRule>
  </conditionalFormatting>
  <conditionalFormatting sqref="P31:P38">
    <cfRule type="cellIs" dxfId="28179" priority="2359" operator="greaterThan">
      <formula>0</formula>
    </cfRule>
  </conditionalFormatting>
  <conditionalFormatting sqref="Q31">
    <cfRule type="cellIs" dxfId="28178" priority="2364" operator="lessThan">
      <formula>0</formula>
    </cfRule>
  </conditionalFormatting>
  <conditionalFormatting sqref="R31">
    <cfRule type="cellIs" dxfId="28177" priority="2362" operator="lessThan">
      <formula>0.8</formula>
    </cfRule>
    <cfRule type="cellIs" dxfId="28176" priority="2363" operator="greaterThan">
      <formula>1</formula>
    </cfRule>
  </conditionalFormatting>
  <conditionalFormatting sqref="R31">
    <cfRule type="cellIs" dxfId="28175" priority="2360" operator="greaterThan">
      <formula>1</formula>
    </cfRule>
    <cfRule type="cellIs" dxfId="28174" priority="2361" operator="lessThan">
      <formula>0.8</formula>
    </cfRule>
  </conditionalFormatting>
  <conditionalFormatting sqref="R31">
    <cfRule type="cellIs" dxfId="28173" priority="2356" operator="lessThan">
      <formula>0.8</formula>
    </cfRule>
    <cfRule type="cellIs" dxfId="28172" priority="2357" operator="greaterThan">
      <formula>1</formula>
    </cfRule>
  </conditionalFormatting>
  <conditionalFormatting sqref="R31">
    <cfRule type="cellIs" dxfId="28171" priority="2354" operator="greaterThan">
      <formula>1</formula>
    </cfRule>
    <cfRule type="cellIs" dxfId="28170" priority="2355" operator="lessThan">
      <formula>0.8</formula>
    </cfRule>
  </conditionalFormatting>
  <conditionalFormatting sqref="P31:P38">
    <cfRule type="cellIs" dxfId="28169" priority="2353" operator="greaterThan">
      <formula>0</formula>
    </cfRule>
  </conditionalFormatting>
  <conditionalFormatting sqref="Q31">
    <cfRule type="cellIs" dxfId="28168" priority="2358" operator="lessThan">
      <formula>0</formula>
    </cfRule>
  </conditionalFormatting>
  <conditionalFormatting sqref="Q31">
    <cfRule type="cellIs" dxfId="28167" priority="2352" operator="lessThan">
      <formula>0</formula>
    </cfRule>
  </conditionalFormatting>
  <conditionalFormatting sqref="R31">
    <cfRule type="cellIs" dxfId="28166" priority="2350" operator="lessThan">
      <formula>0.8</formula>
    </cfRule>
    <cfRule type="cellIs" dxfId="28165" priority="2351" operator="greaterThan">
      <formula>1</formula>
    </cfRule>
  </conditionalFormatting>
  <conditionalFormatting sqref="R31">
    <cfRule type="cellIs" dxfId="28164" priority="2348" operator="greaterThan">
      <formula>1</formula>
    </cfRule>
    <cfRule type="cellIs" dxfId="28163" priority="2349" operator="lessThan">
      <formula>0.8</formula>
    </cfRule>
  </conditionalFormatting>
  <conditionalFormatting sqref="P31:P38">
    <cfRule type="cellIs" dxfId="28162" priority="2347" operator="greaterThan">
      <formula>0</formula>
    </cfRule>
  </conditionalFormatting>
  <conditionalFormatting sqref="P31:P38">
    <cfRule type="cellIs" dxfId="28161" priority="2341" operator="greaterThan">
      <formula>0</formula>
    </cfRule>
  </conditionalFormatting>
  <conditionalFormatting sqref="Q31">
    <cfRule type="cellIs" dxfId="28160" priority="2346" operator="lessThan">
      <formula>0</formula>
    </cfRule>
  </conditionalFormatting>
  <conditionalFormatting sqref="R31">
    <cfRule type="cellIs" dxfId="28159" priority="2344" operator="lessThan">
      <formula>0.8</formula>
    </cfRule>
    <cfRule type="cellIs" dxfId="28158" priority="2345" operator="greaterThan">
      <formula>1</formula>
    </cfRule>
  </conditionalFormatting>
  <conditionalFormatting sqref="R31">
    <cfRule type="cellIs" dxfId="28157" priority="2342" operator="greaterThan">
      <formula>1</formula>
    </cfRule>
    <cfRule type="cellIs" dxfId="28156" priority="2343" operator="lessThan">
      <formula>0.8</formula>
    </cfRule>
  </conditionalFormatting>
  <conditionalFormatting sqref="P31:P38">
    <cfRule type="cellIs" dxfId="28155" priority="2335" operator="greaterThan">
      <formula>0</formula>
    </cfRule>
  </conditionalFormatting>
  <conditionalFormatting sqref="Q31">
    <cfRule type="cellIs" dxfId="28154" priority="2340" operator="lessThan">
      <formula>0</formula>
    </cfRule>
  </conditionalFormatting>
  <conditionalFormatting sqref="R31">
    <cfRule type="cellIs" dxfId="28153" priority="2338" operator="lessThan">
      <formula>0.8</formula>
    </cfRule>
    <cfRule type="cellIs" dxfId="28152" priority="2339" operator="greaterThan">
      <formula>1</formula>
    </cfRule>
  </conditionalFormatting>
  <conditionalFormatting sqref="R31">
    <cfRule type="cellIs" dxfId="28151" priority="2336" operator="greaterThan">
      <formula>1</formula>
    </cfRule>
    <cfRule type="cellIs" dxfId="28150" priority="2337" operator="lessThan">
      <formula>0.8</formula>
    </cfRule>
  </conditionalFormatting>
  <conditionalFormatting sqref="R31">
    <cfRule type="cellIs" dxfId="28149" priority="2332" operator="lessThan">
      <formula>0.8</formula>
    </cfRule>
    <cfRule type="cellIs" dxfId="28148" priority="2333" operator="greaterThan">
      <formula>1</formula>
    </cfRule>
  </conditionalFormatting>
  <conditionalFormatting sqref="R31">
    <cfRule type="cellIs" dxfId="28147" priority="2330" operator="greaterThan">
      <formula>1</formula>
    </cfRule>
    <cfRule type="cellIs" dxfId="28146" priority="2331" operator="lessThan">
      <formula>0.8</formula>
    </cfRule>
  </conditionalFormatting>
  <conditionalFormatting sqref="P31:P38">
    <cfRule type="cellIs" dxfId="28145" priority="2329" operator="greaterThan">
      <formula>0</formula>
    </cfRule>
  </conditionalFormatting>
  <conditionalFormatting sqref="Q31">
    <cfRule type="cellIs" dxfId="28144" priority="2334" operator="lessThan">
      <formula>0</formula>
    </cfRule>
  </conditionalFormatting>
  <conditionalFormatting sqref="P31:P38">
    <cfRule type="cellIs" dxfId="28143" priority="2323" operator="greaterThan">
      <formula>0</formula>
    </cfRule>
  </conditionalFormatting>
  <conditionalFormatting sqref="Q31">
    <cfRule type="cellIs" dxfId="28142" priority="2328" operator="lessThan">
      <formula>0</formula>
    </cfRule>
  </conditionalFormatting>
  <conditionalFormatting sqref="R31">
    <cfRule type="cellIs" dxfId="28141" priority="2326" operator="lessThan">
      <formula>0.8</formula>
    </cfRule>
    <cfRule type="cellIs" dxfId="28140" priority="2327" operator="greaterThan">
      <formula>1</formula>
    </cfRule>
  </conditionalFormatting>
  <conditionalFormatting sqref="R31">
    <cfRule type="cellIs" dxfId="28139" priority="2324" operator="greaterThan">
      <formula>1</formula>
    </cfRule>
    <cfRule type="cellIs" dxfId="28138" priority="2325" operator="lessThan">
      <formula>0.8</formula>
    </cfRule>
  </conditionalFormatting>
  <conditionalFormatting sqref="R31">
    <cfRule type="cellIs" dxfId="28137" priority="2320" operator="lessThan">
      <formula>0.8</formula>
    </cfRule>
    <cfRule type="cellIs" dxfId="28136" priority="2321" operator="greaterThan">
      <formula>1</formula>
    </cfRule>
  </conditionalFormatting>
  <conditionalFormatting sqref="R31">
    <cfRule type="cellIs" dxfId="28135" priority="2318" operator="greaterThan">
      <formula>1</formula>
    </cfRule>
    <cfRule type="cellIs" dxfId="28134" priority="2319" operator="lessThan">
      <formula>0.8</formula>
    </cfRule>
  </conditionalFormatting>
  <conditionalFormatting sqref="P31:P38">
    <cfRule type="cellIs" dxfId="28133" priority="2317" operator="greaterThan">
      <formula>0</formula>
    </cfRule>
  </conditionalFormatting>
  <conditionalFormatting sqref="Q31">
    <cfRule type="cellIs" dxfId="28132" priority="2322" operator="lessThan">
      <formula>0</formula>
    </cfRule>
  </conditionalFormatting>
  <conditionalFormatting sqref="R31">
    <cfRule type="cellIs" dxfId="28131" priority="2314" operator="lessThan">
      <formula>0.8</formula>
    </cfRule>
    <cfRule type="cellIs" dxfId="28130" priority="2315" operator="greaterThan">
      <formula>1</formula>
    </cfRule>
  </conditionalFormatting>
  <conditionalFormatting sqref="R31">
    <cfRule type="cellIs" dxfId="28129" priority="2312" operator="greaterThan">
      <formula>1</formula>
    </cfRule>
    <cfRule type="cellIs" dxfId="28128" priority="2313" operator="lessThan">
      <formula>0.8</formula>
    </cfRule>
  </conditionalFormatting>
  <conditionalFormatting sqref="P31:P38">
    <cfRule type="cellIs" dxfId="28127" priority="2311" operator="greaterThan">
      <formula>0</formula>
    </cfRule>
  </conditionalFormatting>
  <conditionalFormatting sqref="Q31">
    <cfRule type="cellIs" dxfId="28126" priority="2316" operator="lessThan">
      <formula>0</formula>
    </cfRule>
  </conditionalFormatting>
  <conditionalFormatting sqref="Q31">
    <cfRule type="cellIs" dxfId="28125" priority="2310" operator="lessThan">
      <formula>0</formula>
    </cfRule>
  </conditionalFormatting>
  <conditionalFormatting sqref="R31">
    <cfRule type="cellIs" dxfId="28124" priority="2308" operator="lessThan">
      <formula>0.8</formula>
    </cfRule>
    <cfRule type="cellIs" dxfId="28123" priority="2309" operator="greaterThan">
      <formula>1</formula>
    </cfRule>
  </conditionalFormatting>
  <conditionalFormatting sqref="R31">
    <cfRule type="cellIs" dxfId="28122" priority="2306" operator="greaterThan">
      <formula>1</formula>
    </cfRule>
    <cfRule type="cellIs" dxfId="28121" priority="2307" operator="lessThan">
      <formula>0.8</formula>
    </cfRule>
  </conditionalFormatting>
  <conditionalFormatting sqref="P31:P38">
    <cfRule type="cellIs" dxfId="28120" priority="2305" operator="greaterThan">
      <formula>0</formula>
    </cfRule>
  </conditionalFormatting>
  <conditionalFormatting sqref="Q31">
    <cfRule type="cellIs" dxfId="28119" priority="2299" operator="lessThan">
      <formula>0</formula>
    </cfRule>
  </conditionalFormatting>
  <conditionalFormatting sqref="R31">
    <cfRule type="cellIs" dxfId="28118" priority="2303" operator="lessThan">
      <formula>0.8</formula>
    </cfRule>
    <cfRule type="cellIs" dxfId="28117" priority="2304" operator="greaterThan">
      <formula>1</formula>
    </cfRule>
  </conditionalFormatting>
  <conditionalFormatting sqref="R31">
    <cfRule type="cellIs" dxfId="28116" priority="2301" operator="greaterThan">
      <formula>1</formula>
    </cfRule>
    <cfRule type="cellIs" dxfId="28115" priority="2302" operator="lessThan">
      <formula>0.8</formula>
    </cfRule>
  </conditionalFormatting>
  <conditionalFormatting sqref="P31:P38">
    <cfRule type="cellIs" dxfId="28114" priority="2300" operator="greaterThan">
      <formula>0</formula>
    </cfRule>
  </conditionalFormatting>
  <conditionalFormatting sqref="Q31">
    <cfRule type="cellIs" dxfId="28113" priority="2298" operator="lessThan">
      <formula>0</formula>
    </cfRule>
  </conditionalFormatting>
  <conditionalFormatting sqref="R31">
    <cfRule type="cellIs" dxfId="28112" priority="2296" operator="lessThan">
      <formula>0.8</formula>
    </cfRule>
    <cfRule type="cellIs" dxfId="28111" priority="2297" operator="greaterThan">
      <formula>1</formula>
    </cfRule>
  </conditionalFormatting>
  <conditionalFormatting sqref="R31">
    <cfRule type="cellIs" dxfId="28110" priority="2294" operator="greaterThan">
      <formula>1</formula>
    </cfRule>
    <cfRule type="cellIs" dxfId="28109" priority="2295" operator="lessThan">
      <formula>0.8</formula>
    </cfRule>
  </conditionalFormatting>
  <conditionalFormatting sqref="P31:P38">
    <cfRule type="cellIs" dxfId="28108" priority="2293" operator="greaterThan">
      <formula>0</formula>
    </cfRule>
  </conditionalFormatting>
  <conditionalFormatting sqref="Q31">
    <cfRule type="cellIs" dxfId="28107" priority="2292" operator="lessThan">
      <formula>0</formula>
    </cfRule>
  </conditionalFormatting>
  <conditionalFormatting sqref="R31">
    <cfRule type="cellIs" dxfId="28106" priority="2290" operator="lessThan">
      <formula>0.8</formula>
    </cfRule>
    <cfRule type="cellIs" dxfId="28105" priority="2291" operator="greaterThan">
      <formula>1</formula>
    </cfRule>
  </conditionalFormatting>
  <conditionalFormatting sqref="R31">
    <cfRule type="cellIs" dxfId="28104" priority="2288" operator="greaterThan">
      <formula>1</formula>
    </cfRule>
    <cfRule type="cellIs" dxfId="28103" priority="2289" operator="lessThan">
      <formula>0.8</formula>
    </cfRule>
  </conditionalFormatting>
  <conditionalFormatting sqref="P31:P38">
    <cfRule type="cellIs" dxfId="28102" priority="2287" operator="greaterThan">
      <formula>0</formula>
    </cfRule>
  </conditionalFormatting>
  <conditionalFormatting sqref="Q31">
    <cfRule type="cellIs" dxfId="28101" priority="2286" operator="lessThan">
      <formula>0</formula>
    </cfRule>
  </conditionalFormatting>
  <conditionalFormatting sqref="R31">
    <cfRule type="cellIs" dxfId="28100" priority="2284" operator="lessThan">
      <formula>0.8</formula>
    </cfRule>
    <cfRule type="cellIs" dxfId="28099" priority="2285" operator="greaterThan">
      <formula>1</formula>
    </cfRule>
  </conditionalFormatting>
  <conditionalFormatting sqref="R31">
    <cfRule type="cellIs" dxfId="28098" priority="2282" operator="greaterThan">
      <formula>1</formula>
    </cfRule>
    <cfRule type="cellIs" dxfId="28097" priority="2283" operator="lessThan">
      <formula>0.8</formula>
    </cfRule>
  </conditionalFormatting>
  <conditionalFormatting sqref="P31:P38">
    <cfRule type="cellIs" dxfId="28096" priority="2281" operator="greaterThan">
      <formula>0</formula>
    </cfRule>
  </conditionalFormatting>
  <conditionalFormatting sqref="Q31">
    <cfRule type="cellIs" dxfId="28095" priority="2280" operator="lessThan">
      <formula>0</formula>
    </cfRule>
  </conditionalFormatting>
  <conditionalFormatting sqref="R31">
    <cfRule type="cellIs" dxfId="28094" priority="2278" operator="lessThan">
      <formula>0.8</formula>
    </cfRule>
    <cfRule type="cellIs" dxfId="28093" priority="2279" operator="greaterThan">
      <formula>1</formula>
    </cfRule>
  </conditionalFormatting>
  <conditionalFormatting sqref="R31">
    <cfRule type="cellIs" dxfId="28092" priority="2276" operator="greaterThan">
      <formula>1</formula>
    </cfRule>
    <cfRule type="cellIs" dxfId="28091" priority="2277" operator="lessThan">
      <formula>0.8</formula>
    </cfRule>
  </conditionalFormatting>
  <conditionalFormatting sqref="P31:P38">
    <cfRule type="cellIs" dxfId="28090" priority="2275" operator="greaterThan">
      <formula>0</formula>
    </cfRule>
  </conditionalFormatting>
  <conditionalFormatting sqref="Q31">
    <cfRule type="cellIs" dxfId="28089" priority="2274" operator="lessThan">
      <formula>0</formula>
    </cfRule>
  </conditionalFormatting>
  <conditionalFormatting sqref="R31">
    <cfRule type="cellIs" dxfId="28088" priority="2272" operator="lessThan">
      <formula>0.8</formula>
    </cfRule>
    <cfRule type="cellIs" dxfId="28087" priority="2273" operator="greaterThan">
      <formula>1</formula>
    </cfRule>
  </conditionalFormatting>
  <conditionalFormatting sqref="R31">
    <cfRule type="cellIs" dxfId="28086" priority="2270" operator="greaterThan">
      <formula>1</formula>
    </cfRule>
    <cfRule type="cellIs" dxfId="28085" priority="2271" operator="lessThan">
      <formula>0.8</formula>
    </cfRule>
  </conditionalFormatting>
  <conditionalFormatting sqref="P31:P38">
    <cfRule type="cellIs" dxfId="28084" priority="2269" operator="greaterThan">
      <formula>0</formula>
    </cfRule>
  </conditionalFormatting>
  <conditionalFormatting sqref="P31:P38">
    <cfRule type="cellIs" dxfId="28083" priority="2263" operator="greaterThan">
      <formula>0</formula>
    </cfRule>
  </conditionalFormatting>
  <conditionalFormatting sqref="Q31">
    <cfRule type="cellIs" dxfId="28082" priority="2268" operator="lessThan">
      <formula>0</formula>
    </cfRule>
  </conditionalFormatting>
  <conditionalFormatting sqref="R31">
    <cfRule type="cellIs" dxfId="28081" priority="2266" operator="lessThan">
      <formula>0.8</formula>
    </cfRule>
    <cfRule type="cellIs" dxfId="28080" priority="2267" operator="greaterThan">
      <formula>1</formula>
    </cfRule>
  </conditionalFormatting>
  <conditionalFormatting sqref="R31">
    <cfRule type="cellIs" dxfId="28079" priority="2264" operator="greaterThan">
      <formula>1</formula>
    </cfRule>
    <cfRule type="cellIs" dxfId="28078" priority="2265" operator="lessThan">
      <formula>0.8</formula>
    </cfRule>
  </conditionalFormatting>
  <conditionalFormatting sqref="P31:P38">
    <cfRule type="cellIs" dxfId="28077" priority="2257" operator="greaterThan">
      <formula>0</formula>
    </cfRule>
  </conditionalFormatting>
  <conditionalFormatting sqref="Q31">
    <cfRule type="cellIs" dxfId="28076" priority="2262" operator="lessThan">
      <formula>0</formula>
    </cfRule>
  </conditionalFormatting>
  <conditionalFormatting sqref="R31">
    <cfRule type="cellIs" dxfId="28075" priority="2260" operator="lessThan">
      <formula>0.8</formula>
    </cfRule>
    <cfRule type="cellIs" dxfId="28074" priority="2261" operator="greaterThan">
      <formula>1</formula>
    </cfRule>
  </conditionalFormatting>
  <conditionalFormatting sqref="R31">
    <cfRule type="cellIs" dxfId="28073" priority="2258" operator="greaterThan">
      <formula>1</formula>
    </cfRule>
    <cfRule type="cellIs" dxfId="28072" priority="2259" operator="lessThan">
      <formula>0.8</formula>
    </cfRule>
  </conditionalFormatting>
  <conditionalFormatting sqref="R31">
    <cfRule type="cellIs" dxfId="28071" priority="2254" operator="lessThan">
      <formula>0.8</formula>
    </cfRule>
    <cfRule type="cellIs" dxfId="28070" priority="2255" operator="greaterThan">
      <formula>1</formula>
    </cfRule>
  </conditionalFormatting>
  <conditionalFormatting sqref="R31">
    <cfRule type="cellIs" dxfId="28069" priority="2252" operator="greaterThan">
      <formula>1</formula>
    </cfRule>
    <cfRule type="cellIs" dxfId="28068" priority="2253" operator="lessThan">
      <formula>0.8</formula>
    </cfRule>
  </conditionalFormatting>
  <conditionalFormatting sqref="P31:P38">
    <cfRule type="cellIs" dxfId="28067" priority="2251" operator="greaterThan">
      <formula>0</formula>
    </cfRule>
  </conditionalFormatting>
  <conditionalFormatting sqref="Q31">
    <cfRule type="cellIs" dxfId="28066" priority="2256" operator="lessThan">
      <formula>0</formula>
    </cfRule>
  </conditionalFormatting>
  <conditionalFormatting sqref="P79">
    <cfRule type="cellIs" dxfId="28065" priority="2245" operator="greaterThan">
      <formula>0</formula>
    </cfRule>
  </conditionalFormatting>
  <conditionalFormatting sqref="Q79">
    <cfRule type="cellIs" dxfId="28064" priority="2250" operator="lessThan">
      <formula>0</formula>
    </cfRule>
  </conditionalFormatting>
  <conditionalFormatting sqref="R79">
    <cfRule type="cellIs" dxfId="28063" priority="2248" operator="lessThan">
      <formula>0.8</formula>
    </cfRule>
    <cfRule type="cellIs" dxfId="28062" priority="2249" operator="greaterThan">
      <formula>1</formula>
    </cfRule>
  </conditionalFormatting>
  <conditionalFormatting sqref="R79">
    <cfRule type="cellIs" dxfId="28061" priority="2246" operator="greaterThan">
      <formula>1</formula>
    </cfRule>
    <cfRule type="cellIs" dxfId="28060" priority="2247" operator="lessThan">
      <formula>0.8</formula>
    </cfRule>
  </conditionalFormatting>
  <conditionalFormatting sqref="Q79">
    <cfRule type="cellIs" dxfId="28059" priority="2244" operator="lessThan">
      <formula>0</formula>
    </cfRule>
  </conditionalFormatting>
  <conditionalFormatting sqref="R79">
    <cfRule type="cellIs" dxfId="28058" priority="2242" operator="lessThan">
      <formula>0.8</formula>
    </cfRule>
    <cfRule type="cellIs" dxfId="28057" priority="2243" operator="greaterThan">
      <formula>1</formula>
    </cfRule>
  </conditionalFormatting>
  <conditionalFormatting sqref="R79">
    <cfRule type="cellIs" dxfId="28056" priority="2240" operator="greaterThan">
      <formula>1</formula>
    </cfRule>
    <cfRule type="cellIs" dxfId="28055" priority="2241" operator="lessThan">
      <formula>0.8</formula>
    </cfRule>
  </conditionalFormatting>
  <conditionalFormatting sqref="P79">
    <cfRule type="cellIs" dxfId="28054" priority="2239" operator="greaterThan">
      <formula>0</formula>
    </cfRule>
  </conditionalFormatting>
  <conditionalFormatting sqref="P79">
    <cfRule type="cellIs" dxfId="28053" priority="2233" operator="greaterThan">
      <formula>0</formula>
    </cfRule>
  </conditionalFormatting>
  <conditionalFormatting sqref="Q79">
    <cfRule type="cellIs" dxfId="28052" priority="2238" operator="lessThan">
      <formula>0</formula>
    </cfRule>
  </conditionalFormatting>
  <conditionalFormatting sqref="R79">
    <cfRule type="cellIs" dxfId="28051" priority="2236" operator="lessThan">
      <formula>0.8</formula>
    </cfRule>
    <cfRule type="cellIs" dxfId="28050" priority="2237" operator="greaterThan">
      <formula>1</formula>
    </cfRule>
  </conditionalFormatting>
  <conditionalFormatting sqref="R79">
    <cfRule type="cellIs" dxfId="28049" priority="2234" operator="greaterThan">
      <formula>1</formula>
    </cfRule>
    <cfRule type="cellIs" dxfId="28048" priority="2235" operator="lessThan">
      <formula>0.8</formula>
    </cfRule>
  </conditionalFormatting>
  <conditionalFormatting sqref="Q79">
    <cfRule type="cellIs" dxfId="28047" priority="2227" operator="lessThan">
      <formula>0</formula>
    </cfRule>
  </conditionalFormatting>
  <conditionalFormatting sqref="P79">
    <cfRule type="cellIs" dxfId="28046" priority="2228" operator="greaterThan">
      <formula>0</formula>
    </cfRule>
  </conditionalFormatting>
  <conditionalFormatting sqref="R79">
    <cfRule type="cellIs" dxfId="28045" priority="2231" operator="lessThan">
      <formula>0.8</formula>
    </cfRule>
    <cfRule type="cellIs" dxfId="28044" priority="2232" operator="greaterThan">
      <formula>1</formula>
    </cfRule>
  </conditionalFormatting>
  <conditionalFormatting sqref="R79">
    <cfRule type="cellIs" dxfId="28043" priority="2229" operator="greaterThan">
      <formula>1</formula>
    </cfRule>
    <cfRule type="cellIs" dxfId="28042" priority="2230" operator="lessThan">
      <formula>0.8</formula>
    </cfRule>
  </conditionalFormatting>
  <conditionalFormatting sqref="Q79">
    <cfRule type="cellIs" dxfId="28041" priority="2221" operator="lessThan">
      <formula>0</formula>
    </cfRule>
  </conditionalFormatting>
  <conditionalFormatting sqref="R79">
    <cfRule type="cellIs" dxfId="28040" priority="2225" operator="lessThan">
      <formula>0.8</formula>
    </cfRule>
    <cfRule type="cellIs" dxfId="28039" priority="2226" operator="greaterThan">
      <formula>1</formula>
    </cfRule>
  </conditionalFormatting>
  <conditionalFormatting sqref="R79">
    <cfRule type="cellIs" dxfId="28038" priority="2223" operator="greaterThan">
      <formula>1</formula>
    </cfRule>
    <cfRule type="cellIs" dxfId="28037" priority="2224" operator="lessThan">
      <formula>0.8</formula>
    </cfRule>
  </conditionalFormatting>
  <conditionalFormatting sqref="P79">
    <cfRule type="cellIs" dxfId="28036" priority="2222" operator="greaterThan">
      <formula>0</formula>
    </cfRule>
  </conditionalFormatting>
  <conditionalFormatting sqref="Q79">
    <cfRule type="cellIs" dxfId="28035" priority="2220" operator="lessThan">
      <formula>0</formula>
    </cfRule>
  </conditionalFormatting>
  <conditionalFormatting sqref="R79">
    <cfRule type="cellIs" dxfId="28034" priority="2218" operator="lessThan">
      <formula>0.8</formula>
    </cfRule>
    <cfRule type="cellIs" dxfId="28033" priority="2219" operator="greaterThan">
      <formula>1</formula>
    </cfRule>
  </conditionalFormatting>
  <conditionalFormatting sqref="R79">
    <cfRule type="cellIs" dxfId="28032" priority="2216" operator="greaterThan">
      <formula>1</formula>
    </cfRule>
    <cfRule type="cellIs" dxfId="28031" priority="2217" operator="lessThan">
      <formula>0.8</formula>
    </cfRule>
  </conditionalFormatting>
  <conditionalFormatting sqref="P79">
    <cfRule type="cellIs" dxfId="28030" priority="2215" operator="greaterThan">
      <formula>0</formula>
    </cfRule>
  </conditionalFormatting>
  <conditionalFormatting sqref="Q79">
    <cfRule type="cellIs" dxfId="28029" priority="2214" operator="lessThan">
      <formula>0</formula>
    </cfRule>
  </conditionalFormatting>
  <conditionalFormatting sqref="R79">
    <cfRule type="cellIs" dxfId="28028" priority="2212" operator="lessThan">
      <formula>0.8</formula>
    </cfRule>
    <cfRule type="cellIs" dxfId="28027" priority="2213" operator="greaterThan">
      <formula>1</formula>
    </cfRule>
  </conditionalFormatting>
  <conditionalFormatting sqref="R79">
    <cfRule type="cellIs" dxfId="28026" priority="2210" operator="greaterThan">
      <formula>1</formula>
    </cfRule>
    <cfRule type="cellIs" dxfId="28025" priority="2211" operator="lessThan">
      <formula>0.8</formula>
    </cfRule>
  </conditionalFormatting>
  <conditionalFormatting sqref="P79">
    <cfRule type="cellIs" dxfId="28024" priority="2209" operator="greaterThan">
      <formula>0</formula>
    </cfRule>
  </conditionalFormatting>
  <conditionalFormatting sqref="P79">
    <cfRule type="cellIs" dxfId="28023" priority="2203" operator="greaterThan">
      <formula>0</formula>
    </cfRule>
  </conditionalFormatting>
  <conditionalFormatting sqref="Q79">
    <cfRule type="cellIs" dxfId="28022" priority="2208" operator="lessThan">
      <formula>0</formula>
    </cfRule>
  </conditionalFormatting>
  <conditionalFormatting sqref="R79">
    <cfRule type="cellIs" dxfId="28021" priority="2206" operator="lessThan">
      <formula>0.8</formula>
    </cfRule>
    <cfRule type="cellIs" dxfId="28020" priority="2207" operator="greaterThan">
      <formula>1</formula>
    </cfRule>
  </conditionalFormatting>
  <conditionalFormatting sqref="R79">
    <cfRule type="cellIs" dxfId="28019" priority="2204" operator="greaterThan">
      <formula>1</formula>
    </cfRule>
    <cfRule type="cellIs" dxfId="28018" priority="2205" operator="lessThan">
      <formula>0.8</formula>
    </cfRule>
  </conditionalFormatting>
  <conditionalFormatting sqref="P71:P78">
    <cfRule type="cellIs" dxfId="28017" priority="2197" operator="greaterThan">
      <formula>0</formula>
    </cfRule>
  </conditionalFormatting>
  <conditionalFormatting sqref="Q71:Q78">
    <cfRule type="cellIs" dxfId="28016" priority="2202" operator="lessThan">
      <formula>0</formula>
    </cfRule>
  </conditionalFormatting>
  <conditionalFormatting sqref="R71:R78">
    <cfRule type="cellIs" dxfId="28015" priority="2200" operator="lessThan">
      <formula>0.8</formula>
    </cfRule>
    <cfRule type="cellIs" dxfId="28014" priority="2201" operator="greaterThan">
      <formula>1</formula>
    </cfRule>
  </conditionalFormatting>
  <conditionalFormatting sqref="R71:R78">
    <cfRule type="cellIs" dxfId="28013" priority="2198" operator="greaterThan">
      <formula>1</formula>
    </cfRule>
    <cfRule type="cellIs" dxfId="28012" priority="2199" operator="lessThan">
      <formula>0.8</formula>
    </cfRule>
  </conditionalFormatting>
  <conditionalFormatting sqref="Q148:Q154">
    <cfRule type="cellIs" dxfId="28011" priority="2196" operator="lessThan">
      <formula>0</formula>
    </cfRule>
  </conditionalFormatting>
  <conditionalFormatting sqref="R148:R154">
    <cfRule type="cellIs" dxfId="28010" priority="2194" operator="lessThan">
      <formula>0.8</formula>
    </cfRule>
    <cfRule type="cellIs" dxfId="28009" priority="2195" operator="greaterThan">
      <formula>1</formula>
    </cfRule>
  </conditionalFormatting>
  <conditionalFormatting sqref="R148:R154">
    <cfRule type="cellIs" dxfId="28008" priority="2192" operator="greaterThan">
      <formula>1</formula>
    </cfRule>
    <cfRule type="cellIs" dxfId="28007" priority="2193" operator="lessThan">
      <formula>0.8</formula>
    </cfRule>
  </conditionalFormatting>
  <conditionalFormatting sqref="P148:P154">
    <cfRule type="cellIs" dxfId="28006" priority="2191" operator="greaterThan">
      <formula>0</formula>
    </cfRule>
  </conditionalFormatting>
  <conditionalFormatting sqref="Q148:Q154">
    <cfRule type="cellIs" dxfId="28005" priority="2190" operator="lessThan">
      <formula>0</formula>
    </cfRule>
  </conditionalFormatting>
  <conditionalFormatting sqref="R148:R154">
    <cfRule type="cellIs" dxfId="28004" priority="2188" operator="lessThan">
      <formula>0.8</formula>
    </cfRule>
    <cfRule type="cellIs" dxfId="28003" priority="2189" operator="greaterThan">
      <formula>1</formula>
    </cfRule>
  </conditionalFormatting>
  <conditionalFormatting sqref="R148:R154">
    <cfRule type="cellIs" dxfId="28002" priority="2186" operator="greaterThan">
      <formula>1</formula>
    </cfRule>
    <cfRule type="cellIs" dxfId="28001" priority="2187" operator="lessThan">
      <formula>0.8</formula>
    </cfRule>
  </conditionalFormatting>
  <conditionalFormatting sqref="P148:P154">
    <cfRule type="cellIs" dxfId="28000" priority="2185" operator="greaterThan">
      <formula>0</formula>
    </cfRule>
  </conditionalFormatting>
  <conditionalFormatting sqref="Q148:Q154">
    <cfRule type="cellIs" dxfId="27999" priority="2184" operator="lessThan">
      <formula>0</formula>
    </cfRule>
  </conditionalFormatting>
  <conditionalFormatting sqref="R148:R154">
    <cfRule type="cellIs" dxfId="27998" priority="2182" operator="lessThan">
      <formula>0.8</formula>
    </cfRule>
    <cfRule type="cellIs" dxfId="27997" priority="2183" operator="greaterThan">
      <formula>1</formula>
    </cfRule>
  </conditionalFormatting>
  <conditionalFormatting sqref="R148:R154">
    <cfRule type="cellIs" dxfId="27996" priority="2180" operator="greaterThan">
      <formula>1</formula>
    </cfRule>
    <cfRule type="cellIs" dxfId="27995" priority="2181" operator="lessThan">
      <formula>0.8</formula>
    </cfRule>
  </conditionalFormatting>
  <conditionalFormatting sqref="P148:P154">
    <cfRule type="cellIs" dxfId="27994" priority="2179" operator="greaterThan">
      <formula>0</formula>
    </cfRule>
  </conditionalFormatting>
  <conditionalFormatting sqref="Q148:Q154">
    <cfRule type="cellIs" dxfId="27993" priority="2178" operator="lessThan">
      <formula>0</formula>
    </cfRule>
  </conditionalFormatting>
  <conditionalFormatting sqref="R148:R154">
    <cfRule type="cellIs" dxfId="27992" priority="2176" operator="lessThan">
      <formula>0.8</formula>
    </cfRule>
    <cfRule type="cellIs" dxfId="27991" priority="2177" operator="greaterThan">
      <formula>1</formula>
    </cfRule>
  </conditionalFormatting>
  <conditionalFormatting sqref="R148:R154">
    <cfRule type="cellIs" dxfId="27990" priority="2174" operator="greaterThan">
      <formula>1</formula>
    </cfRule>
    <cfRule type="cellIs" dxfId="27989" priority="2175" operator="lessThan">
      <formula>0.8</formula>
    </cfRule>
  </conditionalFormatting>
  <conditionalFormatting sqref="P148:P154">
    <cfRule type="cellIs" dxfId="27988" priority="2173" operator="greaterThan">
      <formula>0</formula>
    </cfRule>
  </conditionalFormatting>
  <conditionalFormatting sqref="P148:P154">
    <cfRule type="cellIs" dxfId="27987" priority="2167" operator="greaterThan">
      <formula>0</formula>
    </cfRule>
  </conditionalFormatting>
  <conditionalFormatting sqref="Q148:Q154">
    <cfRule type="cellIs" dxfId="27986" priority="2172" operator="lessThan">
      <formula>0</formula>
    </cfRule>
  </conditionalFormatting>
  <conditionalFormatting sqref="R148:R154">
    <cfRule type="cellIs" dxfId="27985" priority="2170" operator="lessThan">
      <formula>0.8</formula>
    </cfRule>
    <cfRule type="cellIs" dxfId="27984" priority="2171" operator="greaterThan">
      <formula>1</formula>
    </cfRule>
  </conditionalFormatting>
  <conditionalFormatting sqref="R148:R154">
    <cfRule type="cellIs" dxfId="27983" priority="2168" operator="greaterThan">
      <formula>1</formula>
    </cfRule>
    <cfRule type="cellIs" dxfId="27982" priority="2169" operator="lessThan">
      <formula>0.8</formula>
    </cfRule>
  </conditionalFormatting>
  <conditionalFormatting sqref="P148:P154">
    <cfRule type="cellIs" dxfId="27981" priority="2161" operator="greaterThan">
      <formula>0</formula>
    </cfRule>
  </conditionalFormatting>
  <conditionalFormatting sqref="Q148:Q154">
    <cfRule type="cellIs" dxfId="27980" priority="2166" operator="lessThan">
      <formula>0</formula>
    </cfRule>
  </conditionalFormatting>
  <conditionalFormatting sqref="R148:R154">
    <cfRule type="cellIs" dxfId="27979" priority="2164" operator="lessThan">
      <formula>0.8</formula>
    </cfRule>
    <cfRule type="cellIs" dxfId="27978" priority="2165" operator="greaterThan">
      <formula>1</formula>
    </cfRule>
  </conditionalFormatting>
  <conditionalFormatting sqref="R148:R154">
    <cfRule type="cellIs" dxfId="27977" priority="2162" operator="greaterThan">
      <formula>1</formula>
    </cfRule>
    <cfRule type="cellIs" dxfId="27976" priority="2163" operator="lessThan">
      <formula>0.8</formula>
    </cfRule>
  </conditionalFormatting>
  <conditionalFormatting sqref="R148:R154">
    <cfRule type="cellIs" dxfId="27975" priority="2158" operator="lessThan">
      <formula>0.8</formula>
    </cfRule>
    <cfRule type="cellIs" dxfId="27974" priority="2159" operator="greaterThan">
      <formula>1</formula>
    </cfRule>
  </conditionalFormatting>
  <conditionalFormatting sqref="R148:R154">
    <cfRule type="cellIs" dxfId="27973" priority="2156" operator="greaterThan">
      <formula>1</formula>
    </cfRule>
    <cfRule type="cellIs" dxfId="27972" priority="2157" operator="lessThan">
      <formula>0.8</formula>
    </cfRule>
  </conditionalFormatting>
  <conditionalFormatting sqref="P148:P154">
    <cfRule type="cellIs" dxfId="27971" priority="2155" operator="greaterThan">
      <formula>0</formula>
    </cfRule>
  </conditionalFormatting>
  <conditionalFormatting sqref="Q148:Q154">
    <cfRule type="cellIs" dxfId="27970" priority="2160" operator="lessThan">
      <formula>0</formula>
    </cfRule>
  </conditionalFormatting>
  <conditionalFormatting sqref="Q148:Q154">
    <cfRule type="cellIs" dxfId="27969" priority="2154" operator="lessThan">
      <formula>0</formula>
    </cfRule>
  </conditionalFormatting>
  <conditionalFormatting sqref="R148:R154">
    <cfRule type="cellIs" dxfId="27968" priority="2152" operator="lessThan">
      <formula>0.8</formula>
    </cfRule>
    <cfRule type="cellIs" dxfId="27967" priority="2153" operator="greaterThan">
      <formula>1</formula>
    </cfRule>
  </conditionalFormatting>
  <conditionalFormatting sqref="R148:R154">
    <cfRule type="cellIs" dxfId="27966" priority="2150" operator="greaterThan">
      <formula>1</formula>
    </cfRule>
    <cfRule type="cellIs" dxfId="27965" priority="2151" operator="lessThan">
      <formula>0.8</formula>
    </cfRule>
  </conditionalFormatting>
  <conditionalFormatting sqref="P148:P154">
    <cfRule type="cellIs" dxfId="27964" priority="2149" operator="greaterThan">
      <formula>0</formula>
    </cfRule>
  </conditionalFormatting>
  <conditionalFormatting sqref="P148:P154">
    <cfRule type="cellIs" dxfId="27963" priority="2143" operator="greaterThan">
      <formula>0</formula>
    </cfRule>
  </conditionalFormatting>
  <conditionalFormatting sqref="Q148:Q154">
    <cfRule type="cellIs" dxfId="27962" priority="2148" operator="lessThan">
      <formula>0</formula>
    </cfRule>
  </conditionalFormatting>
  <conditionalFormatting sqref="R148:R154">
    <cfRule type="cellIs" dxfId="27961" priority="2146" operator="lessThan">
      <formula>0.8</formula>
    </cfRule>
    <cfRule type="cellIs" dxfId="27960" priority="2147" operator="greaterThan">
      <formula>1</formula>
    </cfRule>
  </conditionalFormatting>
  <conditionalFormatting sqref="R148:R154">
    <cfRule type="cellIs" dxfId="27959" priority="2144" operator="greaterThan">
      <formula>1</formula>
    </cfRule>
    <cfRule type="cellIs" dxfId="27958" priority="2145" operator="lessThan">
      <formula>0.8</formula>
    </cfRule>
  </conditionalFormatting>
  <conditionalFormatting sqref="P148:P154">
    <cfRule type="cellIs" dxfId="27957" priority="2137" operator="greaterThan">
      <formula>0</formula>
    </cfRule>
  </conditionalFormatting>
  <conditionalFormatting sqref="Q148:Q154">
    <cfRule type="cellIs" dxfId="27956" priority="2142" operator="lessThan">
      <formula>0</formula>
    </cfRule>
  </conditionalFormatting>
  <conditionalFormatting sqref="R148:R154">
    <cfRule type="cellIs" dxfId="27955" priority="2140" operator="lessThan">
      <formula>0.8</formula>
    </cfRule>
    <cfRule type="cellIs" dxfId="27954" priority="2141" operator="greaterThan">
      <formula>1</formula>
    </cfRule>
  </conditionalFormatting>
  <conditionalFormatting sqref="R148:R154">
    <cfRule type="cellIs" dxfId="27953" priority="2138" operator="greaterThan">
      <formula>1</formula>
    </cfRule>
    <cfRule type="cellIs" dxfId="27952" priority="2139" operator="lessThan">
      <formula>0.8</formula>
    </cfRule>
  </conditionalFormatting>
  <conditionalFormatting sqref="R148:R154">
    <cfRule type="cellIs" dxfId="27951" priority="2134" operator="lessThan">
      <formula>0.8</formula>
    </cfRule>
    <cfRule type="cellIs" dxfId="27950" priority="2135" operator="greaterThan">
      <formula>1</formula>
    </cfRule>
  </conditionalFormatting>
  <conditionalFormatting sqref="R148:R154">
    <cfRule type="cellIs" dxfId="27949" priority="2132" operator="greaterThan">
      <formula>1</formula>
    </cfRule>
    <cfRule type="cellIs" dxfId="27948" priority="2133" operator="lessThan">
      <formula>0.8</formula>
    </cfRule>
  </conditionalFormatting>
  <conditionalFormatting sqref="P148:P154">
    <cfRule type="cellIs" dxfId="27947" priority="2131" operator="greaterThan">
      <formula>0</formula>
    </cfRule>
  </conditionalFormatting>
  <conditionalFormatting sqref="Q148:Q154">
    <cfRule type="cellIs" dxfId="27946" priority="2136" operator="lessThan">
      <formula>0</formula>
    </cfRule>
  </conditionalFormatting>
  <conditionalFormatting sqref="P148:P154">
    <cfRule type="cellIs" dxfId="27945" priority="2125" operator="greaterThan">
      <formula>0</formula>
    </cfRule>
  </conditionalFormatting>
  <conditionalFormatting sqref="Q148:Q154">
    <cfRule type="cellIs" dxfId="27944" priority="2130" operator="lessThan">
      <formula>0</formula>
    </cfRule>
  </conditionalFormatting>
  <conditionalFormatting sqref="R148:R154">
    <cfRule type="cellIs" dxfId="27943" priority="2128" operator="lessThan">
      <formula>0.8</formula>
    </cfRule>
    <cfRule type="cellIs" dxfId="27942" priority="2129" operator="greaterThan">
      <formula>1</formula>
    </cfRule>
  </conditionalFormatting>
  <conditionalFormatting sqref="R148:R154">
    <cfRule type="cellIs" dxfId="27941" priority="2126" operator="greaterThan">
      <formula>1</formula>
    </cfRule>
    <cfRule type="cellIs" dxfId="27940" priority="2127" operator="lessThan">
      <formula>0.8</formula>
    </cfRule>
  </conditionalFormatting>
  <conditionalFormatting sqref="R148:R154">
    <cfRule type="cellIs" dxfId="27939" priority="2122" operator="lessThan">
      <formula>0.8</formula>
    </cfRule>
    <cfRule type="cellIs" dxfId="27938" priority="2123" operator="greaterThan">
      <formula>1</formula>
    </cfRule>
  </conditionalFormatting>
  <conditionalFormatting sqref="R148:R154">
    <cfRule type="cellIs" dxfId="27937" priority="2120" operator="greaterThan">
      <formula>1</formula>
    </cfRule>
    <cfRule type="cellIs" dxfId="27936" priority="2121" operator="lessThan">
      <formula>0.8</formula>
    </cfRule>
  </conditionalFormatting>
  <conditionalFormatting sqref="P148:P154">
    <cfRule type="cellIs" dxfId="27935" priority="2119" operator="greaterThan">
      <formula>0</formula>
    </cfRule>
  </conditionalFormatting>
  <conditionalFormatting sqref="Q148:Q154">
    <cfRule type="cellIs" dxfId="27934" priority="2124" operator="lessThan">
      <formula>0</formula>
    </cfRule>
  </conditionalFormatting>
  <conditionalFormatting sqref="R148:R154">
    <cfRule type="cellIs" dxfId="27933" priority="2116" operator="lessThan">
      <formula>0.8</formula>
    </cfRule>
    <cfRule type="cellIs" dxfId="27932" priority="2117" operator="greaterThan">
      <formula>1</formula>
    </cfRule>
  </conditionalFormatting>
  <conditionalFormatting sqref="R148:R154">
    <cfRule type="cellIs" dxfId="27931" priority="2114" operator="greaterThan">
      <formula>1</formula>
    </cfRule>
    <cfRule type="cellIs" dxfId="27930" priority="2115" operator="lessThan">
      <formula>0.8</formula>
    </cfRule>
  </conditionalFormatting>
  <conditionalFormatting sqref="P148:P154">
    <cfRule type="cellIs" dxfId="27929" priority="2113" operator="greaterThan">
      <formula>0</formula>
    </cfRule>
  </conditionalFormatting>
  <conditionalFormatting sqref="Q148:Q154">
    <cfRule type="cellIs" dxfId="27928" priority="2118" operator="lessThan">
      <formula>0</formula>
    </cfRule>
  </conditionalFormatting>
  <conditionalFormatting sqref="Q148:Q154">
    <cfRule type="cellIs" dxfId="27927" priority="2112" operator="lessThan">
      <formula>0</formula>
    </cfRule>
  </conditionalFormatting>
  <conditionalFormatting sqref="R148:R154">
    <cfRule type="cellIs" dxfId="27926" priority="2110" operator="lessThan">
      <formula>0.8</formula>
    </cfRule>
    <cfRule type="cellIs" dxfId="27925" priority="2111" operator="greaterThan">
      <formula>1</formula>
    </cfRule>
  </conditionalFormatting>
  <conditionalFormatting sqref="R148:R154">
    <cfRule type="cellIs" dxfId="27924" priority="2108" operator="greaterThan">
      <formula>1</formula>
    </cfRule>
    <cfRule type="cellIs" dxfId="27923" priority="2109" operator="lessThan">
      <formula>0.8</formula>
    </cfRule>
  </conditionalFormatting>
  <conditionalFormatting sqref="P148:P154">
    <cfRule type="cellIs" dxfId="27922" priority="2107" operator="greaterThan">
      <formula>0</formula>
    </cfRule>
  </conditionalFormatting>
  <conditionalFormatting sqref="Q148:Q154">
    <cfRule type="cellIs" dxfId="27921" priority="2101" operator="lessThan">
      <formula>0</formula>
    </cfRule>
  </conditionalFormatting>
  <conditionalFormatting sqref="R148:R154">
    <cfRule type="cellIs" dxfId="27920" priority="2105" operator="lessThan">
      <formula>0.8</formula>
    </cfRule>
    <cfRule type="cellIs" dxfId="27919" priority="2106" operator="greaterThan">
      <formula>1</formula>
    </cfRule>
  </conditionalFormatting>
  <conditionalFormatting sqref="R148:R154">
    <cfRule type="cellIs" dxfId="27918" priority="2103" operator="greaterThan">
      <formula>1</formula>
    </cfRule>
    <cfRule type="cellIs" dxfId="27917" priority="2104" operator="lessThan">
      <formula>0.8</formula>
    </cfRule>
  </conditionalFormatting>
  <conditionalFormatting sqref="P148:P154">
    <cfRule type="cellIs" dxfId="27916" priority="2102" operator="greaterThan">
      <formula>0</formula>
    </cfRule>
  </conditionalFormatting>
  <conditionalFormatting sqref="Q148:Q154">
    <cfRule type="cellIs" dxfId="27915" priority="2100" operator="lessThan">
      <formula>0</formula>
    </cfRule>
  </conditionalFormatting>
  <conditionalFormatting sqref="R148:R154">
    <cfRule type="cellIs" dxfId="27914" priority="2098" operator="lessThan">
      <formula>0.8</formula>
    </cfRule>
    <cfRule type="cellIs" dxfId="27913" priority="2099" operator="greaterThan">
      <formula>1</formula>
    </cfRule>
  </conditionalFormatting>
  <conditionalFormatting sqref="R148:R154">
    <cfRule type="cellIs" dxfId="27912" priority="2096" operator="greaterThan">
      <formula>1</formula>
    </cfRule>
    <cfRule type="cellIs" dxfId="27911" priority="2097" operator="lessThan">
      <formula>0.8</formula>
    </cfRule>
  </conditionalFormatting>
  <conditionalFormatting sqref="P148:P154">
    <cfRule type="cellIs" dxfId="27910" priority="2095" operator="greaterThan">
      <formula>0</formula>
    </cfRule>
  </conditionalFormatting>
  <conditionalFormatting sqref="Q148:Q154">
    <cfRule type="cellIs" dxfId="27909" priority="2094" operator="lessThan">
      <formula>0</formula>
    </cfRule>
  </conditionalFormatting>
  <conditionalFormatting sqref="R148:R154">
    <cfRule type="cellIs" dxfId="27908" priority="2092" operator="lessThan">
      <formula>0.8</formula>
    </cfRule>
    <cfRule type="cellIs" dxfId="27907" priority="2093" operator="greaterThan">
      <formula>1</formula>
    </cfRule>
  </conditionalFormatting>
  <conditionalFormatting sqref="R148:R154">
    <cfRule type="cellIs" dxfId="27906" priority="2090" operator="greaterThan">
      <formula>1</formula>
    </cfRule>
    <cfRule type="cellIs" dxfId="27905" priority="2091" operator="lessThan">
      <formula>0.8</formula>
    </cfRule>
  </conditionalFormatting>
  <conditionalFormatting sqref="P148:P154">
    <cfRule type="cellIs" dxfId="27904" priority="2089" operator="greaterThan">
      <formula>0</formula>
    </cfRule>
  </conditionalFormatting>
  <conditionalFormatting sqref="Q148:Q154">
    <cfRule type="cellIs" dxfId="27903" priority="2088" operator="lessThan">
      <formula>0</formula>
    </cfRule>
  </conditionalFormatting>
  <conditionalFormatting sqref="R148:R154">
    <cfRule type="cellIs" dxfId="27902" priority="2086" operator="lessThan">
      <formula>0.8</formula>
    </cfRule>
    <cfRule type="cellIs" dxfId="27901" priority="2087" operator="greaterThan">
      <formula>1</formula>
    </cfRule>
  </conditionalFormatting>
  <conditionalFormatting sqref="R148:R154">
    <cfRule type="cellIs" dxfId="27900" priority="2084" operator="greaterThan">
      <formula>1</formula>
    </cfRule>
    <cfRule type="cellIs" dxfId="27899" priority="2085" operator="lessThan">
      <formula>0.8</formula>
    </cfRule>
  </conditionalFormatting>
  <conditionalFormatting sqref="P148:P154">
    <cfRule type="cellIs" dxfId="27898" priority="2083" operator="greaterThan">
      <formula>0</formula>
    </cfRule>
  </conditionalFormatting>
  <conditionalFormatting sqref="Q148:Q154">
    <cfRule type="cellIs" dxfId="27897" priority="2082" operator="lessThan">
      <formula>0</formula>
    </cfRule>
  </conditionalFormatting>
  <conditionalFormatting sqref="R148:R154">
    <cfRule type="cellIs" dxfId="27896" priority="2080" operator="lessThan">
      <formula>0.8</formula>
    </cfRule>
    <cfRule type="cellIs" dxfId="27895" priority="2081" operator="greaterThan">
      <formula>1</formula>
    </cfRule>
  </conditionalFormatting>
  <conditionalFormatting sqref="R148:R154">
    <cfRule type="cellIs" dxfId="27894" priority="2078" operator="greaterThan">
      <formula>1</formula>
    </cfRule>
    <cfRule type="cellIs" dxfId="27893" priority="2079" operator="lessThan">
      <formula>0.8</formula>
    </cfRule>
  </conditionalFormatting>
  <conditionalFormatting sqref="P148:P154">
    <cfRule type="cellIs" dxfId="27892" priority="2077" operator="greaterThan">
      <formula>0</formula>
    </cfRule>
  </conditionalFormatting>
  <conditionalFormatting sqref="Q148:Q154">
    <cfRule type="cellIs" dxfId="27891" priority="2076" operator="lessThan">
      <formula>0</formula>
    </cfRule>
  </conditionalFormatting>
  <conditionalFormatting sqref="R148:R154">
    <cfRule type="cellIs" dxfId="27890" priority="2074" operator="lessThan">
      <formula>0.8</formula>
    </cfRule>
    <cfRule type="cellIs" dxfId="27889" priority="2075" operator="greaterThan">
      <formula>1</formula>
    </cfRule>
  </conditionalFormatting>
  <conditionalFormatting sqref="R148:R154">
    <cfRule type="cellIs" dxfId="27888" priority="2072" operator="greaterThan">
      <formula>1</formula>
    </cfRule>
    <cfRule type="cellIs" dxfId="27887" priority="2073" operator="lessThan">
      <formula>0.8</formula>
    </cfRule>
  </conditionalFormatting>
  <conditionalFormatting sqref="P148:P154">
    <cfRule type="cellIs" dxfId="27886" priority="2071" operator="greaterThan">
      <formula>0</formula>
    </cfRule>
  </conditionalFormatting>
  <conditionalFormatting sqref="P148:P154">
    <cfRule type="cellIs" dxfId="27885" priority="2065" operator="greaterThan">
      <formula>0</formula>
    </cfRule>
  </conditionalFormatting>
  <conditionalFormatting sqref="Q148:Q154">
    <cfRule type="cellIs" dxfId="27884" priority="2070" operator="lessThan">
      <formula>0</formula>
    </cfRule>
  </conditionalFormatting>
  <conditionalFormatting sqref="R148:R154">
    <cfRule type="cellIs" dxfId="27883" priority="2068" operator="lessThan">
      <formula>0.8</formula>
    </cfRule>
    <cfRule type="cellIs" dxfId="27882" priority="2069" operator="greaterThan">
      <formula>1</formula>
    </cfRule>
  </conditionalFormatting>
  <conditionalFormatting sqref="R148:R154">
    <cfRule type="cellIs" dxfId="27881" priority="2066" operator="greaterThan">
      <formula>1</formula>
    </cfRule>
    <cfRule type="cellIs" dxfId="27880" priority="2067" operator="lessThan">
      <formula>0.8</formula>
    </cfRule>
  </conditionalFormatting>
  <conditionalFormatting sqref="P148:P154">
    <cfRule type="cellIs" dxfId="27879" priority="2059" operator="greaterThan">
      <formula>0</formula>
    </cfRule>
  </conditionalFormatting>
  <conditionalFormatting sqref="Q148:Q154">
    <cfRule type="cellIs" dxfId="27878" priority="2064" operator="lessThan">
      <formula>0</formula>
    </cfRule>
  </conditionalFormatting>
  <conditionalFormatting sqref="R148:R154">
    <cfRule type="cellIs" dxfId="27877" priority="2062" operator="lessThan">
      <formula>0.8</formula>
    </cfRule>
    <cfRule type="cellIs" dxfId="27876" priority="2063" operator="greaterThan">
      <formula>1</formula>
    </cfRule>
  </conditionalFormatting>
  <conditionalFormatting sqref="R148:R154">
    <cfRule type="cellIs" dxfId="27875" priority="2060" operator="greaterThan">
      <formula>1</formula>
    </cfRule>
    <cfRule type="cellIs" dxfId="27874" priority="2061" operator="lessThan">
      <formula>0.8</formula>
    </cfRule>
  </conditionalFormatting>
  <conditionalFormatting sqref="R148:R154">
    <cfRule type="cellIs" dxfId="27873" priority="2056" operator="lessThan">
      <formula>0.8</formula>
    </cfRule>
    <cfRule type="cellIs" dxfId="27872" priority="2057" operator="greaterThan">
      <formula>1</formula>
    </cfRule>
  </conditionalFormatting>
  <conditionalFormatting sqref="R148:R154">
    <cfRule type="cellIs" dxfId="27871" priority="2054" operator="greaterThan">
      <formula>1</formula>
    </cfRule>
    <cfRule type="cellIs" dxfId="27870" priority="2055" operator="lessThan">
      <formula>0.8</formula>
    </cfRule>
  </conditionalFormatting>
  <conditionalFormatting sqref="P148:P154">
    <cfRule type="cellIs" dxfId="27869" priority="2053" operator="greaterThan">
      <formula>0</formula>
    </cfRule>
  </conditionalFormatting>
  <conditionalFormatting sqref="Q148:Q154">
    <cfRule type="cellIs" dxfId="27868" priority="2058" operator="lessThan">
      <formula>0</formula>
    </cfRule>
  </conditionalFormatting>
  <conditionalFormatting sqref="Q148:Q154">
    <cfRule type="cellIs" dxfId="27867" priority="2047" operator="lessThan">
      <formula>0</formula>
    </cfRule>
  </conditionalFormatting>
  <conditionalFormatting sqref="P148:P154">
    <cfRule type="cellIs" dxfId="27866" priority="2048" operator="greaterThan">
      <formula>0</formula>
    </cfRule>
  </conditionalFormatting>
  <conditionalFormatting sqref="R148:R154">
    <cfRule type="cellIs" dxfId="27865" priority="2051" operator="lessThan">
      <formula>0.8</formula>
    </cfRule>
    <cfRule type="cellIs" dxfId="27864" priority="2052" operator="greaterThan">
      <formula>1</formula>
    </cfRule>
  </conditionalFormatting>
  <conditionalFormatting sqref="R148:R154">
    <cfRule type="cellIs" dxfId="27863" priority="2049" operator="greaterThan">
      <formula>1</formula>
    </cfRule>
    <cfRule type="cellIs" dxfId="27862" priority="2050" operator="lessThan">
      <formula>0.8</formula>
    </cfRule>
  </conditionalFormatting>
  <conditionalFormatting sqref="Q148:Q154">
    <cfRule type="cellIs" dxfId="27861" priority="2041" operator="lessThan">
      <formula>0</formula>
    </cfRule>
  </conditionalFormatting>
  <conditionalFormatting sqref="R148:R154">
    <cfRule type="cellIs" dxfId="27860" priority="2045" operator="lessThan">
      <formula>0.8</formula>
    </cfRule>
    <cfRule type="cellIs" dxfId="27859" priority="2046" operator="greaterThan">
      <formula>1</formula>
    </cfRule>
  </conditionalFormatting>
  <conditionalFormatting sqref="R148:R154">
    <cfRule type="cellIs" dxfId="27858" priority="2043" operator="greaterThan">
      <formula>1</formula>
    </cfRule>
    <cfRule type="cellIs" dxfId="27857" priority="2044" operator="lessThan">
      <formula>0.8</formula>
    </cfRule>
  </conditionalFormatting>
  <conditionalFormatting sqref="P148:P154">
    <cfRule type="cellIs" dxfId="27856" priority="2042" operator="greaterThan">
      <formula>0</formula>
    </cfRule>
  </conditionalFormatting>
  <conditionalFormatting sqref="Q148:Q154">
    <cfRule type="cellIs" dxfId="27855" priority="2040" operator="lessThan">
      <formula>0</formula>
    </cfRule>
  </conditionalFormatting>
  <conditionalFormatting sqref="R148:R154">
    <cfRule type="cellIs" dxfId="27854" priority="2038" operator="lessThan">
      <formula>0.8</formula>
    </cfRule>
    <cfRule type="cellIs" dxfId="27853" priority="2039" operator="greaterThan">
      <formula>1</formula>
    </cfRule>
  </conditionalFormatting>
  <conditionalFormatting sqref="R148:R154">
    <cfRule type="cellIs" dxfId="27852" priority="2036" operator="greaterThan">
      <formula>1</formula>
    </cfRule>
    <cfRule type="cellIs" dxfId="27851" priority="2037" operator="lessThan">
      <formula>0.8</formula>
    </cfRule>
  </conditionalFormatting>
  <conditionalFormatting sqref="P148:P154">
    <cfRule type="cellIs" dxfId="27850" priority="2035" operator="greaterThan">
      <formula>0</formula>
    </cfRule>
  </conditionalFormatting>
  <conditionalFormatting sqref="Q148:Q154">
    <cfRule type="cellIs" dxfId="27849" priority="2034" operator="lessThan">
      <formula>0</formula>
    </cfRule>
  </conditionalFormatting>
  <conditionalFormatting sqref="R148:R154">
    <cfRule type="cellIs" dxfId="27848" priority="2032" operator="lessThan">
      <formula>0.8</formula>
    </cfRule>
    <cfRule type="cellIs" dxfId="27847" priority="2033" operator="greaterThan">
      <formula>1</formula>
    </cfRule>
  </conditionalFormatting>
  <conditionalFormatting sqref="R148:R154">
    <cfRule type="cellIs" dxfId="27846" priority="2030" operator="greaterThan">
      <formula>1</formula>
    </cfRule>
    <cfRule type="cellIs" dxfId="27845" priority="2031" operator="lessThan">
      <formula>0.8</formula>
    </cfRule>
  </conditionalFormatting>
  <conditionalFormatting sqref="P148:P154">
    <cfRule type="cellIs" dxfId="27844" priority="2029" operator="greaterThan">
      <formula>0</formula>
    </cfRule>
  </conditionalFormatting>
  <conditionalFormatting sqref="Q148:Q154">
    <cfRule type="cellIs" dxfId="27843" priority="2028" operator="lessThan">
      <formula>0</formula>
    </cfRule>
  </conditionalFormatting>
  <conditionalFormatting sqref="R148:R154">
    <cfRule type="cellIs" dxfId="27842" priority="2026" operator="lessThan">
      <formula>0.8</formula>
    </cfRule>
    <cfRule type="cellIs" dxfId="27841" priority="2027" operator="greaterThan">
      <formula>1</formula>
    </cfRule>
  </conditionalFormatting>
  <conditionalFormatting sqref="R148:R154">
    <cfRule type="cellIs" dxfId="27840" priority="2024" operator="greaterThan">
      <formula>1</formula>
    </cfRule>
    <cfRule type="cellIs" dxfId="27839" priority="2025" operator="lessThan">
      <formula>0.8</formula>
    </cfRule>
  </conditionalFormatting>
  <conditionalFormatting sqref="P148:P154">
    <cfRule type="cellIs" dxfId="27838" priority="2023" operator="greaterThan">
      <formula>0</formula>
    </cfRule>
  </conditionalFormatting>
  <conditionalFormatting sqref="Q148:Q154">
    <cfRule type="cellIs" dxfId="27837" priority="2022" operator="lessThan">
      <formula>0</formula>
    </cfRule>
  </conditionalFormatting>
  <conditionalFormatting sqref="R148:R154">
    <cfRule type="cellIs" dxfId="27836" priority="2020" operator="lessThan">
      <formula>0.8</formula>
    </cfRule>
    <cfRule type="cellIs" dxfId="27835" priority="2021" operator="greaterThan">
      <formula>1</formula>
    </cfRule>
  </conditionalFormatting>
  <conditionalFormatting sqref="R148:R154">
    <cfRule type="cellIs" dxfId="27834" priority="2018" operator="greaterThan">
      <formula>1</formula>
    </cfRule>
    <cfRule type="cellIs" dxfId="27833" priority="2019" operator="lessThan">
      <formula>0.8</formula>
    </cfRule>
  </conditionalFormatting>
  <conditionalFormatting sqref="P148:P154">
    <cfRule type="cellIs" dxfId="27832" priority="2017" operator="greaterThan">
      <formula>0</formula>
    </cfRule>
  </conditionalFormatting>
  <conditionalFormatting sqref="Q124 Q127">
    <cfRule type="cellIs" dxfId="27831" priority="2011" operator="lessThan">
      <formula>0</formula>
    </cfRule>
  </conditionalFormatting>
  <conditionalFormatting sqref="P124 P127">
    <cfRule type="cellIs" dxfId="27830" priority="2012" operator="greaterThan">
      <formula>0</formula>
    </cfRule>
  </conditionalFormatting>
  <conditionalFormatting sqref="R124 R127">
    <cfRule type="cellIs" dxfId="27829" priority="2015" operator="lessThan">
      <formula>0.8</formula>
    </cfRule>
    <cfRule type="cellIs" dxfId="27828" priority="2016" operator="greaterThan">
      <formula>1</formula>
    </cfRule>
  </conditionalFormatting>
  <conditionalFormatting sqref="R124 R127">
    <cfRule type="cellIs" dxfId="27827" priority="2013" operator="greaterThan">
      <formula>1</formula>
    </cfRule>
    <cfRule type="cellIs" dxfId="27826" priority="2014" operator="lessThan">
      <formula>0.8</formula>
    </cfRule>
  </conditionalFormatting>
  <conditionalFormatting sqref="Q124 Q127">
    <cfRule type="cellIs" dxfId="27825" priority="2005" operator="lessThan">
      <formula>0</formula>
    </cfRule>
  </conditionalFormatting>
  <conditionalFormatting sqref="R124 R127">
    <cfRule type="cellIs" dxfId="27824" priority="2009" operator="lessThan">
      <formula>0.8</formula>
    </cfRule>
    <cfRule type="cellIs" dxfId="27823" priority="2010" operator="greaterThan">
      <formula>1</formula>
    </cfRule>
  </conditionalFormatting>
  <conditionalFormatting sqref="R124 R127">
    <cfRule type="cellIs" dxfId="27822" priority="2007" operator="greaterThan">
      <formula>1</formula>
    </cfRule>
    <cfRule type="cellIs" dxfId="27821" priority="2008" operator="lessThan">
      <formula>0.8</formula>
    </cfRule>
  </conditionalFormatting>
  <conditionalFormatting sqref="P124 P127">
    <cfRule type="cellIs" dxfId="27820" priority="2006" operator="greaterThan">
      <formula>0</formula>
    </cfRule>
  </conditionalFormatting>
  <conditionalFormatting sqref="Q124 Q127">
    <cfRule type="cellIs" dxfId="27819" priority="2004" operator="lessThan">
      <formula>0</formula>
    </cfRule>
  </conditionalFormatting>
  <conditionalFormatting sqref="R124 R127">
    <cfRule type="cellIs" dxfId="27818" priority="2002" operator="lessThan">
      <formula>0.8</formula>
    </cfRule>
    <cfRule type="cellIs" dxfId="27817" priority="2003" operator="greaterThan">
      <formula>1</formula>
    </cfRule>
  </conditionalFormatting>
  <conditionalFormatting sqref="R124 R127">
    <cfRule type="cellIs" dxfId="27816" priority="2000" operator="greaterThan">
      <formula>1</formula>
    </cfRule>
    <cfRule type="cellIs" dxfId="27815" priority="2001" operator="lessThan">
      <formula>0.8</formula>
    </cfRule>
  </conditionalFormatting>
  <conditionalFormatting sqref="P124 P127">
    <cfRule type="cellIs" dxfId="27814" priority="1999" operator="greaterThan">
      <formula>0</formula>
    </cfRule>
  </conditionalFormatting>
  <conditionalFormatting sqref="Q124 Q127">
    <cfRule type="cellIs" dxfId="27813" priority="1998" operator="lessThan">
      <formula>0</formula>
    </cfRule>
  </conditionalFormatting>
  <conditionalFormatting sqref="R124 R127">
    <cfRule type="cellIs" dxfId="27812" priority="1996" operator="lessThan">
      <formula>0.8</formula>
    </cfRule>
    <cfRule type="cellIs" dxfId="27811" priority="1997" operator="greaterThan">
      <formula>1</formula>
    </cfRule>
  </conditionalFormatting>
  <conditionalFormatting sqref="R124 R127">
    <cfRule type="cellIs" dxfId="27810" priority="1994" operator="greaterThan">
      <formula>1</formula>
    </cfRule>
    <cfRule type="cellIs" dxfId="27809" priority="1995" operator="lessThan">
      <formula>0.8</formula>
    </cfRule>
  </conditionalFormatting>
  <conditionalFormatting sqref="P124 P127">
    <cfRule type="cellIs" dxfId="27808" priority="1993" operator="greaterThan">
      <formula>0</formula>
    </cfRule>
  </conditionalFormatting>
  <conditionalFormatting sqref="Q124 Q127">
    <cfRule type="cellIs" dxfId="27807" priority="1992" operator="lessThan">
      <formula>0</formula>
    </cfRule>
  </conditionalFormatting>
  <conditionalFormatting sqref="R124 R127">
    <cfRule type="cellIs" dxfId="27806" priority="1990" operator="lessThan">
      <formula>0.8</formula>
    </cfRule>
    <cfRule type="cellIs" dxfId="27805" priority="1991" operator="greaterThan">
      <formula>1</formula>
    </cfRule>
  </conditionalFormatting>
  <conditionalFormatting sqref="R124 R127">
    <cfRule type="cellIs" dxfId="27804" priority="1988" operator="greaterThan">
      <formula>1</formula>
    </cfRule>
    <cfRule type="cellIs" dxfId="27803" priority="1989" operator="lessThan">
      <formula>0.8</formula>
    </cfRule>
  </conditionalFormatting>
  <conditionalFormatting sqref="P124 P127">
    <cfRule type="cellIs" dxfId="27802" priority="1987" operator="greaterThan">
      <formula>0</formula>
    </cfRule>
  </conditionalFormatting>
  <conditionalFormatting sqref="Q124 Q127">
    <cfRule type="cellIs" dxfId="27801" priority="1986" operator="lessThan">
      <formula>0</formula>
    </cfRule>
  </conditionalFormatting>
  <conditionalFormatting sqref="R124 R127">
    <cfRule type="cellIs" dxfId="27800" priority="1984" operator="lessThan">
      <formula>0.8</formula>
    </cfRule>
    <cfRule type="cellIs" dxfId="27799" priority="1985" operator="greaterThan">
      <formula>1</formula>
    </cfRule>
  </conditionalFormatting>
  <conditionalFormatting sqref="R124 R127">
    <cfRule type="cellIs" dxfId="27798" priority="1982" operator="greaterThan">
      <formula>1</formula>
    </cfRule>
    <cfRule type="cellIs" dxfId="27797" priority="1983" operator="lessThan">
      <formula>0.8</formula>
    </cfRule>
  </conditionalFormatting>
  <conditionalFormatting sqref="P124 P127">
    <cfRule type="cellIs" dxfId="27796" priority="1981" operator="greaterThan">
      <formula>0</formula>
    </cfRule>
  </conditionalFormatting>
  <conditionalFormatting sqref="Q124 Q127">
    <cfRule type="cellIs" dxfId="27795" priority="1980" operator="lessThan">
      <formula>0</formula>
    </cfRule>
  </conditionalFormatting>
  <conditionalFormatting sqref="R124 R127">
    <cfRule type="cellIs" dxfId="27794" priority="1978" operator="lessThan">
      <formula>0.8</formula>
    </cfRule>
    <cfRule type="cellIs" dxfId="27793" priority="1979" operator="greaterThan">
      <formula>1</formula>
    </cfRule>
  </conditionalFormatting>
  <conditionalFormatting sqref="R124 R127">
    <cfRule type="cellIs" dxfId="27792" priority="1976" operator="greaterThan">
      <formula>1</formula>
    </cfRule>
    <cfRule type="cellIs" dxfId="27791" priority="1977" operator="lessThan">
      <formula>0.8</formula>
    </cfRule>
  </conditionalFormatting>
  <conditionalFormatting sqref="P124 P127">
    <cfRule type="cellIs" dxfId="27790" priority="1975" operator="greaterThan">
      <formula>0</formula>
    </cfRule>
  </conditionalFormatting>
  <conditionalFormatting sqref="Q124 Q127">
    <cfRule type="cellIs" dxfId="27789" priority="1974" operator="lessThan">
      <formula>0</formula>
    </cfRule>
  </conditionalFormatting>
  <conditionalFormatting sqref="R124 R127">
    <cfRule type="cellIs" dxfId="27788" priority="1972" operator="lessThan">
      <formula>0.8</formula>
    </cfRule>
    <cfRule type="cellIs" dxfId="27787" priority="1973" operator="greaterThan">
      <formula>1</formula>
    </cfRule>
  </conditionalFormatting>
  <conditionalFormatting sqref="R124 R127">
    <cfRule type="cellIs" dxfId="27786" priority="1970" operator="greaterThan">
      <formula>1</formula>
    </cfRule>
    <cfRule type="cellIs" dxfId="27785" priority="1971" operator="lessThan">
      <formula>0.8</formula>
    </cfRule>
  </conditionalFormatting>
  <conditionalFormatting sqref="P124 P127">
    <cfRule type="cellIs" dxfId="27784" priority="1969" operator="greaterThan">
      <formula>0</formula>
    </cfRule>
  </conditionalFormatting>
  <conditionalFormatting sqref="Q124 Q127">
    <cfRule type="cellIs" dxfId="27783" priority="1968" operator="lessThan">
      <formula>0</formula>
    </cfRule>
  </conditionalFormatting>
  <conditionalFormatting sqref="R124 R127">
    <cfRule type="cellIs" dxfId="27782" priority="1966" operator="lessThan">
      <formula>0.8</formula>
    </cfRule>
    <cfRule type="cellIs" dxfId="27781" priority="1967" operator="greaterThan">
      <formula>1</formula>
    </cfRule>
  </conditionalFormatting>
  <conditionalFormatting sqref="R124 R127">
    <cfRule type="cellIs" dxfId="27780" priority="1964" operator="greaterThan">
      <formula>1</formula>
    </cfRule>
    <cfRule type="cellIs" dxfId="27779" priority="1965" operator="lessThan">
      <formula>0.8</formula>
    </cfRule>
  </conditionalFormatting>
  <conditionalFormatting sqref="P124 P127">
    <cfRule type="cellIs" dxfId="27778" priority="1963" operator="greaterThan">
      <formula>0</formula>
    </cfRule>
  </conditionalFormatting>
  <conditionalFormatting sqref="P124 P127">
    <cfRule type="cellIs" dxfId="27777" priority="1957" operator="greaterThan">
      <formula>0</formula>
    </cfRule>
  </conditionalFormatting>
  <conditionalFormatting sqref="Q124 Q127">
    <cfRule type="cellIs" dxfId="27776" priority="1962" operator="lessThan">
      <formula>0</formula>
    </cfRule>
  </conditionalFormatting>
  <conditionalFormatting sqref="R124 R127">
    <cfRule type="cellIs" dxfId="27775" priority="1960" operator="lessThan">
      <formula>0.8</formula>
    </cfRule>
    <cfRule type="cellIs" dxfId="27774" priority="1961" operator="greaterThan">
      <formula>1</formula>
    </cfRule>
  </conditionalFormatting>
  <conditionalFormatting sqref="R124 R127">
    <cfRule type="cellIs" dxfId="27773" priority="1958" operator="greaterThan">
      <formula>1</formula>
    </cfRule>
    <cfRule type="cellIs" dxfId="27772" priority="1959" operator="lessThan">
      <formula>0.8</formula>
    </cfRule>
  </conditionalFormatting>
  <conditionalFormatting sqref="P124 P127">
    <cfRule type="cellIs" dxfId="27771" priority="1951" operator="greaterThan">
      <formula>0</formula>
    </cfRule>
  </conditionalFormatting>
  <conditionalFormatting sqref="Q124 Q127">
    <cfRule type="cellIs" dxfId="27770" priority="1956" operator="lessThan">
      <formula>0</formula>
    </cfRule>
  </conditionalFormatting>
  <conditionalFormatting sqref="R124 R127">
    <cfRule type="cellIs" dxfId="27769" priority="1954" operator="lessThan">
      <formula>0.8</formula>
    </cfRule>
    <cfRule type="cellIs" dxfId="27768" priority="1955" operator="greaterThan">
      <formula>1</formula>
    </cfRule>
  </conditionalFormatting>
  <conditionalFormatting sqref="R124 R127">
    <cfRule type="cellIs" dxfId="27767" priority="1952" operator="greaterThan">
      <formula>1</formula>
    </cfRule>
    <cfRule type="cellIs" dxfId="27766" priority="1953" operator="lessThan">
      <formula>0.8</formula>
    </cfRule>
  </conditionalFormatting>
  <conditionalFormatting sqref="R124 R127">
    <cfRule type="cellIs" dxfId="27765" priority="1948" operator="lessThan">
      <formula>0.8</formula>
    </cfRule>
    <cfRule type="cellIs" dxfId="27764" priority="1949" operator="greaterThan">
      <formula>1</formula>
    </cfRule>
  </conditionalFormatting>
  <conditionalFormatting sqref="R124 R127">
    <cfRule type="cellIs" dxfId="27763" priority="1946" operator="greaterThan">
      <formula>1</formula>
    </cfRule>
    <cfRule type="cellIs" dxfId="27762" priority="1947" operator="lessThan">
      <formula>0.8</formula>
    </cfRule>
  </conditionalFormatting>
  <conditionalFormatting sqref="P124 P127">
    <cfRule type="cellIs" dxfId="27761" priority="1945" operator="greaterThan">
      <formula>0</formula>
    </cfRule>
  </conditionalFormatting>
  <conditionalFormatting sqref="Q124 Q127">
    <cfRule type="cellIs" dxfId="27760" priority="1950" operator="lessThan">
      <formula>0</formula>
    </cfRule>
  </conditionalFormatting>
  <conditionalFormatting sqref="Q124 Q127">
    <cfRule type="cellIs" dxfId="27759" priority="1944" operator="lessThan">
      <formula>0</formula>
    </cfRule>
  </conditionalFormatting>
  <conditionalFormatting sqref="R124 R127">
    <cfRule type="cellIs" dxfId="27758" priority="1942" operator="lessThan">
      <formula>0.8</formula>
    </cfRule>
    <cfRule type="cellIs" dxfId="27757" priority="1943" operator="greaterThan">
      <formula>1</formula>
    </cfRule>
  </conditionalFormatting>
  <conditionalFormatting sqref="R124 R127">
    <cfRule type="cellIs" dxfId="27756" priority="1940" operator="greaterThan">
      <formula>1</formula>
    </cfRule>
    <cfRule type="cellIs" dxfId="27755" priority="1941" operator="lessThan">
      <formula>0.8</formula>
    </cfRule>
  </conditionalFormatting>
  <conditionalFormatting sqref="P124 P127">
    <cfRule type="cellIs" dxfId="27754" priority="1939" operator="greaterThan">
      <formula>0</formula>
    </cfRule>
  </conditionalFormatting>
  <conditionalFormatting sqref="P124 P127">
    <cfRule type="cellIs" dxfId="27753" priority="1933" operator="greaterThan">
      <formula>0</formula>
    </cfRule>
  </conditionalFormatting>
  <conditionalFormatting sqref="Q124 Q127">
    <cfRule type="cellIs" dxfId="27752" priority="1938" operator="lessThan">
      <formula>0</formula>
    </cfRule>
  </conditionalFormatting>
  <conditionalFormatting sqref="R124 R127">
    <cfRule type="cellIs" dxfId="27751" priority="1936" operator="lessThan">
      <formula>0.8</formula>
    </cfRule>
    <cfRule type="cellIs" dxfId="27750" priority="1937" operator="greaterThan">
      <formula>1</formula>
    </cfRule>
  </conditionalFormatting>
  <conditionalFormatting sqref="R124 R127">
    <cfRule type="cellIs" dxfId="27749" priority="1934" operator="greaterThan">
      <formula>1</formula>
    </cfRule>
    <cfRule type="cellIs" dxfId="27748" priority="1935" operator="lessThan">
      <formula>0.8</formula>
    </cfRule>
  </conditionalFormatting>
  <conditionalFormatting sqref="P124 P127">
    <cfRule type="cellIs" dxfId="27747" priority="1927" operator="greaterThan">
      <formula>0</formula>
    </cfRule>
  </conditionalFormatting>
  <conditionalFormatting sqref="Q124 Q127">
    <cfRule type="cellIs" dxfId="27746" priority="1932" operator="lessThan">
      <formula>0</formula>
    </cfRule>
  </conditionalFormatting>
  <conditionalFormatting sqref="R124 R127">
    <cfRule type="cellIs" dxfId="27745" priority="1930" operator="lessThan">
      <formula>0.8</formula>
    </cfRule>
    <cfRule type="cellIs" dxfId="27744" priority="1931" operator="greaterThan">
      <formula>1</formula>
    </cfRule>
  </conditionalFormatting>
  <conditionalFormatting sqref="R124 R127">
    <cfRule type="cellIs" dxfId="27743" priority="1928" operator="greaterThan">
      <formula>1</formula>
    </cfRule>
    <cfRule type="cellIs" dxfId="27742" priority="1929" operator="lessThan">
      <formula>0.8</formula>
    </cfRule>
  </conditionalFormatting>
  <conditionalFormatting sqref="R124 R127">
    <cfRule type="cellIs" dxfId="27741" priority="1924" operator="lessThan">
      <formula>0.8</formula>
    </cfRule>
    <cfRule type="cellIs" dxfId="27740" priority="1925" operator="greaterThan">
      <formula>1</formula>
    </cfRule>
  </conditionalFormatting>
  <conditionalFormatting sqref="R124 R127">
    <cfRule type="cellIs" dxfId="27739" priority="1922" operator="greaterThan">
      <formula>1</formula>
    </cfRule>
    <cfRule type="cellIs" dxfId="27738" priority="1923" operator="lessThan">
      <formula>0.8</formula>
    </cfRule>
  </conditionalFormatting>
  <conditionalFormatting sqref="P124 P127">
    <cfRule type="cellIs" dxfId="27737" priority="1921" operator="greaterThan">
      <formula>0</formula>
    </cfRule>
  </conditionalFormatting>
  <conditionalFormatting sqref="Q124 Q127">
    <cfRule type="cellIs" dxfId="27736" priority="1926" operator="lessThan">
      <formula>0</formula>
    </cfRule>
  </conditionalFormatting>
  <conditionalFormatting sqref="P124 P127">
    <cfRule type="cellIs" dxfId="27735" priority="1915" operator="greaterThan">
      <formula>0</formula>
    </cfRule>
  </conditionalFormatting>
  <conditionalFormatting sqref="Q124 Q127">
    <cfRule type="cellIs" dxfId="27734" priority="1920" operator="lessThan">
      <formula>0</formula>
    </cfRule>
  </conditionalFormatting>
  <conditionalFormatting sqref="R124 R127">
    <cfRule type="cellIs" dxfId="27733" priority="1918" operator="lessThan">
      <formula>0.8</formula>
    </cfRule>
    <cfRule type="cellIs" dxfId="27732" priority="1919" operator="greaterThan">
      <formula>1</formula>
    </cfRule>
  </conditionalFormatting>
  <conditionalFormatting sqref="R124 R127">
    <cfRule type="cellIs" dxfId="27731" priority="1916" operator="greaterThan">
      <formula>1</formula>
    </cfRule>
    <cfRule type="cellIs" dxfId="27730" priority="1917" operator="lessThan">
      <formula>0.8</formula>
    </cfRule>
  </conditionalFormatting>
  <conditionalFormatting sqref="R124 R127">
    <cfRule type="cellIs" dxfId="27729" priority="1912" operator="lessThan">
      <formula>0.8</formula>
    </cfRule>
    <cfRule type="cellIs" dxfId="27728" priority="1913" operator="greaterThan">
      <formula>1</formula>
    </cfRule>
  </conditionalFormatting>
  <conditionalFormatting sqref="R124 R127">
    <cfRule type="cellIs" dxfId="27727" priority="1910" operator="greaterThan">
      <formula>1</formula>
    </cfRule>
    <cfRule type="cellIs" dxfId="27726" priority="1911" operator="lessThan">
      <formula>0.8</formula>
    </cfRule>
  </conditionalFormatting>
  <conditionalFormatting sqref="P124 P127">
    <cfRule type="cellIs" dxfId="27725" priority="1909" operator="greaterThan">
      <formula>0</formula>
    </cfRule>
  </conditionalFormatting>
  <conditionalFormatting sqref="Q124 Q127">
    <cfRule type="cellIs" dxfId="27724" priority="1914" operator="lessThan">
      <formula>0</formula>
    </cfRule>
  </conditionalFormatting>
  <conditionalFormatting sqref="R124 R127">
    <cfRule type="cellIs" dxfId="27723" priority="1906" operator="lessThan">
      <formula>0.8</formula>
    </cfRule>
    <cfRule type="cellIs" dxfId="27722" priority="1907" operator="greaterThan">
      <formula>1</formula>
    </cfRule>
  </conditionalFormatting>
  <conditionalFormatting sqref="R124 R127">
    <cfRule type="cellIs" dxfId="27721" priority="1904" operator="greaterThan">
      <formula>1</formula>
    </cfRule>
    <cfRule type="cellIs" dxfId="27720" priority="1905" operator="lessThan">
      <formula>0.8</formula>
    </cfRule>
  </conditionalFormatting>
  <conditionalFormatting sqref="P124 P127">
    <cfRule type="cellIs" dxfId="27719" priority="1903" operator="greaterThan">
      <formula>0</formula>
    </cfRule>
  </conditionalFormatting>
  <conditionalFormatting sqref="Q124 Q127">
    <cfRule type="cellIs" dxfId="27718" priority="1908" operator="lessThan">
      <formula>0</formula>
    </cfRule>
  </conditionalFormatting>
  <conditionalFormatting sqref="Q124 Q127">
    <cfRule type="cellIs" dxfId="27717" priority="1902" operator="lessThan">
      <formula>0</formula>
    </cfRule>
  </conditionalFormatting>
  <conditionalFormatting sqref="R124 R127">
    <cfRule type="cellIs" dxfId="27716" priority="1900" operator="lessThan">
      <formula>0.8</formula>
    </cfRule>
    <cfRule type="cellIs" dxfId="27715" priority="1901" operator="greaterThan">
      <formula>1</formula>
    </cfRule>
  </conditionalFormatting>
  <conditionalFormatting sqref="R124 R127">
    <cfRule type="cellIs" dxfId="27714" priority="1898" operator="greaterThan">
      <formula>1</formula>
    </cfRule>
    <cfRule type="cellIs" dxfId="27713" priority="1899" operator="lessThan">
      <formula>0.8</formula>
    </cfRule>
  </conditionalFormatting>
  <conditionalFormatting sqref="P124 P127">
    <cfRule type="cellIs" dxfId="27712" priority="1897" operator="greaterThan">
      <formula>0</formula>
    </cfRule>
  </conditionalFormatting>
  <conditionalFormatting sqref="Q124 Q127">
    <cfRule type="cellIs" dxfId="27711" priority="1891" operator="lessThan">
      <formula>0</formula>
    </cfRule>
  </conditionalFormatting>
  <conditionalFormatting sqref="R124 R127">
    <cfRule type="cellIs" dxfId="27710" priority="1895" operator="lessThan">
      <formula>0.8</formula>
    </cfRule>
    <cfRule type="cellIs" dxfId="27709" priority="1896" operator="greaterThan">
      <formula>1</formula>
    </cfRule>
  </conditionalFormatting>
  <conditionalFormatting sqref="R124 R127">
    <cfRule type="cellIs" dxfId="27708" priority="1893" operator="greaterThan">
      <formula>1</formula>
    </cfRule>
    <cfRule type="cellIs" dxfId="27707" priority="1894" operator="lessThan">
      <formula>0.8</formula>
    </cfRule>
  </conditionalFormatting>
  <conditionalFormatting sqref="P124 P127">
    <cfRule type="cellIs" dxfId="27706" priority="1892" operator="greaterThan">
      <formula>0</formula>
    </cfRule>
  </conditionalFormatting>
  <conditionalFormatting sqref="Q124 Q127">
    <cfRule type="cellIs" dxfId="27705" priority="1890" operator="lessThan">
      <formula>0</formula>
    </cfRule>
  </conditionalFormatting>
  <conditionalFormatting sqref="R124 R127">
    <cfRule type="cellIs" dxfId="27704" priority="1888" operator="lessThan">
      <formula>0.8</formula>
    </cfRule>
    <cfRule type="cellIs" dxfId="27703" priority="1889" operator="greaterThan">
      <formula>1</formula>
    </cfRule>
  </conditionalFormatting>
  <conditionalFormatting sqref="R124 R127">
    <cfRule type="cellIs" dxfId="27702" priority="1886" operator="greaterThan">
      <formula>1</formula>
    </cfRule>
    <cfRule type="cellIs" dxfId="27701" priority="1887" operator="lessThan">
      <formula>0.8</formula>
    </cfRule>
  </conditionalFormatting>
  <conditionalFormatting sqref="P124 P127">
    <cfRule type="cellIs" dxfId="27700" priority="1885" operator="greaterThan">
      <formula>0</formula>
    </cfRule>
  </conditionalFormatting>
  <conditionalFormatting sqref="Q124 Q127">
    <cfRule type="cellIs" dxfId="27699" priority="1884" operator="lessThan">
      <formula>0</formula>
    </cfRule>
  </conditionalFormatting>
  <conditionalFormatting sqref="R124 R127">
    <cfRule type="cellIs" dxfId="27698" priority="1882" operator="lessThan">
      <formula>0.8</formula>
    </cfRule>
    <cfRule type="cellIs" dxfId="27697" priority="1883" operator="greaterThan">
      <formula>1</formula>
    </cfRule>
  </conditionalFormatting>
  <conditionalFormatting sqref="R124 R127">
    <cfRule type="cellIs" dxfId="27696" priority="1880" operator="greaterThan">
      <formula>1</formula>
    </cfRule>
    <cfRule type="cellIs" dxfId="27695" priority="1881" operator="lessThan">
      <formula>0.8</formula>
    </cfRule>
  </conditionalFormatting>
  <conditionalFormatting sqref="P124 P127">
    <cfRule type="cellIs" dxfId="27694" priority="1879" operator="greaterThan">
      <formula>0</formula>
    </cfRule>
  </conditionalFormatting>
  <conditionalFormatting sqref="Q124 Q127">
    <cfRule type="cellIs" dxfId="27693" priority="1878" operator="lessThan">
      <formula>0</formula>
    </cfRule>
  </conditionalFormatting>
  <conditionalFormatting sqref="R124 R127">
    <cfRule type="cellIs" dxfId="27692" priority="1876" operator="lessThan">
      <formula>0.8</formula>
    </cfRule>
    <cfRule type="cellIs" dxfId="27691" priority="1877" operator="greaterThan">
      <formula>1</formula>
    </cfRule>
  </conditionalFormatting>
  <conditionalFormatting sqref="R124 R127">
    <cfRule type="cellIs" dxfId="27690" priority="1874" operator="greaterThan">
      <formula>1</formula>
    </cfRule>
    <cfRule type="cellIs" dxfId="27689" priority="1875" operator="lessThan">
      <formula>0.8</formula>
    </cfRule>
  </conditionalFormatting>
  <conditionalFormatting sqref="P124 P127">
    <cfRule type="cellIs" dxfId="27688" priority="1873" operator="greaterThan">
      <formula>0</formula>
    </cfRule>
  </conditionalFormatting>
  <conditionalFormatting sqref="Q124 Q127">
    <cfRule type="cellIs" dxfId="27687" priority="1872" operator="lessThan">
      <formula>0</formula>
    </cfRule>
  </conditionalFormatting>
  <conditionalFormatting sqref="R124 R127">
    <cfRule type="cellIs" dxfId="27686" priority="1870" operator="lessThan">
      <formula>0.8</formula>
    </cfRule>
    <cfRule type="cellIs" dxfId="27685" priority="1871" operator="greaterThan">
      <formula>1</formula>
    </cfRule>
  </conditionalFormatting>
  <conditionalFormatting sqref="R124 R127">
    <cfRule type="cellIs" dxfId="27684" priority="1868" operator="greaterThan">
      <formula>1</formula>
    </cfRule>
    <cfRule type="cellIs" dxfId="27683" priority="1869" operator="lessThan">
      <formula>0.8</formula>
    </cfRule>
  </conditionalFormatting>
  <conditionalFormatting sqref="P124 P127">
    <cfRule type="cellIs" dxfId="27682" priority="1867" operator="greaterThan">
      <formula>0</formula>
    </cfRule>
  </conditionalFormatting>
  <conditionalFormatting sqref="Q124 Q127">
    <cfRule type="cellIs" dxfId="27681" priority="1866" operator="lessThan">
      <formula>0</formula>
    </cfRule>
  </conditionalFormatting>
  <conditionalFormatting sqref="R124 R127">
    <cfRule type="cellIs" dxfId="27680" priority="1864" operator="lessThan">
      <formula>0.8</formula>
    </cfRule>
    <cfRule type="cellIs" dxfId="27679" priority="1865" operator="greaterThan">
      <formula>1</formula>
    </cfRule>
  </conditionalFormatting>
  <conditionalFormatting sqref="R124 R127">
    <cfRule type="cellIs" dxfId="27678" priority="1862" operator="greaterThan">
      <formula>1</formula>
    </cfRule>
    <cfRule type="cellIs" dxfId="27677" priority="1863" operator="lessThan">
      <formula>0.8</formula>
    </cfRule>
  </conditionalFormatting>
  <conditionalFormatting sqref="P124 P127">
    <cfRule type="cellIs" dxfId="27676" priority="1861" operator="greaterThan">
      <formula>0</formula>
    </cfRule>
  </conditionalFormatting>
  <conditionalFormatting sqref="P124 P127">
    <cfRule type="cellIs" dxfId="27675" priority="1855" operator="greaterThan">
      <formula>0</formula>
    </cfRule>
  </conditionalFormatting>
  <conditionalFormatting sqref="Q124 Q127">
    <cfRule type="cellIs" dxfId="27674" priority="1860" operator="lessThan">
      <formula>0</formula>
    </cfRule>
  </conditionalFormatting>
  <conditionalFormatting sqref="R124 R127">
    <cfRule type="cellIs" dxfId="27673" priority="1858" operator="lessThan">
      <formula>0.8</formula>
    </cfRule>
    <cfRule type="cellIs" dxfId="27672" priority="1859" operator="greaterThan">
      <formula>1</formula>
    </cfRule>
  </conditionalFormatting>
  <conditionalFormatting sqref="R124 R127">
    <cfRule type="cellIs" dxfId="27671" priority="1856" operator="greaterThan">
      <formula>1</formula>
    </cfRule>
    <cfRule type="cellIs" dxfId="27670" priority="1857" operator="lessThan">
      <formula>0.8</formula>
    </cfRule>
  </conditionalFormatting>
  <conditionalFormatting sqref="P124 P127">
    <cfRule type="cellIs" dxfId="27669" priority="1849" operator="greaterThan">
      <formula>0</formula>
    </cfRule>
  </conditionalFormatting>
  <conditionalFormatting sqref="Q124 Q127">
    <cfRule type="cellIs" dxfId="27668" priority="1854" operator="lessThan">
      <formula>0</formula>
    </cfRule>
  </conditionalFormatting>
  <conditionalFormatting sqref="R124 R127">
    <cfRule type="cellIs" dxfId="27667" priority="1852" operator="lessThan">
      <formula>0.8</formula>
    </cfRule>
    <cfRule type="cellIs" dxfId="27666" priority="1853" operator="greaterThan">
      <formula>1</formula>
    </cfRule>
  </conditionalFormatting>
  <conditionalFormatting sqref="R124 R127">
    <cfRule type="cellIs" dxfId="27665" priority="1850" operator="greaterThan">
      <formula>1</formula>
    </cfRule>
    <cfRule type="cellIs" dxfId="27664" priority="1851" operator="lessThan">
      <formula>0.8</formula>
    </cfRule>
  </conditionalFormatting>
  <conditionalFormatting sqref="R124 R127">
    <cfRule type="cellIs" dxfId="27663" priority="1846" operator="lessThan">
      <formula>0.8</formula>
    </cfRule>
    <cfRule type="cellIs" dxfId="27662" priority="1847" operator="greaterThan">
      <formula>1</formula>
    </cfRule>
  </conditionalFormatting>
  <conditionalFormatting sqref="R124 R127">
    <cfRule type="cellIs" dxfId="27661" priority="1844" operator="greaterThan">
      <formula>1</formula>
    </cfRule>
    <cfRule type="cellIs" dxfId="27660" priority="1845" operator="lessThan">
      <formula>0.8</formula>
    </cfRule>
  </conditionalFormatting>
  <conditionalFormatting sqref="P124 P127">
    <cfRule type="cellIs" dxfId="27659" priority="1843" operator="greaterThan">
      <formula>0</formula>
    </cfRule>
  </conditionalFormatting>
  <conditionalFormatting sqref="Q124 Q127">
    <cfRule type="cellIs" dxfId="27658" priority="1848" operator="lessThan">
      <formula>0</formula>
    </cfRule>
  </conditionalFormatting>
  <conditionalFormatting sqref="Q5:Q14">
    <cfRule type="cellIs" dxfId="27657" priority="1842" operator="lessThan">
      <formula>0</formula>
    </cfRule>
  </conditionalFormatting>
  <conditionalFormatting sqref="R5:R14">
    <cfRule type="cellIs" dxfId="27656" priority="1840" operator="lessThan">
      <formula>0.8</formula>
    </cfRule>
    <cfRule type="cellIs" dxfId="27655" priority="1841" operator="greaterThan">
      <formula>1</formula>
    </cfRule>
  </conditionalFormatting>
  <conditionalFormatting sqref="R5:R14">
    <cfRule type="cellIs" dxfId="27654" priority="1838" operator="greaterThan">
      <formula>1</formula>
    </cfRule>
    <cfRule type="cellIs" dxfId="27653" priority="1839" operator="lessThan">
      <formula>0.8</formula>
    </cfRule>
  </conditionalFormatting>
  <conditionalFormatting sqref="P5:P14">
    <cfRule type="cellIs" dxfId="27652" priority="1837" operator="greaterThan">
      <formula>0</formula>
    </cfRule>
  </conditionalFormatting>
  <conditionalFormatting sqref="Q83">
    <cfRule type="cellIs" dxfId="27651" priority="1836" operator="lessThan">
      <formula>0</formula>
    </cfRule>
  </conditionalFormatting>
  <conditionalFormatting sqref="R83">
    <cfRule type="cellIs" dxfId="27650" priority="1834" operator="lessThan">
      <formula>0.8</formula>
    </cfRule>
    <cfRule type="cellIs" dxfId="27649" priority="1835" operator="greaterThan">
      <formula>1</formula>
    </cfRule>
  </conditionalFormatting>
  <conditionalFormatting sqref="R83">
    <cfRule type="cellIs" dxfId="27648" priority="1832" operator="greaterThan">
      <formula>1</formula>
    </cfRule>
    <cfRule type="cellIs" dxfId="27647" priority="1833" operator="lessThan">
      <formula>0.8</formula>
    </cfRule>
  </conditionalFormatting>
  <conditionalFormatting sqref="P83">
    <cfRule type="cellIs" dxfId="27646" priority="1831" operator="greaterThan">
      <formula>0</formula>
    </cfRule>
  </conditionalFormatting>
  <conditionalFormatting sqref="Q83">
    <cfRule type="cellIs" dxfId="27645" priority="1830" operator="lessThan">
      <formula>0</formula>
    </cfRule>
  </conditionalFormatting>
  <conditionalFormatting sqref="R83">
    <cfRule type="cellIs" dxfId="27644" priority="1828" operator="lessThan">
      <formula>0.8</formula>
    </cfRule>
    <cfRule type="cellIs" dxfId="27643" priority="1829" operator="greaterThan">
      <formula>1</formula>
    </cfRule>
  </conditionalFormatting>
  <conditionalFormatting sqref="R83">
    <cfRule type="cellIs" dxfId="27642" priority="1826" operator="greaterThan">
      <formula>1</formula>
    </cfRule>
    <cfRule type="cellIs" dxfId="27641" priority="1827" operator="lessThan">
      <formula>0.8</formula>
    </cfRule>
  </conditionalFormatting>
  <conditionalFormatting sqref="P83">
    <cfRule type="cellIs" dxfId="27640" priority="1825" operator="greaterThan">
      <formula>0</formula>
    </cfRule>
  </conditionalFormatting>
  <conditionalFormatting sqref="Q83">
    <cfRule type="cellIs" dxfId="27639" priority="1824" operator="lessThan">
      <formula>0</formula>
    </cfRule>
  </conditionalFormatting>
  <conditionalFormatting sqref="R83">
    <cfRule type="cellIs" dxfId="27638" priority="1822" operator="lessThan">
      <formula>0.8</formula>
    </cfRule>
    <cfRule type="cellIs" dxfId="27637" priority="1823" operator="greaterThan">
      <formula>1</formula>
    </cfRule>
  </conditionalFormatting>
  <conditionalFormatting sqref="R83">
    <cfRule type="cellIs" dxfId="27636" priority="1820" operator="greaterThan">
      <formula>1</formula>
    </cfRule>
    <cfRule type="cellIs" dxfId="27635" priority="1821" operator="lessThan">
      <formula>0.8</formula>
    </cfRule>
  </conditionalFormatting>
  <conditionalFormatting sqref="P83">
    <cfRule type="cellIs" dxfId="27634" priority="1819" operator="greaterThan">
      <formula>0</formula>
    </cfRule>
  </conditionalFormatting>
  <conditionalFormatting sqref="Q83">
    <cfRule type="cellIs" dxfId="27633" priority="1818" operator="lessThan">
      <formula>0</formula>
    </cfRule>
  </conditionalFormatting>
  <conditionalFormatting sqref="R83">
    <cfRule type="cellIs" dxfId="27632" priority="1816" operator="lessThan">
      <formula>0.8</formula>
    </cfRule>
    <cfRule type="cellIs" dxfId="27631" priority="1817" operator="greaterThan">
      <formula>1</formula>
    </cfRule>
  </conditionalFormatting>
  <conditionalFormatting sqref="R83">
    <cfRule type="cellIs" dxfId="27630" priority="1814" operator="greaterThan">
      <formula>1</formula>
    </cfRule>
    <cfRule type="cellIs" dxfId="27629" priority="1815" operator="lessThan">
      <formula>0.8</formula>
    </cfRule>
  </conditionalFormatting>
  <conditionalFormatting sqref="P83">
    <cfRule type="cellIs" dxfId="27628" priority="1813" operator="greaterThan">
      <formula>0</formula>
    </cfRule>
  </conditionalFormatting>
  <conditionalFormatting sqref="P83">
    <cfRule type="cellIs" dxfId="27627" priority="1807" operator="greaterThan">
      <formula>0</formula>
    </cfRule>
  </conditionalFormatting>
  <conditionalFormatting sqref="Q83">
    <cfRule type="cellIs" dxfId="27626" priority="1812" operator="lessThan">
      <formula>0</formula>
    </cfRule>
  </conditionalFormatting>
  <conditionalFormatting sqref="R83">
    <cfRule type="cellIs" dxfId="27625" priority="1810" operator="lessThan">
      <formula>0.8</formula>
    </cfRule>
    <cfRule type="cellIs" dxfId="27624" priority="1811" operator="greaterThan">
      <formula>1</formula>
    </cfRule>
  </conditionalFormatting>
  <conditionalFormatting sqref="R83">
    <cfRule type="cellIs" dxfId="27623" priority="1808" operator="greaterThan">
      <formula>1</formula>
    </cfRule>
    <cfRule type="cellIs" dxfId="27622" priority="1809" operator="lessThan">
      <formula>0.8</formula>
    </cfRule>
  </conditionalFormatting>
  <conditionalFormatting sqref="P83">
    <cfRule type="cellIs" dxfId="27621" priority="1801" operator="greaterThan">
      <formula>0</formula>
    </cfRule>
  </conditionalFormatting>
  <conditionalFormatting sqref="Q83">
    <cfRule type="cellIs" dxfId="27620" priority="1806" operator="lessThan">
      <formula>0</formula>
    </cfRule>
  </conditionalFormatting>
  <conditionalFormatting sqref="R83">
    <cfRule type="cellIs" dxfId="27619" priority="1804" operator="lessThan">
      <formula>0.8</formula>
    </cfRule>
    <cfRule type="cellIs" dxfId="27618" priority="1805" operator="greaterThan">
      <formula>1</formula>
    </cfRule>
  </conditionalFormatting>
  <conditionalFormatting sqref="R83">
    <cfRule type="cellIs" dxfId="27617" priority="1802" operator="greaterThan">
      <formula>1</formula>
    </cfRule>
    <cfRule type="cellIs" dxfId="27616" priority="1803" operator="lessThan">
      <formula>0.8</formula>
    </cfRule>
  </conditionalFormatting>
  <conditionalFormatting sqref="R83">
    <cfRule type="cellIs" dxfId="27615" priority="1798" operator="lessThan">
      <formula>0.8</formula>
    </cfRule>
    <cfRule type="cellIs" dxfId="27614" priority="1799" operator="greaterThan">
      <formula>1</formula>
    </cfRule>
  </conditionalFormatting>
  <conditionalFormatting sqref="R83">
    <cfRule type="cellIs" dxfId="27613" priority="1796" operator="greaterThan">
      <formula>1</formula>
    </cfRule>
    <cfRule type="cellIs" dxfId="27612" priority="1797" operator="lessThan">
      <formula>0.8</formula>
    </cfRule>
  </conditionalFormatting>
  <conditionalFormatting sqref="P83">
    <cfRule type="cellIs" dxfId="27611" priority="1795" operator="greaterThan">
      <formula>0</formula>
    </cfRule>
  </conditionalFormatting>
  <conditionalFormatting sqref="Q83">
    <cfRule type="cellIs" dxfId="27610" priority="1800" operator="lessThan">
      <formula>0</formula>
    </cfRule>
  </conditionalFormatting>
  <conditionalFormatting sqref="Q83">
    <cfRule type="cellIs" dxfId="27609" priority="1794" operator="lessThan">
      <formula>0</formula>
    </cfRule>
  </conditionalFormatting>
  <conditionalFormatting sqref="R83">
    <cfRule type="cellIs" dxfId="27608" priority="1792" operator="lessThan">
      <formula>0.8</formula>
    </cfRule>
    <cfRule type="cellIs" dxfId="27607" priority="1793" operator="greaterThan">
      <formula>1</formula>
    </cfRule>
  </conditionalFormatting>
  <conditionalFormatting sqref="R83">
    <cfRule type="cellIs" dxfId="27606" priority="1790" operator="greaterThan">
      <formula>1</formula>
    </cfRule>
    <cfRule type="cellIs" dxfId="27605" priority="1791" operator="lessThan">
      <formula>0.8</formula>
    </cfRule>
  </conditionalFormatting>
  <conditionalFormatting sqref="P83">
    <cfRule type="cellIs" dxfId="27604" priority="1789" operator="greaterThan">
      <formula>0</formula>
    </cfRule>
  </conditionalFormatting>
  <conditionalFormatting sqref="P83">
    <cfRule type="cellIs" dxfId="27603" priority="1783" operator="greaterThan">
      <formula>0</formula>
    </cfRule>
  </conditionalFormatting>
  <conditionalFormatting sqref="Q83">
    <cfRule type="cellIs" dxfId="27602" priority="1788" operator="lessThan">
      <formula>0</formula>
    </cfRule>
  </conditionalFormatting>
  <conditionalFormatting sqref="R83">
    <cfRule type="cellIs" dxfId="27601" priority="1786" operator="lessThan">
      <formula>0.8</formula>
    </cfRule>
    <cfRule type="cellIs" dxfId="27600" priority="1787" operator="greaterThan">
      <formula>1</formula>
    </cfRule>
  </conditionalFormatting>
  <conditionalFormatting sqref="R83">
    <cfRule type="cellIs" dxfId="27599" priority="1784" operator="greaterThan">
      <formula>1</formula>
    </cfRule>
    <cfRule type="cellIs" dxfId="27598" priority="1785" operator="lessThan">
      <formula>0.8</formula>
    </cfRule>
  </conditionalFormatting>
  <conditionalFormatting sqref="P83">
    <cfRule type="cellIs" dxfId="27597" priority="1777" operator="greaterThan">
      <formula>0</formula>
    </cfRule>
  </conditionalFormatting>
  <conditionalFormatting sqref="Q83">
    <cfRule type="cellIs" dxfId="27596" priority="1782" operator="lessThan">
      <formula>0</formula>
    </cfRule>
  </conditionalFormatting>
  <conditionalFormatting sqref="R83">
    <cfRule type="cellIs" dxfId="27595" priority="1780" operator="lessThan">
      <formula>0.8</formula>
    </cfRule>
    <cfRule type="cellIs" dxfId="27594" priority="1781" operator="greaterThan">
      <formula>1</formula>
    </cfRule>
  </conditionalFormatting>
  <conditionalFormatting sqref="R83">
    <cfRule type="cellIs" dxfId="27593" priority="1778" operator="greaterThan">
      <formula>1</formula>
    </cfRule>
    <cfRule type="cellIs" dxfId="27592" priority="1779" operator="lessThan">
      <formula>0.8</formula>
    </cfRule>
  </conditionalFormatting>
  <conditionalFormatting sqref="R83">
    <cfRule type="cellIs" dxfId="27591" priority="1774" operator="lessThan">
      <formula>0.8</formula>
    </cfRule>
    <cfRule type="cellIs" dxfId="27590" priority="1775" operator="greaterThan">
      <formula>1</formula>
    </cfRule>
  </conditionalFormatting>
  <conditionalFormatting sqref="R83">
    <cfRule type="cellIs" dxfId="27589" priority="1772" operator="greaterThan">
      <formula>1</formula>
    </cfRule>
    <cfRule type="cellIs" dxfId="27588" priority="1773" operator="lessThan">
      <formula>0.8</formula>
    </cfRule>
  </conditionalFormatting>
  <conditionalFormatting sqref="P83">
    <cfRule type="cellIs" dxfId="27587" priority="1771" operator="greaterThan">
      <formula>0</formula>
    </cfRule>
  </conditionalFormatting>
  <conditionalFormatting sqref="Q83">
    <cfRule type="cellIs" dxfId="27586" priority="1776" operator="lessThan">
      <formula>0</formula>
    </cfRule>
  </conditionalFormatting>
  <conditionalFormatting sqref="P83">
    <cfRule type="cellIs" dxfId="27585" priority="1765" operator="greaterThan">
      <formula>0</formula>
    </cfRule>
  </conditionalFormatting>
  <conditionalFormatting sqref="Q83">
    <cfRule type="cellIs" dxfId="27584" priority="1770" operator="lessThan">
      <formula>0</formula>
    </cfRule>
  </conditionalFormatting>
  <conditionalFormatting sqref="R83">
    <cfRule type="cellIs" dxfId="27583" priority="1768" operator="lessThan">
      <formula>0.8</formula>
    </cfRule>
    <cfRule type="cellIs" dxfId="27582" priority="1769" operator="greaterThan">
      <formula>1</formula>
    </cfRule>
  </conditionalFormatting>
  <conditionalFormatting sqref="R83">
    <cfRule type="cellIs" dxfId="27581" priority="1766" operator="greaterThan">
      <formula>1</formula>
    </cfRule>
    <cfRule type="cellIs" dxfId="27580" priority="1767" operator="lessThan">
      <formula>0.8</formula>
    </cfRule>
  </conditionalFormatting>
  <conditionalFormatting sqref="R83">
    <cfRule type="cellIs" dxfId="27579" priority="1762" operator="lessThan">
      <formula>0.8</formula>
    </cfRule>
    <cfRule type="cellIs" dxfId="27578" priority="1763" operator="greaterThan">
      <formula>1</formula>
    </cfRule>
  </conditionalFormatting>
  <conditionalFormatting sqref="R83">
    <cfRule type="cellIs" dxfId="27577" priority="1760" operator="greaterThan">
      <formula>1</formula>
    </cfRule>
    <cfRule type="cellIs" dxfId="27576" priority="1761" operator="lessThan">
      <formula>0.8</formula>
    </cfRule>
  </conditionalFormatting>
  <conditionalFormatting sqref="P83">
    <cfRule type="cellIs" dxfId="27575" priority="1759" operator="greaterThan">
      <formula>0</formula>
    </cfRule>
  </conditionalFormatting>
  <conditionalFormatting sqref="Q83">
    <cfRule type="cellIs" dxfId="27574" priority="1764" operator="lessThan">
      <formula>0</formula>
    </cfRule>
  </conditionalFormatting>
  <conditionalFormatting sqref="R83">
    <cfRule type="cellIs" dxfId="27573" priority="1756" operator="lessThan">
      <formula>0.8</formula>
    </cfRule>
    <cfRule type="cellIs" dxfId="27572" priority="1757" operator="greaterThan">
      <formula>1</formula>
    </cfRule>
  </conditionalFormatting>
  <conditionalFormatting sqref="R83">
    <cfRule type="cellIs" dxfId="27571" priority="1754" operator="greaterThan">
      <formula>1</formula>
    </cfRule>
    <cfRule type="cellIs" dxfId="27570" priority="1755" operator="lessThan">
      <formula>0.8</formula>
    </cfRule>
  </conditionalFormatting>
  <conditionalFormatting sqref="P83">
    <cfRule type="cellIs" dxfId="27569" priority="1753" operator="greaterThan">
      <formula>0</formula>
    </cfRule>
  </conditionalFormatting>
  <conditionalFormatting sqref="Q83">
    <cfRule type="cellIs" dxfId="27568" priority="1758" operator="lessThan">
      <formula>0</formula>
    </cfRule>
  </conditionalFormatting>
  <conditionalFormatting sqref="Q83">
    <cfRule type="cellIs" dxfId="27567" priority="1752" operator="lessThan">
      <formula>0</formula>
    </cfRule>
  </conditionalFormatting>
  <conditionalFormatting sqref="R83">
    <cfRule type="cellIs" dxfId="27566" priority="1750" operator="lessThan">
      <formula>0.8</formula>
    </cfRule>
    <cfRule type="cellIs" dxfId="27565" priority="1751" operator="greaterThan">
      <formula>1</formula>
    </cfRule>
  </conditionalFormatting>
  <conditionalFormatting sqref="R83">
    <cfRule type="cellIs" dxfId="27564" priority="1748" operator="greaterThan">
      <formula>1</formula>
    </cfRule>
    <cfRule type="cellIs" dxfId="27563" priority="1749" operator="lessThan">
      <formula>0.8</formula>
    </cfRule>
  </conditionalFormatting>
  <conditionalFormatting sqref="P83">
    <cfRule type="cellIs" dxfId="27562" priority="1747" operator="greaterThan">
      <formula>0</formula>
    </cfRule>
  </conditionalFormatting>
  <conditionalFormatting sqref="Q83">
    <cfRule type="cellIs" dxfId="27561" priority="1741" operator="lessThan">
      <formula>0</formula>
    </cfRule>
  </conditionalFormatting>
  <conditionalFormatting sqref="R83">
    <cfRule type="cellIs" dxfId="27560" priority="1745" operator="lessThan">
      <formula>0.8</formula>
    </cfRule>
    <cfRule type="cellIs" dxfId="27559" priority="1746" operator="greaterThan">
      <formula>1</formula>
    </cfRule>
  </conditionalFormatting>
  <conditionalFormatting sqref="R83">
    <cfRule type="cellIs" dxfId="27558" priority="1743" operator="greaterThan">
      <formula>1</formula>
    </cfRule>
    <cfRule type="cellIs" dxfId="27557" priority="1744" operator="lessThan">
      <formula>0.8</formula>
    </cfRule>
  </conditionalFormatting>
  <conditionalFormatting sqref="P83">
    <cfRule type="cellIs" dxfId="27556" priority="1742" operator="greaterThan">
      <formula>0</formula>
    </cfRule>
  </conditionalFormatting>
  <conditionalFormatting sqref="Q83">
    <cfRule type="cellIs" dxfId="27555" priority="1740" operator="lessThan">
      <formula>0</formula>
    </cfRule>
  </conditionalFormatting>
  <conditionalFormatting sqref="R83">
    <cfRule type="cellIs" dxfId="27554" priority="1738" operator="lessThan">
      <formula>0.8</formula>
    </cfRule>
    <cfRule type="cellIs" dxfId="27553" priority="1739" operator="greaterThan">
      <formula>1</formula>
    </cfRule>
  </conditionalFormatting>
  <conditionalFormatting sqref="R83">
    <cfRule type="cellIs" dxfId="27552" priority="1736" operator="greaterThan">
      <formula>1</formula>
    </cfRule>
    <cfRule type="cellIs" dxfId="27551" priority="1737" operator="lessThan">
      <formula>0.8</formula>
    </cfRule>
  </conditionalFormatting>
  <conditionalFormatting sqref="P83">
    <cfRule type="cellIs" dxfId="27550" priority="1735" operator="greaterThan">
      <formula>0</formula>
    </cfRule>
  </conditionalFormatting>
  <conditionalFormatting sqref="Q83">
    <cfRule type="cellIs" dxfId="27549" priority="1734" operator="lessThan">
      <formula>0</formula>
    </cfRule>
  </conditionalFormatting>
  <conditionalFormatting sqref="R83">
    <cfRule type="cellIs" dxfId="27548" priority="1732" operator="lessThan">
      <formula>0.8</formula>
    </cfRule>
    <cfRule type="cellIs" dxfId="27547" priority="1733" operator="greaterThan">
      <formula>1</formula>
    </cfRule>
  </conditionalFormatting>
  <conditionalFormatting sqref="R83">
    <cfRule type="cellIs" dxfId="27546" priority="1730" operator="greaterThan">
      <formula>1</formula>
    </cfRule>
    <cfRule type="cellIs" dxfId="27545" priority="1731" operator="lessThan">
      <formula>0.8</formula>
    </cfRule>
  </conditionalFormatting>
  <conditionalFormatting sqref="P83">
    <cfRule type="cellIs" dxfId="27544" priority="1729" operator="greaterThan">
      <formula>0</formula>
    </cfRule>
  </conditionalFormatting>
  <conditionalFormatting sqref="Q83">
    <cfRule type="cellIs" dxfId="27543" priority="1728" operator="lessThan">
      <formula>0</formula>
    </cfRule>
  </conditionalFormatting>
  <conditionalFormatting sqref="R83">
    <cfRule type="cellIs" dxfId="27542" priority="1726" operator="lessThan">
      <formula>0.8</formula>
    </cfRule>
    <cfRule type="cellIs" dxfId="27541" priority="1727" operator="greaterThan">
      <formula>1</formula>
    </cfRule>
  </conditionalFormatting>
  <conditionalFormatting sqref="R83">
    <cfRule type="cellIs" dxfId="27540" priority="1724" operator="greaterThan">
      <formula>1</formula>
    </cfRule>
    <cfRule type="cellIs" dxfId="27539" priority="1725" operator="lessThan">
      <formula>0.8</formula>
    </cfRule>
  </conditionalFormatting>
  <conditionalFormatting sqref="P83">
    <cfRule type="cellIs" dxfId="27538" priority="1723" operator="greaterThan">
      <formula>0</formula>
    </cfRule>
  </conditionalFormatting>
  <conditionalFormatting sqref="Q83">
    <cfRule type="cellIs" dxfId="27537" priority="1722" operator="lessThan">
      <formula>0</formula>
    </cfRule>
  </conditionalFormatting>
  <conditionalFormatting sqref="R83">
    <cfRule type="cellIs" dxfId="27536" priority="1720" operator="lessThan">
      <formula>0.8</formula>
    </cfRule>
    <cfRule type="cellIs" dxfId="27535" priority="1721" operator="greaterThan">
      <formula>1</formula>
    </cfRule>
  </conditionalFormatting>
  <conditionalFormatting sqref="R83">
    <cfRule type="cellIs" dxfId="27534" priority="1718" operator="greaterThan">
      <formula>1</formula>
    </cfRule>
    <cfRule type="cellIs" dxfId="27533" priority="1719" operator="lessThan">
      <formula>0.8</formula>
    </cfRule>
  </conditionalFormatting>
  <conditionalFormatting sqref="P83">
    <cfRule type="cellIs" dxfId="27532" priority="1717" operator="greaterThan">
      <formula>0</formula>
    </cfRule>
  </conditionalFormatting>
  <conditionalFormatting sqref="Q83">
    <cfRule type="cellIs" dxfId="27531" priority="1716" operator="lessThan">
      <formula>0</formula>
    </cfRule>
  </conditionalFormatting>
  <conditionalFormatting sqref="R83">
    <cfRule type="cellIs" dxfId="27530" priority="1714" operator="lessThan">
      <formula>0.8</formula>
    </cfRule>
    <cfRule type="cellIs" dxfId="27529" priority="1715" operator="greaterThan">
      <formula>1</formula>
    </cfRule>
  </conditionalFormatting>
  <conditionalFormatting sqref="R83">
    <cfRule type="cellIs" dxfId="27528" priority="1712" operator="greaterThan">
      <formula>1</formula>
    </cfRule>
    <cfRule type="cellIs" dxfId="27527" priority="1713" operator="lessThan">
      <formula>0.8</formula>
    </cfRule>
  </conditionalFormatting>
  <conditionalFormatting sqref="P83">
    <cfRule type="cellIs" dxfId="27526" priority="1711" operator="greaterThan">
      <formula>0</formula>
    </cfRule>
  </conditionalFormatting>
  <conditionalFormatting sqref="P83">
    <cfRule type="cellIs" dxfId="27525" priority="1705" operator="greaterThan">
      <formula>0</formula>
    </cfRule>
  </conditionalFormatting>
  <conditionalFormatting sqref="Q83">
    <cfRule type="cellIs" dxfId="27524" priority="1710" operator="lessThan">
      <formula>0</formula>
    </cfRule>
  </conditionalFormatting>
  <conditionalFormatting sqref="R83">
    <cfRule type="cellIs" dxfId="27523" priority="1708" operator="lessThan">
      <formula>0.8</formula>
    </cfRule>
    <cfRule type="cellIs" dxfId="27522" priority="1709" operator="greaterThan">
      <formula>1</formula>
    </cfRule>
  </conditionalFormatting>
  <conditionalFormatting sqref="R83">
    <cfRule type="cellIs" dxfId="27521" priority="1706" operator="greaterThan">
      <formula>1</formula>
    </cfRule>
    <cfRule type="cellIs" dxfId="27520" priority="1707" operator="lessThan">
      <formula>0.8</formula>
    </cfRule>
  </conditionalFormatting>
  <conditionalFormatting sqref="P83">
    <cfRule type="cellIs" dxfId="27519" priority="1699" operator="greaterThan">
      <formula>0</formula>
    </cfRule>
  </conditionalFormatting>
  <conditionalFormatting sqref="Q83">
    <cfRule type="cellIs" dxfId="27518" priority="1704" operator="lessThan">
      <formula>0</formula>
    </cfRule>
  </conditionalFormatting>
  <conditionalFormatting sqref="R83">
    <cfRule type="cellIs" dxfId="27517" priority="1702" operator="lessThan">
      <formula>0.8</formula>
    </cfRule>
    <cfRule type="cellIs" dxfId="27516" priority="1703" operator="greaterThan">
      <formula>1</formula>
    </cfRule>
  </conditionalFormatting>
  <conditionalFormatting sqref="R83">
    <cfRule type="cellIs" dxfId="27515" priority="1700" operator="greaterThan">
      <formula>1</formula>
    </cfRule>
    <cfRule type="cellIs" dxfId="27514" priority="1701" operator="lessThan">
      <formula>0.8</formula>
    </cfRule>
  </conditionalFormatting>
  <conditionalFormatting sqref="R83">
    <cfRule type="cellIs" dxfId="27513" priority="1696" operator="lessThan">
      <formula>0.8</formula>
    </cfRule>
    <cfRule type="cellIs" dxfId="27512" priority="1697" operator="greaterThan">
      <formula>1</formula>
    </cfRule>
  </conditionalFormatting>
  <conditionalFormatting sqref="R83">
    <cfRule type="cellIs" dxfId="27511" priority="1694" operator="greaterThan">
      <formula>1</formula>
    </cfRule>
    <cfRule type="cellIs" dxfId="27510" priority="1695" operator="lessThan">
      <formula>0.8</formula>
    </cfRule>
  </conditionalFormatting>
  <conditionalFormatting sqref="P83">
    <cfRule type="cellIs" dxfId="27509" priority="1693" operator="greaterThan">
      <formula>0</formula>
    </cfRule>
  </conditionalFormatting>
  <conditionalFormatting sqref="Q83">
    <cfRule type="cellIs" dxfId="27508" priority="1698" operator="lessThan">
      <formula>0</formula>
    </cfRule>
  </conditionalFormatting>
  <conditionalFormatting sqref="Q83">
    <cfRule type="cellIs" dxfId="27507" priority="1687" operator="lessThan">
      <formula>0</formula>
    </cfRule>
  </conditionalFormatting>
  <conditionalFormatting sqref="P83">
    <cfRule type="cellIs" dxfId="27506" priority="1688" operator="greaterThan">
      <formula>0</formula>
    </cfRule>
  </conditionalFormatting>
  <conditionalFormatting sqref="R83">
    <cfRule type="cellIs" dxfId="27505" priority="1691" operator="lessThan">
      <formula>0.8</formula>
    </cfRule>
    <cfRule type="cellIs" dxfId="27504" priority="1692" operator="greaterThan">
      <formula>1</formula>
    </cfRule>
  </conditionalFormatting>
  <conditionalFormatting sqref="R83">
    <cfRule type="cellIs" dxfId="27503" priority="1689" operator="greaterThan">
      <formula>1</formula>
    </cfRule>
    <cfRule type="cellIs" dxfId="27502" priority="1690" operator="lessThan">
      <formula>0.8</formula>
    </cfRule>
  </conditionalFormatting>
  <conditionalFormatting sqref="Q83">
    <cfRule type="cellIs" dxfId="27501" priority="1681" operator="lessThan">
      <formula>0</formula>
    </cfRule>
  </conditionalFormatting>
  <conditionalFormatting sqref="R83">
    <cfRule type="cellIs" dxfId="27500" priority="1685" operator="lessThan">
      <formula>0.8</formula>
    </cfRule>
    <cfRule type="cellIs" dxfId="27499" priority="1686" operator="greaterThan">
      <formula>1</formula>
    </cfRule>
  </conditionalFormatting>
  <conditionalFormatting sqref="R83">
    <cfRule type="cellIs" dxfId="27498" priority="1683" operator="greaterThan">
      <formula>1</formula>
    </cfRule>
    <cfRule type="cellIs" dxfId="27497" priority="1684" operator="lessThan">
      <formula>0.8</formula>
    </cfRule>
  </conditionalFormatting>
  <conditionalFormatting sqref="P83">
    <cfRule type="cellIs" dxfId="27496" priority="1682" operator="greaterThan">
      <formula>0</formula>
    </cfRule>
  </conditionalFormatting>
  <conditionalFormatting sqref="Q83">
    <cfRule type="cellIs" dxfId="27495" priority="1680" operator="lessThan">
      <formula>0</formula>
    </cfRule>
  </conditionalFormatting>
  <conditionalFormatting sqref="R83">
    <cfRule type="cellIs" dxfId="27494" priority="1678" operator="lessThan">
      <formula>0.8</formula>
    </cfRule>
    <cfRule type="cellIs" dxfId="27493" priority="1679" operator="greaterThan">
      <formula>1</formula>
    </cfRule>
  </conditionalFormatting>
  <conditionalFormatting sqref="R83">
    <cfRule type="cellIs" dxfId="27492" priority="1676" operator="greaterThan">
      <formula>1</formula>
    </cfRule>
    <cfRule type="cellIs" dxfId="27491" priority="1677" operator="lessThan">
      <formula>0.8</formula>
    </cfRule>
  </conditionalFormatting>
  <conditionalFormatting sqref="P83">
    <cfRule type="cellIs" dxfId="27490" priority="1675" operator="greaterThan">
      <formula>0</formula>
    </cfRule>
  </conditionalFormatting>
  <conditionalFormatting sqref="Q83">
    <cfRule type="cellIs" dxfId="27489" priority="1674" operator="lessThan">
      <formula>0</formula>
    </cfRule>
  </conditionalFormatting>
  <conditionalFormatting sqref="R83">
    <cfRule type="cellIs" dxfId="27488" priority="1672" operator="lessThan">
      <formula>0.8</formula>
    </cfRule>
    <cfRule type="cellIs" dxfId="27487" priority="1673" operator="greaterThan">
      <formula>1</formula>
    </cfRule>
  </conditionalFormatting>
  <conditionalFormatting sqref="R83">
    <cfRule type="cellIs" dxfId="27486" priority="1670" operator="greaterThan">
      <formula>1</formula>
    </cfRule>
    <cfRule type="cellIs" dxfId="27485" priority="1671" operator="lessThan">
      <formula>0.8</formula>
    </cfRule>
  </conditionalFormatting>
  <conditionalFormatting sqref="P83">
    <cfRule type="cellIs" dxfId="27484" priority="1669" operator="greaterThan">
      <formula>0</formula>
    </cfRule>
  </conditionalFormatting>
  <conditionalFormatting sqref="Q83">
    <cfRule type="cellIs" dxfId="27483" priority="1668" operator="lessThan">
      <formula>0</formula>
    </cfRule>
  </conditionalFormatting>
  <conditionalFormatting sqref="R83">
    <cfRule type="cellIs" dxfId="27482" priority="1666" operator="lessThan">
      <formula>0.8</formula>
    </cfRule>
    <cfRule type="cellIs" dxfId="27481" priority="1667" operator="greaterThan">
      <formula>1</formula>
    </cfRule>
  </conditionalFormatting>
  <conditionalFormatting sqref="R83">
    <cfRule type="cellIs" dxfId="27480" priority="1664" operator="greaterThan">
      <formula>1</formula>
    </cfRule>
    <cfRule type="cellIs" dxfId="27479" priority="1665" operator="lessThan">
      <formula>0.8</formula>
    </cfRule>
  </conditionalFormatting>
  <conditionalFormatting sqref="P83">
    <cfRule type="cellIs" dxfId="27478" priority="1663" operator="greaterThan">
      <formula>0</formula>
    </cfRule>
  </conditionalFormatting>
  <conditionalFormatting sqref="Q32:Q39">
    <cfRule type="cellIs" dxfId="27477" priority="1657" operator="lessThan">
      <formula>0</formula>
    </cfRule>
  </conditionalFormatting>
  <conditionalFormatting sqref="P39">
    <cfRule type="cellIs" dxfId="27476" priority="1658" operator="greaterThan">
      <formula>0</formula>
    </cfRule>
  </conditionalFormatting>
  <conditionalFormatting sqref="R32:R39">
    <cfRule type="cellIs" dxfId="27475" priority="1661" operator="lessThan">
      <formula>0.8</formula>
    </cfRule>
    <cfRule type="cellIs" dxfId="27474" priority="1662" operator="greaterThan">
      <formula>1</formula>
    </cfRule>
  </conditionalFormatting>
  <conditionalFormatting sqref="R32:R39">
    <cfRule type="cellIs" dxfId="27473" priority="1659" operator="greaterThan">
      <formula>1</formula>
    </cfRule>
    <cfRule type="cellIs" dxfId="27472" priority="1660" operator="lessThan">
      <formula>0.8</formula>
    </cfRule>
  </conditionalFormatting>
  <conditionalFormatting sqref="Q32:Q39">
    <cfRule type="cellIs" dxfId="27471" priority="1651" operator="lessThan">
      <formula>0</formula>
    </cfRule>
  </conditionalFormatting>
  <conditionalFormatting sqref="R32:R39">
    <cfRule type="cellIs" dxfId="27470" priority="1655" operator="lessThan">
      <formula>0.8</formula>
    </cfRule>
    <cfRule type="cellIs" dxfId="27469" priority="1656" operator="greaterThan">
      <formula>1</formula>
    </cfRule>
  </conditionalFormatting>
  <conditionalFormatting sqref="R32:R39">
    <cfRule type="cellIs" dxfId="27468" priority="1653" operator="greaterThan">
      <formula>1</formula>
    </cfRule>
    <cfRule type="cellIs" dxfId="27467" priority="1654" operator="lessThan">
      <formula>0.8</formula>
    </cfRule>
  </conditionalFormatting>
  <conditionalFormatting sqref="P39">
    <cfRule type="cellIs" dxfId="27466" priority="1652" operator="greaterThan">
      <formula>0</formula>
    </cfRule>
  </conditionalFormatting>
  <conditionalFormatting sqref="Q32:Q39">
    <cfRule type="cellIs" dxfId="27465" priority="1650" operator="lessThan">
      <formula>0</formula>
    </cfRule>
  </conditionalFormatting>
  <conditionalFormatting sqref="R32:R39">
    <cfRule type="cellIs" dxfId="27464" priority="1648" operator="lessThan">
      <formula>0.8</formula>
    </cfRule>
    <cfRule type="cellIs" dxfId="27463" priority="1649" operator="greaterThan">
      <formula>1</formula>
    </cfRule>
  </conditionalFormatting>
  <conditionalFormatting sqref="R32:R39">
    <cfRule type="cellIs" dxfId="27462" priority="1646" operator="greaterThan">
      <formula>1</formula>
    </cfRule>
    <cfRule type="cellIs" dxfId="27461" priority="1647" operator="lessThan">
      <formula>0.8</formula>
    </cfRule>
  </conditionalFormatting>
  <conditionalFormatting sqref="P39">
    <cfRule type="cellIs" dxfId="27460" priority="1645" operator="greaterThan">
      <formula>0</formula>
    </cfRule>
  </conditionalFormatting>
  <conditionalFormatting sqref="Q32:Q39">
    <cfRule type="cellIs" dxfId="27459" priority="1644" operator="lessThan">
      <formula>0</formula>
    </cfRule>
  </conditionalFormatting>
  <conditionalFormatting sqref="R32:R39">
    <cfRule type="cellIs" dxfId="27458" priority="1642" operator="lessThan">
      <formula>0.8</formula>
    </cfRule>
    <cfRule type="cellIs" dxfId="27457" priority="1643" operator="greaterThan">
      <formula>1</formula>
    </cfRule>
  </conditionalFormatting>
  <conditionalFormatting sqref="R32:R39">
    <cfRule type="cellIs" dxfId="27456" priority="1640" operator="greaterThan">
      <formula>1</formula>
    </cfRule>
    <cfRule type="cellIs" dxfId="27455" priority="1641" operator="lessThan">
      <formula>0.8</formula>
    </cfRule>
  </conditionalFormatting>
  <conditionalFormatting sqref="P39">
    <cfRule type="cellIs" dxfId="27454" priority="1639" operator="greaterThan">
      <formula>0</formula>
    </cfRule>
  </conditionalFormatting>
  <conditionalFormatting sqref="Q32:Q39">
    <cfRule type="cellIs" dxfId="27453" priority="1633" operator="lessThan">
      <formula>0</formula>
    </cfRule>
  </conditionalFormatting>
  <conditionalFormatting sqref="R32:R39">
    <cfRule type="cellIs" dxfId="27452" priority="1637" operator="lessThan">
      <formula>0.8</formula>
    </cfRule>
    <cfRule type="cellIs" dxfId="27451" priority="1638" operator="greaterThan">
      <formula>1</formula>
    </cfRule>
  </conditionalFormatting>
  <conditionalFormatting sqref="R32:R39">
    <cfRule type="cellIs" dxfId="27450" priority="1635" operator="greaterThan">
      <formula>1</formula>
    </cfRule>
    <cfRule type="cellIs" dxfId="27449" priority="1636" operator="lessThan">
      <formula>0.8</formula>
    </cfRule>
  </conditionalFormatting>
  <conditionalFormatting sqref="P39">
    <cfRule type="cellIs" dxfId="27448" priority="1634" operator="greaterThan">
      <formula>0</formula>
    </cfRule>
  </conditionalFormatting>
  <conditionalFormatting sqref="Q32:Q39">
    <cfRule type="cellIs" dxfId="27447" priority="1632" operator="lessThan">
      <formula>0</formula>
    </cfRule>
  </conditionalFormatting>
  <conditionalFormatting sqref="R32:R39">
    <cfRule type="cellIs" dxfId="27446" priority="1630" operator="lessThan">
      <formula>0.8</formula>
    </cfRule>
    <cfRule type="cellIs" dxfId="27445" priority="1631" operator="greaterThan">
      <formula>1</formula>
    </cfRule>
  </conditionalFormatting>
  <conditionalFormatting sqref="R32:R39">
    <cfRule type="cellIs" dxfId="27444" priority="1628" operator="greaterThan">
      <formula>1</formula>
    </cfRule>
    <cfRule type="cellIs" dxfId="27443" priority="1629" operator="lessThan">
      <formula>0.8</formula>
    </cfRule>
  </conditionalFormatting>
  <conditionalFormatting sqref="P39">
    <cfRule type="cellIs" dxfId="27442" priority="1627" operator="greaterThan">
      <formula>0</formula>
    </cfRule>
  </conditionalFormatting>
  <conditionalFormatting sqref="Q32:Q39">
    <cfRule type="cellIs" dxfId="27441" priority="1626" operator="lessThan">
      <formula>0</formula>
    </cfRule>
  </conditionalFormatting>
  <conditionalFormatting sqref="R32:R39">
    <cfRule type="cellIs" dxfId="27440" priority="1624" operator="lessThan">
      <formula>0.8</formula>
    </cfRule>
    <cfRule type="cellIs" dxfId="27439" priority="1625" operator="greaterThan">
      <formula>1</formula>
    </cfRule>
  </conditionalFormatting>
  <conditionalFormatting sqref="R32:R39">
    <cfRule type="cellIs" dxfId="27438" priority="1622" operator="greaterThan">
      <formula>1</formula>
    </cfRule>
    <cfRule type="cellIs" dxfId="27437" priority="1623" operator="lessThan">
      <formula>0.8</formula>
    </cfRule>
  </conditionalFormatting>
  <conditionalFormatting sqref="P39">
    <cfRule type="cellIs" dxfId="27436" priority="1621" operator="greaterThan">
      <formula>0</formula>
    </cfRule>
  </conditionalFormatting>
  <conditionalFormatting sqref="Q32:Q39">
    <cfRule type="cellIs" dxfId="27435" priority="1620" operator="lessThan">
      <formula>0</formula>
    </cfRule>
  </conditionalFormatting>
  <conditionalFormatting sqref="R32:R39">
    <cfRule type="cellIs" dxfId="27434" priority="1618" operator="lessThan">
      <formula>0.8</formula>
    </cfRule>
    <cfRule type="cellIs" dxfId="27433" priority="1619" operator="greaterThan">
      <formula>1</formula>
    </cfRule>
  </conditionalFormatting>
  <conditionalFormatting sqref="R32:R39">
    <cfRule type="cellIs" dxfId="27432" priority="1616" operator="greaterThan">
      <formula>1</formula>
    </cfRule>
    <cfRule type="cellIs" dxfId="27431" priority="1617" operator="lessThan">
      <formula>0.8</formula>
    </cfRule>
  </conditionalFormatting>
  <conditionalFormatting sqref="P39">
    <cfRule type="cellIs" dxfId="27430" priority="1615" operator="greaterThan">
      <formula>0</formula>
    </cfRule>
  </conditionalFormatting>
  <conditionalFormatting sqref="Q32:Q39">
    <cfRule type="cellIs" dxfId="27429" priority="1614" operator="lessThan">
      <formula>0</formula>
    </cfRule>
  </conditionalFormatting>
  <conditionalFormatting sqref="R32:R39">
    <cfRule type="cellIs" dxfId="27428" priority="1612" operator="lessThan">
      <formula>0.8</formula>
    </cfRule>
    <cfRule type="cellIs" dxfId="27427" priority="1613" operator="greaterThan">
      <formula>1</formula>
    </cfRule>
  </conditionalFormatting>
  <conditionalFormatting sqref="R32:R39">
    <cfRule type="cellIs" dxfId="27426" priority="1610" operator="greaterThan">
      <formula>1</formula>
    </cfRule>
    <cfRule type="cellIs" dxfId="27425" priority="1611" operator="lessThan">
      <formula>0.8</formula>
    </cfRule>
  </conditionalFormatting>
  <conditionalFormatting sqref="P39">
    <cfRule type="cellIs" dxfId="27424" priority="1609" operator="greaterThan">
      <formula>0</formula>
    </cfRule>
  </conditionalFormatting>
  <conditionalFormatting sqref="Q32:Q39">
    <cfRule type="cellIs" dxfId="27423" priority="1608" operator="lessThan">
      <formula>0</formula>
    </cfRule>
  </conditionalFormatting>
  <conditionalFormatting sqref="R32:R39">
    <cfRule type="cellIs" dxfId="27422" priority="1606" operator="lessThan">
      <formula>0.8</formula>
    </cfRule>
    <cfRule type="cellIs" dxfId="27421" priority="1607" operator="greaterThan">
      <formula>1</formula>
    </cfRule>
  </conditionalFormatting>
  <conditionalFormatting sqref="R32:R39">
    <cfRule type="cellIs" dxfId="27420" priority="1604" operator="greaterThan">
      <formula>1</formula>
    </cfRule>
    <cfRule type="cellIs" dxfId="27419" priority="1605" operator="lessThan">
      <formula>0.8</formula>
    </cfRule>
  </conditionalFormatting>
  <conditionalFormatting sqref="P39">
    <cfRule type="cellIs" dxfId="27418" priority="1603" operator="greaterThan">
      <formula>0</formula>
    </cfRule>
  </conditionalFormatting>
  <conditionalFormatting sqref="P39">
    <cfRule type="cellIs" dxfId="27417" priority="1597" operator="greaterThan">
      <formula>0</formula>
    </cfRule>
  </conditionalFormatting>
  <conditionalFormatting sqref="Q32:Q39">
    <cfRule type="cellIs" dxfId="27416" priority="1602" operator="lessThan">
      <formula>0</formula>
    </cfRule>
  </conditionalFormatting>
  <conditionalFormatting sqref="R32:R39">
    <cfRule type="cellIs" dxfId="27415" priority="1600" operator="lessThan">
      <formula>0.8</formula>
    </cfRule>
    <cfRule type="cellIs" dxfId="27414" priority="1601" operator="greaterThan">
      <formula>1</formula>
    </cfRule>
  </conditionalFormatting>
  <conditionalFormatting sqref="R32:R39">
    <cfRule type="cellIs" dxfId="27413" priority="1598" operator="greaterThan">
      <formula>1</formula>
    </cfRule>
    <cfRule type="cellIs" dxfId="27412" priority="1599" operator="lessThan">
      <formula>0.8</formula>
    </cfRule>
  </conditionalFormatting>
  <conditionalFormatting sqref="P39">
    <cfRule type="cellIs" dxfId="27411" priority="1591" operator="greaterThan">
      <formula>0</formula>
    </cfRule>
  </conditionalFormatting>
  <conditionalFormatting sqref="Q32:Q39">
    <cfRule type="cellIs" dxfId="27410" priority="1596" operator="lessThan">
      <formula>0</formula>
    </cfRule>
  </conditionalFormatting>
  <conditionalFormatting sqref="R32:R39">
    <cfRule type="cellIs" dxfId="27409" priority="1594" operator="lessThan">
      <formula>0.8</formula>
    </cfRule>
    <cfRule type="cellIs" dxfId="27408" priority="1595" operator="greaterThan">
      <formula>1</formula>
    </cfRule>
  </conditionalFormatting>
  <conditionalFormatting sqref="R32:R39">
    <cfRule type="cellIs" dxfId="27407" priority="1592" operator="greaterThan">
      <formula>1</formula>
    </cfRule>
    <cfRule type="cellIs" dxfId="27406" priority="1593" operator="lessThan">
      <formula>0.8</formula>
    </cfRule>
  </conditionalFormatting>
  <conditionalFormatting sqref="R32:R39">
    <cfRule type="cellIs" dxfId="27405" priority="1588" operator="lessThan">
      <formula>0.8</formula>
    </cfRule>
    <cfRule type="cellIs" dxfId="27404" priority="1589" operator="greaterThan">
      <formula>1</formula>
    </cfRule>
  </conditionalFormatting>
  <conditionalFormatting sqref="R32:R39">
    <cfRule type="cellIs" dxfId="27403" priority="1586" operator="greaterThan">
      <formula>1</formula>
    </cfRule>
    <cfRule type="cellIs" dxfId="27402" priority="1587" operator="lessThan">
      <formula>0.8</formula>
    </cfRule>
  </conditionalFormatting>
  <conditionalFormatting sqref="P39">
    <cfRule type="cellIs" dxfId="27401" priority="1585" operator="greaterThan">
      <formula>0</formula>
    </cfRule>
  </conditionalFormatting>
  <conditionalFormatting sqref="Q32:Q39">
    <cfRule type="cellIs" dxfId="27400" priority="1590" operator="lessThan">
      <formula>0</formula>
    </cfRule>
  </conditionalFormatting>
  <conditionalFormatting sqref="Q32:Q39">
    <cfRule type="cellIs" dxfId="27399" priority="1579" operator="lessThan">
      <formula>0</formula>
    </cfRule>
  </conditionalFormatting>
  <conditionalFormatting sqref="P39">
    <cfRule type="cellIs" dxfId="27398" priority="1580" operator="greaterThan">
      <formula>0</formula>
    </cfRule>
  </conditionalFormatting>
  <conditionalFormatting sqref="R32:R39">
    <cfRule type="cellIs" dxfId="27397" priority="1583" operator="lessThan">
      <formula>0.8</formula>
    </cfRule>
    <cfRule type="cellIs" dxfId="27396" priority="1584" operator="greaterThan">
      <formula>1</formula>
    </cfRule>
  </conditionalFormatting>
  <conditionalFormatting sqref="R32:R39">
    <cfRule type="cellIs" dxfId="27395" priority="1581" operator="greaterThan">
      <formula>1</formula>
    </cfRule>
    <cfRule type="cellIs" dxfId="27394" priority="1582" operator="lessThan">
      <formula>0.8</formula>
    </cfRule>
  </conditionalFormatting>
  <conditionalFormatting sqref="Q32:Q39">
    <cfRule type="cellIs" dxfId="27393" priority="1573" operator="lessThan">
      <formula>0</formula>
    </cfRule>
  </conditionalFormatting>
  <conditionalFormatting sqref="R32:R39">
    <cfRule type="cellIs" dxfId="27392" priority="1577" operator="lessThan">
      <formula>0.8</formula>
    </cfRule>
    <cfRule type="cellIs" dxfId="27391" priority="1578" operator="greaterThan">
      <formula>1</formula>
    </cfRule>
  </conditionalFormatting>
  <conditionalFormatting sqref="R32:R39">
    <cfRule type="cellIs" dxfId="27390" priority="1575" operator="greaterThan">
      <formula>1</formula>
    </cfRule>
    <cfRule type="cellIs" dxfId="27389" priority="1576" operator="lessThan">
      <formula>0.8</formula>
    </cfRule>
  </conditionalFormatting>
  <conditionalFormatting sqref="P39">
    <cfRule type="cellIs" dxfId="27388" priority="1574" operator="greaterThan">
      <formula>0</formula>
    </cfRule>
  </conditionalFormatting>
  <conditionalFormatting sqref="Q32:Q39">
    <cfRule type="cellIs" dxfId="27387" priority="1572" operator="lessThan">
      <formula>0</formula>
    </cfRule>
  </conditionalFormatting>
  <conditionalFormatting sqref="R32:R39">
    <cfRule type="cellIs" dxfId="27386" priority="1570" operator="lessThan">
      <formula>0.8</formula>
    </cfRule>
    <cfRule type="cellIs" dxfId="27385" priority="1571" operator="greaterThan">
      <formula>1</formula>
    </cfRule>
  </conditionalFormatting>
  <conditionalFormatting sqref="R32:R39">
    <cfRule type="cellIs" dxfId="27384" priority="1568" operator="greaterThan">
      <formula>1</formula>
    </cfRule>
    <cfRule type="cellIs" dxfId="27383" priority="1569" operator="lessThan">
      <formula>0.8</formula>
    </cfRule>
  </conditionalFormatting>
  <conditionalFormatting sqref="P39">
    <cfRule type="cellIs" dxfId="27382" priority="1567" operator="greaterThan">
      <formula>0</formula>
    </cfRule>
  </conditionalFormatting>
  <conditionalFormatting sqref="Q32:Q39">
    <cfRule type="cellIs" dxfId="27381" priority="1566" operator="lessThan">
      <formula>0</formula>
    </cfRule>
  </conditionalFormatting>
  <conditionalFormatting sqref="R32:R39">
    <cfRule type="cellIs" dxfId="27380" priority="1564" operator="lessThan">
      <formula>0.8</formula>
    </cfRule>
    <cfRule type="cellIs" dxfId="27379" priority="1565" operator="greaterThan">
      <formula>1</formula>
    </cfRule>
  </conditionalFormatting>
  <conditionalFormatting sqref="R32:R39">
    <cfRule type="cellIs" dxfId="27378" priority="1562" operator="greaterThan">
      <formula>1</formula>
    </cfRule>
    <cfRule type="cellIs" dxfId="27377" priority="1563" operator="lessThan">
      <formula>0.8</formula>
    </cfRule>
  </conditionalFormatting>
  <conditionalFormatting sqref="P39">
    <cfRule type="cellIs" dxfId="27376" priority="1561" operator="greaterThan">
      <formula>0</formula>
    </cfRule>
  </conditionalFormatting>
  <conditionalFormatting sqref="Q32:Q39">
    <cfRule type="cellIs" dxfId="27375" priority="1555" operator="lessThan">
      <formula>0</formula>
    </cfRule>
  </conditionalFormatting>
  <conditionalFormatting sqref="P39">
    <cfRule type="cellIs" dxfId="27374" priority="1556" operator="greaterThan">
      <formula>0</formula>
    </cfRule>
  </conditionalFormatting>
  <conditionalFormatting sqref="R32:R39">
    <cfRule type="cellIs" dxfId="27373" priority="1559" operator="lessThan">
      <formula>0.8</formula>
    </cfRule>
    <cfRule type="cellIs" dxfId="27372" priority="1560" operator="greaterThan">
      <formula>1</formula>
    </cfRule>
  </conditionalFormatting>
  <conditionalFormatting sqref="R32:R39">
    <cfRule type="cellIs" dxfId="27371" priority="1557" operator="greaterThan">
      <formula>1</formula>
    </cfRule>
    <cfRule type="cellIs" dxfId="27370" priority="1558" operator="lessThan">
      <formula>0.8</formula>
    </cfRule>
  </conditionalFormatting>
  <conditionalFormatting sqref="Q32:Q39">
    <cfRule type="cellIs" dxfId="27369" priority="1549" operator="lessThan">
      <formula>0</formula>
    </cfRule>
  </conditionalFormatting>
  <conditionalFormatting sqref="R32:R39">
    <cfRule type="cellIs" dxfId="27368" priority="1553" operator="lessThan">
      <formula>0.8</formula>
    </cfRule>
    <cfRule type="cellIs" dxfId="27367" priority="1554" operator="greaterThan">
      <formula>1</formula>
    </cfRule>
  </conditionalFormatting>
  <conditionalFormatting sqref="R32:R39">
    <cfRule type="cellIs" dxfId="27366" priority="1551" operator="greaterThan">
      <formula>1</formula>
    </cfRule>
    <cfRule type="cellIs" dxfId="27365" priority="1552" operator="lessThan">
      <formula>0.8</formula>
    </cfRule>
  </conditionalFormatting>
  <conditionalFormatting sqref="P39">
    <cfRule type="cellIs" dxfId="27364" priority="1550" operator="greaterThan">
      <formula>0</formula>
    </cfRule>
  </conditionalFormatting>
  <conditionalFormatting sqref="Q32:Q39">
    <cfRule type="cellIs" dxfId="27363" priority="1548" operator="lessThan">
      <formula>0</formula>
    </cfRule>
  </conditionalFormatting>
  <conditionalFormatting sqref="R32:R39">
    <cfRule type="cellIs" dxfId="27362" priority="1546" operator="lessThan">
      <formula>0.8</formula>
    </cfRule>
    <cfRule type="cellIs" dxfId="27361" priority="1547" operator="greaterThan">
      <formula>1</formula>
    </cfRule>
  </conditionalFormatting>
  <conditionalFormatting sqref="R32:R39">
    <cfRule type="cellIs" dxfId="27360" priority="1544" operator="greaterThan">
      <formula>1</formula>
    </cfRule>
    <cfRule type="cellIs" dxfId="27359" priority="1545" operator="lessThan">
      <formula>0.8</formula>
    </cfRule>
  </conditionalFormatting>
  <conditionalFormatting sqref="P39">
    <cfRule type="cellIs" dxfId="27358" priority="1543" operator="greaterThan">
      <formula>0</formula>
    </cfRule>
  </conditionalFormatting>
  <conditionalFormatting sqref="Q32:Q39">
    <cfRule type="cellIs" dxfId="27357" priority="1542" operator="lessThan">
      <formula>0</formula>
    </cfRule>
  </conditionalFormatting>
  <conditionalFormatting sqref="R32:R39">
    <cfRule type="cellIs" dxfId="27356" priority="1540" operator="lessThan">
      <formula>0.8</formula>
    </cfRule>
    <cfRule type="cellIs" dxfId="27355" priority="1541" operator="greaterThan">
      <formula>1</formula>
    </cfRule>
  </conditionalFormatting>
  <conditionalFormatting sqref="R32:R39">
    <cfRule type="cellIs" dxfId="27354" priority="1538" operator="greaterThan">
      <formula>1</formula>
    </cfRule>
    <cfRule type="cellIs" dxfId="27353" priority="1539" operator="lessThan">
      <formula>0.8</formula>
    </cfRule>
  </conditionalFormatting>
  <conditionalFormatting sqref="P39">
    <cfRule type="cellIs" dxfId="27352" priority="1537" operator="greaterThan">
      <formula>0</formula>
    </cfRule>
  </conditionalFormatting>
  <conditionalFormatting sqref="Q19:Q25">
    <cfRule type="cellIs" dxfId="27351" priority="1536" operator="lessThan">
      <formula>0</formula>
    </cfRule>
  </conditionalFormatting>
  <conditionalFormatting sqref="R19:R25">
    <cfRule type="cellIs" dxfId="27350" priority="1534" operator="lessThan">
      <formula>0.8</formula>
    </cfRule>
    <cfRule type="cellIs" dxfId="27349" priority="1535" operator="greaterThan">
      <formula>1</formula>
    </cfRule>
  </conditionalFormatting>
  <conditionalFormatting sqref="R19:R25">
    <cfRule type="cellIs" dxfId="27348" priority="1532" operator="greaterThan">
      <formula>1</formula>
    </cfRule>
    <cfRule type="cellIs" dxfId="27347" priority="1533" operator="lessThan">
      <formula>0.8</formula>
    </cfRule>
  </conditionalFormatting>
  <conditionalFormatting sqref="R19:R25">
    <cfRule type="cellIs" dxfId="27346" priority="1529" operator="lessThan">
      <formula>0.8</formula>
    </cfRule>
    <cfRule type="cellIs" dxfId="27345" priority="1530" operator="greaterThan">
      <formula>1</formula>
    </cfRule>
  </conditionalFormatting>
  <conditionalFormatting sqref="R19:R25">
    <cfRule type="cellIs" dxfId="27344" priority="1527" operator="greaterThan">
      <formula>1</formula>
    </cfRule>
    <cfRule type="cellIs" dxfId="27343" priority="1528" operator="lessThan">
      <formula>0.8</formula>
    </cfRule>
  </conditionalFormatting>
  <conditionalFormatting sqref="Q19:Q25">
    <cfRule type="cellIs" dxfId="27342" priority="1531" operator="lessThan">
      <formula>0</formula>
    </cfRule>
  </conditionalFormatting>
  <conditionalFormatting sqref="R19:R25">
    <cfRule type="cellIs" dxfId="27341" priority="1524" operator="lessThan">
      <formula>0.8</formula>
    </cfRule>
    <cfRule type="cellIs" dxfId="27340" priority="1525" operator="greaterThan">
      <formula>1</formula>
    </cfRule>
  </conditionalFormatting>
  <conditionalFormatting sqref="R19:R25">
    <cfRule type="cellIs" dxfId="27339" priority="1522" operator="greaterThan">
      <formula>1</formula>
    </cfRule>
    <cfRule type="cellIs" dxfId="27338" priority="1523" operator="lessThan">
      <formula>0.8</formula>
    </cfRule>
  </conditionalFormatting>
  <conditionalFormatting sqref="Q19:Q25">
    <cfRule type="cellIs" dxfId="27337" priority="1526" operator="lessThan">
      <formula>0</formula>
    </cfRule>
  </conditionalFormatting>
  <conditionalFormatting sqref="Q19:Q25">
    <cfRule type="cellIs" dxfId="27336" priority="1521" operator="lessThan">
      <formula>0</formula>
    </cfRule>
  </conditionalFormatting>
  <conditionalFormatting sqref="R19:R25">
    <cfRule type="cellIs" dxfId="27335" priority="1519" operator="lessThan">
      <formula>0.8</formula>
    </cfRule>
    <cfRule type="cellIs" dxfId="27334" priority="1520" operator="greaterThan">
      <formula>1</formula>
    </cfRule>
  </conditionalFormatting>
  <conditionalFormatting sqref="R19:R25">
    <cfRule type="cellIs" dxfId="27333" priority="1517" operator="greaterThan">
      <formula>1</formula>
    </cfRule>
    <cfRule type="cellIs" dxfId="27332" priority="1518" operator="lessThan">
      <formula>0.8</formula>
    </cfRule>
  </conditionalFormatting>
  <conditionalFormatting sqref="Q135:Q136">
    <cfRule type="cellIs" dxfId="27331" priority="1516" operator="lessThan">
      <formula>0</formula>
    </cfRule>
  </conditionalFormatting>
  <conditionalFormatting sqref="R135:R136 R139:R144">
    <cfRule type="cellIs" dxfId="27330" priority="1514" operator="lessThan">
      <formula>0.8</formula>
    </cfRule>
    <cfRule type="cellIs" dxfId="27329" priority="1515" operator="greaterThan">
      <formula>1</formula>
    </cfRule>
  </conditionalFormatting>
  <conditionalFormatting sqref="R135:R136 R139:R144">
    <cfRule type="cellIs" dxfId="27328" priority="1512" operator="greaterThan">
      <formula>1</formula>
    </cfRule>
    <cfRule type="cellIs" dxfId="27327" priority="1513" operator="lessThan">
      <formula>0.8</formula>
    </cfRule>
  </conditionalFormatting>
  <conditionalFormatting sqref="P135:P136 P139">
    <cfRule type="cellIs" dxfId="27326" priority="1511" operator="greaterThan">
      <formula>0</formula>
    </cfRule>
  </conditionalFormatting>
  <conditionalFormatting sqref="P135:P136 P139">
    <cfRule type="cellIs" dxfId="27325" priority="1505" operator="greaterThan">
      <formula>0</formula>
    </cfRule>
  </conditionalFormatting>
  <conditionalFormatting sqref="Q135:Q136">
    <cfRule type="cellIs" dxfId="27324" priority="1510" operator="lessThan">
      <formula>0</formula>
    </cfRule>
  </conditionalFormatting>
  <conditionalFormatting sqref="R135:R136 R139:R144">
    <cfRule type="cellIs" dxfId="27323" priority="1508" operator="lessThan">
      <formula>0.8</formula>
    </cfRule>
    <cfRule type="cellIs" dxfId="27322" priority="1509" operator="greaterThan">
      <formula>1</formula>
    </cfRule>
  </conditionalFormatting>
  <conditionalFormatting sqref="R135:R136 R139:R144">
    <cfRule type="cellIs" dxfId="27321" priority="1506" operator="greaterThan">
      <formula>1</formula>
    </cfRule>
    <cfRule type="cellIs" dxfId="27320" priority="1507" operator="lessThan">
      <formula>0.8</formula>
    </cfRule>
  </conditionalFormatting>
  <conditionalFormatting sqref="Q19:Q25">
    <cfRule type="cellIs" dxfId="27319" priority="1504" operator="lessThan">
      <formula>0</formula>
    </cfRule>
  </conditionalFormatting>
  <conditionalFormatting sqref="R19:R25">
    <cfRule type="cellIs" dxfId="27318" priority="1502" operator="lessThan">
      <formula>0.8</formula>
    </cfRule>
    <cfRule type="cellIs" dxfId="27317" priority="1503" operator="greaterThan">
      <formula>1</formula>
    </cfRule>
  </conditionalFormatting>
  <conditionalFormatting sqref="R19:R25">
    <cfRule type="cellIs" dxfId="27316" priority="1500" operator="greaterThan">
      <formula>1</formula>
    </cfRule>
    <cfRule type="cellIs" dxfId="27315" priority="1501" operator="lessThan">
      <formula>0.8</formula>
    </cfRule>
  </conditionalFormatting>
  <conditionalFormatting sqref="Q19:Q25">
    <cfRule type="cellIs" dxfId="27314" priority="1499" operator="lessThan">
      <formula>0</formula>
    </cfRule>
  </conditionalFormatting>
  <conditionalFormatting sqref="R19:R25">
    <cfRule type="cellIs" dxfId="27313" priority="1497" operator="lessThan">
      <formula>0.8</formula>
    </cfRule>
    <cfRule type="cellIs" dxfId="27312" priority="1498" operator="greaterThan">
      <formula>1</formula>
    </cfRule>
  </conditionalFormatting>
  <conditionalFormatting sqref="R19:R25">
    <cfRule type="cellIs" dxfId="27311" priority="1495" operator="greaterThan">
      <formula>1</formula>
    </cfRule>
    <cfRule type="cellIs" dxfId="27310" priority="1496" operator="lessThan">
      <formula>0.8</formula>
    </cfRule>
  </conditionalFormatting>
  <conditionalFormatting sqref="Q19:Q25">
    <cfRule type="cellIs" dxfId="27309" priority="1494" operator="lessThan">
      <formula>0</formula>
    </cfRule>
  </conditionalFormatting>
  <conditionalFormatting sqref="R19:R25">
    <cfRule type="cellIs" dxfId="27308" priority="1492" operator="lessThan">
      <formula>0.8</formula>
    </cfRule>
    <cfRule type="cellIs" dxfId="27307" priority="1493" operator="greaterThan">
      <formula>1</formula>
    </cfRule>
  </conditionalFormatting>
  <conditionalFormatting sqref="R19:R25">
    <cfRule type="cellIs" dxfId="27306" priority="1490" operator="greaterThan">
      <formula>1</formula>
    </cfRule>
    <cfRule type="cellIs" dxfId="27305" priority="1491" operator="lessThan">
      <formula>0.8</formula>
    </cfRule>
  </conditionalFormatting>
  <conditionalFormatting sqref="Q19:Q25">
    <cfRule type="cellIs" dxfId="27304" priority="1489" operator="lessThan">
      <formula>0</formula>
    </cfRule>
  </conditionalFormatting>
  <conditionalFormatting sqref="R19:R25">
    <cfRule type="cellIs" dxfId="27303" priority="1487" operator="lessThan">
      <formula>0.8</formula>
    </cfRule>
    <cfRule type="cellIs" dxfId="27302" priority="1488" operator="greaterThan">
      <formula>1</formula>
    </cfRule>
  </conditionalFormatting>
  <conditionalFormatting sqref="R19:R25">
    <cfRule type="cellIs" dxfId="27301" priority="1485" operator="greaterThan">
      <formula>1</formula>
    </cfRule>
    <cfRule type="cellIs" dxfId="27300" priority="1486" operator="lessThan">
      <formula>0.8</formula>
    </cfRule>
  </conditionalFormatting>
  <conditionalFormatting sqref="R19:R25">
    <cfRule type="cellIs" dxfId="27299" priority="1482" operator="lessThan">
      <formula>0.8</formula>
    </cfRule>
    <cfRule type="cellIs" dxfId="27298" priority="1483" operator="greaterThan">
      <formula>1</formula>
    </cfRule>
  </conditionalFormatting>
  <conditionalFormatting sqref="R19:R25">
    <cfRule type="cellIs" dxfId="27297" priority="1480" operator="greaterThan">
      <formula>1</formula>
    </cfRule>
    <cfRule type="cellIs" dxfId="27296" priority="1481" operator="lessThan">
      <formula>0.8</formula>
    </cfRule>
  </conditionalFormatting>
  <conditionalFormatting sqref="Q19:Q25">
    <cfRule type="cellIs" dxfId="27295" priority="1484" operator="lessThan">
      <formula>0</formula>
    </cfRule>
  </conditionalFormatting>
  <conditionalFormatting sqref="Q19:Q25">
    <cfRule type="cellIs" dxfId="27294" priority="1479" operator="lessThan">
      <formula>0</formula>
    </cfRule>
  </conditionalFormatting>
  <conditionalFormatting sqref="R19:R25">
    <cfRule type="cellIs" dxfId="27293" priority="1477" operator="lessThan">
      <formula>0.8</formula>
    </cfRule>
    <cfRule type="cellIs" dxfId="27292" priority="1478" operator="greaterThan">
      <formula>1</formula>
    </cfRule>
  </conditionalFormatting>
  <conditionalFormatting sqref="R19:R25">
    <cfRule type="cellIs" dxfId="27291" priority="1475" operator="greaterThan">
      <formula>1</formula>
    </cfRule>
    <cfRule type="cellIs" dxfId="27290" priority="1476" operator="lessThan">
      <formula>0.8</formula>
    </cfRule>
  </conditionalFormatting>
  <conditionalFormatting sqref="Q19:Q25">
    <cfRule type="cellIs" dxfId="27289" priority="1474" operator="lessThan">
      <formula>0</formula>
    </cfRule>
  </conditionalFormatting>
  <conditionalFormatting sqref="R19:R25">
    <cfRule type="cellIs" dxfId="27288" priority="1472" operator="lessThan">
      <formula>0.8</formula>
    </cfRule>
    <cfRule type="cellIs" dxfId="27287" priority="1473" operator="greaterThan">
      <formula>1</formula>
    </cfRule>
  </conditionalFormatting>
  <conditionalFormatting sqref="R19:R25">
    <cfRule type="cellIs" dxfId="27286" priority="1470" operator="greaterThan">
      <formula>1</formula>
    </cfRule>
    <cfRule type="cellIs" dxfId="27285" priority="1471" operator="lessThan">
      <formula>0.8</formula>
    </cfRule>
  </conditionalFormatting>
  <conditionalFormatting sqref="Q19:Q25">
    <cfRule type="cellIs" dxfId="27284" priority="1469" operator="lessThan">
      <formula>0</formula>
    </cfRule>
  </conditionalFormatting>
  <conditionalFormatting sqref="R19:R25">
    <cfRule type="cellIs" dxfId="27283" priority="1467" operator="lessThan">
      <formula>0.8</formula>
    </cfRule>
    <cfRule type="cellIs" dxfId="27282" priority="1468" operator="greaterThan">
      <formula>1</formula>
    </cfRule>
  </conditionalFormatting>
  <conditionalFormatting sqref="R19:R25">
    <cfRule type="cellIs" dxfId="27281" priority="1465" operator="greaterThan">
      <formula>1</formula>
    </cfRule>
    <cfRule type="cellIs" dxfId="27280" priority="1466" operator="lessThan">
      <formula>0.8</formula>
    </cfRule>
  </conditionalFormatting>
  <conditionalFormatting sqref="Q19:Q25">
    <cfRule type="cellIs" dxfId="27279" priority="1464" operator="lessThan">
      <formula>0</formula>
    </cfRule>
  </conditionalFormatting>
  <conditionalFormatting sqref="R19:R25">
    <cfRule type="cellIs" dxfId="27278" priority="1462" operator="lessThan">
      <formula>0.8</formula>
    </cfRule>
    <cfRule type="cellIs" dxfId="27277" priority="1463" operator="greaterThan">
      <formula>1</formula>
    </cfRule>
  </conditionalFormatting>
  <conditionalFormatting sqref="R19:R25">
    <cfRule type="cellIs" dxfId="27276" priority="1460" operator="greaterThan">
      <formula>1</formula>
    </cfRule>
    <cfRule type="cellIs" dxfId="27275" priority="1461" operator="lessThan">
      <formula>0.8</formula>
    </cfRule>
  </conditionalFormatting>
  <conditionalFormatting sqref="Q19:Q25">
    <cfRule type="cellIs" dxfId="27274" priority="1459" operator="lessThan">
      <formula>0</formula>
    </cfRule>
  </conditionalFormatting>
  <conditionalFormatting sqref="R19:R25">
    <cfRule type="cellIs" dxfId="27273" priority="1457" operator="lessThan">
      <formula>0.8</formula>
    </cfRule>
    <cfRule type="cellIs" dxfId="27272" priority="1458" operator="greaterThan">
      <formula>1</formula>
    </cfRule>
  </conditionalFormatting>
  <conditionalFormatting sqref="R19:R25">
    <cfRule type="cellIs" dxfId="27271" priority="1455" operator="greaterThan">
      <formula>1</formula>
    </cfRule>
    <cfRule type="cellIs" dxfId="27270" priority="1456" operator="lessThan">
      <formula>0.8</formula>
    </cfRule>
  </conditionalFormatting>
  <conditionalFormatting sqref="Q19:Q25">
    <cfRule type="cellIs" dxfId="27269" priority="1454" operator="lessThan">
      <formula>0</formula>
    </cfRule>
  </conditionalFormatting>
  <conditionalFormatting sqref="R19:R25">
    <cfRule type="cellIs" dxfId="27268" priority="1452" operator="lessThan">
      <formula>0.8</formula>
    </cfRule>
    <cfRule type="cellIs" dxfId="27267" priority="1453" operator="greaterThan">
      <formula>1</formula>
    </cfRule>
  </conditionalFormatting>
  <conditionalFormatting sqref="R19:R25">
    <cfRule type="cellIs" dxfId="27266" priority="1450" operator="greaterThan">
      <formula>1</formula>
    </cfRule>
    <cfRule type="cellIs" dxfId="27265" priority="1451" operator="lessThan">
      <formula>0.8</formula>
    </cfRule>
  </conditionalFormatting>
  <conditionalFormatting sqref="Q19:Q25">
    <cfRule type="cellIs" dxfId="27264" priority="1449" operator="lessThan">
      <formula>0</formula>
    </cfRule>
  </conditionalFormatting>
  <conditionalFormatting sqref="R19:R25">
    <cfRule type="cellIs" dxfId="27263" priority="1447" operator="lessThan">
      <formula>0.8</formula>
    </cfRule>
    <cfRule type="cellIs" dxfId="27262" priority="1448" operator="greaterThan">
      <formula>1</formula>
    </cfRule>
  </conditionalFormatting>
  <conditionalFormatting sqref="R19:R25">
    <cfRule type="cellIs" dxfId="27261" priority="1445" operator="greaterThan">
      <formula>1</formula>
    </cfRule>
    <cfRule type="cellIs" dxfId="27260" priority="1446" operator="lessThan">
      <formula>0.8</formula>
    </cfRule>
  </conditionalFormatting>
  <conditionalFormatting sqref="Q19:Q25">
    <cfRule type="cellIs" dxfId="27259" priority="1444" operator="lessThan">
      <formula>0</formula>
    </cfRule>
  </conditionalFormatting>
  <conditionalFormatting sqref="R19:R25">
    <cfRule type="cellIs" dxfId="27258" priority="1442" operator="lessThan">
      <formula>0.8</formula>
    </cfRule>
    <cfRule type="cellIs" dxfId="27257" priority="1443" operator="greaterThan">
      <formula>1</formula>
    </cfRule>
  </conditionalFormatting>
  <conditionalFormatting sqref="R19:R25">
    <cfRule type="cellIs" dxfId="27256" priority="1440" operator="greaterThan">
      <formula>1</formula>
    </cfRule>
    <cfRule type="cellIs" dxfId="27255" priority="1441" operator="lessThan">
      <formula>0.8</formula>
    </cfRule>
  </conditionalFormatting>
  <conditionalFormatting sqref="Q19:Q25">
    <cfRule type="cellIs" dxfId="27254" priority="1439" operator="lessThan">
      <formula>0</formula>
    </cfRule>
  </conditionalFormatting>
  <conditionalFormatting sqref="R19:R25">
    <cfRule type="cellIs" dxfId="27253" priority="1437" operator="lessThan">
      <formula>0.8</formula>
    </cfRule>
    <cfRule type="cellIs" dxfId="27252" priority="1438" operator="greaterThan">
      <formula>1</formula>
    </cfRule>
  </conditionalFormatting>
  <conditionalFormatting sqref="R19:R25">
    <cfRule type="cellIs" dxfId="27251" priority="1435" operator="greaterThan">
      <formula>1</formula>
    </cfRule>
    <cfRule type="cellIs" dxfId="27250" priority="1436" operator="lessThan">
      <formula>0.8</formula>
    </cfRule>
  </conditionalFormatting>
  <conditionalFormatting sqref="R19:R25">
    <cfRule type="cellIs" dxfId="27249" priority="1432" operator="lessThan">
      <formula>0.8</formula>
    </cfRule>
    <cfRule type="cellIs" dxfId="27248" priority="1433" operator="greaterThan">
      <formula>1</formula>
    </cfRule>
  </conditionalFormatting>
  <conditionalFormatting sqref="R19:R25">
    <cfRule type="cellIs" dxfId="27247" priority="1430" operator="greaterThan">
      <formula>1</formula>
    </cfRule>
    <cfRule type="cellIs" dxfId="27246" priority="1431" operator="lessThan">
      <formula>0.8</formula>
    </cfRule>
  </conditionalFormatting>
  <conditionalFormatting sqref="Q19:Q25">
    <cfRule type="cellIs" dxfId="27245" priority="1434" operator="lessThan">
      <formula>0</formula>
    </cfRule>
  </conditionalFormatting>
  <conditionalFormatting sqref="Q40">
    <cfRule type="cellIs" dxfId="27244" priority="1429" operator="lessThan">
      <formula>0</formula>
    </cfRule>
  </conditionalFormatting>
  <conditionalFormatting sqref="R40">
    <cfRule type="cellIs" dxfId="27243" priority="1427" operator="lessThan">
      <formula>0.8</formula>
    </cfRule>
    <cfRule type="cellIs" dxfId="27242" priority="1428" operator="greaterThan">
      <formula>1</formula>
    </cfRule>
  </conditionalFormatting>
  <conditionalFormatting sqref="R40">
    <cfRule type="cellIs" dxfId="27241" priority="1425" operator="greaterThan">
      <formula>1</formula>
    </cfRule>
    <cfRule type="cellIs" dxfId="27240" priority="1426" operator="lessThan">
      <formula>0.8</formula>
    </cfRule>
  </conditionalFormatting>
  <conditionalFormatting sqref="P40">
    <cfRule type="cellIs" dxfId="27239" priority="1424" operator="greaterThan">
      <formula>0</formula>
    </cfRule>
  </conditionalFormatting>
  <conditionalFormatting sqref="P40">
    <cfRule type="cellIs" dxfId="27238" priority="1418" operator="greaterThan">
      <formula>0</formula>
    </cfRule>
  </conditionalFormatting>
  <conditionalFormatting sqref="Q40">
    <cfRule type="cellIs" dxfId="27237" priority="1423" operator="lessThan">
      <formula>0</formula>
    </cfRule>
  </conditionalFormatting>
  <conditionalFormatting sqref="R40">
    <cfRule type="cellIs" dxfId="27236" priority="1421" operator="lessThan">
      <formula>0.8</formula>
    </cfRule>
    <cfRule type="cellIs" dxfId="27235" priority="1422" operator="greaterThan">
      <formula>1</formula>
    </cfRule>
  </conditionalFormatting>
  <conditionalFormatting sqref="R40">
    <cfRule type="cellIs" dxfId="27234" priority="1419" operator="greaterThan">
      <formula>1</formula>
    </cfRule>
    <cfRule type="cellIs" dxfId="27233" priority="1420" operator="lessThan">
      <formula>0.8</formula>
    </cfRule>
  </conditionalFormatting>
  <conditionalFormatting sqref="P40">
    <cfRule type="cellIs" dxfId="27232" priority="1412" operator="greaterThan">
      <formula>0</formula>
    </cfRule>
  </conditionalFormatting>
  <conditionalFormatting sqref="Q40">
    <cfRule type="cellIs" dxfId="27231" priority="1417" operator="lessThan">
      <formula>0</formula>
    </cfRule>
  </conditionalFormatting>
  <conditionalFormatting sqref="R40">
    <cfRule type="cellIs" dxfId="27230" priority="1415" operator="lessThan">
      <formula>0.8</formula>
    </cfRule>
    <cfRule type="cellIs" dxfId="27229" priority="1416" operator="greaterThan">
      <formula>1</formula>
    </cfRule>
  </conditionalFormatting>
  <conditionalFormatting sqref="R40">
    <cfRule type="cellIs" dxfId="27228" priority="1413" operator="greaterThan">
      <formula>1</formula>
    </cfRule>
    <cfRule type="cellIs" dxfId="27227" priority="1414" operator="lessThan">
      <formula>0.8</formula>
    </cfRule>
  </conditionalFormatting>
  <conditionalFormatting sqref="Q40">
    <cfRule type="cellIs" dxfId="27226" priority="1411" operator="lessThan">
      <formula>0</formula>
    </cfRule>
  </conditionalFormatting>
  <conditionalFormatting sqref="R40">
    <cfRule type="cellIs" dxfId="27225" priority="1409" operator="lessThan">
      <formula>0.8</formula>
    </cfRule>
    <cfRule type="cellIs" dxfId="27224" priority="1410" operator="greaterThan">
      <formula>1</formula>
    </cfRule>
  </conditionalFormatting>
  <conditionalFormatting sqref="R40">
    <cfRule type="cellIs" dxfId="27223" priority="1407" operator="greaterThan">
      <formula>1</formula>
    </cfRule>
    <cfRule type="cellIs" dxfId="27222" priority="1408" operator="lessThan">
      <formula>0.8</formula>
    </cfRule>
  </conditionalFormatting>
  <conditionalFormatting sqref="P40">
    <cfRule type="cellIs" dxfId="27221" priority="1406" operator="greaterThan">
      <formula>0</formula>
    </cfRule>
  </conditionalFormatting>
  <conditionalFormatting sqref="P40">
    <cfRule type="cellIs" dxfId="27220" priority="1400" operator="greaterThan">
      <formula>0</formula>
    </cfRule>
  </conditionalFormatting>
  <conditionalFormatting sqref="Q40">
    <cfRule type="cellIs" dxfId="27219" priority="1405" operator="lessThan">
      <formula>0</formula>
    </cfRule>
  </conditionalFormatting>
  <conditionalFormatting sqref="R40">
    <cfRule type="cellIs" dxfId="27218" priority="1403" operator="lessThan">
      <formula>0.8</formula>
    </cfRule>
    <cfRule type="cellIs" dxfId="27217" priority="1404" operator="greaterThan">
      <formula>1</formula>
    </cfRule>
  </conditionalFormatting>
  <conditionalFormatting sqref="R40">
    <cfRule type="cellIs" dxfId="27216" priority="1401" operator="greaterThan">
      <formula>1</formula>
    </cfRule>
    <cfRule type="cellIs" dxfId="27215" priority="1402" operator="lessThan">
      <formula>0.8</formula>
    </cfRule>
  </conditionalFormatting>
  <conditionalFormatting sqref="P40">
    <cfRule type="cellIs" dxfId="27214" priority="1394" operator="greaterThan">
      <formula>0</formula>
    </cfRule>
  </conditionalFormatting>
  <conditionalFormatting sqref="Q40">
    <cfRule type="cellIs" dxfId="27213" priority="1399" operator="lessThan">
      <formula>0</formula>
    </cfRule>
  </conditionalFormatting>
  <conditionalFormatting sqref="R40">
    <cfRule type="cellIs" dxfId="27212" priority="1397" operator="lessThan">
      <formula>0.8</formula>
    </cfRule>
    <cfRule type="cellIs" dxfId="27211" priority="1398" operator="greaterThan">
      <formula>1</formula>
    </cfRule>
  </conditionalFormatting>
  <conditionalFormatting sqref="R40">
    <cfRule type="cellIs" dxfId="27210" priority="1395" operator="greaterThan">
      <formula>1</formula>
    </cfRule>
    <cfRule type="cellIs" dxfId="27209" priority="1396" operator="lessThan">
      <formula>0.8</formula>
    </cfRule>
  </conditionalFormatting>
  <conditionalFormatting sqref="P40">
    <cfRule type="cellIs" dxfId="27208" priority="1388" operator="greaterThan">
      <formula>0</formula>
    </cfRule>
  </conditionalFormatting>
  <conditionalFormatting sqref="Q40">
    <cfRule type="cellIs" dxfId="27207" priority="1393" operator="lessThan">
      <formula>0</formula>
    </cfRule>
  </conditionalFormatting>
  <conditionalFormatting sqref="R40">
    <cfRule type="cellIs" dxfId="27206" priority="1391" operator="lessThan">
      <formula>0.8</formula>
    </cfRule>
    <cfRule type="cellIs" dxfId="27205" priority="1392" operator="greaterThan">
      <formula>1</formula>
    </cfRule>
  </conditionalFormatting>
  <conditionalFormatting sqref="R40">
    <cfRule type="cellIs" dxfId="27204" priority="1389" operator="greaterThan">
      <formula>1</formula>
    </cfRule>
    <cfRule type="cellIs" dxfId="27203" priority="1390" operator="lessThan">
      <formula>0.8</formula>
    </cfRule>
  </conditionalFormatting>
  <conditionalFormatting sqref="Q40">
    <cfRule type="cellIs" dxfId="27202" priority="1382" operator="lessThan">
      <formula>0</formula>
    </cfRule>
  </conditionalFormatting>
  <conditionalFormatting sqref="P40">
    <cfRule type="cellIs" dxfId="27201" priority="1383" operator="greaterThan">
      <formula>0</formula>
    </cfRule>
  </conditionalFormatting>
  <conditionalFormatting sqref="R40">
    <cfRule type="cellIs" dxfId="27200" priority="1386" operator="lessThan">
      <formula>0.8</formula>
    </cfRule>
    <cfRule type="cellIs" dxfId="27199" priority="1387" operator="greaterThan">
      <formula>1</formula>
    </cfRule>
  </conditionalFormatting>
  <conditionalFormatting sqref="R40">
    <cfRule type="cellIs" dxfId="27198" priority="1384" operator="greaterThan">
      <formula>1</formula>
    </cfRule>
    <cfRule type="cellIs" dxfId="27197" priority="1385" operator="lessThan">
      <formula>0.8</formula>
    </cfRule>
  </conditionalFormatting>
  <conditionalFormatting sqref="Q40">
    <cfRule type="cellIs" dxfId="27196" priority="1376" operator="lessThan">
      <formula>0</formula>
    </cfRule>
  </conditionalFormatting>
  <conditionalFormatting sqref="R40">
    <cfRule type="cellIs" dxfId="27195" priority="1380" operator="lessThan">
      <formula>0.8</formula>
    </cfRule>
    <cfRule type="cellIs" dxfId="27194" priority="1381" operator="greaterThan">
      <formula>1</formula>
    </cfRule>
  </conditionalFormatting>
  <conditionalFormatting sqref="R40">
    <cfRule type="cellIs" dxfId="27193" priority="1378" operator="greaterThan">
      <formula>1</formula>
    </cfRule>
    <cfRule type="cellIs" dxfId="27192" priority="1379" operator="lessThan">
      <formula>0.8</formula>
    </cfRule>
  </conditionalFormatting>
  <conditionalFormatting sqref="P40">
    <cfRule type="cellIs" dxfId="27191" priority="1377" operator="greaterThan">
      <formula>0</formula>
    </cfRule>
  </conditionalFormatting>
  <conditionalFormatting sqref="Q40">
    <cfRule type="cellIs" dxfId="27190" priority="1375" operator="lessThan">
      <formula>0</formula>
    </cfRule>
  </conditionalFormatting>
  <conditionalFormatting sqref="R40">
    <cfRule type="cellIs" dxfId="27189" priority="1373" operator="lessThan">
      <formula>0.8</formula>
    </cfRule>
    <cfRule type="cellIs" dxfId="27188" priority="1374" operator="greaterThan">
      <formula>1</formula>
    </cfRule>
  </conditionalFormatting>
  <conditionalFormatting sqref="R40">
    <cfRule type="cellIs" dxfId="27187" priority="1371" operator="greaterThan">
      <formula>1</formula>
    </cfRule>
    <cfRule type="cellIs" dxfId="27186" priority="1372" operator="lessThan">
      <formula>0.8</formula>
    </cfRule>
  </conditionalFormatting>
  <conditionalFormatting sqref="P40">
    <cfRule type="cellIs" dxfId="27185" priority="1370" operator="greaterThan">
      <formula>0</formula>
    </cfRule>
  </conditionalFormatting>
  <conditionalFormatting sqref="Q40">
    <cfRule type="cellIs" dxfId="27184" priority="1369" operator="lessThan">
      <formula>0</formula>
    </cfRule>
  </conditionalFormatting>
  <conditionalFormatting sqref="R40">
    <cfRule type="cellIs" dxfId="27183" priority="1367" operator="lessThan">
      <formula>0.8</formula>
    </cfRule>
    <cfRule type="cellIs" dxfId="27182" priority="1368" operator="greaterThan">
      <formula>1</formula>
    </cfRule>
  </conditionalFormatting>
  <conditionalFormatting sqref="R40">
    <cfRule type="cellIs" dxfId="27181" priority="1365" operator="greaterThan">
      <formula>1</formula>
    </cfRule>
    <cfRule type="cellIs" dxfId="27180" priority="1366" operator="lessThan">
      <formula>0.8</formula>
    </cfRule>
  </conditionalFormatting>
  <conditionalFormatting sqref="P40">
    <cfRule type="cellIs" dxfId="27179" priority="1364" operator="greaterThan">
      <formula>0</formula>
    </cfRule>
  </conditionalFormatting>
  <conditionalFormatting sqref="Q32:Q39">
    <cfRule type="cellIs" dxfId="27178" priority="1363" operator="lessThan">
      <formula>0</formula>
    </cfRule>
  </conditionalFormatting>
  <conditionalFormatting sqref="R32:R39">
    <cfRule type="cellIs" dxfId="27177" priority="1361" operator="lessThan">
      <formula>0.8</formula>
    </cfRule>
    <cfRule type="cellIs" dxfId="27176" priority="1362" operator="greaterThan">
      <formula>1</formula>
    </cfRule>
  </conditionalFormatting>
  <conditionalFormatting sqref="R32:R39">
    <cfRule type="cellIs" dxfId="27175" priority="1359" operator="greaterThan">
      <formula>1</formula>
    </cfRule>
    <cfRule type="cellIs" dxfId="27174" priority="1360" operator="lessThan">
      <formula>0.8</formula>
    </cfRule>
  </conditionalFormatting>
  <conditionalFormatting sqref="P39">
    <cfRule type="cellIs" dxfId="27173" priority="1358" operator="greaterThan">
      <formula>0</formula>
    </cfRule>
  </conditionalFormatting>
  <conditionalFormatting sqref="Q32:Q39">
    <cfRule type="cellIs" dxfId="27172" priority="1357" operator="lessThan">
      <formula>0</formula>
    </cfRule>
  </conditionalFormatting>
  <conditionalFormatting sqref="R32:R39">
    <cfRule type="cellIs" dxfId="27171" priority="1355" operator="lessThan">
      <formula>0.8</formula>
    </cfRule>
    <cfRule type="cellIs" dxfId="27170" priority="1356" operator="greaterThan">
      <formula>1</formula>
    </cfRule>
  </conditionalFormatting>
  <conditionalFormatting sqref="R32:R39">
    <cfRule type="cellIs" dxfId="27169" priority="1353" operator="greaterThan">
      <formula>1</formula>
    </cfRule>
    <cfRule type="cellIs" dxfId="27168" priority="1354" operator="lessThan">
      <formula>0.8</formula>
    </cfRule>
  </conditionalFormatting>
  <conditionalFormatting sqref="P39">
    <cfRule type="cellIs" dxfId="27167" priority="1352" operator="greaterThan">
      <formula>0</formula>
    </cfRule>
  </conditionalFormatting>
  <conditionalFormatting sqref="Q32:Q39">
    <cfRule type="cellIs" dxfId="27166" priority="1351" operator="lessThan">
      <formula>0</formula>
    </cfRule>
  </conditionalFormatting>
  <conditionalFormatting sqref="R32:R39">
    <cfRule type="cellIs" dxfId="27165" priority="1349" operator="lessThan">
      <formula>0.8</formula>
    </cfRule>
    <cfRule type="cellIs" dxfId="27164" priority="1350" operator="greaterThan">
      <formula>1</formula>
    </cfRule>
  </conditionalFormatting>
  <conditionalFormatting sqref="R32:R39">
    <cfRule type="cellIs" dxfId="27163" priority="1347" operator="greaterThan">
      <formula>1</formula>
    </cfRule>
    <cfRule type="cellIs" dxfId="27162" priority="1348" operator="lessThan">
      <formula>0.8</formula>
    </cfRule>
  </conditionalFormatting>
  <conditionalFormatting sqref="P39">
    <cfRule type="cellIs" dxfId="27161" priority="1346" operator="greaterThan">
      <formula>0</formula>
    </cfRule>
  </conditionalFormatting>
  <conditionalFormatting sqref="Q32:Q39">
    <cfRule type="cellIs" dxfId="27160" priority="1345" operator="lessThan">
      <formula>0</formula>
    </cfRule>
  </conditionalFormatting>
  <conditionalFormatting sqref="R32:R39">
    <cfRule type="cellIs" dxfId="27159" priority="1343" operator="lessThan">
      <formula>0.8</formula>
    </cfRule>
    <cfRule type="cellIs" dxfId="27158" priority="1344" operator="greaterThan">
      <formula>1</formula>
    </cfRule>
  </conditionalFormatting>
  <conditionalFormatting sqref="R32:R39">
    <cfRule type="cellIs" dxfId="27157" priority="1341" operator="greaterThan">
      <formula>1</formula>
    </cfRule>
    <cfRule type="cellIs" dxfId="27156" priority="1342" operator="lessThan">
      <formula>0.8</formula>
    </cfRule>
  </conditionalFormatting>
  <conditionalFormatting sqref="P39">
    <cfRule type="cellIs" dxfId="27155" priority="1340" operator="greaterThan">
      <formula>0</formula>
    </cfRule>
  </conditionalFormatting>
  <conditionalFormatting sqref="P39">
    <cfRule type="cellIs" dxfId="27154" priority="1334" operator="greaterThan">
      <formula>0</formula>
    </cfRule>
  </conditionalFormatting>
  <conditionalFormatting sqref="Q32:Q39">
    <cfRule type="cellIs" dxfId="27153" priority="1339" operator="lessThan">
      <formula>0</formula>
    </cfRule>
  </conditionalFormatting>
  <conditionalFormatting sqref="R32:R39">
    <cfRule type="cellIs" dxfId="27152" priority="1337" operator="lessThan">
      <formula>0.8</formula>
    </cfRule>
    <cfRule type="cellIs" dxfId="27151" priority="1338" operator="greaterThan">
      <formula>1</formula>
    </cfRule>
  </conditionalFormatting>
  <conditionalFormatting sqref="R32:R39">
    <cfRule type="cellIs" dxfId="27150" priority="1335" operator="greaterThan">
      <formula>1</formula>
    </cfRule>
    <cfRule type="cellIs" dxfId="27149" priority="1336" operator="lessThan">
      <formula>0.8</formula>
    </cfRule>
  </conditionalFormatting>
  <conditionalFormatting sqref="P39">
    <cfRule type="cellIs" dxfId="27148" priority="1328" operator="greaterThan">
      <formula>0</formula>
    </cfRule>
  </conditionalFormatting>
  <conditionalFormatting sqref="Q32:Q39">
    <cfRule type="cellIs" dxfId="27147" priority="1333" operator="lessThan">
      <formula>0</formula>
    </cfRule>
  </conditionalFormatting>
  <conditionalFormatting sqref="R32:R39">
    <cfRule type="cellIs" dxfId="27146" priority="1331" operator="lessThan">
      <formula>0.8</formula>
    </cfRule>
    <cfRule type="cellIs" dxfId="27145" priority="1332" operator="greaterThan">
      <formula>1</formula>
    </cfRule>
  </conditionalFormatting>
  <conditionalFormatting sqref="R32:R39">
    <cfRule type="cellIs" dxfId="27144" priority="1329" operator="greaterThan">
      <formula>1</formula>
    </cfRule>
    <cfRule type="cellIs" dxfId="27143" priority="1330" operator="lessThan">
      <formula>0.8</formula>
    </cfRule>
  </conditionalFormatting>
  <conditionalFormatting sqref="R32:R39">
    <cfRule type="cellIs" dxfId="27142" priority="1325" operator="lessThan">
      <formula>0.8</formula>
    </cfRule>
    <cfRule type="cellIs" dxfId="27141" priority="1326" operator="greaterThan">
      <formula>1</formula>
    </cfRule>
  </conditionalFormatting>
  <conditionalFormatting sqref="R32:R39">
    <cfRule type="cellIs" dxfId="27140" priority="1323" operator="greaterThan">
      <formula>1</formula>
    </cfRule>
    <cfRule type="cellIs" dxfId="27139" priority="1324" operator="lessThan">
      <formula>0.8</formula>
    </cfRule>
  </conditionalFormatting>
  <conditionalFormatting sqref="P39">
    <cfRule type="cellIs" dxfId="27138" priority="1322" operator="greaterThan">
      <formula>0</formula>
    </cfRule>
  </conditionalFormatting>
  <conditionalFormatting sqref="Q32:Q39">
    <cfRule type="cellIs" dxfId="27137" priority="1327" operator="lessThan">
      <formula>0</formula>
    </cfRule>
  </conditionalFormatting>
  <conditionalFormatting sqref="Q32:Q39">
    <cfRule type="cellIs" dxfId="27136" priority="1321" operator="lessThan">
      <formula>0</formula>
    </cfRule>
  </conditionalFormatting>
  <conditionalFormatting sqref="R32:R39">
    <cfRule type="cellIs" dxfId="27135" priority="1319" operator="lessThan">
      <formula>0.8</formula>
    </cfRule>
    <cfRule type="cellIs" dxfId="27134" priority="1320" operator="greaterThan">
      <formula>1</formula>
    </cfRule>
  </conditionalFormatting>
  <conditionalFormatting sqref="R32:R39">
    <cfRule type="cellIs" dxfId="27133" priority="1317" operator="greaterThan">
      <formula>1</formula>
    </cfRule>
    <cfRule type="cellIs" dxfId="27132" priority="1318" operator="lessThan">
      <formula>0.8</formula>
    </cfRule>
  </conditionalFormatting>
  <conditionalFormatting sqref="P39">
    <cfRule type="cellIs" dxfId="27131" priority="1316" operator="greaterThan">
      <formula>0</formula>
    </cfRule>
  </conditionalFormatting>
  <conditionalFormatting sqref="P39">
    <cfRule type="cellIs" dxfId="27130" priority="1310" operator="greaterThan">
      <formula>0</formula>
    </cfRule>
  </conditionalFormatting>
  <conditionalFormatting sqref="Q32:Q39">
    <cfRule type="cellIs" dxfId="27129" priority="1315" operator="lessThan">
      <formula>0</formula>
    </cfRule>
  </conditionalFormatting>
  <conditionalFormatting sqref="R32:R39">
    <cfRule type="cellIs" dxfId="27128" priority="1313" operator="lessThan">
      <formula>0.8</formula>
    </cfRule>
    <cfRule type="cellIs" dxfId="27127" priority="1314" operator="greaterThan">
      <formula>1</formula>
    </cfRule>
  </conditionalFormatting>
  <conditionalFormatting sqref="R32:R39">
    <cfRule type="cellIs" dxfId="27126" priority="1311" operator="greaterThan">
      <formula>1</formula>
    </cfRule>
    <cfRule type="cellIs" dxfId="27125" priority="1312" operator="lessThan">
      <formula>0.8</formula>
    </cfRule>
  </conditionalFormatting>
  <conditionalFormatting sqref="P39">
    <cfRule type="cellIs" dxfId="27124" priority="1304" operator="greaterThan">
      <formula>0</formula>
    </cfRule>
  </conditionalFormatting>
  <conditionalFormatting sqref="Q32:Q39">
    <cfRule type="cellIs" dxfId="27123" priority="1309" operator="lessThan">
      <formula>0</formula>
    </cfRule>
  </conditionalFormatting>
  <conditionalFormatting sqref="R32:R39">
    <cfRule type="cellIs" dxfId="27122" priority="1307" operator="lessThan">
      <formula>0.8</formula>
    </cfRule>
    <cfRule type="cellIs" dxfId="27121" priority="1308" operator="greaterThan">
      <formula>1</formula>
    </cfRule>
  </conditionalFormatting>
  <conditionalFormatting sqref="R32:R39">
    <cfRule type="cellIs" dxfId="27120" priority="1305" operator="greaterThan">
      <formula>1</formula>
    </cfRule>
    <cfRule type="cellIs" dxfId="27119" priority="1306" operator="lessThan">
      <formula>0.8</formula>
    </cfRule>
  </conditionalFormatting>
  <conditionalFormatting sqref="R32:R39">
    <cfRule type="cellIs" dxfId="27118" priority="1301" operator="lessThan">
      <formula>0.8</formula>
    </cfRule>
    <cfRule type="cellIs" dxfId="27117" priority="1302" operator="greaterThan">
      <formula>1</formula>
    </cfRule>
  </conditionalFormatting>
  <conditionalFormatting sqref="R32:R39">
    <cfRule type="cellIs" dxfId="27116" priority="1299" operator="greaterThan">
      <formula>1</formula>
    </cfRule>
    <cfRule type="cellIs" dxfId="27115" priority="1300" operator="lessThan">
      <formula>0.8</formula>
    </cfRule>
  </conditionalFormatting>
  <conditionalFormatting sqref="P39">
    <cfRule type="cellIs" dxfId="27114" priority="1298" operator="greaterThan">
      <formula>0</formula>
    </cfRule>
  </conditionalFormatting>
  <conditionalFormatting sqref="Q32:Q39">
    <cfRule type="cellIs" dxfId="27113" priority="1303" operator="lessThan">
      <formula>0</formula>
    </cfRule>
  </conditionalFormatting>
  <conditionalFormatting sqref="P39">
    <cfRule type="cellIs" dxfId="27112" priority="1292" operator="greaterThan">
      <formula>0</formula>
    </cfRule>
  </conditionalFormatting>
  <conditionalFormatting sqref="Q32:Q39">
    <cfRule type="cellIs" dxfId="27111" priority="1297" operator="lessThan">
      <formula>0</formula>
    </cfRule>
  </conditionalFormatting>
  <conditionalFormatting sqref="R32:R39">
    <cfRule type="cellIs" dxfId="27110" priority="1295" operator="lessThan">
      <formula>0.8</formula>
    </cfRule>
    <cfRule type="cellIs" dxfId="27109" priority="1296" operator="greaterThan">
      <formula>1</formula>
    </cfRule>
  </conditionalFormatting>
  <conditionalFormatting sqref="R32:R39">
    <cfRule type="cellIs" dxfId="27108" priority="1293" operator="greaterThan">
      <formula>1</formula>
    </cfRule>
    <cfRule type="cellIs" dxfId="27107" priority="1294" operator="lessThan">
      <formula>0.8</formula>
    </cfRule>
  </conditionalFormatting>
  <conditionalFormatting sqref="R32:R39">
    <cfRule type="cellIs" dxfId="27106" priority="1289" operator="lessThan">
      <formula>0.8</formula>
    </cfRule>
    <cfRule type="cellIs" dxfId="27105" priority="1290" operator="greaterThan">
      <formula>1</formula>
    </cfRule>
  </conditionalFormatting>
  <conditionalFormatting sqref="R32:R39">
    <cfRule type="cellIs" dxfId="27104" priority="1287" operator="greaterThan">
      <formula>1</formula>
    </cfRule>
    <cfRule type="cellIs" dxfId="27103" priority="1288" operator="lessThan">
      <formula>0.8</formula>
    </cfRule>
  </conditionalFormatting>
  <conditionalFormatting sqref="P39">
    <cfRule type="cellIs" dxfId="27102" priority="1286" operator="greaterThan">
      <formula>0</formula>
    </cfRule>
  </conditionalFormatting>
  <conditionalFormatting sqref="Q32:Q39">
    <cfRule type="cellIs" dxfId="27101" priority="1291" operator="lessThan">
      <formula>0</formula>
    </cfRule>
  </conditionalFormatting>
  <conditionalFormatting sqref="R32:R39">
    <cfRule type="cellIs" dxfId="27100" priority="1283" operator="lessThan">
      <formula>0.8</formula>
    </cfRule>
    <cfRule type="cellIs" dxfId="27099" priority="1284" operator="greaterThan">
      <formula>1</formula>
    </cfRule>
  </conditionalFormatting>
  <conditionalFormatting sqref="R32:R39">
    <cfRule type="cellIs" dxfId="27098" priority="1281" operator="greaterThan">
      <formula>1</formula>
    </cfRule>
    <cfRule type="cellIs" dxfId="27097" priority="1282" operator="lessThan">
      <formula>0.8</formula>
    </cfRule>
  </conditionalFormatting>
  <conditionalFormatting sqref="P39">
    <cfRule type="cellIs" dxfId="27096" priority="1280" operator="greaterThan">
      <formula>0</formula>
    </cfRule>
  </conditionalFormatting>
  <conditionalFormatting sqref="Q32:Q39">
    <cfRule type="cellIs" dxfId="27095" priority="1285" operator="lessThan">
      <formula>0</formula>
    </cfRule>
  </conditionalFormatting>
  <conditionalFormatting sqref="Q32:Q39">
    <cfRule type="cellIs" dxfId="27094" priority="1279" operator="lessThan">
      <formula>0</formula>
    </cfRule>
  </conditionalFormatting>
  <conditionalFormatting sqref="R32:R39">
    <cfRule type="cellIs" dxfId="27093" priority="1277" operator="lessThan">
      <formula>0.8</formula>
    </cfRule>
    <cfRule type="cellIs" dxfId="27092" priority="1278" operator="greaterThan">
      <formula>1</formula>
    </cfRule>
  </conditionalFormatting>
  <conditionalFormatting sqref="R32:R39">
    <cfRule type="cellIs" dxfId="27091" priority="1275" operator="greaterThan">
      <formula>1</formula>
    </cfRule>
    <cfRule type="cellIs" dxfId="27090" priority="1276" operator="lessThan">
      <formula>0.8</formula>
    </cfRule>
  </conditionalFormatting>
  <conditionalFormatting sqref="P39">
    <cfRule type="cellIs" dxfId="27089" priority="1274" operator="greaterThan">
      <formula>0</formula>
    </cfRule>
  </conditionalFormatting>
  <conditionalFormatting sqref="Q32:Q39">
    <cfRule type="cellIs" dxfId="27088" priority="1268" operator="lessThan">
      <formula>0</formula>
    </cfRule>
  </conditionalFormatting>
  <conditionalFormatting sqref="R32:R39">
    <cfRule type="cellIs" dxfId="27087" priority="1272" operator="lessThan">
      <formula>0.8</formula>
    </cfRule>
    <cfRule type="cellIs" dxfId="27086" priority="1273" operator="greaterThan">
      <formula>1</formula>
    </cfRule>
  </conditionalFormatting>
  <conditionalFormatting sqref="R32:R39">
    <cfRule type="cellIs" dxfId="27085" priority="1270" operator="greaterThan">
      <formula>1</formula>
    </cfRule>
    <cfRule type="cellIs" dxfId="27084" priority="1271" operator="lessThan">
      <formula>0.8</formula>
    </cfRule>
  </conditionalFormatting>
  <conditionalFormatting sqref="P39">
    <cfRule type="cellIs" dxfId="27083" priority="1269" operator="greaterThan">
      <formula>0</formula>
    </cfRule>
  </conditionalFormatting>
  <conditionalFormatting sqref="Q32:Q39">
    <cfRule type="cellIs" dxfId="27082" priority="1267" operator="lessThan">
      <formula>0</formula>
    </cfRule>
  </conditionalFormatting>
  <conditionalFormatting sqref="R32:R39">
    <cfRule type="cellIs" dxfId="27081" priority="1265" operator="lessThan">
      <formula>0.8</formula>
    </cfRule>
    <cfRule type="cellIs" dxfId="27080" priority="1266" operator="greaterThan">
      <formula>1</formula>
    </cfRule>
  </conditionalFormatting>
  <conditionalFormatting sqref="R32:R39">
    <cfRule type="cellIs" dxfId="27079" priority="1263" operator="greaterThan">
      <formula>1</formula>
    </cfRule>
    <cfRule type="cellIs" dxfId="27078" priority="1264" operator="lessThan">
      <formula>0.8</formula>
    </cfRule>
  </conditionalFormatting>
  <conditionalFormatting sqref="P39">
    <cfRule type="cellIs" dxfId="27077" priority="1262" operator="greaterThan">
      <formula>0</formula>
    </cfRule>
  </conditionalFormatting>
  <conditionalFormatting sqref="Q32:Q39">
    <cfRule type="cellIs" dxfId="27076" priority="1261" operator="lessThan">
      <formula>0</formula>
    </cfRule>
  </conditionalFormatting>
  <conditionalFormatting sqref="R32:R39">
    <cfRule type="cellIs" dxfId="27075" priority="1259" operator="lessThan">
      <formula>0.8</formula>
    </cfRule>
    <cfRule type="cellIs" dxfId="27074" priority="1260" operator="greaterThan">
      <formula>1</formula>
    </cfRule>
  </conditionalFormatting>
  <conditionalFormatting sqref="R32:R39">
    <cfRule type="cellIs" dxfId="27073" priority="1257" operator="greaterThan">
      <formula>1</formula>
    </cfRule>
    <cfRule type="cellIs" dxfId="27072" priority="1258" operator="lessThan">
      <formula>0.8</formula>
    </cfRule>
  </conditionalFormatting>
  <conditionalFormatting sqref="P39">
    <cfRule type="cellIs" dxfId="27071" priority="1256" operator="greaterThan">
      <formula>0</formula>
    </cfRule>
  </conditionalFormatting>
  <conditionalFormatting sqref="Q32:Q39">
    <cfRule type="cellIs" dxfId="27070" priority="1255" operator="lessThan">
      <formula>0</formula>
    </cfRule>
  </conditionalFormatting>
  <conditionalFormatting sqref="R32:R39">
    <cfRule type="cellIs" dxfId="27069" priority="1253" operator="lessThan">
      <formula>0.8</formula>
    </cfRule>
    <cfRule type="cellIs" dxfId="27068" priority="1254" operator="greaterThan">
      <formula>1</formula>
    </cfRule>
  </conditionalFormatting>
  <conditionalFormatting sqref="R32:R39">
    <cfRule type="cellIs" dxfId="27067" priority="1251" operator="greaterThan">
      <formula>1</formula>
    </cfRule>
    <cfRule type="cellIs" dxfId="27066" priority="1252" operator="lessThan">
      <formula>0.8</formula>
    </cfRule>
  </conditionalFormatting>
  <conditionalFormatting sqref="P39">
    <cfRule type="cellIs" dxfId="27065" priority="1250" operator="greaterThan">
      <formula>0</formula>
    </cfRule>
  </conditionalFormatting>
  <conditionalFormatting sqref="Q32:Q39">
    <cfRule type="cellIs" dxfId="27064" priority="1249" operator="lessThan">
      <formula>0</formula>
    </cfRule>
  </conditionalFormatting>
  <conditionalFormatting sqref="R32:R39">
    <cfRule type="cellIs" dxfId="27063" priority="1247" operator="lessThan">
      <formula>0.8</formula>
    </cfRule>
    <cfRule type="cellIs" dxfId="27062" priority="1248" operator="greaterThan">
      <formula>1</formula>
    </cfRule>
  </conditionalFormatting>
  <conditionalFormatting sqref="R32:R39">
    <cfRule type="cellIs" dxfId="27061" priority="1245" operator="greaterThan">
      <formula>1</formula>
    </cfRule>
    <cfRule type="cellIs" dxfId="27060" priority="1246" operator="lessThan">
      <formula>0.8</formula>
    </cfRule>
  </conditionalFormatting>
  <conditionalFormatting sqref="P39">
    <cfRule type="cellIs" dxfId="27059" priority="1244" operator="greaterThan">
      <formula>0</formula>
    </cfRule>
  </conditionalFormatting>
  <conditionalFormatting sqref="Q32:Q39">
    <cfRule type="cellIs" dxfId="27058" priority="1243" operator="lessThan">
      <formula>0</formula>
    </cfRule>
  </conditionalFormatting>
  <conditionalFormatting sqref="R32:R39">
    <cfRule type="cellIs" dxfId="27057" priority="1241" operator="lessThan">
      <formula>0.8</formula>
    </cfRule>
    <cfRule type="cellIs" dxfId="27056" priority="1242" operator="greaterThan">
      <formula>1</formula>
    </cfRule>
  </conditionalFormatting>
  <conditionalFormatting sqref="R32:R39">
    <cfRule type="cellIs" dxfId="27055" priority="1239" operator="greaterThan">
      <formula>1</formula>
    </cfRule>
    <cfRule type="cellIs" dxfId="27054" priority="1240" operator="lessThan">
      <formula>0.8</formula>
    </cfRule>
  </conditionalFormatting>
  <conditionalFormatting sqref="P39">
    <cfRule type="cellIs" dxfId="27053" priority="1238" operator="greaterThan">
      <formula>0</formula>
    </cfRule>
  </conditionalFormatting>
  <conditionalFormatting sqref="P39">
    <cfRule type="cellIs" dxfId="27052" priority="1232" operator="greaterThan">
      <formula>0</formula>
    </cfRule>
  </conditionalFormatting>
  <conditionalFormatting sqref="Q32:Q39">
    <cfRule type="cellIs" dxfId="27051" priority="1237" operator="lessThan">
      <formula>0</formula>
    </cfRule>
  </conditionalFormatting>
  <conditionalFormatting sqref="R32:R39">
    <cfRule type="cellIs" dxfId="27050" priority="1235" operator="lessThan">
      <formula>0.8</formula>
    </cfRule>
    <cfRule type="cellIs" dxfId="27049" priority="1236" operator="greaterThan">
      <formula>1</formula>
    </cfRule>
  </conditionalFormatting>
  <conditionalFormatting sqref="R32:R39">
    <cfRule type="cellIs" dxfId="27048" priority="1233" operator="greaterThan">
      <formula>1</formula>
    </cfRule>
    <cfRule type="cellIs" dxfId="27047" priority="1234" operator="lessThan">
      <formula>0.8</formula>
    </cfRule>
  </conditionalFormatting>
  <conditionalFormatting sqref="P39">
    <cfRule type="cellIs" dxfId="27046" priority="1226" operator="greaterThan">
      <formula>0</formula>
    </cfRule>
  </conditionalFormatting>
  <conditionalFormatting sqref="Q32:Q39">
    <cfRule type="cellIs" dxfId="27045" priority="1231" operator="lessThan">
      <formula>0</formula>
    </cfRule>
  </conditionalFormatting>
  <conditionalFormatting sqref="R32:R39">
    <cfRule type="cellIs" dxfId="27044" priority="1229" operator="lessThan">
      <formula>0.8</formula>
    </cfRule>
    <cfRule type="cellIs" dxfId="27043" priority="1230" operator="greaterThan">
      <formula>1</formula>
    </cfRule>
  </conditionalFormatting>
  <conditionalFormatting sqref="R32:R39">
    <cfRule type="cellIs" dxfId="27042" priority="1227" operator="greaterThan">
      <formula>1</formula>
    </cfRule>
    <cfRule type="cellIs" dxfId="27041" priority="1228" operator="lessThan">
      <formula>0.8</formula>
    </cfRule>
  </conditionalFormatting>
  <conditionalFormatting sqref="R32:R39">
    <cfRule type="cellIs" dxfId="27040" priority="1223" operator="lessThan">
      <formula>0.8</formula>
    </cfRule>
    <cfRule type="cellIs" dxfId="27039" priority="1224" operator="greaterThan">
      <formula>1</formula>
    </cfRule>
  </conditionalFormatting>
  <conditionalFormatting sqref="R32:R39">
    <cfRule type="cellIs" dxfId="27038" priority="1221" operator="greaterThan">
      <formula>1</formula>
    </cfRule>
    <cfRule type="cellIs" dxfId="27037" priority="1222" operator="lessThan">
      <formula>0.8</formula>
    </cfRule>
  </conditionalFormatting>
  <conditionalFormatting sqref="P39">
    <cfRule type="cellIs" dxfId="27036" priority="1220" operator="greaterThan">
      <formula>0</formula>
    </cfRule>
  </conditionalFormatting>
  <conditionalFormatting sqref="Q32:Q39">
    <cfRule type="cellIs" dxfId="27035" priority="1225" operator="lessThan">
      <formula>0</formula>
    </cfRule>
  </conditionalFormatting>
  <conditionalFormatting sqref="Q32:Q39">
    <cfRule type="cellIs" dxfId="27034" priority="1214" operator="lessThan">
      <formula>0</formula>
    </cfRule>
  </conditionalFormatting>
  <conditionalFormatting sqref="P39">
    <cfRule type="cellIs" dxfId="27033" priority="1215" operator="greaterThan">
      <formula>0</formula>
    </cfRule>
  </conditionalFormatting>
  <conditionalFormatting sqref="R32:R39">
    <cfRule type="cellIs" dxfId="27032" priority="1218" operator="lessThan">
      <formula>0.8</formula>
    </cfRule>
    <cfRule type="cellIs" dxfId="27031" priority="1219" operator="greaterThan">
      <formula>1</formula>
    </cfRule>
  </conditionalFormatting>
  <conditionalFormatting sqref="R32:R39">
    <cfRule type="cellIs" dxfId="27030" priority="1216" operator="greaterThan">
      <formula>1</formula>
    </cfRule>
    <cfRule type="cellIs" dxfId="27029" priority="1217" operator="lessThan">
      <formula>0.8</formula>
    </cfRule>
  </conditionalFormatting>
  <conditionalFormatting sqref="Q32:Q39">
    <cfRule type="cellIs" dxfId="27028" priority="1208" operator="lessThan">
      <formula>0</formula>
    </cfRule>
  </conditionalFormatting>
  <conditionalFormatting sqref="R32:R39">
    <cfRule type="cellIs" dxfId="27027" priority="1212" operator="lessThan">
      <formula>0.8</formula>
    </cfRule>
    <cfRule type="cellIs" dxfId="27026" priority="1213" operator="greaterThan">
      <formula>1</formula>
    </cfRule>
  </conditionalFormatting>
  <conditionalFormatting sqref="R32:R39">
    <cfRule type="cellIs" dxfId="27025" priority="1210" operator="greaterThan">
      <formula>1</formula>
    </cfRule>
    <cfRule type="cellIs" dxfId="27024" priority="1211" operator="lessThan">
      <formula>0.8</formula>
    </cfRule>
  </conditionalFormatting>
  <conditionalFormatting sqref="P39">
    <cfRule type="cellIs" dxfId="27023" priority="1209" operator="greaterThan">
      <formula>0</formula>
    </cfRule>
  </conditionalFormatting>
  <conditionalFormatting sqref="Q32:Q39">
    <cfRule type="cellIs" dxfId="27022" priority="1207" operator="lessThan">
      <formula>0</formula>
    </cfRule>
  </conditionalFormatting>
  <conditionalFormatting sqref="R32:R39">
    <cfRule type="cellIs" dxfId="27021" priority="1205" operator="lessThan">
      <formula>0.8</formula>
    </cfRule>
    <cfRule type="cellIs" dxfId="27020" priority="1206" operator="greaterThan">
      <formula>1</formula>
    </cfRule>
  </conditionalFormatting>
  <conditionalFormatting sqref="R32:R39">
    <cfRule type="cellIs" dxfId="27019" priority="1203" operator="greaterThan">
      <formula>1</formula>
    </cfRule>
    <cfRule type="cellIs" dxfId="27018" priority="1204" operator="lessThan">
      <formula>0.8</formula>
    </cfRule>
  </conditionalFormatting>
  <conditionalFormatting sqref="P39">
    <cfRule type="cellIs" dxfId="27017" priority="1202" operator="greaterThan">
      <formula>0</formula>
    </cfRule>
  </conditionalFormatting>
  <conditionalFormatting sqref="Q32:Q39">
    <cfRule type="cellIs" dxfId="27016" priority="1201" operator="lessThan">
      <formula>0</formula>
    </cfRule>
  </conditionalFormatting>
  <conditionalFormatting sqref="R32:R39">
    <cfRule type="cellIs" dxfId="27015" priority="1199" operator="lessThan">
      <formula>0.8</formula>
    </cfRule>
    <cfRule type="cellIs" dxfId="27014" priority="1200" operator="greaterThan">
      <formula>1</formula>
    </cfRule>
  </conditionalFormatting>
  <conditionalFormatting sqref="R32:R39">
    <cfRule type="cellIs" dxfId="27013" priority="1197" operator="greaterThan">
      <formula>1</formula>
    </cfRule>
    <cfRule type="cellIs" dxfId="27012" priority="1198" operator="lessThan">
      <formula>0.8</formula>
    </cfRule>
  </conditionalFormatting>
  <conditionalFormatting sqref="P39">
    <cfRule type="cellIs" dxfId="27011" priority="1196" operator="greaterThan">
      <formula>0</formula>
    </cfRule>
  </conditionalFormatting>
  <conditionalFormatting sqref="Q32:Q39">
    <cfRule type="cellIs" dxfId="27010" priority="1195" operator="lessThan">
      <formula>0</formula>
    </cfRule>
  </conditionalFormatting>
  <conditionalFormatting sqref="R32:R39">
    <cfRule type="cellIs" dxfId="27009" priority="1193" operator="lessThan">
      <formula>0.8</formula>
    </cfRule>
    <cfRule type="cellIs" dxfId="27008" priority="1194" operator="greaterThan">
      <formula>1</formula>
    </cfRule>
  </conditionalFormatting>
  <conditionalFormatting sqref="R32:R39">
    <cfRule type="cellIs" dxfId="27007" priority="1191" operator="greaterThan">
      <formula>1</formula>
    </cfRule>
    <cfRule type="cellIs" dxfId="27006" priority="1192" operator="lessThan">
      <formula>0.8</formula>
    </cfRule>
  </conditionalFormatting>
  <conditionalFormatting sqref="P39">
    <cfRule type="cellIs" dxfId="27005" priority="1190" operator="greaterThan">
      <formula>0</formula>
    </cfRule>
  </conditionalFormatting>
  <conditionalFormatting sqref="Q32:Q39">
    <cfRule type="cellIs" dxfId="27004" priority="1189" operator="lessThan">
      <formula>0</formula>
    </cfRule>
  </conditionalFormatting>
  <conditionalFormatting sqref="R32:R39">
    <cfRule type="cellIs" dxfId="27003" priority="1187" operator="lessThan">
      <formula>0.8</formula>
    </cfRule>
    <cfRule type="cellIs" dxfId="27002" priority="1188" operator="greaterThan">
      <formula>1</formula>
    </cfRule>
  </conditionalFormatting>
  <conditionalFormatting sqref="R32:R39">
    <cfRule type="cellIs" dxfId="27001" priority="1185" operator="greaterThan">
      <formula>1</formula>
    </cfRule>
    <cfRule type="cellIs" dxfId="27000" priority="1186" operator="lessThan">
      <formula>0.8</formula>
    </cfRule>
  </conditionalFormatting>
  <conditionalFormatting sqref="P39">
    <cfRule type="cellIs" dxfId="26999" priority="1184" operator="greaterThan">
      <formula>0</formula>
    </cfRule>
  </conditionalFormatting>
  <conditionalFormatting sqref="Q96:Q105">
    <cfRule type="cellIs" dxfId="26998" priority="1178" operator="lessThan">
      <formula>0</formula>
    </cfRule>
  </conditionalFormatting>
  <conditionalFormatting sqref="P96:P105">
    <cfRule type="cellIs" dxfId="26997" priority="1179" operator="greaterThan">
      <formula>0</formula>
    </cfRule>
  </conditionalFormatting>
  <conditionalFormatting sqref="R96:R105">
    <cfRule type="cellIs" dxfId="26996" priority="1182" operator="lessThan">
      <formula>0.8</formula>
    </cfRule>
    <cfRule type="cellIs" dxfId="26995" priority="1183" operator="greaterThan">
      <formula>1</formula>
    </cfRule>
  </conditionalFormatting>
  <conditionalFormatting sqref="R96:R105">
    <cfRule type="cellIs" dxfId="26994" priority="1180" operator="greaterThan">
      <formula>1</formula>
    </cfRule>
    <cfRule type="cellIs" dxfId="26993" priority="1181" operator="lessThan">
      <formula>0.8</formula>
    </cfRule>
  </conditionalFormatting>
  <conditionalFormatting sqref="Q96:Q105">
    <cfRule type="cellIs" dxfId="26992" priority="1172" operator="lessThan">
      <formula>0</formula>
    </cfRule>
  </conditionalFormatting>
  <conditionalFormatting sqref="R96:R105">
    <cfRule type="cellIs" dxfId="26991" priority="1176" operator="lessThan">
      <formula>0.8</formula>
    </cfRule>
    <cfRule type="cellIs" dxfId="26990" priority="1177" operator="greaterThan">
      <formula>1</formula>
    </cfRule>
  </conditionalFormatting>
  <conditionalFormatting sqref="R96:R105">
    <cfRule type="cellIs" dxfId="26989" priority="1174" operator="greaterThan">
      <formula>1</formula>
    </cfRule>
    <cfRule type="cellIs" dxfId="26988" priority="1175" operator="lessThan">
      <formula>0.8</formula>
    </cfRule>
  </conditionalFormatting>
  <conditionalFormatting sqref="P96:P105">
    <cfRule type="cellIs" dxfId="26987" priority="1173" operator="greaterThan">
      <formula>0</formula>
    </cfRule>
  </conditionalFormatting>
  <conditionalFormatting sqref="Q96:Q105">
    <cfRule type="cellIs" dxfId="26986" priority="1171" operator="lessThan">
      <formula>0</formula>
    </cfRule>
  </conditionalFormatting>
  <conditionalFormatting sqref="R96:R105">
    <cfRule type="cellIs" dxfId="26985" priority="1169" operator="lessThan">
      <formula>0.8</formula>
    </cfRule>
    <cfRule type="cellIs" dxfId="26984" priority="1170" operator="greaterThan">
      <formula>1</formula>
    </cfRule>
  </conditionalFormatting>
  <conditionalFormatting sqref="R96:R105">
    <cfRule type="cellIs" dxfId="26983" priority="1167" operator="greaterThan">
      <formula>1</formula>
    </cfRule>
    <cfRule type="cellIs" dxfId="26982" priority="1168" operator="lessThan">
      <formula>0.8</formula>
    </cfRule>
  </conditionalFormatting>
  <conditionalFormatting sqref="P96:P105">
    <cfRule type="cellIs" dxfId="26981" priority="1166" operator="greaterThan">
      <formula>0</formula>
    </cfRule>
  </conditionalFormatting>
  <conditionalFormatting sqref="Q96:Q105">
    <cfRule type="cellIs" dxfId="26980" priority="1165" operator="lessThan">
      <formula>0</formula>
    </cfRule>
  </conditionalFormatting>
  <conditionalFormatting sqref="R96:R105">
    <cfRule type="cellIs" dxfId="26979" priority="1163" operator="lessThan">
      <formula>0.8</formula>
    </cfRule>
    <cfRule type="cellIs" dxfId="26978" priority="1164" operator="greaterThan">
      <formula>1</formula>
    </cfRule>
  </conditionalFormatting>
  <conditionalFormatting sqref="R96:R105">
    <cfRule type="cellIs" dxfId="26977" priority="1161" operator="greaterThan">
      <formula>1</formula>
    </cfRule>
    <cfRule type="cellIs" dxfId="26976" priority="1162" operator="lessThan">
      <formula>0.8</formula>
    </cfRule>
  </conditionalFormatting>
  <conditionalFormatting sqref="P96:P105">
    <cfRule type="cellIs" dxfId="26975" priority="1160" operator="greaterThan">
      <formula>0</formula>
    </cfRule>
  </conditionalFormatting>
  <conditionalFormatting sqref="Q96:Q105">
    <cfRule type="cellIs" dxfId="26974" priority="1154" operator="lessThan">
      <formula>0</formula>
    </cfRule>
  </conditionalFormatting>
  <conditionalFormatting sqref="R96:R105">
    <cfRule type="cellIs" dxfId="26973" priority="1158" operator="lessThan">
      <formula>0.8</formula>
    </cfRule>
    <cfRule type="cellIs" dxfId="26972" priority="1159" operator="greaterThan">
      <formula>1</formula>
    </cfRule>
  </conditionalFormatting>
  <conditionalFormatting sqref="R96:R105">
    <cfRule type="cellIs" dxfId="26971" priority="1156" operator="greaterThan">
      <formula>1</formula>
    </cfRule>
    <cfRule type="cellIs" dxfId="26970" priority="1157" operator="lessThan">
      <formula>0.8</formula>
    </cfRule>
  </conditionalFormatting>
  <conditionalFormatting sqref="P96:P105">
    <cfRule type="cellIs" dxfId="26969" priority="1155" operator="greaterThan">
      <formula>0</formula>
    </cfRule>
  </conditionalFormatting>
  <conditionalFormatting sqref="Q96:Q105">
    <cfRule type="cellIs" dxfId="26968" priority="1153" operator="lessThan">
      <formula>0</formula>
    </cfRule>
  </conditionalFormatting>
  <conditionalFormatting sqref="R96:R105">
    <cfRule type="cellIs" dxfId="26967" priority="1151" operator="lessThan">
      <formula>0.8</formula>
    </cfRule>
    <cfRule type="cellIs" dxfId="26966" priority="1152" operator="greaterThan">
      <formula>1</formula>
    </cfRule>
  </conditionalFormatting>
  <conditionalFormatting sqref="R96:R105">
    <cfRule type="cellIs" dxfId="26965" priority="1149" operator="greaterThan">
      <formula>1</formula>
    </cfRule>
    <cfRule type="cellIs" dxfId="26964" priority="1150" operator="lessThan">
      <formula>0.8</formula>
    </cfRule>
  </conditionalFormatting>
  <conditionalFormatting sqref="P96:P105">
    <cfRule type="cellIs" dxfId="26963" priority="1148" operator="greaterThan">
      <formula>0</formula>
    </cfRule>
  </conditionalFormatting>
  <conditionalFormatting sqref="Q96:Q105">
    <cfRule type="cellIs" dxfId="26962" priority="1147" operator="lessThan">
      <formula>0</formula>
    </cfRule>
  </conditionalFormatting>
  <conditionalFormatting sqref="R96:R105">
    <cfRule type="cellIs" dxfId="26961" priority="1145" operator="lessThan">
      <formula>0.8</formula>
    </cfRule>
    <cfRule type="cellIs" dxfId="26960" priority="1146" operator="greaterThan">
      <formula>1</formula>
    </cfRule>
  </conditionalFormatting>
  <conditionalFormatting sqref="R96:R105">
    <cfRule type="cellIs" dxfId="26959" priority="1143" operator="greaterThan">
      <formula>1</formula>
    </cfRule>
    <cfRule type="cellIs" dxfId="26958" priority="1144" operator="lessThan">
      <formula>0.8</formula>
    </cfRule>
  </conditionalFormatting>
  <conditionalFormatting sqref="P96:P105">
    <cfRule type="cellIs" dxfId="26957" priority="1142" operator="greaterThan">
      <formula>0</formula>
    </cfRule>
  </conditionalFormatting>
  <conditionalFormatting sqref="Q96:Q105">
    <cfRule type="cellIs" dxfId="26956" priority="1141" operator="lessThan">
      <formula>0</formula>
    </cfRule>
  </conditionalFormatting>
  <conditionalFormatting sqref="R96:R105">
    <cfRule type="cellIs" dxfId="26955" priority="1139" operator="lessThan">
      <formula>0.8</formula>
    </cfRule>
    <cfRule type="cellIs" dxfId="26954" priority="1140" operator="greaterThan">
      <formula>1</formula>
    </cfRule>
  </conditionalFormatting>
  <conditionalFormatting sqref="R96:R105">
    <cfRule type="cellIs" dxfId="26953" priority="1137" operator="greaterThan">
      <formula>1</formula>
    </cfRule>
    <cfRule type="cellIs" dxfId="26952" priority="1138" operator="lessThan">
      <formula>0.8</formula>
    </cfRule>
  </conditionalFormatting>
  <conditionalFormatting sqref="P96:P105">
    <cfRule type="cellIs" dxfId="26951" priority="1136" operator="greaterThan">
      <formula>0</formula>
    </cfRule>
  </conditionalFormatting>
  <conditionalFormatting sqref="Q96:Q105">
    <cfRule type="cellIs" dxfId="26950" priority="1135" operator="lessThan">
      <formula>0</formula>
    </cfRule>
  </conditionalFormatting>
  <conditionalFormatting sqref="R96:R105">
    <cfRule type="cellIs" dxfId="26949" priority="1133" operator="lessThan">
      <formula>0.8</formula>
    </cfRule>
    <cfRule type="cellIs" dxfId="26948" priority="1134" operator="greaterThan">
      <formula>1</formula>
    </cfRule>
  </conditionalFormatting>
  <conditionalFormatting sqref="R96:R105">
    <cfRule type="cellIs" dxfId="26947" priority="1131" operator="greaterThan">
      <formula>1</formula>
    </cfRule>
    <cfRule type="cellIs" dxfId="26946" priority="1132" operator="lessThan">
      <formula>0.8</formula>
    </cfRule>
  </conditionalFormatting>
  <conditionalFormatting sqref="P96:P105">
    <cfRule type="cellIs" dxfId="26945" priority="1130" operator="greaterThan">
      <formula>0</formula>
    </cfRule>
  </conditionalFormatting>
  <conditionalFormatting sqref="Q96:Q105">
    <cfRule type="cellIs" dxfId="26944" priority="1129" operator="lessThan">
      <formula>0</formula>
    </cfRule>
  </conditionalFormatting>
  <conditionalFormatting sqref="R96:R105">
    <cfRule type="cellIs" dxfId="26943" priority="1127" operator="lessThan">
      <formula>0.8</formula>
    </cfRule>
    <cfRule type="cellIs" dxfId="26942" priority="1128" operator="greaterThan">
      <formula>1</formula>
    </cfRule>
  </conditionalFormatting>
  <conditionalFormatting sqref="R96:R105">
    <cfRule type="cellIs" dxfId="26941" priority="1125" operator="greaterThan">
      <formula>1</formula>
    </cfRule>
    <cfRule type="cellIs" dxfId="26940" priority="1126" operator="lessThan">
      <formula>0.8</formula>
    </cfRule>
  </conditionalFormatting>
  <conditionalFormatting sqref="P96:P105">
    <cfRule type="cellIs" dxfId="26939" priority="1124" operator="greaterThan">
      <formula>0</formula>
    </cfRule>
  </conditionalFormatting>
  <conditionalFormatting sqref="P96:P105">
    <cfRule type="cellIs" dxfId="26938" priority="1118" operator="greaterThan">
      <formula>0</formula>
    </cfRule>
  </conditionalFormatting>
  <conditionalFormatting sqref="Q96:Q105">
    <cfRule type="cellIs" dxfId="26937" priority="1123" operator="lessThan">
      <formula>0</formula>
    </cfRule>
  </conditionalFormatting>
  <conditionalFormatting sqref="R96:R105">
    <cfRule type="cellIs" dxfId="26936" priority="1121" operator="lessThan">
      <formula>0.8</formula>
    </cfRule>
    <cfRule type="cellIs" dxfId="26935" priority="1122" operator="greaterThan">
      <formula>1</formula>
    </cfRule>
  </conditionalFormatting>
  <conditionalFormatting sqref="R96:R105">
    <cfRule type="cellIs" dxfId="26934" priority="1119" operator="greaterThan">
      <formula>1</formula>
    </cfRule>
    <cfRule type="cellIs" dxfId="26933" priority="1120" operator="lessThan">
      <formula>0.8</formula>
    </cfRule>
  </conditionalFormatting>
  <conditionalFormatting sqref="P96:P105">
    <cfRule type="cellIs" dxfId="26932" priority="1112" operator="greaterThan">
      <formula>0</formula>
    </cfRule>
  </conditionalFormatting>
  <conditionalFormatting sqref="Q96:Q105">
    <cfRule type="cellIs" dxfId="26931" priority="1117" operator="lessThan">
      <formula>0</formula>
    </cfRule>
  </conditionalFormatting>
  <conditionalFormatting sqref="R96:R105">
    <cfRule type="cellIs" dxfId="26930" priority="1115" operator="lessThan">
      <formula>0.8</formula>
    </cfRule>
    <cfRule type="cellIs" dxfId="26929" priority="1116" operator="greaterThan">
      <formula>1</formula>
    </cfRule>
  </conditionalFormatting>
  <conditionalFormatting sqref="R96:R105">
    <cfRule type="cellIs" dxfId="26928" priority="1113" operator="greaterThan">
      <formula>1</formula>
    </cfRule>
    <cfRule type="cellIs" dxfId="26927" priority="1114" operator="lessThan">
      <formula>0.8</formula>
    </cfRule>
  </conditionalFormatting>
  <conditionalFormatting sqref="R96:R105">
    <cfRule type="cellIs" dxfId="26926" priority="1109" operator="lessThan">
      <formula>0.8</formula>
    </cfRule>
    <cfRule type="cellIs" dxfId="26925" priority="1110" operator="greaterThan">
      <formula>1</formula>
    </cfRule>
  </conditionalFormatting>
  <conditionalFormatting sqref="R96:R105">
    <cfRule type="cellIs" dxfId="26924" priority="1107" operator="greaterThan">
      <formula>1</formula>
    </cfRule>
    <cfRule type="cellIs" dxfId="26923" priority="1108" operator="lessThan">
      <formula>0.8</formula>
    </cfRule>
  </conditionalFormatting>
  <conditionalFormatting sqref="P96:P105">
    <cfRule type="cellIs" dxfId="26922" priority="1106" operator="greaterThan">
      <formula>0</formula>
    </cfRule>
  </conditionalFormatting>
  <conditionalFormatting sqref="Q96:Q105">
    <cfRule type="cellIs" dxfId="26921" priority="1111" operator="lessThan">
      <formula>0</formula>
    </cfRule>
  </conditionalFormatting>
  <conditionalFormatting sqref="Q96:Q105">
    <cfRule type="cellIs" dxfId="26920" priority="1100" operator="lessThan">
      <formula>0</formula>
    </cfRule>
  </conditionalFormatting>
  <conditionalFormatting sqref="P96:P105">
    <cfRule type="cellIs" dxfId="26919" priority="1101" operator="greaterThan">
      <formula>0</formula>
    </cfRule>
  </conditionalFormatting>
  <conditionalFormatting sqref="R96:R105">
    <cfRule type="cellIs" dxfId="26918" priority="1104" operator="lessThan">
      <formula>0.8</formula>
    </cfRule>
    <cfRule type="cellIs" dxfId="26917" priority="1105" operator="greaterThan">
      <formula>1</formula>
    </cfRule>
  </conditionalFormatting>
  <conditionalFormatting sqref="R96:R105">
    <cfRule type="cellIs" dxfId="26916" priority="1102" operator="greaterThan">
      <formula>1</formula>
    </cfRule>
    <cfRule type="cellIs" dxfId="26915" priority="1103" operator="lessThan">
      <formula>0.8</formula>
    </cfRule>
  </conditionalFormatting>
  <conditionalFormatting sqref="Q96:Q105">
    <cfRule type="cellIs" dxfId="26914" priority="1094" operator="lessThan">
      <formula>0</formula>
    </cfRule>
  </conditionalFormatting>
  <conditionalFormatting sqref="R96:R105">
    <cfRule type="cellIs" dxfId="26913" priority="1098" operator="lessThan">
      <formula>0.8</formula>
    </cfRule>
    <cfRule type="cellIs" dxfId="26912" priority="1099" operator="greaterThan">
      <formula>1</formula>
    </cfRule>
  </conditionalFormatting>
  <conditionalFormatting sqref="R96:R105">
    <cfRule type="cellIs" dxfId="26911" priority="1096" operator="greaterThan">
      <formula>1</formula>
    </cfRule>
    <cfRule type="cellIs" dxfId="26910" priority="1097" operator="lessThan">
      <formula>0.8</formula>
    </cfRule>
  </conditionalFormatting>
  <conditionalFormatting sqref="P96:P105">
    <cfRule type="cellIs" dxfId="26909" priority="1095" operator="greaterThan">
      <formula>0</formula>
    </cfRule>
  </conditionalFormatting>
  <conditionalFormatting sqref="Q96:Q105">
    <cfRule type="cellIs" dxfId="26908" priority="1093" operator="lessThan">
      <formula>0</formula>
    </cfRule>
  </conditionalFormatting>
  <conditionalFormatting sqref="R96:R105">
    <cfRule type="cellIs" dxfId="26907" priority="1091" operator="lessThan">
      <formula>0.8</formula>
    </cfRule>
    <cfRule type="cellIs" dxfId="26906" priority="1092" operator="greaterThan">
      <formula>1</formula>
    </cfRule>
  </conditionalFormatting>
  <conditionalFormatting sqref="R96:R105">
    <cfRule type="cellIs" dxfId="26905" priority="1089" operator="greaterThan">
      <formula>1</formula>
    </cfRule>
    <cfRule type="cellIs" dxfId="26904" priority="1090" operator="lessThan">
      <formula>0.8</formula>
    </cfRule>
  </conditionalFormatting>
  <conditionalFormatting sqref="P96:P105">
    <cfRule type="cellIs" dxfId="26903" priority="1088" operator="greaterThan">
      <formula>0</formula>
    </cfRule>
  </conditionalFormatting>
  <conditionalFormatting sqref="Q96:Q105">
    <cfRule type="cellIs" dxfId="26902" priority="1087" operator="lessThan">
      <formula>0</formula>
    </cfRule>
  </conditionalFormatting>
  <conditionalFormatting sqref="R96:R105">
    <cfRule type="cellIs" dxfId="26901" priority="1085" operator="lessThan">
      <formula>0.8</formula>
    </cfRule>
    <cfRule type="cellIs" dxfId="26900" priority="1086" operator="greaterThan">
      <formula>1</formula>
    </cfRule>
  </conditionalFormatting>
  <conditionalFormatting sqref="R96:R105">
    <cfRule type="cellIs" dxfId="26899" priority="1083" operator="greaterThan">
      <formula>1</formula>
    </cfRule>
    <cfRule type="cellIs" dxfId="26898" priority="1084" operator="lessThan">
      <formula>0.8</formula>
    </cfRule>
  </conditionalFormatting>
  <conditionalFormatting sqref="P96:P105">
    <cfRule type="cellIs" dxfId="26897" priority="1082" operator="greaterThan">
      <formula>0</formula>
    </cfRule>
  </conditionalFormatting>
  <conditionalFormatting sqref="Q96:Q105">
    <cfRule type="cellIs" dxfId="26896" priority="1076" operator="lessThan">
      <formula>0</formula>
    </cfRule>
  </conditionalFormatting>
  <conditionalFormatting sqref="P96:P105">
    <cfRule type="cellIs" dxfId="26895" priority="1077" operator="greaterThan">
      <formula>0</formula>
    </cfRule>
  </conditionalFormatting>
  <conditionalFormatting sqref="R96:R105">
    <cfRule type="cellIs" dxfId="26894" priority="1080" operator="lessThan">
      <formula>0.8</formula>
    </cfRule>
    <cfRule type="cellIs" dxfId="26893" priority="1081" operator="greaterThan">
      <formula>1</formula>
    </cfRule>
  </conditionalFormatting>
  <conditionalFormatting sqref="R96:R105">
    <cfRule type="cellIs" dxfId="26892" priority="1078" operator="greaterThan">
      <formula>1</formula>
    </cfRule>
    <cfRule type="cellIs" dxfId="26891" priority="1079" operator="lessThan">
      <formula>0.8</formula>
    </cfRule>
  </conditionalFormatting>
  <conditionalFormatting sqref="Q96:Q105">
    <cfRule type="cellIs" dxfId="26890" priority="1070" operator="lessThan">
      <formula>0</formula>
    </cfRule>
  </conditionalFormatting>
  <conditionalFormatting sqref="R96:R105">
    <cfRule type="cellIs" dxfId="26889" priority="1074" operator="lessThan">
      <formula>0.8</formula>
    </cfRule>
    <cfRule type="cellIs" dxfId="26888" priority="1075" operator="greaterThan">
      <formula>1</formula>
    </cfRule>
  </conditionalFormatting>
  <conditionalFormatting sqref="R96:R105">
    <cfRule type="cellIs" dxfId="26887" priority="1072" operator="greaterThan">
      <formula>1</formula>
    </cfRule>
    <cfRule type="cellIs" dxfId="26886" priority="1073" operator="lessThan">
      <formula>0.8</formula>
    </cfRule>
  </conditionalFormatting>
  <conditionalFormatting sqref="P96:P105">
    <cfRule type="cellIs" dxfId="26885" priority="1071" operator="greaterThan">
      <formula>0</formula>
    </cfRule>
  </conditionalFormatting>
  <conditionalFormatting sqref="Q96:Q105">
    <cfRule type="cellIs" dxfId="26884" priority="1069" operator="lessThan">
      <formula>0</formula>
    </cfRule>
  </conditionalFormatting>
  <conditionalFormatting sqref="R96:R105">
    <cfRule type="cellIs" dxfId="26883" priority="1067" operator="lessThan">
      <formula>0.8</formula>
    </cfRule>
    <cfRule type="cellIs" dxfId="26882" priority="1068" operator="greaterThan">
      <formula>1</formula>
    </cfRule>
  </conditionalFormatting>
  <conditionalFormatting sqref="R96:R105">
    <cfRule type="cellIs" dxfId="26881" priority="1065" operator="greaterThan">
      <formula>1</formula>
    </cfRule>
    <cfRule type="cellIs" dxfId="26880" priority="1066" operator="lessThan">
      <formula>0.8</formula>
    </cfRule>
  </conditionalFormatting>
  <conditionalFormatting sqref="P96:P105">
    <cfRule type="cellIs" dxfId="26879" priority="1064" operator="greaterThan">
      <formula>0</formula>
    </cfRule>
  </conditionalFormatting>
  <conditionalFormatting sqref="Q96:Q105">
    <cfRule type="cellIs" dxfId="26878" priority="1063" operator="lessThan">
      <formula>0</formula>
    </cfRule>
  </conditionalFormatting>
  <conditionalFormatting sqref="R96:R105">
    <cfRule type="cellIs" dxfId="26877" priority="1061" operator="lessThan">
      <formula>0.8</formula>
    </cfRule>
    <cfRule type="cellIs" dxfId="26876" priority="1062" operator="greaterThan">
      <formula>1</formula>
    </cfRule>
  </conditionalFormatting>
  <conditionalFormatting sqref="R96:R105">
    <cfRule type="cellIs" dxfId="26875" priority="1059" operator="greaterThan">
      <formula>1</formula>
    </cfRule>
    <cfRule type="cellIs" dxfId="26874" priority="1060" operator="lessThan">
      <formula>0.8</formula>
    </cfRule>
  </conditionalFormatting>
  <conditionalFormatting sqref="P96:P105">
    <cfRule type="cellIs" dxfId="26873" priority="1058" operator="greaterThan">
      <formula>0</formula>
    </cfRule>
  </conditionalFormatting>
  <conditionalFormatting sqref="P124 P127">
    <cfRule type="cellIs" dxfId="26872" priority="1052" operator="greaterThan">
      <formula>0</formula>
    </cfRule>
  </conditionalFormatting>
  <conditionalFormatting sqref="Q124 Q127">
    <cfRule type="cellIs" dxfId="26871" priority="1057" operator="lessThan">
      <formula>0</formula>
    </cfRule>
  </conditionalFormatting>
  <conditionalFormatting sqref="R124 R127">
    <cfRule type="cellIs" dxfId="26870" priority="1055" operator="lessThan">
      <formula>0.8</formula>
    </cfRule>
    <cfRule type="cellIs" dxfId="26869" priority="1056" operator="greaterThan">
      <formula>1</formula>
    </cfRule>
  </conditionalFormatting>
  <conditionalFormatting sqref="R124 R127">
    <cfRule type="cellIs" dxfId="26868" priority="1053" operator="greaterThan">
      <formula>1</formula>
    </cfRule>
    <cfRule type="cellIs" dxfId="26867" priority="1054" operator="lessThan">
      <formula>0.8</formula>
    </cfRule>
  </conditionalFormatting>
  <conditionalFormatting sqref="Q124 Q127">
    <cfRule type="cellIs" dxfId="26866" priority="1051" operator="lessThan">
      <formula>0</formula>
    </cfRule>
  </conditionalFormatting>
  <conditionalFormatting sqref="R124 R127">
    <cfRule type="cellIs" dxfId="26865" priority="1049" operator="lessThan">
      <formula>0.8</formula>
    </cfRule>
    <cfRule type="cellIs" dxfId="26864" priority="1050" operator="greaterThan">
      <formula>1</formula>
    </cfRule>
  </conditionalFormatting>
  <conditionalFormatting sqref="R124 R127">
    <cfRule type="cellIs" dxfId="26863" priority="1047" operator="greaterThan">
      <formula>1</formula>
    </cfRule>
    <cfRule type="cellIs" dxfId="26862" priority="1048" operator="lessThan">
      <formula>0.8</formula>
    </cfRule>
  </conditionalFormatting>
  <conditionalFormatting sqref="P124 P127">
    <cfRule type="cellIs" dxfId="26861" priority="1046" operator="greaterThan">
      <formula>0</formula>
    </cfRule>
  </conditionalFormatting>
  <conditionalFormatting sqref="Q123 Q125:Q126 Q128:Q131">
    <cfRule type="cellIs" dxfId="26860" priority="1045" operator="lessThan">
      <formula>0</formula>
    </cfRule>
  </conditionalFormatting>
  <conditionalFormatting sqref="R123 R125:R126 R128:R131">
    <cfRule type="cellIs" dxfId="26859" priority="1043" operator="lessThan">
      <formula>0.8</formula>
    </cfRule>
    <cfRule type="cellIs" dxfId="26858" priority="1044" operator="greaterThan">
      <formula>1</formula>
    </cfRule>
  </conditionalFormatting>
  <conditionalFormatting sqref="R123 R125:R126 R128:R131">
    <cfRule type="cellIs" dxfId="26857" priority="1041" operator="greaterThan">
      <formula>1</formula>
    </cfRule>
    <cfRule type="cellIs" dxfId="26856" priority="1042" operator="lessThan">
      <formula>0.8</formula>
    </cfRule>
  </conditionalFormatting>
  <conditionalFormatting sqref="P123 P125:P126 P128:P131">
    <cfRule type="cellIs" dxfId="26855" priority="1040" operator="greaterThan">
      <formula>0</formula>
    </cfRule>
  </conditionalFormatting>
  <conditionalFormatting sqref="P123 P125:P126 P128:P131">
    <cfRule type="cellIs" dxfId="26854" priority="1034" operator="greaterThan">
      <formula>0</formula>
    </cfRule>
  </conditionalFormatting>
  <conditionalFormatting sqref="Q123 Q125:Q126 Q128:Q131">
    <cfRule type="cellIs" dxfId="26853" priority="1039" operator="lessThan">
      <formula>0</formula>
    </cfRule>
  </conditionalFormatting>
  <conditionalFormatting sqref="R123 R125:R126 R128:R131">
    <cfRule type="cellIs" dxfId="26852" priority="1037" operator="lessThan">
      <formula>0.8</formula>
    </cfRule>
    <cfRule type="cellIs" dxfId="26851" priority="1038" operator="greaterThan">
      <formula>1</formula>
    </cfRule>
  </conditionalFormatting>
  <conditionalFormatting sqref="R123 R125:R126 R128:R131">
    <cfRule type="cellIs" dxfId="26850" priority="1035" operator="greaterThan">
      <formula>1</formula>
    </cfRule>
    <cfRule type="cellIs" dxfId="26849" priority="1036" operator="lessThan">
      <formula>0.8</formula>
    </cfRule>
  </conditionalFormatting>
  <conditionalFormatting sqref="P122">
    <cfRule type="cellIs" dxfId="26848" priority="1028" operator="greaterThan">
      <formula>0</formula>
    </cfRule>
  </conditionalFormatting>
  <conditionalFormatting sqref="Q122">
    <cfRule type="cellIs" dxfId="26847" priority="1033" operator="lessThan">
      <formula>0</formula>
    </cfRule>
  </conditionalFormatting>
  <conditionalFormatting sqref="R122">
    <cfRule type="cellIs" dxfId="26846" priority="1031" operator="lessThan">
      <formula>0.8</formula>
    </cfRule>
    <cfRule type="cellIs" dxfId="26845" priority="1032" operator="greaterThan">
      <formula>1</formula>
    </cfRule>
  </conditionalFormatting>
  <conditionalFormatting sqref="R122">
    <cfRule type="cellIs" dxfId="26844" priority="1029" operator="greaterThan">
      <formula>1</formula>
    </cfRule>
    <cfRule type="cellIs" dxfId="26843" priority="1030" operator="lessThan">
      <formula>0.8</formula>
    </cfRule>
  </conditionalFormatting>
  <conditionalFormatting sqref="P137 P140 P142 P144">
    <cfRule type="cellIs" dxfId="26842" priority="1027" operator="greaterThan">
      <formula>0</formula>
    </cfRule>
  </conditionalFormatting>
  <conditionalFormatting sqref="Q137:Q144">
    <cfRule type="cellIs" dxfId="26841" priority="1026" operator="lessThan">
      <formula>0</formula>
    </cfRule>
  </conditionalFormatting>
  <conditionalFormatting sqref="R137">
    <cfRule type="cellIs" dxfId="26840" priority="1024" operator="lessThan">
      <formula>0.8</formula>
    </cfRule>
    <cfRule type="cellIs" dxfId="26839" priority="1025" operator="greaterThan">
      <formula>1</formula>
    </cfRule>
  </conditionalFormatting>
  <conditionalFormatting sqref="R137">
    <cfRule type="cellIs" dxfId="26838" priority="1022" operator="greaterThan">
      <formula>1</formula>
    </cfRule>
    <cfRule type="cellIs" dxfId="26837" priority="1023" operator="lessThan">
      <formula>0.8</formula>
    </cfRule>
  </conditionalFormatting>
  <conditionalFormatting sqref="P137 P140 P142 P144">
    <cfRule type="cellIs" dxfId="26836" priority="1021" operator="greaterThan">
      <formula>0</formula>
    </cfRule>
  </conditionalFormatting>
  <conditionalFormatting sqref="Q137:Q144">
    <cfRule type="cellIs" dxfId="26835" priority="1020" operator="lessThan">
      <formula>0</formula>
    </cfRule>
  </conditionalFormatting>
  <conditionalFormatting sqref="R137">
    <cfRule type="cellIs" dxfId="26834" priority="1018" operator="lessThan">
      <formula>0.8</formula>
    </cfRule>
    <cfRule type="cellIs" dxfId="26833" priority="1019" operator="greaterThan">
      <formula>1</formula>
    </cfRule>
  </conditionalFormatting>
  <conditionalFormatting sqref="R137">
    <cfRule type="cellIs" dxfId="26832" priority="1016" operator="greaterThan">
      <formula>1</formula>
    </cfRule>
    <cfRule type="cellIs" dxfId="26831" priority="1017" operator="lessThan">
      <formula>0.8</formula>
    </cfRule>
  </conditionalFormatting>
  <conditionalFormatting sqref="P137 P140 P142 P144">
    <cfRule type="cellIs" dxfId="26830" priority="1015" operator="greaterThan">
      <formula>0</formula>
    </cfRule>
  </conditionalFormatting>
  <conditionalFormatting sqref="P137 P140 P142 P144">
    <cfRule type="cellIs" dxfId="26829" priority="1009" operator="greaterThan">
      <formula>0</formula>
    </cfRule>
  </conditionalFormatting>
  <conditionalFormatting sqref="Q137:Q144">
    <cfRule type="cellIs" dxfId="26828" priority="1014" operator="lessThan">
      <formula>0</formula>
    </cfRule>
  </conditionalFormatting>
  <conditionalFormatting sqref="R137">
    <cfRule type="cellIs" dxfId="26827" priority="1012" operator="lessThan">
      <formula>0.8</formula>
    </cfRule>
    <cfRule type="cellIs" dxfId="26826" priority="1013" operator="greaterThan">
      <formula>1</formula>
    </cfRule>
  </conditionalFormatting>
  <conditionalFormatting sqref="R137">
    <cfRule type="cellIs" dxfId="26825" priority="1010" operator="greaterThan">
      <formula>1</formula>
    </cfRule>
    <cfRule type="cellIs" dxfId="26824" priority="1011" operator="lessThan">
      <formula>0.8</formula>
    </cfRule>
  </conditionalFormatting>
  <conditionalFormatting sqref="Q137:Q144">
    <cfRule type="cellIs" dxfId="26823" priority="1008" operator="lessThan">
      <formula>0</formula>
    </cfRule>
  </conditionalFormatting>
  <conditionalFormatting sqref="R137">
    <cfRule type="cellIs" dxfId="26822" priority="1006" operator="lessThan">
      <formula>0.8</formula>
    </cfRule>
    <cfRule type="cellIs" dxfId="26821" priority="1007" operator="greaterThan">
      <formula>1</formula>
    </cfRule>
  </conditionalFormatting>
  <conditionalFormatting sqref="R137">
    <cfRule type="cellIs" dxfId="26820" priority="1004" operator="greaterThan">
      <formula>1</formula>
    </cfRule>
    <cfRule type="cellIs" dxfId="26819" priority="1005" operator="lessThan">
      <formula>0.8</formula>
    </cfRule>
  </conditionalFormatting>
  <conditionalFormatting sqref="P137 P140 P142 P144">
    <cfRule type="cellIs" dxfId="26818" priority="1003" operator="greaterThan">
      <formula>0</formula>
    </cfRule>
  </conditionalFormatting>
  <conditionalFormatting sqref="Q137:Q144">
    <cfRule type="cellIs" dxfId="26817" priority="1002" operator="lessThan">
      <formula>0</formula>
    </cfRule>
  </conditionalFormatting>
  <conditionalFormatting sqref="R137">
    <cfRule type="cellIs" dxfId="26816" priority="1000" operator="lessThan">
      <formula>0.8</formula>
    </cfRule>
    <cfRule type="cellIs" dxfId="26815" priority="1001" operator="greaterThan">
      <formula>1</formula>
    </cfRule>
  </conditionalFormatting>
  <conditionalFormatting sqref="R137">
    <cfRule type="cellIs" dxfId="26814" priority="998" operator="greaterThan">
      <formula>1</formula>
    </cfRule>
    <cfRule type="cellIs" dxfId="26813" priority="999" operator="lessThan">
      <formula>0.8</formula>
    </cfRule>
  </conditionalFormatting>
  <conditionalFormatting sqref="P137 P140 P142 P144">
    <cfRule type="cellIs" dxfId="26812" priority="997" operator="greaterThan">
      <formula>0</formula>
    </cfRule>
  </conditionalFormatting>
  <conditionalFormatting sqref="P137 P140 P142 P144">
    <cfRule type="cellIs" dxfId="26811" priority="991" operator="greaterThan">
      <formula>0</formula>
    </cfRule>
  </conditionalFormatting>
  <conditionalFormatting sqref="Q137:Q144">
    <cfRule type="cellIs" dxfId="26810" priority="996" operator="lessThan">
      <formula>0</formula>
    </cfRule>
  </conditionalFormatting>
  <conditionalFormatting sqref="R137">
    <cfRule type="cellIs" dxfId="26809" priority="994" operator="lessThan">
      <formula>0.8</formula>
    </cfRule>
    <cfRule type="cellIs" dxfId="26808" priority="995" operator="greaterThan">
      <formula>1</formula>
    </cfRule>
  </conditionalFormatting>
  <conditionalFormatting sqref="R137">
    <cfRule type="cellIs" dxfId="26807" priority="992" operator="greaterThan">
      <formula>1</formula>
    </cfRule>
    <cfRule type="cellIs" dxfId="26806" priority="993" operator="lessThan">
      <formula>0.8</formula>
    </cfRule>
  </conditionalFormatting>
  <conditionalFormatting sqref="Q137:Q144">
    <cfRule type="cellIs" dxfId="26805" priority="990" operator="lessThan">
      <formula>0</formula>
    </cfRule>
  </conditionalFormatting>
  <conditionalFormatting sqref="R137">
    <cfRule type="cellIs" dxfId="26804" priority="988" operator="lessThan">
      <formula>0.8</formula>
    </cfRule>
    <cfRule type="cellIs" dxfId="26803" priority="989" operator="greaterThan">
      <formula>1</formula>
    </cfRule>
  </conditionalFormatting>
  <conditionalFormatting sqref="R137">
    <cfRule type="cellIs" dxfId="26802" priority="986" operator="greaterThan">
      <formula>1</formula>
    </cfRule>
    <cfRule type="cellIs" dxfId="26801" priority="987" operator="lessThan">
      <formula>0.8</formula>
    </cfRule>
  </conditionalFormatting>
  <conditionalFormatting sqref="P137 P140 P142 P144">
    <cfRule type="cellIs" dxfId="26800" priority="985" operator="greaterThan">
      <formula>0</formula>
    </cfRule>
  </conditionalFormatting>
  <conditionalFormatting sqref="Q137:Q144">
    <cfRule type="cellIs" dxfId="26799" priority="984" operator="lessThan">
      <formula>0</formula>
    </cfRule>
  </conditionalFormatting>
  <conditionalFormatting sqref="R137">
    <cfRule type="cellIs" dxfId="26798" priority="982" operator="lessThan">
      <formula>0.8</formula>
    </cfRule>
    <cfRule type="cellIs" dxfId="26797" priority="983" operator="greaterThan">
      <formula>1</formula>
    </cfRule>
  </conditionalFormatting>
  <conditionalFormatting sqref="R137">
    <cfRule type="cellIs" dxfId="26796" priority="980" operator="greaterThan">
      <formula>1</formula>
    </cfRule>
    <cfRule type="cellIs" dxfId="26795" priority="981" operator="lessThan">
      <formula>0.8</formula>
    </cfRule>
  </conditionalFormatting>
  <conditionalFormatting sqref="P137 P140 P142 P144">
    <cfRule type="cellIs" dxfId="26794" priority="979" operator="greaterThan">
      <formula>0</formula>
    </cfRule>
  </conditionalFormatting>
  <conditionalFormatting sqref="P137 P140 P142 P144">
    <cfRule type="cellIs" dxfId="26793" priority="973" operator="greaterThan">
      <formula>0</formula>
    </cfRule>
  </conditionalFormatting>
  <conditionalFormatting sqref="Q137:Q144">
    <cfRule type="cellIs" dxfId="26792" priority="978" operator="lessThan">
      <formula>0</formula>
    </cfRule>
  </conditionalFormatting>
  <conditionalFormatting sqref="R137">
    <cfRule type="cellIs" dxfId="26791" priority="976" operator="lessThan">
      <formula>0.8</formula>
    </cfRule>
    <cfRule type="cellIs" dxfId="26790" priority="977" operator="greaterThan">
      <formula>1</formula>
    </cfRule>
  </conditionalFormatting>
  <conditionalFormatting sqref="R137">
    <cfRule type="cellIs" dxfId="26789" priority="974" operator="greaterThan">
      <formula>1</formula>
    </cfRule>
    <cfRule type="cellIs" dxfId="26788" priority="975" operator="lessThan">
      <formula>0.8</formula>
    </cfRule>
  </conditionalFormatting>
  <conditionalFormatting sqref="Q137:Q144">
    <cfRule type="cellIs" dxfId="26787" priority="972" operator="lessThan">
      <formula>0</formula>
    </cfRule>
  </conditionalFormatting>
  <conditionalFormatting sqref="R137">
    <cfRule type="cellIs" dxfId="26786" priority="970" operator="lessThan">
      <formula>0.8</formula>
    </cfRule>
    <cfRule type="cellIs" dxfId="26785" priority="971" operator="greaterThan">
      <formula>1</formula>
    </cfRule>
  </conditionalFormatting>
  <conditionalFormatting sqref="R137">
    <cfRule type="cellIs" dxfId="26784" priority="968" operator="greaterThan">
      <formula>1</formula>
    </cfRule>
    <cfRule type="cellIs" dxfId="26783" priority="969" operator="lessThan">
      <formula>0.8</formula>
    </cfRule>
  </conditionalFormatting>
  <conditionalFormatting sqref="P137 P140 P142 P144">
    <cfRule type="cellIs" dxfId="26782" priority="967" operator="greaterThan">
      <formula>0</formula>
    </cfRule>
  </conditionalFormatting>
  <conditionalFormatting sqref="P138 P141 P143">
    <cfRule type="cellIs" dxfId="26781" priority="962" operator="greaterThan">
      <formula>0</formula>
    </cfRule>
  </conditionalFormatting>
  <conditionalFormatting sqref="R138">
    <cfRule type="cellIs" dxfId="26780" priority="965" operator="lessThan">
      <formula>0.8</formula>
    </cfRule>
    <cfRule type="cellIs" dxfId="26779" priority="966" operator="greaterThan">
      <formula>1</formula>
    </cfRule>
  </conditionalFormatting>
  <conditionalFormatting sqref="R138">
    <cfRule type="cellIs" dxfId="26778" priority="963" operator="greaterThan">
      <formula>1</formula>
    </cfRule>
    <cfRule type="cellIs" dxfId="26777" priority="964" operator="lessThan">
      <formula>0.8</formula>
    </cfRule>
  </conditionalFormatting>
  <conditionalFormatting sqref="R138">
    <cfRule type="cellIs" dxfId="26776" priority="960" operator="lessThan">
      <formula>0.8</formula>
    </cfRule>
    <cfRule type="cellIs" dxfId="26775" priority="961" operator="greaterThan">
      <formula>1</formula>
    </cfRule>
  </conditionalFormatting>
  <conditionalFormatting sqref="R138">
    <cfRule type="cellIs" dxfId="26774" priority="958" operator="greaterThan">
      <formula>1</formula>
    </cfRule>
    <cfRule type="cellIs" dxfId="26773" priority="959" operator="lessThan">
      <formula>0.8</formula>
    </cfRule>
  </conditionalFormatting>
  <conditionalFormatting sqref="P138 P141 P143">
    <cfRule type="cellIs" dxfId="26772" priority="957" operator="greaterThan">
      <formula>0</formula>
    </cfRule>
  </conditionalFormatting>
  <conditionalFormatting sqref="R138">
    <cfRule type="cellIs" dxfId="26771" priority="955" operator="lessThan">
      <formula>0.8</formula>
    </cfRule>
    <cfRule type="cellIs" dxfId="26770" priority="956" operator="greaterThan">
      <formula>1</formula>
    </cfRule>
  </conditionalFormatting>
  <conditionalFormatting sqref="R138">
    <cfRule type="cellIs" dxfId="26769" priority="953" operator="greaterThan">
      <formula>1</formula>
    </cfRule>
    <cfRule type="cellIs" dxfId="26768" priority="954" operator="lessThan">
      <formula>0.8</formula>
    </cfRule>
  </conditionalFormatting>
  <conditionalFormatting sqref="P138 P141 P143">
    <cfRule type="cellIs" dxfId="26767" priority="952" operator="greaterThan">
      <formula>0</formula>
    </cfRule>
  </conditionalFormatting>
  <conditionalFormatting sqref="R138">
    <cfRule type="cellIs" dxfId="26766" priority="950" operator="lessThan">
      <formula>0.8</formula>
    </cfRule>
    <cfRule type="cellIs" dxfId="26765" priority="951" operator="greaterThan">
      <formula>1</formula>
    </cfRule>
  </conditionalFormatting>
  <conditionalFormatting sqref="R138">
    <cfRule type="cellIs" dxfId="26764" priority="948" operator="greaterThan">
      <formula>1</formula>
    </cfRule>
    <cfRule type="cellIs" dxfId="26763" priority="949" operator="lessThan">
      <formula>0.8</formula>
    </cfRule>
  </conditionalFormatting>
  <conditionalFormatting sqref="P138 P141 P143">
    <cfRule type="cellIs" dxfId="26762" priority="947" operator="greaterThan">
      <formula>0</formula>
    </cfRule>
  </conditionalFormatting>
  <conditionalFormatting sqref="R138">
    <cfRule type="cellIs" dxfId="26761" priority="945" operator="lessThan">
      <formula>0.8</formula>
    </cfRule>
    <cfRule type="cellIs" dxfId="26760" priority="946" operator="greaterThan">
      <formula>1</formula>
    </cfRule>
  </conditionalFormatting>
  <conditionalFormatting sqref="R138">
    <cfRule type="cellIs" dxfId="26759" priority="943" operator="greaterThan">
      <formula>1</formula>
    </cfRule>
    <cfRule type="cellIs" dxfId="26758" priority="944" operator="lessThan">
      <formula>0.8</formula>
    </cfRule>
  </conditionalFormatting>
  <conditionalFormatting sqref="R138">
    <cfRule type="cellIs" dxfId="26757" priority="941" operator="lessThan">
      <formula>0.8</formula>
    </cfRule>
    <cfRule type="cellIs" dxfId="26756" priority="942" operator="greaterThan">
      <formula>1</formula>
    </cfRule>
  </conditionalFormatting>
  <conditionalFormatting sqref="R138">
    <cfRule type="cellIs" dxfId="26755" priority="939" operator="greaterThan">
      <formula>1</formula>
    </cfRule>
    <cfRule type="cellIs" dxfId="26754" priority="940" operator="lessThan">
      <formula>0.8</formula>
    </cfRule>
  </conditionalFormatting>
  <conditionalFormatting sqref="P138 P141 P143">
    <cfRule type="cellIs" dxfId="26753" priority="938" operator="greaterThan">
      <formula>0</formula>
    </cfRule>
  </conditionalFormatting>
  <conditionalFormatting sqref="P138 P141 P143">
    <cfRule type="cellIs" dxfId="26752" priority="933" operator="greaterThan">
      <formula>0</formula>
    </cfRule>
  </conditionalFormatting>
  <conditionalFormatting sqref="R138">
    <cfRule type="cellIs" dxfId="26751" priority="936" operator="lessThan">
      <formula>0.8</formula>
    </cfRule>
    <cfRule type="cellIs" dxfId="26750" priority="937" operator="greaterThan">
      <formula>1</formula>
    </cfRule>
  </conditionalFormatting>
  <conditionalFormatting sqref="R138">
    <cfRule type="cellIs" dxfId="26749" priority="934" operator="greaterThan">
      <formula>1</formula>
    </cfRule>
    <cfRule type="cellIs" dxfId="26748" priority="935" operator="lessThan">
      <formula>0.8</formula>
    </cfRule>
  </conditionalFormatting>
  <conditionalFormatting sqref="R138">
    <cfRule type="cellIs" dxfId="26747" priority="931" operator="lessThan">
      <formula>0.8</formula>
    </cfRule>
    <cfRule type="cellIs" dxfId="26746" priority="932" operator="greaterThan">
      <formula>1</formula>
    </cfRule>
  </conditionalFormatting>
  <conditionalFormatting sqref="R138">
    <cfRule type="cellIs" dxfId="26745" priority="929" operator="greaterThan">
      <formula>1</formula>
    </cfRule>
    <cfRule type="cellIs" dxfId="26744" priority="930" operator="lessThan">
      <formula>0.8</formula>
    </cfRule>
  </conditionalFormatting>
  <conditionalFormatting sqref="P138 P141 P143">
    <cfRule type="cellIs" dxfId="26743" priority="928" operator="greaterThan">
      <formula>0</formula>
    </cfRule>
  </conditionalFormatting>
  <conditionalFormatting sqref="Q148:Q154">
    <cfRule type="cellIs" dxfId="26742" priority="927" operator="lessThan">
      <formula>0</formula>
    </cfRule>
  </conditionalFormatting>
  <conditionalFormatting sqref="R148:R154">
    <cfRule type="cellIs" dxfId="26741" priority="925" operator="lessThan">
      <formula>0.8</formula>
    </cfRule>
    <cfRule type="cellIs" dxfId="26740" priority="926" operator="greaterThan">
      <formula>1</formula>
    </cfRule>
  </conditionalFormatting>
  <conditionalFormatting sqref="R148:R154">
    <cfRule type="cellIs" dxfId="26739" priority="923" operator="greaterThan">
      <formula>1</formula>
    </cfRule>
    <cfRule type="cellIs" dxfId="26738" priority="924" operator="lessThan">
      <formula>0.8</formula>
    </cfRule>
  </conditionalFormatting>
  <conditionalFormatting sqref="P148:P154">
    <cfRule type="cellIs" dxfId="26737" priority="922" operator="greaterThan">
      <formula>0</formula>
    </cfRule>
  </conditionalFormatting>
  <conditionalFormatting sqref="P148:P154">
    <cfRule type="cellIs" dxfId="26736" priority="916" operator="greaterThan">
      <formula>0</formula>
    </cfRule>
  </conditionalFormatting>
  <conditionalFormatting sqref="Q148:Q154">
    <cfRule type="cellIs" dxfId="26735" priority="921" operator="lessThan">
      <formula>0</formula>
    </cfRule>
  </conditionalFormatting>
  <conditionalFormatting sqref="R148:R154">
    <cfRule type="cellIs" dxfId="26734" priority="919" operator="lessThan">
      <formula>0.8</formula>
    </cfRule>
    <cfRule type="cellIs" dxfId="26733" priority="920" operator="greaterThan">
      <formula>1</formula>
    </cfRule>
  </conditionalFormatting>
  <conditionalFormatting sqref="R148:R154">
    <cfRule type="cellIs" dxfId="26732" priority="917" operator="greaterThan">
      <formula>1</formula>
    </cfRule>
    <cfRule type="cellIs" dxfId="26731" priority="918" operator="lessThan">
      <formula>0.8</formula>
    </cfRule>
  </conditionalFormatting>
  <conditionalFormatting sqref="Q148:Q154">
    <cfRule type="cellIs" dxfId="26730" priority="915" operator="lessThan">
      <formula>0</formula>
    </cfRule>
  </conditionalFormatting>
  <conditionalFormatting sqref="R148:R154">
    <cfRule type="cellIs" dxfId="26729" priority="913" operator="lessThan">
      <formula>0.8</formula>
    </cfRule>
    <cfRule type="cellIs" dxfId="26728" priority="914" operator="greaterThan">
      <formula>1</formula>
    </cfRule>
  </conditionalFormatting>
  <conditionalFormatting sqref="R148:R154">
    <cfRule type="cellIs" dxfId="26727" priority="911" operator="greaterThan">
      <formula>1</formula>
    </cfRule>
    <cfRule type="cellIs" dxfId="26726" priority="912" operator="lessThan">
      <formula>0.8</formula>
    </cfRule>
  </conditionalFormatting>
  <conditionalFormatting sqref="P148:P154">
    <cfRule type="cellIs" dxfId="26725" priority="910" operator="greaterThan">
      <formula>0</formula>
    </cfRule>
  </conditionalFormatting>
  <conditionalFormatting sqref="Q148:Q154">
    <cfRule type="cellIs" dxfId="26724" priority="909" operator="lessThan">
      <formula>0</formula>
    </cfRule>
  </conditionalFormatting>
  <conditionalFormatting sqref="R148:R154">
    <cfRule type="cellIs" dxfId="26723" priority="907" operator="lessThan">
      <formula>0.8</formula>
    </cfRule>
    <cfRule type="cellIs" dxfId="26722" priority="908" operator="greaterThan">
      <formula>1</formula>
    </cfRule>
  </conditionalFormatting>
  <conditionalFormatting sqref="R148:R154">
    <cfRule type="cellIs" dxfId="26721" priority="905" operator="greaterThan">
      <formula>1</formula>
    </cfRule>
    <cfRule type="cellIs" dxfId="26720" priority="906" operator="lessThan">
      <formula>0.8</formula>
    </cfRule>
  </conditionalFormatting>
  <conditionalFormatting sqref="P148:P154">
    <cfRule type="cellIs" dxfId="26719" priority="904" operator="greaterThan">
      <formula>0</formula>
    </cfRule>
  </conditionalFormatting>
  <conditionalFormatting sqref="P148:P154">
    <cfRule type="cellIs" dxfId="26718" priority="898" operator="greaterThan">
      <formula>0</formula>
    </cfRule>
  </conditionalFormatting>
  <conditionalFormatting sqref="Q148:Q154">
    <cfRule type="cellIs" dxfId="26717" priority="903" operator="lessThan">
      <formula>0</formula>
    </cfRule>
  </conditionalFormatting>
  <conditionalFormatting sqref="R148:R154">
    <cfRule type="cellIs" dxfId="26716" priority="901" operator="lessThan">
      <formula>0.8</formula>
    </cfRule>
    <cfRule type="cellIs" dxfId="26715" priority="902" operator="greaterThan">
      <formula>1</formula>
    </cfRule>
  </conditionalFormatting>
  <conditionalFormatting sqref="R148:R154">
    <cfRule type="cellIs" dxfId="26714" priority="899" operator="greaterThan">
      <formula>1</formula>
    </cfRule>
    <cfRule type="cellIs" dxfId="26713" priority="900" operator="lessThan">
      <formula>0.8</formula>
    </cfRule>
  </conditionalFormatting>
  <conditionalFormatting sqref="Q148:Q154">
    <cfRule type="cellIs" dxfId="26712" priority="897" operator="lessThan">
      <formula>0</formula>
    </cfRule>
  </conditionalFormatting>
  <conditionalFormatting sqref="R148:R154">
    <cfRule type="cellIs" dxfId="26711" priority="895" operator="lessThan">
      <formula>0.8</formula>
    </cfRule>
    <cfRule type="cellIs" dxfId="26710" priority="896" operator="greaterThan">
      <formula>1</formula>
    </cfRule>
  </conditionalFormatting>
  <conditionalFormatting sqref="R148:R154">
    <cfRule type="cellIs" dxfId="26709" priority="893" operator="greaterThan">
      <formula>1</formula>
    </cfRule>
    <cfRule type="cellIs" dxfId="26708" priority="894" operator="lessThan">
      <formula>0.8</formula>
    </cfRule>
  </conditionalFormatting>
  <conditionalFormatting sqref="P148:P154">
    <cfRule type="cellIs" dxfId="26707" priority="892" operator="greaterThan">
      <formula>0</formula>
    </cfRule>
  </conditionalFormatting>
  <conditionalFormatting sqref="Q148:Q154">
    <cfRule type="cellIs" dxfId="26706" priority="886" operator="lessThan">
      <formula>0</formula>
    </cfRule>
  </conditionalFormatting>
  <conditionalFormatting sqref="P148:P154">
    <cfRule type="cellIs" dxfId="26705" priority="887" operator="greaterThan">
      <formula>0</formula>
    </cfRule>
  </conditionalFormatting>
  <conditionalFormatting sqref="R148:R154">
    <cfRule type="cellIs" dxfId="26704" priority="890" operator="lessThan">
      <formula>0.8</formula>
    </cfRule>
    <cfRule type="cellIs" dxfId="26703" priority="891" operator="greaterThan">
      <formula>1</formula>
    </cfRule>
  </conditionalFormatting>
  <conditionalFormatting sqref="R148:R154">
    <cfRule type="cellIs" dxfId="26702" priority="888" operator="greaterThan">
      <formula>1</formula>
    </cfRule>
    <cfRule type="cellIs" dxfId="26701" priority="889" operator="lessThan">
      <formula>0.8</formula>
    </cfRule>
  </conditionalFormatting>
  <conditionalFormatting sqref="Q148:Q154">
    <cfRule type="cellIs" dxfId="26700" priority="880" operator="lessThan">
      <formula>0</formula>
    </cfRule>
  </conditionalFormatting>
  <conditionalFormatting sqref="R148:R154">
    <cfRule type="cellIs" dxfId="26699" priority="884" operator="lessThan">
      <formula>0.8</formula>
    </cfRule>
    <cfRule type="cellIs" dxfId="26698" priority="885" operator="greaterThan">
      <formula>1</formula>
    </cfRule>
  </conditionalFormatting>
  <conditionalFormatting sqref="R148:R154">
    <cfRule type="cellIs" dxfId="26697" priority="882" operator="greaterThan">
      <formula>1</formula>
    </cfRule>
    <cfRule type="cellIs" dxfId="26696" priority="883" operator="lessThan">
      <formula>0.8</formula>
    </cfRule>
  </conditionalFormatting>
  <conditionalFormatting sqref="P148:P154">
    <cfRule type="cellIs" dxfId="26695" priority="881" operator="greaterThan">
      <formula>0</formula>
    </cfRule>
  </conditionalFormatting>
  <conditionalFormatting sqref="Q148:Q154">
    <cfRule type="cellIs" dxfId="26694" priority="879" operator="lessThan">
      <formula>0</formula>
    </cfRule>
  </conditionalFormatting>
  <conditionalFormatting sqref="R148:R154">
    <cfRule type="cellIs" dxfId="26693" priority="877" operator="lessThan">
      <formula>0.8</formula>
    </cfRule>
    <cfRule type="cellIs" dxfId="26692" priority="878" operator="greaterThan">
      <formula>1</formula>
    </cfRule>
  </conditionalFormatting>
  <conditionalFormatting sqref="R148:R154">
    <cfRule type="cellIs" dxfId="26691" priority="875" operator="greaterThan">
      <formula>1</formula>
    </cfRule>
    <cfRule type="cellIs" dxfId="26690" priority="876" operator="lessThan">
      <formula>0.8</formula>
    </cfRule>
  </conditionalFormatting>
  <conditionalFormatting sqref="P148:P154">
    <cfRule type="cellIs" dxfId="26689" priority="874" operator="greaterThan">
      <formula>0</formula>
    </cfRule>
  </conditionalFormatting>
  <conditionalFormatting sqref="Q148:Q154">
    <cfRule type="cellIs" dxfId="26688" priority="873" operator="lessThan">
      <formula>0</formula>
    </cfRule>
  </conditionalFormatting>
  <conditionalFormatting sqref="R148:R154">
    <cfRule type="cellIs" dxfId="26687" priority="871" operator="lessThan">
      <formula>0.8</formula>
    </cfRule>
    <cfRule type="cellIs" dxfId="26686" priority="872" operator="greaterThan">
      <formula>1</formula>
    </cfRule>
  </conditionalFormatting>
  <conditionalFormatting sqref="R148:R154">
    <cfRule type="cellIs" dxfId="26685" priority="869" operator="greaterThan">
      <formula>1</formula>
    </cfRule>
    <cfRule type="cellIs" dxfId="26684" priority="870" operator="lessThan">
      <formula>0.8</formula>
    </cfRule>
  </conditionalFormatting>
  <conditionalFormatting sqref="P148:P154">
    <cfRule type="cellIs" dxfId="26683" priority="868" operator="greaterThan">
      <formula>0</formula>
    </cfRule>
  </conditionalFormatting>
  <conditionalFormatting sqref="Q148:Q154">
    <cfRule type="cellIs" dxfId="26682" priority="867" operator="lessThan">
      <formula>0</formula>
    </cfRule>
  </conditionalFormatting>
  <conditionalFormatting sqref="R148:R154">
    <cfRule type="cellIs" dxfId="26681" priority="865" operator="lessThan">
      <formula>0.8</formula>
    </cfRule>
    <cfRule type="cellIs" dxfId="26680" priority="866" operator="greaterThan">
      <formula>1</formula>
    </cfRule>
  </conditionalFormatting>
  <conditionalFormatting sqref="R148:R154">
    <cfRule type="cellIs" dxfId="26679" priority="863" operator="greaterThan">
      <formula>1</formula>
    </cfRule>
    <cfRule type="cellIs" dxfId="26678" priority="864" operator="lessThan">
      <formula>0.8</formula>
    </cfRule>
  </conditionalFormatting>
  <conditionalFormatting sqref="P148:P154">
    <cfRule type="cellIs" dxfId="26677" priority="862" operator="greaterThan">
      <formula>0</formula>
    </cfRule>
  </conditionalFormatting>
  <conditionalFormatting sqref="Q148:Q154">
    <cfRule type="cellIs" dxfId="26676" priority="861" operator="lessThan">
      <formula>0</formula>
    </cfRule>
  </conditionalFormatting>
  <conditionalFormatting sqref="R148:R154">
    <cfRule type="cellIs" dxfId="26675" priority="859" operator="lessThan">
      <formula>0.8</formula>
    </cfRule>
    <cfRule type="cellIs" dxfId="26674" priority="860" operator="greaterThan">
      <formula>1</formula>
    </cfRule>
  </conditionalFormatting>
  <conditionalFormatting sqref="R148:R154">
    <cfRule type="cellIs" dxfId="26673" priority="857" operator="greaterThan">
      <formula>1</formula>
    </cfRule>
    <cfRule type="cellIs" dxfId="26672" priority="858" operator="lessThan">
      <formula>0.8</formula>
    </cfRule>
  </conditionalFormatting>
  <conditionalFormatting sqref="P148:P154">
    <cfRule type="cellIs" dxfId="26671" priority="856" operator="greaterThan">
      <formula>0</formula>
    </cfRule>
  </conditionalFormatting>
  <conditionalFormatting sqref="Q148:Q154">
    <cfRule type="cellIs" dxfId="26670" priority="855" operator="lessThan">
      <formula>0</formula>
    </cfRule>
  </conditionalFormatting>
  <conditionalFormatting sqref="R148:R154">
    <cfRule type="cellIs" dxfId="26669" priority="853" operator="lessThan">
      <formula>0.8</formula>
    </cfRule>
    <cfRule type="cellIs" dxfId="26668" priority="854" operator="greaterThan">
      <formula>1</formula>
    </cfRule>
  </conditionalFormatting>
  <conditionalFormatting sqref="R148:R154">
    <cfRule type="cellIs" dxfId="26667" priority="851" operator="greaterThan">
      <formula>1</formula>
    </cfRule>
    <cfRule type="cellIs" dxfId="26666" priority="852" operator="lessThan">
      <formula>0.8</formula>
    </cfRule>
  </conditionalFormatting>
  <conditionalFormatting sqref="P148:P154">
    <cfRule type="cellIs" dxfId="26665" priority="850" operator="greaterThan">
      <formula>0</formula>
    </cfRule>
  </conditionalFormatting>
  <conditionalFormatting sqref="Q148:Q154">
    <cfRule type="cellIs" dxfId="26664" priority="849" operator="lessThan">
      <formula>0</formula>
    </cfRule>
  </conditionalFormatting>
  <conditionalFormatting sqref="R148:R154">
    <cfRule type="cellIs" dxfId="26663" priority="847" operator="lessThan">
      <formula>0.8</formula>
    </cfRule>
    <cfRule type="cellIs" dxfId="26662" priority="848" operator="greaterThan">
      <formula>1</formula>
    </cfRule>
  </conditionalFormatting>
  <conditionalFormatting sqref="R148:R154">
    <cfRule type="cellIs" dxfId="26661" priority="845" operator="greaterThan">
      <formula>1</formula>
    </cfRule>
    <cfRule type="cellIs" dxfId="26660" priority="846" operator="lessThan">
      <formula>0.8</formula>
    </cfRule>
  </conditionalFormatting>
  <conditionalFormatting sqref="P148:P154">
    <cfRule type="cellIs" dxfId="26659" priority="844" operator="greaterThan">
      <formula>0</formula>
    </cfRule>
  </conditionalFormatting>
  <conditionalFormatting sqref="Q148:Q154">
    <cfRule type="cellIs" dxfId="26658" priority="843" operator="lessThan">
      <formula>0</formula>
    </cfRule>
  </conditionalFormatting>
  <conditionalFormatting sqref="R148:R154">
    <cfRule type="cellIs" dxfId="26657" priority="841" operator="lessThan">
      <formula>0.8</formula>
    </cfRule>
    <cfRule type="cellIs" dxfId="26656" priority="842" operator="greaterThan">
      <formula>1</formula>
    </cfRule>
  </conditionalFormatting>
  <conditionalFormatting sqref="R148:R154">
    <cfRule type="cellIs" dxfId="26655" priority="839" operator="greaterThan">
      <formula>1</formula>
    </cfRule>
    <cfRule type="cellIs" dxfId="26654" priority="840" operator="lessThan">
      <formula>0.8</formula>
    </cfRule>
  </conditionalFormatting>
  <conditionalFormatting sqref="P148:P154">
    <cfRule type="cellIs" dxfId="26653" priority="838" operator="greaterThan">
      <formula>0</formula>
    </cfRule>
  </conditionalFormatting>
  <conditionalFormatting sqref="P148:P154">
    <cfRule type="cellIs" dxfId="26652" priority="832" operator="greaterThan">
      <formula>0</formula>
    </cfRule>
  </conditionalFormatting>
  <conditionalFormatting sqref="Q148:Q154">
    <cfRule type="cellIs" dxfId="26651" priority="837" operator="lessThan">
      <formula>0</formula>
    </cfRule>
  </conditionalFormatting>
  <conditionalFormatting sqref="R148:R154">
    <cfRule type="cellIs" dxfId="26650" priority="835" operator="lessThan">
      <formula>0.8</formula>
    </cfRule>
    <cfRule type="cellIs" dxfId="26649" priority="836" operator="greaterThan">
      <formula>1</formula>
    </cfRule>
  </conditionalFormatting>
  <conditionalFormatting sqref="R148:R154">
    <cfRule type="cellIs" dxfId="26648" priority="833" operator="greaterThan">
      <formula>1</formula>
    </cfRule>
    <cfRule type="cellIs" dxfId="26647" priority="834" operator="lessThan">
      <formula>0.8</formula>
    </cfRule>
  </conditionalFormatting>
  <conditionalFormatting sqref="P148:P154">
    <cfRule type="cellIs" dxfId="26646" priority="826" operator="greaterThan">
      <formula>0</formula>
    </cfRule>
  </conditionalFormatting>
  <conditionalFormatting sqref="Q148:Q154">
    <cfRule type="cellIs" dxfId="26645" priority="831" operator="lessThan">
      <formula>0</formula>
    </cfRule>
  </conditionalFormatting>
  <conditionalFormatting sqref="R148:R154">
    <cfRule type="cellIs" dxfId="26644" priority="829" operator="lessThan">
      <formula>0.8</formula>
    </cfRule>
    <cfRule type="cellIs" dxfId="26643" priority="830" operator="greaterThan">
      <formula>1</formula>
    </cfRule>
  </conditionalFormatting>
  <conditionalFormatting sqref="R148:R154">
    <cfRule type="cellIs" dxfId="26642" priority="827" operator="greaterThan">
      <formula>1</formula>
    </cfRule>
    <cfRule type="cellIs" dxfId="26641" priority="828" operator="lessThan">
      <formula>0.8</formula>
    </cfRule>
  </conditionalFormatting>
  <conditionalFormatting sqref="R148:R154">
    <cfRule type="cellIs" dxfId="26640" priority="823" operator="lessThan">
      <formula>0.8</formula>
    </cfRule>
    <cfRule type="cellIs" dxfId="26639" priority="824" operator="greaterThan">
      <formula>1</formula>
    </cfRule>
  </conditionalFormatting>
  <conditionalFormatting sqref="R148:R154">
    <cfRule type="cellIs" dxfId="26638" priority="821" operator="greaterThan">
      <formula>1</formula>
    </cfRule>
    <cfRule type="cellIs" dxfId="26637" priority="822" operator="lessThan">
      <formula>0.8</formula>
    </cfRule>
  </conditionalFormatting>
  <conditionalFormatting sqref="P148:P154">
    <cfRule type="cellIs" dxfId="26636" priority="820" operator="greaterThan">
      <formula>0</formula>
    </cfRule>
  </conditionalFormatting>
  <conditionalFormatting sqref="Q148:Q154">
    <cfRule type="cellIs" dxfId="26635" priority="825" operator="lessThan">
      <formula>0</formula>
    </cfRule>
  </conditionalFormatting>
  <conditionalFormatting sqref="Q148:Q154">
    <cfRule type="cellIs" dxfId="26634" priority="819" operator="lessThan">
      <formula>0</formula>
    </cfRule>
  </conditionalFormatting>
  <conditionalFormatting sqref="R148:R154">
    <cfRule type="cellIs" dxfId="26633" priority="817" operator="lessThan">
      <formula>0.8</formula>
    </cfRule>
    <cfRule type="cellIs" dxfId="26632" priority="818" operator="greaterThan">
      <formula>1</formula>
    </cfRule>
  </conditionalFormatting>
  <conditionalFormatting sqref="R148:R154">
    <cfRule type="cellIs" dxfId="26631" priority="815" operator="greaterThan">
      <formula>1</formula>
    </cfRule>
    <cfRule type="cellIs" dxfId="26630" priority="816" operator="lessThan">
      <formula>0.8</formula>
    </cfRule>
  </conditionalFormatting>
  <conditionalFormatting sqref="P148:P154">
    <cfRule type="cellIs" dxfId="26629" priority="814" operator="greaterThan">
      <formula>0</formula>
    </cfRule>
  </conditionalFormatting>
  <conditionalFormatting sqref="P148:P154">
    <cfRule type="cellIs" dxfId="26628" priority="808" operator="greaterThan">
      <formula>0</formula>
    </cfRule>
  </conditionalFormatting>
  <conditionalFormatting sqref="Q148:Q154">
    <cfRule type="cellIs" dxfId="26627" priority="813" operator="lessThan">
      <formula>0</formula>
    </cfRule>
  </conditionalFormatting>
  <conditionalFormatting sqref="R148:R154">
    <cfRule type="cellIs" dxfId="26626" priority="811" operator="lessThan">
      <formula>0.8</formula>
    </cfRule>
    <cfRule type="cellIs" dxfId="26625" priority="812" operator="greaterThan">
      <formula>1</formula>
    </cfRule>
  </conditionalFormatting>
  <conditionalFormatting sqref="R148:R154">
    <cfRule type="cellIs" dxfId="26624" priority="809" operator="greaterThan">
      <formula>1</formula>
    </cfRule>
    <cfRule type="cellIs" dxfId="26623" priority="810" operator="lessThan">
      <formula>0.8</formula>
    </cfRule>
  </conditionalFormatting>
  <conditionalFormatting sqref="P148:P154">
    <cfRule type="cellIs" dxfId="26622" priority="802" operator="greaterThan">
      <formula>0</formula>
    </cfRule>
  </conditionalFormatting>
  <conditionalFormatting sqref="Q148:Q154">
    <cfRule type="cellIs" dxfId="26621" priority="807" operator="lessThan">
      <formula>0</formula>
    </cfRule>
  </conditionalFormatting>
  <conditionalFormatting sqref="R148:R154">
    <cfRule type="cellIs" dxfId="26620" priority="805" operator="lessThan">
      <formula>0.8</formula>
    </cfRule>
    <cfRule type="cellIs" dxfId="26619" priority="806" operator="greaterThan">
      <formula>1</formula>
    </cfRule>
  </conditionalFormatting>
  <conditionalFormatting sqref="R148:R154">
    <cfRule type="cellIs" dxfId="26618" priority="803" operator="greaterThan">
      <formula>1</formula>
    </cfRule>
    <cfRule type="cellIs" dxfId="26617" priority="804" operator="lessThan">
      <formula>0.8</formula>
    </cfRule>
  </conditionalFormatting>
  <conditionalFormatting sqref="R148:R154">
    <cfRule type="cellIs" dxfId="26616" priority="799" operator="lessThan">
      <formula>0.8</formula>
    </cfRule>
    <cfRule type="cellIs" dxfId="26615" priority="800" operator="greaterThan">
      <formula>1</formula>
    </cfRule>
  </conditionalFormatting>
  <conditionalFormatting sqref="R148:R154">
    <cfRule type="cellIs" dxfId="26614" priority="797" operator="greaterThan">
      <formula>1</formula>
    </cfRule>
    <cfRule type="cellIs" dxfId="26613" priority="798" operator="lessThan">
      <formula>0.8</formula>
    </cfRule>
  </conditionalFormatting>
  <conditionalFormatting sqref="P148:P154">
    <cfRule type="cellIs" dxfId="26612" priority="796" operator="greaterThan">
      <formula>0</formula>
    </cfRule>
  </conditionalFormatting>
  <conditionalFormatting sqref="Q148:Q154">
    <cfRule type="cellIs" dxfId="26611" priority="801" operator="lessThan">
      <formula>0</formula>
    </cfRule>
  </conditionalFormatting>
  <conditionalFormatting sqref="P148:P154">
    <cfRule type="cellIs" dxfId="26610" priority="790" operator="greaterThan">
      <formula>0</formula>
    </cfRule>
  </conditionalFormatting>
  <conditionalFormatting sqref="Q148:Q154">
    <cfRule type="cellIs" dxfId="26609" priority="795" operator="lessThan">
      <formula>0</formula>
    </cfRule>
  </conditionalFormatting>
  <conditionalFormatting sqref="R148:R154">
    <cfRule type="cellIs" dxfId="26608" priority="793" operator="lessThan">
      <formula>0.8</formula>
    </cfRule>
    <cfRule type="cellIs" dxfId="26607" priority="794" operator="greaterThan">
      <formula>1</formula>
    </cfRule>
  </conditionalFormatting>
  <conditionalFormatting sqref="R148:R154">
    <cfRule type="cellIs" dxfId="26606" priority="791" operator="greaterThan">
      <formula>1</formula>
    </cfRule>
    <cfRule type="cellIs" dxfId="26605" priority="792" operator="lessThan">
      <formula>0.8</formula>
    </cfRule>
  </conditionalFormatting>
  <conditionalFormatting sqref="R148:R154">
    <cfRule type="cellIs" dxfId="26604" priority="787" operator="lessThan">
      <formula>0.8</formula>
    </cfRule>
    <cfRule type="cellIs" dxfId="26603" priority="788" operator="greaterThan">
      <formula>1</formula>
    </cfRule>
  </conditionalFormatting>
  <conditionalFormatting sqref="R148:R154">
    <cfRule type="cellIs" dxfId="26602" priority="785" operator="greaterThan">
      <formula>1</formula>
    </cfRule>
    <cfRule type="cellIs" dxfId="26601" priority="786" operator="lessThan">
      <formula>0.8</formula>
    </cfRule>
  </conditionalFormatting>
  <conditionalFormatting sqref="P148:P154">
    <cfRule type="cellIs" dxfId="26600" priority="784" operator="greaterThan">
      <formula>0</formula>
    </cfRule>
  </conditionalFormatting>
  <conditionalFormatting sqref="Q148:Q154">
    <cfRule type="cellIs" dxfId="26599" priority="789" operator="lessThan">
      <formula>0</formula>
    </cfRule>
  </conditionalFormatting>
  <conditionalFormatting sqref="R148:R154">
    <cfRule type="cellIs" dxfId="26598" priority="781" operator="lessThan">
      <formula>0.8</formula>
    </cfRule>
    <cfRule type="cellIs" dxfId="26597" priority="782" operator="greaterThan">
      <formula>1</formula>
    </cfRule>
  </conditionalFormatting>
  <conditionalFormatting sqref="R148:R154">
    <cfRule type="cellIs" dxfId="26596" priority="779" operator="greaterThan">
      <formula>1</formula>
    </cfRule>
    <cfRule type="cellIs" dxfId="26595" priority="780" operator="lessThan">
      <formula>0.8</formula>
    </cfRule>
  </conditionalFormatting>
  <conditionalFormatting sqref="P148:P154">
    <cfRule type="cellIs" dxfId="26594" priority="778" operator="greaterThan">
      <formula>0</formula>
    </cfRule>
  </conditionalFormatting>
  <conditionalFormatting sqref="Q148:Q154">
    <cfRule type="cellIs" dxfId="26593" priority="783" operator="lessThan">
      <formula>0</formula>
    </cfRule>
  </conditionalFormatting>
  <conditionalFormatting sqref="Q148:Q154">
    <cfRule type="cellIs" dxfId="26592" priority="777" operator="lessThan">
      <formula>0</formula>
    </cfRule>
  </conditionalFormatting>
  <conditionalFormatting sqref="R148:R154">
    <cfRule type="cellIs" dxfId="26591" priority="775" operator="lessThan">
      <formula>0.8</formula>
    </cfRule>
    <cfRule type="cellIs" dxfId="26590" priority="776" operator="greaterThan">
      <formula>1</formula>
    </cfRule>
  </conditionalFormatting>
  <conditionalFormatting sqref="R148:R154">
    <cfRule type="cellIs" dxfId="26589" priority="773" operator="greaterThan">
      <formula>1</formula>
    </cfRule>
    <cfRule type="cellIs" dxfId="26588" priority="774" operator="lessThan">
      <formula>0.8</formula>
    </cfRule>
  </conditionalFormatting>
  <conditionalFormatting sqref="P148:P154">
    <cfRule type="cellIs" dxfId="26587" priority="772" operator="greaterThan">
      <formula>0</formula>
    </cfRule>
  </conditionalFormatting>
  <conditionalFormatting sqref="Q148:Q154">
    <cfRule type="cellIs" dxfId="26586" priority="766" operator="lessThan">
      <formula>0</formula>
    </cfRule>
  </conditionalFormatting>
  <conditionalFormatting sqref="R148:R154">
    <cfRule type="cellIs" dxfId="26585" priority="770" operator="lessThan">
      <formula>0.8</formula>
    </cfRule>
    <cfRule type="cellIs" dxfId="26584" priority="771" operator="greaterThan">
      <formula>1</formula>
    </cfRule>
  </conditionalFormatting>
  <conditionalFormatting sqref="R148:R154">
    <cfRule type="cellIs" dxfId="26583" priority="768" operator="greaterThan">
      <formula>1</formula>
    </cfRule>
    <cfRule type="cellIs" dxfId="26582" priority="769" operator="lessThan">
      <formula>0.8</formula>
    </cfRule>
  </conditionalFormatting>
  <conditionalFormatting sqref="P148:P154">
    <cfRule type="cellIs" dxfId="26581" priority="767" operator="greaterThan">
      <formula>0</formula>
    </cfRule>
  </conditionalFormatting>
  <conditionalFormatting sqref="Q148:Q154">
    <cfRule type="cellIs" dxfId="26580" priority="765" operator="lessThan">
      <formula>0</formula>
    </cfRule>
  </conditionalFormatting>
  <conditionalFormatting sqref="R148:R154">
    <cfRule type="cellIs" dxfId="26579" priority="763" operator="lessThan">
      <formula>0.8</formula>
    </cfRule>
    <cfRule type="cellIs" dxfId="26578" priority="764" operator="greaterThan">
      <formula>1</formula>
    </cfRule>
  </conditionalFormatting>
  <conditionalFormatting sqref="R148:R154">
    <cfRule type="cellIs" dxfId="26577" priority="761" operator="greaterThan">
      <formula>1</formula>
    </cfRule>
    <cfRule type="cellIs" dxfId="26576" priority="762" operator="lessThan">
      <formula>0.8</formula>
    </cfRule>
  </conditionalFormatting>
  <conditionalFormatting sqref="P148:P154">
    <cfRule type="cellIs" dxfId="26575" priority="760" operator="greaterThan">
      <formula>0</formula>
    </cfRule>
  </conditionalFormatting>
  <conditionalFormatting sqref="Q148:Q154">
    <cfRule type="cellIs" dxfId="26574" priority="759" operator="lessThan">
      <formula>0</formula>
    </cfRule>
  </conditionalFormatting>
  <conditionalFormatting sqref="R148:R154">
    <cfRule type="cellIs" dxfId="26573" priority="757" operator="lessThan">
      <formula>0.8</formula>
    </cfRule>
    <cfRule type="cellIs" dxfId="26572" priority="758" operator="greaterThan">
      <formula>1</formula>
    </cfRule>
  </conditionalFormatting>
  <conditionalFormatting sqref="R148:R154">
    <cfRule type="cellIs" dxfId="26571" priority="755" operator="greaterThan">
      <formula>1</formula>
    </cfRule>
    <cfRule type="cellIs" dxfId="26570" priority="756" operator="lessThan">
      <formula>0.8</formula>
    </cfRule>
  </conditionalFormatting>
  <conditionalFormatting sqref="P148:P154">
    <cfRule type="cellIs" dxfId="26569" priority="754" operator="greaterThan">
      <formula>0</formula>
    </cfRule>
  </conditionalFormatting>
  <conditionalFormatting sqref="Q148:Q154">
    <cfRule type="cellIs" dxfId="26568" priority="753" operator="lessThan">
      <formula>0</formula>
    </cfRule>
  </conditionalFormatting>
  <conditionalFormatting sqref="R148:R154">
    <cfRule type="cellIs" dxfId="26567" priority="751" operator="lessThan">
      <formula>0.8</formula>
    </cfRule>
    <cfRule type="cellIs" dxfId="26566" priority="752" operator="greaterThan">
      <formula>1</formula>
    </cfRule>
  </conditionalFormatting>
  <conditionalFormatting sqref="R148:R154">
    <cfRule type="cellIs" dxfId="26565" priority="749" operator="greaterThan">
      <formula>1</formula>
    </cfRule>
    <cfRule type="cellIs" dxfId="26564" priority="750" operator="lessThan">
      <formula>0.8</formula>
    </cfRule>
  </conditionalFormatting>
  <conditionalFormatting sqref="P148:P154">
    <cfRule type="cellIs" dxfId="26563" priority="748" operator="greaterThan">
      <formula>0</formula>
    </cfRule>
  </conditionalFormatting>
  <conditionalFormatting sqref="Q148:Q154">
    <cfRule type="cellIs" dxfId="26562" priority="747" operator="lessThan">
      <formula>0</formula>
    </cfRule>
  </conditionalFormatting>
  <conditionalFormatting sqref="R148:R154">
    <cfRule type="cellIs" dxfId="26561" priority="745" operator="lessThan">
      <formula>0.8</formula>
    </cfRule>
    <cfRule type="cellIs" dxfId="26560" priority="746" operator="greaterThan">
      <formula>1</formula>
    </cfRule>
  </conditionalFormatting>
  <conditionalFormatting sqref="R148:R154">
    <cfRule type="cellIs" dxfId="26559" priority="743" operator="greaterThan">
      <formula>1</formula>
    </cfRule>
    <cfRule type="cellIs" dxfId="26558" priority="744" operator="lessThan">
      <formula>0.8</formula>
    </cfRule>
  </conditionalFormatting>
  <conditionalFormatting sqref="P148:P154">
    <cfRule type="cellIs" dxfId="26557" priority="742" operator="greaterThan">
      <formula>0</formula>
    </cfRule>
  </conditionalFormatting>
  <conditionalFormatting sqref="Q148:Q154">
    <cfRule type="cellIs" dxfId="26556" priority="741" operator="lessThan">
      <formula>0</formula>
    </cfRule>
  </conditionalFormatting>
  <conditionalFormatting sqref="R148:R154">
    <cfRule type="cellIs" dxfId="26555" priority="739" operator="lessThan">
      <formula>0.8</formula>
    </cfRule>
    <cfRule type="cellIs" dxfId="26554" priority="740" operator="greaterThan">
      <formula>1</formula>
    </cfRule>
  </conditionalFormatting>
  <conditionalFormatting sqref="R148:R154">
    <cfRule type="cellIs" dxfId="26553" priority="737" operator="greaterThan">
      <formula>1</formula>
    </cfRule>
    <cfRule type="cellIs" dxfId="26552" priority="738" operator="lessThan">
      <formula>0.8</formula>
    </cfRule>
  </conditionalFormatting>
  <conditionalFormatting sqref="P148:P154">
    <cfRule type="cellIs" dxfId="26551" priority="736" operator="greaterThan">
      <formula>0</formula>
    </cfRule>
  </conditionalFormatting>
  <conditionalFormatting sqref="P148:P154">
    <cfRule type="cellIs" dxfId="26550" priority="730" operator="greaterThan">
      <formula>0</formula>
    </cfRule>
  </conditionalFormatting>
  <conditionalFormatting sqref="Q148:Q154">
    <cfRule type="cellIs" dxfId="26549" priority="735" operator="lessThan">
      <formula>0</formula>
    </cfRule>
  </conditionalFormatting>
  <conditionalFormatting sqref="R148:R154">
    <cfRule type="cellIs" dxfId="26548" priority="733" operator="lessThan">
      <formula>0.8</formula>
    </cfRule>
    <cfRule type="cellIs" dxfId="26547" priority="734" operator="greaterThan">
      <formula>1</formula>
    </cfRule>
  </conditionalFormatting>
  <conditionalFormatting sqref="R148:R154">
    <cfRule type="cellIs" dxfId="26546" priority="731" operator="greaterThan">
      <formula>1</formula>
    </cfRule>
    <cfRule type="cellIs" dxfId="26545" priority="732" operator="lessThan">
      <formula>0.8</formula>
    </cfRule>
  </conditionalFormatting>
  <conditionalFormatting sqref="P148:P154">
    <cfRule type="cellIs" dxfId="26544" priority="724" operator="greaterThan">
      <formula>0</formula>
    </cfRule>
  </conditionalFormatting>
  <conditionalFormatting sqref="Q148:Q154">
    <cfRule type="cellIs" dxfId="26543" priority="729" operator="lessThan">
      <formula>0</formula>
    </cfRule>
  </conditionalFormatting>
  <conditionalFormatting sqref="R148:R154">
    <cfRule type="cellIs" dxfId="26542" priority="727" operator="lessThan">
      <formula>0.8</formula>
    </cfRule>
    <cfRule type="cellIs" dxfId="26541" priority="728" operator="greaterThan">
      <formula>1</formula>
    </cfRule>
  </conditionalFormatting>
  <conditionalFormatting sqref="R148:R154">
    <cfRule type="cellIs" dxfId="26540" priority="725" operator="greaterThan">
      <formula>1</formula>
    </cfRule>
    <cfRule type="cellIs" dxfId="26539" priority="726" operator="lessThan">
      <formula>0.8</formula>
    </cfRule>
  </conditionalFormatting>
  <conditionalFormatting sqref="R148:R154">
    <cfRule type="cellIs" dxfId="26538" priority="721" operator="lessThan">
      <formula>0.8</formula>
    </cfRule>
    <cfRule type="cellIs" dxfId="26537" priority="722" operator="greaterThan">
      <formula>1</formula>
    </cfRule>
  </conditionalFormatting>
  <conditionalFormatting sqref="R148:R154">
    <cfRule type="cellIs" dxfId="26536" priority="719" operator="greaterThan">
      <formula>1</formula>
    </cfRule>
    <cfRule type="cellIs" dxfId="26535" priority="720" operator="lessThan">
      <formula>0.8</formula>
    </cfRule>
  </conditionalFormatting>
  <conditionalFormatting sqref="P148:P154">
    <cfRule type="cellIs" dxfId="26534" priority="718" operator="greaterThan">
      <formula>0</formula>
    </cfRule>
  </conditionalFormatting>
  <conditionalFormatting sqref="Q148:Q154">
    <cfRule type="cellIs" dxfId="26533" priority="723" operator="lessThan">
      <formula>0</formula>
    </cfRule>
  </conditionalFormatting>
  <conditionalFormatting sqref="P44:P51">
    <cfRule type="cellIs" dxfId="26532" priority="712" operator="greaterThan">
      <formula>0</formula>
    </cfRule>
  </conditionalFormatting>
  <conditionalFormatting sqref="Q44:Q51">
    <cfRule type="cellIs" dxfId="26531" priority="717" operator="lessThan">
      <formula>0</formula>
    </cfRule>
  </conditionalFormatting>
  <conditionalFormatting sqref="R44:R51">
    <cfRule type="cellIs" dxfId="26530" priority="715" operator="lessThan">
      <formula>0.8</formula>
    </cfRule>
    <cfRule type="cellIs" dxfId="26529" priority="716" operator="greaterThan">
      <formula>1</formula>
    </cfRule>
  </conditionalFormatting>
  <conditionalFormatting sqref="R44:R51">
    <cfRule type="cellIs" dxfId="26528" priority="713" operator="greaterThan">
      <formula>1</formula>
    </cfRule>
    <cfRule type="cellIs" dxfId="26527" priority="714" operator="lessThan">
      <formula>0.8</formula>
    </cfRule>
  </conditionalFormatting>
  <conditionalFormatting sqref="Q84:Q91">
    <cfRule type="cellIs" dxfId="26526" priority="711" operator="lessThan">
      <formula>0</formula>
    </cfRule>
  </conditionalFormatting>
  <conditionalFormatting sqref="R84:R91">
    <cfRule type="cellIs" dxfId="26525" priority="709" operator="lessThan">
      <formula>0.8</formula>
    </cfRule>
    <cfRule type="cellIs" dxfId="26524" priority="710" operator="greaterThan">
      <formula>1</formula>
    </cfRule>
  </conditionalFormatting>
  <conditionalFormatting sqref="R84:R91">
    <cfRule type="cellIs" dxfId="26523" priority="707" operator="greaterThan">
      <formula>1</formula>
    </cfRule>
    <cfRule type="cellIs" dxfId="26522" priority="708" operator="lessThan">
      <formula>0.8</formula>
    </cfRule>
  </conditionalFormatting>
  <conditionalFormatting sqref="P84:P91">
    <cfRule type="cellIs" dxfId="26521" priority="706" operator="greaterThan">
      <formula>0</formula>
    </cfRule>
  </conditionalFormatting>
  <conditionalFormatting sqref="Q84:Q91">
    <cfRule type="cellIs" dxfId="26520" priority="705" operator="lessThan">
      <formula>0</formula>
    </cfRule>
  </conditionalFormatting>
  <conditionalFormatting sqref="R84:R91">
    <cfRule type="cellIs" dxfId="26519" priority="703" operator="lessThan">
      <formula>0.8</formula>
    </cfRule>
    <cfRule type="cellIs" dxfId="26518" priority="704" operator="greaterThan">
      <formula>1</formula>
    </cfRule>
  </conditionalFormatting>
  <conditionalFormatting sqref="R84:R91">
    <cfRule type="cellIs" dxfId="26517" priority="701" operator="greaterThan">
      <formula>1</formula>
    </cfRule>
    <cfRule type="cellIs" dxfId="26516" priority="702" operator="lessThan">
      <formula>0.8</formula>
    </cfRule>
  </conditionalFormatting>
  <conditionalFormatting sqref="P84:P91">
    <cfRule type="cellIs" dxfId="26515" priority="700" operator="greaterThan">
      <formula>0</formula>
    </cfRule>
  </conditionalFormatting>
  <conditionalFormatting sqref="Q84:Q91">
    <cfRule type="cellIs" dxfId="26514" priority="699" operator="lessThan">
      <formula>0</formula>
    </cfRule>
  </conditionalFormatting>
  <conditionalFormatting sqref="R84:R91">
    <cfRule type="cellIs" dxfId="26513" priority="697" operator="lessThan">
      <formula>0.8</formula>
    </cfRule>
    <cfRule type="cellIs" dxfId="26512" priority="698" operator="greaterThan">
      <formula>1</formula>
    </cfRule>
  </conditionalFormatting>
  <conditionalFormatting sqref="R84:R91">
    <cfRule type="cellIs" dxfId="26511" priority="695" operator="greaterThan">
      <formula>1</formula>
    </cfRule>
    <cfRule type="cellIs" dxfId="26510" priority="696" operator="lessThan">
      <formula>0.8</formula>
    </cfRule>
  </conditionalFormatting>
  <conditionalFormatting sqref="P84:P91">
    <cfRule type="cellIs" dxfId="26509" priority="694" operator="greaterThan">
      <formula>0</formula>
    </cfRule>
  </conditionalFormatting>
  <conditionalFormatting sqref="Q84:Q91">
    <cfRule type="cellIs" dxfId="26508" priority="693" operator="lessThan">
      <formula>0</formula>
    </cfRule>
  </conditionalFormatting>
  <conditionalFormatting sqref="R84:R91">
    <cfRule type="cellIs" dxfId="26507" priority="691" operator="lessThan">
      <formula>0.8</formula>
    </cfRule>
    <cfRule type="cellIs" dxfId="26506" priority="692" operator="greaterThan">
      <formula>1</formula>
    </cfRule>
  </conditionalFormatting>
  <conditionalFormatting sqref="R84:R91">
    <cfRule type="cellIs" dxfId="26505" priority="689" operator="greaterThan">
      <formula>1</formula>
    </cfRule>
    <cfRule type="cellIs" dxfId="26504" priority="690" operator="lessThan">
      <formula>0.8</formula>
    </cfRule>
  </conditionalFormatting>
  <conditionalFormatting sqref="P84:P91">
    <cfRule type="cellIs" dxfId="26503" priority="688" operator="greaterThan">
      <formula>0</formula>
    </cfRule>
  </conditionalFormatting>
  <conditionalFormatting sqref="P84:P91">
    <cfRule type="cellIs" dxfId="26502" priority="682" operator="greaterThan">
      <formula>0</formula>
    </cfRule>
  </conditionalFormatting>
  <conditionalFormatting sqref="Q84:Q91">
    <cfRule type="cellIs" dxfId="26501" priority="687" operator="lessThan">
      <formula>0</formula>
    </cfRule>
  </conditionalFormatting>
  <conditionalFormatting sqref="R84:R91">
    <cfRule type="cellIs" dxfId="26500" priority="685" operator="lessThan">
      <formula>0.8</formula>
    </cfRule>
    <cfRule type="cellIs" dxfId="26499" priority="686" operator="greaterThan">
      <formula>1</formula>
    </cfRule>
  </conditionalFormatting>
  <conditionalFormatting sqref="R84:R91">
    <cfRule type="cellIs" dxfId="26498" priority="683" operator="greaterThan">
      <formula>1</formula>
    </cfRule>
    <cfRule type="cellIs" dxfId="26497" priority="684" operator="lessThan">
      <formula>0.8</formula>
    </cfRule>
  </conditionalFormatting>
  <conditionalFormatting sqref="P84:P91">
    <cfRule type="cellIs" dxfId="26496" priority="676" operator="greaterThan">
      <formula>0</formula>
    </cfRule>
  </conditionalFormatting>
  <conditionalFormatting sqref="Q84:Q91">
    <cfRule type="cellIs" dxfId="26495" priority="681" operator="lessThan">
      <formula>0</formula>
    </cfRule>
  </conditionalFormatting>
  <conditionalFormatting sqref="R84:R91">
    <cfRule type="cellIs" dxfId="26494" priority="679" operator="lessThan">
      <formula>0.8</formula>
    </cfRule>
    <cfRule type="cellIs" dxfId="26493" priority="680" operator="greaterThan">
      <formula>1</formula>
    </cfRule>
  </conditionalFormatting>
  <conditionalFormatting sqref="R84:R91">
    <cfRule type="cellIs" dxfId="26492" priority="677" operator="greaterThan">
      <formula>1</formula>
    </cfRule>
    <cfRule type="cellIs" dxfId="26491" priority="678" operator="lessThan">
      <formula>0.8</formula>
    </cfRule>
  </conditionalFormatting>
  <conditionalFormatting sqref="R84:R91">
    <cfRule type="cellIs" dxfId="26490" priority="673" operator="lessThan">
      <formula>0.8</formula>
    </cfRule>
    <cfRule type="cellIs" dxfId="26489" priority="674" operator="greaterThan">
      <formula>1</formula>
    </cfRule>
  </conditionalFormatting>
  <conditionalFormatting sqref="R84:R91">
    <cfRule type="cellIs" dxfId="26488" priority="671" operator="greaterThan">
      <formula>1</formula>
    </cfRule>
    <cfRule type="cellIs" dxfId="26487" priority="672" operator="lessThan">
      <formula>0.8</formula>
    </cfRule>
  </conditionalFormatting>
  <conditionalFormatting sqref="P84:P91">
    <cfRule type="cellIs" dxfId="26486" priority="670" operator="greaterThan">
      <formula>0</formula>
    </cfRule>
  </conditionalFormatting>
  <conditionalFormatting sqref="Q84:Q91">
    <cfRule type="cellIs" dxfId="26485" priority="675" operator="lessThan">
      <formula>0</formula>
    </cfRule>
  </conditionalFormatting>
  <conditionalFormatting sqref="Q84:Q91">
    <cfRule type="cellIs" dxfId="26484" priority="669" operator="lessThan">
      <formula>0</formula>
    </cfRule>
  </conditionalFormatting>
  <conditionalFormatting sqref="R84:R91">
    <cfRule type="cellIs" dxfId="26483" priority="667" operator="lessThan">
      <formula>0.8</formula>
    </cfRule>
    <cfRule type="cellIs" dxfId="26482" priority="668" operator="greaterThan">
      <formula>1</formula>
    </cfRule>
  </conditionalFormatting>
  <conditionalFormatting sqref="R84:R91">
    <cfRule type="cellIs" dxfId="26481" priority="665" operator="greaterThan">
      <formula>1</formula>
    </cfRule>
    <cfRule type="cellIs" dxfId="26480" priority="666" operator="lessThan">
      <formula>0.8</formula>
    </cfRule>
  </conditionalFormatting>
  <conditionalFormatting sqref="P84:P91">
    <cfRule type="cellIs" dxfId="26479" priority="664" operator="greaterThan">
      <formula>0</formula>
    </cfRule>
  </conditionalFormatting>
  <conditionalFormatting sqref="P84:P91">
    <cfRule type="cellIs" dxfId="26478" priority="658" operator="greaterThan">
      <formula>0</formula>
    </cfRule>
  </conditionalFormatting>
  <conditionalFormatting sqref="Q84:Q91">
    <cfRule type="cellIs" dxfId="26477" priority="663" operator="lessThan">
      <formula>0</formula>
    </cfRule>
  </conditionalFormatting>
  <conditionalFormatting sqref="R84:R91">
    <cfRule type="cellIs" dxfId="26476" priority="661" operator="lessThan">
      <formula>0.8</formula>
    </cfRule>
    <cfRule type="cellIs" dxfId="26475" priority="662" operator="greaterThan">
      <formula>1</formula>
    </cfRule>
  </conditionalFormatting>
  <conditionalFormatting sqref="R84:R91">
    <cfRule type="cellIs" dxfId="26474" priority="659" operator="greaterThan">
      <formula>1</formula>
    </cfRule>
    <cfRule type="cellIs" dxfId="26473" priority="660" operator="lessThan">
      <formula>0.8</formula>
    </cfRule>
  </conditionalFormatting>
  <conditionalFormatting sqref="P84:P91">
    <cfRule type="cellIs" dxfId="26472" priority="652" operator="greaterThan">
      <formula>0</formula>
    </cfRule>
  </conditionalFormatting>
  <conditionalFormatting sqref="Q84:Q91">
    <cfRule type="cellIs" dxfId="26471" priority="657" operator="lessThan">
      <formula>0</formula>
    </cfRule>
  </conditionalFormatting>
  <conditionalFormatting sqref="R84:R91">
    <cfRule type="cellIs" dxfId="26470" priority="655" operator="lessThan">
      <formula>0.8</formula>
    </cfRule>
    <cfRule type="cellIs" dxfId="26469" priority="656" operator="greaterThan">
      <formula>1</formula>
    </cfRule>
  </conditionalFormatting>
  <conditionalFormatting sqref="R84:R91">
    <cfRule type="cellIs" dxfId="26468" priority="653" operator="greaterThan">
      <formula>1</formula>
    </cfRule>
    <cfRule type="cellIs" dxfId="26467" priority="654" operator="lessThan">
      <formula>0.8</formula>
    </cfRule>
  </conditionalFormatting>
  <conditionalFormatting sqref="R84:R91">
    <cfRule type="cellIs" dxfId="26466" priority="649" operator="lessThan">
      <formula>0.8</formula>
    </cfRule>
    <cfRule type="cellIs" dxfId="26465" priority="650" operator="greaterThan">
      <formula>1</formula>
    </cfRule>
  </conditionalFormatting>
  <conditionalFormatting sqref="R84:R91">
    <cfRule type="cellIs" dxfId="26464" priority="647" operator="greaterThan">
      <formula>1</formula>
    </cfRule>
    <cfRule type="cellIs" dxfId="26463" priority="648" operator="lessThan">
      <formula>0.8</formula>
    </cfRule>
  </conditionalFormatting>
  <conditionalFormatting sqref="P84:P91">
    <cfRule type="cellIs" dxfId="26462" priority="646" operator="greaterThan">
      <formula>0</formula>
    </cfRule>
  </conditionalFormatting>
  <conditionalFormatting sqref="Q84:Q91">
    <cfRule type="cellIs" dxfId="26461" priority="651" operator="lessThan">
      <formula>0</formula>
    </cfRule>
  </conditionalFormatting>
  <conditionalFormatting sqref="P84:P91">
    <cfRule type="cellIs" dxfId="26460" priority="640" operator="greaterThan">
      <formula>0</formula>
    </cfRule>
  </conditionalFormatting>
  <conditionalFormatting sqref="Q84:Q91">
    <cfRule type="cellIs" dxfId="26459" priority="645" operator="lessThan">
      <formula>0</formula>
    </cfRule>
  </conditionalFormatting>
  <conditionalFormatting sqref="R84:R91">
    <cfRule type="cellIs" dxfId="26458" priority="643" operator="lessThan">
      <formula>0.8</formula>
    </cfRule>
    <cfRule type="cellIs" dxfId="26457" priority="644" operator="greaterThan">
      <formula>1</formula>
    </cfRule>
  </conditionalFormatting>
  <conditionalFormatting sqref="R84:R91">
    <cfRule type="cellIs" dxfId="26456" priority="641" operator="greaterThan">
      <formula>1</formula>
    </cfRule>
    <cfRule type="cellIs" dxfId="26455" priority="642" operator="lessThan">
      <formula>0.8</formula>
    </cfRule>
  </conditionalFormatting>
  <conditionalFormatting sqref="R84:R91">
    <cfRule type="cellIs" dxfId="26454" priority="637" operator="lessThan">
      <formula>0.8</formula>
    </cfRule>
    <cfRule type="cellIs" dxfId="26453" priority="638" operator="greaterThan">
      <formula>1</formula>
    </cfRule>
  </conditionalFormatting>
  <conditionalFormatting sqref="R84:R91">
    <cfRule type="cellIs" dxfId="26452" priority="635" operator="greaterThan">
      <formula>1</formula>
    </cfRule>
    <cfRule type="cellIs" dxfId="26451" priority="636" operator="lessThan">
      <formula>0.8</formula>
    </cfRule>
  </conditionalFormatting>
  <conditionalFormatting sqref="P84:P91">
    <cfRule type="cellIs" dxfId="26450" priority="634" operator="greaterThan">
      <formula>0</formula>
    </cfRule>
  </conditionalFormatting>
  <conditionalFormatting sqref="Q84:Q91">
    <cfRule type="cellIs" dxfId="26449" priority="639" operator="lessThan">
      <formula>0</formula>
    </cfRule>
  </conditionalFormatting>
  <conditionalFormatting sqref="R84:R91">
    <cfRule type="cellIs" dxfId="26448" priority="631" operator="lessThan">
      <formula>0.8</formula>
    </cfRule>
    <cfRule type="cellIs" dxfId="26447" priority="632" operator="greaterThan">
      <formula>1</formula>
    </cfRule>
  </conditionalFormatting>
  <conditionalFormatting sqref="R84:R91">
    <cfRule type="cellIs" dxfId="26446" priority="629" operator="greaterThan">
      <formula>1</formula>
    </cfRule>
    <cfRule type="cellIs" dxfId="26445" priority="630" operator="lessThan">
      <formula>0.8</formula>
    </cfRule>
  </conditionalFormatting>
  <conditionalFormatting sqref="P84:P91">
    <cfRule type="cellIs" dxfId="26444" priority="628" operator="greaterThan">
      <formula>0</formula>
    </cfRule>
  </conditionalFormatting>
  <conditionalFormatting sqref="Q84:Q91">
    <cfRule type="cellIs" dxfId="26443" priority="633" operator="lessThan">
      <formula>0</formula>
    </cfRule>
  </conditionalFormatting>
  <conditionalFormatting sqref="Q84:Q91">
    <cfRule type="cellIs" dxfId="26442" priority="627" operator="lessThan">
      <formula>0</formula>
    </cfRule>
  </conditionalFormatting>
  <conditionalFormatting sqref="R84:R91">
    <cfRule type="cellIs" dxfId="26441" priority="625" operator="lessThan">
      <formula>0.8</formula>
    </cfRule>
    <cfRule type="cellIs" dxfId="26440" priority="626" operator="greaterThan">
      <formula>1</formula>
    </cfRule>
  </conditionalFormatting>
  <conditionalFormatting sqref="R84:R91">
    <cfRule type="cellIs" dxfId="26439" priority="623" operator="greaterThan">
      <formula>1</formula>
    </cfRule>
    <cfRule type="cellIs" dxfId="26438" priority="624" operator="lessThan">
      <formula>0.8</formula>
    </cfRule>
  </conditionalFormatting>
  <conditionalFormatting sqref="P84:P91">
    <cfRule type="cellIs" dxfId="26437" priority="622" operator="greaterThan">
      <formula>0</formula>
    </cfRule>
  </conditionalFormatting>
  <conditionalFormatting sqref="Q84:Q91">
    <cfRule type="cellIs" dxfId="26436" priority="616" operator="lessThan">
      <formula>0</formula>
    </cfRule>
  </conditionalFormatting>
  <conditionalFormatting sqref="R84:R91">
    <cfRule type="cellIs" dxfId="26435" priority="620" operator="lessThan">
      <formula>0.8</formula>
    </cfRule>
    <cfRule type="cellIs" dxfId="26434" priority="621" operator="greaterThan">
      <formula>1</formula>
    </cfRule>
  </conditionalFormatting>
  <conditionalFormatting sqref="R84:R91">
    <cfRule type="cellIs" dxfId="26433" priority="618" operator="greaterThan">
      <formula>1</formula>
    </cfRule>
    <cfRule type="cellIs" dxfId="26432" priority="619" operator="lessThan">
      <formula>0.8</formula>
    </cfRule>
  </conditionalFormatting>
  <conditionalFormatting sqref="P84:P91">
    <cfRule type="cellIs" dxfId="26431" priority="617" operator="greaterThan">
      <formula>0</formula>
    </cfRule>
  </conditionalFormatting>
  <conditionalFormatting sqref="Q84:Q91">
    <cfRule type="cellIs" dxfId="26430" priority="615" operator="lessThan">
      <formula>0</formula>
    </cfRule>
  </conditionalFormatting>
  <conditionalFormatting sqref="R84:R91">
    <cfRule type="cellIs" dxfId="26429" priority="613" operator="lessThan">
      <formula>0.8</formula>
    </cfRule>
    <cfRule type="cellIs" dxfId="26428" priority="614" operator="greaterThan">
      <formula>1</formula>
    </cfRule>
  </conditionalFormatting>
  <conditionalFormatting sqref="R84:R91">
    <cfRule type="cellIs" dxfId="26427" priority="611" operator="greaterThan">
      <formula>1</formula>
    </cfRule>
    <cfRule type="cellIs" dxfId="26426" priority="612" operator="lessThan">
      <formula>0.8</formula>
    </cfRule>
  </conditionalFormatting>
  <conditionalFormatting sqref="P84:P91">
    <cfRule type="cellIs" dxfId="26425" priority="610" operator="greaterThan">
      <formula>0</formula>
    </cfRule>
  </conditionalFormatting>
  <conditionalFormatting sqref="Q84:Q91">
    <cfRule type="cellIs" dxfId="26424" priority="609" operator="lessThan">
      <formula>0</formula>
    </cfRule>
  </conditionalFormatting>
  <conditionalFormatting sqref="R84:R91">
    <cfRule type="cellIs" dxfId="26423" priority="607" operator="lessThan">
      <formula>0.8</formula>
    </cfRule>
    <cfRule type="cellIs" dxfId="26422" priority="608" operator="greaterThan">
      <formula>1</formula>
    </cfRule>
  </conditionalFormatting>
  <conditionalFormatting sqref="R84:R91">
    <cfRule type="cellIs" dxfId="26421" priority="605" operator="greaterThan">
      <formula>1</formula>
    </cfRule>
    <cfRule type="cellIs" dxfId="26420" priority="606" operator="lessThan">
      <formula>0.8</formula>
    </cfRule>
  </conditionalFormatting>
  <conditionalFormatting sqref="P84:P91">
    <cfRule type="cellIs" dxfId="26419" priority="604" operator="greaterThan">
      <formula>0</formula>
    </cfRule>
  </conditionalFormatting>
  <conditionalFormatting sqref="Q84:Q91">
    <cfRule type="cellIs" dxfId="26418" priority="603" operator="lessThan">
      <formula>0</formula>
    </cfRule>
  </conditionalFormatting>
  <conditionalFormatting sqref="R84:R91">
    <cfRule type="cellIs" dxfId="26417" priority="601" operator="lessThan">
      <formula>0.8</formula>
    </cfRule>
    <cfRule type="cellIs" dxfId="26416" priority="602" operator="greaterThan">
      <formula>1</formula>
    </cfRule>
  </conditionalFormatting>
  <conditionalFormatting sqref="R84:R91">
    <cfRule type="cellIs" dxfId="26415" priority="599" operator="greaterThan">
      <formula>1</formula>
    </cfRule>
    <cfRule type="cellIs" dxfId="26414" priority="600" operator="lessThan">
      <formula>0.8</formula>
    </cfRule>
  </conditionalFormatting>
  <conditionalFormatting sqref="P84:P91">
    <cfRule type="cellIs" dxfId="26413" priority="598" operator="greaterThan">
      <formula>0</formula>
    </cfRule>
  </conditionalFormatting>
  <conditionalFormatting sqref="Q84:Q91">
    <cfRule type="cellIs" dxfId="26412" priority="597" operator="lessThan">
      <formula>0</formula>
    </cfRule>
  </conditionalFormatting>
  <conditionalFormatting sqref="R84:R91">
    <cfRule type="cellIs" dxfId="26411" priority="595" operator="lessThan">
      <formula>0.8</formula>
    </cfRule>
    <cfRule type="cellIs" dxfId="26410" priority="596" operator="greaterThan">
      <formula>1</formula>
    </cfRule>
  </conditionalFormatting>
  <conditionalFormatting sqref="R84:R91">
    <cfRule type="cellIs" dxfId="26409" priority="593" operator="greaterThan">
      <formula>1</formula>
    </cfRule>
    <cfRule type="cellIs" dxfId="26408" priority="594" operator="lessThan">
      <formula>0.8</formula>
    </cfRule>
  </conditionalFormatting>
  <conditionalFormatting sqref="P84:P91">
    <cfRule type="cellIs" dxfId="26407" priority="592" operator="greaterThan">
      <formula>0</formula>
    </cfRule>
  </conditionalFormatting>
  <conditionalFormatting sqref="Q84:Q91">
    <cfRule type="cellIs" dxfId="26406" priority="591" operator="lessThan">
      <formula>0</formula>
    </cfRule>
  </conditionalFormatting>
  <conditionalFormatting sqref="R84:R91">
    <cfRule type="cellIs" dxfId="26405" priority="589" operator="lessThan">
      <formula>0.8</formula>
    </cfRule>
    <cfRule type="cellIs" dxfId="26404" priority="590" operator="greaterThan">
      <formula>1</formula>
    </cfRule>
  </conditionalFormatting>
  <conditionalFormatting sqref="R84:R91">
    <cfRule type="cellIs" dxfId="26403" priority="587" operator="greaterThan">
      <formula>1</formula>
    </cfRule>
    <cfRule type="cellIs" dxfId="26402" priority="588" operator="lessThan">
      <formula>0.8</formula>
    </cfRule>
  </conditionalFormatting>
  <conditionalFormatting sqref="P84:P91">
    <cfRule type="cellIs" dxfId="26401" priority="586" operator="greaterThan">
      <formula>0</formula>
    </cfRule>
  </conditionalFormatting>
  <conditionalFormatting sqref="P84:P91">
    <cfRule type="cellIs" dxfId="26400" priority="580" operator="greaterThan">
      <formula>0</formula>
    </cfRule>
  </conditionalFormatting>
  <conditionalFormatting sqref="Q84:Q91">
    <cfRule type="cellIs" dxfId="26399" priority="585" operator="lessThan">
      <formula>0</formula>
    </cfRule>
  </conditionalFormatting>
  <conditionalFormatting sqref="R84:R91">
    <cfRule type="cellIs" dxfId="26398" priority="583" operator="lessThan">
      <formula>0.8</formula>
    </cfRule>
    <cfRule type="cellIs" dxfId="26397" priority="584" operator="greaterThan">
      <formula>1</formula>
    </cfRule>
  </conditionalFormatting>
  <conditionalFormatting sqref="R84:R91">
    <cfRule type="cellIs" dxfId="26396" priority="581" operator="greaterThan">
      <formula>1</formula>
    </cfRule>
    <cfRule type="cellIs" dxfId="26395" priority="582" operator="lessThan">
      <formula>0.8</formula>
    </cfRule>
  </conditionalFormatting>
  <conditionalFormatting sqref="P84:P91">
    <cfRule type="cellIs" dxfId="26394" priority="574" operator="greaterThan">
      <formula>0</formula>
    </cfRule>
  </conditionalFormatting>
  <conditionalFormatting sqref="Q84:Q91">
    <cfRule type="cellIs" dxfId="26393" priority="579" operator="lessThan">
      <formula>0</formula>
    </cfRule>
  </conditionalFormatting>
  <conditionalFormatting sqref="R84:R91">
    <cfRule type="cellIs" dxfId="26392" priority="577" operator="lessThan">
      <formula>0.8</formula>
    </cfRule>
    <cfRule type="cellIs" dxfId="26391" priority="578" operator="greaterThan">
      <formula>1</formula>
    </cfRule>
  </conditionalFormatting>
  <conditionalFormatting sqref="R84:R91">
    <cfRule type="cellIs" dxfId="26390" priority="575" operator="greaterThan">
      <formula>1</formula>
    </cfRule>
    <cfRule type="cellIs" dxfId="26389" priority="576" operator="lessThan">
      <formula>0.8</formula>
    </cfRule>
  </conditionalFormatting>
  <conditionalFormatting sqref="R84:R91">
    <cfRule type="cellIs" dxfId="26388" priority="571" operator="lessThan">
      <formula>0.8</formula>
    </cfRule>
    <cfRule type="cellIs" dxfId="26387" priority="572" operator="greaterThan">
      <formula>1</formula>
    </cfRule>
  </conditionalFormatting>
  <conditionalFormatting sqref="R84:R91">
    <cfRule type="cellIs" dxfId="26386" priority="569" operator="greaterThan">
      <formula>1</formula>
    </cfRule>
    <cfRule type="cellIs" dxfId="26385" priority="570" operator="lessThan">
      <formula>0.8</formula>
    </cfRule>
  </conditionalFormatting>
  <conditionalFormatting sqref="P84:P91">
    <cfRule type="cellIs" dxfId="26384" priority="568" operator="greaterThan">
      <formula>0</formula>
    </cfRule>
  </conditionalFormatting>
  <conditionalFormatting sqref="Q84:Q91">
    <cfRule type="cellIs" dxfId="26383" priority="573" operator="lessThan">
      <formula>0</formula>
    </cfRule>
  </conditionalFormatting>
  <conditionalFormatting sqref="Q84:Q91">
    <cfRule type="cellIs" dxfId="26382" priority="567" operator="lessThan">
      <formula>0</formula>
    </cfRule>
  </conditionalFormatting>
  <conditionalFormatting sqref="R84:R91">
    <cfRule type="cellIs" dxfId="26381" priority="565" operator="lessThan">
      <formula>0.8</formula>
    </cfRule>
    <cfRule type="cellIs" dxfId="26380" priority="566" operator="greaterThan">
      <formula>1</formula>
    </cfRule>
  </conditionalFormatting>
  <conditionalFormatting sqref="R84:R91">
    <cfRule type="cellIs" dxfId="26379" priority="563" operator="greaterThan">
      <formula>1</formula>
    </cfRule>
    <cfRule type="cellIs" dxfId="26378" priority="564" operator="lessThan">
      <formula>0.8</formula>
    </cfRule>
  </conditionalFormatting>
  <conditionalFormatting sqref="P84:P91">
    <cfRule type="cellIs" dxfId="26377" priority="562" operator="greaterThan">
      <formula>0</formula>
    </cfRule>
  </conditionalFormatting>
  <conditionalFormatting sqref="Q84:Q91">
    <cfRule type="cellIs" dxfId="26376" priority="561" operator="lessThan">
      <formula>0</formula>
    </cfRule>
  </conditionalFormatting>
  <conditionalFormatting sqref="R84:R91">
    <cfRule type="cellIs" dxfId="26375" priority="559" operator="lessThan">
      <formula>0.8</formula>
    </cfRule>
    <cfRule type="cellIs" dxfId="26374" priority="560" operator="greaterThan">
      <formula>1</formula>
    </cfRule>
  </conditionalFormatting>
  <conditionalFormatting sqref="R84:R91">
    <cfRule type="cellIs" dxfId="26373" priority="557" operator="greaterThan">
      <formula>1</formula>
    </cfRule>
    <cfRule type="cellIs" dxfId="26372" priority="558" operator="lessThan">
      <formula>0.8</formula>
    </cfRule>
  </conditionalFormatting>
  <conditionalFormatting sqref="P84:P91">
    <cfRule type="cellIs" dxfId="26371" priority="556" operator="greaterThan">
      <formula>0</formula>
    </cfRule>
  </conditionalFormatting>
  <conditionalFormatting sqref="Q84:Q91">
    <cfRule type="cellIs" dxfId="26370" priority="555" operator="lessThan">
      <formula>0</formula>
    </cfRule>
  </conditionalFormatting>
  <conditionalFormatting sqref="R84:R91">
    <cfRule type="cellIs" dxfId="26369" priority="553" operator="lessThan">
      <formula>0.8</formula>
    </cfRule>
    <cfRule type="cellIs" dxfId="26368" priority="554" operator="greaterThan">
      <formula>1</formula>
    </cfRule>
  </conditionalFormatting>
  <conditionalFormatting sqref="R84:R91">
    <cfRule type="cellIs" dxfId="26367" priority="551" operator="greaterThan">
      <formula>1</formula>
    </cfRule>
    <cfRule type="cellIs" dxfId="26366" priority="552" operator="lessThan">
      <formula>0.8</formula>
    </cfRule>
  </conditionalFormatting>
  <conditionalFormatting sqref="P84:P91">
    <cfRule type="cellIs" dxfId="26365" priority="550" operator="greaterThan">
      <formula>0</formula>
    </cfRule>
  </conditionalFormatting>
  <conditionalFormatting sqref="Q84:Q91">
    <cfRule type="cellIs" dxfId="26364" priority="549" operator="lessThan">
      <formula>0</formula>
    </cfRule>
  </conditionalFormatting>
  <conditionalFormatting sqref="R84:R91">
    <cfRule type="cellIs" dxfId="26363" priority="547" operator="lessThan">
      <formula>0.8</formula>
    </cfRule>
    <cfRule type="cellIs" dxfId="26362" priority="548" operator="greaterThan">
      <formula>1</formula>
    </cfRule>
  </conditionalFormatting>
  <conditionalFormatting sqref="R84:R91">
    <cfRule type="cellIs" dxfId="26361" priority="545" operator="greaterThan">
      <formula>1</formula>
    </cfRule>
    <cfRule type="cellIs" dxfId="26360" priority="546" operator="lessThan">
      <formula>0.8</formula>
    </cfRule>
  </conditionalFormatting>
  <conditionalFormatting sqref="P84:P91">
    <cfRule type="cellIs" dxfId="26359" priority="544" operator="greaterThan">
      <formula>0</formula>
    </cfRule>
  </conditionalFormatting>
  <conditionalFormatting sqref="P84:P91">
    <cfRule type="cellIs" dxfId="26358" priority="538" operator="greaterThan">
      <formula>0</formula>
    </cfRule>
  </conditionalFormatting>
  <conditionalFormatting sqref="Q84:Q91">
    <cfRule type="cellIs" dxfId="26357" priority="543" operator="lessThan">
      <formula>0</formula>
    </cfRule>
  </conditionalFormatting>
  <conditionalFormatting sqref="R84:R91">
    <cfRule type="cellIs" dxfId="26356" priority="541" operator="lessThan">
      <formula>0.8</formula>
    </cfRule>
    <cfRule type="cellIs" dxfId="26355" priority="542" operator="greaterThan">
      <formula>1</formula>
    </cfRule>
  </conditionalFormatting>
  <conditionalFormatting sqref="R84:R91">
    <cfRule type="cellIs" dxfId="26354" priority="539" operator="greaterThan">
      <formula>1</formula>
    </cfRule>
    <cfRule type="cellIs" dxfId="26353" priority="540" operator="lessThan">
      <formula>0.8</formula>
    </cfRule>
  </conditionalFormatting>
  <conditionalFormatting sqref="P84:P91">
    <cfRule type="cellIs" dxfId="26352" priority="532" operator="greaterThan">
      <formula>0</formula>
    </cfRule>
  </conditionalFormatting>
  <conditionalFormatting sqref="Q84:Q91">
    <cfRule type="cellIs" dxfId="26351" priority="537" operator="lessThan">
      <formula>0</formula>
    </cfRule>
  </conditionalFormatting>
  <conditionalFormatting sqref="R84:R91">
    <cfRule type="cellIs" dxfId="26350" priority="535" operator="lessThan">
      <formula>0.8</formula>
    </cfRule>
    <cfRule type="cellIs" dxfId="26349" priority="536" operator="greaterThan">
      <formula>1</formula>
    </cfRule>
  </conditionalFormatting>
  <conditionalFormatting sqref="R84:R91">
    <cfRule type="cellIs" dxfId="26348" priority="533" operator="greaterThan">
      <formula>1</formula>
    </cfRule>
    <cfRule type="cellIs" dxfId="26347" priority="534" operator="lessThan">
      <formula>0.8</formula>
    </cfRule>
  </conditionalFormatting>
  <conditionalFormatting sqref="R84:R91">
    <cfRule type="cellIs" dxfId="26346" priority="529" operator="lessThan">
      <formula>0.8</formula>
    </cfRule>
    <cfRule type="cellIs" dxfId="26345" priority="530" operator="greaterThan">
      <formula>1</formula>
    </cfRule>
  </conditionalFormatting>
  <conditionalFormatting sqref="R84:R91">
    <cfRule type="cellIs" dxfId="26344" priority="527" operator="greaterThan">
      <formula>1</formula>
    </cfRule>
    <cfRule type="cellIs" dxfId="26343" priority="528" operator="lessThan">
      <formula>0.8</formula>
    </cfRule>
  </conditionalFormatting>
  <conditionalFormatting sqref="P84:P91">
    <cfRule type="cellIs" dxfId="26342" priority="526" operator="greaterThan">
      <formula>0</formula>
    </cfRule>
  </conditionalFormatting>
  <conditionalFormatting sqref="Q84:Q91">
    <cfRule type="cellIs" dxfId="26341" priority="531" operator="lessThan">
      <formula>0</formula>
    </cfRule>
  </conditionalFormatting>
  <conditionalFormatting sqref="Q84:Q91">
    <cfRule type="cellIs" dxfId="26340" priority="525" operator="lessThan">
      <formula>0</formula>
    </cfRule>
  </conditionalFormatting>
  <conditionalFormatting sqref="R84:R91">
    <cfRule type="cellIs" dxfId="26339" priority="523" operator="lessThan">
      <formula>0.8</formula>
    </cfRule>
    <cfRule type="cellIs" dxfId="26338" priority="524" operator="greaterThan">
      <formula>1</formula>
    </cfRule>
  </conditionalFormatting>
  <conditionalFormatting sqref="R84:R91">
    <cfRule type="cellIs" dxfId="26337" priority="521" operator="greaterThan">
      <formula>1</formula>
    </cfRule>
    <cfRule type="cellIs" dxfId="26336" priority="522" operator="lessThan">
      <formula>0.8</formula>
    </cfRule>
  </conditionalFormatting>
  <conditionalFormatting sqref="P84:P91">
    <cfRule type="cellIs" dxfId="26335" priority="520" operator="greaterThan">
      <formula>0</formula>
    </cfRule>
  </conditionalFormatting>
  <conditionalFormatting sqref="P84:P91">
    <cfRule type="cellIs" dxfId="26334" priority="514" operator="greaterThan">
      <formula>0</formula>
    </cfRule>
  </conditionalFormatting>
  <conditionalFormatting sqref="Q84:Q91">
    <cfRule type="cellIs" dxfId="26333" priority="519" operator="lessThan">
      <formula>0</formula>
    </cfRule>
  </conditionalFormatting>
  <conditionalFormatting sqref="R84:R91">
    <cfRule type="cellIs" dxfId="26332" priority="517" operator="lessThan">
      <formula>0.8</formula>
    </cfRule>
    <cfRule type="cellIs" dxfId="26331" priority="518" operator="greaterThan">
      <formula>1</formula>
    </cfRule>
  </conditionalFormatting>
  <conditionalFormatting sqref="R84:R91">
    <cfRule type="cellIs" dxfId="26330" priority="515" operator="greaterThan">
      <formula>1</formula>
    </cfRule>
    <cfRule type="cellIs" dxfId="26329" priority="516" operator="lessThan">
      <formula>0.8</formula>
    </cfRule>
  </conditionalFormatting>
  <conditionalFormatting sqref="P84:P91">
    <cfRule type="cellIs" dxfId="26328" priority="508" operator="greaterThan">
      <formula>0</formula>
    </cfRule>
  </conditionalFormatting>
  <conditionalFormatting sqref="Q84:Q91">
    <cfRule type="cellIs" dxfId="26327" priority="513" operator="lessThan">
      <formula>0</formula>
    </cfRule>
  </conditionalFormatting>
  <conditionalFormatting sqref="R84:R91">
    <cfRule type="cellIs" dxfId="26326" priority="511" operator="lessThan">
      <formula>0.8</formula>
    </cfRule>
    <cfRule type="cellIs" dxfId="26325" priority="512" operator="greaterThan">
      <formula>1</formula>
    </cfRule>
  </conditionalFormatting>
  <conditionalFormatting sqref="R84:R91">
    <cfRule type="cellIs" dxfId="26324" priority="509" operator="greaterThan">
      <formula>1</formula>
    </cfRule>
    <cfRule type="cellIs" dxfId="26323" priority="510" operator="lessThan">
      <formula>0.8</formula>
    </cfRule>
  </conditionalFormatting>
  <conditionalFormatting sqref="R84:R91">
    <cfRule type="cellIs" dxfId="26322" priority="505" operator="lessThan">
      <formula>0.8</formula>
    </cfRule>
    <cfRule type="cellIs" dxfId="26321" priority="506" operator="greaterThan">
      <formula>1</formula>
    </cfRule>
  </conditionalFormatting>
  <conditionalFormatting sqref="R84:R91">
    <cfRule type="cellIs" dxfId="26320" priority="503" operator="greaterThan">
      <formula>1</formula>
    </cfRule>
    <cfRule type="cellIs" dxfId="26319" priority="504" operator="lessThan">
      <formula>0.8</formula>
    </cfRule>
  </conditionalFormatting>
  <conditionalFormatting sqref="P84:P91">
    <cfRule type="cellIs" dxfId="26318" priority="502" operator="greaterThan">
      <formula>0</formula>
    </cfRule>
  </conditionalFormatting>
  <conditionalFormatting sqref="Q84:Q91">
    <cfRule type="cellIs" dxfId="26317" priority="507" operator="lessThan">
      <formula>0</formula>
    </cfRule>
  </conditionalFormatting>
  <conditionalFormatting sqref="P84:P91">
    <cfRule type="cellIs" dxfId="26316" priority="496" operator="greaterThan">
      <formula>0</formula>
    </cfRule>
  </conditionalFormatting>
  <conditionalFormatting sqref="Q84:Q91">
    <cfRule type="cellIs" dxfId="26315" priority="501" operator="lessThan">
      <formula>0</formula>
    </cfRule>
  </conditionalFormatting>
  <conditionalFormatting sqref="R84:R91">
    <cfRule type="cellIs" dxfId="26314" priority="499" operator="lessThan">
      <formula>0.8</formula>
    </cfRule>
    <cfRule type="cellIs" dxfId="26313" priority="500" operator="greaterThan">
      <formula>1</formula>
    </cfRule>
  </conditionalFormatting>
  <conditionalFormatting sqref="R84:R91">
    <cfRule type="cellIs" dxfId="26312" priority="497" operator="greaterThan">
      <formula>1</formula>
    </cfRule>
    <cfRule type="cellIs" dxfId="26311" priority="498" operator="lessThan">
      <formula>0.8</formula>
    </cfRule>
  </conditionalFormatting>
  <conditionalFormatting sqref="R84:R91">
    <cfRule type="cellIs" dxfId="26310" priority="493" operator="lessThan">
      <formula>0.8</formula>
    </cfRule>
    <cfRule type="cellIs" dxfId="26309" priority="494" operator="greaterThan">
      <formula>1</formula>
    </cfRule>
  </conditionalFormatting>
  <conditionalFormatting sqref="R84:R91">
    <cfRule type="cellIs" dxfId="26308" priority="491" operator="greaterThan">
      <formula>1</formula>
    </cfRule>
    <cfRule type="cellIs" dxfId="26307" priority="492" operator="lessThan">
      <formula>0.8</formula>
    </cfRule>
  </conditionalFormatting>
  <conditionalFormatting sqref="P84:P91">
    <cfRule type="cellIs" dxfId="26306" priority="490" operator="greaterThan">
      <formula>0</formula>
    </cfRule>
  </conditionalFormatting>
  <conditionalFormatting sqref="Q84:Q91">
    <cfRule type="cellIs" dxfId="26305" priority="495" operator="lessThan">
      <formula>0</formula>
    </cfRule>
  </conditionalFormatting>
  <conditionalFormatting sqref="R84:R91">
    <cfRule type="cellIs" dxfId="26304" priority="487" operator="lessThan">
      <formula>0.8</formula>
    </cfRule>
    <cfRule type="cellIs" dxfId="26303" priority="488" operator="greaterThan">
      <formula>1</formula>
    </cfRule>
  </conditionalFormatting>
  <conditionalFormatting sqref="R84:R91">
    <cfRule type="cellIs" dxfId="26302" priority="485" operator="greaterThan">
      <formula>1</formula>
    </cfRule>
    <cfRule type="cellIs" dxfId="26301" priority="486" operator="lessThan">
      <formula>0.8</formula>
    </cfRule>
  </conditionalFormatting>
  <conditionalFormatting sqref="P84:P91">
    <cfRule type="cellIs" dxfId="26300" priority="484" operator="greaterThan">
      <formula>0</formula>
    </cfRule>
  </conditionalFormatting>
  <conditionalFormatting sqref="Q84:Q91">
    <cfRule type="cellIs" dxfId="26299" priority="489" operator="lessThan">
      <formula>0</formula>
    </cfRule>
  </conditionalFormatting>
  <conditionalFormatting sqref="Q84:Q91">
    <cfRule type="cellIs" dxfId="26298" priority="483" operator="lessThan">
      <formula>0</formula>
    </cfRule>
  </conditionalFormatting>
  <conditionalFormatting sqref="R84:R91">
    <cfRule type="cellIs" dxfId="26297" priority="481" operator="lessThan">
      <formula>0.8</formula>
    </cfRule>
    <cfRule type="cellIs" dxfId="26296" priority="482" operator="greaterThan">
      <formula>1</formula>
    </cfRule>
  </conditionalFormatting>
  <conditionalFormatting sqref="R84:R91">
    <cfRule type="cellIs" dxfId="26295" priority="479" operator="greaterThan">
      <formula>1</formula>
    </cfRule>
    <cfRule type="cellIs" dxfId="26294" priority="480" operator="lessThan">
      <formula>0.8</formula>
    </cfRule>
  </conditionalFormatting>
  <conditionalFormatting sqref="P84:P91">
    <cfRule type="cellIs" dxfId="26293" priority="478" operator="greaterThan">
      <formula>0</formula>
    </cfRule>
  </conditionalFormatting>
  <conditionalFormatting sqref="Q84:Q91">
    <cfRule type="cellIs" dxfId="26292" priority="472" operator="lessThan">
      <formula>0</formula>
    </cfRule>
  </conditionalFormatting>
  <conditionalFormatting sqref="R84:R91">
    <cfRule type="cellIs" dxfId="26291" priority="476" operator="lessThan">
      <formula>0.8</formula>
    </cfRule>
    <cfRule type="cellIs" dxfId="26290" priority="477" operator="greaterThan">
      <formula>1</formula>
    </cfRule>
  </conditionalFormatting>
  <conditionalFormatting sqref="R84:R91">
    <cfRule type="cellIs" dxfId="26289" priority="474" operator="greaterThan">
      <formula>1</formula>
    </cfRule>
    <cfRule type="cellIs" dxfId="26288" priority="475" operator="lessThan">
      <formula>0.8</formula>
    </cfRule>
  </conditionalFormatting>
  <conditionalFormatting sqref="P84:P91">
    <cfRule type="cellIs" dxfId="26287" priority="473" operator="greaterThan">
      <formula>0</formula>
    </cfRule>
  </conditionalFormatting>
  <conditionalFormatting sqref="Q84:Q91">
    <cfRule type="cellIs" dxfId="26286" priority="471" operator="lessThan">
      <formula>0</formula>
    </cfRule>
  </conditionalFormatting>
  <conditionalFormatting sqref="R84:R91">
    <cfRule type="cellIs" dxfId="26285" priority="469" operator="lessThan">
      <formula>0.8</formula>
    </cfRule>
    <cfRule type="cellIs" dxfId="26284" priority="470" operator="greaterThan">
      <formula>1</formula>
    </cfRule>
  </conditionalFormatting>
  <conditionalFormatting sqref="R84:R91">
    <cfRule type="cellIs" dxfId="26283" priority="467" operator="greaterThan">
      <formula>1</formula>
    </cfRule>
    <cfRule type="cellIs" dxfId="26282" priority="468" operator="lessThan">
      <formula>0.8</formula>
    </cfRule>
  </conditionalFormatting>
  <conditionalFormatting sqref="P84:P91">
    <cfRule type="cellIs" dxfId="26281" priority="466" operator="greaterThan">
      <formula>0</formula>
    </cfRule>
  </conditionalFormatting>
  <conditionalFormatting sqref="Q84:Q91">
    <cfRule type="cellIs" dxfId="26280" priority="465" operator="lessThan">
      <formula>0</formula>
    </cfRule>
  </conditionalFormatting>
  <conditionalFormatting sqref="R84:R91">
    <cfRule type="cellIs" dxfId="26279" priority="463" operator="lessThan">
      <formula>0.8</formula>
    </cfRule>
    <cfRule type="cellIs" dxfId="26278" priority="464" operator="greaterThan">
      <formula>1</formula>
    </cfRule>
  </conditionalFormatting>
  <conditionalFormatting sqref="R84:R91">
    <cfRule type="cellIs" dxfId="26277" priority="461" operator="greaterThan">
      <formula>1</formula>
    </cfRule>
    <cfRule type="cellIs" dxfId="26276" priority="462" operator="lessThan">
      <formula>0.8</formula>
    </cfRule>
  </conditionalFormatting>
  <conditionalFormatting sqref="P84:P91">
    <cfRule type="cellIs" dxfId="26275" priority="460" operator="greaterThan">
      <formula>0</formula>
    </cfRule>
  </conditionalFormatting>
  <conditionalFormatting sqref="Q84:Q91">
    <cfRule type="cellIs" dxfId="26274" priority="459" operator="lessThan">
      <formula>0</formula>
    </cfRule>
  </conditionalFormatting>
  <conditionalFormatting sqref="R84:R91">
    <cfRule type="cellIs" dxfId="26273" priority="457" operator="lessThan">
      <formula>0.8</formula>
    </cfRule>
    <cfRule type="cellIs" dxfId="26272" priority="458" operator="greaterThan">
      <formula>1</formula>
    </cfRule>
  </conditionalFormatting>
  <conditionalFormatting sqref="R84:R91">
    <cfRule type="cellIs" dxfId="26271" priority="455" operator="greaterThan">
      <formula>1</formula>
    </cfRule>
    <cfRule type="cellIs" dxfId="26270" priority="456" operator="lessThan">
      <formula>0.8</formula>
    </cfRule>
  </conditionalFormatting>
  <conditionalFormatting sqref="P84:P91">
    <cfRule type="cellIs" dxfId="26269" priority="454" operator="greaterThan">
      <formula>0</formula>
    </cfRule>
  </conditionalFormatting>
  <conditionalFormatting sqref="Q84:Q91">
    <cfRule type="cellIs" dxfId="26268" priority="453" operator="lessThan">
      <formula>0</formula>
    </cfRule>
  </conditionalFormatting>
  <conditionalFormatting sqref="R84:R91">
    <cfRule type="cellIs" dxfId="26267" priority="451" operator="lessThan">
      <formula>0.8</formula>
    </cfRule>
    <cfRule type="cellIs" dxfId="26266" priority="452" operator="greaterThan">
      <formula>1</formula>
    </cfRule>
  </conditionalFormatting>
  <conditionalFormatting sqref="R84:R91">
    <cfRule type="cellIs" dxfId="26265" priority="449" operator="greaterThan">
      <formula>1</formula>
    </cfRule>
    <cfRule type="cellIs" dxfId="26264" priority="450" operator="lessThan">
      <formula>0.8</formula>
    </cfRule>
  </conditionalFormatting>
  <conditionalFormatting sqref="P84:P91">
    <cfRule type="cellIs" dxfId="26263" priority="448" operator="greaterThan">
      <formula>0</formula>
    </cfRule>
  </conditionalFormatting>
  <conditionalFormatting sqref="Q84:Q91">
    <cfRule type="cellIs" dxfId="26262" priority="447" operator="lessThan">
      <formula>0</formula>
    </cfRule>
  </conditionalFormatting>
  <conditionalFormatting sqref="R84:R91">
    <cfRule type="cellIs" dxfId="26261" priority="445" operator="lessThan">
      <formula>0.8</formula>
    </cfRule>
    <cfRule type="cellIs" dxfId="26260" priority="446" operator="greaterThan">
      <formula>1</formula>
    </cfRule>
  </conditionalFormatting>
  <conditionalFormatting sqref="R84:R91">
    <cfRule type="cellIs" dxfId="26259" priority="443" operator="greaterThan">
      <formula>1</formula>
    </cfRule>
    <cfRule type="cellIs" dxfId="26258" priority="444" operator="lessThan">
      <formula>0.8</formula>
    </cfRule>
  </conditionalFormatting>
  <conditionalFormatting sqref="P84:P91">
    <cfRule type="cellIs" dxfId="26257" priority="442" operator="greaterThan">
      <formula>0</formula>
    </cfRule>
  </conditionalFormatting>
  <conditionalFormatting sqref="P84:P91">
    <cfRule type="cellIs" dxfId="26256" priority="436" operator="greaterThan">
      <formula>0</formula>
    </cfRule>
  </conditionalFormatting>
  <conditionalFormatting sqref="Q84:Q91">
    <cfRule type="cellIs" dxfId="26255" priority="441" operator="lessThan">
      <formula>0</formula>
    </cfRule>
  </conditionalFormatting>
  <conditionalFormatting sqref="R84:R91">
    <cfRule type="cellIs" dxfId="26254" priority="439" operator="lessThan">
      <formula>0.8</formula>
    </cfRule>
    <cfRule type="cellIs" dxfId="26253" priority="440" operator="greaterThan">
      <formula>1</formula>
    </cfRule>
  </conditionalFormatting>
  <conditionalFormatting sqref="R84:R91">
    <cfRule type="cellIs" dxfId="26252" priority="437" operator="greaterThan">
      <formula>1</formula>
    </cfRule>
    <cfRule type="cellIs" dxfId="26251" priority="438" operator="lessThan">
      <formula>0.8</formula>
    </cfRule>
  </conditionalFormatting>
  <conditionalFormatting sqref="P84:P91">
    <cfRule type="cellIs" dxfId="26250" priority="430" operator="greaterThan">
      <formula>0</formula>
    </cfRule>
  </conditionalFormatting>
  <conditionalFormatting sqref="Q84:Q91">
    <cfRule type="cellIs" dxfId="26249" priority="435" operator="lessThan">
      <formula>0</formula>
    </cfRule>
  </conditionalFormatting>
  <conditionalFormatting sqref="R84:R91">
    <cfRule type="cellIs" dxfId="26248" priority="433" operator="lessThan">
      <formula>0.8</formula>
    </cfRule>
    <cfRule type="cellIs" dxfId="26247" priority="434" operator="greaterThan">
      <formula>1</formula>
    </cfRule>
  </conditionalFormatting>
  <conditionalFormatting sqref="R84:R91">
    <cfRule type="cellIs" dxfId="26246" priority="431" operator="greaterThan">
      <formula>1</formula>
    </cfRule>
    <cfRule type="cellIs" dxfId="26245" priority="432" operator="lessThan">
      <formula>0.8</formula>
    </cfRule>
  </conditionalFormatting>
  <conditionalFormatting sqref="R84:R91">
    <cfRule type="cellIs" dxfId="26244" priority="427" operator="lessThan">
      <formula>0.8</formula>
    </cfRule>
    <cfRule type="cellIs" dxfId="26243" priority="428" operator="greaterThan">
      <formula>1</formula>
    </cfRule>
  </conditionalFormatting>
  <conditionalFormatting sqref="R84:R91">
    <cfRule type="cellIs" dxfId="26242" priority="425" operator="greaterThan">
      <formula>1</formula>
    </cfRule>
    <cfRule type="cellIs" dxfId="26241" priority="426" operator="lessThan">
      <formula>0.8</formula>
    </cfRule>
  </conditionalFormatting>
  <conditionalFormatting sqref="P84:P91">
    <cfRule type="cellIs" dxfId="26240" priority="424" operator="greaterThan">
      <formula>0</formula>
    </cfRule>
  </conditionalFormatting>
  <conditionalFormatting sqref="Q84:Q91">
    <cfRule type="cellIs" dxfId="26239" priority="429" operator="lessThan">
      <formula>0</formula>
    </cfRule>
  </conditionalFormatting>
  <conditionalFormatting sqref="Q84:Q91">
    <cfRule type="cellIs" dxfId="26238" priority="418" operator="lessThan">
      <formula>0</formula>
    </cfRule>
  </conditionalFormatting>
  <conditionalFormatting sqref="P84:P91">
    <cfRule type="cellIs" dxfId="26237" priority="419" operator="greaterThan">
      <formula>0</formula>
    </cfRule>
  </conditionalFormatting>
  <conditionalFormatting sqref="R84:R91">
    <cfRule type="cellIs" dxfId="26236" priority="422" operator="lessThan">
      <formula>0.8</formula>
    </cfRule>
    <cfRule type="cellIs" dxfId="26235" priority="423" operator="greaterThan">
      <formula>1</formula>
    </cfRule>
  </conditionalFormatting>
  <conditionalFormatting sqref="R84:R91">
    <cfRule type="cellIs" dxfId="26234" priority="420" operator="greaterThan">
      <formula>1</formula>
    </cfRule>
    <cfRule type="cellIs" dxfId="26233" priority="421" operator="lessThan">
      <formula>0.8</formula>
    </cfRule>
  </conditionalFormatting>
  <conditionalFormatting sqref="Q84:Q91">
    <cfRule type="cellIs" dxfId="26232" priority="412" operator="lessThan">
      <formula>0</formula>
    </cfRule>
  </conditionalFormatting>
  <conditionalFormatting sqref="R84:R91">
    <cfRule type="cellIs" dxfId="26231" priority="416" operator="lessThan">
      <formula>0.8</formula>
    </cfRule>
    <cfRule type="cellIs" dxfId="26230" priority="417" operator="greaterThan">
      <formula>1</formula>
    </cfRule>
  </conditionalFormatting>
  <conditionalFormatting sqref="R84:R91">
    <cfRule type="cellIs" dxfId="26229" priority="414" operator="greaterThan">
      <formula>1</formula>
    </cfRule>
    <cfRule type="cellIs" dxfId="26228" priority="415" operator="lessThan">
      <formula>0.8</formula>
    </cfRule>
  </conditionalFormatting>
  <conditionalFormatting sqref="P84:P91">
    <cfRule type="cellIs" dxfId="26227" priority="413" operator="greaterThan">
      <formula>0</formula>
    </cfRule>
  </conditionalFormatting>
  <conditionalFormatting sqref="Q84:Q91">
    <cfRule type="cellIs" dxfId="26226" priority="411" operator="lessThan">
      <formula>0</formula>
    </cfRule>
  </conditionalFormatting>
  <conditionalFormatting sqref="R84:R91">
    <cfRule type="cellIs" dxfId="26225" priority="409" operator="lessThan">
      <formula>0.8</formula>
    </cfRule>
    <cfRule type="cellIs" dxfId="26224" priority="410" operator="greaterThan">
      <formula>1</formula>
    </cfRule>
  </conditionalFormatting>
  <conditionalFormatting sqref="R84:R91">
    <cfRule type="cellIs" dxfId="26223" priority="407" operator="greaterThan">
      <formula>1</formula>
    </cfRule>
    <cfRule type="cellIs" dxfId="26222" priority="408" operator="lessThan">
      <formula>0.8</formula>
    </cfRule>
  </conditionalFormatting>
  <conditionalFormatting sqref="P84:P91">
    <cfRule type="cellIs" dxfId="26221" priority="406" operator="greaterThan">
      <formula>0</formula>
    </cfRule>
  </conditionalFormatting>
  <conditionalFormatting sqref="Q84:Q91">
    <cfRule type="cellIs" dxfId="26220" priority="405" operator="lessThan">
      <formula>0</formula>
    </cfRule>
  </conditionalFormatting>
  <conditionalFormatting sqref="R84:R91">
    <cfRule type="cellIs" dxfId="26219" priority="403" operator="lessThan">
      <formula>0.8</formula>
    </cfRule>
    <cfRule type="cellIs" dxfId="26218" priority="404" operator="greaterThan">
      <formula>1</formula>
    </cfRule>
  </conditionalFormatting>
  <conditionalFormatting sqref="R84:R91">
    <cfRule type="cellIs" dxfId="26217" priority="401" operator="greaterThan">
      <formula>1</formula>
    </cfRule>
    <cfRule type="cellIs" dxfId="26216" priority="402" operator="lessThan">
      <formula>0.8</formula>
    </cfRule>
  </conditionalFormatting>
  <conditionalFormatting sqref="P84:P91">
    <cfRule type="cellIs" dxfId="26215" priority="400" operator="greaterThan">
      <formula>0</formula>
    </cfRule>
  </conditionalFormatting>
  <conditionalFormatting sqref="Q84:Q91">
    <cfRule type="cellIs" dxfId="26214" priority="399" operator="lessThan">
      <formula>0</formula>
    </cfRule>
  </conditionalFormatting>
  <conditionalFormatting sqref="R84:R91">
    <cfRule type="cellIs" dxfId="26213" priority="397" operator="lessThan">
      <formula>0.8</formula>
    </cfRule>
    <cfRule type="cellIs" dxfId="26212" priority="398" operator="greaterThan">
      <formula>1</formula>
    </cfRule>
  </conditionalFormatting>
  <conditionalFormatting sqref="R84:R91">
    <cfRule type="cellIs" dxfId="26211" priority="395" operator="greaterThan">
      <formula>1</formula>
    </cfRule>
    <cfRule type="cellIs" dxfId="26210" priority="396" operator="lessThan">
      <formula>0.8</formula>
    </cfRule>
  </conditionalFormatting>
  <conditionalFormatting sqref="P84:P91">
    <cfRule type="cellIs" dxfId="26209" priority="394" operator="greaterThan">
      <formula>0</formula>
    </cfRule>
  </conditionalFormatting>
  <conditionalFormatting sqref="Q84:Q91">
    <cfRule type="cellIs" dxfId="26208" priority="393" operator="lessThan">
      <formula>0</formula>
    </cfRule>
  </conditionalFormatting>
  <conditionalFormatting sqref="R84:R91">
    <cfRule type="cellIs" dxfId="26207" priority="391" operator="lessThan">
      <formula>0.8</formula>
    </cfRule>
    <cfRule type="cellIs" dxfId="26206" priority="392" operator="greaterThan">
      <formula>1</formula>
    </cfRule>
  </conditionalFormatting>
  <conditionalFormatting sqref="R84:R91">
    <cfRule type="cellIs" dxfId="26205" priority="389" operator="greaterThan">
      <formula>1</formula>
    </cfRule>
    <cfRule type="cellIs" dxfId="26204" priority="390" operator="lessThan">
      <formula>0.8</formula>
    </cfRule>
  </conditionalFormatting>
  <conditionalFormatting sqref="P84:P91">
    <cfRule type="cellIs" dxfId="26203" priority="388" operator="greaterThan">
      <formula>0</formula>
    </cfRule>
  </conditionalFormatting>
  <conditionalFormatting sqref="Q84:Q91">
    <cfRule type="cellIs" dxfId="26202" priority="387" operator="lessThan">
      <formula>0</formula>
    </cfRule>
  </conditionalFormatting>
  <conditionalFormatting sqref="R84:R91">
    <cfRule type="cellIs" dxfId="26201" priority="385" operator="lessThan">
      <formula>0.8</formula>
    </cfRule>
    <cfRule type="cellIs" dxfId="26200" priority="386" operator="greaterThan">
      <formula>1</formula>
    </cfRule>
  </conditionalFormatting>
  <conditionalFormatting sqref="R84:R91">
    <cfRule type="cellIs" dxfId="26199" priority="383" operator="greaterThan">
      <formula>1</formula>
    </cfRule>
    <cfRule type="cellIs" dxfId="26198" priority="384" operator="lessThan">
      <formula>0.8</formula>
    </cfRule>
  </conditionalFormatting>
  <conditionalFormatting sqref="P84:P91">
    <cfRule type="cellIs" dxfId="26197" priority="382" operator="greaterThan">
      <formula>0</formula>
    </cfRule>
  </conditionalFormatting>
  <conditionalFormatting sqref="Q84:Q91">
    <cfRule type="cellIs" dxfId="26196" priority="381" operator="lessThan">
      <formula>0</formula>
    </cfRule>
  </conditionalFormatting>
  <conditionalFormatting sqref="R84:R91">
    <cfRule type="cellIs" dxfId="26195" priority="379" operator="lessThan">
      <formula>0.8</formula>
    </cfRule>
    <cfRule type="cellIs" dxfId="26194" priority="380" operator="greaterThan">
      <formula>1</formula>
    </cfRule>
  </conditionalFormatting>
  <conditionalFormatting sqref="R84:R91">
    <cfRule type="cellIs" dxfId="26193" priority="377" operator="greaterThan">
      <formula>1</formula>
    </cfRule>
    <cfRule type="cellIs" dxfId="26192" priority="378" operator="lessThan">
      <formula>0.8</formula>
    </cfRule>
  </conditionalFormatting>
  <conditionalFormatting sqref="P84:P91">
    <cfRule type="cellIs" dxfId="26191" priority="376" operator="greaterThan">
      <formula>0</formula>
    </cfRule>
  </conditionalFormatting>
  <conditionalFormatting sqref="Q84:Q91">
    <cfRule type="cellIs" dxfId="26190" priority="375" operator="lessThan">
      <formula>0</formula>
    </cfRule>
  </conditionalFormatting>
  <conditionalFormatting sqref="R84:R91">
    <cfRule type="cellIs" dxfId="26189" priority="373" operator="lessThan">
      <formula>0.8</formula>
    </cfRule>
    <cfRule type="cellIs" dxfId="26188" priority="374" operator="greaterThan">
      <formula>1</formula>
    </cfRule>
  </conditionalFormatting>
  <conditionalFormatting sqref="R84:R91">
    <cfRule type="cellIs" dxfId="26187" priority="371" operator="greaterThan">
      <formula>1</formula>
    </cfRule>
    <cfRule type="cellIs" dxfId="26186" priority="372" operator="lessThan">
      <formula>0.8</formula>
    </cfRule>
  </conditionalFormatting>
  <conditionalFormatting sqref="P84:P91">
    <cfRule type="cellIs" dxfId="26185" priority="370" operator="greaterThan">
      <formula>0</formula>
    </cfRule>
  </conditionalFormatting>
  <conditionalFormatting sqref="P84:P91">
    <cfRule type="cellIs" dxfId="26184" priority="364" operator="greaterThan">
      <formula>0</formula>
    </cfRule>
  </conditionalFormatting>
  <conditionalFormatting sqref="Q84:Q91">
    <cfRule type="cellIs" dxfId="26183" priority="369" operator="lessThan">
      <formula>0</formula>
    </cfRule>
  </conditionalFormatting>
  <conditionalFormatting sqref="R84:R91">
    <cfRule type="cellIs" dxfId="26182" priority="367" operator="lessThan">
      <formula>0.8</formula>
    </cfRule>
    <cfRule type="cellIs" dxfId="26181" priority="368" operator="greaterThan">
      <formula>1</formula>
    </cfRule>
  </conditionalFormatting>
  <conditionalFormatting sqref="R84:R91">
    <cfRule type="cellIs" dxfId="26180" priority="365" operator="greaterThan">
      <formula>1</formula>
    </cfRule>
    <cfRule type="cellIs" dxfId="26179" priority="366" operator="lessThan">
      <formula>0.8</formula>
    </cfRule>
  </conditionalFormatting>
  <conditionalFormatting sqref="P84:P91">
    <cfRule type="cellIs" dxfId="26178" priority="358" operator="greaterThan">
      <formula>0</formula>
    </cfRule>
  </conditionalFormatting>
  <conditionalFormatting sqref="Q84:Q91">
    <cfRule type="cellIs" dxfId="26177" priority="363" operator="lessThan">
      <formula>0</formula>
    </cfRule>
  </conditionalFormatting>
  <conditionalFormatting sqref="R84:R91">
    <cfRule type="cellIs" dxfId="26176" priority="361" operator="lessThan">
      <formula>0.8</formula>
    </cfRule>
    <cfRule type="cellIs" dxfId="26175" priority="362" operator="greaterThan">
      <formula>1</formula>
    </cfRule>
  </conditionalFormatting>
  <conditionalFormatting sqref="R84:R91">
    <cfRule type="cellIs" dxfId="26174" priority="359" operator="greaterThan">
      <formula>1</formula>
    </cfRule>
    <cfRule type="cellIs" dxfId="26173" priority="360" operator="lessThan">
      <formula>0.8</formula>
    </cfRule>
  </conditionalFormatting>
  <conditionalFormatting sqref="R84:R91">
    <cfRule type="cellIs" dxfId="26172" priority="355" operator="lessThan">
      <formula>0.8</formula>
    </cfRule>
    <cfRule type="cellIs" dxfId="26171" priority="356" operator="greaterThan">
      <formula>1</formula>
    </cfRule>
  </conditionalFormatting>
  <conditionalFormatting sqref="R84:R91">
    <cfRule type="cellIs" dxfId="26170" priority="353" operator="greaterThan">
      <formula>1</formula>
    </cfRule>
    <cfRule type="cellIs" dxfId="26169" priority="354" operator="lessThan">
      <formula>0.8</formula>
    </cfRule>
  </conditionalFormatting>
  <conditionalFormatting sqref="P84:P91">
    <cfRule type="cellIs" dxfId="26168" priority="352" operator="greaterThan">
      <formula>0</formula>
    </cfRule>
  </conditionalFormatting>
  <conditionalFormatting sqref="Q84:Q91">
    <cfRule type="cellIs" dxfId="26167" priority="357" operator="lessThan">
      <formula>0</formula>
    </cfRule>
  </conditionalFormatting>
  <conditionalFormatting sqref="Q84:Q91">
    <cfRule type="cellIs" dxfId="26166" priority="351" operator="lessThan">
      <formula>0</formula>
    </cfRule>
  </conditionalFormatting>
  <conditionalFormatting sqref="R84:R91">
    <cfRule type="cellIs" dxfId="26165" priority="349" operator="lessThan">
      <formula>0.8</formula>
    </cfRule>
    <cfRule type="cellIs" dxfId="26164" priority="350" operator="greaterThan">
      <formula>1</formula>
    </cfRule>
  </conditionalFormatting>
  <conditionalFormatting sqref="R84:R91">
    <cfRule type="cellIs" dxfId="26163" priority="347" operator="greaterThan">
      <formula>1</formula>
    </cfRule>
    <cfRule type="cellIs" dxfId="26162" priority="348" operator="lessThan">
      <formula>0.8</formula>
    </cfRule>
  </conditionalFormatting>
  <conditionalFormatting sqref="P84:P91">
    <cfRule type="cellIs" dxfId="26161" priority="346" operator="greaterThan">
      <formula>0</formula>
    </cfRule>
  </conditionalFormatting>
  <conditionalFormatting sqref="P84:P91">
    <cfRule type="cellIs" dxfId="26160" priority="340" operator="greaterThan">
      <formula>0</formula>
    </cfRule>
  </conditionalFormatting>
  <conditionalFormatting sqref="Q84:Q91">
    <cfRule type="cellIs" dxfId="26159" priority="345" operator="lessThan">
      <formula>0</formula>
    </cfRule>
  </conditionalFormatting>
  <conditionalFormatting sqref="R84:R91">
    <cfRule type="cellIs" dxfId="26158" priority="343" operator="lessThan">
      <formula>0.8</formula>
    </cfRule>
    <cfRule type="cellIs" dxfId="26157" priority="344" operator="greaterThan">
      <formula>1</formula>
    </cfRule>
  </conditionalFormatting>
  <conditionalFormatting sqref="R84:R91">
    <cfRule type="cellIs" dxfId="26156" priority="341" operator="greaterThan">
      <formula>1</formula>
    </cfRule>
    <cfRule type="cellIs" dxfId="26155" priority="342" operator="lessThan">
      <formula>0.8</formula>
    </cfRule>
  </conditionalFormatting>
  <conditionalFormatting sqref="P84:P91">
    <cfRule type="cellIs" dxfId="26154" priority="334" operator="greaterThan">
      <formula>0</formula>
    </cfRule>
  </conditionalFormatting>
  <conditionalFormatting sqref="Q84:Q91">
    <cfRule type="cellIs" dxfId="26153" priority="339" operator="lessThan">
      <formula>0</formula>
    </cfRule>
  </conditionalFormatting>
  <conditionalFormatting sqref="R84:R91">
    <cfRule type="cellIs" dxfId="26152" priority="337" operator="lessThan">
      <formula>0.8</formula>
    </cfRule>
    <cfRule type="cellIs" dxfId="26151" priority="338" operator="greaterThan">
      <formula>1</formula>
    </cfRule>
  </conditionalFormatting>
  <conditionalFormatting sqref="R84:R91">
    <cfRule type="cellIs" dxfId="26150" priority="335" operator="greaterThan">
      <formula>1</formula>
    </cfRule>
    <cfRule type="cellIs" dxfId="26149" priority="336" operator="lessThan">
      <formula>0.8</formula>
    </cfRule>
  </conditionalFormatting>
  <conditionalFormatting sqref="R84:R91">
    <cfRule type="cellIs" dxfId="26148" priority="331" operator="lessThan">
      <formula>0.8</formula>
    </cfRule>
    <cfRule type="cellIs" dxfId="26147" priority="332" operator="greaterThan">
      <formula>1</formula>
    </cfRule>
  </conditionalFormatting>
  <conditionalFormatting sqref="R84:R91">
    <cfRule type="cellIs" dxfId="26146" priority="329" operator="greaterThan">
      <formula>1</formula>
    </cfRule>
    <cfRule type="cellIs" dxfId="26145" priority="330" operator="lessThan">
      <formula>0.8</formula>
    </cfRule>
  </conditionalFormatting>
  <conditionalFormatting sqref="P84:P91">
    <cfRule type="cellIs" dxfId="26144" priority="328" operator="greaterThan">
      <formula>0</formula>
    </cfRule>
  </conditionalFormatting>
  <conditionalFormatting sqref="Q84:Q91">
    <cfRule type="cellIs" dxfId="26143" priority="333" operator="lessThan">
      <formula>0</formula>
    </cfRule>
  </conditionalFormatting>
  <conditionalFormatting sqref="P84:P91">
    <cfRule type="cellIs" dxfId="26142" priority="322" operator="greaterThan">
      <formula>0</formula>
    </cfRule>
  </conditionalFormatting>
  <conditionalFormatting sqref="Q84:Q91">
    <cfRule type="cellIs" dxfId="26141" priority="327" operator="lessThan">
      <formula>0</formula>
    </cfRule>
  </conditionalFormatting>
  <conditionalFormatting sqref="R84:R91">
    <cfRule type="cellIs" dxfId="26140" priority="325" operator="lessThan">
      <formula>0.8</formula>
    </cfRule>
    <cfRule type="cellIs" dxfId="26139" priority="326" operator="greaterThan">
      <formula>1</formula>
    </cfRule>
  </conditionalFormatting>
  <conditionalFormatting sqref="R84:R91">
    <cfRule type="cellIs" dxfId="26138" priority="323" operator="greaterThan">
      <formula>1</formula>
    </cfRule>
    <cfRule type="cellIs" dxfId="26137" priority="324" operator="lessThan">
      <formula>0.8</formula>
    </cfRule>
  </conditionalFormatting>
  <conditionalFormatting sqref="R84:R91">
    <cfRule type="cellIs" dxfId="26136" priority="319" operator="lessThan">
      <formula>0.8</formula>
    </cfRule>
    <cfRule type="cellIs" dxfId="26135" priority="320" operator="greaterThan">
      <formula>1</formula>
    </cfRule>
  </conditionalFormatting>
  <conditionalFormatting sqref="R84:R91">
    <cfRule type="cellIs" dxfId="26134" priority="317" operator="greaterThan">
      <formula>1</formula>
    </cfRule>
    <cfRule type="cellIs" dxfId="26133" priority="318" operator="lessThan">
      <formula>0.8</formula>
    </cfRule>
  </conditionalFormatting>
  <conditionalFormatting sqref="P84:P91">
    <cfRule type="cellIs" dxfId="26132" priority="316" operator="greaterThan">
      <formula>0</formula>
    </cfRule>
  </conditionalFormatting>
  <conditionalFormatting sqref="Q84:Q91">
    <cfRule type="cellIs" dxfId="26131" priority="321" operator="lessThan">
      <formula>0</formula>
    </cfRule>
  </conditionalFormatting>
  <conditionalFormatting sqref="R84:R91">
    <cfRule type="cellIs" dxfId="26130" priority="313" operator="lessThan">
      <formula>0.8</formula>
    </cfRule>
    <cfRule type="cellIs" dxfId="26129" priority="314" operator="greaterThan">
      <formula>1</formula>
    </cfRule>
  </conditionalFormatting>
  <conditionalFormatting sqref="R84:R91">
    <cfRule type="cellIs" dxfId="26128" priority="311" operator="greaterThan">
      <formula>1</formula>
    </cfRule>
    <cfRule type="cellIs" dxfId="26127" priority="312" operator="lessThan">
      <formula>0.8</formula>
    </cfRule>
  </conditionalFormatting>
  <conditionalFormatting sqref="P84:P91">
    <cfRule type="cellIs" dxfId="26126" priority="310" operator="greaterThan">
      <formula>0</formula>
    </cfRule>
  </conditionalFormatting>
  <conditionalFormatting sqref="Q84:Q91">
    <cfRule type="cellIs" dxfId="26125" priority="315" operator="lessThan">
      <formula>0</formula>
    </cfRule>
  </conditionalFormatting>
  <conditionalFormatting sqref="Q84:Q91">
    <cfRule type="cellIs" dxfId="26124" priority="309" operator="lessThan">
      <formula>0</formula>
    </cfRule>
  </conditionalFormatting>
  <conditionalFormatting sqref="R84:R91">
    <cfRule type="cellIs" dxfId="26123" priority="307" operator="lessThan">
      <formula>0.8</formula>
    </cfRule>
    <cfRule type="cellIs" dxfId="26122" priority="308" operator="greaterThan">
      <formula>1</formula>
    </cfRule>
  </conditionalFormatting>
  <conditionalFormatting sqref="R84:R91">
    <cfRule type="cellIs" dxfId="26121" priority="305" operator="greaterThan">
      <formula>1</formula>
    </cfRule>
    <cfRule type="cellIs" dxfId="26120" priority="306" operator="lessThan">
      <formula>0.8</formula>
    </cfRule>
  </conditionalFormatting>
  <conditionalFormatting sqref="P84:P91">
    <cfRule type="cellIs" dxfId="26119" priority="304" operator="greaterThan">
      <formula>0</formula>
    </cfRule>
  </conditionalFormatting>
  <conditionalFormatting sqref="Q84:Q91">
    <cfRule type="cellIs" dxfId="26118" priority="298" operator="lessThan">
      <formula>0</formula>
    </cfRule>
  </conditionalFormatting>
  <conditionalFormatting sqref="R84:R91">
    <cfRule type="cellIs" dxfId="26117" priority="302" operator="lessThan">
      <formula>0.8</formula>
    </cfRule>
    <cfRule type="cellIs" dxfId="26116" priority="303" operator="greaterThan">
      <formula>1</formula>
    </cfRule>
  </conditionalFormatting>
  <conditionalFormatting sqref="R84:R91">
    <cfRule type="cellIs" dxfId="26115" priority="300" operator="greaterThan">
      <formula>1</formula>
    </cfRule>
    <cfRule type="cellIs" dxfId="26114" priority="301" operator="lessThan">
      <formula>0.8</formula>
    </cfRule>
  </conditionalFormatting>
  <conditionalFormatting sqref="P84:P91">
    <cfRule type="cellIs" dxfId="26113" priority="299" operator="greaterThan">
      <formula>0</formula>
    </cfRule>
  </conditionalFormatting>
  <conditionalFormatting sqref="Q84:Q91">
    <cfRule type="cellIs" dxfId="26112" priority="297" operator="lessThan">
      <formula>0</formula>
    </cfRule>
  </conditionalFormatting>
  <conditionalFormatting sqref="R84:R91">
    <cfRule type="cellIs" dxfId="26111" priority="295" operator="lessThan">
      <formula>0.8</formula>
    </cfRule>
    <cfRule type="cellIs" dxfId="26110" priority="296" operator="greaterThan">
      <formula>1</formula>
    </cfRule>
  </conditionalFormatting>
  <conditionalFormatting sqref="R84:R91">
    <cfRule type="cellIs" dxfId="26109" priority="293" operator="greaterThan">
      <formula>1</formula>
    </cfRule>
    <cfRule type="cellIs" dxfId="26108" priority="294" operator="lessThan">
      <formula>0.8</formula>
    </cfRule>
  </conditionalFormatting>
  <conditionalFormatting sqref="P84:P91">
    <cfRule type="cellIs" dxfId="26107" priority="292" operator="greaterThan">
      <formula>0</formula>
    </cfRule>
  </conditionalFormatting>
  <conditionalFormatting sqref="Q84:Q91">
    <cfRule type="cellIs" dxfId="26106" priority="291" operator="lessThan">
      <formula>0</formula>
    </cfRule>
  </conditionalFormatting>
  <conditionalFormatting sqref="R84:R91">
    <cfRule type="cellIs" dxfId="26105" priority="289" operator="lessThan">
      <formula>0.8</formula>
    </cfRule>
    <cfRule type="cellIs" dxfId="26104" priority="290" operator="greaterThan">
      <formula>1</formula>
    </cfRule>
  </conditionalFormatting>
  <conditionalFormatting sqref="R84:R91">
    <cfRule type="cellIs" dxfId="26103" priority="287" operator="greaterThan">
      <formula>1</formula>
    </cfRule>
    <cfRule type="cellIs" dxfId="26102" priority="288" operator="lessThan">
      <formula>0.8</formula>
    </cfRule>
  </conditionalFormatting>
  <conditionalFormatting sqref="P84:P91">
    <cfRule type="cellIs" dxfId="26101" priority="286" operator="greaterThan">
      <formula>0</formula>
    </cfRule>
  </conditionalFormatting>
  <conditionalFormatting sqref="Q84:Q91">
    <cfRule type="cellIs" dxfId="26100" priority="285" operator="lessThan">
      <formula>0</formula>
    </cfRule>
  </conditionalFormatting>
  <conditionalFormatting sqref="R84:R91">
    <cfRule type="cellIs" dxfId="26099" priority="283" operator="lessThan">
      <formula>0.8</formula>
    </cfRule>
    <cfRule type="cellIs" dxfId="26098" priority="284" operator="greaterThan">
      <formula>1</formula>
    </cfRule>
  </conditionalFormatting>
  <conditionalFormatting sqref="R84:R91">
    <cfRule type="cellIs" dxfId="26097" priority="281" operator="greaterThan">
      <formula>1</formula>
    </cfRule>
    <cfRule type="cellIs" dxfId="26096" priority="282" operator="lessThan">
      <formula>0.8</formula>
    </cfRule>
  </conditionalFormatting>
  <conditionalFormatting sqref="P84:P91">
    <cfRule type="cellIs" dxfId="26095" priority="280" operator="greaterThan">
      <formula>0</formula>
    </cfRule>
  </conditionalFormatting>
  <conditionalFormatting sqref="Q84:Q91">
    <cfRule type="cellIs" dxfId="26094" priority="279" operator="lessThan">
      <formula>0</formula>
    </cfRule>
  </conditionalFormatting>
  <conditionalFormatting sqref="R84:R91">
    <cfRule type="cellIs" dxfId="26093" priority="277" operator="lessThan">
      <formula>0.8</formula>
    </cfRule>
    <cfRule type="cellIs" dxfId="26092" priority="278" operator="greaterThan">
      <formula>1</formula>
    </cfRule>
  </conditionalFormatting>
  <conditionalFormatting sqref="R84:R91">
    <cfRule type="cellIs" dxfId="26091" priority="275" operator="greaterThan">
      <formula>1</formula>
    </cfRule>
    <cfRule type="cellIs" dxfId="26090" priority="276" operator="lessThan">
      <formula>0.8</formula>
    </cfRule>
  </conditionalFormatting>
  <conditionalFormatting sqref="P84:P91">
    <cfRule type="cellIs" dxfId="26089" priority="274" operator="greaterThan">
      <formula>0</formula>
    </cfRule>
  </conditionalFormatting>
  <conditionalFormatting sqref="Q84:Q91">
    <cfRule type="cellIs" dxfId="26088" priority="273" operator="lessThan">
      <formula>0</formula>
    </cfRule>
  </conditionalFormatting>
  <conditionalFormatting sqref="R84:R91">
    <cfRule type="cellIs" dxfId="26087" priority="271" operator="lessThan">
      <formula>0.8</formula>
    </cfRule>
    <cfRule type="cellIs" dxfId="26086" priority="272" operator="greaterThan">
      <formula>1</formula>
    </cfRule>
  </conditionalFormatting>
  <conditionalFormatting sqref="R84:R91">
    <cfRule type="cellIs" dxfId="26085" priority="269" operator="greaterThan">
      <formula>1</formula>
    </cfRule>
    <cfRule type="cellIs" dxfId="26084" priority="270" operator="lessThan">
      <formula>0.8</formula>
    </cfRule>
  </conditionalFormatting>
  <conditionalFormatting sqref="P84:P91">
    <cfRule type="cellIs" dxfId="26083" priority="268" operator="greaterThan">
      <formula>0</formula>
    </cfRule>
  </conditionalFormatting>
  <conditionalFormatting sqref="P84:P91">
    <cfRule type="cellIs" dxfId="26082" priority="262" operator="greaterThan">
      <formula>0</formula>
    </cfRule>
  </conditionalFormatting>
  <conditionalFormatting sqref="Q84:Q91">
    <cfRule type="cellIs" dxfId="26081" priority="267" operator="lessThan">
      <formula>0</formula>
    </cfRule>
  </conditionalFormatting>
  <conditionalFormatting sqref="R84:R91">
    <cfRule type="cellIs" dxfId="26080" priority="265" operator="lessThan">
      <formula>0.8</formula>
    </cfRule>
    <cfRule type="cellIs" dxfId="26079" priority="266" operator="greaterThan">
      <formula>1</formula>
    </cfRule>
  </conditionalFormatting>
  <conditionalFormatting sqref="R84:R91">
    <cfRule type="cellIs" dxfId="26078" priority="263" operator="greaterThan">
      <formula>1</formula>
    </cfRule>
    <cfRule type="cellIs" dxfId="26077" priority="264" operator="lessThan">
      <formula>0.8</formula>
    </cfRule>
  </conditionalFormatting>
  <conditionalFormatting sqref="P84:P91">
    <cfRule type="cellIs" dxfId="26076" priority="256" operator="greaterThan">
      <formula>0</formula>
    </cfRule>
  </conditionalFormatting>
  <conditionalFormatting sqref="Q84:Q91">
    <cfRule type="cellIs" dxfId="26075" priority="261" operator="lessThan">
      <formula>0</formula>
    </cfRule>
  </conditionalFormatting>
  <conditionalFormatting sqref="R84:R91">
    <cfRule type="cellIs" dxfId="26074" priority="259" operator="lessThan">
      <formula>0.8</formula>
    </cfRule>
    <cfRule type="cellIs" dxfId="26073" priority="260" operator="greaterThan">
      <formula>1</formula>
    </cfRule>
  </conditionalFormatting>
  <conditionalFormatting sqref="R84:R91">
    <cfRule type="cellIs" dxfId="26072" priority="257" operator="greaterThan">
      <formula>1</formula>
    </cfRule>
    <cfRule type="cellIs" dxfId="26071" priority="258" operator="lessThan">
      <formula>0.8</formula>
    </cfRule>
  </conditionalFormatting>
  <conditionalFormatting sqref="R84:R91">
    <cfRule type="cellIs" dxfId="26070" priority="253" operator="lessThan">
      <formula>0.8</formula>
    </cfRule>
    <cfRule type="cellIs" dxfId="26069" priority="254" operator="greaterThan">
      <formula>1</formula>
    </cfRule>
  </conditionalFormatting>
  <conditionalFormatting sqref="R84:R91">
    <cfRule type="cellIs" dxfId="26068" priority="251" operator="greaterThan">
      <formula>1</formula>
    </cfRule>
    <cfRule type="cellIs" dxfId="26067" priority="252" operator="lessThan">
      <formula>0.8</formula>
    </cfRule>
  </conditionalFormatting>
  <conditionalFormatting sqref="P84:P91">
    <cfRule type="cellIs" dxfId="26066" priority="250" operator="greaterThan">
      <formula>0</formula>
    </cfRule>
  </conditionalFormatting>
  <conditionalFormatting sqref="Q84:Q91">
    <cfRule type="cellIs" dxfId="26065" priority="255" operator="lessThan">
      <formula>0</formula>
    </cfRule>
  </conditionalFormatting>
  <conditionalFormatting sqref="Q84:Q91">
    <cfRule type="cellIs" dxfId="26064" priority="249" operator="lessThan">
      <formula>0</formula>
    </cfRule>
  </conditionalFormatting>
  <conditionalFormatting sqref="R84:R91">
    <cfRule type="cellIs" dxfId="26063" priority="247" operator="lessThan">
      <formula>0.8</formula>
    </cfRule>
    <cfRule type="cellIs" dxfId="26062" priority="248" operator="greaterThan">
      <formula>1</formula>
    </cfRule>
  </conditionalFormatting>
  <conditionalFormatting sqref="R84:R91">
    <cfRule type="cellIs" dxfId="26061" priority="245" operator="greaterThan">
      <formula>1</formula>
    </cfRule>
    <cfRule type="cellIs" dxfId="26060" priority="246" operator="lessThan">
      <formula>0.8</formula>
    </cfRule>
  </conditionalFormatting>
  <conditionalFormatting sqref="P84:P91">
    <cfRule type="cellIs" dxfId="26059" priority="244" operator="greaterThan">
      <formula>0</formula>
    </cfRule>
  </conditionalFormatting>
  <conditionalFormatting sqref="Q84:Q91">
    <cfRule type="cellIs" dxfId="26058" priority="243" operator="lessThan">
      <formula>0</formula>
    </cfRule>
  </conditionalFormatting>
  <conditionalFormatting sqref="R84:R91">
    <cfRule type="cellIs" dxfId="26057" priority="241" operator="lessThan">
      <formula>0.8</formula>
    </cfRule>
    <cfRule type="cellIs" dxfId="26056" priority="242" operator="greaterThan">
      <formula>1</formula>
    </cfRule>
  </conditionalFormatting>
  <conditionalFormatting sqref="R84:R91">
    <cfRule type="cellIs" dxfId="26055" priority="239" operator="greaterThan">
      <formula>1</formula>
    </cfRule>
    <cfRule type="cellIs" dxfId="26054" priority="240" operator="lessThan">
      <formula>0.8</formula>
    </cfRule>
  </conditionalFormatting>
  <conditionalFormatting sqref="P84:P91">
    <cfRule type="cellIs" dxfId="26053" priority="238" operator="greaterThan">
      <formula>0</formula>
    </cfRule>
  </conditionalFormatting>
  <conditionalFormatting sqref="Q84:Q91">
    <cfRule type="cellIs" dxfId="26052" priority="237" operator="lessThan">
      <formula>0</formula>
    </cfRule>
  </conditionalFormatting>
  <conditionalFormatting sqref="R84:R91">
    <cfRule type="cellIs" dxfId="26051" priority="235" operator="lessThan">
      <formula>0.8</formula>
    </cfRule>
    <cfRule type="cellIs" dxfId="26050" priority="236" operator="greaterThan">
      <formula>1</formula>
    </cfRule>
  </conditionalFormatting>
  <conditionalFormatting sqref="R84:R91">
    <cfRule type="cellIs" dxfId="26049" priority="233" operator="greaterThan">
      <formula>1</formula>
    </cfRule>
    <cfRule type="cellIs" dxfId="26048" priority="234" operator="lessThan">
      <formula>0.8</formula>
    </cfRule>
  </conditionalFormatting>
  <conditionalFormatting sqref="P84:P91">
    <cfRule type="cellIs" dxfId="26047" priority="232" operator="greaterThan">
      <formula>0</formula>
    </cfRule>
  </conditionalFormatting>
  <conditionalFormatting sqref="Q84:Q91">
    <cfRule type="cellIs" dxfId="26046" priority="231" operator="lessThan">
      <formula>0</formula>
    </cfRule>
  </conditionalFormatting>
  <conditionalFormatting sqref="R84:R91">
    <cfRule type="cellIs" dxfId="26045" priority="229" operator="lessThan">
      <formula>0.8</formula>
    </cfRule>
    <cfRule type="cellIs" dxfId="26044" priority="230" operator="greaterThan">
      <formula>1</formula>
    </cfRule>
  </conditionalFormatting>
  <conditionalFormatting sqref="R84:R91">
    <cfRule type="cellIs" dxfId="26043" priority="227" operator="greaterThan">
      <formula>1</formula>
    </cfRule>
    <cfRule type="cellIs" dxfId="26042" priority="228" operator="lessThan">
      <formula>0.8</formula>
    </cfRule>
  </conditionalFormatting>
  <conditionalFormatting sqref="P84:P91">
    <cfRule type="cellIs" dxfId="26041" priority="226" operator="greaterThan">
      <formula>0</formula>
    </cfRule>
  </conditionalFormatting>
  <conditionalFormatting sqref="P84:P91">
    <cfRule type="cellIs" dxfId="26040" priority="220" operator="greaterThan">
      <formula>0</formula>
    </cfRule>
  </conditionalFormatting>
  <conditionalFormatting sqref="Q84:Q91">
    <cfRule type="cellIs" dxfId="26039" priority="225" operator="lessThan">
      <formula>0</formula>
    </cfRule>
  </conditionalFormatting>
  <conditionalFormatting sqref="R84:R91">
    <cfRule type="cellIs" dxfId="26038" priority="223" operator="lessThan">
      <formula>0.8</formula>
    </cfRule>
    <cfRule type="cellIs" dxfId="26037" priority="224" operator="greaterThan">
      <formula>1</formula>
    </cfRule>
  </conditionalFormatting>
  <conditionalFormatting sqref="R84:R91">
    <cfRule type="cellIs" dxfId="26036" priority="221" operator="greaterThan">
      <formula>1</formula>
    </cfRule>
    <cfRule type="cellIs" dxfId="26035" priority="222" operator="lessThan">
      <formula>0.8</formula>
    </cfRule>
  </conditionalFormatting>
  <conditionalFormatting sqref="P84:P91">
    <cfRule type="cellIs" dxfId="26034" priority="214" operator="greaterThan">
      <formula>0</formula>
    </cfRule>
  </conditionalFormatting>
  <conditionalFormatting sqref="Q84:Q91">
    <cfRule type="cellIs" dxfId="26033" priority="219" operator="lessThan">
      <formula>0</formula>
    </cfRule>
  </conditionalFormatting>
  <conditionalFormatting sqref="R84:R91">
    <cfRule type="cellIs" dxfId="26032" priority="217" operator="lessThan">
      <formula>0.8</formula>
    </cfRule>
    <cfRule type="cellIs" dxfId="26031" priority="218" operator="greaterThan">
      <formula>1</formula>
    </cfRule>
  </conditionalFormatting>
  <conditionalFormatting sqref="R84:R91">
    <cfRule type="cellIs" dxfId="26030" priority="215" operator="greaterThan">
      <formula>1</formula>
    </cfRule>
    <cfRule type="cellIs" dxfId="26029" priority="216" operator="lessThan">
      <formula>0.8</formula>
    </cfRule>
  </conditionalFormatting>
  <conditionalFormatting sqref="R84:R91">
    <cfRule type="cellIs" dxfId="26028" priority="211" operator="lessThan">
      <formula>0.8</formula>
    </cfRule>
    <cfRule type="cellIs" dxfId="26027" priority="212" operator="greaterThan">
      <formula>1</formula>
    </cfRule>
  </conditionalFormatting>
  <conditionalFormatting sqref="R84:R91">
    <cfRule type="cellIs" dxfId="26026" priority="209" operator="greaterThan">
      <formula>1</formula>
    </cfRule>
    <cfRule type="cellIs" dxfId="26025" priority="210" operator="lessThan">
      <formula>0.8</formula>
    </cfRule>
  </conditionalFormatting>
  <conditionalFormatting sqref="P84:P91">
    <cfRule type="cellIs" dxfId="26024" priority="208" operator="greaterThan">
      <formula>0</formula>
    </cfRule>
  </conditionalFormatting>
  <conditionalFormatting sqref="Q84:Q91">
    <cfRule type="cellIs" dxfId="26023" priority="213" operator="lessThan">
      <formula>0</formula>
    </cfRule>
  </conditionalFormatting>
  <conditionalFormatting sqref="Q84:Q91">
    <cfRule type="cellIs" dxfId="26022" priority="207" operator="lessThan">
      <formula>0</formula>
    </cfRule>
  </conditionalFormatting>
  <conditionalFormatting sqref="R84:R91">
    <cfRule type="cellIs" dxfId="26021" priority="205" operator="lessThan">
      <formula>0.8</formula>
    </cfRule>
    <cfRule type="cellIs" dxfId="26020" priority="206" operator="greaterThan">
      <formula>1</formula>
    </cfRule>
  </conditionalFormatting>
  <conditionalFormatting sqref="R84:R91">
    <cfRule type="cellIs" dxfId="26019" priority="203" operator="greaterThan">
      <formula>1</formula>
    </cfRule>
    <cfRule type="cellIs" dxfId="26018" priority="204" operator="lessThan">
      <formula>0.8</formula>
    </cfRule>
  </conditionalFormatting>
  <conditionalFormatting sqref="P84:P91">
    <cfRule type="cellIs" dxfId="26017" priority="202" operator="greaterThan">
      <formula>0</formula>
    </cfRule>
  </conditionalFormatting>
  <conditionalFormatting sqref="P84:P91">
    <cfRule type="cellIs" dxfId="26016" priority="196" operator="greaterThan">
      <formula>0</formula>
    </cfRule>
  </conditionalFormatting>
  <conditionalFormatting sqref="Q84:Q91">
    <cfRule type="cellIs" dxfId="26015" priority="201" operator="lessThan">
      <formula>0</formula>
    </cfRule>
  </conditionalFormatting>
  <conditionalFormatting sqref="R84:R91">
    <cfRule type="cellIs" dxfId="26014" priority="199" operator="lessThan">
      <formula>0.8</formula>
    </cfRule>
    <cfRule type="cellIs" dxfId="26013" priority="200" operator="greaterThan">
      <formula>1</formula>
    </cfRule>
  </conditionalFormatting>
  <conditionalFormatting sqref="R84:R91">
    <cfRule type="cellIs" dxfId="26012" priority="197" operator="greaterThan">
      <formula>1</formula>
    </cfRule>
    <cfRule type="cellIs" dxfId="26011" priority="198" operator="lessThan">
      <formula>0.8</formula>
    </cfRule>
  </conditionalFormatting>
  <conditionalFormatting sqref="P84:P91">
    <cfRule type="cellIs" dxfId="26010" priority="190" operator="greaterThan">
      <formula>0</formula>
    </cfRule>
  </conditionalFormatting>
  <conditionalFormatting sqref="Q84:Q91">
    <cfRule type="cellIs" dxfId="26009" priority="195" operator="lessThan">
      <formula>0</formula>
    </cfRule>
  </conditionalFormatting>
  <conditionalFormatting sqref="R84:R91">
    <cfRule type="cellIs" dxfId="26008" priority="193" operator="lessThan">
      <formula>0.8</formula>
    </cfRule>
    <cfRule type="cellIs" dxfId="26007" priority="194" operator="greaterThan">
      <formula>1</formula>
    </cfRule>
  </conditionalFormatting>
  <conditionalFormatting sqref="R84:R91">
    <cfRule type="cellIs" dxfId="26006" priority="191" operator="greaterThan">
      <formula>1</formula>
    </cfRule>
    <cfRule type="cellIs" dxfId="26005" priority="192" operator="lessThan">
      <formula>0.8</formula>
    </cfRule>
  </conditionalFormatting>
  <conditionalFormatting sqref="R84:R91">
    <cfRule type="cellIs" dxfId="26004" priority="187" operator="lessThan">
      <formula>0.8</formula>
    </cfRule>
    <cfRule type="cellIs" dxfId="26003" priority="188" operator="greaterThan">
      <formula>1</formula>
    </cfRule>
  </conditionalFormatting>
  <conditionalFormatting sqref="R84:R91">
    <cfRule type="cellIs" dxfId="26002" priority="185" operator="greaterThan">
      <formula>1</formula>
    </cfRule>
    <cfRule type="cellIs" dxfId="26001" priority="186" operator="lessThan">
      <formula>0.8</formula>
    </cfRule>
  </conditionalFormatting>
  <conditionalFormatting sqref="P84:P91">
    <cfRule type="cellIs" dxfId="26000" priority="184" operator="greaterThan">
      <formula>0</formula>
    </cfRule>
  </conditionalFormatting>
  <conditionalFormatting sqref="Q84:Q91">
    <cfRule type="cellIs" dxfId="25999" priority="189" operator="lessThan">
      <formula>0</formula>
    </cfRule>
  </conditionalFormatting>
  <conditionalFormatting sqref="P84:P91">
    <cfRule type="cellIs" dxfId="25998" priority="178" operator="greaterThan">
      <formula>0</formula>
    </cfRule>
  </conditionalFormatting>
  <conditionalFormatting sqref="Q84:Q91">
    <cfRule type="cellIs" dxfId="25997" priority="183" operator="lessThan">
      <formula>0</formula>
    </cfRule>
  </conditionalFormatting>
  <conditionalFormatting sqref="R84:R91">
    <cfRule type="cellIs" dxfId="25996" priority="181" operator="lessThan">
      <formula>0.8</formula>
    </cfRule>
    <cfRule type="cellIs" dxfId="25995" priority="182" operator="greaterThan">
      <formula>1</formula>
    </cfRule>
  </conditionalFormatting>
  <conditionalFormatting sqref="R84:R91">
    <cfRule type="cellIs" dxfId="25994" priority="179" operator="greaterThan">
      <formula>1</formula>
    </cfRule>
    <cfRule type="cellIs" dxfId="25993" priority="180" operator="lessThan">
      <formula>0.8</formula>
    </cfRule>
  </conditionalFormatting>
  <conditionalFormatting sqref="R84:R91">
    <cfRule type="cellIs" dxfId="25992" priority="175" operator="lessThan">
      <formula>0.8</formula>
    </cfRule>
    <cfRule type="cellIs" dxfId="25991" priority="176" operator="greaterThan">
      <formula>1</formula>
    </cfRule>
  </conditionalFormatting>
  <conditionalFormatting sqref="R84:R91">
    <cfRule type="cellIs" dxfId="25990" priority="173" operator="greaterThan">
      <formula>1</formula>
    </cfRule>
    <cfRule type="cellIs" dxfId="25989" priority="174" operator="lessThan">
      <formula>0.8</formula>
    </cfRule>
  </conditionalFormatting>
  <conditionalFormatting sqref="P84:P91">
    <cfRule type="cellIs" dxfId="25988" priority="172" operator="greaterThan">
      <formula>0</formula>
    </cfRule>
  </conditionalFormatting>
  <conditionalFormatting sqref="Q84:Q91">
    <cfRule type="cellIs" dxfId="25987" priority="177" operator="lessThan">
      <formula>0</formula>
    </cfRule>
  </conditionalFormatting>
  <conditionalFormatting sqref="R84:R91">
    <cfRule type="cellIs" dxfId="25986" priority="169" operator="lessThan">
      <formula>0.8</formula>
    </cfRule>
    <cfRule type="cellIs" dxfId="25985" priority="170" operator="greaterThan">
      <formula>1</formula>
    </cfRule>
  </conditionalFormatting>
  <conditionalFormatting sqref="R84:R91">
    <cfRule type="cellIs" dxfId="25984" priority="167" operator="greaterThan">
      <formula>1</formula>
    </cfRule>
    <cfRule type="cellIs" dxfId="25983" priority="168" operator="lessThan">
      <formula>0.8</formula>
    </cfRule>
  </conditionalFormatting>
  <conditionalFormatting sqref="P84:P91">
    <cfRule type="cellIs" dxfId="25982" priority="166" operator="greaterThan">
      <formula>0</formula>
    </cfRule>
  </conditionalFormatting>
  <conditionalFormatting sqref="Q84:Q91">
    <cfRule type="cellIs" dxfId="25981" priority="171" operator="lessThan">
      <formula>0</formula>
    </cfRule>
  </conditionalFormatting>
  <conditionalFormatting sqref="Q84:Q91">
    <cfRule type="cellIs" dxfId="25980" priority="165" operator="lessThan">
      <formula>0</formula>
    </cfRule>
  </conditionalFormatting>
  <conditionalFormatting sqref="R84:R91">
    <cfRule type="cellIs" dxfId="25979" priority="163" operator="lessThan">
      <formula>0.8</formula>
    </cfRule>
    <cfRule type="cellIs" dxfId="25978" priority="164" operator="greaterThan">
      <formula>1</formula>
    </cfRule>
  </conditionalFormatting>
  <conditionalFormatting sqref="R84:R91">
    <cfRule type="cellIs" dxfId="25977" priority="161" operator="greaterThan">
      <formula>1</formula>
    </cfRule>
    <cfRule type="cellIs" dxfId="25976" priority="162" operator="lessThan">
      <formula>0.8</formula>
    </cfRule>
  </conditionalFormatting>
  <conditionalFormatting sqref="P84:P91">
    <cfRule type="cellIs" dxfId="25975" priority="160" operator="greaterThan">
      <formula>0</formula>
    </cfRule>
  </conditionalFormatting>
  <conditionalFormatting sqref="Q84:Q91">
    <cfRule type="cellIs" dxfId="25974" priority="154" operator="lessThan">
      <formula>0</formula>
    </cfRule>
  </conditionalFormatting>
  <conditionalFormatting sqref="R84:R91">
    <cfRule type="cellIs" dxfId="25973" priority="158" operator="lessThan">
      <formula>0.8</formula>
    </cfRule>
    <cfRule type="cellIs" dxfId="25972" priority="159" operator="greaterThan">
      <formula>1</formula>
    </cfRule>
  </conditionalFormatting>
  <conditionalFormatting sqref="R84:R91">
    <cfRule type="cellIs" dxfId="25971" priority="156" operator="greaterThan">
      <formula>1</formula>
    </cfRule>
    <cfRule type="cellIs" dxfId="25970" priority="157" operator="lessThan">
      <formula>0.8</formula>
    </cfRule>
  </conditionalFormatting>
  <conditionalFormatting sqref="P84:P91">
    <cfRule type="cellIs" dxfId="25969" priority="155" operator="greaterThan">
      <formula>0</formula>
    </cfRule>
  </conditionalFormatting>
  <conditionalFormatting sqref="Q84:Q91">
    <cfRule type="cellIs" dxfId="25968" priority="153" operator="lessThan">
      <formula>0</formula>
    </cfRule>
  </conditionalFormatting>
  <conditionalFormatting sqref="R84:R91">
    <cfRule type="cellIs" dxfId="25967" priority="151" operator="lessThan">
      <formula>0.8</formula>
    </cfRule>
    <cfRule type="cellIs" dxfId="25966" priority="152" operator="greaterThan">
      <formula>1</formula>
    </cfRule>
  </conditionalFormatting>
  <conditionalFormatting sqref="R84:R91">
    <cfRule type="cellIs" dxfId="25965" priority="149" operator="greaterThan">
      <formula>1</formula>
    </cfRule>
    <cfRule type="cellIs" dxfId="25964" priority="150" operator="lessThan">
      <formula>0.8</formula>
    </cfRule>
  </conditionalFormatting>
  <conditionalFormatting sqref="P84:P91">
    <cfRule type="cellIs" dxfId="25963" priority="148" operator="greaterThan">
      <formula>0</formula>
    </cfRule>
  </conditionalFormatting>
  <conditionalFormatting sqref="Q84:Q91">
    <cfRule type="cellIs" dxfId="25962" priority="147" operator="lessThan">
      <formula>0</formula>
    </cfRule>
  </conditionalFormatting>
  <conditionalFormatting sqref="R84:R91">
    <cfRule type="cellIs" dxfId="25961" priority="145" operator="lessThan">
      <formula>0.8</formula>
    </cfRule>
    <cfRule type="cellIs" dxfId="25960" priority="146" operator="greaterThan">
      <formula>1</formula>
    </cfRule>
  </conditionalFormatting>
  <conditionalFormatting sqref="R84:R91">
    <cfRule type="cellIs" dxfId="25959" priority="143" operator="greaterThan">
      <formula>1</formula>
    </cfRule>
    <cfRule type="cellIs" dxfId="25958" priority="144" operator="lessThan">
      <formula>0.8</formula>
    </cfRule>
  </conditionalFormatting>
  <conditionalFormatting sqref="P84:P91">
    <cfRule type="cellIs" dxfId="25957" priority="142" operator="greaterThan">
      <formula>0</formula>
    </cfRule>
  </conditionalFormatting>
  <conditionalFormatting sqref="Q84:Q91">
    <cfRule type="cellIs" dxfId="25956" priority="141" operator="lessThan">
      <formula>0</formula>
    </cfRule>
  </conditionalFormatting>
  <conditionalFormatting sqref="R84:R91">
    <cfRule type="cellIs" dxfId="25955" priority="139" operator="lessThan">
      <formula>0.8</formula>
    </cfRule>
    <cfRule type="cellIs" dxfId="25954" priority="140" operator="greaterThan">
      <formula>1</formula>
    </cfRule>
  </conditionalFormatting>
  <conditionalFormatting sqref="R84:R91">
    <cfRule type="cellIs" dxfId="25953" priority="137" operator="greaterThan">
      <formula>1</formula>
    </cfRule>
    <cfRule type="cellIs" dxfId="25952" priority="138" operator="lessThan">
      <formula>0.8</formula>
    </cfRule>
  </conditionalFormatting>
  <conditionalFormatting sqref="P84:P91">
    <cfRule type="cellIs" dxfId="25951" priority="136" operator="greaterThan">
      <formula>0</formula>
    </cfRule>
  </conditionalFormatting>
  <conditionalFormatting sqref="Q84:Q91">
    <cfRule type="cellIs" dxfId="25950" priority="135" operator="lessThan">
      <formula>0</formula>
    </cfRule>
  </conditionalFormatting>
  <conditionalFormatting sqref="R84:R91">
    <cfRule type="cellIs" dxfId="25949" priority="133" operator="lessThan">
      <formula>0.8</formula>
    </cfRule>
    <cfRule type="cellIs" dxfId="25948" priority="134" operator="greaterThan">
      <formula>1</formula>
    </cfRule>
  </conditionalFormatting>
  <conditionalFormatting sqref="R84:R91">
    <cfRule type="cellIs" dxfId="25947" priority="131" operator="greaterThan">
      <formula>1</formula>
    </cfRule>
    <cfRule type="cellIs" dxfId="25946" priority="132" operator="lessThan">
      <formula>0.8</formula>
    </cfRule>
  </conditionalFormatting>
  <conditionalFormatting sqref="P84:P91">
    <cfRule type="cellIs" dxfId="25945" priority="130" operator="greaterThan">
      <formula>0</formula>
    </cfRule>
  </conditionalFormatting>
  <conditionalFormatting sqref="Q84:Q91">
    <cfRule type="cellIs" dxfId="25944" priority="129" operator="lessThan">
      <formula>0</formula>
    </cfRule>
  </conditionalFormatting>
  <conditionalFormatting sqref="R84:R91">
    <cfRule type="cellIs" dxfId="25943" priority="127" operator="lessThan">
      <formula>0.8</formula>
    </cfRule>
    <cfRule type="cellIs" dxfId="25942" priority="128" operator="greaterThan">
      <formula>1</formula>
    </cfRule>
  </conditionalFormatting>
  <conditionalFormatting sqref="R84:R91">
    <cfRule type="cellIs" dxfId="25941" priority="125" operator="greaterThan">
      <formula>1</formula>
    </cfRule>
    <cfRule type="cellIs" dxfId="25940" priority="126" operator="lessThan">
      <formula>0.8</formula>
    </cfRule>
  </conditionalFormatting>
  <conditionalFormatting sqref="P84:P91">
    <cfRule type="cellIs" dxfId="25939" priority="124" operator="greaterThan">
      <formula>0</formula>
    </cfRule>
  </conditionalFormatting>
  <conditionalFormatting sqref="P84:P91">
    <cfRule type="cellIs" dxfId="25938" priority="118" operator="greaterThan">
      <formula>0</formula>
    </cfRule>
  </conditionalFormatting>
  <conditionalFormatting sqref="Q84:Q91">
    <cfRule type="cellIs" dxfId="25937" priority="123" operator="lessThan">
      <formula>0</formula>
    </cfRule>
  </conditionalFormatting>
  <conditionalFormatting sqref="R84:R91">
    <cfRule type="cellIs" dxfId="25936" priority="121" operator="lessThan">
      <formula>0.8</formula>
    </cfRule>
    <cfRule type="cellIs" dxfId="25935" priority="122" operator="greaterThan">
      <formula>1</formula>
    </cfRule>
  </conditionalFormatting>
  <conditionalFormatting sqref="R84:R91">
    <cfRule type="cellIs" dxfId="25934" priority="119" operator="greaterThan">
      <formula>1</formula>
    </cfRule>
    <cfRule type="cellIs" dxfId="25933" priority="120" operator="lessThan">
      <formula>0.8</formula>
    </cfRule>
  </conditionalFormatting>
  <conditionalFormatting sqref="P84:P91">
    <cfRule type="cellIs" dxfId="25932" priority="112" operator="greaterThan">
      <formula>0</formula>
    </cfRule>
  </conditionalFormatting>
  <conditionalFormatting sqref="Q84:Q91">
    <cfRule type="cellIs" dxfId="25931" priority="117" operator="lessThan">
      <formula>0</formula>
    </cfRule>
  </conditionalFormatting>
  <conditionalFormatting sqref="R84:R91">
    <cfRule type="cellIs" dxfId="25930" priority="115" operator="lessThan">
      <formula>0.8</formula>
    </cfRule>
    <cfRule type="cellIs" dxfId="25929" priority="116" operator="greaterThan">
      <formula>1</formula>
    </cfRule>
  </conditionalFormatting>
  <conditionalFormatting sqref="R84:R91">
    <cfRule type="cellIs" dxfId="25928" priority="113" operator="greaterThan">
      <formula>1</formula>
    </cfRule>
    <cfRule type="cellIs" dxfId="25927" priority="114" operator="lessThan">
      <formula>0.8</formula>
    </cfRule>
  </conditionalFormatting>
  <conditionalFormatting sqref="R84:R91">
    <cfRule type="cellIs" dxfId="25926" priority="109" operator="lessThan">
      <formula>0.8</formula>
    </cfRule>
    <cfRule type="cellIs" dxfId="25925" priority="110" operator="greaterThan">
      <formula>1</formula>
    </cfRule>
  </conditionalFormatting>
  <conditionalFormatting sqref="R84:R91">
    <cfRule type="cellIs" dxfId="25924" priority="107" operator="greaterThan">
      <formula>1</formula>
    </cfRule>
    <cfRule type="cellIs" dxfId="25923" priority="108" operator="lessThan">
      <formula>0.8</formula>
    </cfRule>
  </conditionalFormatting>
  <conditionalFormatting sqref="P84:P91">
    <cfRule type="cellIs" dxfId="25922" priority="106" operator="greaterThan">
      <formula>0</formula>
    </cfRule>
  </conditionalFormatting>
  <conditionalFormatting sqref="Q84:Q91">
    <cfRule type="cellIs" dxfId="25921" priority="111" operator="lessThan">
      <formula>0</formula>
    </cfRule>
  </conditionalFormatting>
  <conditionalFormatting sqref="Q84:Q91">
    <cfRule type="cellIs" dxfId="25920" priority="100" operator="lessThan">
      <formula>0</formula>
    </cfRule>
  </conditionalFormatting>
  <conditionalFormatting sqref="P84:P91">
    <cfRule type="cellIs" dxfId="25919" priority="101" operator="greaterThan">
      <formula>0</formula>
    </cfRule>
  </conditionalFormatting>
  <conditionalFormatting sqref="R84:R91">
    <cfRule type="cellIs" dxfId="25918" priority="104" operator="lessThan">
      <formula>0.8</formula>
    </cfRule>
    <cfRule type="cellIs" dxfId="25917" priority="105" operator="greaterThan">
      <formula>1</formula>
    </cfRule>
  </conditionalFormatting>
  <conditionalFormatting sqref="R84:R91">
    <cfRule type="cellIs" dxfId="25916" priority="102" operator="greaterThan">
      <formula>1</formula>
    </cfRule>
    <cfRule type="cellIs" dxfId="25915" priority="103" operator="lessThan">
      <formula>0.8</formula>
    </cfRule>
  </conditionalFormatting>
  <conditionalFormatting sqref="Q84:Q91">
    <cfRule type="cellIs" dxfId="25914" priority="94" operator="lessThan">
      <formula>0</formula>
    </cfRule>
  </conditionalFormatting>
  <conditionalFormatting sqref="R84:R91">
    <cfRule type="cellIs" dxfId="25913" priority="98" operator="lessThan">
      <formula>0.8</formula>
    </cfRule>
    <cfRule type="cellIs" dxfId="25912" priority="99" operator="greaterThan">
      <formula>1</formula>
    </cfRule>
  </conditionalFormatting>
  <conditionalFormatting sqref="R84:R91">
    <cfRule type="cellIs" dxfId="25911" priority="96" operator="greaterThan">
      <formula>1</formula>
    </cfRule>
    <cfRule type="cellIs" dxfId="25910" priority="97" operator="lessThan">
      <formula>0.8</formula>
    </cfRule>
  </conditionalFormatting>
  <conditionalFormatting sqref="P84:P91">
    <cfRule type="cellIs" dxfId="25909" priority="95" operator="greaterThan">
      <formula>0</formula>
    </cfRule>
  </conditionalFormatting>
  <conditionalFormatting sqref="Q84:Q91">
    <cfRule type="cellIs" dxfId="25908" priority="93" operator="lessThan">
      <formula>0</formula>
    </cfRule>
  </conditionalFormatting>
  <conditionalFormatting sqref="R84:R91">
    <cfRule type="cellIs" dxfId="25907" priority="91" operator="lessThan">
      <formula>0.8</formula>
    </cfRule>
    <cfRule type="cellIs" dxfId="25906" priority="92" operator="greaterThan">
      <formula>1</formula>
    </cfRule>
  </conditionalFormatting>
  <conditionalFormatting sqref="R84:R91">
    <cfRule type="cellIs" dxfId="25905" priority="89" operator="greaterThan">
      <formula>1</formula>
    </cfRule>
    <cfRule type="cellIs" dxfId="25904" priority="90" operator="lessThan">
      <formula>0.8</formula>
    </cfRule>
  </conditionalFormatting>
  <conditionalFormatting sqref="P84:P91">
    <cfRule type="cellIs" dxfId="25903" priority="88" operator="greaterThan">
      <formula>0</formula>
    </cfRule>
  </conditionalFormatting>
  <conditionalFormatting sqref="Q84:Q91">
    <cfRule type="cellIs" dxfId="25902" priority="87" operator="lessThan">
      <formula>0</formula>
    </cfRule>
  </conditionalFormatting>
  <conditionalFormatting sqref="R84:R91">
    <cfRule type="cellIs" dxfId="25901" priority="85" operator="lessThan">
      <formula>0.8</formula>
    </cfRule>
    <cfRule type="cellIs" dxfId="25900" priority="86" operator="greaterThan">
      <formula>1</formula>
    </cfRule>
  </conditionalFormatting>
  <conditionalFormatting sqref="R84:R91">
    <cfRule type="cellIs" dxfId="25899" priority="83" operator="greaterThan">
      <formula>1</formula>
    </cfRule>
    <cfRule type="cellIs" dxfId="25898" priority="84" operator="lessThan">
      <formula>0.8</formula>
    </cfRule>
  </conditionalFormatting>
  <conditionalFormatting sqref="P84:P91">
    <cfRule type="cellIs" dxfId="25897" priority="82" operator="greaterThan">
      <formula>0</formula>
    </cfRule>
  </conditionalFormatting>
  <conditionalFormatting sqref="Q84:Q91">
    <cfRule type="cellIs" dxfId="25896" priority="81" operator="lessThan">
      <formula>0</formula>
    </cfRule>
  </conditionalFormatting>
  <conditionalFormatting sqref="R84:R91">
    <cfRule type="cellIs" dxfId="25895" priority="79" operator="lessThan">
      <formula>0.8</formula>
    </cfRule>
    <cfRule type="cellIs" dxfId="25894" priority="80" operator="greaterThan">
      <formula>1</formula>
    </cfRule>
  </conditionalFormatting>
  <conditionalFormatting sqref="R84:R91">
    <cfRule type="cellIs" dxfId="25893" priority="77" operator="greaterThan">
      <formula>1</formula>
    </cfRule>
    <cfRule type="cellIs" dxfId="25892" priority="78" operator="lessThan">
      <formula>0.8</formula>
    </cfRule>
  </conditionalFormatting>
  <conditionalFormatting sqref="P84:P91">
    <cfRule type="cellIs" dxfId="25891" priority="76" operator="greaterThan">
      <formula>0</formula>
    </cfRule>
  </conditionalFormatting>
  <conditionalFormatting sqref="Q162:Q167">
    <cfRule type="cellIs" dxfId="25890" priority="75" operator="lessThan">
      <formula>0</formula>
    </cfRule>
  </conditionalFormatting>
  <conditionalFormatting sqref="R162:R167">
    <cfRule type="cellIs" dxfId="25889" priority="73" operator="lessThan">
      <formula>0.8</formula>
    </cfRule>
    <cfRule type="cellIs" dxfId="25888" priority="74" operator="greaterThan">
      <formula>1</formula>
    </cfRule>
  </conditionalFormatting>
  <conditionalFormatting sqref="R162:R167">
    <cfRule type="cellIs" dxfId="25887" priority="71" operator="greaterThan">
      <formula>1</formula>
    </cfRule>
    <cfRule type="cellIs" dxfId="25886" priority="72" operator="lessThan">
      <formula>0.8</formula>
    </cfRule>
  </conditionalFormatting>
  <conditionalFormatting sqref="P162:P167">
    <cfRule type="cellIs" dxfId="25885" priority="70" operator="greaterThan">
      <formula>0</formula>
    </cfRule>
  </conditionalFormatting>
  <conditionalFormatting sqref="P168">
    <cfRule type="cellIs" dxfId="25884" priority="64" operator="greaterThan">
      <formula>0</formula>
    </cfRule>
  </conditionalFormatting>
  <conditionalFormatting sqref="R168">
    <cfRule type="cellIs" dxfId="25883" priority="67" operator="lessThan">
      <formula>0.8</formula>
    </cfRule>
    <cfRule type="cellIs" dxfId="25882" priority="68" operator="greaterThan">
      <formula>1</formula>
    </cfRule>
  </conditionalFormatting>
  <conditionalFormatting sqref="R168">
    <cfRule type="cellIs" dxfId="25881" priority="65" operator="greaterThan">
      <formula>1</formula>
    </cfRule>
    <cfRule type="cellIs" dxfId="25880" priority="66" operator="lessThan">
      <formula>0.8</formula>
    </cfRule>
  </conditionalFormatting>
  <conditionalFormatting sqref="Q168">
    <cfRule type="cellIs" dxfId="25879" priority="69" operator="lessThan">
      <formula>0</formula>
    </cfRule>
  </conditionalFormatting>
  <conditionalFormatting sqref="Q161">
    <cfRule type="cellIs" dxfId="25878" priority="63" operator="lessThan">
      <formula>0</formula>
    </cfRule>
  </conditionalFormatting>
  <conditionalFormatting sqref="R161">
    <cfRule type="cellIs" dxfId="25877" priority="61" operator="lessThan">
      <formula>0.8</formula>
    </cfRule>
    <cfRule type="cellIs" dxfId="25876" priority="62" operator="greaterThan">
      <formula>1</formula>
    </cfRule>
  </conditionalFormatting>
  <conditionalFormatting sqref="R161">
    <cfRule type="cellIs" dxfId="25875" priority="59" operator="greaterThan">
      <formula>1</formula>
    </cfRule>
    <cfRule type="cellIs" dxfId="25874" priority="60" operator="lessThan">
      <formula>0.8</formula>
    </cfRule>
  </conditionalFormatting>
  <conditionalFormatting sqref="P161">
    <cfRule type="cellIs" dxfId="25873" priority="58" operator="greaterThan">
      <formula>0</formula>
    </cfRule>
  </conditionalFormatting>
  <conditionalFormatting sqref="Q162:Q167">
    <cfRule type="cellIs" dxfId="25872" priority="57" operator="lessThan">
      <formula>0</formula>
    </cfRule>
  </conditionalFormatting>
  <conditionalFormatting sqref="R162:R167">
    <cfRule type="cellIs" dxfId="25871" priority="55" operator="lessThan">
      <formula>0.8</formula>
    </cfRule>
    <cfRule type="cellIs" dxfId="25870" priority="56" operator="greaterThan">
      <formula>1</formula>
    </cfRule>
  </conditionalFormatting>
  <conditionalFormatting sqref="R162:R167">
    <cfRule type="cellIs" dxfId="25869" priority="53" operator="greaterThan">
      <formula>1</formula>
    </cfRule>
    <cfRule type="cellIs" dxfId="25868" priority="54" operator="lessThan">
      <formula>0.8</formula>
    </cfRule>
  </conditionalFormatting>
  <conditionalFormatting sqref="P162:P167">
    <cfRule type="cellIs" dxfId="25867" priority="52" operator="greaterThan">
      <formula>0</formula>
    </cfRule>
  </conditionalFormatting>
  <conditionalFormatting sqref="Q162:Q167">
    <cfRule type="cellIs" dxfId="25866" priority="51" operator="lessThan">
      <formula>0</formula>
    </cfRule>
  </conditionalFormatting>
  <conditionalFormatting sqref="R162:R167">
    <cfRule type="cellIs" dxfId="25865" priority="49" operator="lessThan">
      <formula>0.8</formula>
    </cfRule>
    <cfRule type="cellIs" dxfId="25864" priority="50" operator="greaterThan">
      <formula>1</formula>
    </cfRule>
  </conditionalFormatting>
  <conditionalFormatting sqref="R162:R167">
    <cfRule type="cellIs" dxfId="25863" priority="47" operator="greaterThan">
      <formula>1</formula>
    </cfRule>
    <cfRule type="cellIs" dxfId="25862" priority="48" operator="lessThan">
      <formula>0.8</formula>
    </cfRule>
  </conditionalFormatting>
  <conditionalFormatting sqref="P162:P167">
    <cfRule type="cellIs" dxfId="25861" priority="46" operator="greaterThan">
      <formula>0</formula>
    </cfRule>
  </conditionalFormatting>
  <conditionalFormatting sqref="Q168">
    <cfRule type="cellIs" dxfId="25860" priority="45" operator="lessThan">
      <formula>0</formula>
    </cfRule>
  </conditionalFormatting>
  <conditionalFormatting sqref="R168">
    <cfRule type="cellIs" dxfId="25859" priority="43" operator="lessThan">
      <formula>0.8</formula>
    </cfRule>
    <cfRule type="cellIs" dxfId="25858" priority="44" operator="greaterThan">
      <formula>1</formula>
    </cfRule>
  </conditionalFormatting>
  <conditionalFormatting sqref="R168">
    <cfRule type="cellIs" dxfId="25857" priority="41" operator="greaterThan">
      <formula>1</formula>
    </cfRule>
    <cfRule type="cellIs" dxfId="25856" priority="42" operator="lessThan">
      <formula>0.8</formula>
    </cfRule>
  </conditionalFormatting>
  <conditionalFormatting sqref="P168">
    <cfRule type="cellIs" dxfId="25855" priority="40" operator="greaterThan">
      <formula>0</formula>
    </cfRule>
  </conditionalFormatting>
  <conditionalFormatting sqref="Q161">
    <cfRule type="cellIs" dxfId="25854" priority="39" operator="lessThan">
      <formula>0</formula>
    </cfRule>
  </conditionalFormatting>
  <conditionalFormatting sqref="R161">
    <cfRule type="cellIs" dxfId="25853" priority="37" operator="lessThan">
      <formula>0.8</formula>
    </cfRule>
    <cfRule type="cellIs" dxfId="25852" priority="38" operator="greaterThan">
      <formula>1</formula>
    </cfRule>
  </conditionalFormatting>
  <conditionalFormatting sqref="R161">
    <cfRule type="cellIs" dxfId="25851" priority="35" operator="greaterThan">
      <formula>1</formula>
    </cfRule>
    <cfRule type="cellIs" dxfId="25850" priority="36" operator="lessThan">
      <formula>0.8</formula>
    </cfRule>
  </conditionalFormatting>
  <conditionalFormatting sqref="P161">
    <cfRule type="cellIs" dxfId="25849" priority="34" operator="greaterThan">
      <formula>0</formula>
    </cfRule>
  </conditionalFormatting>
  <conditionalFormatting sqref="Q162:Q167">
    <cfRule type="cellIs" dxfId="25848" priority="33" operator="lessThan">
      <formula>0</formula>
    </cfRule>
  </conditionalFormatting>
  <conditionalFormatting sqref="R162:R167">
    <cfRule type="cellIs" dxfId="25847" priority="31" operator="lessThan">
      <formula>0.8</formula>
    </cfRule>
    <cfRule type="cellIs" dxfId="25846" priority="32" operator="greaterThan">
      <formula>1</formula>
    </cfRule>
  </conditionalFormatting>
  <conditionalFormatting sqref="R162:R167">
    <cfRule type="cellIs" dxfId="25845" priority="29" operator="greaterThan">
      <formula>1</formula>
    </cfRule>
    <cfRule type="cellIs" dxfId="25844" priority="30" operator="lessThan">
      <formula>0.8</formula>
    </cfRule>
  </conditionalFormatting>
  <conditionalFormatting sqref="P162:P167">
    <cfRule type="cellIs" dxfId="25843" priority="28" operator="greaterThan">
      <formula>0</formula>
    </cfRule>
  </conditionalFormatting>
  <conditionalFormatting sqref="Q161">
    <cfRule type="cellIs" dxfId="25842" priority="27" operator="lessThan">
      <formula>0</formula>
    </cfRule>
  </conditionalFormatting>
  <conditionalFormatting sqref="R161">
    <cfRule type="cellIs" dxfId="25841" priority="25" operator="lessThan">
      <formula>0.8</formula>
    </cfRule>
    <cfRule type="cellIs" dxfId="25840" priority="26" operator="greaterThan">
      <formula>1</formula>
    </cfRule>
  </conditionalFormatting>
  <conditionalFormatting sqref="R161">
    <cfRule type="cellIs" dxfId="25839" priority="23" operator="greaterThan">
      <formula>1</formula>
    </cfRule>
    <cfRule type="cellIs" dxfId="25838" priority="24" operator="lessThan">
      <formula>0.8</formula>
    </cfRule>
  </conditionalFormatting>
  <conditionalFormatting sqref="P161">
    <cfRule type="cellIs" dxfId="25837" priority="22" operator="greaterThan">
      <formula>0</formula>
    </cfRule>
  </conditionalFormatting>
  <conditionalFormatting sqref="Q162:Q167">
    <cfRule type="cellIs" dxfId="25836" priority="21" operator="lessThan">
      <formula>0</formula>
    </cfRule>
  </conditionalFormatting>
  <conditionalFormatting sqref="R162:R167">
    <cfRule type="cellIs" dxfId="25835" priority="19" operator="lessThan">
      <formula>0.8</formula>
    </cfRule>
    <cfRule type="cellIs" dxfId="25834" priority="20" operator="greaterThan">
      <formula>1</formula>
    </cfRule>
  </conditionalFormatting>
  <conditionalFormatting sqref="R162:R167">
    <cfRule type="cellIs" dxfId="25833" priority="17" operator="greaterThan">
      <formula>1</formula>
    </cfRule>
    <cfRule type="cellIs" dxfId="25832" priority="18" operator="lessThan">
      <formula>0.8</formula>
    </cfRule>
  </conditionalFormatting>
  <conditionalFormatting sqref="P162:P167">
    <cfRule type="cellIs" dxfId="25831" priority="16" operator="greaterThan">
      <formula>0</formula>
    </cfRule>
  </conditionalFormatting>
  <conditionalFormatting sqref="Q161">
    <cfRule type="cellIs" dxfId="25830" priority="15" operator="lessThan">
      <formula>0</formula>
    </cfRule>
  </conditionalFormatting>
  <conditionalFormatting sqref="R161">
    <cfRule type="cellIs" dxfId="25829" priority="13" operator="lessThan">
      <formula>0.8</formula>
    </cfRule>
    <cfRule type="cellIs" dxfId="25828" priority="14" operator="greaterThan">
      <formula>1</formula>
    </cfRule>
  </conditionalFormatting>
  <conditionalFormatting sqref="R161">
    <cfRule type="cellIs" dxfId="25827" priority="11" operator="greaterThan">
      <formula>1</formula>
    </cfRule>
    <cfRule type="cellIs" dxfId="25826" priority="12" operator="lessThan">
      <formula>0.8</formula>
    </cfRule>
  </conditionalFormatting>
  <conditionalFormatting sqref="P161">
    <cfRule type="cellIs" dxfId="25825" priority="10" operator="greaterThan">
      <formula>0</formula>
    </cfRule>
  </conditionalFormatting>
  <conditionalFormatting sqref="P168">
    <cfRule type="cellIs" dxfId="25824" priority="4" operator="greaterThan">
      <formula>0</formula>
    </cfRule>
  </conditionalFormatting>
  <conditionalFormatting sqref="R168">
    <cfRule type="cellIs" dxfId="25823" priority="7" operator="lessThan">
      <formula>0.8</formula>
    </cfRule>
    <cfRule type="cellIs" dxfId="25822" priority="8" operator="greaterThan">
      <formula>1</formula>
    </cfRule>
  </conditionalFormatting>
  <conditionalFormatting sqref="R168">
    <cfRule type="cellIs" dxfId="25821" priority="5" operator="greaterThan">
      <formula>1</formula>
    </cfRule>
    <cfRule type="cellIs" dxfId="25820" priority="6" operator="lessThan">
      <formula>0.8</formula>
    </cfRule>
  </conditionalFormatting>
  <conditionalFormatting sqref="Q168">
    <cfRule type="cellIs" dxfId="25819" priority="9" operator="lessThan">
      <formula>0</formula>
    </cfRule>
  </conditionalFormatting>
  <conditionalFormatting sqref="AF30">
    <cfRule type="cellIs" dxfId="25818" priority="3" operator="lessThan">
      <formula>0</formula>
    </cfRule>
  </conditionalFormatting>
  <conditionalFormatting sqref="AG30">
    <cfRule type="cellIs" dxfId="25817" priority="1" operator="greaterThan">
      <formula>1</formula>
    </cfRule>
    <cfRule type="cellIs" dxfId="25816" priority="2" operator="lessThan">
      <formula>0.8</formula>
    </cfRule>
  </conditionalFormatting>
  <dataValidations count="1">
    <dataValidation type="list" allowBlank="1" showInputMessage="1" showErrorMessage="1" sqref="AB5:AC173" xr:uid="{00000000-0002-0000-1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W38"/>
  <sheetViews>
    <sheetView topLeftCell="A7" zoomScale="40" zoomScaleNormal="40" workbookViewId="0">
      <selection activeCell="P31" sqref="P31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336</v>
      </c>
      <c r="E3" s="517"/>
      <c r="F3" s="506" t="s">
        <v>3</v>
      </c>
      <c r="G3" s="467"/>
      <c r="H3" s="518">
        <v>289454.80000000005</v>
      </c>
      <c r="I3" s="519"/>
      <c r="J3" s="506" t="s">
        <v>4</v>
      </c>
      <c r="K3" s="467"/>
      <c r="L3" s="511">
        <v>9723700.484895356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382.54568244094304</v>
      </c>
      <c r="G6" s="508"/>
      <c r="H6" s="486">
        <f>AVERAGE(D13:P13,Q13)</f>
        <v>139.00035812148198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5</v>
      </c>
      <c r="Q6" s="475">
        <v>2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364.78936329523304</v>
      </c>
      <c r="G7" s="479"/>
      <c r="H7" s="480">
        <f>AVERAGE(D14:P14,Q14)</f>
        <v>126.17107506658833</v>
      </c>
      <c r="I7" s="481"/>
      <c r="J7" s="480">
        <f>AVERAGE(D31:E31,G31:H31)</f>
        <v>732.06238805345231</v>
      </c>
      <c r="K7" s="481"/>
      <c r="L7" s="482">
        <f>AVERAGE(J31:M31)</f>
        <v>832.68034733727006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0.92555306821451699</v>
      </c>
      <c r="G8" s="485"/>
      <c r="H8" s="484">
        <f>AVERAGE(D15:O15,P15:Q15)</f>
        <v>0.90432063089167392</v>
      </c>
      <c r="I8" s="485"/>
      <c r="J8" s="484">
        <f>AVERAGE(D32:E32,G32:H32)</f>
        <v>0.97725631816572101</v>
      </c>
      <c r="K8" s="485"/>
      <c r="L8" s="484">
        <f>AVERAGE(J32:M32)</f>
        <v>0.94816334889326304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107.94362745098039</v>
      </c>
      <c r="F13" s="19">
        <v>116.90266106442576</v>
      </c>
      <c r="G13" s="19">
        <v>352.0408163265306</v>
      </c>
      <c r="H13" s="19">
        <v>228.57142857142858</v>
      </c>
      <c r="I13" s="19">
        <v>86.273035530001451</v>
      </c>
      <c r="J13" s="19">
        <v>82.856546127222828</v>
      </c>
      <c r="K13" s="19">
        <v>103.76330839353285</v>
      </c>
      <c r="L13" s="19">
        <v>100.66503267973857</v>
      </c>
      <c r="M13" s="19">
        <v>82.143213425721171</v>
      </c>
      <c r="N13" s="19">
        <v>85.288555718339964</v>
      </c>
      <c r="O13" s="19">
        <v>88.560902255639093</v>
      </c>
      <c r="P13" s="19">
        <v>218.17412587412591</v>
      </c>
      <c r="Q13" s="21">
        <v>150</v>
      </c>
    </row>
    <row r="14" spans="2:17" ht="39.950000000000003" customHeight="1">
      <c r="B14" s="459"/>
      <c r="C14" s="14" t="s">
        <v>42</v>
      </c>
      <c r="D14" s="19">
        <v>130.85781897991873</v>
      </c>
      <c r="E14" s="19">
        <v>94.957712923443736</v>
      </c>
      <c r="F14" s="19">
        <v>102.42368849658109</v>
      </c>
      <c r="G14" s="19">
        <v>312.62642466401621</v>
      </c>
      <c r="H14" s="19">
        <v>224.15587610488302</v>
      </c>
      <c r="I14" s="19">
        <v>80.689739968096248</v>
      </c>
      <c r="J14" s="19">
        <v>72.880629032415897</v>
      </c>
      <c r="K14" s="19">
        <v>95.998992767289593</v>
      </c>
      <c r="L14" s="19">
        <v>88.772573221262775</v>
      </c>
      <c r="M14" s="19">
        <v>74.179030206984237</v>
      </c>
      <c r="N14" s="19">
        <v>76.778610093932585</v>
      </c>
      <c r="O14" s="19">
        <v>77.367132281682643</v>
      </c>
      <c r="P14" s="19">
        <v>197.0429039118676</v>
      </c>
      <c r="Q14" s="9">
        <v>137.66391827986246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0.9162316633023545</v>
      </c>
      <c r="E15" s="10">
        <f t="shared" si="0"/>
        <v>0.8796972564829374</v>
      </c>
      <c r="F15" s="10">
        <f t="shared" si="0"/>
        <v>0.87614505575826696</v>
      </c>
      <c r="G15" s="10">
        <f t="shared" si="0"/>
        <v>0.8880402787557562</v>
      </c>
      <c r="H15" s="10">
        <f t="shared" si="0"/>
        <v>0.98068195795886315</v>
      </c>
      <c r="I15" s="10">
        <f t="shared" si="0"/>
        <v>0.93528342282608556</v>
      </c>
      <c r="J15" s="10">
        <f t="shared" si="0"/>
        <v>0.87960013347057309</v>
      </c>
      <c r="K15" s="10">
        <f t="shared" si="0"/>
        <v>0.92517282123661371</v>
      </c>
      <c r="L15" s="10">
        <f t="shared" si="0"/>
        <v>0.88186106792106111</v>
      </c>
      <c r="M15" s="10">
        <f t="shared" si="0"/>
        <v>0.9030451465605418</v>
      </c>
      <c r="N15" s="10">
        <f t="shared" si="0"/>
        <v>0.90022171728982103</v>
      </c>
      <c r="O15" s="10">
        <f t="shared" si="0"/>
        <v>0.87360370446944391</v>
      </c>
      <c r="P15" s="379">
        <f t="shared" si="0"/>
        <v>0.90314515125203332</v>
      </c>
      <c r="Q15" s="11">
        <f t="shared" si="0"/>
        <v>0.91775945519908309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0.73958333333333315</v>
      </c>
      <c r="E17" s="12">
        <v>0.62430555555555545</v>
      </c>
      <c r="F17" s="12">
        <v>0.67361111111111105</v>
      </c>
      <c r="G17" s="12">
        <v>0.68541666666666667</v>
      </c>
      <c r="H17" s="12">
        <v>0.69722222222222219</v>
      </c>
      <c r="I17" s="12">
        <v>0.76180555555555551</v>
      </c>
      <c r="J17" s="12">
        <v>0.83541666666666659</v>
      </c>
      <c r="K17" s="12">
        <v>0.81458333333333321</v>
      </c>
      <c r="L17" s="12">
        <v>0.96041666666666647</v>
      </c>
      <c r="M17" s="12">
        <v>0.9506944444444444</v>
      </c>
      <c r="N17" s="12">
        <v>0.96319444444444435</v>
      </c>
      <c r="O17" s="22">
        <v>0.88263888888888886</v>
      </c>
      <c r="P17" s="12">
        <v>0.65833333333333333</v>
      </c>
      <c r="Q17" s="380">
        <v>0.625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>
        <v>1</v>
      </c>
      <c r="H20" s="382">
        <v>1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>
        <v>1</v>
      </c>
      <c r="N20" s="382">
        <v>1</v>
      </c>
      <c r="O20" s="382" t="s">
        <v>49</v>
      </c>
      <c r="P20" s="382">
        <v>1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>
        <v>1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>
        <v>1</v>
      </c>
      <c r="Q21" s="383"/>
    </row>
    <row r="22" spans="2:23" ht="22.9" customHeight="1">
      <c r="B22" s="444" t="s">
        <v>53</v>
      </c>
      <c r="C22" s="467"/>
      <c r="D22" s="384">
        <v>18.714285714285715</v>
      </c>
      <c r="E22" s="384">
        <v>17.333333333333332</v>
      </c>
      <c r="F22" s="384">
        <v>15.285714285714286</v>
      </c>
      <c r="G22" s="384">
        <v>5.7142857142857144</v>
      </c>
      <c r="H22" s="384">
        <v>6.6</v>
      </c>
      <c r="I22" s="384">
        <v>17</v>
      </c>
      <c r="J22" s="384">
        <v>18.142857142857142</v>
      </c>
      <c r="K22" s="384">
        <v>16.625</v>
      </c>
      <c r="L22" s="384">
        <v>15.1</v>
      </c>
      <c r="M22" s="384">
        <v>18.375</v>
      </c>
      <c r="N22" s="384">
        <v>17.75</v>
      </c>
      <c r="O22" s="384">
        <v>17</v>
      </c>
      <c r="P22" s="384">
        <v>11.333333333333334</v>
      </c>
      <c r="Q22" s="385">
        <v>12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285.88811188811167</v>
      </c>
      <c r="E31" s="8">
        <v>788.71089424141803</v>
      </c>
      <c r="F31" s="8">
        <v>0</v>
      </c>
      <c r="G31" s="8">
        <v>843.10127861544936</v>
      </c>
      <c r="H31" s="393">
        <v>1010.5492674688304</v>
      </c>
      <c r="I31" s="392">
        <v>0</v>
      </c>
      <c r="J31" s="8">
        <v>909.33333333333655</v>
      </c>
      <c r="K31" s="8">
        <v>629.16666666666663</v>
      </c>
      <c r="L31" s="8">
        <v>924.82255960291025</v>
      </c>
      <c r="M31" s="393">
        <v>867.39882974616683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0.89340034965034898</v>
      </c>
      <c r="E32" s="10">
        <f t="shared" si="1"/>
        <v>0.95601320514111277</v>
      </c>
      <c r="F32" s="10">
        <f t="shared" si="1"/>
        <v>0</v>
      </c>
      <c r="G32" s="10">
        <f t="shared" si="1"/>
        <v>0.9367791984616104</v>
      </c>
      <c r="H32" s="10">
        <f t="shared" si="1"/>
        <v>1.1228325194098117</v>
      </c>
      <c r="I32" s="392">
        <f t="shared" si="1"/>
        <v>0</v>
      </c>
      <c r="J32" s="10">
        <f t="shared" si="1"/>
        <v>1.1022222222222262</v>
      </c>
      <c r="K32" s="10">
        <f t="shared" si="1"/>
        <v>0.69907407407407407</v>
      </c>
      <c r="L32" s="10">
        <f t="shared" si="1"/>
        <v>1.0275806217810113</v>
      </c>
      <c r="M32" s="11">
        <f t="shared" si="1"/>
        <v>0.96377647749574091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0.18055555555555555</v>
      </c>
      <c r="E33" s="12">
        <v>0.1875</v>
      </c>
      <c r="F33" s="12">
        <v>0</v>
      </c>
      <c r="G33" s="12">
        <v>3021.9512195121938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0.21875</v>
      </c>
      <c r="E34" s="12">
        <v>0.31597222222222221</v>
      </c>
      <c r="F34" s="12">
        <v>0</v>
      </c>
      <c r="G34" s="12">
        <v>1081.176470588229</v>
      </c>
      <c r="H34" s="380">
        <v>0.52638888888888891</v>
      </c>
      <c r="I34" s="23">
        <v>0</v>
      </c>
      <c r="J34" s="12">
        <v>0.74305555555555547</v>
      </c>
      <c r="K34" s="12">
        <v>0.79861111111111116</v>
      </c>
      <c r="L34" s="12">
        <v>46154.072916666664</v>
      </c>
      <c r="M34" s="13">
        <v>46154.045138888891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5.5</v>
      </c>
      <c r="E35" s="397">
        <v>3.6666666666666665</v>
      </c>
      <c r="F35" s="397">
        <v>0</v>
      </c>
      <c r="G35" s="397">
        <v>3.8333333333333335</v>
      </c>
      <c r="H35" s="398">
        <v>3.2857142857142856</v>
      </c>
      <c r="I35" s="399">
        <v>0</v>
      </c>
      <c r="J35" s="397">
        <v>3</v>
      </c>
      <c r="K35" s="397">
        <v>3.6666666666666665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5815" priority="4" operator="lessThan">
      <formula>0.8</formula>
    </cfRule>
  </conditionalFormatting>
  <conditionalFormatting sqref="J32:L32">
    <cfRule type="cellIs" dxfId="25814" priority="3" operator="lessThan">
      <formula>0.8</formula>
    </cfRule>
  </conditionalFormatting>
  <conditionalFormatting sqref="M32">
    <cfRule type="cellIs" dxfId="25813" priority="2" operator="lessThan">
      <formula>0.8</formula>
    </cfRule>
  </conditionalFormatting>
  <conditionalFormatting sqref="H32">
    <cfRule type="cellIs" dxfId="2581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T150" sqref="T150"/>
      <selection activeCell="AB154" sqref="AB154:AC15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188092.69</v>
      </c>
      <c r="F1" s="425" t="s">
        <v>4</v>
      </c>
      <c r="G1" s="30">
        <f>SUM(H5:H173)</f>
        <v>7672226.770838188</v>
      </c>
      <c r="H1" s="440" t="s">
        <v>165</v>
      </c>
      <c r="I1" s="31">
        <f>M17+M30+M43+M56+M69+M82+M95+M108+M121+M134+M147+M160+M173</f>
        <v>194.97380952380954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339</v>
      </c>
      <c r="B2" s="648"/>
      <c r="C2" s="441"/>
      <c r="D2" s="441" t="s">
        <v>83</v>
      </c>
      <c r="E2" s="34">
        <f>AVERAGE(O17,O30,O43,O56,O69,O82,O95,O108,O121,O134,O147,O160,O173)</f>
        <v>125.28701020402879</v>
      </c>
      <c r="F2" s="35" t="s">
        <v>84</v>
      </c>
      <c r="G2" s="36">
        <f>G1/E1</f>
        <v>40.789606288464412</v>
      </c>
      <c r="H2" s="440" t="s">
        <v>175</v>
      </c>
      <c r="I2" s="440">
        <f>COUNT(I5:I173)</f>
        <v>9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5254.81</v>
      </c>
      <c r="H5" s="45">
        <f t="shared" ref="H5:H16" si="0">F5*G5</f>
        <v>198789.46230000001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2388.5500000000002</v>
      </c>
      <c r="O5" s="47">
        <f t="shared" ref="O5:O11" si="2">N5/M5</f>
        <v>119.42750000000001</v>
      </c>
      <c r="P5" s="48">
        <f t="shared" ref="P5:P11" si="3">M5-J5</f>
        <v>0</v>
      </c>
      <c r="Q5" s="49">
        <f t="shared" ref="Q5:Q11" si="4">O5-L5</f>
        <v>-0.57249999999999091</v>
      </c>
      <c r="R5" s="427">
        <f t="shared" ref="R5:R11" si="5">O5/L5</f>
        <v>0.99522916666666672</v>
      </c>
      <c r="S5" s="603">
        <f>R17</f>
        <v>0.9162316633023545</v>
      </c>
      <c r="T5" s="89">
        <v>0.25</v>
      </c>
      <c r="U5" s="89">
        <v>0.34166666666666667</v>
      </c>
      <c r="V5" s="425">
        <v>5</v>
      </c>
      <c r="W5" s="436">
        <f>(U5-T5)*24*60</f>
        <v>132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-11.449999999999818</v>
      </c>
      <c r="AG5" s="427">
        <f t="shared" ref="AG5:AG70" si="7">N5/K5</f>
        <v>0.99522916666666672</v>
      </c>
      <c r="AH5" s="603">
        <f>AG17</f>
        <v>0.93321902411296886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2588.19</v>
      </c>
      <c r="H6" s="45">
        <f t="shared" si="0"/>
        <v>97911.227700000003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2352.9</v>
      </c>
      <c r="O6" s="47">
        <f t="shared" si="2"/>
        <v>117.64500000000001</v>
      </c>
      <c r="P6" s="48">
        <f t="shared" si="3"/>
        <v>0</v>
      </c>
      <c r="Q6" s="49">
        <f t="shared" si="4"/>
        <v>-2.3549999999999898</v>
      </c>
      <c r="R6" s="427">
        <f t="shared" si="5"/>
        <v>0.98037500000000011</v>
      </c>
      <c r="S6" s="603"/>
      <c r="T6" s="89">
        <v>0.3576388888888889</v>
      </c>
      <c r="U6" s="89">
        <v>0.40347222222222223</v>
      </c>
      <c r="V6" s="425">
        <v>23</v>
      </c>
      <c r="W6" s="436">
        <f t="shared" ref="W6:W17" si="8">(U6-T6)*24*60</f>
        <v>66</v>
      </c>
      <c r="X6" s="53">
        <v>0.34652777777777777</v>
      </c>
      <c r="Y6" s="53">
        <v>0.35625000000000001</v>
      </c>
      <c r="Z6" s="54"/>
      <c r="AA6" s="54"/>
      <c r="AB6" s="588"/>
      <c r="AC6" s="588"/>
      <c r="AD6" s="423"/>
      <c r="AE6" s="423"/>
      <c r="AF6" s="48">
        <f t="shared" si="6"/>
        <v>-47.099999999999909</v>
      </c>
      <c r="AG6" s="427">
        <f t="shared" si="7"/>
        <v>0.980375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1638</v>
      </c>
      <c r="H7" s="45">
        <f t="shared" si="0"/>
        <v>63865.62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2397.0731707317063</v>
      </c>
      <c r="O7" s="47">
        <f t="shared" si="2"/>
        <v>141.0043041606886</v>
      </c>
      <c r="P7" s="48">
        <f t="shared" si="3"/>
        <v>0</v>
      </c>
      <c r="Q7" s="49">
        <f t="shared" si="4"/>
        <v>-17.819225251076091</v>
      </c>
      <c r="R7" s="427">
        <f t="shared" si="5"/>
        <v>0.88780487804878017</v>
      </c>
      <c r="S7" s="603"/>
      <c r="T7" s="89">
        <v>0.40833333333333333</v>
      </c>
      <c r="U7" s="89">
        <v>0.43680555555555556</v>
      </c>
      <c r="V7" s="425">
        <v>7</v>
      </c>
      <c r="W7" s="436">
        <f t="shared" si="8"/>
        <v>41.000000000000014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-302.92682926829366</v>
      </c>
      <c r="AG7" s="427">
        <f t="shared" si="7"/>
        <v>0.88780487804878017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2032</v>
      </c>
      <c r="H8" s="45">
        <f t="shared" si="0"/>
        <v>58643.519999999997</v>
      </c>
      <c r="I8" s="436"/>
      <c r="J8" s="46">
        <v>17</v>
      </c>
      <c r="K8" s="44">
        <v>2700</v>
      </c>
      <c r="L8" s="47">
        <v>158.8235294117647</v>
      </c>
      <c r="M8" s="437">
        <v>17</v>
      </c>
      <c r="N8" s="44">
        <f t="shared" si="1"/>
        <v>2390.5882352941185</v>
      </c>
      <c r="O8" s="47">
        <f t="shared" si="2"/>
        <v>140.62283737024225</v>
      </c>
      <c r="P8" s="48">
        <f t="shared" si="3"/>
        <v>0</v>
      </c>
      <c r="Q8" s="49">
        <f t="shared" si="4"/>
        <v>-18.200692041522444</v>
      </c>
      <c r="R8" s="427">
        <f t="shared" si="5"/>
        <v>0.88540305010893272</v>
      </c>
      <c r="S8" s="603"/>
      <c r="T8" s="89">
        <v>0.44236111111111109</v>
      </c>
      <c r="U8" s="89">
        <v>0.47777777777777775</v>
      </c>
      <c r="V8" s="425">
        <v>8</v>
      </c>
      <c r="W8" s="436">
        <f t="shared" si="8"/>
        <v>50.999999999999979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-309.41176470588152</v>
      </c>
      <c r="AG8" s="427">
        <f t="shared" si="7"/>
        <v>0.88540305010893272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2758</v>
      </c>
      <c r="H9" s="45">
        <f t="shared" si="0"/>
        <v>85801.38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2545.8461538461565</v>
      </c>
      <c r="O9" s="47">
        <f t="shared" si="2"/>
        <v>133.99190283400824</v>
      </c>
      <c r="P9" s="48">
        <f t="shared" si="3"/>
        <v>1</v>
      </c>
      <c r="Q9" s="49">
        <f t="shared" si="4"/>
        <v>-16.008097165991757</v>
      </c>
      <c r="R9" s="427">
        <f t="shared" si="5"/>
        <v>0.89327935222672161</v>
      </c>
      <c r="S9" s="603"/>
      <c r="T9" s="89">
        <v>0.51736111111111105</v>
      </c>
      <c r="U9" s="89">
        <v>0.56249999999999989</v>
      </c>
      <c r="V9" s="425">
        <v>7</v>
      </c>
      <c r="W9" s="436">
        <f t="shared" si="8"/>
        <v>64.999999999999929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-154.15384615384346</v>
      </c>
      <c r="AG9" s="427">
        <f t="shared" si="7"/>
        <v>0.94290598290598393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4001</v>
      </c>
      <c r="H10" s="45">
        <f t="shared" si="0"/>
        <v>153958.47999999998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2500.6250000000005</v>
      </c>
      <c r="O10" s="47">
        <f t="shared" si="2"/>
        <v>131.61184210526318</v>
      </c>
      <c r="P10" s="48">
        <f t="shared" si="3"/>
        <v>1</v>
      </c>
      <c r="Q10" s="49">
        <f t="shared" si="4"/>
        <v>-18.388157894736821</v>
      </c>
      <c r="R10" s="427">
        <f t="shared" si="5"/>
        <v>0.87741228070175448</v>
      </c>
      <c r="S10" s="604"/>
      <c r="T10" s="89">
        <v>0.57777777777777761</v>
      </c>
      <c r="U10" s="89">
        <v>0.64444444444444426</v>
      </c>
      <c r="V10" s="425">
        <v>22</v>
      </c>
      <c r="W10" s="436">
        <f t="shared" si="8"/>
        <v>95.999999999999972</v>
      </c>
      <c r="X10" s="53">
        <v>0.56666666666666665</v>
      </c>
      <c r="Y10" s="53">
        <v>0.57638888888888895</v>
      </c>
      <c r="Z10" s="54"/>
      <c r="AA10" s="54"/>
      <c r="AB10" s="588"/>
      <c r="AC10" s="588"/>
      <c r="AD10" s="423"/>
      <c r="AE10" s="423"/>
      <c r="AF10" s="48">
        <f t="shared" si="6"/>
        <v>-199.37499999999955</v>
      </c>
      <c r="AG10" s="427">
        <f t="shared" si="7"/>
        <v>0.9261574074074076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5380</v>
      </c>
      <c r="H11" s="45">
        <f t="shared" si="0"/>
        <v>203363.99999999997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2502.3255813953483</v>
      </c>
      <c r="O11" s="47">
        <f t="shared" si="2"/>
        <v>131.70134638922886</v>
      </c>
      <c r="P11" s="48">
        <f t="shared" si="3"/>
        <v>0</v>
      </c>
      <c r="Q11" s="49">
        <f t="shared" si="4"/>
        <v>-10.40391676866588</v>
      </c>
      <c r="R11" s="427">
        <f t="shared" si="5"/>
        <v>0.92678725236864756</v>
      </c>
      <c r="S11" s="604"/>
      <c r="T11" s="89">
        <v>0.6499999999999998</v>
      </c>
      <c r="U11" s="89">
        <v>0.73958333333333315</v>
      </c>
      <c r="V11" s="425">
        <v>8</v>
      </c>
      <c r="W11" s="436">
        <f t="shared" si="8"/>
        <v>129.00000000000003</v>
      </c>
      <c r="X11" s="53"/>
      <c r="Y11" s="53"/>
      <c r="Z11" s="54"/>
      <c r="AA11" s="54"/>
      <c r="AB11" s="588"/>
      <c r="AC11" s="588"/>
      <c r="AD11" s="423"/>
      <c r="AE11" s="423"/>
      <c r="AF11" s="48">
        <f t="shared" si="6"/>
        <v>-197.67441860465169</v>
      </c>
      <c r="AG11" s="427">
        <f t="shared" si="7"/>
        <v>0.92678725236864756</v>
      </c>
      <c r="AH11" s="604"/>
    </row>
    <row r="12" spans="1:34" ht="19.149999999999999" customHeight="1">
      <c r="A12" s="635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18.714285714285715</v>
      </c>
      <c r="N17" s="70">
        <f t="shared" si="9"/>
        <v>2439.7011630381899</v>
      </c>
      <c r="O17" s="73">
        <f t="shared" si="9"/>
        <v>130.85781897991873</v>
      </c>
      <c r="P17" s="65">
        <f t="shared" ref="P17:P28" si="10">M17-J17</f>
        <v>0.28571428571428825</v>
      </c>
      <c r="Q17" s="74">
        <f t="shared" ref="Q17:Q23" si="11">O17-L17</f>
        <v>-11.963941303141837</v>
      </c>
      <c r="R17" s="75">
        <f>O17/L17</f>
        <v>0.9162316633023545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-174.58455124752436</v>
      </c>
      <c r="AG17" s="428">
        <f t="shared" si="7"/>
        <v>0.93321902411296886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3552.25</v>
      </c>
      <c r="H18" s="84">
        <f t="shared" ref="H18:H29" si="12">F18*G18</f>
        <v>130935.935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2243.5263157894728</v>
      </c>
      <c r="O18" s="86">
        <f t="shared" ref="O18:O23" si="14">N18/M18</f>
        <v>124.64035087719293</v>
      </c>
      <c r="P18" s="54">
        <f t="shared" si="10"/>
        <v>1</v>
      </c>
      <c r="Q18" s="88">
        <f t="shared" si="11"/>
        <v>-7.7125902992776503</v>
      </c>
      <c r="R18" s="424">
        <f t="shared" ref="R18:R23" si="15">O18/L18</f>
        <v>0.94172709551656886</v>
      </c>
      <c r="S18" s="587">
        <f>R30</f>
        <v>0.8796972564829374</v>
      </c>
      <c r="T18" s="89">
        <v>0.16666666666666666</v>
      </c>
      <c r="U18" s="89">
        <v>0.2326388888888889</v>
      </c>
      <c r="V18" s="423">
        <v>5</v>
      </c>
      <c r="W18" s="90">
        <f>(U18-T18)*24*60</f>
        <v>95.000000000000028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-6.4736842105271535</v>
      </c>
      <c r="AG18" s="92">
        <f t="shared" si="7"/>
        <v>0.99712280701754352</v>
      </c>
      <c r="AH18" s="628">
        <f>AG30</f>
        <v>0.91061049216681655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2221</v>
      </c>
      <c r="H19" s="84">
        <f t="shared" si="12"/>
        <v>85264.19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1432.9032258064512</v>
      </c>
      <c r="O19" s="95">
        <f t="shared" si="14"/>
        <v>84.288425047438309</v>
      </c>
      <c r="P19" s="54">
        <f t="shared" si="10"/>
        <v>1</v>
      </c>
      <c r="Q19" s="88">
        <f t="shared" si="11"/>
        <v>-17.961574952561691</v>
      </c>
      <c r="R19" s="424">
        <f t="shared" si="15"/>
        <v>0.82433667528057031</v>
      </c>
      <c r="S19" s="587"/>
      <c r="T19" s="89">
        <v>0.23819444444444446</v>
      </c>
      <c r="U19" s="89">
        <v>0.30277777777777781</v>
      </c>
      <c r="V19" s="423">
        <v>8</v>
      </c>
      <c r="W19" s="90">
        <f>(U19-T19)*24*60</f>
        <v>93.000000000000028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-203.09677419354875</v>
      </c>
      <c r="AG19" s="427">
        <f t="shared" si="7"/>
        <v>0.87585771748560592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2656.55</v>
      </c>
      <c r="H20" s="84">
        <f t="shared" si="12"/>
        <v>132588.4105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1362.3333333333335</v>
      </c>
      <c r="O20" s="95">
        <f t="shared" si="14"/>
        <v>80.137254901960787</v>
      </c>
      <c r="P20" s="54">
        <f t="shared" si="10"/>
        <v>0</v>
      </c>
      <c r="Q20" s="88">
        <f t="shared" si="11"/>
        <v>-8.0980392156862706</v>
      </c>
      <c r="R20" s="424">
        <f t="shared" si="15"/>
        <v>0.90822222222222226</v>
      </c>
      <c r="S20" s="587"/>
      <c r="T20" s="89">
        <v>0.31875000000000003</v>
      </c>
      <c r="U20" s="89">
        <v>0.4</v>
      </c>
      <c r="V20" s="423">
        <v>23</v>
      </c>
      <c r="W20" s="90">
        <f t="shared" ref="W20:W29" si="16">(U20-T20)*24*60</f>
        <v>116.99999999999999</v>
      </c>
      <c r="X20" s="96">
        <v>0.30694444444444441</v>
      </c>
      <c r="Y20" s="96">
        <v>0.31805555555555554</v>
      </c>
      <c r="Z20" s="54"/>
      <c r="AA20" s="54"/>
      <c r="AB20" s="588"/>
      <c r="AC20" s="588"/>
      <c r="AD20" s="423"/>
      <c r="AE20" s="423"/>
      <c r="AF20" s="91">
        <f t="shared" si="6"/>
        <v>-137.66666666666652</v>
      </c>
      <c r="AG20" s="92">
        <f t="shared" si="7"/>
        <v>0.90822222222222238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205</v>
      </c>
      <c r="E21" s="43"/>
      <c r="F21" s="359">
        <v>56.43</v>
      </c>
      <c r="G21" s="44">
        <v>2712.6</v>
      </c>
      <c r="H21" s="84">
        <f t="shared" si="12"/>
        <v>153072.01799999998</v>
      </c>
      <c r="I21" s="425"/>
      <c r="J21" s="93">
        <v>17</v>
      </c>
      <c r="K21" s="44">
        <v>1636</v>
      </c>
      <c r="L21" s="47">
        <v>96.235294117647058</v>
      </c>
      <c r="M21" s="437">
        <v>17</v>
      </c>
      <c r="N21" s="94">
        <f t="shared" si="13"/>
        <v>1356.3000000000002</v>
      </c>
      <c r="O21" s="95">
        <f t="shared" si="14"/>
        <v>79.782352941176484</v>
      </c>
      <c r="P21" s="54">
        <f t="shared" si="10"/>
        <v>0</v>
      </c>
      <c r="Q21" s="88">
        <f t="shared" si="11"/>
        <v>-16.452941176470574</v>
      </c>
      <c r="R21" s="424">
        <f t="shared" si="15"/>
        <v>0.829034229828851</v>
      </c>
      <c r="S21" s="587"/>
      <c r="T21" s="89">
        <v>0.41597222222222224</v>
      </c>
      <c r="U21" s="89">
        <v>0.49930555555555556</v>
      </c>
      <c r="V21" s="423">
        <v>23</v>
      </c>
      <c r="W21" s="90">
        <f t="shared" si="16"/>
        <v>119.99999999999997</v>
      </c>
      <c r="X21" s="96">
        <v>0.40416666666666662</v>
      </c>
      <c r="Y21" s="96">
        <v>0.4152777777777778</v>
      </c>
      <c r="Z21" s="54"/>
      <c r="AA21" s="54"/>
      <c r="AB21" s="588"/>
      <c r="AC21" s="588"/>
      <c r="AD21" s="423"/>
      <c r="AE21" s="423"/>
      <c r="AF21" s="48">
        <f t="shared" si="6"/>
        <v>-279.69999999999982</v>
      </c>
      <c r="AG21" s="427">
        <f t="shared" si="7"/>
        <v>0.829034229828851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205</v>
      </c>
      <c r="E22" s="43"/>
      <c r="F22" s="359">
        <v>56.43</v>
      </c>
      <c r="G22" s="44">
        <v>1397.4</v>
      </c>
      <c r="H22" s="84">
        <f t="shared" si="12"/>
        <v>78855.282000000007</v>
      </c>
      <c r="I22" s="425">
        <v>1</v>
      </c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1330.8571428571443</v>
      </c>
      <c r="O22" s="95">
        <f t="shared" si="14"/>
        <v>78.285714285714363</v>
      </c>
      <c r="P22" s="54">
        <f t="shared" si="10"/>
        <v>0</v>
      </c>
      <c r="Q22" s="88">
        <f t="shared" si="11"/>
        <v>-17.949579831932695</v>
      </c>
      <c r="R22" s="424">
        <f t="shared" si="15"/>
        <v>0.81348236115962358</v>
      </c>
      <c r="S22" s="587"/>
      <c r="T22" s="89">
        <v>0.5395833333333333</v>
      </c>
      <c r="U22" s="89">
        <v>0.58333333333333326</v>
      </c>
      <c r="V22" s="423">
        <v>5</v>
      </c>
      <c r="W22" s="90">
        <f t="shared" si="16"/>
        <v>62.999999999999936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-305.14285714285575</v>
      </c>
      <c r="AG22" s="92">
        <f t="shared" si="7"/>
        <v>0.81348236115962358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1912.7499999999998</v>
      </c>
      <c r="H23" s="84">
        <f t="shared" si="12"/>
        <v>70503.964999999997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2207.0192307692319</v>
      </c>
      <c r="O23" s="95">
        <f t="shared" si="14"/>
        <v>122.61217948717955</v>
      </c>
      <c r="P23" s="54">
        <f t="shared" si="10"/>
        <v>1</v>
      </c>
      <c r="Q23" s="88">
        <f t="shared" si="11"/>
        <v>-9.740761689291034</v>
      </c>
      <c r="R23" s="424">
        <f t="shared" si="15"/>
        <v>0.92640313390313445</v>
      </c>
      <c r="S23" s="587"/>
      <c r="T23" s="89">
        <v>0.58819444444444435</v>
      </c>
      <c r="U23" s="89">
        <v>0.62430555555555545</v>
      </c>
      <c r="V23" s="423">
        <v>7</v>
      </c>
      <c r="W23" s="90">
        <f t="shared" si="16"/>
        <v>51.999999999999972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-42.980769230768146</v>
      </c>
      <c r="AG23" s="427">
        <f t="shared" si="7"/>
        <v>0.98089743589743639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16.833333333333332</v>
      </c>
      <c r="K30" s="101">
        <v>1818</v>
      </c>
      <c r="L30" s="104">
        <v>107.94362745098039</v>
      </c>
      <c r="M30" s="101">
        <f t="shared" ref="M30:O30" si="17">AVERAGE(M18:M29)</f>
        <v>17.333333333333332</v>
      </c>
      <c r="N30" s="101">
        <f t="shared" si="17"/>
        <v>1655.4898747592724</v>
      </c>
      <c r="O30" s="104">
        <f t="shared" si="17"/>
        <v>94.957712923443736</v>
      </c>
      <c r="P30" s="54">
        <f t="shared" ref="P30:P37" si="18">M30-J30</f>
        <v>0.5</v>
      </c>
      <c r="Q30" s="88">
        <f t="shared" ref="Q30:Q37" si="19">O30-L30</f>
        <v>-12.98591452753665</v>
      </c>
      <c r="R30" s="105">
        <f t="shared" ref="R30:R37" si="20">O30/L30</f>
        <v>0.8796972564829374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-162.51012524072758</v>
      </c>
      <c r="AG30" s="109">
        <f t="shared" ref="AG30" si="21">N30/K30</f>
        <v>0.91061049216681655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2317</v>
      </c>
      <c r="H31" s="113">
        <f t="shared" ref="H31:H40" si="22">F31*G31</f>
        <v>81859.61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1958.0281690140848</v>
      </c>
      <c r="O31" s="116">
        <f t="shared" ref="O31:O37" si="24">N31/M31</f>
        <v>163.16901408450707</v>
      </c>
      <c r="P31" s="117">
        <f t="shared" si="18"/>
        <v>0</v>
      </c>
      <c r="Q31" s="118">
        <f t="shared" si="19"/>
        <v>-13.330985915492931</v>
      </c>
      <c r="R31" s="426">
        <f t="shared" si="20"/>
        <v>0.92447033475641394</v>
      </c>
      <c r="S31" s="624">
        <f>R43</f>
        <v>0.87614505575826696</v>
      </c>
      <c r="T31" s="119">
        <v>0.16666666666666666</v>
      </c>
      <c r="U31" s="119">
        <v>0.2159722222222222</v>
      </c>
      <c r="V31" s="145">
        <v>5</v>
      </c>
      <c r="W31" s="120">
        <f t="shared" ref="W31:W42" si="25">(U31-T31)*24*60</f>
        <v>70.999999999999986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-159.97183098591518</v>
      </c>
      <c r="AG31" s="121">
        <f t="shared" si="7"/>
        <v>0.92447033475641394</v>
      </c>
      <c r="AH31" s="602">
        <f>AG43</f>
        <v>0.88451947823571564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2051</v>
      </c>
      <c r="H32" s="84">
        <f t="shared" si="22"/>
        <v>70205.73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1953.333333333333</v>
      </c>
      <c r="O32" s="47">
        <f t="shared" si="24"/>
        <v>162.77777777777774</v>
      </c>
      <c r="P32" s="117">
        <f t="shared" si="18"/>
        <v>0</v>
      </c>
      <c r="Q32" s="49">
        <f t="shared" si="19"/>
        <v>-13.722222222222257</v>
      </c>
      <c r="R32" s="427">
        <f t="shared" si="20"/>
        <v>0.92225369845766425</v>
      </c>
      <c r="S32" s="587"/>
      <c r="T32" s="89">
        <v>0.22083333333333333</v>
      </c>
      <c r="U32" s="89">
        <v>0.26458333333333334</v>
      </c>
      <c r="V32" s="145">
        <v>7</v>
      </c>
      <c r="W32" s="90">
        <f t="shared" si="25"/>
        <v>63.000000000000014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-164.66666666666697</v>
      </c>
      <c r="AG32" s="427">
        <f t="shared" si="7"/>
        <v>0.92225369845766436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1024.2</v>
      </c>
      <c r="H33" s="84">
        <f t="shared" si="22"/>
        <v>55398.978000000003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1229.0400000000004</v>
      </c>
      <c r="O33" s="47">
        <f t="shared" si="24"/>
        <v>68.28000000000003</v>
      </c>
      <c r="P33" s="117">
        <f t="shared" si="18"/>
        <v>0</v>
      </c>
      <c r="Q33" s="49">
        <f t="shared" si="19"/>
        <v>-15.053333333333299</v>
      </c>
      <c r="R33" s="427">
        <f t="shared" si="20"/>
        <v>0.81936000000000042</v>
      </c>
      <c r="S33" s="587"/>
      <c r="T33" s="89">
        <v>0.27986111111111112</v>
      </c>
      <c r="U33" s="89">
        <v>0.31458333333333333</v>
      </c>
      <c r="V33" s="145">
        <v>22</v>
      </c>
      <c r="W33" s="90">
        <f t="shared" si="25"/>
        <v>49.999999999999986</v>
      </c>
      <c r="X33" s="124">
        <v>0.26944444444444443</v>
      </c>
      <c r="Y33" s="124">
        <v>0.27916666666666667</v>
      </c>
      <c r="Z33" s="125"/>
      <c r="AA33" s="125"/>
      <c r="AB33" s="588"/>
      <c r="AC33" s="588"/>
      <c r="AD33" s="423"/>
      <c r="AE33" s="423"/>
      <c r="AF33" s="48">
        <f t="shared" si="6"/>
        <v>-270.95999999999958</v>
      </c>
      <c r="AG33" s="126">
        <f t="shared" si="7"/>
        <v>0.81936000000000031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212</v>
      </c>
      <c r="E34" s="83"/>
      <c r="F34" s="359">
        <v>49.91</v>
      </c>
      <c r="G34" s="140">
        <v>2659.8</v>
      </c>
      <c r="H34" s="84">
        <f t="shared" si="22"/>
        <v>132750.61799999999</v>
      </c>
      <c r="I34" s="42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1318.9090909090903</v>
      </c>
      <c r="O34" s="47">
        <f t="shared" si="24"/>
        <v>82.431818181818144</v>
      </c>
      <c r="P34" s="117">
        <f t="shared" si="18"/>
        <v>1</v>
      </c>
      <c r="Q34" s="49">
        <f t="shared" si="19"/>
        <v>-17.568181818181856</v>
      </c>
      <c r="R34" s="427">
        <f t="shared" si="20"/>
        <v>0.82431818181818139</v>
      </c>
      <c r="S34" s="587"/>
      <c r="T34" s="89">
        <v>0.31944444444444442</v>
      </c>
      <c r="U34" s="89">
        <v>0.40347222222222223</v>
      </c>
      <c r="V34" s="140">
        <v>7</v>
      </c>
      <c r="W34" s="90">
        <f t="shared" si="25"/>
        <v>121.00000000000006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-181.09090909090969</v>
      </c>
      <c r="AG34" s="126">
        <f t="shared" si="7"/>
        <v>0.87927272727272687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213</v>
      </c>
      <c r="E35" s="43"/>
      <c r="F35" s="359">
        <v>56.43</v>
      </c>
      <c r="G35" s="140">
        <v>2879</v>
      </c>
      <c r="H35" s="84">
        <f t="shared" si="22"/>
        <v>162461.97</v>
      </c>
      <c r="I35" s="425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1260.8759124087583</v>
      </c>
      <c r="O35" s="47">
        <f t="shared" si="24"/>
        <v>78.804744525547392</v>
      </c>
      <c r="P35" s="117">
        <f t="shared" si="18"/>
        <v>0</v>
      </c>
      <c r="Q35" s="49">
        <f t="shared" si="19"/>
        <v>-14.945255474452608</v>
      </c>
      <c r="R35" s="427">
        <f t="shared" si="20"/>
        <v>0.84058394160583882</v>
      </c>
      <c r="S35" s="587"/>
      <c r="T35" s="89">
        <v>0.41944444444444445</v>
      </c>
      <c r="U35" s="89">
        <v>0.51458333333333339</v>
      </c>
      <c r="V35" s="137">
        <v>23</v>
      </c>
      <c r="W35" s="90">
        <f t="shared" si="25"/>
        <v>137.00000000000009</v>
      </c>
      <c r="X35" s="124">
        <v>0.40833333333333338</v>
      </c>
      <c r="Y35" s="124">
        <v>0.41805555555555557</v>
      </c>
      <c r="Z35" s="125"/>
      <c r="AA35" s="125"/>
      <c r="AB35" s="588"/>
      <c r="AC35" s="588"/>
      <c r="AD35" s="423"/>
      <c r="AE35" s="423"/>
      <c r="AF35" s="117">
        <f t="shared" si="6"/>
        <v>-239.12408759124173</v>
      </c>
      <c r="AG35" s="121">
        <f t="shared" si="7"/>
        <v>0.84058394160583882</v>
      </c>
      <c r="AH35" s="604"/>
    </row>
    <row r="36" spans="1:34" ht="19.149999999999999" customHeight="1">
      <c r="A36" s="623"/>
      <c r="B36" s="122" t="s">
        <v>202</v>
      </c>
      <c r="C36" s="129"/>
      <c r="D36" s="153" t="s">
        <v>212</v>
      </c>
      <c r="E36" s="83"/>
      <c r="F36" s="359">
        <v>49.91</v>
      </c>
      <c r="G36" s="137">
        <v>2176.2000000000003</v>
      </c>
      <c r="H36" s="84">
        <f t="shared" si="22"/>
        <v>108614.14200000001</v>
      </c>
      <c r="I36" s="42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1360.1250000000007</v>
      </c>
      <c r="O36" s="47">
        <f t="shared" si="24"/>
        <v>85.007812500000043</v>
      </c>
      <c r="P36" s="117">
        <f t="shared" si="18"/>
        <v>1</v>
      </c>
      <c r="Q36" s="49">
        <f t="shared" si="19"/>
        <v>-14.992187499999957</v>
      </c>
      <c r="R36" s="427">
        <f t="shared" si="20"/>
        <v>0.85007812500000046</v>
      </c>
      <c r="S36" s="587"/>
      <c r="T36" s="89">
        <v>0.55555555555555558</v>
      </c>
      <c r="U36" s="89">
        <v>0.62222222222222223</v>
      </c>
      <c r="V36" s="137">
        <v>6</v>
      </c>
      <c r="W36" s="90">
        <f t="shared" si="25"/>
        <v>95.999999999999972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-139.87499999999932</v>
      </c>
      <c r="AG36" s="427">
        <f t="shared" si="7"/>
        <v>0.9067500000000005</v>
      </c>
      <c r="AH36" s="604"/>
    </row>
    <row r="37" spans="1:34" ht="19.149999999999999" customHeight="1">
      <c r="A37" s="623"/>
      <c r="B37" s="122" t="s">
        <v>202</v>
      </c>
      <c r="C37" s="129"/>
      <c r="D37" s="153" t="s">
        <v>204</v>
      </c>
      <c r="E37" s="83"/>
      <c r="F37" s="359">
        <v>49.91</v>
      </c>
      <c r="G37" s="137">
        <v>1430.4499999999998</v>
      </c>
      <c r="H37" s="84">
        <f t="shared" si="22"/>
        <v>71393.759499999986</v>
      </c>
      <c r="I37" s="423">
        <v>1</v>
      </c>
      <c r="J37" s="46">
        <v>17</v>
      </c>
      <c r="K37" s="44">
        <v>1500</v>
      </c>
      <c r="L37" s="47">
        <v>88.235294117647058</v>
      </c>
      <c r="M37" s="152">
        <v>17</v>
      </c>
      <c r="N37" s="44">
        <f t="shared" si="23"/>
        <v>1300.4090909090921</v>
      </c>
      <c r="O37" s="47">
        <f t="shared" si="24"/>
        <v>76.494652406417188</v>
      </c>
      <c r="P37" s="117">
        <f t="shared" si="18"/>
        <v>0</v>
      </c>
      <c r="Q37" s="49">
        <f t="shared" si="19"/>
        <v>-11.74064171122987</v>
      </c>
      <c r="R37" s="427">
        <f t="shared" si="20"/>
        <v>0.86693939393939479</v>
      </c>
      <c r="S37" s="587"/>
      <c r="T37" s="89">
        <v>0.62777777777777777</v>
      </c>
      <c r="U37" s="89">
        <v>0.67361111111111105</v>
      </c>
      <c r="V37" s="137">
        <v>8</v>
      </c>
      <c r="W37" s="90">
        <f t="shared" si="25"/>
        <v>65.999999999999929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-199.59090909090787</v>
      </c>
      <c r="AG37" s="126">
        <f t="shared" si="7"/>
        <v>0.86693939393939479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</v>
      </c>
      <c r="K43" s="101">
        <v>1676.5714285714287</v>
      </c>
      <c r="L43" s="104">
        <v>116.90266106442576</v>
      </c>
      <c r="M43" s="101">
        <f t="shared" ref="M43:O43" si="26">AVERAGE(M31:M42)</f>
        <v>15.285714285714286</v>
      </c>
      <c r="N43" s="101">
        <f t="shared" si="26"/>
        <v>1482.9600852249084</v>
      </c>
      <c r="O43" s="104">
        <f t="shared" si="26"/>
        <v>102.42368849658109</v>
      </c>
      <c r="P43" s="54">
        <f>M43-J43</f>
        <v>0.28571428571428648</v>
      </c>
      <c r="Q43" s="88">
        <f>N43-K43</f>
        <v>-193.61134334652024</v>
      </c>
      <c r="R43" s="105">
        <f t="shared" ref="R43:R50" si="27">O43/L43</f>
        <v>0.87614505575826696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-193.61134334652024</v>
      </c>
      <c r="AG43" s="428">
        <f t="shared" si="7"/>
        <v>0.88451947823571564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2533</v>
      </c>
      <c r="H44" s="45">
        <f>F44*G44</f>
        <v>62641.090000000004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2140.5633802816906</v>
      </c>
      <c r="O44" s="141">
        <f t="shared" ref="O44:O50" si="30">N44/M44</f>
        <v>428.1126760563381</v>
      </c>
      <c r="P44" s="51">
        <f t="shared" ref="P44:P50" si="31">M44-J44</f>
        <v>1</v>
      </c>
      <c r="Q44" s="142">
        <f t="shared" ref="Q44:Q50" si="32">O44-L44</f>
        <v>-71.887323943661897</v>
      </c>
      <c r="R44" s="143">
        <f t="shared" si="27"/>
        <v>0.85622535211267625</v>
      </c>
      <c r="S44" s="603">
        <f>R56</f>
        <v>0.8880402787557562</v>
      </c>
      <c r="T44" s="119">
        <v>0.16666666666666666</v>
      </c>
      <c r="U44" s="119">
        <v>0.2159722222222222</v>
      </c>
      <c r="V44" s="145">
        <v>5</v>
      </c>
      <c r="W44" s="146">
        <f t="shared" ref="W44:W56" si="33">(U44-T44)*24*60</f>
        <v>70.999999999999986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140.56338028169057</v>
      </c>
      <c r="AG44" s="431">
        <f t="shared" si="7"/>
        <v>1.0702816901408452</v>
      </c>
      <c r="AH44" s="619">
        <f>AG56</f>
        <v>1.0079061200712243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2319</v>
      </c>
      <c r="H45" s="45">
        <f>F45*G45</f>
        <v>57348.87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2140.6153846153857</v>
      </c>
      <c r="O45" s="141">
        <f t="shared" si="30"/>
        <v>428.12307692307712</v>
      </c>
      <c r="P45" s="51">
        <f t="shared" si="31"/>
        <v>1</v>
      </c>
      <c r="Q45" s="142">
        <f t="shared" si="32"/>
        <v>-71.876923076922878</v>
      </c>
      <c r="R45" s="143">
        <f t="shared" si="27"/>
        <v>0.85624615384615421</v>
      </c>
      <c r="S45" s="603"/>
      <c r="T45" s="89">
        <v>0.21944444444444441</v>
      </c>
      <c r="U45" s="89">
        <v>0.26458333333333328</v>
      </c>
      <c r="V45" s="145">
        <v>5</v>
      </c>
      <c r="W45" s="146">
        <f t="shared" si="33"/>
        <v>64.999999999999972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140.61538461538566</v>
      </c>
      <c r="AG45" s="431">
        <f t="shared" si="7"/>
        <v>1.0703076923076928</v>
      </c>
      <c r="AH45" s="619"/>
    </row>
    <row r="46" spans="1:34" s="148" customFormat="1" ht="19.149999999999999" customHeight="1">
      <c r="A46" s="626"/>
      <c r="B46" s="97" t="s">
        <v>117</v>
      </c>
      <c r="C46" s="136"/>
      <c r="D46" s="42" t="s">
        <v>218</v>
      </c>
      <c r="E46" s="43"/>
      <c r="F46" s="366">
        <v>21.92</v>
      </c>
      <c r="G46" s="137">
        <v>453</v>
      </c>
      <c r="H46" s="45">
        <f t="shared" ref="H46:H50" si="34">F46*G46</f>
        <v>9929.76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1941.4285714285675</v>
      </c>
      <c r="O46" s="141">
        <f t="shared" si="30"/>
        <v>388.28571428571348</v>
      </c>
      <c r="P46" s="51">
        <f t="shared" si="31"/>
        <v>1</v>
      </c>
      <c r="Q46" s="142">
        <f t="shared" si="32"/>
        <v>-111.71428571428652</v>
      </c>
      <c r="R46" s="143">
        <f t="shared" si="27"/>
        <v>0.77657142857142691</v>
      </c>
      <c r="S46" s="603"/>
      <c r="T46" s="89">
        <v>0.26805555555555549</v>
      </c>
      <c r="U46" s="89">
        <v>0.27777777777777773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588"/>
      <c r="AC46" s="588"/>
      <c r="AD46" s="423"/>
      <c r="AE46" s="423"/>
      <c r="AF46" s="147">
        <f t="shared" si="28"/>
        <v>-58.571428571432534</v>
      </c>
      <c r="AG46" s="431">
        <f t="shared" si="7"/>
        <v>0.97071428571428375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219</v>
      </c>
      <c r="E47" s="151"/>
      <c r="F47" s="366">
        <v>31.43</v>
      </c>
      <c r="G47" s="140">
        <v>2171</v>
      </c>
      <c r="H47" s="45">
        <f t="shared" si="34"/>
        <v>68234.53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1463.5955056179776</v>
      </c>
      <c r="O47" s="141">
        <f t="shared" si="30"/>
        <v>209.08507223113966</v>
      </c>
      <c r="P47" s="51">
        <f t="shared" si="31"/>
        <v>0</v>
      </c>
      <c r="Q47" s="142">
        <f t="shared" si="32"/>
        <v>-5.2006420545746153</v>
      </c>
      <c r="R47" s="143">
        <f t="shared" si="27"/>
        <v>0.97573033707865175</v>
      </c>
      <c r="S47" s="603"/>
      <c r="T47" s="89">
        <v>0.29166666666666663</v>
      </c>
      <c r="U47" s="89">
        <v>0.35347222222222219</v>
      </c>
      <c r="V47" s="140">
        <v>20</v>
      </c>
      <c r="W47" s="146">
        <f t="shared" si="33"/>
        <v>89</v>
      </c>
      <c r="X47" s="124">
        <v>0.28194444444444444</v>
      </c>
      <c r="Y47" s="124">
        <v>0.2902777777777778</v>
      </c>
      <c r="Z47" s="125"/>
      <c r="AA47" s="125"/>
      <c r="AB47" s="588"/>
      <c r="AC47" s="588"/>
      <c r="AD47" s="423"/>
      <c r="AE47" s="423"/>
      <c r="AF47" s="147">
        <f t="shared" si="28"/>
        <v>-36.404494382022449</v>
      </c>
      <c r="AG47" s="431">
        <f t="shared" si="7"/>
        <v>0.97573033707865175</v>
      </c>
      <c r="AH47" s="619"/>
    </row>
    <row r="48" spans="1:34" s="148" customFormat="1" ht="19.149999999999999" customHeight="1">
      <c r="A48" s="626"/>
      <c r="B48" s="97" t="s">
        <v>224</v>
      </c>
      <c r="C48" s="136"/>
      <c r="D48" s="42" t="s">
        <v>220</v>
      </c>
      <c r="E48" s="151"/>
      <c r="F48" s="366">
        <v>11.86</v>
      </c>
      <c r="G48" s="140">
        <v>2129</v>
      </c>
      <c r="H48" s="45">
        <f t="shared" si="34"/>
        <v>25249.94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1468.2758620689651</v>
      </c>
      <c r="O48" s="141">
        <f t="shared" si="30"/>
        <v>244.71264367816084</v>
      </c>
      <c r="P48" s="51">
        <f t="shared" si="31"/>
        <v>0</v>
      </c>
      <c r="Q48" s="142">
        <f t="shared" si="32"/>
        <v>-5.2873563218391553</v>
      </c>
      <c r="R48" s="143">
        <f t="shared" si="27"/>
        <v>0.97885057471264336</v>
      </c>
      <c r="S48" s="603"/>
      <c r="T48" s="89">
        <v>0.37083333333333329</v>
      </c>
      <c r="U48" s="89">
        <v>0.43124999999999997</v>
      </c>
      <c r="V48" s="137">
        <v>25</v>
      </c>
      <c r="W48" s="146">
        <f t="shared" si="33"/>
        <v>87.000000000000014</v>
      </c>
      <c r="X48" s="124">
        <v>0.3576388888888889</v>
      </c>
      <c r="Y48" s="124">
        <v>0.36944444444444446</v>
      </c>
      <c r="Z48" s="125"/>
      <c r="AA48" s="125"/>
      <c r="AB48" s="588"/>
      <c r="AC48" s="588"/>
      <c r="AD48" s="423"/>
      <c r="AE48" s="423"/>
      <c r="AF48" s="147">
        <f t="shared" si="28"/>
        <v>-31.724137931034875</v>
      </c>
      <c r="AG48" s="431">
        <f t="shared" si="7"/>
        <v>0.97885057471264336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3071.25</v>
      </c>
      <c r="H49" s="45">
        <f t="shared" si="34"/>
        <v>30988.912499999999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1462.4999999999995</v>
      </c>
      <c r="O49" s="141">
        <f t="shared" si="30"/>
        <v>243.74999999999991</v>
      </c>
      <c r="P49" s="51">
        <f t="shared" si="31"/>
        <v>0</v>
      </c>
      <c r="Q49" s="142">
        <f t="shared" si="32"/>
        <v>-6.2500000000000853</v>
      </c>
      <c r="R49" s="143">
        <f t="shared" si="27"/>
        <v>0.97499999999999964</v>
      </c>
      <c r="S49" s="603"/>
      <c r="T49" s="89">
        <v>0.44861111111111107</v>
      </c>
      <c r="U49" s="89">
        <v>0.53611111111111109</v>
      </c>
      <c r="V49" s="137">
        <v>25</v>
      </c>
      <c r="W49" s="146">
        <f t="shared" si="33"/>
        <v>126.00000000000003</v>
      </c>
      <c r="X49" s="155">
        <v>0.43611111111111112</v>
      </c>
      <c r="Y49" s="155">
        <v>0.44791666666666669</v>
      </c>
      <c r="Z49" s="156"/>
      <c r="AA49" s="125"/>
      <c r="AB49" s="588"/>
      <c r="AC49" s="588"/>
      <c r="AD49" s="423">
        <v>1</v>
      </c>
      <c r="AE49" s="423"/>
      <c r="AF49" s="147">
        <f t="shared" si="28"/>
        <v>-37.500000000000455</v>
      </c>
      <c r="AG49" s="431">
        <f t="shared" si="7"/>
        <v>0.97499999999999964</v>
      </c>
      <c r="AH49" s="619"/>
    </row>
    <row r="50" spans="1:34" s="148" customFormat="1" ht="19.149999999999999" customHeight="1">
      <c r="A50" s="626"/>
      <c r="B50" s="97" t="s">
        <v>210</v>
      </c>
      <c r="C50" s="136"/>
      <c r="D50" s="42" t="s">
        <v>221</v>
      </c>
      <c r="E50" s="151"/>
      <c r="F50" s="366">
        <v>10.09</v>
      </c>
      <c r="G50" s="137">
        <v>4680</v>
      </c>
      <c r="H50" s="45">
        <f t="shared" si="34"/>
        <v>47221.2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1477.8947368421054</v>
      </c>
      <c r="O50" s="141">
        <f t="shared" si="30"/>
        <v>246.31578947368425</v>
      </c>
      <c r="P50" s="51">
        <f t="shared" si="31"/>
        <v>0</v>
      </c>
      <c r="Q50" s="142">
        <f t="shared" si="32"/>
        <v>-3.6842105263157521</v>
      </c>
      <c r="R50" s="143">
        <f t="shared" si="27"/>
        <v>0.98526315789473695</v>
      </c>
      <c r="S50" s="603"/>
      <c r="T50" s="89">
        <v>0.55347222222222225</v>
      </c>
      <c r="U50" s="89">
        <v>0.68541666666666667</v>
      </c>
      <c r="V50" s="137">
        <v>25</v>
      </c>
      <c r="W50" s="146">
        <f t="shared" si="33"/>
        <v>189.99999999999997</v>
      </c>
      <c r="X50" s="155">
        <v>0.54027777777777775</v>
      </c>
      <c r="Y50" s="155">
        <v>0.55208333333333337</v>
      </c>
      <c r="Z50" s="156"/>
      <c r="AA50" s="156"/>
      <c r="AB50" s="588"/>
      <c r="AC50" s="588"/>
      <c r="AD50" s="423"/>
      <c r="AE50" s="423"/>
      <c r="AF50" s="147">
        <f t="shared" si="28"/>
        <v>-22.105263157894569</v>
      </c>
      <c r="AG50" s="431">
        <f t="shared" si="7"/>
        <v>0.98526315789473695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1727.8390629792416</v>
      </c>
      <c r="O56" s="104">
        <f t="shared" si="35"/>
        <v>312.62642466401621</v>
      </c>
      <c r="P56" s="161">
        <f>M56-J56</f>
        <v>0.42857142857142883</v>
      </c>
      <c r="Q56" s="118">
        <f>N56-K56</f>
        <v>13.553348693527369</v>
      </c>
      <c r="R56" s="162">
        <f t="shared" ref="R56:R61" si="36">O56/L56</f>
        <v>0.8880402787557562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13.553348693527369</v>
      </c>
      <c r="AG56" s="424">
        <f>N56/K56</f>
        <v>1.0079061200712243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2246</v>
      </c>
      <c r="H57" s="84">
        <f t="shared" ref="H57:H66" si="37">F57*G57</f>
        <v>63471.960000000006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1480.879120879121</v>
      </c>
      <c r="O57" s="86">
        <f t="shared" ref="O57:O61" si="39">N57/M57</f>
        <v>211.55416012558871</v>
      </c>
      <c r="P57" s="168">
        <f t="shared" ref="P57:P61" si="40">M57-J57</f>
        <v>0</v>
      </c>
      <c r="Q57" s="49">
        <f t="shared" ref="Q57:Q61" si="41">O57-L57</f>
        <v>-2.7315541601255688</v>
      </c>
      <c r="R57" s="427">
        <f t="shared" si="36"/>
        <v>0.98725274725274736</v>
      </c>
      <c r="S57" s="603">
        <f>R69</f>
        <v>0.98068195795886315</v>
      </c>
      <c r="T57" s="50">
        <v>0.16666666666666666</v>
      </c>
      <c r="U57" s="50">
        <v>0.2298611111111111</v>
      </c>
      <c r="V57" s="425">
        <v>5</v>
      </c>
      <c r="W57" s="436">
        <f>(U57-T57)*24*60</f>
        <v>91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-19.120879120878953</v>
      </c>
      <c r="AG57" s="426">
        <f t="shared" si="7"/>
        <v>0.98725274725274736</v>
      </c>
      <c r="AH57" s="602">
        <f>AG69</f>
        <v>0.98222796151467229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3719</v>
      </c>
      <c r="H58" s="45">
        <f t="shared" si="37"/>
        <v>103685.72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1507.7027027027027</v>
      </c>
      <c r="O58" s="47">
        <f t="shared" si="39"/>
        <v>215.3861003861004</v>
      </c>
      <c r="P58" s="168">
        <f t="shared" si="40"/>
        <v>0</v>
      </c>
      <c r="Q58" s="49">
        <f t="shared" si="41"/>
        <v>1.1003861003861175</v>
      </c>
      <c r="R58" s="427">
        <f t="shared" si="36"/>
        <v>1.0051351351351352</v>
      </c>
      <c r="S58" s="603"/>
      <c r="T58" s="50">
        <v>0.2472222222222222</v>
      </c>
      <c r="U58" s="50">
        <v>0.35</v>
      </c>
      <c r="V58" s="425">
        <v>25</v>
      </c>
      <c r="W58" s="436">
        <f>(U58-T58)*24*60</f>
        <v>148</v>
      </c>
      <c r="X58" s="53">
        <v>0.23472222222222219</v>
      </c>
      <c r="Y58" s="53">
        <v>0.24652777777777779</v>
      </c>
      <c r="Z58" s="54"/>
      <c r="AA58" s="54"/>
      <c r="AB58" s="620"/>
      <c r="AC58" s="621"/>
      <c r="AD58" s="423"/>
      <c r="AE58" s="423"/>
      <c r="AF58" s="48">
        <f t="shared" si="6"/>
        <v>7.7027027027027088</v>
      </c>
      <c r="AG58" s="427">
        <f t="shared" si="7"/>
        <v>1.0051351351351352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3463</v>
      </c>
      <c r="H59" s="45">
        <f t="shared" si="37"/>
        <v>96964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1505.6521739130435</v>
      </c>
      <c r="O59" s="47">
        <f t="shared" si="39"/>
        <v>215.09316770186336</v>
      </c>
      <c r="P59" s="168">
        <f t="shared" si="40"/>
        <v>0</v>
      </c>
      <c r="Q59" s="49">
        <f t="shared" si="41"/>
        <v>0.80745341614908739</v>
      </c>
      <c r="R59" s="427">
        <f t="shared" si="36"/>
        <v>1.0037681159420291</v>
      </c>
      <c r="S59" s="603"/>
      <c r="T59" s="50">
        <v>0.36736111111111108</v>
      </c>
      <c r="U59" s="50">
        <v>0.46319444444444441</v>
      </c>
      <c r="V59" s="145">
        <v>25</v>
      </c>
      <c r="W59" s="436">
        <f t="shared" ref="W59:W69" si="42">(U59-T59)*24*60</f>
        <v>138</v>
      </c>
      <c r="X59" s="53">
        <v>0.35416666666666669</v>
      </c>
      <c r="Y59" s="53">
        <v>0.3666666666666667</v>
      </c>
      <c r="Z59" s="54"/>
      <c r="AA59" s="54"/>
      <c r="AB59" s="588"/>
      <c r="AC59" s="588"/>
      <c r="AD59" s="423"/>
      <c r="AE59" s="423"/>
      <c r="AF59" s="48">
        <f t="shared" si="6"/>
        <v>5.652173913043498</v>
      </c>
      <c r="AG59" s="427">
        <f t="shared" si="7"/>
        <v>1.0037681159420291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3071.25</v>
      </c>
      <c r="H60" s="45">
        <f t="shared" si="37"/>
        <v>30988.912499999999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1428.4883720930229</v>
      </c>
      <c r="O60" s="47">
        <f t="shared" si="39"/>
        <v>238.08139534883716</v>
      </c>
      <c r="P60" s="168">
        <f t="shared" si="40"/>
        <v>0</v>
      </c>
      <c r="Q60" s="49">
        <f t="shared" si="41"/>
        <v>-11.918604651162838</v>
      </c>
      <c r="R60" s="427">
        <f t="shared" si="36"/>
        <v>0.95232558139534862</v>
      </c>
      <c r="S60" s="603"/>
      <c r="T60" s="50">
        <v>0.48055555555555551</v>
      </c>
      <c r="U60" s="50">
        <v>0.57013888888888886</v>
      </c>
      <c r="V60" s="145">
        <v>25</v>
      </c>
      <c r="W60" s="436">
        <f t="shared" si="42"/>
        <v>129.00000000000003</v>
      </c>
      <c r="X60" s="53">
        <v>0.4680555555555555</v>
      </c>
      <c r="Y60" s="53">
        <v>0.47916666666666669</v>
      </c>
      <c r="Z60" s="54"/>
      <c r="AA60" s="54"/>
      <c r="AB60" s="588"/>
      <c r="AC60" s="588"/>
      <c r="AD60" s="423"/>
      <c r="AE60" s="423">
        <v>1</v>
      </c>
      <c r="AF60" s="48">
        <f t="shared" si="6"/>
        <v>-71.511627906977083</v>
      </c>
      <c r="AG60" s="426">
        <f t="shared" si="7"/>
        <v>0.95232558139534862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3802.5</v>
      </c>
      <c r="H61" s="45">
        <f t="shared" si="37"/>
        <v>38367.224999999999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1443.9873417721528</v>
      </c>
      <c r="O61" s="47">
        <f t="shared" si="39"/>
        <v>240.66455696202547</v>
      </c>
      <c r="P61" s="168">
        <f t="shared" si="40"/>
        <v>0</v>
      </c>
      <c r="Q61" s="49">
        <f t="shared" si="41"/>
        <v>-9.3354430379745281</v>
      </c>
      <c r="R61" s="427">
        <f t="shared" si="36"/>
        <v>0.96265822784810184</v>
      </c>
      <c r="S61" s="603"/>
      <c r="T61" s="50">
        <v>0.58750000000000002</v>
      </c>
      <c r="U61" s="50">
        <v>0.69722222222222219</v>
      </c>
      <c r="V61" s="145">
        <v>25</v>
      </c>
      <c r="W61" s="436">
        <f t="shared" si="42"/>
        <v>157.99999999999991</v>
      </c>
      <c r="X61" s="53">
        <v>0.57500000000000007</v>
      </c>
      <c r="Y61" s="53">
        <v>0.58680555555555558</v>
      </c>
      <c r="Z61" s="54"/>
      <c r="AA61" s="54"/>
      <c r="AB61" s="588"/>
      <c r="AC61" s="588"/>
      <c r="AD61" s="423">
        <v>1</v>
      </c>
      <c r="AE61" s="423"/>
      <c r="AF61" s="48">
        <f t="shared" si="6"/>
        <v>-56.012658227847169</v>
      </c>
      <c r="AG61" s="427">
        <f t="shared" si="7"/>
        <v>0.96265822784810184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1473.3419422720085</v>
      </c>
      <c r="O69" s="73">
        <f t="shared" si="43"/>
        <v>224.15587610488302</v>
      </c>
      <c r="P69" s="48">
        <f>M69-J69</f>
        <v>0</v>
      </c>
      <c r="Q69" s="49">
        <f>N69-K69</f>
        <v>-26.658057727991491</v>
      </c>
      <c r="R69" s="175">
        <f t="shared" ref="R69:R75" si="44">O69/L69</f>
        <v>0.98068195795886315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1</v>
      </c>
      <c r="AF69" s="48">
        <f t="shared" si="6"/>
        <v>-26.658057727991491</v>
      </c>
      <c r="AG69" s="427">
        <f t="shared" si="7"/>
        <v>0.98222796151467229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1902.55</v>
      </c>
      <c r="H70" s="45">
        <f>F70*G70</f>
        <v>118205.43150000001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1444.9746835443029</v>
      </c>
      <c r="O70" s="47">
        <f t="shared" ref="O70:O75" si="46">N70/M70</f>
        <v>103.21247739602164</v>
      </c>
      <c r="P70" s="48">
        <f t="shared" ref="P70:P75" si="47">M70-J70</f>
        <v>0</v>
      </c>
      <c r="Q70" s="49">
        <f t="shared" ref="Q70:Q75" si="48">O70-L70</f>
        <v>-3.9303797468354986</v>
      </c>
      <c r="R70" s="427">
        <f t="shared" si="44"/>
        <v>0.96331645569620206</v>
      </c>
      <c r="S70" s="603">
        <f>R82</f>
        <v>0.93528342282608556</v>
      </c>
      <c r="T70" s="50">
        <v>0.25</v>
      </c>
      <c r="U70" s="50">
        <v>0.30486111111111114</v>
      </c>
      <c r="V70" s="425">
        <v>5</v>
      </c>
      <c r="W70" s="436">
        <f>(U70-T70)*24*60</f>
        <v>79.000000000000043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-55.025316455697066</v>
      </c>
      <c r="AG70" s="427">
        <f t="shared" si="7"/>
        <v>0.96331645569620195</v>
      </c>
      <c r="AH70" s="603">
        <f>AG82</f>
        <v>0.93401088951330657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1588.5700000000002</v>
      </c>
      <c r="H71" s="45">
        <f>F71*G71</f>
        <v>75695.36050000001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1342.453521126761</v>
      </c>
      <c r="O71" s="47">
        <f t="shared" si="46"/>
        <v>74.580751173708947</v>
      </c>
      <c r="P71" s="48">
        <f t="shared" si="47"/>
        <v>0</v>
      </c>
      <c r="Q71" s="49">
        <f t="shared" si="48"/>
        <v>-5.419248826291053</v>
      </c>
      <c r="R71" s="427">
        <f t="shared" si="44"/>
        <v>0.93225938967136179</v>
      </c>
      <c r="S71" s="603"/>
      <c r="T71" s="50">
        <v>0.30972222222222223</v>
      </c>
      <c r="U71" s="50">
        <v>0.35902777777777778</v>
      </c>
      <c r="V71" s="425">
        <v>7</v>
      </c>
      <c r="W71" s="436">
        <f t="shared" ref="W71:W81" si="49">(U71-T71)*24*60</f>
        <v>70.999999999999986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-97.546478873239039</v>
      </c>
      <c r="AG71" s="427">
        <f>N71/K71</f>
        <v>0.93225938967136179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4061.99</v>
      </c>
      <c r="H72" s="45">
        <f t="shared" ref="H72:H80" si="50">F72*G72</f>
        <v>216747.78639999998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1324.5619565217391</v>
      </c>
      <c r="O72" s="47">
        <f t="shared" si="46"/>
        <v>69.71378718535469</v>
      </c>
      <c r="P72" s="48">
        <f t="shared" si="47"/>
        <v>0</v>
      </c>
      <c r="Q72" s="49">
        <f t="shared" si="48"/>
        <v>-6.0756864988558306</v>
      </c>
      <c r="R72" s="427">
        <f t="shared" si="44"/>
        <v>0.9198346920289856</v>
      </c>
      <c r="S72" s="603"/>
      <c r="T72" s="50">
        <v>0.37430555555555556</v>
      </c>
      <c r="U72" s="50">
        <v>0.50208333333333333</v>
      </c>
      <c r="V72" s="425">
        <v>22</v>
      </c>
      <c r="W72" s="436">
        <f t="shared" si="49"/>
        <v>184</v>
      </c>
      <c r="X72" s="53">
        <v>0.36388888888888887</v>
      </c>
      <c r="Y72" s="53">
        <v>0.37361111111111112</v>
      </c>
      <c r="Z72" s="54"/>
      <c r="AA72" s="54"/>
      <c r="AB72" s="588"/>
      <c r="AC72" s="588"/>
      <c r="AD72" s="423"/>
      <c r="AE72" s="423"/>
      <c r="AF72" s="48">
        <f>N72-K72</f>
        <v>-115.43804347826085</v>
      </c>
      <c r="AG72" s="427">
        <f>N72/K72</f>
        <v>0.91983469202898549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2756</v>
      </c>
      <c r="H73" s="45">
        <f t="shared" si="50"/>
        <v>148162.56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1333.5483870967737</v>
      </c>
      <c r="O73" s="47">
        <f t="shared" si="46"/>
        <v>83.346774193548356</v>
      </c>
      <c r="P73" s="48">
        <f t="shared" si="47"/>
        <v>0</v>
      </c>
      <c r="Q73" s="49">
        <f t="shared" si="48"/>
        <v>-6.6532258064516441</v>
      </c>
      <c r="R73" s="427">
        <f t="shared" si="44"/>
        <v>0.92607526881720392</v>
      </c>
      <c r="S73" s="603"/>
      <c r="T73" s="50">
        <v>0.54305555555555551</v>
      </c>
      <c r="U73" s="50">
        <v>0.62916666666666665</v>
      </c>
      <c r="V73" s="425">
        <v>6</v>
      </c>
      <c r="W73" s="436">
        <f t="shared" si="49"/>
        <v>124.00000000000004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-106.45161290322631</v>
      </c>
      <c r="AG73" s="427">
        <f>N73/K73</f>
        <v>0.92607526881720392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2812</v>
      </c>
      <c r="H74" s="45">
        <f t="shared" si="50"/>
        <v>133598.12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1339.0476190476188</v>
      </c>
      <c r="O74" s="47">
        <f t="shared" si="46"/>
        <v>78.767507002801111</v>
      </c>
      <c r="P74" s="48">
        <f t="shared" si="47"/>
        <v>0</v>
      </c>
      <c r="Q74" s="49">
        <f t="shared" si="48"/>
        <v>-5.9383753501400633</v>
      </c>
      <c r="R74" s="427">
        <f t="shared" si="44"/>
        <v>0.92989417989417977</v>
      </c>
      <c r="S74" s="603"/>
      <c r="T74" s="50">
        <v>0.64444444444444438</v>
      </c>
      <c r="U74" s="50">
        <v>0.7319444444444444</v>
      </c>
      <c r="V74" s="425">
        <v>22</v>
      </c>
      <c r="W74" s="436">
        <f t="shared" si="49"/>
        <v>126.00000000000003</v>
      </c>
      <c r="X74" s="183">
        <v>0.6333333333333333</v>
      </c>
      <c r="Y74" s="183">
        <v>0.6430555555555556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-100.95238095238119</v>
      </c>
      <c r="AG74" s="427">
        <f t="shared" ref="AG74:AG80" si="52">N74/K74</f>
        <v>0.92989417989417977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232</v>
      </c>
      <c r="E75" s="43"/>
      <c r="F75" s="359">
        <v>47.65</v>
      </c>
      <c r="G75" s="57">
        <v>782.43000000000006</v>
      </c>
      <c r="H75" s="45">
        <f t="shared" si="50"/>
        <v>37282.789499999999</v>
      </c>
      <c r="I75" s="425"/>
      <c r="J75" s="87">
        <v>18</v>
      </c>
      <c r="K75" s="57">
        <v>1440</v>
      </c>
      <c r="L75" s="86">
        <v>80</v>
      </c>
      <c r="M75" s="437">
        <v>18</v>
      </c>
      <c r="N75" s="44">
        <f t="shared" si="45"/>
        <v>1341.3085714285703</v>
      </c>
      <c r="O75" s="47">
        <f t="shared" si="46"/>
        <v>74.517142857142801</v>
      </c>
      <c r="P75" s="48">
        <f t="shared" si="47"/>
        <v>0</v>
      </c>
      <c r="Q75" s="49">
        <f t="shared" si="48"/>
        <v>-5.4828571428571991</v>
      </c>
      <c r="R75" s="427">
        <f t="shared" si="44"/>
        <v>0.93146428571428497</v>
      </c>
      <c r="S75" s="603"/>
      <c r="T75" s="50">
        <v>0.73749999999999993</v>
      </c>
      <c r="U75" s="50">
        <v>0.76180555555555551</v>
      </c>
      <c r="V75" s="425">
        <v>8</v>
      </c>
      <c r="W75" s="436">
        <f t="shared" si="49"/>
        <v>35.000000000000036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-98.691428571429697</v>
      </c>
      <c r="AG75" s="427">
        <f t="shared" si="52"/>
        <v>0.93146428571428497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1354.3157897942945</v>
      </c>
      <c r="O82" s="187">
        <f t="shared" si="53"/>
        <v>80.689739968096248</v>
      </c>
      <c r="P82" s="117">
        <f>M82-J82</f>
        <v>0</v>
      </c>
      <c r="Q82" s="118">
        <f>N82-K82</f>
        <v>-95.68421020570554</v>
      </c>
      <c r="R82" s="175">
        <f>O82/L82</f>
        <v>0.93528342282608556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-95.68421020570554</v>
      </c>
      <c r="AG82" s="427">
        <f>N82/K82</f>
        <v>0.93401088951330657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239</v>
      </c>
      <c r="E83" s="43"/>
      <c r="F83" s="366">
        <v>43.14</v>
      </c>
      <c r="G83" s="57">
        <v>1400</v>
      </c>
      <c r="H83" s="84">
        <f t="shared" ref="H83:H94" si="54">F83*G83</f>
        <v>60396</v>
      </c>
      <c r="I83" s="423"/>
      <c r="J83" s="87">
        <v>16</v>
      </c>
      <c r="K83" s="57">
        <v>1440</v>
      </c>
      <c r="L83" s="86">
        <v>90</v>
      </c>
      <c r="M83" s="434">
        <v>16</v>
      </c>
      <c r="N83" s="57">
        <f t="shared" ref="N83:N89" si="55">G83/W83*60</f>
        <v>1354.8387096774188</v>
      </c>
      <c r="O83" s="186">
        <f t="shared" ref="O83:O89" si="56">N83/M83</f>
        <v>84.677419354838676</v>
      </c>
      <c r="P83" s="54">
        <f t="shared" ref="P83:P89" si="57">M83-J83</f>
        <v>0</v>
      </c>
      <c r="Q83" s="88">
        <f t="shared" ref="Q83:Q89" si="58">O83-L83</f>
        <v>-5.3225806451613238</v>
      </c>
      <c r="R83" s="188">
        <f t="shared" ref="R83:R89" si="59">O83/L83</f>
        <v>0.94086021505376305</v>
      </c>
      <c r="S83" s="603">
        <f>R95</f>
        <v>0.87960013347057309</v>
      </c>
      <c r="T83" s="50">
        <v>0.33333333333333331</v>
      </c>
      <c r="U83" s="50">
        <v>0.37638888888888888</v>
      </c>
      <c r="V83" s="425">
        <v>5</v>
      </c>
      <c r="W83" s="436">
        <f t="shared" ref="W83:W93" si="60">(U83-T83)*24*60</f>
        <v>62.000000000000021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-85.161290322581181</v>
      </c>
      <c r="AG83" s="427">
        <f t="shared" ref="AG83:AG173" si="62">N83/K83</f>
        <v>0.94086021505376305</v>
      </c>
      <c r="AH83" s="603">
        <f>AG95</f>
        <v>0.87669380344578207</v>
      </c>
    </row>
    <row r="84" spans="1:34" ht="19.149999999999999" customHeight="1">
      <c r="A84" s="612"/>
      <c r="B84" s="110" t="s">
        <v>231</v>
      </c>
      <c r="C84" s="432"/>
      <c r="D84" s="189" t="s">
        <v>234</v>
      </c>
      <c r="E84" s="43"/>
      <c r="F84" s="366">
        <v>61.02</v>
      </c>
      <c r="G84" s="44">
        <v>3390</v>
      </c>
      <c r="H84" s="84">
        <f t="shared" si="54"/>
        <v>206857.80000000002</v>
      </c>
      <c r="I84" s="425"/>
      <c r="J84" s="87">
        <v>15</v>
      </c>
      <c r="K84" s="57">
        <v>1440</v>
      </c>
      <c r="L84" s="86">
        <v>96</v>
      </c>
      <c r="M84" s="434">
        <v>15</v>
      </c>
      <c r="N84" s="57">
        <f t="shared" si="55"/>
        <v>1303.8461538461538</v>
      </c>
      <c r="O84" s="186">
        <f t="shared" si="56"/>
        <v>86.92307692307692</v>
      </c>
      <c r="P84" s="54">
        <f t="shared" si="57"/>
        <v>0</v>
      </c>
      <c r="Q84" s="88">
        <f t="shared" si="58"/>
        <v>-9.0769230769230802</v>
      </c>
      <c r="R84" s="188">
        <f t="shared" si="59"/>
        <v>0.90544871794871795</v>
      </c>
      <c r="S84" s="603"/>
      <c r="T84" s="50">
        <v>0.3923611111111111</v>
      </c>
      <c r="U84" s="50">
        <v>0.50069444444444444</v>
      </c>
      <c r="V84" s="425">
        <v>23</v>
      </c>
      <c r="W84" s="436">
        <f t="shared" si="60"/>
        <v>156</v>
      </c>
      <c r="X84" s="53">
        <v>0.38055555555555554</v>
      </c>
      <c r="Y84" s="53">
        <v>0.39166666666666666</v>
      </c>
      <c r="Z84" s="54"/>
      <c r="AA84" s="54"/>
      <c r="AB84" s="588"/>
      <c r="AC84" s="588"/>
      <c r="AD84" s="423"/>
      <c r="AE84" s="423"/>
      <c r="AF84" s="48">
        <f t="shared" si="61"/>
        <v>-136.15384615384619</v>
      </c>
      <c r="AG84" s="427">
        <f t="shared" si="62"/>
        <v>0.90544871794871795</v>
      </c>
      <c r="AH84" s="603"/>
    </row>
    <row r="85" spans="1:34" ht="19.149999999999999" customHeight="1">
      <c r="A85" s="612"/>
      <c r="B85" s="110" t="s">
        <v>210</v>
      </c>
      <c r="C85" s="123"/>
      <c r="D85" s="189" t="s">
        <v>241</v>
      </c>
      <c r="E85" s="43"/>
      <c r="F85" s="366">
        <v>54.09</v>
      </c>
      <c r="G85" s="44">
        <v>1787</v>
      </c>
      <c r="H85" s="84">
        <f t="shared" si="54"/>
        <v>96658.83</v>
      </c>
      <c r="I85" s="425"/>
      <c r="J85" s="87">
        <v>20</v>
      </c>
      <c r="K85" s="57">
        <v>1300</v>
      </c>
      <c r="L85" s="86">
        <v>65</v>
      </c>
      <c r="M85" s="434">
        <v>20</v>
      </c>
      <c r="N85" s="57">
        <f t="shared" si="55"/>
        <v>1083.0303030303032</v>
      </c>
      <c r="O85" s="186">
        <f t="shared" si="56"/>
        <v>54.151515151515163</v>
      </c>
      <c r="P85" s="54">
        <f t="shared" si="57"/>
        <v>0</v>
      </c>
      <c r="Q85" s="88">
        <f t="shared" si="58"/>
        <v>-10.848484848484837</v>
      </c>
      <c r="R85" s="188">
        <f t="shared" si="59"/>
        <v>0.83310023310023329</v>
      </c>
      <c r="S85" s="603"/>
      <c r="T85" s="50">
        <v>0.54097222222222219</v>
      </c>
      <c r="U85" s="50">
        <v>0.60972222222222217</v>
      </c>
      <c r="V85" s="425">
        <v>5</v>
      </c>
      <c r="W85" s="436">
        <f t="shared" si="60"/>
        <v>98.999999999999972</v>
      </c>
      <c r="X85" s="53"/>
      <c r="Y85" s="53"/>
      <c r="Z85" s="54"/>
      <c r="AA85" s="54"/>
      <c r="AB85" s="588"/>
      <c r="AC85" s="588"/>
      <c r="AD85" s="423"/>
      <c r="AE85" s="423"/>
      <c r="AF85" s="48">
        <f t="shared" si="61"/>
        <v>-216.96969696969677</v>
      </c>
      <c r="AG85" s="427">
        <f t="shared" si="62"/>
        <v>0.83310023310023329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254</v>
      </c>
      <c r="E86" s="43"/>
      <c r="F86" s="366">
        <v>51.75</v>
      </c>
      <c r="G86" s="44">
        <v>990</v>
      </c>
      <c r="H86" s="84">
        <f t="shared" si="54"/>
        <v>51232.5</v>
      </c>
      <c r="I86" s="425"/>
      <c r="J86" s="87">
        <v>21</v>
      </c>
      <c r="K86" s="57">
        <v>1500</v>
      </c>
      <c r="L86" s="86">
        <v>71.428571428571431</v>
      </c>
      <c r="M86" s="434">
        <v>21</v>
      </c>
      <c r="N86" s="57">
        <f t="shared" si="55"/>
        <v>1263.8297872340427</v>
      </c>
      <c r="O86" s="186">
        <f t="shared" si="56"/>
        <v>60.182370820668702</v>
      </c>
      <c r="P86" s="54">
        <f t="shared" si="57"/>
        <v>0</v>
      </c>
      <c r="Q86" s="88">
        <f t="shared" si="58"/>
        <v>-11.246200607902729</v>
      </c>
      <c r="R86" s="188">
        <f t="shared" si="59"/>
        <v>0.84255319148936181</v>
      </c>
      <c r="S86" s="603"/>
      <c r="T86" s="50">
        <v>0.61458333333333326</v>
      </c>
      <c r="U86" s="50">
        <v>0.64722222222222214</v>
      </c>
      <c r="V86" s="425">
        <v>7</v>
      </c>
      <c r="W86" s="436">
        <f t="shared" si="60"/>
        <v>46.999999999999993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-236.17021276595733</v>
      </c>
      <c r="AG86" s="427">
        <f t="shared" si="62"/>
        <v>0.84255319148936181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240</v>
      </c>
      <c r="E87" s="43"/>
      <c r="F87" s="366">
        <v>53.36</v>
      </c>
      <c r="G87" s="44">
        <v>2597.0100000000002</v>
      </c>
      <c r="H87" s="84">
        <f t="shared" si="54"/>
        <v>138576.45360000001</v>
      </c>
      <c r="I87" s="425"/>
      <c r="J87" s="87">
        <v>19</v>
      </c>
      <c r="K87" s="57">
        <v>1440</v>
      </c>
      <c r="L87" s="86">
        <v>75.78947368421052</v>
      </c>
      <c r="M87" s="434">
        <v>19</v>
      </c>
      <c r="N87" s="57">
        <f t="shared" si="55"/>
        <v>1309.4168067226885</v>
      </c>
      <c r="O87" s="186">
        <f t="shared" si="56"/>
        <v>68.916674038036234</v>
      </c>
      <c r="P87" s="54">
        <f t="shared" si="57"/>
        <v>0</v>
      </c>
      <c r="Q87" s="88">
        <f t="shared" si="58"/>
        <v>-6.8727996461742862</v>
      </c>
      <c r="R87" s="188">
        <f t="shared" si="59"/>
        <v>0.90931722689075589</v>
      </c>
      <c r="S87" s="603"/>
      <c r="T87" s="50">
        <v>0.66249999999999987</v>
      </c>
      <c r="U87" s="50">
        <v>0.7451388888888888</v>
      </c>
      <c r="V87" s="425">
        <v>22</v>
      </c>
      <c r="W87" s="436">
        <f t="shared" si="60"/>
        <v>119.00000000000006</v>
      </c>
      <c r="X87" s="53">
        <v>0.65138888888888891</v>
      </c>
      <c r="Y87" s="53">
        <v>0.66111111111111109</v>
      </c>
      <c r="Z87" s="54"/>
      <c r="AA87" s="54"/>
      <c r="AB87" s="588"/>
      <c r="AC87" s="588"/>
      <c r="AD87" s="423"/>
      <c r="AE87" s="423"/>
      <c r="AF87" s="48">
        <f t="shared" si="61"/>
        <v>-130.58319327731147</v>
      </c>
      <c r="AG87" s="427">
        <f t="shared" si="62"/>
        <v>0.90931722689075589</v>
      </c>
      <c r="AH87" s="603"/>
    </row>
    <row r="88" spans="1:34" ht="19.149999999999999" customHeight="1">
      <c r="A88" s="612"/>
      <c r="B88" s="110" t="s">
        <v>210</v>
      </c>
      <c r="C88" s="432"/>
      <c r="D88" s="189" t="s">
        <v>266</v>
      </c>
      <c r="E88" s="43"/>
      <c r="F88" s="366">
        <v>56.79</v>
      </c>
      <c r="G88" s="57">
        <v>1154.19</v>
      </c>
      <c r="H88" s="84">
        <f t="shared" si="54"/>
        <v>65546.450100000002</v>
      </c>
      <c r="I88" s="425"/>
      <c r="J88" s="87">
        <v>18</v>
      </c>
      <c r="K88" s="57">
        <v>1636</v>
      </c>
      <c r="L88" s="86">
        <v>90.888888888888886</v>
      </c>
      <c r="M88" s="434">
        <v>18</v>
      </c>
      <c r="N88" s="57">
        <f t="shared" si="55"/>
        <v>1385.0280000000005</v>
      </c>
      <c r="O88" s="186">
        <f t="shared" si="56"/>
        <v>76.946000000000026</v>
      </c>
      <c r="P88" s="54">
        <f t="shared" si="57"/>
        <v>0</v>
      </c>
      <c r="Q88" s="88">
        <f t="shared" si="58"/>
        <v>-13.942888888888859</v>
      </c>
      <c r="R88" s="188">
        <f t="shared" si="59"/>
        <v>0.8465941320293402</v>
      </c>
      <c r="S88" s="603"/>
      <c r="T88" s="50">
        <v>0.76111111111111107</v>
      </c>
      <c r="U88" s="50">
        <v>0.79583333333333328</v>
      </c>
      <c r="V88" s="425">
        <v>23</v>
      </c>
      <c r="W88" s="436">
        <f t="shared" si="60"/>
        <v>49.999999999999986</v>
      </c>
      <c r="X88" s="53">
        <v>0.75</v>
      </c>
      <c r="Y88" s="53">
        <v>0.76041666666666663</v>
      </c>
      <c r="Z88" s="54"/>
      <c r="AA88" s="54"/>
      <c r="AB88" s="588"/>
      <c r="AC88" s="588"/>
      <c r="AD88" s="423"/>
      <c r="AE88" s="423"/>
      <c r="AF88" s="48">
        <f t="shared" si="61"/>
        <v>-250.97199999999953</v>
      </c>
      <c r="AG88" s="427">
        <f t="shared" si="62"/>
        <v>0.8465941320293402</v>
      </c>
      <c r="AH88" s="603"/>
    </row>
    <row r="89" spans="1:34" ht="19.149999999999999" customHeight="1">
      <c r="A89" s="612"/>
      <c r="B89" s="110" t="s">
        <v>210</v>
      </c>
      <c r="C89" s="432"/>
      <c r="D89" s="42" t="s">
        <v>267</v>
      </c>
      <c r="E89" s="43"/>
      <c r="F89" s="366">
        <v>56.87</v>
      </c>
      <c r="G89" s="115">
        <v>1152</v>
      </c>
      <c r="H89" s="84">
        <f t="shared" si="54"/>
        <v>65514.239999999998</v>
      </c>
      <c r="I89" s="425"/>
      <c r="J89" s="87">
        <v>18</v>
      </c>
      <c r="K89" s="57">
        <v>1636</v>
      </c>
      <c r="L89" s="86">
        <v>90.888888888888886</v>
      </c>
      <c r="M89" s="434">
        <v>18</v>
      </c>
      <c r="N89" s="57">
        <f t="shared" si="55"/>
        <v>1410.6122448979597</v>
      </c>
      <c r="O89" s="186">
        <f t="shared" si="56"/>
        <v>78.36734693877554</v>
      </c>
      <c r="P89" s="54">
        <f t="shared" si="57"/>
        <v>0</v>
      </c>
      <c r="Q89" s="88">
        <f t="shared" si="58"/>
        <v>-12.521541950113345</v>
      </c>
      <c r="R89" s="188">
        <f t="shared" si="59"/>
        <v>0.86223242353176022</v>
      </c>
      <c r="S89" s="603"/>
      <c r="T89" s="50">
        <v>0.80138888888888882</v>
      </c>
      <c r="U89" s="50">
        <v>0.83541666666666659</v>
      </c>
      <c r="V89" s="425">
        <v>8</v>
      </c>
      <c r="W89" s="436">
        <f t="shared" si="60"/>
        <v>48.999999999999986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-225.38775510204027</v>
      </c>
      <c r="AG89" s="427">
        <f t="shared" si="62"/>
        <v>0.86223242353176022</v>
      </c>
      <c r="AH89" s="603"/>
    </row>
    <row r="90" spans="1:34" ht="19.149999999999999" customHeight="1">
      <c r="A90" s="612"/>
      <c r="B90" s="110">
        <v>0</v>
      </c>
      <c r="C90" s="432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34"/>
      <c r="N90" s="57"/>
      <c r="O90" s="186"/>
      <c r="P90" s="54"/>
      <c r="Q90" s="88"/>
      <c r="R90" s="188"/>
      <c r="S90" s="603"/>
      <c r="T90" s="50"/>
      <c r="U90" s="50"/>
      <c r="V90" s="425"/>
      <c r="W90" s="436">
        <f t="shared" si="60"/>
        <v>0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0</v>
      </c>
      <c r="AG90" s="427" t="e">
        <f t="shared" si="62"/>
        <v>#DIV/0!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18.142857142857142</v>
      </c>
      <c r="K95" s="205">
        <v>1484.5714285714287</v>
      </c>
      <c r="L95" s="206">
        <v>82.856546127222828</v>
      </c>
      <c r="M95" s="205">
        <f t="shared" ref="M95:O95" si="63">AVERAGE(M83:M94)</f>
        <v>18.142857142857142</v>
      </c>
      <c r="N95" s="205">
        <f t="shared" si="63"/>
        <v>1301.5145722012239</v>
      </c>
      <c r="O95" s="206">
        <f t="shared" si="63"/>
        <v>72.880629032415897</v>
      </c>
      <c r="P95" s="207">
        <f>M95-J95</f>
        <v>0</v>
      </c>
      <c r="Q95" s="208">
        <f t="shared" ref="Q95:Q103" si="64">O95-L95</f>
        <v>-9.9759170948069311</v>
      </c>
      <c r="R95" s="209">
        <f>O95/L95</f>
        <v>0.87960013347057309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-183.05685637020474</v>
      </c>
      <c r="AG95" s="428">
        <f t="shared" si="62"/>
        <v>0.87669380344578207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245</v>
      </c>
      <c r="E96" s="43"/>
      <c r="F96" s="359">
        <v>36.92</v>
      </c>
      <c r="G96" s="44">
        <v>3238</v>
      </c>
      <c r="H96" s="45">
        <f t="shared" ref="H96:H106" si="65">F96*G96</f>
        <v>119546.96</v>
      </c>
      <c r="I96" s="425"/>
      <c r="J96" s="46">
        <v>6</v>
      </c>
      <c r="K96" s="44">
        <v>1636</v>
      </c>
      <c r="L96" s="47">
        <v>272.66666666666669</v>
      </c>
      <c r="M96" s="437">
        <v>6</v>
      </c>
      <c r="N96" s="44">
        <f t="shared" ref="N96:N103" si="66">G96/W96*60</f>
        <v>1579.5121951219519</v>
      </c>
      <c r="O96" s="47">
        <f t="shared" ref="O96:O103" si="67">N96/M96</f>
        <v>263.25203252032532</v>
      </c>
      <c r="P96" s="48">
        <f t="shared" ref="P96:P103" si="68">M96-J96</f>
        <v>0</v>
      </c>
      <c r="Q96" s="49">
        <f t="shared" si="64"/>
        <v>-9.4146341463413705</v>
      </c>
      <c r="R96" s="427">
        <f t="shared" ref="R96:R103" si="69">O96/L96</f>
        <v>0.96547200190828353</v>
      </c>
      <c r="S96" s="603">
        <f>R108</f>
        <v>0.92517282123661371</v>
      </c>
      <c r="T96" s="89">
        <v>0.33333333333333331</v>
      </c>
      <c r="U96" s="89">
        <v>0.41874999999999996</v>
      </c>
      <c r="V96" s="423">
        <v>5</v>
      </c>
      <c r="W96" s="90">
        <f t="shared" ref="W96:W133" si="70">(U96-T96)*24*60</f>
        <v>122.99999999999996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-56.487804878048109</v>
      </c>
      <c r="AG96" s="424">
        <f t="shared" si="62"/>
        <v>0.96547200190828353</v>
      </c>
      <c r="AH96" s="587">
        <f>AG108</f>
        <v>0.90598215926466696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246</v>
      </c>
      <c r="E97" s="56"/>
      <c r="F97" s="370">
        <v>29.113149847094796</v>
      </c>
      <c r="G97" s="212">
        <v>2420.48</v>
      </c>
      <c r="H97" s="213">
        <f t="shared" si="65"/>
        <v>70467.796941896013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1296.6857142857143</v>
      </c>
      <c r="O97" s="47">
        <f t="shared" si="67"/>
        <v>64.834285714285713</v>
      </c>
      <c r="P97" s="48">
        <f t="shared" si="68"/>
        <v>0</v>
      </c>
      <c r="Q97" s="49">
        <f t="shared" si="64"/>
        <v>-10.165714285714287</v>
      </c>
      <c r="R97" s="427">
        <f t="shared" si="69"/>
        <v>0.86445714285714281</v>
      </c>
      <c r="S97" s="603"/>
      <c r="T97" s="214">
        <v>0.43472222222222218</v>
      </c>
      <c r="U97" s="214">
        <v>0.51249999999999996</v>
      </c>
      <c r="V97" s="215">
        <v>23</v>
      </c>
      <c r="W97" s="90">
        <f t="shared" si="70"/>
        <v>112</v>
      </c>
      <c r="X97" s="53">
        <v>0.4236111111111111</v>
      </c>
      <c r="Y97" s="53">
        <v>0.43402777777777773</v>
      </c>
      <c r="Z97" s="54"/>
      <c r="AA97" s="54"/>
      <c r="AB97" s="588"/>
      <c r="AC97" s="588"/>
      <c r="AD97" s="215"/>
      <c r="AE97" s="215"/>
      <c r="AF97" s="216">
        <f t="shared" si="61"/>
        <v>-203.31428571428569</v>
      </c>
      <c r="AG97" s="217">
        <f t="shared" si="62"/>
        <v>0.86445714285714292</v>
      </c>
      <c r="AH97" s="587"/>
    </row>
    <row r="98" spans="1:34" s="221" customFormat="1" ht="19.149999999999999" customHeight="1">
      <c r="A98" s="614"/>
      <c r="B98" s="425" t="s">
        <v>231</v>
      </c>
      <c r="C98" s="55"/>
      <c r="D98" s="42" t="s">
        <v>247</v>
      </c>
      <c r="E98" s="83"/>
      <c r="F98" s="370">
        <v>77.349999999999994</v>
      </c>
      <c r="G98" s="57">
        <v>625</v>
      </c>
      <c r="H98" s="213">
        <f t="shared" si="65"/>
        <v>48343.75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1293.1034482758596</v>
      </c>
      <c r="O98" s="47">
        <f t="shared" si="67"/>
        <v>71.839080459769974</v>
      </c>
      <c r="P98" s="48">
        <f t="shared" si="68"/>
        <v>-1</v>
      </c>
      <c r="Q98" s="49">
        <f t="shared" si="64"/>
        <v>-3.9503932244405462</v>
      </c>
      <c r="R98" s="427">
        <f t="shared" si="69"/>
        <v>0.94787675606640942</v>
      </c>
      <c r="S98" s="603"/>
      <c r="T98" s="89">
        <v>0.5527777777777777</v>
      </c>
      <c r="U98" s="89">
        <v>0.57291666666666663</v>
      </c>
      <c r="V98" s="423">
        <v>5</v>
      </c>
      <c r="W98" s="90">
        <f t="shared" si="70"/>
        <v>29.000000000000057</v>
      </c>
      <c r="X98" s="219"/>
      <c r="Y98" s="219"/>
      <c r="Z98" s="220"/>
      <c r="AA98" s="220"/>
      <c r="AB98" s="588"/>
      <c r="AC98" s="588"/>
      <c r="AD98" s="423"/>
      <c r="AE98" s="423"/>
      <c r="AF98" s="54">
        <f t="shared" si="61"/>
        <v>-146.89655172414041</v>
      </c>
      <c r="AG98" s="424">
        <f t="shared" si="62"/>
        <v>0.89798850574712474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248</v>
      </c>
      <c r="E99" s="83"/>
      <c r="F99" s="370">
        <v>77.34</v>
      </c>
      <c r="G99" s="57">
        <v>1036</v>
      </c>
      <c r="H99" s="213">
        <f t="shared" si="65"/>
        <v>80124.240000000005</v>
      </c>
      <c r="I99" s="423"/>
      <c r="J99" s="46">
        <v>18</v>
      </c>
      <c r="K99" s="44">
        <v>1440</v>
      </c>
      <c r="L99" s="47">
        <v>80</v>
      </c>
      <c r="M99" s="437">
        <v>18</v>
      </c>
      <c r="N99" s="44">
        <f t="shared" si="66"/>
        <v>1268.5714285714289</v>
      </c>
      <c r="O99" s="47">
        <f t="shared" si="67"/>
        <v>70.476190476190496</v>
      </c>
      <c r="P99" s="48">
        <f t="shared" si="68"/>
        <v>0</v>
      </c>
      <c r="Q99" s="49">
        <f t="shared" si="64"/>
        <v>-9.5238095238095042</v>
      </c>
      <c r="R99" s="427">
        <f t="shared" si="69"/>
        <v>0.88095238095238115</v>
      </c>
      <c r="S99" s="603"/>
      <c r="T99" s="89">
        <v>0.57777777777777772</v>
      </c>
      <c r="U99" s="89">
        <v>0.61180555555555549</v>
      </c>
      <c r="V99" s="423">
        <v>7</v>
      </c>
      <c r="W99" s="90">
        <f t="shared" si="70"/>
        <v>48.999999999999986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-171.4285714285711</v>
      </c>
      <c r="AG99" s="217">
        <f t="shared" si="62"/>
        <v>0.88095238095238115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249</v>
      </c>
      <c r="E100" s="83"/>
      <c r="F100" s="370">
        <v>59.34</v>
      </c>
      <c r="G100" s="57">
        <v>879</v>
      </c>
      <c r="H100" s="213">
        <f t="shared" si="65"/>
        <v>52159.86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1286.3414634146336</v>
      </c>
      <c r="O100" s="47">
        <f t="shared" si="67"/>
        <v>75.667144906743147</v>
      </c>
      <c r="P100" s="48">
        <f t="shared" si="68"/>
        <v>0</v>
      </c>
      <c r="Q100" s="49">
        <f t="shared" si="64"/>
        <v>-9.0387374461980272</v>
      </c>
      <c r="R100" s="427">
        <f t="shared" si="69"/>
        <v>0.89329268292682884</v>
      </c>
      <c r="S100" s="603"/>
      <c r="T100" s="214">
        <v>0.61597222222222214</v>
      </c>
      <c r="U100" s="214">
        <v>0.64444444444444438</v>
      </c>
      <c r="V100" s="215">
        <v>6</v>
      </c>
      <c r="W100" s="90">
        <f t="shared" si="70"/>
        <v>41.000000000000014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-153.65853658536639</v>
      </c>
      <c r="AG100" s="424">
        <f t="shared" si="62"/>
        <v>0.89329268292682884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250</v>
      </c>
      <c r="E101" s="83"/>
      <c r="F101" s="370">
        <v>71.55</v>
      </c>
      <c r="G101" s="57">
        <v>922</v>
      </c>
      <c r="H101" s="213">
        <f t="shared" si="65"/>
        <v>65969.099999999991</v>
      </c>
      <c r="I101" s="42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1229.3333333333333</v>
      </c>
      <c r="O101" s="47">
        <f t="shared" si="67"/>
        <v>68.296296296296291</v>
      </c>
      <c r="P101" s="48">
        <f t="shared" si="68"/>
        <v>0</v>
      </c>
      <c r="Q101" s="49">
        <f t="shared" si="64"/>
        <v>-8.6481481481481524</v>
      </c>
      <c r="R101" s="427">
        <f t="shared" si="69"/>
        <v>0.88760529482551143</v>
      </c>
      <c r="S101" s="603"/>
      <c r="T101" s="214">
        <v>0.66041666666666665</v>
      </c>
      <c r="U101" s="89">
        <v>0.69166666666666665</v>
      </c>
      <c r="V101" s="215">
        <v>23</v>
      </c>
      <c r="W101" s="90">
        <f t="shared" si="70"/>
        <v>45</v>
      </c>
      <c r="X101" s="223">
        <v>0.64930555555555558</v>
      </c>
      <c r="Y101" s="223">
        <v>0.65972222222222221</v>
      </c>
      <c r="Z101" s="220"/>
      <c r="AA101" s="220"/>
      <c r="AB101" s="588"/>
      <c r="AC101" s="588"/>
      <c r="AD101" s="423"/>
      <c r="AE101" s="423"/>
      <c r="AF101" s="216">
        <f t="shared" si="61"/>
        <v>-155.66666666666674</v>
      </c>
      <c r="AG101" s="217">
        <f t="shared" si="62"/>
        <v>0.88760529482551143</v>
      </c>
      <c r="AH101" s="587"/>
    </row>
    <row r="102" spans="1:34" s="221" customFormat="1" ht="19.149999999999999" customHeight="1">
      <c r="A102" s="614"/>
      <c r="B102" s="425" t="s">
        <v>224</v>
      </c>
      <c r="C102" s="178"/>
      <c r="D102" s="179" t="s">
        <v>246</v>
      </c>
      <c r="E102" s="180"/>
      <c r="F102" s="370">
        <v>29.113149847094796</v>
      </c>
      <c r="G102" s="57">
        <v>1483.52</v>
      </c>
      <c r="H102" s="213">
        <f t="shared" si="65"/>
        <v>43189.940061162073</v>
      </c>
      <c r="I102" s="42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1308.9882352941192</v>
      </c>
      <c r="O102" s="47">
        <f t="shared" si="67"/>
        <v>65.449411764705957</v>
      </c>
      <c r="P102" s="48">
        <f t="shared" si="68"/>
        <v>0</v>
      </c>
      <c r="Q102" s="49">
        <f t="shared" si="64"/>
        <v>-9.5505882352940432</v>
      </c>
      <c r="R102" s="427">
        <f t="shared" si="69"/>
        <v>0.87265882352941271</v>
      </c>
      <c r="S102" s="603"/>
      <c r="T102" s="214">
        <v>0.69652777777777775</v>
      </c>
      <c r="U102" s="214">
        <v>0.74374999999999991</v>
      </c>
      <c r="V102" s="215">
        <v>7</v>
      </c>
      <c r="W102" s="90">
        <f t="shared" si="70"/>
        <v>67.999999999999915</v>
      </c>
      <c r="X102" s="223"/>
      <c r="Y102" s="223"/>
      <c r="Z102" s="220"/>
      <c r="AA102" s="220"/>
      <c r="AB102" s="588"/>
      <c r="AC102" s="588"/>
      <c r="AD102" s="423"/>
      <c r="AE102" s="423"/>
      <c r="AF102" s="54">
        <f t="shared" si="61"/>
        <v>-191.01176470588075</v>
      </c>
      <c r="AG102" s="424">
        <f t="shared" si="62"/>
        <v>0.87265882352941282</v>
      </c>
      <c r="AH102" s="587"/>
    </row>
    <row r="103" spans="1:34" s="221" customFormat="1" ht="19.149999999999999" customHeight="1">
      <c r="A103" s="614"/>
      <c r="B103" s="425" t="s">
        <v>210</v>
      </c>
      <c r="C103" s="224"/>
      <c r="D103" s="82" t="s">
        <v>340</v>
      </c>
      <c r="E103" s="83"/>
      <c r="F103" s="370">
        <v>58.17</v>
      </c>
      <c r="G103" s="57">
        <v>1881.12</v>
      </c>
      <c r="H103" s="213">
        <f t="shared" si="65"/>
        <v>109424.75039999999</v>
      </c>
      <c r="I103" s="225">
        <v>1</v>
      </c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1410.8399999999992</v>
      </c>
      <c r="O103" s="47">
        <f t="shared" si="67"/>
        <v>88.177499999999952</v>
      </c>
      <c r="P103" s="48">
        <f t="shared" si="68"/>
        <v>0</v>
      </c>
      <c r="Q103" s="49">
        <f t="shared" si="64"/>
        <v>-1.8225000000000477</v>
      </c>
      <c r="R103" s="427">
        <f t="shared" si="69"/>
        <v>0.97974999999999945</v>
      </c>
      <c r="S103" s="603"/>
      <c r="T103" s="214">
        <v>0.75902777777777763</v>
      </c>
      <c r="U103" s="214">
        <v>0.81458333333333321</v>
      </c>
      <c r="V103" s="215">
        <v>22</v>
      </c>
      <c r="W103" s="90">
        <f t="shared" si="70"/>
        <v>80.000000000000028</v>
      </c>
      <c r="X103" s="223">
        <v>0.74861111111111101</v>
      </c>
      <c r="Y103" s="223">
        <v>0.7583333333333333</v>
      </c>
      <c r="Z103" s="220"/>
      <c r="AA103" s="220"/>
      <c r="AB103" s="588"/>
      <c r="AC103" s="588"/>
      <c r="AD103" s="423"/>
      <c r="AE103" s="423"/>
      <c r="AF103" s="54">
        <f t="shared" si="61"/>
        <v>-29.160000000000764</v>
      </c>
      <c r="AG103" s="424">
        <f t="shared" si="62"/>
        <v>0.97974999999999945</v>
      </c>
      <c r="AH103" s="587"/>
    </row>
    <row r="104" spans="1:34" s="221" customFormat="1" ht="19.149999999999999" customHeight="1">
      <c r="A104" s="614"/>
      <c r="B104" s="425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7"/>
      <c r="S104" s="60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0</v>
      </c>
      <c r="AG104" s="217" t="e">
        <f t="shared" si="62"/>
        <v>#DIV/0!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16.75</v>
      </c>
      <c r="K108" s="101">
        <v>1472.625</v>
      </c>
      <c r="L108" s="104">
        <v>103.76330839353285</v>
      </c>
      <c r="M108" s="101">
        <f t="shared" ref="M108:O108" si="71">AVERAGE(M96:M107)</f>
        <v>16.625</v>
      </c>
      <c r="N108" s="101">
        <f t="shared" si="71"/>
        <v>1334.1719772871302</v>
      </c>
      <c r="O108" s="104">
        <f t="shared" si="71"/>
        <v>95.998992767289593</v>
      </c>
      <c r="P108" s="54">
        <f t="shared" ref="P108:P118" si="72">M108-J108</f>
        <v>-0.125</v>
      </c>
      <c r="Q108" s="88">
        <f t="shared" ref="Q108:Q118" si="73">O108-L108</f>
        <v>-7.7643156262432598</v>
      </c>
      <c r="R108" s="105">
        <f t="shared" ref="R108:R118" si="74">O108/L108</f>
        <v>0.92517282123661371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-138.45302271286982</v>
      </c>
      <c r="AG108" s="424">
        <f t="shared" si="62"/>
        <v>0.90598215926466696</v>
      </c>
      <c r="AH108" s="587"/>
    </row>
    <row r="109" spans="1:34" ht="19.149999999999999" customHeight="1">
      <c r="A109" s="605" t="s">
        <v>252</v>
      </c>
      <c r="B109" s="425" t="s">
        <v>107</v>
      </c>
      <c r="C109" s="432"/>
      <c r="D109" s="407" t="s">
        <v>253</v>
      </c>
      <c r="E109" s="43"/>
      <c r="F109" s="359">
        <v>25.64</v>
      </c>
      <c r="G109" s="44">
        <v>657</v>
      </c>
      <c r="H109" s="45">
        <f t="shared" ref="H109:H119" si="75">F109*G109</f>
        <v>16845.48</v>
      </c>
      <c r="I109" s="425"/>
      <c r="J109" s="46">
        <v>10</v>
      </c>
      <c r="K109" s="44">
        <v>1500</v>
      </c>
      <c r="L109" s="47">
        <v>150</v>
      </c>
      <c r="M109" s="437">
        <v>10</v>
      </c>
      <c r="N109" s="44">
        <f t="shared" ref="N109:N118" si="76">G109/W109*60</f>
        <v>1313.9999999999975</v>
      </c>
      <c r="O109" s="47">
        <f t="shared" ref="O109:O118" si="77">N109/M109</f>
        <v>131.39999999999975</v>
      </c>
      <c r="P109" s="48">
        <f t="shared" si="72"/>
        <v>0</v>
      </c>
      <c r="Q109" s="49">
        <f t="shared" si="73"/>
        <v>-18.60000000000025</v>
      </c>
      <c r="R109" s="427">
        <f t="shared" si="74"/>
        <v>0.87599999999999834</v>
      </c>
      <c r="S109" s="608">
        <f>R121</f>
        <v>0.88186106792106111</v>
      </c>
      <c r="T109" s="230">
        <v>0.5</v>
      </c>
      <c r="U109" s="230">
        <v>0.52083333333333337</v>
      </c>
      <c r="V109" s="231">
        <v>5</v>
      </c>
      <c r="W109" s="436">
        <f t="shared" si="70"/>
        <v>30.000000000000053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-186.0000000000025</v>
      </c>
      <c r="AG109" s="126">
        <f t="shared" si="62"/>
        <v>0.87599999999999834</v>
      </c>
      <c r="AH109" s="587">
        <f>AG121</f>
        <v>0.8865579662016303</v>
      </c>
    </row>
    <row r="110" spans="1:34" ht="19.149999999999999" customHeight="1">
      <c r="A110" s="606"/>
      <c r="B110" s="425" t="s">
        <v>117</v>
      </c>
      <c r="C110" s="178"/>
      <c r="D110" s="42" t="s">
        <v>242</v>
      </c>
      <c r="E110" s="180"/>
      <c r="F110" s="359">
        <v>29.965493443754308</v>
      </c>
      <c r="G110" s="177">
        <v>2069</v>
      </c>
      <c r="H110" s="45">
        <f t="shared" si="75"/>
        <v>61998.605935127664</v>
      </c>
      <c r="I110" s="425"/>
      <c r="J110" s="46">
        <v>18</v>
      </c>
      <c r="K110" s="44">
        <v>1200</v>
      </c>
      <c r="L110" s="47">
        <v>66.666666666666671</v>
      </c>
      <c r="M110" s="437">
        <v>18</v>
      </c>
      <c r="N110" s="44">
        <f t="shared" si="76"/>
        <v>1160.186915887851</v>
      </c>
      <c r="O110" s="47">
        <f t="shared" si="77"/>
        <v>64.454828660436164</v>
      </c>
      <c r="P110" s="48">
        <f t="shared" si="72"/>
        <v>0</v>
      </c>
      <c r="Q110" s="49">
        <f t="shared" si="73"/>
        <v>-2.2118380062305079</v>
      </c>
      <c r="R110" s="427">
        <f t="shared" si="74"/>
        <v>0.96682242990654244</v>
      </c>
      <c r="S110" s="594"/>
      <c r="T110" s="230">
        <v>0.52569444444444446</v>
      </c>
      <c r="U110" s="230">
        <v>0.6</v>
      </c>
      <c r="V110" s="231">
        <v>7</v>
      </c>
      <c r="W110" s="436">
        <f t="shared" si="70"/>
        <v>106.99999999999994</v>
      </c>
      <c r="X110" s="191"/>
      <c r="Y110" s="191"/>
      <c r="Z110" s="54"/>
      <c r="AA110" s="54"/>
      <c r="AB110" s="588"/>
      <c r="AC110" s="588"/>
      <c r="AD110" s="423"/>
      <c r="AE110" s="423"/>
      <c r="AF110" s="48">
        <f t="shared" si="61"/>
        <v>-39.813084112148999</v>
      </c>
      <c r="AG110" s="126">
        <f t="shared" si="62"/>
        <v>0.96682242990654255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1546</v>
      </c>
      <c r="H111" s="45">
        <f t="shared" si="75"/>
        <v>92048.84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1306.4788732394354</v>
      </c>
      <c r="O111" s="47">
        <f t="shared" si="77"/>
        <v>72.58215962441308</v>
      </c>
      <c r="P111" s="48">
        <f t="shared" si="72"/>
        <v>0</v>
      </c>
      <c r="Q111" s="49">
        <f t="shared" si="73"/>
        <v>-4.3622848200313626</v>
      </c>
      <c r="R111" s="427">
        <f t="shared" si="74"/>
        <v>0.94330604566024223</v>
      </c>
      <c r="S111" s="594"/>
      <c r="T111" s="230">
        <v>0.61597222222222214</v>
      </c>
      <c r="U111" s="230">
        <v>0.66527777777777775</v>
      </c>
      <c r="V111" s="231">
        <v>23</v>
      </c>
      <c r="W111" s="436">
        <f t="shared" si="70"/>
        <v>71.000000000000071</v>
      </c>
      <c r="X111" s="53">
        <v>0.60416666666666663</v>
      </c>
      <c r="Y111" s="53">
        <v>0.61458333333333337</v>
      </c>
      <c r="Z111" s="54"/>
      <c r="AA111" s="54"/>
      <c r="AB111" s="588"/>
      <c r="AC111" s="588"/>
      <c r="AD111" s="423"/>
      <c r="AE111" s="423"/>
      <c r="AF111" s="48">
        <f t="shared" si="61"/>
        <v>-78.521126760564584</v>
      </c>
      <c r="AG111" s="126">
        <f t="shared" si="62"/>
        <v>0.94330604566024223</v>
      </c>
      <c r="AH111" s="587"/>
    </row>
    <row r="112" spans="1:34" ht="19.149999999999999" customHeight="1">
      <c r="A112" s="606"/>
      <c r="B112" s="425" t="s">
        <v>224</v>
      </c>
      <c r="C112" s="178"/>
      <c r="D112" s="179" t="s">
        <v>239</v>
      </c>
      <c r="E112" s="83"/>
      <c r="F112" s="359">
        <v>43.14</v>
      </c>
      <c r="G112" s="57">
        <v>600</v>
      </c>
      <c r="H112" s="45">
        <f t="shared" si="75"/>
        <v>25884</v>
      </c>
      <c r="I112" s="423">
        <v>1</v>
      </c>
      <c r="J112" s="46">
        <v>16</v>
      </c>
      <c r="K112" s="44">
        <v>1440</v>
      </c>
      <c r="L112" s="47">
        <v>90</v>
      </c>
      <c r="M112" s="437">
        <v>16</v>
      </c>
      <c r="N112" s="44">
        <f t="shared" si="76"/>
        <v>1333.3333333333301</v>
      </c>
      <c r="O112" s="47">
        <f t="shared" si="77"/>
        <v>83.33333333333313</v>
      </c>
      <c r="P112" s="48">
        <f t="shared" si="72"/>
        <v>0</v>
      </c>
      <c r="Q112" s="49">
        <f t="shared" si="73"/>
        <v>-6.6666666666668704</v>
      </c>
      <c r="R112" s="427">
        <f t="shared" si="74"/>
        <v>0.92592592592592371</v>
      </c>
      <c r="S112" s="594"/>
      <c r="T112" s="230">
        <v>0.67013888888888884</v>
      </c>
      <c r="U112" s="230">
        <v>0.68888888888888888</v>
      </c>
      <c r="V112" s="231">
        <v>7</v>
      </c>
      <c r="W112" s="436">
        <f t="shared" si="70"/>
        <v>27.000000000000064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-106.66666666666993</v>
      </c>
      <c r="AG112" s="126">
        <f t="shared" si="62"/>
        <v>0.92592592592592371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95</v>
      </c>
      <c r="H113" s="45">
        <f t="shared" si="75"/>
        <v>1916.15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1140.0000000000041</v>
      </c>
      <c r="O113" s="47">
        <f t="shared" si="77"/>
        <v>95.000000000000341</v>
      </c>
      <c r="P113" s="48">
        <f t="shared" si="72"/>
        <v>0</v>
      </c>
      <c r="Q113" s="49">
        <f t="shared" si="73"/>
        <v>-29.999999999999659</v>
      </c>
      <c r="R113" s="427">
        <f t="shared" si="74"/>
        <v>0.76000000000000267</v>
      </c>
      <c r="S113" s="594"/>
      <c r="T113" s="230">
        <v>0.72916666666666663</v>
      </c>
      <c r="U113" s="230">
        <v>0.73263888888888884</v>
      </c>
      <c r="V113" s="231">
        <v>5</v>
      </c>
      <c r="W113" s="436">
        <f t="shared" si="70"/>
        <v>4.9999999999999822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-359.99999999999591</v>
      </c>
      <c r="AG113" s="126">
        <f t="shared" si="62"/>
        <v>0.76000000000000267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693</v>
      </c>
      <c r="H114" s="45">
        <f t="shared" si="75"/>
        <v>14151.060000000001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1260.0000000000043</v>
      </c>
      <c r="O114" s="47">
        <f t="shared" si="77"/>
        <v>105.00000000000036</v>
      </c>
      <c r="P114" s="48">
        <f t="shared" si="72"/>
        <v>0</v>
      </c>
      <c r="Q114" s="49">
        <f t="shared" si="73"/>
        <v>-19.999999999999645</v>
      </c>
      <c r="R114" s="427">
        <f t="shared" si="74"/>
        <v>0.84000000000000286</v>
      </c>
      <c r="S114" s="594"/>
      <c r="T114" s="230">
        <v>0.7368055555555556</v>
      </c>
      <c r="U114" s="230">
        <v>0.75972222222222219</v>
      </c>
      <c r="V114" s="231">
        <v>6</v>
      </c>
      <c r="W114" s="436">
        <f t="shared" si="70"/>
        <v>32.999999999999886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-239.99999999999568</v>
      </c>
      <c r="AG114" s="126">
        <f t="shared" si="62"/>
        <v>0.84000000000000286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256</v>
      </c>
      <c r="E115" s="83"/>
      <c r="F115" s="359">
        <v>28.57</v>
      </c>
      <c r="G115" s="233">
        <v>1875</v>
      </c>
      <c r="H115" s="45">
        <f t="shared" si="75"/>
        <v>53568.75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1424.0506329113916</v>
      </c>
      <c r="O115" s="47">
        <f t="shared" si="77"/>
        <v>118.6708860759493</v>
      </c>
      <c r="P115" s="48">
        <f t="shared" si="72"/>
        <v>0</v>
      </c>
      <c r="Q115" s="49">
        <f t="shared" si="73"/>
        <v>-6.3291139240507022</v>
      </c>
      <c r="R115" s="427">
        <f t="shared" si="74"/>
        <v>0.94936708860759433</v>
      </c>
      <c r="S115" s="594"/>
      <c r="T115" s="230">
        <v>0.76458333333333328</v>
      </c>
      <c r="U115" s="230">
        <v>0.81944444444444442</v>
      </c>
      <c r="V115" s="231">
        <v>7</v>
      </c>
      <c r="W115" s="436">
        <f t="shared" si="70"/>
        <v>79.000000000000043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-75.949367088608369</v>
      </c>
      <c r="AG115" s="126">
        <f t="shared" si="62"/>
        <v>0.94936708860759444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289</v>
      </c>
      <c r="E116" s="83"/>
      <c r="F116" s="359">
        <v>57.3</v>
      </c>
      <c r="G116" s="233">
        <v>1312</v>
      </c>
      <c r="H116" s="45">
        <f t="shared" si="75"/>
        <v>75177.599999999991</v>
      </c>
      <c r="I116" s="423"/>
      <c r="J116" s="46">
        <v>18</v>
      </c>
      <c r="K116" s="44">
        <v>1500</v>
      </c>
      <c r="L116" s="47">
        <v>83.333333333333329</v>
      </c>
      <c r="M116" s="434">
        <v>18</v>
      </c>
      <c r="N116" s="44">
        <f t="shared" si="76"/>
        <v>1249.5238095238108</v>
      </c>
      <c r="O116" s="47">
        <f t="shared" si="77"/>
        <v>69.417989417989489</v>
      </c>
      <c r="P116" s="48">
        <f t="shared" si="72"/>
        <v>0</v>
      </c>
      <c r="Q116" s="49">
        <f t="shared" si="73"/>
        <v>-13.91534391534384</v>
      </c>
      <c r="R116" s="427">
        <f t="shared" si="74"/>
        <v>0.83301587301587388</v>
      </c>
      <c r="S116" s="594"/>
      <c r="T116" s="230">
        <v>0.83472222222222214</v>
      </c>
      <c r="U116" s="230">
        <v>0.8784722222222221</v>
      </c>
      <c r="V116" s="231">
        <v>22</v>
      </c>
      <c r="W116" s="436">
        <f t="shared" si="70"/>
        <v>62.999999999999936</v>
      </c>
      <c r="X116" s="219">
        <v>0.82361111111111107</v>
      </c>
      <c r="Y116" s="219">
        <v>0.83333333333333337</v>
      </c>
      <c r="Z116" s="220"/>
      <c r="AA116" s="220"/>
      <c r="AB116" s="588"/>
      <c r="AC116" s="588"/>
      <c r="AD116" s="224"/>
      <c r="AE116" s="224"/>
      <c r="AF116" s="48">
        <f t="shared" si="61"/>
        <v>-250.47619047618923</v>
      </c>
      <c r="AG116" s="126">
        <f t="shared" si="62"/>
        <v>0.83301587301587388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1273</v>
      </c>
      <c r="H117" s="45">
        <f t="shared" si="75"/>
        <v>67290.78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1252.1311475409848</v>
      </c>
      <c r="O117" s="47">
        <f t="shared" si="77"/>
        <v>69.562841530054712</v>
      </c>
      <c r="P117" s="48">
        <f t="shared" si="72"/>
        <v>0</v>
      </c>
      <c r="Q117" s="49">
        <f t="shared" si="73"/>
        <v>-10.437158469945288</v>
      </c>
      <c r="R117" s="427">
        <f t="shared" si="74"/>
        <v>0.86953551912568394</v>
      </c>
      <c r="S117" s="594"/>
      <c r="T117" s="230">
        <v>0.88333333333333319</v>
      </c>
      <c r="U117" s="230">
        <v>0.92569444444444426</v>
      </c>
      <c r="V117" s="231">
        <v>7</v>
      </c>
      <c r="W117" s="436">
        <f t="shared" si="70"/>
        <v>60.999999999999943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-187.86885245901522</v>
      </c>
      <c r="AG117" s="126">
        <f t="shared" si="62"/>
        <v>0.86953551912568383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280</v>
      </c>
      <c r="E118" s="43"/>
      <c r="F118" s="359">
        <v>50.67</v>
      </c>
      <c r="G118" s="44">
        <v>954</v>
      </c>
      <c r="H118" s="45">
        <f t="shared" si="75"/>
        <v>48339.18</v>
      </c>
      <c r="I118" s="423"/>
      <c r="J118" s="46">
        <v>17</v>
      </c>
      <c r="K118" s="44">
        <v>1440</v>
      </c>
      <c r="L118" s="47">
        <v>84.705882352941174</v>
      </c>
      <c r="M118" s="434">
        <v>17</v>
      </c>
      <c r="N118" s="44">
        <f t="shared" si="76"/>
        <v>1331.1627906976742</v>
      </c>
      <c r="O118" s="47">
        <f t="shared" si="77"/>
        <v>78.303693570451415</v>
      </c>
      <c r="P118" s="48">
        <f t="shared" si="72"/>
        <v>0</v>
      </c>
      <c r="Q118" s="49">
        <f t="shared" si="73"/>
        <v>-6.402188782489759</v>
      </c>
      <c r="R118" s="427">
        <f t="shared" si="74"/>
        <v>0.92441860465116255</v>
      </c>
      <c r="S118" s="594"/>
      <c r="T118" s="230">
        <v>0.93055555555555536</v>
      </c>
      <c r="U118" s="230">
        <v>0.96041666666666647</v>
      </c>
      <c r="V118" s="231">
        <v>7</v>
      </c>
      <c r="W118" s="436">
        <f t="shared" si="70"/>
        <v>43.000000000000007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-108.83720930232585</v>
      </c>
      <c r="AG118" s="126">
        <f t="shared" si="62"/>
        <v>0.92441860465116266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15.1</v>
      </c>
      <c r="K121" s="205">
        <v>1440.5</v>
      </c>
      <c r="L121" s="206">
        <v>100.66503267973857</v>
      </c>
      <c r="M121" s="205">
        <f t="shared" ref="M121:O121" si="78">AVERAGE(M109:M120)</f>
        <v>15.1</v>
      </c>
      <c r="N121" s="205">
        <f t="shared" si="78"/>
        <v>1277.0867503134484</v>
      </c>
      <c r="O121" s="206">
        <f t="shared" si="78"/>
        <v>88.772573221262775</v>
      </c>
      <c r="P121" s="48">
        <f t="shared" ref="P121:P129" si="79">M121-J121</f>
        <v>0</v>
      </c>
      <c r="Q121" s="49">
        <f t="shared" ref="Q121:Q129" si="80">O121-L121</f>
        <v>-11.892459458475798</v>
      </c>
      <c r="R121" s="175">
        <f t="shared" ref="R121:R129" si="81">O121/L121</f>
        <v>0.88186106792106111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-163.41324968655158</v>
      </c>
      <c r="AG121" s="126">
        <f>N121/K121</f>
        <v>0.8865579662016303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265</v>
      </c>
      <c r="E122" s="43"/>
      <c r="F122" s="359">
        <v>59.52</v>
      </c>
      <c r="G122" s="44">
        <v>2577</v>
      </c>
      <c r="H122" s="45">
        <f t="shared" ref="H122:H132" si="82">F122*G122</f>
        <v>153383.04000000001</v>
      </c>
      <c r="I122" s="425"/>
      <c r="J122" s="46">
        <v>21</v>
      </c>
      <c r="K122" s="44">
        <v>1385</v>
      </c>
      <c r="L122" s="47">
        <v>65.952380952380949</v>
      </c>
      <c r="M122" s="437">
        <v>21</v>
      </c>
      <c r="N122" s="177">
        <f t="shared" ref="N122:N129" si="83">G122/W122*60</f>
        <v>1299.3277310924364</v>
      </c>
      <c r="O122" s="241">
        <f t="shared" ref="O122:O129" si="84">N122/M122</f>
        <v>61.872749099639826</v>
      </c>
      <c r="P122" s="108">
        <f t="shared" si="79"/>
        <v>0</v>
      </c>
      <c r="Q122" s="185">
        <f t="shared" si="80"/>
        <v>-4.0796318527411231</v>
      </c>
      <c r="R122" s="109">
        <f t="shared" si="81"/>
        <v>0.93814276613172309</v>
      </c>
      <c r="S122" s="603">
        <f>R134</f>
        <v>0.9030451465605418</v>
      </c>
      <c r="T122" s="50">
        <v>0.5</v>
      </c>
      <c r="U122" s="50">
        <v>0.58263888888888893</v>
      </c>
      <c r="V122" s="231">
        <v>5</v>
      </c>
      <c r="W122" s="436">
        <f t="shared" si="70"/>
        <v>119.00000000000006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-85.672268907563648</v>
      </c>
      <c r="AG122" s="427">
        <f t="shared" si="62"/>
        <v>0.93814276613172298</v>
      </c>
      <c r="AH122" s="602">
        <f>AG134</f>
        <v>0.91072546709228053</v>
      </c>
    </row>
    <row r="123" spans="1:34" ht="19.149999999999999" customHeight="1">
      <c r="A123" s="609"/>
      <c r="B123" s="131" t="s">
        <v>210</v>
      </c>
      <c r="C123" s="97"/>
      <c r="D123" s="42" t="s">
        <v>263</v>
      </c>
      <c r="E123" s="180"/>
      <c r="F123" s="359">
        <v>56.43</v>
      </c>
      <c r="G123" s="44">
        <v>990</v>
      </c>
      <c r="H123" s="45">
        <f t="shared" si="82"/>
        <v>55865.7</v>
      </c>
      <c r="I123" s="423"/>
      <c r="J123" s="87">
        <v>18</v>
      </c>
      <c r="K123" s="57">
        <v>1500</v>
      </c>
      <c r="L123" s="86">
        <v>83.333333333333329</v>
      </c>
      <c r="M123" s="434">
        <v>18</v>
      </c>
      <c r="N123" s="57">
        <f t="shared" si="83"/>
        <v>1350</v>
      </c>
      <c r="O123" s="86">
        <f t="shared" si="84"/>
        <v>75</v>
      </c>
      <c r="P123" s="54">
        <f t="shared" si="79"/>
        <v>0</v>
      </c>
      <c r="Q123" s="88">
        <f t="shared" si="80"/>
        <v>-8.3333333333333286</v>
      </c>
      <c r="R123" s="424">
        <f t="shared" si="81"/>
        <v>0.9</v>
      </c>
      <c r="S123" s="603"/>
      <c r="T123" s="50">
        <v>0.59791666666666665</v>
      </c>
      <c r="U123" s="50">
        <v>0.62847222222222221</v>
      </c>
      <c r="V123" s="231">
        <v>22</v>
      </c>
      <c r="W123" s="436">
        <f t="shared" si="70"/>
        <v>44</v>
      </c>
      <c r="X123" s="53">
        <v>0.58680555555555558</v>
      </c>
      <c r="Y123" s="53">
        <v>0.59722222222222221</v>
      </c>
      <c r="Z123" s="54"/>
      <c r="AA123" s="54"/>
      <c r="AB123" s="588"/>
      <c r="AC123" s="588"/>
      <c r="AD123" s="423"/>
      <c r="AE123" s="423"/>
      <c r="AF123" s="48">
        <f t="shared" si="61"/>
        <v>-150</v>
      </c>
      <c r="AG123" s="427">
        <f t="shared" si="62"/>
        <v>0.9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264</v>
      </c>
      <c r="E124" s="180"/>
      <c r="F124" s="359">
        <v>58.67</v>
      </c>
      <c r="G124" s="177">
        <v>1856</v>
      </c>
      <c r="H124" s="45">
        <f t="shared" si="82"/>
        <v>108891.52</v>
      </c>
      <c r="I124" s="242"/>
      <c r="J124" s="87">
        <v>19</v>
      </c>
      <c r="K124" s="57">
        <v>1440</v>
      </c>
      <c r="L124" s="86">
        <v>75.78947368421052</v>
      </c>
      <c r="M124" s="437">
        <v>19</v>
      </c>
      <c r="N124" s="177">
        <f t="shared" si="83"/>
        <v>1358.0487804878044</v>
      </c>
      <c r="O124" s="241">
        <f t="shared" si="84"/>
        <v>71.476251604621282</v>
      </c>
      <c r="P124" s="108">
        <f t="shared" si="79"/>
        <v>0</v>
      </c>
      <c r="Q124" s="185">
        <f t="shared" si="80"/>
        <v>-4.313222079589238</v>
      </c>
      <c r="R124" s="109">
        <f t="shared" si="81"/>
        <v>0.94308943089430863</v>
      </c>
      <c r="S124" s="610"/>
      <c r="T124" s="50">
        <v>0.63263888888888886</v>
      </c>
      <c r="U124" s="50">
        <v>0.68958333333333333</v>
      </c>
      <c r="V124" s="231">
        <v>6</v>
      </c>
      <c r="W124" s="436">
        <f t="shared" si="70"/>
        <v>82.000000000000028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-81.951219512195621</v>
      </c>
      <c r="AG124" s="109">
        <f t="shared" si="62"/>
        <v>0.94308943089430863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268</v>
      </c>
      <c r="E125" s="43"/>
      <c r="F125" s="359">
        <v>54.09</v>
      </c>
      <c r="G125" s="44">
        <v>980</v>
      </c>
      <c r="H125" s="45">
        <f t="shared" si="82"/>
        <v>53008.200000000004</v>
      </c>
      <c r="I125" s="425"/>
      <c r="J125" s="87">
        <v>17</v>
      </c>
      <c r="K125" s="57">
        <v>1565</v>
      </c>
      <c r="L125" s="86">
        <v>92.058823529411768</v>
      </c>
      <c r="M125" s="437">
        <v>17</v>
      </c>
      <c r="N125" s="57">
        <f t="shared" si="83"/>
        <v>1399.9999999999995</v>
      </c>
      <c r="O125" s="86">
        <f t="shared" si="84"/>
        <v>82.352941176470566</v>
      </c>
      <c r="P125" s="54">
        <f t="shared" si="79"/>
        <v>0</v>
      </c>
      <c r="Q125" s="88">
        <f t="shared" si="80"/>
        <v>-9.7058823529412024</v>
      </c>
      <c r="R125" s="424">
        <f t="shared" si="81"/>
        <v>0.89456869009584639</v>
      </c>
      <c r="S125" s="610"/>
      <c r="T125" s="50">
        <v>0.72986111111111107</v>
      </c>
      <c r="U125" s="50">
        <v>0.75902777777777775</v>
      </c>
      <c r="V125" s="231">
        <v>5</v>
      </c>
      <c r="W125" s="436">
        <f t="shared" si="70"/>
        <v>42.000000000000014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-165.00000000000045</v>
      </c>
      <c r="AG125" s="427">
        <f t="shared" si="62"/>
        <v>0.89456869009584639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269</v>
      </c>
      <c r="E126" s="180"/>
      <c r="F126" s="359">
        <v>47.6</v>
      </c>
      <c r="G126" s="57">
        <v>1535</v>
      </c>
      <c r="H126" s="45">
        <f t="shared" si="82"/>
        <v>73066</v>
      </c>
      <c r="I126" s="423"/>
      <c r="J126" s="87">
        <v>19</v>
      </c>
      <c r="K126" s="57">
        <v>1440</v>
      </c>
      <c r="L126" s="86">
        <v>75.78947368421052</v>
      </c>
      <c r="M126" s="434">
        <v>19</v>
      </c>
      <c r="N126" s="57">
        <f t="shared" si="83"/>
        <v>1315.7142857142844</v>
      </c>
      <c r="O126" s="86">
        <f t="shared" si="84"/>
        <v>69.248120300751808</v>
      </c>
      <c r="P126" s="54">
        <f t="shared" si="79"/>
        <v>0</v>
      </c>
      <c r="Q126" s="88">
        <f t="shared" si="80"/>
        <v>-6.5413533834587128</v>
      </c>
      <c r="R126" s="424">
        <f t="shared" si="81"/>
        <v>0.91369047619047528</v>
      </c>
      <c r="S126" s="610"/>
      <c r="T126" s="50">
        <v>0.76388888888888884</v>
      </c>
      <c r="U126" s="50">
        <v>0.8125</v>
      </c>
      <c r="V126" s="231">
        <v>7</v>
      </c>
      <c r="W126" s="436">
        <f t="shared" si="70"/>
        <v>70.000000000000071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-124.28571428571558</v>
      </c>
      <c r="AG126" s="109">
        <f t="shared" si="62"/>
        <v>0.91369047619047528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270</v>
      </c>
      <c r="E127" s="83"/>
      <c r="F127" s="359">
        <v>50.67</v>
      </c>
      <c r="G127" s="212">
        <v>1423</v>
      </c>
      <c r="H127" s="45">
        <f t="shared" si="82"/>
        <v>72103.41</v>
      </c>
      <c r="I127" s="224"/>
      <c r="J127" s="87">
        <v>18</v>
      </c>
      <c r="K127" s="57">
        <v>1500</v>
      </c>
      <c r="L127" s="86">
        <v>83.333333333333329</v>
      </c>
      <c r="M127" s="437">
        <v>18</v>
      </c>
      <c r="N127" s="177">
        <f t="shared" si="83"/>
        <v>1399.6721311475421</v>
      </c>
      <c r="O127" s="241">
        <f t="shared" si="84"/>
        <v>77.759562841530112</v>
      </c>
      <c r="P127" s="108">
        <f t="shared" si="79"/>
        <v>0</v>
      </c>
      <c r="Q127" s="185">
        <f t="shared" si="80"/>
        <v>-5.5737704918032165</v>
      </c>
      <c r="R127" s="109">
        <f t="shared" si="81"/>
        <v>0.93311475409836142</v>
      </c>
      <c r="S127" s="610"/>
      <c r="T127" s="50">
        <v>0.81736111111111109</v>
      </c>
      <c r="U127" s="50">
        <v>0.85972222222222217</v>
      </c>
      <c r="V127" s="425">
        <v>7</v>
      </c>
      <c r="W127" s="436">
        <f t="shared" si="70"/>
        <v>60.999999999999943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-100.32786885245787</v>
      </c>
      <c r="AG127" s="109">
        <f t="shared" si="62"/>
        <v>0.93311475409836142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340</v>
      </c>
      <c r="E128" s="83"/>
      <c r="F128" s="359">
        <v>58.17</v>
      </c>
      <c r="G128" s="57">
        <v>2037.88</v>
      </c>
      <c r="H128" s="45">
        <f t="shared" si="82"/>
        <v>118543.47960000001</v>
      </c>
      <c r="I128" s="423">
        <v>1</v>
      </c>
      <c r="J128" s="87">
        <v>16</v>
      </c>
      <c r="K128" s="57">
        <v>1440</v>
      </c>
      <c r="L128" s="86">
        <v>90</v>
      </c>
      <c r="M128" s="87">
        <v>17</v>
      </c>
      <c r="N128" s="57">
        <f t="shared" si="83"/>
        <v>1405.4344827586206</v>
      </c>
      <c r="O128" s="86">
        <f t="shared" si="84"/>
        <v>82.672616632860027</v>
      </c>
      <c r="P128" s="54">
        <f t="shared" si="79"/>
        <v>1</v>
      </c>
      <c r="Q128" s="88">
        <f t="shared" si="80"/>
        <v>-7.3273833671399728</v>
      </c>
      <c r="R128" s="424">
        <f t="shared" si="81"/>
        <v>0.91858462925400031</v>
      </c>
      <c r="S128" s="610"/>
      <c r="T128" s="50">
        <v>0.87569444444444433</v>
      </c>
      <c r="U128" s="50">
        <v>0.93611111111111101</v>
      </c>
      <c r="V128" s="425">
        <v>23</v>
      </c>
      <c r="W128" s="436">
        <f t="shared" si="70"/>
        <v>87.000000000000014</v>
      </c>
      <c r="X128" s="64">
        <v>0.86458333333333337</v>
      </c>
      <c r="Y128" s="64">
        <v>0.875</v>
      </c>
      <c r="Z128" s="54"/>
      <c r="AA128" s="54"/>
      <c r="AB128" s="588"/>
      <c r="AC128" s="588"/>
      <c r="AD128" s="423">
        <v>1</v>
      </c>
      <c r="AE128" s="423"/>
      <c r="AF128" s="48">
        <f t="shared" si="61"/>
        <v>-34.565517241379439</v>
      </c>
      <c r="AG128" s="427">
        <f t="shared" si="62"/>
        <v>0.97599616858237537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266</v>
      </c>
      <c r="E129" s="60"/>
      <c r="F129" s="359">
        <v>56.79</v>
      </c>
      <c r="G129" s="57">
        <v>306.81</v>
      </c>
      <c r="H129" s="45">
        <f t="shared" si="82"/>
        <v>17423.7399</v>
      </c>
      <c r="I129" s="423">
        <v>1</v>
      </c>
      <c r="J129" s="87">
        <v>18</v>
      </c>
      <c r="K129" s="57">
        <v>1636</v>
      </c>
      <c r="L129" s="86">
        <v>90.888888888888886</v>
      </c>
      <c r="M129" s="434">
        <v>18</v>
      </c>
      <c r="N129" s="57">
        <f t="shared" si="83"/>
        <v>1314.9000000000046</v>
      </c>
      <c r="O129" s="86">
        <f t="shared" si="84"/>
        <v>73.050000000000253</v>
      </c>
      <c r="P129" s="54">
        <f t="shared" si="79"/>
        <v>0</v>
      </c>
      <c r="Q129" s="88">
        <f t="shared" si="80"/>
        <v>-17.838888888888633</v>
      </c>
      <c r="R129" s="424">
        <f t="shared" si="81"/>
        <v>0.80372860635697108</v>
      </c>
      <c r="S129" s="610"/>
      <c r="T129" s="50">
        <v>0.94097222222222221</v>
      </c>
      <c r="U129" s="50">
        <v>0.9506944444444444</v>
      </c>
      <c r="V129" s="425">
        <v>7</v>
      </c>
      <c r="W129" s="436">
        <f t="shared" si="70"/>
        <v>13.99999999999995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-321.09999999999536</v>
      </c>
      <c r="AG129" s="109">
        <f t="shared" si="62"/>
        <v>0.80372860635697108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87"/>
      <c r="K130" s="57"/>
      <c r="L130" s="86"/>
      <c r="M130" s="434"/>
      <c r="N130" s="57"/>
      <c r="O130" s="86"/>
      <c r="P130" s="54"/>
      <c r="Q130" s="88"/>
      <c r="R130" s="424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18.25</v>
      </c>
      <c r="K134" s="246">
        <v>1488.25</v>
      </c>
      <c r="L134" s="247">
        <v>82.143213425721171</v>
      </c>
      <c r="M134" s="246">
        <f t="shared" ref="M134:O134" si="85">AVERAGE(M122:M133)</f>
        <v>18.375</v>
      </c>
      <c r="N134" s="246">
        <f t="shared" si="85"/>
        <v>1355.3871764000864</v>
      </c>
      <c r="O134" s="247">
        <f t="shared" si="85"/>
        <v>74.179030206984237</v>
      </c>
      <c r="P134" s="51">
        <f t="shared" ref="P134:P142" si="86">M134-J134</f>
        <v>0.125</v>
      </c>
      <c r="Q134" s="142">
        <f t="shared" ref="Q134:Q142" si="87">O134-L134</f>
        <v>-7.9641832187369346</v>
      </c>
      <c r="R134" s="248">
        <f t="shared" ref="R134:R142" si="88">O134/L134</f>
        <v>0.9030451465605418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-132.86282359991355</v>
      </c>
      <c r="AG134" s="427">
        <f t="shared" si="62"/>
        <v>0.91072546709228053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3072.6</v>
      </c>
      <c r="H135" s="249">
        <f t="shared" ref="H135:H146" si="89">F135*G135</f>
        <v>166196.93400000001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2" si="90">G135/W135*60</f>
        <v>1326.3021582733807</v>
      </c>
      <c r="O135" s="116">
        <f t="shared" ref="O135:O142" si="91">N135/M135</f>
        <v>73.683453237410035</v>
      </c>
      <c r="P135" s="54">
        <f t="shared" si="86"/>
        <v>0</v>
      </c>
      <c r="Q135" s="88">
        <f t="shared" si="87"/>
        <v>-9.6498800959232938</v>
      </c>
      <c r="R135" s="424">
        <f t="shared" si="88"/>
        <v>0.88420143884892044</v>
      </c>
      <c r="S135" s="594">
        <f>R147</f>
        <v>0.90022171728982103</v>
      </c>
      <c r="T135" s="250">
        <v>0.45833333333333331</v>
      </c>
      <c r="U135" s="50">
        <v>0.55486111111111114</v>
      </c>
      <c r="V135" s="145">
        <v>5</v>
      </c>
      <c r="W135" s="251">
        <f t="shared" ref="W135:W147" si="92">(U135-T135)*24*60</f>
        <v>139.00000000000006</v>
      </c>
      <c r="X135" s="53"/>
      <c r="Y135" s="53"/>
      <c r="Z135" s="54"/>
      <c r="AA135" s="54"/>
      <c r="AB135" s="588"/>
      <c r="AC135" s="588"/>
      <c r="AD135" s="423">
        <v>1</v>
      </c>
      <c r="AE135" s="423"/>
      <c r="AF135" s="117">
        <f t="shared" si="61"/>
        <v>-173.69784172661934</v>
      </c>
      <c r="AG135" s="121">
        <f t="shared" si="62"/>
        <v>0.88420143884892044</v>
      </c>
      <c r="AH135" s="587">
        <f>AG147</f>
        <v>0.91012452455032067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1867</v>
      </c>
      <c r="H136" s="84">
        <f t="shared" si="89"/>
        <v>107791.245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1400.2499999999995</v>
      </c>
      <c r="O136" s="86">
        <f t="shared" si="91"/>
        <v>87.515624999999972</v>
      </c>
      <c r="P136" s="54">
        <f t="shared" si="86"/>
        <v>0</v>
      </c>
      <c r="Q136" s="88">
        <f t="shared" si="87"/>
        <v>-10.296875000000028</v>
      </c>
      <c r="R136" s="424">
        <f t="shared" si="88"/>
        <v>0.894728434504792</v>
      </c>
      <c r="S136" s="594"/>
      <c r="T136" s="250">
        <v>0.57013888888888886</v>
      </c>
      <c r="U136" s="50">
        <v>0.62569444444444444</v>
      </c>
      <c r="V136" s="145">
        <v>22</v>
      </c>
      <c r="W136" s="251">
        <f t="shared" si="92"/>
        <v>80.000000000000028</v>
      </c>
      <c r="X136" s="53">
        <v>0.55902777777777779</v>
      </c>
      <c r="Y136" s="53">
        <v>0.56944444444444442</v>
      </c>
      <c r="Z136" s="54"/>
      <c r="AA136" s="54"/>
      <c r="AB136" s="588"/>
      <c r="AC136" s="588"/>
      <c r="AD136" s="423"/>
      <c r="AE136" s="423"/>
      <c r="AF136" s="48">
        <f t="shared" si="61"/>
        <v>-164.75000000000045</v>
      </c>
      <c r="AG136" s="126">
        <f t="shared" si="62"/>
        <v>0.894728434504792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1837</v>
      </c>
      <c r="H137" s="84">
        <f t="shared" si="89"/>
        <v>93080.790000000008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1312.1428571428569</v>
      </c>
      <c r="O137" s="86">
        <f t="shared" si="91"/>
        <v>72.896825396825378</v>
      </c>
      <c r="P137" s="54">
        <f t="shared" si="86"/>
        <v>0</v>
      </c>
      <c r="Q137" s="88">
        <f t="shared" si="87"/>
        <v>-10.436507936507951</v>
      </c>
      <c r="R137" s="424">
        <f t="shared" si="88"/>
        <v>0.87476190476190463</v>
      </c>
      <c r="S137" s="594"/>
      <c r="T137" s="50">
        <v>0.63055555555555554</v>
      </c>
      <c r="U137" s="50">
        <v>0.68888888888888888</v>
      </c>
      <c r="V137" s="253">
        <v>7</v>
      </c>
      <c r="W137" s="251">
        <f t="shared" si="92"/>
        <v>84.000000000000028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-187.85714285714312</v>
      </c>
      <c r="AG137" s="126">
        <f t="shared" si="62"/>
        <v>0.87476190476190463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276</v>
      </c>
      <c r="E138" s="83"/>
      <c r="F138" s="359">
        <v>50.67</v>
      </c>
      <c r="G138" s="57">
        <v>856</v>
      </c>
      <c r="H138" s="84">
        <f t="shared" si="89"/>
        <v>43373.520000000004</v>
      </c>
      <c r="I138" s="423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1388.1081081081072</v>
      </c>
      <c r="O138" s="86">
        <f t="shared" si="91"/>
        <v>81.653418124006308</v>
      </c>
      <c r="P138" s="54">
        <f t="shared" si="86"/>
        <v>0</v>
      </c>
      <c r="Q138" s="88">
        <f t="shared" si="87"/>
        <v>-6.5818759936407503</v>
      </c>
      <c r="R138" s="429">
        <f t="shared" si="88"/>
        <v>0.92540540540540484</v>
      </c>
      <c r="S138" s="594"/>
      <c r="T138" s="50">
        <v>0.72916666666666663</v>
      </c>
      <c r="U138" s="50">
        <v>0.75486111111111109</v>
      </c>
      <c r="V138" s="253">
        <v>5</v>
      </c>
      <c r="W138" s="251">
        <f t="shared" si="92"/>
        <v>37.000000000000028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-111.89189189189278</v>
      </c>
      <c r="AG138" s="126">
        <f t="shared" si="62"/>
        <v>0.92540540540540484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277</v>
      </c>
      <c r="E139" s="43"/>
      <c r="F139" s="359">
        <v>50.98</v>
      </c>
      <c r="G139" s="57">
        <v>1649</v>
      </c>
      <c r="H139" s="84">
        <f t="shared" si="89"/>
        <v>84066.01999999999</v>
      </c>
      <c r="I139" s="423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0"/>
        <v>1374.1666666666656</v>
      </c>
      <c r="O139" s="86">
        <f t="shared" si="91"/>
        <v>68.708333333333286</v>
      </c>
      <c r="P139" s="54">
        <f t="shared" si="86"/>
        <v>0</v>
      </c>
      <c r="Q139" s="88">
        <f t="shared" si="87"/>
        <v>-3.291666666666714</v>
      </c>
      <c r="R139" s="424">
        <f t="shared" si="88"/>
        <v>0.95428240740740677</v>
      </c>
      <c r="S139" s="594"/>
      <c r="T139" s="50">
        <v>0.75972222222222219</v>
      </c>
      <c r="U139" s="50">
        <v>0.80972222222222223</v>
      </c>
      <c r="V139" s="254">
        <v>7</v>
      </c>
      <c r="W139" s="251">
        <f t="shared" si="92"/>
        <v>72.000000000000057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-65.833333333334394</v>
      </c>
      <c r="AG139" s="126">
        <f t="shared" si="62"/>
        <v>0.95428240740740666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278</v>
      </c>
      <c r="E140" s="83"/>
      <c r="F140" s="359">
        <v>54.09</v>
      </c>
      <c r="G140" s="57">
        <v>839</v>
      </c>
      <c r="H140" s="84">
        <f t="shared" si="89"/>
        <v>45381.51</v>
      </c>
      <c r="I140" s="423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0"/>
        <v>1360.5405405405395</v>
      </c>
      <c r="O140" s="86">
        <f t="shared" si="91"/>
        <v>71.607396870554709</v>
      </c>
      <c r="P140" s="54">
        <f t="shared" si="86"/>
        <v>0</v>
      </c>
      <c r="Q140" s="88">
        <f t="shared" si="87"/>
        <v>-7.3399715504979213</v>
      </c>
      <c r="R140" s="424">
        <f t="shared" si="88"/>
        <v>0.90702702702702631</v>
      </c>
      <c r="S140" s="595"/>
      <c r="T140" s="63">
        <v>0.81527777777777777</v>
      </c>
      <c r="U140" s="256">
        <v>0.84097222222222223</v>
      </c>
      <c r="V140" s="257">
        <v>8</v>
      </c>
      <c r="W140" s="251">
        <f t="shared" si="92"/>
        <v>37.000000000000028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-139.4594594594605</v>
      </c>
      <c r="AG140" s="126">
        <f t="shared" si="62"/>
        <v>0.90702702702702631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1993</v>
      </c>
      <c r="H141" s="84">
        <f t="shared" si="89"/>
        <v>101483.56</v>
      </c>
      <c r="I141" s="423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1343.5955056179776</v>
      </c>
      <c r="O141" s="86">
        <f t="shared" si="91"/>
        <v>70.715552927261982</v>
      </c>
      <c r="P141" s="54">
        <f t="shared" si="86"/>
        <v>0</v>
      </c>
      <c r="Q141" s="88">
        <f t="shared" si="87"/>
        <v>-5.0739207569485387</v>
      </c>
      <c r="R141" s="424">
        <f t="shared" si="88"/>
        <v>0.93305243445692898</v>
      </c>
      <c r="S141" s="595"/>
      <c r="T141" s="63">
        <v>0.85624999999999996</v>
      </c>
      <c r="U141" s="256">
        <v>0.91805555555555551</v>
      </c>
      <c r="V141" s="55">
        <v>22</v>
      </c>
      <c r="W141" s="251">
        <f t="shared" si="92"/>
        <v>89</v>
      </c>
      <c r="X141" s="53">
        <v>0.85277777777777775</v>
      </c>
      <c r="Y141" s="53">
        <v>0.85555555555555562</v>
      </c>
      <c r="Z141" s="54"/>
      <c r="AA141" s="54"/>
      <c r="AB141" s="588"/>
      <c r="AC141" s="588"/>
      <c r="AD141" s="423"/>
      <c r="AE141" s="423"/>
      <c r="AF141" s="48">
        <f t="shared" si="61"/>
        <v>-96.404494382022449</v>
      </c>
      <c r="AG141" s="126">
        <f t="shared" si="62"/>
        <v>0.93305243445692887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281</v>
      </c>
      <c r="E142" s="258"/>
      <c r="F142" s="359">
        <v>50.49</v>
      </c>
      <c r="G142" s="57">
        <v>1268</v>
      </c>
      <c r="H142" s="84">
        <f t="shared" si="89"/>
        <v>64021.32</v>
      </c>
      <c r="I142" s="423"/>
      <c r="J142" s="87">
        <v>14</v>
      </c>
      <c r="K142" s="57">
        <v>1440</v>
      </c>
      <c r="L142" s="86">
        <v>102.85714285714286</v>
      </c>
      <c r="M142" s="232">
        <v>15</v>
      </c>
      <c r="N142" s="57">
        <f t="shared" si="90"/>
        <v>1311.7241379310353</v>
      </c>
      <c r="O142" s="86">
        <f t="shared" si="91"/>
        <v>87.448275862069025</v>
      </c>
      <c r="P142" s="54">
        <f t="shared" si="86"/>
        <v>1</v>
      </c>
      <c r="Q142" s="88">
        <f t="shared" si="87"/>
        <v>-15.408866995073836</v>
      </c>
      <c r="R142" s="424">
        <f t="shared" si="88"/>
        <v>0.85019157088122654</v>
      </c>
      <c r="S142" s="595"/>
      <c r="T142" s="63">
        <v>0.92291666666666661</v>
      </c>
      <c r="U142" s="256">
        <v>0.96319444444444435</v>
      </c>
      <c r="V142" s="55">
        <v>7</v>
      </c>
      <c r="W142" s="251">
        <f t="shared" si="92"/>
        <v>57.999999999999957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-128.27586206896467</v>
      </c>
      <c r="AG142" s="126">
        <f t="shared" si="62"/>
        <v>0.91091954022988564</v>
      </c>
      <c r="AH142" s="587"/>
    </row>
    <row r="143" spans="1:34" ht="19.149999999999999" customHeight="1">
      <c r="A143" s="592"/>
      <c r="B143" s="425">
        <v>0</v>
      </c>
      <c r="C143" s="259"/>
      <c r="D143" s="82"/>
      <c r="E143" s="83"/>
      <c r="F143" s="359" t="s">
        <v>105</v>
      </c>
      <c r="G143" s="57"/>
      <c r="H143" s="84">
        <f t="shared" si="89"/>
        <v>0</v>
      </c>
      <c r="I143" s="423"/>
      <c r="J143" s="46"/>
      <c r="K143" s="44"/>
      <c r="L143" s="47"/>
      <c r="M143" s="232"/>
      <c r="N143" s="57"/>
      <c r="O143" s="86"/>
      <c r="P143" s="54"/>
      <c r="Q143" s="88"/>
      <c r="R143" s="424"/>
      <c r="S143" s="595"/>
      <c r="T143" s="63"/>
      <c r="U143" s="256"/>
      <c r="V143" s="55"/>
      <c r="W143" s="251">
        <f t="shared" si="92"/>
        <v>0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0</v>
      </c>
      <c r="AG143" s="126" t="e">
        <f t="shared" si="62"/>
        <v>#DIV/0!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 t="s">
        <v>49</v>
      </c>
      <c r="H144" s="84"/>
      <c r="I144" s="423"/>
      <c r="J144" s="87"/>
      <c r="K144" s="57"/>
      <c r="L144" s="86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17.625</v>
      </c>
      <c r="K147" s="101">
        <v>1485.625</v>
      </c>
      <c r="L147" s="104">
        <v>85.288555718339964</v>
      </c>
      <c r="M147" s="246">
        <f t="shared" ref="M147:O147" si="93">AVERAGE(M135:M146)</f>
        <v>17.75</v>
      </c>
      <c r="N147" s="246">
        <f t="shared" si="93"/>
        <v>1352.1037467850701</v>
      </c>
      <c r="O147" s="247">
        <f t="shared" si="93"/>
        <v>76.778610093932585</v>
      </c>
      <c r="P147" s="51">
        <f t="shared" ref="P147:P152" si="94">M147-J147</f>
        <v>0.125</v>
      </c>
      <c r="Q147" s="142">
        <f t="shared" ref="Q147:Q152" si="95">O147-L147</f>
        <v>-8.5099456244073792</v>
      </c>
      <c r="R147" s="262">
        <f t="shared" ref="R147:R152" si="96">O147/L147</f>
        <v>0.90022171728982103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-133.52125321492986</v>
      </c>
      <c r="AG147" s="263">
        <f t="shared" si="62"/>
        <v>0.91012452455032067</v>
      </c>
      <c r="AH147" s="587"/>
    </row>
    <row r="148" spans="1:34" ht="19.149999999999999" customHeight="1">
      <c r="A148" s="599" t="s">
        <v>283</v>
      </c>
      <c r="B148" s="423" t="s">
        <v>210</v>
      </c>
      <c r="C148" s="122"/>
      <c r="D148" s="176" t="s">
        <v>284</v>
      </c>
      <c r="E148" s="43"/>
      <c r="F148" s="366">
        <v>44.98</v>
      </c>
      <c r="G148" s="57">
        <v>1388</v>
      </c>
      <c r="H148" s="84">
        <f t="shared" ref="H148:H172" si="97">F148*G148</f>
        <v>62432.24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8">G148/W148*60</f>
        <v>1261.8181818181831</v>
      </c>
      <c r="O148" s="47">
        <f t="shared" ref="O148:O152" si="99">N148/M148</f>
        <v>66.411483253588585</v>
      </c>
      <c r="P148" s="48">
        <f t="shared" si="94"/>
        <v>0</v>
      </c>
      <c r="Q148" s="49">
        <f t="shared" si="95"/>
        <v>-12.535885167464045</v>
      </c>
      <c r="R148" s="427">
        <f t="shared" si="96"/>
        <v>0.84121212121212208</v>
      </c>
      <c r="S148" s="600">
        <f>R160</f>
        <v>0.87360370446944391</v>
      </c>
      <c r="T148" s="250">
        <v>0.70833333333333337</v>
      </c>
      <c r="U148" s="50">
        <v>0.75416666666666665</v>
      </c>
      <c r="V148" s="425">
        <v>5</v>
      </c>
      <c r="W148" s="436">
        <f>(U148-T148)*24*60</f>
        <v>65.999999999999929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-238.18181818181688</v>
      </c>
      <c r="AG148" s="126">
        <f t="shared" si="62"/>
        <v>0.84121212121212208</v>
      </c>
      <c r="AH148" s="587">
        <f>AG160</f>
        <v>0.88247158317173713</v>
      </c>
    </row>
    <row r="149" spans="1:34" ht="19.149999999999999" customHeight="1">
      <c r="A149" s="599"/>
      <c r="B149" s="423" t="s">
        <v>210</v>
      </c>
      <c r="C149" s="224"/>
      <c r="D149" s="255" t="s">
        <v>285</v>
      </c>
      <c r="E149" s="60"/>
      <c r="F149" s="366">
        <v>53.68</v>
      </c>
      <c r="G149" s="57">
        <v>951</v>
      </c>
      <c r="H149" s="84">
        <f t="shared" si="97"/>
        <v>51049.68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1240.4347826086957</v>
      </c>
      <c r="O149" s="47">
        <f t="shared" si="99"/>
        <v>62.021739130434788</v>
      </c>
      <c r="P149" s="48">
        <f t="shared" si="94"/>
        <v>0</v>
      </c>
      <c r="Q149" s="49">
        <f t="shared" si="95"/>
        <v>-12.978260869565212</v>
      </c>
      <c r="R149" s="427">
        <f t="shared" si="96"/>
        <v>0.82695652173913048</v>
      </c>
      <c r="S149" s="601"/>
      <c r="T149" s="250">
        <v>0.75972222222222219</v>
      </c>
      <c r="U149" s="50">
        <v>0.79166666666666663</v>
      </c>
      <c r="V149" s="425">
        <v>8</v>
      </c>
      <c r="W149" s="436">
        <f t="shared" ref="W149:W159" si="100">(U149-T149)*24*60</f>
        <v>46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-259.56521739130426</v>
      </c>
      <c r="AG149" s="126">
        <f t="shared" si="62"/>
        <v>0.82695652173913048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286</v>
      </c>
      <c r="E150" s="60"/>
      <c r="F150" s="366">
        <v>55.32</v>
      </c>
      <c r="G150" s="57">
        <v>613</v>
      </c>
      <c r="H150" s="84">
        <f t="shared" si="97"/>
        <v>33911.160000000003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1313.5714285714257</v>
      </c>
      <c r="O150" s="47">
        <f t="shared" si="99"/>
        <v>87.571428571428385</v>
      </c>
      <c r="P150" s="48">
        <f t="shared" si="94"/>
        <v>1</v>
      </c>
      <c r="Q150" s="49">
        <f t="shared" si="95"/>
        <v>-15.285714285714477</v>
      </c>
      <c r="R150" s="427">
        <f t="shared" si="96"/>
        <v>0.85138888888888709</v>
      </c>
      <c r="S150" s="601"/>
      <c r="T150" s="250">
        <v>0.79513888888888884</v>
      </c>
      <c r="U150" s="50">
        <v>0.81458333333333333</v>
      </c>
      <c r="V150" s="425">
        <v>5</v>
      </c>
      <c r="W150" s="436">
        <f t="shared" si="100"/>
        <v>28.00000000000006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-126.42857142857429</v>
      </c>
      <c r="AG150" s="126">
        <f t="shared" si="62"/>
        <v>0.91220238095237893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890</v>
      </c>
      <c r="H151" s="84">
        <f t="shared" si="97"/>
        <v>49448.4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1302.4390243902435</v>
      </c>
      <c r="O151" s="47">
        <f t="shared" si="99"/>
        <v>81.402439024390219</v>
      </c>
      <c r="P151" s="48">
        <f t="shared" si="94"/>
        <v>0</v>
      </c>
      <c r="Q151" s="49">
        <f t="shared" si="95"/>
        <v>-8.5975609756097811</v>
      </c>
      <c r="R151" s="427">
        <f t="shared" si="96"/>
        <v>0.90447154471544688</v>
      </c>
      <c r="S151" s="601"/>
      <c r="T151" s="250">
        <v>0.83055555555555549</v>
      </c>
      <c r="U151" s="50">
        <v>0.85902777777777772</v>
      </c>
      <c r="V151" s="425">
        <v>23</v>
      </c>
      <c r="W151" s="436">
        <f t="shared" si="100"/>
        <v>41.000000000000014</v>
      </c>
      <c r="X151" s="219">
        <v>0.81944444444444453</v>
      </c>
      <c r="Y151" s="219">
        <v>0.82986111111111116</v>
      </c>
      <c r="Z151" s="220"/>
      <c r="AA151" s="220"/>
      <c r="AB151" s="588"/>
      <c r="AC151" s="588"/>
      <c r="AD151" s="224"/>
      <c r="AE151" s="224"/>
      <c r="AF151" s="48">
        <f t="shared" si="61"/>
        <v>-137.5609756097565</v>
      </c>
      <c r="AG151" s="126">
        <f t="shared" si="62"/>
        <v>0.90447154471544688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626</v>
      </c>
      <c r="H152" s="84">
        <f t="shared" si="97"/>
        <v>33985.54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1341.4285714285684</v>
      </c>
      <c r="O152" s="47">
        <f t="shared" si="99"/>
        <v>89.428571428571232</v>
      </c>
      <c r="P152" s="48">
        <f t="shared" si="94"/>
        <v>0</v>
      </c>
      <c r="Q152" s="49">
        <f t="shared" si="95"/>
        <v>-6.5714285714287684</v>
      </c>
      <c r="R152" s="427">
        <f t="shared" si="96"/>
        <v>0.93154761904761696</v>
      </c>
      <c r="S152" s="601"/>
      <c r="T152" s="265">
        <v>0.86319444444444438</v>
      </c>
      <c r="U152" s="63">
        <v>0.88263888888888886</v>
      </c>
      <c r="V152" s="438">
        <v>6</v>
      </c>
      <c r="W152" s="436">
        <f t="shared" si="100"/>
        <v>28.00000000000006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-98.571428571431625</v>
      </c>
      <c r="AG152" s="126">
        <f t="shared" si="62"/>
        <v>0.93154761904761696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16.8</v>
      </c>
      <c r="K160" s="273">
        <v>1464</v>
      </c>
      <c r="L160" s="274">
        <v>88.560902255639093</v>
      </c>
      <c r="M160" s="273">
        <f t="shared" ref="M160:O160" si="101">AVERAGE(M148:M159)</f>
        <v>17</v>
      </c>
      <c r="N160" s="273">
        <f t="shared" si="101"/>
        <v>1291.9383977634232</v>
      </c>
      <c r="O160" s="274">
        <f t="shared" si="101"/>
        <v>77.367132281682643</v>
      </c>
      <c r="P160" s="65">
        <f t="shared" ref="P160:P166" si="102">M160-J160</f>
        <v>0.19999999999999929</v>
      </c>
      <c r="Q160" s="74">
        <f t="shared" ref="Q160:Q166" si="103">O160-L160</f>
        <v>-11.193769973956449</v>
      </c>
      <c r="R160" s="275">
        <f>O160/L160</f>
        <v>0.87360370446944391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-172.06160223657685</v>
      </c>
      <c r="AG160" s="130">
        <f t="shared" si="62"/>
        <v>0.88247158317173713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3757</v>
      </c>
      <c r="H161" s="84">
        <f t="shared" ref="H161:H170" si="104">F161*G161</f>
        <v>128602.10999999999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2167.5000000000005</v>
      </c>
      <c r="O161" s="86">
        <f t="shared" ref="O161:O166" si="106">N161/M161</f>
        <v>166.73076923076925</v>
      </c>
      <c r="P161" s="54">
        <f t="shared" si="102"/>
        <v>0</v>
      </c>
      <c r="Q161" s="88">
        <f t="shared" si="103"/>
        <v>-6.3461538461538112</v>
      </c>
      <c r="R161" s="424">
        <f t="shared" ref="R161:R166" si="107">O161/L161</f>
        <v>0.96333333333333349</v>
      </c>
      <c r="S161" s="587">
        <f>R173</f>
        <v>0.90314515125203332</v>
      </c>
      <c r="T161" s="89">
        <v>0.16666666666666666</v>
      </c>
      <c r="U161" s="89">
        <v>0.23888888888888887</v>
      </c>
      <c r="V161" s="423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-82.499999999999545</v>
      </c>
      <c r="AG161" s="424">
        <f t="shared" si="62"/>
        <v>0.96333333333333349</v>
      </c>
      <c r="AH161" s="587">
        <f>AG173</f>
        <v>0.90800007837596519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4144</v>
      </c>
      <c r="H162" s="84">
        <f t="shared" si="104"/>
        <v>141849.12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2143.4482758620688</v>
      </c>
      <c r="O162" s="86">
        <f t="shared" si="106"/>
        <v>164.88063660477454</v>
      </c>
      <c r="P162" s="54">
        <f t="shared" si="102"/>
        <v>0</v>
      </c>
      <c r="Q162" s="88">
        <f t="shared" si="103"/>
        <v>-8.1962864721485289</v>
      </c>
      <c r="R162" s="424">
        <f t="shared" si="107"/>
        <v>0.95264367816091966</v>
      </c>
      <c r="S162" s="587"/>
      <c r="T162" s="89">
        <v>0.24374999999999999</v>
      </c>
      <c r="U162" s="89">
        <v>0.32430555555555557</v>
      </c>
      <c r="V162" s="423">
        <v>7</v>
      </c>
      <c r="W162" s="90">
        <f t="shared" si="108"/>
        <v>116.00000000000003</v>
      </c>
      <c r="X162" s="96"/>
      <c r="Y162" s="96"/>
      <c r="Z162" s="54"/>
      <c r="AA162" s="54"/>
      <c r="AB162" s="588"/>
      <c r="AC162" s="588"/>
      <c r="AD162" s="423"/>
      <c r="AE162" s="423">
        <v>1</v>
      </c>
      <c r="AF162" s="54">
        <f t="shared" si="61"/>
        <v>-106.55172413793116</v>
      </c>
      <c r="AG162" s="424">
        <f t="shared" si="62"/>
        <v>0.95264367816091944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3820.05</v>
      </c>
      <c r="H163" s="84">
        <f t="shared" si="104"/>
        <v>136872.3915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2122.25</v>
      </c>
      <c r="O163" s="86">
        <f t="shared" si="106"/>
        <v>192.93181818181819</v>
      </c>
      <c r="P163" s="54">
        <f t="shared" si="102"/>
        <v>0</v>
      </c>
      <c r="Q163" s="88">
        <f t="shared" si="103"/>
        <v>-11.613636363636346</v>
      </c>
      <c r="R163" s="424">
        <f t="shared" si="107"/>
        <v>0.9432222222222223</v>
      </c>
      <c r="S163" s="587"/>
      <c r="T163" s="89">
        <v>0.34027777777777779</v>
      </c>
      <c r="U163" s="89">
        <v>0.4152777777777778</v>
      </c>
      <c r="V163" s="423">
        <v>23</v>
      </c>
      <c r="W163" s="90">
        <f t="shared" si="108"/>
        <v>108.00000000000001</v>
      </c>
      <c r="X163" s="96">
        <v>0.32916666666666666</v>
      </c>
      <c r="Y163" s="96">
        <v>0.33888888888888885</v>
      </c>
      <c r="Z163" s="54"/>
      <c r="AA163" s="54"/>
      <c r="AB163" s="588"/>
      <c r="AC163" s="588"/>
      <c r="AD163" s="423"/>
      <c r="AE163" s="423"/>
      <c r="AF163" s="54">
        <f t="shared" si="61"/>
        <v>-127.75</v>
      </c>
      <c r="AG163" s="424">
        <f t="shared" si="62"/>
        <v>0.94322222222222218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3973.44</v>
      </c>
      <c r="H164" s="84">
        <f t="shared" si="104"/>
        <v>144672.9504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2360.4594059405931</v>
      </c>
      <c r="O164" s="86">
        <f t="shared" si="106"/>
        <v>236.04594059405932</v>
      </c>
      <c r="P164" s="54">
        <f t="shared" si="102"/>
        <v>0</v>
      </c>
      <c r="Q164" s="88">
        <f t="shared" si="103"/>
        <v>-40.85405940594066</v>
      </c>
      <c r="R164" s="424">
        <f t="shared" si="107"/>
        <v>0.85245915707497055</v>
      </c>
      <c r="S164" s="587"/>
      <c r="T164" s="89">
        <v>0.4201388888888889</v>
      </c>
      <c r="U164" s="89">
        <v>0.49027777777777781</v>
      </c>
      <c r="V164" s="423">
        <v>7</v>
      </c>
      <c r="W164" s="90">
        <f t="shared" si="108"/>
        <v>101.00000000000004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-408.54059405940689</v>
      </c>
      <c r="AG164" s="424">
        <f t="shared" si="62"/>
        <v>0.85245915707497044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2056.9499999999998</v>
      </c>
      <c r="H165" s="84">
        <f t="shared" si="104"/>
        <v>73700.518499999991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2091.8135593220354</v>
      </c>
      <c r="O165" s="86">
        <f t="shared" si="106"/>
        <v>190.16486902927593</v>
      </c>
      <c r="P165" s="54">
        <f t="shared" si="102"/>
        <v>0</v>
      </c>
      <c r="Q165" s="88">
        <f t="shared" si="103"/>
        <v>-14.380585516178598</v>
      </c>
      <c r="R165" s="424">
        <f t="shared" si="107"/>
        <v>0.92969491525423797</v>
      </c>
      <c r="S165" s="587"/>
      <c r="T165" s="89">
        <v>0.53055555555555556</v>
      </c>
      <c r="U165" s="89">
        <v>0.57152777777777775</v>
      </c>
      <c r="V165" s="423">
        <v>5</v>
      </c>
      <c r="W165" s="90">
        <f t="shared" si="108"/>
        <v>58.99999999999995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-158.18644067796458</v>
      </c>
      <c r="AG165" s="424">
        <f t="shared" si="62"/>
        <v>0.92969491525423797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295</v>
      </c>
      <c r="E166" s="83"/>
      <c r="F166" s="365">
        <v>36.409999999999997</v>
      </c>
      <c r="G166" s="57">
        <v>4552.9000000000005</v>
      </c>
      <c r="H166" s="84">
        <f t="shared" si="104"/>
        <v>165771.08900000001</v>
      </c>
      <c r="I166" s="423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2315.0338983050838</v>
      </c>
      <c r="O166" s="86">
        <f t="shared" si="106"/>
        <v>231.50338983050838</v>
      </c>
      <c r="P166" s="54">
        <f t="shared" si="102"/>
        <v>0</v>
      </c>
      <c r="Q166" s="88">
        <f t="shared" si="103"/>
        <v>-45.396610169491595</v>
      </c>
      <c r="R166" s="424">
        <f t="shared" si="107"/>
        <v>0.83605413445470711</v>
      </c>
      <c r="S166" s="587"/>
      <c r="T166" s="89">
        <v>0.57638888888888884</v>
      </c>
      <c r="U166" s="89">
        <v>0.65833333333333333</v>
      </c>
      <c r="V166" s="423">
        <v>7</v>
      </c>
      <c r="W166" s="90">
        <f t="shared" si="108"/>
        <v>118.00000000000006</v>
      </c>
      <c r="X166" s="96"/>
      <c r="Y166" s="96"/>
      <c r="Z166" s="54"/>
      <c r="AA166" s="54"/>
      <c r="AB166" s="588"/>
      <c r="AC166" s="588"/>
      <c r="AD166" s="423">
        <v>1</v>
      </c>
      <c r="AE166" s="423"/>
      <c r="AF166" s="54">
        <f t="shared" si="61"/>
        <v>-453.96610169491623</v>
      </c>
      <c r="AG166" s="424">
        <f t="shared" si="62"/>
        <v>0.836054134454707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2200.0841899049638</v>
      </c>
      <c r="O173" s="104">
        <f t="shared" si="109"/>
        <v>197.0429039118676</v>
      </c>
      <c r="P173" s="54">
        <f>M173-J173</f>
        <v>0</v>
      </c>
      <c r="Q173" s="88">
        <f>O173-L173</f>
        <v>-21.131221962258309</v>
      </c>
      <c r="R173" s="105">
        <f>O173/L173</f>
        <v>0.90314515125203332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1</v>
      </c>
      <c r="AF173" s="54">
        <f t="shared" si="61"/>
        <v>-222.91581009503625</v>
      </c>
      <c r="AG173" s="424">
        <f t="shared" si="62"/>
        <v>0.90800007837596519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5811" priority="3223" operator="lessThan">
      <formula>0</formula>
    </cfRule>
  </conditionalFormatting>
  <conditionalFormatting sqref="AH57 AH70 S43 S123 S95 AH95 S5:S9 AH5:AH9 S134 AH17:AH18 S17:S18 S32 S82 AH82 S57:S70">
    <cfRule type="cellIs" dxfId="25810" priority="3222" operator="lessThan">
      <formula>0.8</formula>
    </cfRule>
  </conditionalFormatting>
  <conditionalFormatting sqref="R147 R173 R30 R121 R95 R43 R134 R82 R155:R159 R17:R18 R57:R70 R109:R118">
    <cfRule type="cellIs" dxfId="25809" priority="3220" operator="lessThan">
      <formula>0.8</formula>
    </cfRule>
    <cfRule type="cellIs" dxfId="25808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5807" priority="3218" operator="greaterThan">
      <formula>1</formula>
    </cfRule>
    <cfRule type="cellIs" dxfId="25806" priority="3219" operator="lessThan">
      <formula>0.8</formula>
    </cfRule>
  </conditionalFormatting>
  <conditionalFormatting sqref="P147 P30 P121 P95 P43 P134 P82 P155:P159 P57:P70 P17:P28 P109:P118">
    <cfRule type="cellIs" dxfId="25805" priority="3217" operator="greaterThan">
      <formula>0</formula>
    </cfRule>
  </conditionalFormatting>
  <conditionalFormatting sqref="S161">
    <cfRule type="cellIs" dxfId="25804" priority="3216" operator="lessThan">
      <formula>0.8</formula>
    </cfRule>
  </conditionalFormatting>
  <conditionalFormatting sqref="Q161:Q167">
    <cfRule type="cellIs" dxfId="25803" priority="3215" operator="lessThan">
      <formula>0</formula>
    </cfRule>
  </conditionalFormatting>
  <conditionalFormatting sqref="R161:R167">
    <cfRule type="cellIs" dxfId="25802" priority="3213" operator="lessThan">
      <formula>0.8</formula>
    </cfRule>
    <cfRule type="cellIs" dxfId="25801" priority="3214" operator="greaterThan">
      <formula>1</formula>
    </cfRule>
  </conditionalFormatting>
  <conditionalFormatting sqref="R161:R167">
    <cfRule type="cellIs" dxfId="25800" priority="3211" operator="greaterThan">
      <formula>1</formula>
    </cfRule>
    <cfRule type="cellIs" dxfId="25799" priority="3212" operator="lessThan">
      <formula>0.8</formula>
    </cfRule>
  </conditionalFormatting>
  <conditionalFormatting sqref="P161:P167">
    <cfRule type="cellIs" dxfId="25798" priority="3210" operator="greaterThan">
      <formula>0</formula>
    </cfRule>
  </conditionalFormatting>
  <conditionalFormatting sqref="Q169:Q172 AF161:AF172">
    <cfRule type="cellIs" dxfId="25797" priority="3209" operator="lessThan">
      <formula>0</formula>
    </cfRule>
  </conditionalFormatting>
  <conditionalFormatting sqref="R169:R172">
    <cfRule type="cellIs" dxfId="25796" priority="3207" operator="lessThan">
      <formula>0.8</formula>
    </cfRule>
    <cfRule type="cellIs" dxfId="25795" priority="3208" operator="greaterThan">
      <formula>1</formula>
    </cfRule>
  </conditionalFormatting>
  <conditionalFormatting sqref="R169:R172 AG161:AG172">
    <cfRule type="cellIs" dxfId="25794" priority="3205" operator="greaterThan">
      <formula>1</formula>
    </cfRule>
    <cfRule type="cellIs" dxfId="25793" priority="3206" operator="lessThan">
      <formula>0.8</formula>
    </cfRule>
  </conditionalFormatting>
  <conditionalFormatting sqref="P169:P172">
    <cfRule type="cellIs" dxfId="25792" priority="3204" operator="greaterThan">
      <formula>0</formula>
    </cfRule>
  </conditionalFormatting>
  <conditionalFormatting sqref="AF145">
    <cfRule type="cellIs" dxfId="25791" priority="3203" operator="lessThan">
      <formula>0</formula>
    </cfRule>
  </conditionalFormatting>
  <conditionalFormatting sqref="AG145">
    <cfRule type="cellIs" dxfId="25790" priority="3201" operator="greaterThan">
      <formula>1</formula>
    </cfRule>
    <cfRule type="cellIs" dxfId="25789" priority="3202" operator="lessThan">
      <formula>0.8</formula>
    </cfRule>
  </conditionalFormatting>
  <conditionalFormatting sqref="AF44:AF54">
    <cfRule type="cellIs" dxfId="25788" priority="3200" operator="lessThan">
      <formula>0</formula>
    </cfRule>
  </conditionalFormatting>
  <conditionalFormatting sqref="AG44:AG54">
    <cfRule type="cellIs" dxfId="25787" priority="3198" operator="greaterThan">
      <formula>1</formula>
    </cfRule>
    <cfRule type="cellIs" dxfId="25786" priority="3199" operator="lessThan">
      <formula>0.8</formula>
    </cfRule>
  </conditionalFormatting>
  <conditionalFormatting sqref="AF83:AF94">
    <cfRule type="cellIs" dxfId="25785" priority="3197" operator="lessThan">
      <formula>0</formula>
    </cfRule>
  </conditionalFormatting>
  <conditionalFormatting sqref="AH83">
    <cfRule type="cellIs" dxfId="25784" priority="3196" operator="lessThan">
      <formula>0.8</formula>
    </cfRule>
  </conditionalFormatting>
  <conditionalFormatting sqref="AG83:AG94">
    <cfRule type="cellIs" dxfId="25783" priority="3194" operator="greaterThan">
      <formula>1</formula>
    </cfRule>
    <cfRule type="cellIs" dxfId="25782" priority="3195" operator="lessThan">
      <formula>0.8</formula>
    </cfRule>
  </conditionalFormatting>
  <conditionalFormatting sqref="S83">
    <cfRule type="cellIs" dxfId="25781" priority="3193" operator="lessThan">
      <formula>0.8</formula>
    </cfRule>
  </conditionalFormatting>
  <conditionalFormatting sqref="AH84">
    <cfRule type="cellIs" dxfId="25780" priority="3192" operator="lessThan">
      <formula>0.8</formula>
    </cfRule>
  </conditionalFormatting>
  <conditionalFormatting sqref="S84">
    <cfRule type="cellIs" dxfId="25779" priority="3191" operator="lessThan">
      <formula>0.8</formula>
    </cfRule>
  </conditionalFormatting>
  <conditionalFormatting sqref="S90">
    <cfRule type="cellIs" dxfId="25778" priority="3190" operator="lessThan">
      <formula>0.8</formula>
    </cfRule>
  </conditionalFormatting>
  <conditionalFormatting sqref="AH90">
    <cfRule type="cellIs" dxfId="25777" priority="3189" operator="lessThan">
      <formula>0.8</formula>
    </cfRule>
  </conditionalFormatting>
  <conditionalFormatting sqref="AF122">
    <cfRule type="cellIs" dxfId="25776" priority="3188" operator="lessThan">
      <formula>0</formula>
    </cfRule>
  </conditionalFormatting>
  <conditionalFormatting sqref="S122">
    <cfRule type="cellIs" dxfId="25775" priority="3187" operator="lessThan">
      <formula>0.8</formula>
    </cfRule>
  </conditionalFormatting>
  <conditionalFormatting sqref="AG122">
    <cfRule type="cellIs" dxfId="25774" priority="3185" operator="greaterThan">
      <formula>1</formula>
    </cfRule>
    <cfRule type="cellIs" dxfId="25773" priority="3186" operator="lessThan">
      <formula>0.8</formula>
    </cfRule>
  </conditionalFormatting>
  <conditionalFormatting sqref="P162:P168">
    <cfRule type="cellIs" dxfId="25772" priority="3179" operator="greaterThan">
      <formula>0</formula>
    </cfRule>
  </conditionalFormatting>
  <conditionalFormatting sqref="R162:R168">
    <cfRule type="cellIs" dxfId="25771" priority="3182" operator="lessThan">
      <formula>0.8</formula>
    </cfRule>
    <cfRule type="cellIs" dxfId="25770" priority="3183" operator="greaterThan">
      <formula>1</formula>
    </cfRule>
  </conditionalFormatting>
  <conditionalFormatting sqref="R162:R168">
    <cfRule type="cellIs" dxfId="25769" priority="3180" operator="greaterThan">
      <formula>1</formula>
    </cfRule>
    <cfRule type="cellIs" dxfId="25768" priority="3181" operator="lessThan">
      <formula>0.8</formula>
    </cfRule>
  </conditionalFormatting>
  <conditionalFormatting sqref="Q162:Q168">
    <cfRule type="cellIs" dxfId="25767" priority="3184" operator="lessThan">
      <formula>0</formula>
    </cfRule>
  </conditionalFormatting>
  <conditionalFormatting sqref="P132:P133">
    <cfRule type="cellIs" dxfId="25766" priority="3172" operator="greaterThan">
      <formula>0</formula>
    </cfRule>
  </conditionalFormatting>
  <conditionalFormatting sqref="AF124 Q132:Q133 AF132:AF133 AF126:AF127 AF129:AF130">
    <cfRule type="cellIs" dxfId="25765" priority="3178" operator="lessThan">
      <formula>0</formula>
    </cfRule>
  </conditionalFormatting>
  <conditionalFormatting sqref="S124:S133">
    <cfRule type="cellIs" dxfId="25764" priority="3177" operator="lessThan">
      <formula>0.8</formula>
    </cfRule>
  </conditionalFormatting>
  <conditionalFormatting sqref="R132:R133">
    <cfRule type="cellIs" dxfId="25763" priority="3175" operator="lessThan">
      <formula>0.8</formula>
    </cfRule>
    <cfRule type="cellIs" dxfId="25762" priority="3176" operator="greaterThan">
      <formula>1</formula>
    </cfRule>
  </conditionalFormatting>
  <conditionalFormatting sqref="AG124 R132:R133 AG132:AG133 AG126:AG127 AG129:AG130">
    <cfRule type="cellIs" dxfId="25761" priority="3173" operator="greaterThan">
      <formula>1</formula>
    </cfRule>
    <cfRule type="cellIs" dxfId="25760" priority="3174" operator="lessThan">
      <formula>0.8</formula>
    </cfRule>
  </conditionalFormatting>
  <conditionalFormatting sqref="AH109">
    <cfRule type="cellIs" dxfId="25759" priority="3171" operator="lessThan">
      <formula>0.8</formula>
    </cfRule>
  </conditionalFormatting>
  <conditionalFormatting sqref="R160 AG160">
    <cfRule type="cellIs" dxfId="25758" priority="3166" operator="greaterThan">
      <formula>1</formula>
    </cfRule>
    <cfRule type="cellIs" dxfId="25757" priority="3167" operator="lessThan">
      <formula>0.8</formula>
    </cfRule>
  </conditionalFormatting>
  <conditionalFormatting sqref="R160">
    <cfRule type="cellIs" dxfId="25756" priority="3168" operator="lessThan">
      <formula>0.8</formula>
    </cfRule>
    <cfRule type="cellIs" dxfId="25755" priority="3169" operator="greaterThan">
      <formula>1</formula>
    </cfRule>
  </conditionalFormatting>
  <conditionalFormatting sqref="P160">
    <cfRule type="cellIs" dxfId="25754" priority="3165" operator="greaterThan">
      <formula>0</formula>
    </cfRule>
  </conditionalFormatting>
  <conditionalFormatting sqref="AH148">
    <cfRule type="cellIs" dxfId="25753" priority="3164" operator="lessThan">
      <formula>0.8</formula>
    </cfRule>
  </conditionalFormatting>
  <conditionalFormatting sqref="Q160 AF160">
    <cfRule type="cellIs" dxfId="25752" priority="3170" operator="lessThan">
      <formula>0</formula>
    </cfRule>
  </conditionalFormatting>
  <conditionalFormatting sqref="AF148:AF154">
    <cfRule type="cellIs" dxfId="25751" priority="3163" operator="lessThan">
      <formula>0</formula>
    </cfRule>
  </conditionalFormatting>
  <conditionalFormatting sqref="S148">
    <cfRule type="cellIs" dxfId="25750" priority="3162" operator="lessThan">
      <formula>0.8</formula>
    </cfRule>
  </conditionalFormatting>
  <conditionalFormatting sqref="AG148:AG154">
    <cfRule type="cellIs" dxfId="25749" priority="3160" operator="greaterThan">
      <formula>1</formula>
    </cfRule>
    <cfRule type="cellIs" dxfId="25748" priority="3161" operator="lessThan">
      <formula>0.8</formula>
    </cfRule>
  </conditionalFormatting>
  <conditionalFormatting sqref="S86">
    <cfRule type="cellIs" dxfId="25747" priority="3159" operator="lessThan">
      <formula>0.8</formula>
    </cfRule>
  </conditionalFormatting>
  <conditionalFormatting sqref="S88 AH88">
    <cfRule type="cellIs" dxfId="25746" priority="3154" operator="lessThan">
      <formula>0.8</formula>
    </cfRule>
  </conditionalFormatting>
  <conditionalFormatting sqref="AH86">
    <cfRule type="cellIs" dxfId="25745" priority="3158" operator="lessThan">
      <formula>0.8</formula>
    </cfRule>
  </conditionalFormatting>
  <conditionalFormatting sqref="S87">
    <cfRule type="cellIs" dxfId="25744" priority="3157" operator="lessThan">
      <formula>0.8</formula>
    </cfRule>
  </conditionalFormatting>
  <conditionalFormatting sqref="AH87">
    <cfRule type="cellIs" dxfId="25743" priority="3156" operator="lessThan">
      <formula>0.8</formula>
    </cfRule>
  </conditionalFormatting>
  <conditionalFormatting sqref="S89 AH89">
    <cfRule type="cellIs" dxfId="25742" priority="3155" operator="lessThan">
      <formula>0.8</formula>
    </cfRule>
  </conditionalFormatting>
  <conditionalFormatting sqref="AF31 AF35 AF39">
    <cfRule type="cellIs" dxfId="25741" priority="3153" operator="lessThan">
      <formula>0</formula>
    </cfRule>
  </conditionalFormatting>
  <conditionalFormatting sqref="AH31 S31">
    <cfRule type="cellIs" dxfId="25740" priority="3152" operator="lessThan">
      <formula>0.8</formula>
    </cfRule>
  </conditionalFormatting>
  <conditionalFormatting sqref="AG31 AG35 AG39">
    <cfRule type="cellIs" dxfId="25739" priority="3150" operator="greaterThan">
      <formula>1</formula>
    </cfRule>
    <cfRule type="cellIs" dxfId="25738" priority="3151" operator="lessThan">
      <formula>0.8</formula>
    </cfRule>
  </conditionalFormatting>
  <conditionalFormatting sqref="AF135">
    <cfRule type="cellIs" dxfId="25737" priority="3149" operator="lessThan">
      <formula>0</formula>
    </cfRule>
  </conditionalFormatting>
  <conditionalFormatting sqref="AH135 S135">
    <cfRule type="cellIs" dxfId="25736" priority="3148" operator="lessThan">
      <formula>0.8</formula>
    </cfRule>
  </conditionalFormatting>
  <conditionalFormatting sqref="AG135">
    <cfRule type="cellIs" dxfId="25735" priority="3146" operator="greaterThan">
      <formula>1</formula>
    </cfRule>
    <cfRule type="cellIs" dxfId="25734" priority="3147" operator="lessThan">
      <formula>0.8</formula>
    </cfRule>
  </conditionalFormatting>
  <conditionalFormatting sqref="AF108 Q108">
    <cfRule type="cellIs" dxfId="25733" priority="3145" operator="lessThan">
      <formula>0</formula>
    </cfRule>
  </conditionalFormatting>
  <conditionalFormatting sqref="R108">
    <cfRule type="cellIs" dxfId="25732" priority="3143" operator="lessThan">
      <formula>0.8</formula>
    </cfRule>
    <cfRule type="cellIs" dxfId="25731" priority="3144" operator="greaterThan">
      <formula>1</formula>
    </cfRule>
  </conditionalFormatting>
  <conditionalFormatting sqref="AG108 R108">
    <cfRule type="cellIs" dxfId="25730" priority="3141" operator="greaterThan">
      <formula>1</formula>
    </cfRule>
    <cfRule type="cellIs" dxfId="25729" priority="3142" operator="lessThan">
      <formula>0.8</formula>
    </cfRule>
  </conditionalFormatting>
  <conditionalFormatting sqref="P108">
    <cfRule type="cellIs" dxfId="25728" priority="3140" operator="greaterThan">
      <formula>0</formula>
    </cfRule>
  </conditionalFormatting>
  <conditionalFormatting sqref="AH97">
    <cfRule type="cellIs" dxfId="25727" priority="3135" operator="lessThan">
      <formula>0.8</formula>
    </cfRule>
  </conditionalFormatting>
  <conditionalFormatting sqref="AG96 AG98 AG100 AG102:AG103 AG105:AG106">
    <cfRule type="cellIs" dxfId="25726" priority="3137" operator="greaterThan">
      <formula>1</formula>
    </cfRule>
    <cfRule type="cellIs" dxfId="25725" priority="3138" operator="lessThan">
      <formula>0.8</formula>
    </cfRule>
  </conditionalFormatting>
  <conditionalFormatting sqref="AF96 AF98 AF100 AF102:AF103 AF105:AF106">
    <cfRule type="cellIs" dxfId="25724" priority="3139" operator="lessThan">
      <formula>0</formula>
    </cfRule>
  </conditionalFormatting>
  <conditionalFormatting sqref="AG97 AG99 AG101 AG104">
    <cfRule type="cellIs" dxfId="25723" priority="3133" operator="greaterThan">
      <formula>1</formula>
    </cfRule>
    <cfRule type="cellIs" dxfId="25722" priority="3134" operator="lessThan">
      <formula>0.8</formula>
    </cfRule>
  </conditionalFormatting>
  <conditionalFormatting sqref="AF97 AF99 AF101 AF104">
    <cfRule type="cellIs" dxfId="25721" priority="3136" operator="lessThan">
      <formula>0</formula>
    </cfRule>
  </conditionalFormatting>
  <conditionalFormatting sqref="AF71 AF73 AF75 AF79 AF77">
    <cfRule type="cellIs" dxfId="25720" priority="3130" operator="lessThan">
      <formula>0</formula>
    </cfRule>
  </conditionalFormatting>
  <conditionalFormatting sqref="S71 AH71">
    <cfRule type="cellIs" dxfId="25719" priority="3129" operator="lessThan">
      <formula>0.8</formula>
    </cfRule>
  </conditionalFormatting>
  <conditionalFormatting sqref="AG71 AG73 AG75 AG79 AG77">
    <cfRule type="cellIs" dxfId="25718" priority="3127" operator="greaterThan">
      <formula>1</formula>
    </cfRule>
    <cfRule type="cellIs" dxfId="25717" priority="3128" operator="lessThan">
      <formula>0.8</formula>
    </cfRule>
  </conditionalFormatting>
  <conditionalFormatting sqref="AF72 AF76 AF80">
    <cfRule type="cellIs" dxfId="25716" priority="3126" operator="lessThan">
      <formula>0</formula>
    </cfRule>
  </conditionalFormatting>
  <conditionalFormatting sqref="S72 AH72">
    <cfRule type="cellIs" dxfId="25715" priority="3125" operator="lessThan">
      <formula>0.8</formula>
    </cfRule>
  </conditionalFormatting>
  <conditionalFormatting sqref="S11">
    <cfRule type="cellIs" dxfId="25714" priority="3132" operator="lessThan">
      <formula>0.8</formula>
    </cfRule>
  </conditionalFormatting>
  <conditionalFormatting sqref="S10">
    <cfRule type="cellIs" dxfId="25713" priority="3131" operator="lessThan">
      <formula>0.8</formula>
    </cfRule>
  </conditionalFormatting>
  <conditionalFormatting sqref="AG72 AG76 AG80">
    <cfRule type="cellIs" dxfId="25712" priority="3123" operator="greaterThan">
      <formula>1</formula>
    </cfRule>
    <cfRule type="cellIs" dxfId="25711" priority="3124" operator="lessThan">
      <formula>0.8</formula>
    </cfRule>
  </conditionalFormatting>
  <conditionalFormatting sqref="AF14:AF16 Q15:Q16">
    <cfRule type="cellIs" dxfId="25710" priority="3122" operator="lessThan">
      <formula>0</formula>
    </cfRule>
  </conditionalFormatting>
  <conditionalFormatting sqref="R15:R16">
    <cfRule type="cellIs" dxfId="25709" priority="3120" operator="lessThan">
      <formula>0.8</formula>
    </cfRule>
    <cfRule type="cellIs" dxfId="25708" priority="3121" operator="greaterThan">
      <formula>1</formula>
    </cfRule>
  </conditionalFormatting>
  <conditionalFormatting sqref="R15:R16">
    <cfRule type="cellIs" dxfId="25707" priority="3118" operator="greaterThan">
      <formula>1</formula>
    </cfRule>
    <cfRule type="cellIs" dxfId="25706" priority="3119" operator="lessThan">
      <formula>0.8</formula>
    </cfRule>
  </conditionalFormatting>
  <conditionalFormatting sqref="P15:P16">
    <cfRule type="cellIs" dxfId="25705" priority="3117" operator="greaterThan">
      <formula>0</formula>
    </cfRule>
  </conditionalFormatting>
  <conditionalFormatting sqref="AH98">
    <cfRule type="cellIs" dxfId="25704" priority="3116" operator="lessThan">
      <formula>0.8</formula>
    </cfRule>
  </conditionalFormatting>
  <conditionalFormatting sqref="AF33 AF37">
    <cfRule type="cellIs" dxfId="25703" priority="3115" operator="lessThan">
      <formula>0</formula>
    </cfRule>
  </conditionalFormatting>
  <conditionalFormatting sqref="AG33 AG37">
    <cfRule type="cellIs" dxfId="25702" priority="3113" operator="greaterThan">
      <formula>1</formula>
    </cfRule>
    <cfRule type="cellIs" dxfId="25701" priority="3114" operator="lessThan">
      <formula>0.8</formula>
    </cfRule>
  </conditionalFormatting>
  <conditionalFormatting sqref="P41:P42">
    <cfRule type="cellIs" dxfId="25700" priority="3107" operator="greaterThan">
      <formula>0</formula>
    </cfRule>
  </conditionalFormatting>
  <conditionalFormatting sqref="Q41:Q42 AF34 AF41:AF42 AF38">
    <cfRule type="cellIs" dxfId="25699" priority="3112" operator="lessThan">
      <formula>0</formula>
    </cfRule>
  </conditionalFormatting>
  <conditionalFormatting sqref="R41:R42">
    <cfRule type="cellIs" dxfId="25698" priority="3110" operator="lessThan">
      <formula>0.8</formula>
    </cfRule>
    <cfRule type="cellIs" dxfId="25697" priority="3111" operator="greaterThan">
      <formula>1</formula>
    </cfRule>
  </conditionalFormatting>
  <conditionalFormatting sqref="R41:R42 AG34 AG41:AG42 AG38">
    <cfRule type="cellIs" dxfId="25696" priority="3108" operator="greaterThan">
      <formula>1</formula>
    </cfRule>
    <cfRule type="cellIs" dxfId="25695" priority="3109" operator="lessThan">
      <formula>0.8</formula>
    </cfRule>
  </conditionalFormatting>
  <conditionalFormatting sqref="AF137:AF144">
    <cfRule type="cellIs" dxfId="25694" priority="3106" operator="lessThan">
      <formula>0</formula>
    </cfRule>
  </conditionalFormatting>
  <conditionalFormatting sqref="AH137 S137">
    <cfRule type="cellIs" dxfId="25693" priority="3105" operator="lessThan">
      <formula>0.8</formula>
    </cfRule>
  </conditionalFormatting>
  <conditionalFormatting sqref="AG137:AG144">
    <cfRule type="cellIs" dxfId="25692" priority="3103" operator="greaterThan">
      <formula>1</formula>
    </cfRule>
    <cfRule type="cellIs" dxfId="25691" priority="3104" operator="lessThan">
      <formula>0.8</formula>
    </cfRule>
  </conditionalFormatting>
  <conditionalFormatting sqref="AF55">
    <cfRule type="cellIs" dxfId="25690" priority="3102" operator="lessThan">
      <formula>0</formula>
    </cfRule>
  </conditionalFormatting>
  <conditionalFormatting sqref="AG55">
    <cfRule type="cellIs" dxfId="25689" priority="3100" operator="greaterThan">
      <formula>1</formula>
    </cfRule>
    <cfRule type="cellIs" dxfId="25688" priority="3101" operator="lessThan">
      <formula>0.8</formula>
    </cfRule>
  </conditionalFormatting>
  <conditionalFormatting sqref="AF56 Q56">
    <cfRule type="cellIs" dxfId="25687" priority="3099" operator="lessThan">
      <formula>0</formula>
    </cfRule>
  </conditionalFormatting>
  <conditionalFormatting sqref="R56">
    <cfRule type="cellIs" dxfId="25686" priority="3097" operator="lessThan">
      <formula>0.8</formula>
    </cfRule>
    <cfRule type="cellIs" dxfId="25685" priority="3098" operator="greaterThan">
      <formula>1</formula>
    </cfRule>
  </conditionalFormatting>
  <conditionalFormatting sqref="AG56 R56">
    <cfRule type="cellIs" dxfId="25684" priority="3095" operator="greaterThan">
      <formula>1</formula>
    </cfRule>
    <cfRule type="cellIs" dxfId="25683" priority="3096" operator="lessThan">
      <formula>0.8</formula>
    </cfRule>
  </conditionalFormatting>
  <conditionalFormatting sqref="P56">
    <cfRule type="cellIs" dxfId="25682" priority="3094" operator="greaterThan">
      <formula>0</formula>
    </cfRule>
  </conditionalFormatting>
  <conditionalFormatting sqref="P52:P55">
    <cfRule type="cellIs" dxfId="25681" priority="3088" operator="greaterThan">
      <formula>0</formula>
    </cfRule>
  </conditionalFormatting>
  <conditionalFormatting sqref="Q52:Q55">
    <cfRule type="cellIs" dxfId="25680" priority="3093" operator="lessThan">
      <formula>0</formula>
    </cfRule>
  </conditionalFormatting>
  <conditionalFormatting sqref="R52:R55">
    <cfRule type="cellIs" dxfId="25679" priority="3091" operator="lessThan">
      <formula>0.8</formula>
    </cfRule>
    <cfRule type="cellIs" dxfId="25678" priority="3092" operator="greaterThan">
      <formula>1</formula>
    </cfRule>
  </conditionalFormatting>
  <conditionalFormatting sqref="R52:R55">
    <cfRule type="cellIs" dxfId="25677" priority="3089" operator="greaterThan">
      <formula>1</formula>
    </cfRule>
    <cfRule type="cellIs" dxfId="25676" priority="3090" operator="lessThan">
      <formula>0.8</formula>
    </cfRule>
  </conditionalFormatting>
  <conditionalFormatting sqref="P80:P81">
    <cfRule type="cellIs" dxfId="25675" priority="3082" operator="greaterThan">
      <formula>0</formula>
    </cfRule>
  </conditionalFormatting>
  <conditionalFormatting sqref="AF81 Q80:Q81">
    <cfRule type="cellIs" dxfId="25674" priority="3087" operator="lessThan">
      <formula>0</formula>
    </cfRule>
  </conditionalFormatting>
  <conditionalFormatting sqref="R80:R81">
    <cfRule type="cellIs" dxfId="25673" priority="3085" operator="lessThan">
      <formula>0.8</formula>
    </cfRule>
    <cfRule type="cellIs" dxfId="25672" priority="3086" operator="greaterThan">
      <formula>1</formula>
    </cfRule>
  </conditionalFormatting>
  <conditionalFormatting sqref="AG81 R80:R81">
    <cfRule type="cellIs" dxfId="25671" priority="3083" operator="greaterThan">
      <formula>1</formula>
    </cfRule>
    <cfRule type="cellIs" dxfId="25670" priority="3084" operator="lessThan">
      <formula>0.8</formula>
    </cfRule>
  </conditionalFormatting>
  <conditionalFormatting sqref="AH85">
    <cfRule type="cellIs" dxfId="25669" priority="3081" operator="lessThan">
      <formula>0.8</formula>
    </cfRule>
  </conditionalFormatting>
  <conditionalFormatting sqref="S85">
    <cfRule type="cellIs" dxfId="25668" priority="3080" operator="lessThan">
      <formula>0.8</formula>
    </cfRule>
  </conditionalFormatting>
  <conditionalFormatting sqref="AF107">
    <cfRule type="cellIs" dxfId="25667" priority="3079" operator="lessThan">
      <formula>0</formula>
    </cfRule>
  </conditionalFormatting>
  <conditionalFormatting sqref="AH100:AH107">
    <cfRule type="cellIs" dxfId="25666" priority="3078" operator="lessThan">
      <formula>0.8</formula>
    </cfRule>
  </conditionalFormatting>
  <conditionalFormatting sqref="AG107">
    <cfRule type="cellIs" dxfId="25665" priority="3076" operator="greaterThan">
      <formula>1</formula>
    </cfRule>
    <cfRule type="cellIs" dxfId="25664" priority="3077" operator="lessThan">
      <formula>0.8</formula>
    </cfRule>
  </conditionalFormatting>
  <conditionalFormatting sqref="P106:P107">
    <cfRule type="cellIs" dxfId="25663" priority="3070" operator="greaterThan">
      <formula>0</formula>
    </cfRule>
  </conditionalFormatting>
  <conditionalFormatting sqref="Q106:Q107">
    <cfRule type="cellIs" dxfId="25662" priority="3075" operator="lessThan">
      <formula>0</formula>
    </cfRule>
  </conditionalFormatting>
  <conditionalFormatting sqref="R106:R107">
    <cfRule type="cellIs" dxfId="25661" priority="3073" operator="lessThan">
      <formula>0.8</formula>
    </cfRule>
    <cfRule type="cellIs" dxfId="25660" priority="3074" operator="greaterThan">
      <formula>1</formula>
    </cfRule>
  </conditionalFormatting>
  <conditionalFormatting sqref="R106:R107">
    <cfRule type="cellIs" dxfId="25659" priority="3071" operator="greaterThan">
      <formula>1</formula>
    </cfRule>
    <cfRule type="cellIs" dxfId="25658" priority="3072" operator="lessThan">
      <formula>0.8</formula>
    </cfRule>
  </conditionalFormatting>
  <conditionalFormatting sqref="AF109:AF120">
    <cfRule type="cellIs" dxfId="25657" priority="3069" operator="lessThan">
      <formula>0</formula>
    </cfRule>
  </conditionalFormatting>
  <conditionalFormatting sqref="S109">
    <cfRule type="cellIs" dxfId="25656" priority="3068" operator="lessThan">
      <formula>0.8</formula>
    </cfRule>
  </conditionalFormatting>
  <conditionalFormatting sqref="AG109:AG120">
    <cfRule type="cellIs" dxfId="25655" priority="3066" operator="greaterThan">
      <formula>1</formula>
    </cfRule>
    <cfRule type="cellIs" dxfId="25654" priority="3067" operator="lessThan">
      <formula>0.8</formula>
    </cfRule>
  </conditionalFormatting>
  <conditionalFormatting sqref="S150">
    <cfRule type="cellIs" dxfId="25653" priority="3065" operator="lessThan">
      <formula>0.8</formula>
    </cfRule>
  </conditionalFormatting>
  <conditionalFormatting sqref="AH150">
    <cfRule type="cellIs" dxfId="25652" priority="3064" operator="lessThan">
      <formula>0.8</formula>
    </cfRule>
  </conditionalFormatting>
  <conditionalFormatting sqref="S149">
    <cfRule type="cellIs" dxfId="25651" priority="3063" operator="lessThan">
      <formula>0.8</formula>
    </cfRule>
  </conditionalFormatting>
  <conditionalFormatting sqref="Q26:Q29">
    <cfRule type="cellIs" dxfId="25650" priority="3062" operator="lessThan">
      <formula>0</formula>
    </cfRule>
  </conditionalFormatting>
  <conditionalFormatting sqref="S21:S29 AH21:AH29">
    <cfRule type="cellIs" dxfId="25649" priority="3061" operator="lessThan">
      <formula>0.8</formula>
    </cfRule>
  </conditionalFormatting>
  <conditionalFormatting sqref="R26:R29">
    <cfRule type="cellIs" dxfId="25648" priority="3059" operator="lessThan">
      <formula>0.8</formula>
    </cfRule>
    <cfRule type="cellIs" dxfId="25647" priority="3060" operator="greaterThan">
      <formula>1</formula>
    </cfRule>
  </conditionalFormatting>
  <conditionalFormatting sqref="R26:R29">
    <cfRule type="cellIs" dxfId="25646" priority="3057" operator="greaterThan">
      <formula>1</formula>
    </cfRule>
    <cfRule type="cellIs" dxfId="25645" priority="3058" operator="lessThan">
      <formula>0.8</formula>
    </cfRule>
  </conditionalFormatting>
  <conditionalFormatting sqref="P29">
    <cfRule type="cellIs" dxfId="25644" priority="3056" operator="greaterThan">
      <formula>0</formula>
    </cfRule>
  </conditionalFormatting>
  <conditionalFormatting sqref="AH91 S91">
    <cfRule type="cellIs" dxfId="25643" priority="3055" operator="lessThan">
      <formula>0.8</formula>
    </cfRule>
  </conditionalFormatting>
  <conditionalFormatting sqref="P92:P94">
    <cfRule type="cellIs" dxfId="25642" priority="3049" operator="greaterThan">
      <formula>0</formula>
    </cfRule>
  </conditionalFormatting>
  <conditionalFormatting sqref="Q92:Q94">
    <cfRule type="cellIs" dxfId="25641" priority="3054" operator="lessThan">
      <formula>0</formula>
    </cfRule>
  </conditionalFormatting>
  <conditionalFormatting sqref="R92:R94">
    <cfRule type="cellIs" dxfId="25640" priority="3052" operator="lessThan">
      <formula>0.8</formula>
    </cfRule>
    <cfRule type="cellIs" dxfId="25639" priority="3053" operator="greaterThan">
      <formula>1</formula>
    </cfRule>
  </conditionalFormatting>
  <conditionalFormatting sqref="R92:R94">
    <cfRule type="cellIs" dxfId="25638" priority="3050" operator="greaterThan">
      <formula>1</formula>
    </cfRule>
    <cfRule type="cellIs" dxfId="25637" priority="3051" operator="lessThan">
      <formula>0.8</formula>
    </cfRule>
  </conditionalFormatting>
  <conditionalFormatting sqref="AF146 Q145:Q146">
    <cfRule type="cellIs" dxfId="25636" priority="3048" operator="lessThan">
      <formula>0</formula>
    </cfRule>
  </conditionalFormatting>
  <conditionalFormatting sqref="AH139:AH146 S139:S146">
    <cfRule type="cellIs" dxfId="25635" priority="3047" operator="lessThan">
      <formula>0.8</formula>
    </cfRule>
  </conditionalFormatting>
  <conditionalFormatting sqref="R145:R146">
    <cfRule type="cellIs" dxfId="25634" priority="3045" operator="lessThan">
      <formula>0.8</formula>
    </cfRule>
    <cfRule type="cellIs" dxfId="25633" priority="3046" operator="greaterThan">
      <formula>1</formula>
    </cfRule>
  </conditionalFormatting>
  <conditionalFormatting sqref="AG146 R145:R146">
    <cfRule type="cellIs" dxfId="25632" priority="3043" operator="greaterThan">
      <formula>1</formula>
    </cfRule>
    <cfRule type="cellIs" dxfId="25631" priority="3044" operator="lessThan">
      <formula>0.8</formula>
    </cfRule>
  </conditionalFormatting>
  <conditionalFormatting sqref="P145:P146">
    <cfRule type="cellIs" dxfId="25630" priority="3042" operator="greaterThan">
      <formula>0</formula>
    </cfRule>
  </conditionalFormatting>
  <conditionalFormatting sqref="Q119:Q120">
    <cfRule type="cellIs" dxfId="25629" priority="3041" operator="lessThan">
      <formula>0</formula>
    </cfRule>
  </conditionalFormatting>
  <conditionalFormatting sqref="R119:R120">
    <cfRule type="cellIs" dxfId="25628" priority="3039" operator="lessThan">
      <formula>0.8</formula>
    </cfRule>
    <cfRule type="cellIs" dxfId="25627" priority="3040" operator="greaterThan">
      <formula>1</formula>
    </cfRule>
  </conditionalFormatting>
  <conditionalFormatting sqref="R119:R120">
    <cfRule type="cellIs" dxfId="25626" priority="3037" operator="greaterThan">
      <formula>1</formula>
    </cfRule>
    <cfRule type="cellIs" dxfId="25625" priority="3038" operator="lessThan">
      <formula>0.8</formula>
    </cfRule>
  </conditionalFormatting>
  <conditionalFormatting sqref="P119:P120">
    <cfRule type="cellIs" dxfId="25624" priority="3036" operator="greaterThan">
      <formula>0</formula>
    </cfRule>
  </conditionalFormatting>
  <conditionalFormatting sqref="S44:S56">
    <cfRule type="cellIs" dxfId="25623" priority="3035" operator="lessThan">
      <formula>0.8</formula>
    </cfRule>
  </conditionalFormatting>
  <conditionalFormatting sqref="S108">
    <cfRule type="cellIs" dxfId="25622" priority="3034" operator="lessThan">
      <formula>0.8</formula>
    </cfRule>
  </conditionalFormatting>
  <conditionalFormatting sqref="S96">
    <cfRule type="cellIs" dxfId="25621" priority="3033" operator="lessThan">
      <formula>0.8</formula>
    </cfRule>
  </conditionalFormatting>
  <conditionalFormatting sqref="S97">
    <cfRule type="cellIs" dxfId="25620" priority="3032" operator="lessThan">
      <formula>0.8</formula>
    </cfRule>
  </conditionalFormatting>
  <conditionalFormatting sqref="S103">
    <cfRule type="cellIs" dxfId="25619" priority="3031" operator="lessThan">
      <formula>0.8</formula>
    </cfRule>
  </conditionalFormatting>
  <conditionalFormatting sqref="S99">
    <cfRule type="cellIs" dxfId="25618" priority="3030" operator="lessThan">
      <formula>0.8</formula>
    </cfRule>
  </conditionalFormatting>
  <conditionalFormatting sqref="S101">
    <cfRule type="cellIs" dxfId="25617" priority="3027" operator="lessThan">
      <formula>0.8</formula>
    </cfRule>
  </conditionalFormatting>
  <conditionalFormatting sqref="S100">
    <cfRule type="cellIs" dxfId="25616" priority="3029" operator="lessThan">
      <formula>0.8</formula>
    </cfRule>
  </conditionalFormatting>
  <conditionalFormatting sqref="S102">
    <cfRule type="cellIs" dxfId="25615" priority="3028" operator="lessThan">
      <formula>0.8</formula>
    </cfRule>
  </conditionalFormatting>
  <conditionalFormatting sqref="S98">
    <cfRule type="cellIs" dxfId="25614" priority="3026" operator="lessThan">
      <formula>0.8</formula>
    </cfRule>
  </conditionalFormatting>
  <conditionalFormatting sqref="S104">
    <cfRule type="cellIs" dxfId="25613" priority="3025" operator="lessThan">
      <formula>0.8</formula>
    </cfRule>
  </conditionalFormatting>
  <conditionalFormatting sqref="Q162:Q167">
    <cfRule type="cellIs" dxfId="25612" priority="3024" operator="lessThan">
      <formula>0</formula>
    </cfRule>
  </conditionalFormatting>
  <conditionalFormatting sqref="R162:R167">
    <cfRule type="cellIs" dxfId="25611" priority="3022" operator="lessThan">
      <formula>0.8</formula>
    </cfRule>
    <cfRule type="cellIs" dxfId="25610" priority="3023" operator="greaterThan">
      <formula>1</formula>
    </cfRule>
  </conditionalFormatting>
  <conditionalFormatting sqref="R162:R167">
    <cfRule type="cellIs" dxfId="25609" priority="3020" operator="greaterThan">
      <formula>1</formula>
    </cfRule>
    <cfRule type="cellIs" dxfId="25608" priority="3021" operator="lessThan">
      <formula>0.8</formula>
    </cfRule>
  </conditionalFormatting>
  <conditionalFormatting sqref="P162:P167">
    <cfRule type="cellIs" dxfId="25607" priority="3019" operator="greaterThan">
      <formula>0</formula>
    </cfRule>
  </conditionalFormatting>
  <conditionalFormatting sqref="P168">
    <cfRule type="cellIs" dxfId="25606" priority="3013" operator="greaterThan">
      <formula>0</formula>
    </cfRule>
  </conditionalFormatting>
  <conditionalFormatting sqref="R168">
    <cfRule type="cellIs" dxfId="25605" priority="3016" operator="lessThan">
      <formula>0.8</formula>
    </cfRule>
    <cfRule type="cellIs" dxfId="25604" priority="3017" operator="greaterThan">
      <formula>1</formula>
    </cfRule>
  </conditionalFormatting>
  <conditionalFormatting sqref="R168">
    <cfRule type="cellIs" dxfId="25603" priority="3014" operator="greaterThan">
      <formula>1</formula>
    </cfRule>
    <cfRule type="cellIs" dxfId="25602" priority="3015" operator="lessThan">
      <formula>0.8</formula>
    </cfRule>
  </conditionalFormatting>
  <conditionalFormatting sqref="Q168">
    <cfRule type="cellIs" dxfId="25601" priority="3018" operator="lessThan">
      <formula>0</formula>
    </cfRule>
  </conditionalFormatting>
  <conditionalFormatting sqref="Q83">
    <cfRule type="cellIs" dxfId="25600" priority="3012" operator="lessThan">
      <formula>0</formula>
    </cfRule>
  </conditionalFormatting>
  <conditionalFormatting sqref="R83">
    <cfRule type="cellIs" dxfId="25599" priority="3010" operator="lessThan">
      <formula>0.8</formula>
    </cfRule>
    <cfRule type="cellIs" dxfId="25598" priority="3011" operator="greaterThan">
      <formula>1</formula>
    </cfRule>
  </conditionalFormatting>
  <conditionalFormatting sqref="R83">
    <cfRule type="cellIs" dxfId="25597" priority="3008" operator="greaterThan">
      <formula>1</formula>
    </cfRule>
    <cfRule type="cellIs" dxfId="25596" priority="3009" operator="lessThan">
      <formula>0.8</formula>
    </cfRule>
  </conditionalFormatting>
  <conditionalFormatting sqref="P83">
    <cfRule type="cellIs" dxfId="25595" priority="3007" operator="greaterThan">
      <formula>0</formula>
    </cfRule>
  </conditionalFormatting>
  <conditionalFormatting sqref="Q83">
    <cfRule type="cellIs" dxfId="25594" priority="3006" operator="lessThan">
      <formula>0</formula>
    </cfRule>
  </conditionalFormatting>
  <conditionalFormatting sqref="R83">
    <cfRule type="cellIs" dxfId="25593" priority="3004" operator="lessThan">
      <formula>0.8</formula>
    </cfRule>
    <cfRule type="cellIs" dxfId="25592" priority="3005" operator="greaterThan">
      <formula>1</formula>
    </cfRule>
  </conditionalFormatting>
  <conditionalFormatting sqref="R83">
    <cfRule type="cellIs" dxfId="25591" priority="3002" operator="greaterThan">
      <formula>1</formula>
    </cfRule>
    <cfRule type="cellIs" dxfId="25590" priority="3003" operator="lessThan">
      <formula>0.8</formula>
    </cfRule>
  </conditionalFormatting>
  <conditionalFormatting sqref="P83">
    <cfRule type="cellIs" dxfId="25589" priority="3001" operator="greaterThan">
      <formula>0</formula>
    </cfRule>
  </conditionalFormatting>
  <conditionalFormatting sqref="Q83">
    <cfRule type="cellIs" dxfId="25588" priority="3000" operator="lessThan">
      <formula>0</formula>
    </cfRule>
  </conditionalFormatting>
  <conditionalFormatting sqref="R83">
    <cfRule type="cellIs" dxfId="25587" priority="2998" operator="lessThan">
      <formula>0.8</formula>
    </cfRule>
    <cfRule type="cellIs" dxfId="25586" priority="2999" operator="greaterThan">
      <formula>1</formula>
    </cfRule>
  </conditionalFormatting>
  <conditionalFormatting sqref="R83">
    <cfRule type="cellIs" dxfId="25585" priority="2996" operator="greaterThan">
      <formula>1</formula>
    </cfRule>
    <cfRule type="cellIs" dxfId="25584" priority="2997" operator="lessThan">
      <formula>0.8</formula>
    </cfRule>
  </conditionalFormatting>
  <conditionalFormatting sqref="P83">
    <cfRule type="cellIs" dxfId="25583" priority="2995" operator="greaterThan">
      <formula>0</formula>
    </cfRule>
  </conditionalFormatting>
  <conditionalFormatting sqref="Q83">
    <cfRule type="cellIs" dxfId="25582" priority="2994" operator="lessThan">
      <formula>0</formula>
    </cfRule>
  </conditionalFormatting>
  <conditionalFormatting sqref="R83">
    <cfRule type="cellIs" dxfId="25581" priority="2992" operator="lessThan">
      <formula>0.8</formula>
    </cfRule>
    <cfRule type="cellIs" dxfId="25580" priority="2993" operator="greaterThan">
      <formula>1</formula>
    </cfRule>
  </conditionalFormatting>
  <conditionalFormatting sqref="R83">
    <cfRule type="cellIs" dxfId="25579" priority="2990" operator="greaterThan">
      <formula>1</formula>
    </cfRule>
    <cfRule type="cellIs" dxfId="25578" priority="2991" operator="lessThan">
      <formula>0.8</formula>
    </cfRule>
  </conditionalFormatting>
  <conditionalFormatting sqref="P83">
    <cfRule type="cellIs" dxfId="25577" priority="2989" operator="greaterThan">
      <formula>0</formula>
    </cfRule>
  </conditionalFormatting>
  <conditionalFormatting sqref="P83">
    <cfRule type="cellIs" dxfId="25576" priority="2983" operator="greaterThan">
      <formula>0</formula>
    </cfRule>
  </conditionalFormatting>
  <conditionalFormatting sqref="Q83">
    <cfRule type="cellIs" dxfId="25575" priority="2988" operator="lessThan">
      <formula>0</formula>
    </cfRule>
  </conditionalFormatting>
  <conditionalFormatting sqref="R83">
    <cfRule type="cellIs" dxfId="25574" priority="2986" operator="lessThan">
      <formula>0.8</formula>
    </cfRule>
    <cfRule type="cellIs" dxfId="25573" priority="2987" operator="greaterThan">
      <formula>1</formula>
    </cfRule>
  </conditionalFormatting>
  <conditionalFormatting sqref="R83">
    <cfRule type="cellIs" dxfId="25572" priority="2984" operator="greaterThan">
      <formula>1</formula>
    </cfRule>
    <cfRule type="cellIs" dxfId="25571" priority="2985" operator="lessThan">
      <formula>0.8</formula>
    </cfRule>
  </conditionalFormatting>
  <conditionalFormatting sqref="P83">
    <cfRule type="cellIs" dxfId="25570" priority="2977" operator="greaterThan">
      <formula>0</formula>
    </cfRule>
  </conditionalFormatting>
  <conditionalFormatting sqref="Q83">
    <cfRule type="cellIs" dxfId="25569" priority="2982" operator="lessThan">
      <formula>0</formula>
    </cfRule>
  </conditionalFormatting>
  <conditionalFormatting sqref="R83">
    <cfRule type="cellIs" dxfId="25568" priority="2980" operator="lessThan">
      <formula>0.8</formula>
    </cfRule>
    <cfRule type="cellIs" dxfId="25567" priority="2981" operator="greaterThan">
      <formula>1</formula>
    </cfRule>
  </conditionalFormatting>
  <conditionalFormatting sqref="R83">
    <cfRule type="cellIs" dxfId="25566" priority="2978" operator="greaterThan">
      <formula>1</formula>
    </cfRule>
    <cfRule type="cellIs" dxfId="25565" priority="2979" operator="lessThan">
      <formula>0.8</formula>
    </cfRule>
  </conditionalFormatting>
  <conditionalFormatting sqref="R83">
    <cfRule type="cellIs" dxfId="25564" priority="2974" operator="lessThan">
      <formula>0.8</formula>
    </cfRule>
    <cfRule type="cellIs" dxfId="25563" priority="2975" operator="greaterThan">
      <formula>1</formula>
    </cfRule>
  </conditionalFormatting>
  <conditionalFormatting sqref="R83">
    <cfRule type="cellIs" dxfId="25562" priority="2972" operator="greaterThan">
      <formula>1</formula>
    </cfRule>
    <cfRule type="cellIs" dxfId="25561" priority="2973" operator="lessThan">
      <formula>0.8</formula>
    </cfRule>
  </conditionalFormatting>
  <conditionalFormatting sqref="P83">
    <cfRule type="cellIs" dxfId="25560" priority="2971" operator="greaterThan">
      <formula>0</formula>
    </cfRule>
  </conditionalFormatting>
  <conditionalFormatting sqref="Q83">
    <cfRule type="cellIs" dxfId="25559" priority="2976" operator="lessThan">
      <formula>0</formula>
    </cfRule>
  </conditionalFormatting>
  <conditionalFormatting sqref="Q83">
    <cfRule type="cellIs" dxfId="25558" priority="2970" operator="lessThan">
      <formula>0</formula>
    </cfRule>
  </conditionalFormatting>
  <conditionalFormatting sqref="R83">
    <cfRule type="cellIs" dxfId="25557" priority="2968" operator="lessThan">
      <formula>0.8</formula>
    </cfRule>
    <cfRule type="cellIs" dxfId="25556" priority="2969" operator="greaterThan">
      <formula>1</formula>
    </cfRule>
  </conditionalFormatting>
  <conditionalFormatting sqref="R83">
    <cfRule type="cellIs" dxfId="25555" priority="2966" operator="greaterThan">
      <formula>1</formula>
    </cfRule>
    <cfRule type="cellIs" dxfId="25554" priority="2967" operator="lessThan">
      <formula>0.8</formula>
    </cfRule>
  </conditionalFormatting>
  <conditionalFormatting sqref="P83">
    <cfRule type="cellIs" dxfId="25553" priority="2965" operator="greaterThan">
      <formula>0</formula>
    </cfRule>
  </conditionalFormatting>
  <conditionalFormatting sqref="P83">
    <cfRule type="cellIs" dxfId="25552" priority="2959" operator="greaterThan">
      <formula>0</formula>
    </cfRule>
  </conditionalFormatting>
  <conditionalFormatting sqref="Q83">
    <cfRule type="cellIs" dxfId="25551" priority="2964" operator="lessThan">
      <formula>0</formula>
    </cfRule>
  </conditionalFormatting>
  <conditionalFormatting sqref="R83">
    <cfRule type="cellIs" dxfId="25550" priority="2962" operator="lessThan">
      <formula>0.8</formula>
    </cfRule>
    <cfRule type="cellIs" dxfId="25549" priority="2963" operator="greaterThan">
      <formula>1</formula>
    </cfRule>
  </conditionalFormatting>
  <conditionalFormatting sqref="R83">
    <cfRule type="cellIs" dxfId="25548" priority="2960" operator="greaterThan">
      <formula>1</formula>
    </cfRule>
    <cfRule type="cellIs" dxfId="25547" priority="2961" operator="lessThan">
      <formula>0.8</formula>
    </cfRule>
  </conditionalFormatting>
  <conditionalFormatting sqref="P83">
    <cfRule type="cellIs" dxfId="25546" priority="2953" operator="greaterThan">
      <formula>0</formula>
    </cfRule>
  </conditionalFormatting>
  <conditionalFormatting sqref="Q83">
    <cfRule type="cellIs" dxfId="25545" priority="2958" operator="lessThan">
      <formula>0</formula>
    </cfRule>
  </conditionalFormatting>
  <conditionalFormatting sqref="R83">
    <cfRule type="cellIs" dxfId="25544" priority="2956" operator="lessThan">
      <formula>0.8</formula>
    </cfRule>
    <cfRule type="cellIs" dxfId="25543" priority="2957" operator="greaterThan">
      <formula>1</formula>
    </cfRule>
  </conditionalFormatting>
  <conditionalFormatting sqref="R83">
    <cfRule type="cellIs" dxfId="25542" priority="2954" operator="greaterThan">
      <formula>1</formula>
    </cfRule>
    <cfRule type="cellIs" dxfId="25541" priority="2955" operator="lessThan">
      <formula>0.8</formula>
    </cfRule>
  </conditionalFormatting>
  <conditionalFormatting sqref="R83">
    <cfRule type="cellIs" dxfId="25540" priority="2950" operator="lessThan">
      <formula>0.8</formula>
    </cfRule>
    <cfRule type="cellIs" dxfId="25539" priority="2951" operator="greaterThan">
      <formula>1</formula>
    </cfRule>
  </conditionalFormatting>
  <conditionalFormatting sqref="R83">
    <cfRule type="cellIs" dxfId="25538" priority="2948" operator="greaterThan">
      <formula>1</formula>
    </cfRule>
    <cfRule type="cellIs" dxfId="25537" priority="2949" operator="lessThan">
      <formula>0.8</formula>
    </cfRule>
  </conditionalFormatting>
  <conditionalFormatting sqref="P83">
    <cfRule type="cellIs" dxfId="25536" priority="2947" operator="greaterThan">
      <formula>0</formula>
    </cfRule>
  </conditionalFormatting>
  <conditionalFormatting sqref="Q83">
    <cfRule type="cellIs" dxfId="25535" priority="2952" operator="lessThan">
      <formula>0</formula>
    </cfRule>
  </conditionalFormatting>
  <conditionalFormatting sqref="P83">
    <cfRule type="cellIs" dxfId="25534" priority="2941" operator="greaterThan">
      <formula>0</formula>
    </cfRule>
  </conditionalFormatting>
  <conditionalFormatting sqref="Q83">
    <cfRule type="cellIs" dxfId="25533" priority="2946" operator="lessThan">
      <formula>0</formula>
    </cfRule>
  </conditionalFormatting>
  <conditionalFormatting sqref="R83">
    <cfRule type="cellIs" dxfId="25532" priority="2944" operator="lessThan">
      <formula>0.8</formula>
    </cfRule>
    <cfRule type="cellIs" dxfId="25531" priority="2945" operator="greaterThan">
      <formula>1</formula>
    </cfRule>
  </conditionalFormatting>
  <conditionalFormatting sqref="R83">
    <cfRule type="cellIs" dxfId="25530" priority="2942" operator="greaterThan">
      <formula>1</formula>
    </cfRule>
    <cfRule type="cellIs" dxfId="25529" priority="2943" operator="lessThan">
      <formula>0.8</formula>
    </cfRule>
  </conditionalFormatting>
  <conditionalFormatting sqref="R83">
    <cfRule type="cellIs" dxfId="25528" priority="2938" operator="lessThan">
      <formula>0.8</formula>
    </cfRule>
    <cfRule type="cellIs" dxfId="25527" priority="2939" operator="greaterThan">
      <formula>1</formula>
    </cfRule>
  </conditionalFormatting>
  <conditionalFormatting sqref="R83">
    <cfRule type="cellIs" dxfId="25526" priority="2936" operator="greaterThan">
      <formula>1</formula>
    </cfRule>
    <cfRule type="cellIs" dxfId="25525" priority="2937" operator="lessThan">
      <formula>0.8</formula>
    </cfRule>
  </conditionalFormatting>
  <conditionalFormatting sqref="P83">
    <cfRule type="cellIs" dxfId="25524" priority="2935" operator="greaterThan">
      <formula>0</formula>
    </cfRule>
  </conditionalFormatting>
  <conditionalFormatting sqref="Q83">
    <cfRule type="cellIs" dxfId="25523" priority="2940" operator="lessThan">
      <formula>0</formula>
    </cfRule>
  </conditionalFormatting>
  <conditionalFormatting sqref="R83">
    <cfRule type="cellIs" dxfId="25522" priority="2932" operator="lessThan">
      <formula>0.8</formula>
    </cfRule>
    <cfRule type="cellIs" dxfId="25521" priority="2933" operator="greaterThan">
      <formula>1</formula>
    </cfRule>
  </conditionalFormatting>
  <conditionalFormatting sqref="R83">
    <cfRule type="cellIs" dxfId="25520" priority="2930" operator="greaterThan">
      <formula>1</formula>
    </cfRule>
    <cfRule type="cellIs" dxfId="25519" priority="2931" operator="lessThan">
      <formula>0.8</formula>
    </cfRule>
  </conditionalFormatting>
  <conditionalFormatting sqref="P83">
    <cfRule type="cellIs" dxfId="25518" priority="2929" operator="greaterThan">
      <formula>0</formula>
    </cfRule>
  </conditionalFormatting>
  <conditionalFormatting sqref="Q83">
    <cfRule type="cellIs" dxfId="25517" priority="2934" operator="lessThan">
      <formula>0</formula>
    </cfRule>
  </conditionalFormatting>
  <conditionalFormatting sqref="Q83">
    <cfRule type="cellIs" dxfId="25516" priority="2928" operator="lessThan">
      <formula>0</formula>
    </cfRule>
  </conditionalFormatting>
  <conditionalFormatting sqref="R83">
    <cfRule type="cellIs" dxfId="25515" priority="2926" operator="lessThan">
      <formula>0.8</formula>
    </cfRule>
    <cfRule type="cellIs" dxfId="25514" priority="2927" operator="greaterThan">
      <formula>1</formula>
    </cfRule>
  </conditionalFormatting>
  <conditionalFormatting sqref="R83">
    <cfRule type="cellIs" dxfId="25513" priority="2924" operator="greaterThan">
      <formula>1</formula>
    </cfRule>
    <cfRule type="cellIs" dxfId="25512" priority="2925" operator="lessThan">
      <formula>0.8</formula>
    </cfRule>
  </conditionalFormatting>
  <conditionalFormatting sqref="P83">
    <cfRule type="cellIs" dxfId="25511" priority="2923" operator="greaterThan">
      <formula>0</formula>
    </cfRule>
  </conditionalFormatting>
  <conditionalFormatting sqref="Q83">
    <cfRule type="cellIs" dxfId="25510" priority="2917" operator="lessThan">
      <formula>0</formula>
    </cfRule>
  </conditionalFormatting>
  <conditionalFormatting sqref="R83">
    <cfRule type="cellIs" dxfId="25509" priority="2921" operator="lessThan">
      <formula>0.8</formula>
    </cfRule>
    <cfRule type="cellIs" dxfId="25508" priority="2922" operator="greaterThan">
      <formula>1</formula>
    </cfRule>
  </conditionalFormatting>
  <conditionalFormatting sqref="R83">
    <cfRule type="cellIs" dxfId="25507" priority="2919" operator="greaterThan">
      <formula>1</formula>
    </cfRule>
    <cfRule type="cellIs" dxfId="25506" priority="2920" operator="lessThan">
      <formula>0.8</formula>
    </cfRule>
  </conditionalFormatting>
  <conditionalFormatting sqref="P83">
    <cfRule type="cellIs" dxfId="25505" priority="2918" operator="greaterThan">
      <formula>0</formula>
    </cfRule>
  </conditionalFormatting>
  <conditionalFormatting sqref="Q83">
    <cfRule type="cellIs" dxfId="25504" priority="2916" operator="lessThan">
      <formula>0</formula>
    </cfRule>
  </conditionalFormatting>
  <conditionalFormatting sqref="R83">
    <cfRule type="cellIs" dxfId="25503" priority="2914" operator="lessThan">
      <formula>0.8</formula>
    </cfRule>
    <cfRule type="cellIs" dxfId="25502" priority="2915" operator="greaterThan">
      <formula>1</formula>
    </cfRule>
  </conditionalFormatting>
  <conditionalFormatting sqref="R83">
    <cfRule type="cellIs" dxfId="25501" priority="2912" operator="greaterThan">
      <formula>1</formula>
    </cfRule>
    <cfRule type="cellIs" dxfId="25500" priority="2913" operator="lessThan">
      <formula>0.8</formula>
    </cfRule>
  </conditionalFormatting>
  <conditionalFormatting sqref="P83">
    <cfRule type="cellIs" dxfId="25499" priority="2911" operator="greaterThan">
      <formula>0</formula>
    </cfRule>
  </conditionalFormatting>
  <conditionalFormatting sqref="Q83">
    <cfRule type="cellIs" dxfId="25498" priority="2910" operator="lessThan">
      <formula>0</formula>
    </cfRule>
  </conditionalFormatting>
  <conditionalFormatting sqref="R83">
    <cfRule type="cellIs" dxfId="25497" priority="2908" operator="lessThan">
      <formula>0.8</formula>
    </cfRule>
    <cfRule type="cellIs" dxfId="25496" priority="2909" operator="greaterThan">
      <formula>1</formula>
    </cfRule>
  </conditionalFormatting>
  <conditionalFormatting sqref="R83">
    <cfRule type="cellIs" dxfId="25495" priority="2906" operator="greaterThan">
      <formula>1</formula>
    </cfRule>
    <cfRule type="cellIs" dxfId="25494" priority="2907" operator="lessThan">
      <formula>0.8</formula>
    </cfRule>
  </conditionalFormatting>
  <conditionalFormatting sqref="P83">
    <cfRule type="cellIs" dxfId="25493" priority="2905" operator="greaterThan">
      <formula>0</formula>
    </cfRule>
  </conditionalFormatting>
  <conditionalFormatting sqref="Q83">
    <cfRule type="cellIs" dxfId="25492" priority="2904" operator="lessThan">
      <formula>0</formula>
    </cfRule>
  </conditionalFormatting>
  <conditionalFormatting sqref="R83">
    <cfRule type="cellIs" dxfId="25491" priority="2902" operator="lessThan">
      <formula>0.8</formula>
    </cfRule>
    <cfRule type="cellIs" dxfId="25490" priority="2903" operator="greaterThan">
      <formula>1</formula>
    </cfRule>
  </conditionalFormatting>
  <conditionalFormatting sqref="R83">
    <cfRule type="cellIs" dxfId="25489" priority="2900" operator="greaterThan">
      <formula>1</formula>
    </cfRule>
    <cfRule type="cellIs" dxfId="25488" priority="2901" operator="lessThan">
      <formula>0.8</formula>
    </cfRule>
  </conditionalFormatting>
  <conditionalFormatting sqref="P83">
    <cfRule type="cellIs" dxfId="25487" priority="2899" operator="greaterThan">
      <formula>0</formula>
    </cfRule>
  </conditionalFormatting>
  <conditionalFormatting sqref="Q83">
    <cfRule type="cellIs" dxfId="25486" priority="2898" operator="lessThan">
      <formula>0</formula>
    </cfRule>
  </conditionalFormatting>
  <conditionalFormatting sqref="R83">
    <cfRule type="cellIs" dxfId="25485" priority="2896" operator="lessThan">
      <formula>0.8</formula>
    </cfRule>
    <cfRule type="cellIs" dxfId="25484" priority="2897" operator="greaterThan">
      <formula>1</formula>
    </cfRule>
  </conditionalFormatting>
  <conditionalFormatting sqref="R83">
    <cfRule type="cellIs" dxfId="25483" priority="2894" operator="greaterThan">
      <formula>1</formula>
    </cfRule>
    <cfRule type="cellIs" dxfId="25482" priority="2895" operator="lessThan">
      <formula>0.8</formula>
    </cfRule>
  </conditionalFormatting>
  <conditionalFormatting sqref="P83">
    <cfRule type="cellIs" dxfId="25481" priority="2893" operator="greaterThan">
      <formula>0</formula>
    </cfRule>
  </conditionalFormatting>
  <conditionalFormatting sqref="Q83">
    <cfRule type="cellIs" dxfId="25480" priority="2892" operator="lessThan">
      <formula>0</formula>
    </cfRule>
  </conditionalFormatting>
  <conditionalFormatting sqref="R83">
    <cfRule type="cellIs" dxfId="25479" priority="2890" operator="lessThan">
      <formula>0.8</formula>
    </cfRule>
    <cfRule type="cellIs" dxfId="25478" priority="2891" operator="greaterThan">
      <formula>1</formula>
    </cfRule>
  </conditionalFormatting>
  <conditionalFormatting sqref="R83">
    <cfRule type="cellIs" dxfId="25477" priority="2888" operator="greaterThan">
      <formula>1</formula>
    </cfRule>
    <cfRule type="cellIs" dxfId="25476" priority="2889" operator="lessThan">
      <formula>0.8</formula>
    </cfRule>
  </conditionalFormatting>
  <conditionalFormatting sqref="P83">
    <cfRule type="cellIs" dxfId="25475" priority="2887" operator="greaterThan">
      <formula>0</formula>
    </cfRule>
  </conditionalFormatting>
  <conditionalFormatting sqref="P83">
    <cfRule type="cellIs" dxfId="25474" priority="2881" operator="greaterThan">
      <formula>0</formula>
    </cfRule>
  </conditionalFormatting>
  <conditionalFormatting sqref="Q83">
    <cfRule type="cellIs" dxfId="25473" priority="2886" operator="lessThan">
      <formula>0</formula>
    </cfRule>
  </conditionalFormatting>
  <conditionalFormatting sqref="R83">
    <cfRule type="cellIs" dxfId="25472" priority="2884" operator="lessThan">
      <formula>0.8</formula>
    </cfRule>
    <cfRule type="cellIs" dxfId="25471" priority="2885" operator="greaterThan">
      <formula>1</formula>
    </cfRule>
  </conditionalFormatting>
  <conditionalFormatting sqref="R83">
    <cfRule type="cellIs" dxfId="25470" priority="2882" operator="greaterThan">
      <formula>1</formula>
    </cfRule>
    <cfRule type="cellIs" dxfId="25469" priority="2883" operator="lessThan">
      <formula>0.8</formula>
    </cfRule>
  </conditionalFormatting>
  <conditionalFormatting sqref="P83">
    <cfRule type="cellIs" dxfId="25468" priority="2875" operator="greaterThan">
      <formula>0</formula>
    </cfRule>
  </conditionalFormatting>
  <conditionalFormatting sqref="Q83">
    <cfRule type="cellIs" dxfId="25467" priority="2880" operator="lessThan">
      <formula>0</formula>
    </cfRule>
  </conditionalFormatting>
  <conditionalFormatting sqref="R83">
    <cfRule type="cellIs" dxfId="25466" priority="2878" operator="lessThan">
      <formula>0.8</formula>
    </cfRule>
    <cfRule type="cellIs" dxfId="25465" priority="2879" operator="greaterThan">
      <formula>1</formula>
    </cfRule>
  </conditionalFormatting>
  <conditionalFormatting sqref="R83">
    <cfRule type="cellIs" dxfId="25464" priority="2876" operator="greaterThan">
      <formula>1</formula>
    </cfRule>
    <cfRule type="cellIs" dxfId="25463" priority="2877" operator="lessThan">
      <formula>0.8</formula>
    </cfRule>
  </conditionalFormatting>
  <conditionalFormatting sqref="R83">
    <cfRule type="cellIs" dxfId="25462" priority="2872" operator="lessThan">
      <formula>0.8</formula>
    </cfRule>
    <cfRule type="cellIs" dxfId="25461" priority="2873" operator="greaterThan">
      <formula>1</formula>
    </cfRule>
  </conditionalFormatting>
  <conditionalFormatting sqref="R83">
    <cfRule type="cellIs" dxfId="25460" priority="2870" operator="greaterThan">
      <formula>1</formula>
    </cfRule>
    <cfRule type="cellIs" dxfId="25459" priority="2871" operator="lessThan">
      <formula>0.8</formula>
    </cfRule>
  </conditionalFormatting>
  <conditionalFormatting sqref="P83">
    <cfRule type="cellIs" dxfId="25458" priority="2869" operator="greaterThan">
      <formula>0</formula>
    </cfRule>
  </conditionalFormatting>
  <conditionalFormatting sqref="Q83">
    <cfRule type="cellIs" dxfId="25457" priority="2874" operator="lessThan">
      <formula>0</formula>
    </cfRule>
  </conditionalFormatting>
  <conditionalFormatting sqref="Q83">
    <cfRule type="cellIs" dxfId="25456" priority="2868" operator="lessThan">
      <formula>0</formula>
    </cfRule>
  </conditionalFormatting>
  <conditionalFormatting sqref="R83">
    <cfRule type="cellIs" dxfId="25455" priority="2866" operator="lessThan">
      <formula>0.8</formula>
    </cfRule>
    <cfRule type="cellIs" dxfId="25454" priority="2867" operator="greaterThan">
      <formula>1</formula>
    </cfRule>
  </conditionalFormatting>
  <conditionalFormatting sqref="R83">
    <cfRule type="cellIs" dxfId="25453" priority="2864" operator="greaterThan">
      <formula>1</formula>
    </cfRule>
    <cfRule type="cellIs" dxfId="25452" priority="2865" operator="lessThan">
      <formula>0.8</formula>
    </cfRule>
  </conditionalFormatting>
  <conditionalFormatting sqref="P83">
    <cfRule type="cellIs" dxfId="25451" priority="2863" operator="greaterThan">
      <formula>0</formula>
    </cfRule>
  </conditionalFormatting>
  <conditionalFormatting sqref="Q83">
    <cfRule type="cellIs" dxfId="25450" priority="2862" operator="lessThan">
      <formula>0</formula>
    </cfRule>
  </conditionalFormatting>
  <conditionalFormatting sqref="R83">
    <cfRule type="cellIs" dxfId="25449" priority="2860" operator="lessThan">
      <formula>0.8</formula>
    </cfRule>
    <cfRule type="cellIs" dxfId="25448" priority="2861" operator="greaterThan">
      <formula>1</formula>
    </cfRule>
  </conditionalFormatting>
  <conditionalFormatting sqref="R83">
    <cfRule type="cellIs" dxfId="25447" priority="2858" operator="greaterThan">
      <formula>1</formula>
    </cfRule>
    <cfRule type="cellIs" dxfId="25446" priority="2859" operator="lessThan">
      <formula>0.8</formula>
    </cfRule>
  </conditionalFormatting>
  <conditionalFormatting sqref="P83">
    <cfRule type="cellIs" dxfId="25445" priority="2857" operator="greaterThan">
      <formula>0</formula>
    </cfRule>
  </conditionalFormatting>
  <conditionalFormatting sqref="Q83">
    <cfRule type="cellIs" dxfId="25444" priority="2856" operator="lessThan">
      <formula>0</formula>
    </cfRule>
  </conditionalFormatting>
  <conditionalFormatting sqref="R83">
    <cfRule type="cellIs" dxfId="25443" priority="2854" operator="lessThan">
      <formula>0.8</formula>
    </cfRule>
    <cfRule type="cellIs" dxfId="25442" priority="2855" operator="greaterThan">
      <formula>1</formula>
    </cfRule>
  </conditionalFormatting>
  <conditionalFormatting sqref="R83">
    <cfRule type="cellIs" dxfId="25441" priority="2852" operator="greaterThan">
      <formula>1</formula>
    </cfRule>
    <cfRule type="cellIs" dxfId="25440" priority="2853" operator="lessThan">
      <formula>0.8</formula>
    </cfRule>
  </conditionalFormatting>
  <conditionalFormatting sqref="P83">
    <cfRule type="cellIs" dxfId="25439" priority="2851" operator="greaterThan">
      <formula>0</formula>
    </cfRule>
  </conditionalFormatting>
  <conditionalFormatting sqref="Q83">
    <cfRule type="cellIs" dxfId="25438" priority="2850" operator="lessThan">
      <formula>0</formula>
    </cfRule>
  </conditionalFormatting>
  <conditionalFormatting sqref="R83">
    <cfRule type="cellIs" dxfId="25437" priority="2848" operator="lessThan">
      <formula>0.8</formula>
    </cfRule>
    <cfRule type="cellIs" dxfId="25436" priority="2849" operator="greaterThan">
      <formula>1</formula>
    </cfRule>
  </conditionalFormatting>
  <conditionalFormatting sqref="R83">
    <cfRule type="cellIs" dxfId="25435" priority="2846" operator="greaterThan">
      <formula>1</formula>
    </cfRule>
    <cfRule type="cellIs" dxfId="25434" priority="2847" operator="lessThan">
      <formula>0.8</formula>
    </cfRule>
  </conditionalFormatting>
  <conditionalFormatting sqref="P83">
    <cfRule type="cellIs" dxfId="25433" priority="2845" operator="greaterThan">
      <formula>0</formula>
    </cfRule>
  </conditionalFormatting>
  <conditionalFormatting sqref="P83">
    <cfRule type="cellIs" dxfId="25432" priority="2839" operator="greaterThan">
      <formula>0</formula>
    </cfRule>
  </conditionalFormatting>
  <conditionalFormatting sqref="Q83">
    <cfRule type="cellIs" dxfId="25431" priority="2844" operator="lessThan">
      <formula>0</formula>
    </cfRule>
  </conditionalFormatting>
  <conditionalFormatting sqref="R83">
    <cfRule type="cellIs" dxfId="25430" priority="2842" operator="lessThan">
      <formula>0.8</formula>
    </cfRule>
    <cfRule type="cellIs" dxfId="25429" priority="2843" operator="greaterThan">
      <formula>1</formula>
    </cfRule>
  </conditionalFormatting>
  <conditionalFormatting sqref="R83">
    <cfRule type="cellIs" dxfId="25428" priority="2840" operator="greaterThan">
      <formula>1</formula>
    </cfRule>
    <cfRule type="cellIs" dxfId="25427" priority="2841" operator="lessThan">
      <formula>0.8</formula>
    </cfRule>
  </conditionalFormatting>
  <conditionalFormatting sqref="P83">
    <cfRule type="cellIs" dxfId="25426" priority="2833" operator="greaterThan">
      <formula>0</formula>
    </cfRule>
  </conditionalFormatting>
  <conditionalFormatting sqref="Q83">
    <cfRule type="cellIs" dxfId="25425" priority="2838" operator="lessThan">
      <formula>0</formula>
    </cfRule>
  </conditionalFormatting>
  <conditionalFormatting sqref="R83">
    <cfRule type="cellIs" dxfId="25424" priority="2836" operator="lessThan">
      <formula>0.8</formula>
    </cfRule>
    <cfRule type="cellIs" dxfId="25423" priority="2837" operator="greaterThan">
      <formula>1</formula>
    </cfRule>
  </conditionalFormatting>
  <conditionalFormatting sqref="R83">
    <cfRule type="cellIs" dxfId="25422" priority="2834" operator="greaterThan">
      <formula>1</formula>
    </cfRule>
    <cfRule type="cellIs" dxfId="25421" priority="2835" operator="lessThan">
      <formula>0.8</formula>
    </cfRule>
  </conditionalFormatting>
  <conditionalFormatting sqref="R83">
    <cfRule type="cellIs" dxfId="25420" priority="2830" operator="lessThan">
      <formula>0.8</formula>
    </cfRule>
    <cfRule type="cellIs" dxfId="25419" priority="2831" operator="greaterThan">
      <formula>1</formula>
    </cfRule>
  </conditionalFormatting>
  <conditionalFormatting sqref="R83">
    <cfRule type="cellIs" dxfId="25418" priority="2828" operator="greaterThan">
      <formula>1</formula>
    </cfRule>
    <cfRule type="cellIs" dxfId="25417" priority="2829" operator="lessThan">
      <formula>0.8</formula>
    </cfRule>
  </conditionalFormatting>
  <conditionalFormatting sqref="P83">
    <cfRule type="cellIs" dxfId="25416" priority="2827" operator="greaterThan">
      <formula>0</formula>
    </cfRule>
  </conditionalFormatting>
  <conditionalFormatting sqref="Q83">
    <cfRule type="cellIs" dxfId="25415" priority="2832" operator="lessThan">
      <formula>0</formula>
    </cfRule>
  </conditionalFormatting>
  <conditionalFormatting sqref="Q83">
    <cfRule type="cellIs" dxfId="25414" priority="2826" operator="lessThan">
      <formula>0</formula>
    </cfRule>
  </conditionalFormatting>
  <conditionalFormatting sqref="R83">
    <cfRule type="cellIs" dxfId="25413" priority="2824" operator="lessThan">
      <formula>0.8</formula>
    </cfRule>
    <cfRule type="cellIs" dxfId="25412" priority="2825" operator="greaterThan">
      <formula>1</formula>
    </cfRule>
  </conditionalFormatting>
  <conditionalFormatting sqref="R83">
    <cfRule type="cellIs" dxfId="25411" priority="2822" operator="greaterThan">
      <formula>1</formula>
    </cfRule>
    <cfRule type="cellIs" dxfId="25410" priority="2823" operator="lessThan">
      <formula>0.8</formula>
    </cfRule>
  </conditionalFormatting>
  <conditionalFormatting sqref="P83">
    <cfRule type="cellIs" dxfId="25409" priority="2821" operator="greaterThan">
      <formula>0</formula>
    </cfRule>
  </conditionalFormatting>
  <conditionalFormatting sqref="P83">
    <cfRule type="cellIs" dxfId="25408" priority="2815" operator="greaterThan">
      <formula>0</formula>
    </cfRule>
  </conditionalFormatting>
  <conditionalFormatting sqref="Q83">
    <cfRule type="cellIs" dxfId="25407" priority="2820" operator="lessThan">
      <formula>0</formula>
    </cfRule>
  </conditionalFormatting>
  <conditionalFormatting sqref="R83">
    <cfRule type="cellIs" dxfId="25406" priority="2818" operator="lessThan">
      <formula>0.8</formula>
    </cfRule>
    <cfRule type="cellIs" dxfId="25405" priority="2819" operator="greaterThan">
      <formula>1</formula>
    </cfRule>
  </conditionalFormatting>
  <conditionalFormatting sqref="R83">
    <cfRule type="cellIs" dxfId="25404" priority="2816" operator="greaterThan">
      <formula>1</formula>
    </cfRule>
    <cfRule type="cellIs" dxfId="25403" priority="2817" operator="lessThan">
      <formula>0.8</formula>
    </cfRule>
  </conditionalFormatting>
  <conditionalFormatting sqref="P83">
    <cfRule type="cellIs" dxfId="25402" priority="2809" operator="greaterThan">
      <formula>0</formula>
    </cfRule>
  </conditionalFormatting>
  <conditionalFormatting sqref="Q83">
    <cfRule type="cellIs" dxfId="25401" priority="2814" operator="lessThan">
      <formula>0</formula>
    </cfRule>
  </conditionalFormatting>
  <conditionalFormatting sqref="R83">
    <cfRule type="cellIs" dxfId="25400" priority="2812" operator="lessThan">
      <formula>0.8</formula>
    </cfRule>
    <cfRule type="cellIs" dxfId="25399" priority="2813" operator="greaterThan">
      <formula>1</formula>
    </cfRule>
  </conditionalFormatting>
  <conditionalFormatting sqref="R83">
    <cfRule type="cellIs" dxfId="25398" priority="2810" operator="greaterThan">
      <formula>1</formula>
    </cfRule>
    <cfRule type="cellIs" dxfId="25397" priority="2811" operator="lessThan">
      <formula>0.8</formula>
    </cfRule>
  </conditionalFormatting>
  <conditionalFormatting sqref="R83">
    <cfRule type="cellIs" dxfId="25396" priority="2806" operator="lessThan">
      <formula>0.8</formula>
    </cfRule>
    <cfRule type="cellIs" dxfId="25395" priority="2807" operator="greaterThan">
      <formula>1</formula>
    </cfRule>
  </conditionalFormatting>
  <conditionalFormatting sqref="R83">
    <cfRule type="cellIs" dxfId="25394" priority="2804" operator="greaterThan">
      <formula>1</formula>
    </cfRule>
    <cfRule type="cellIs" dxfId="25393" priority="2805" operator="lessThan">
      <formula>0.8</formula>
    </cfRule>
  </conditionalFormatting>
  <conditionalFormatting sqref="P83">
    <cfRule type="cellIs" dxfId="25392" priority="2803" operator="greaterThan">
      <formula>0</formula>
    </cfRule>
  </conditionalFormatting>
  <conditionalFormatting sqref="Q83">
    <cfRule type="cellIs" dxfId="25391" priority="2808" operator="lessThan">
      <formula>0</formula>
    </cfRule>
  </conditionalFormatting>
  <conditionalFormatting sqref="P83">
    <cfRule type="cellIs" dxfId="25390" priority="2797" operator="greaterThan">
      <formula>0</formula>
    </cfRule>
  </conditionalFormatting>
  <conditionalFormatting sqref="Q83">
    <cfRule type="cellIs" dxfId="25389" priority="2802" operator="lessThan">
      <formula>0</formula>
    </cfRule>
  </conditionalFormatting>
  <conditionalFormatting sqref="R83">
    <cfRule type="cellIs" dxfId="25388" priority="2800" operator="lessThan">
      <formula>0.8</formula>
    </cfRule>
    <cfRule type="cellIs" dxfId="25387" priority="2801" operator="greaterThan">
      <formula>1</formula>
    </cfRule>
  </conditionalFormatting>
  <conditionalFormatting sqref="R83">
    <cfRule type="cellIs" dxfId="25386" priority="2798" operator="greaterThan">
      <formula>1</formula>
    </cfRule>
    <cfRule type="cellIs" dxfId="25385" priority="2799" operator="lessThan">
      <formula>0.8</formula>
    </cfRule>
  </conditionalFormatting>
  <conditionalFormatting sqref="R83">
    <cfRule type="cellIs" dxfId="25384" priority="2794" operator="lessThan">
      <formula>0.8</formula>
    </cfRule>
    <cfRule type="cellIs" dxfId="25383" priority="2795" operator="greaterThan">
      <formula>1</formula>
    </cfRule>
  </conditionalFormatting>
  <conditionalFormatting sqref="R83">
    <cfRule type="cellIs" dxfId="25382" priority="2792" operator="greaterThan">
      <formula>1</formula>
    </cfRule>
    <cfRule type="cellIs" dxfId="25381" priority="2793" operator="lessThan">
      <formula>0.8</formula>
    </cfRule>
  </conditionalFormatting>
  <conditionalFormatting sqref="P83">
    <cfRule type="cellIs" dxfId="25380" priority="2791" operator="greaterThan">
      <formula>0</formula>
    </cfRule>
  </conditionalFormatting>
  <conditionalFormatting sqref="Q83">
    <cfRule type="cellIs" dxfId="25379" priority="2796" operator="lessThan">
      <formula>0</formula>
    </cfRule>
  </conditionalFormatting>
  <conditionalFormatting sqref="R83">
    <cfRule type="cellIs" dxfId="25378" priority="2788" operator="lessThan">
      <formula>0.8</formula>
    </cfRule>
    <cfRule type="cellIs" dxfId="25377" priority="2789" operator="greaterThan">
      <formula>1</formula>
    </cfRule>
  </conditionalFormatting>
  <conditionalFormatting sqref="R83">
    <cfRule type="cellIs" dxfId="25376" priority="2786" operator="greaterThan">
      <formula>1</formula>
    </cfRule>
    <cfRule type="cellIs" dxfId="25375" priority="2787" operator="lessThan">
      <formula>0.8</formula>
    </cfRule>
  </conditionalFormatting>
  <conditionalFormatting sqref="P83">
    <cfRule type="cellIs" dxfId="25374" priority="2785" operator="greaterThan">
      <formula>0</formula>
    </cfRule>
  </conditionalFormatting>
  <conditionalFormatting sqref="Q83">
    <cfRule type="cellIs" dxfId="25373" priority="2790" operator="lessThan">
      <formula>0</formula>
    </cfRule>
  </conditionalFormatting>
  <conditionalFormatting sqref="Q83">
    <cfRule type="cellIs" dxfId="25372" priority="2784" operator="lessThan">
      <formula>0</formula>
    </cfRule>
  </conditionalFormatting>
  <conditionalFormatting sqref="R83">
    <cfRule type="cellIs" dxfId="25371" priority="2782" operator="lessThan">
      <formula>0.8</formula>
    </cfRule>
    <cfRule type="cellIs" dxfId="25370" priority="2783" operator="greaterThan">
      <formula>1</formula>
    </cfRule>
  </conditionalFormatting>
  <conditionalFormatting sqref="R83">
    <cfRule type="cellIs" dxfId="25369" priority="2780" operator="greaterThan">
      <formula>1</formula>
    </cfRule>
    <cfRule type="cellIs" dxfId="25368" priority="2781" operator="lessThan">
      <formula>0.8</formula>
    </cfRule>
  </conditionalFormatting>
  <conditionalFormatting sqref="P83">
    <cfRule type="cellIs" dxfId="25367" priority="2779" operator="greaterThan">
      <formula>0</formula>
    </cfRule>
  </conditionalFormatting>
  <conditionalFormatting sqref="Q83">
    <cfRule type="cellIs" dxfId="25366" priority="2773" operator="lessThan">
      <formula>0</formula>
    </cfRule>
  </conditionalFormatting>
  <conditionalFormatting sqref="R83">
    <cfRule type="cellIs" dxfId="25365" priority="2777" operator="lessThan">
      <formula>0.8</formula>
    </cfRule>
    <cfRule type="cellIs" dxfId="25364" priority="2778" operator="greaterThan">
      <formula>1</formula>
    </cfRule>
  </conditionalFormatting>
  <conditionalFormatting sqref="R83">
    <cfRule type="cellIs" dxfId="25363" priority="2775" operator="greaterThan">
      <formula>1</formula>
    </cfRule>
    <cfRule type="cellIs" dxfId="25362" priority="2776" operator="lessThan">
      <formula>0.8</formula>
    </cfRule>
  </conditionalFormatting>
  <conditionalFormatting sqref="P83">
    <cfRule type="cellIs" dxfId="25361" priority="2774" operator="greaterThan">
      <formula>0</formula>
    </cfRule>
  </conditionalFormatting>
  <conditionalFormatting sqref="Q83">
    <cfRule type="cellIs" dxfId="25360" priority="2772" operator="lessThan">
      <formula>0</formula>
    </cfRule>
  </conditionalFormatting>
  <conditionalFormatting sqref="R83">
    <cfRule type="cellIs" dxfId="25359" priority="2770" operator="lessThan">
      <formula>0.8</formula>
    </cfRule>
    <cfRule type="cellIs" dxfId="25358" priority="2771" operator="greaterThan">
      <formula>1</formula>
    </cfRule>
  </conditionalFormatting>
  <conditionalFormatting sqref="R83">
    <cfRule type="cellIs" dxfId="25357" priority="2768" operator="greaterThan">
      <formula>1</formula>
    </cfRule>
    <cfRule type="cellIs" dxfId="25356" priority="2769" operator="lessThan">
      <formula>0.8</formula>
    </cfRule>
  </conditionalFormatting>
  <conditionalFormatting sqref="P83">
    <cfRule type="cellIs" dxfId="25355" priority="2767" operator="greaterThan">
      <formula>0</formula>
    </cfRule>
  </conditionalFormatting>
  <conditionalFormatting sqref="Q83">
    <cfRule type="cellIs" dxfId="25354" priority="2766" operator="lessThan">
      <formula>0</formula>
    </cfRule>
  </conditionalFormatting>
  <conditionalFormatting sqref="R83">
    <cfRule type="cellIs" dxfId="25353" priority="2764" operator="lessThan">
      <formula>0.8</formula>
    </cfRule>
    <cfRule type="cellIs" dxfId="25352" priority="2765" operator="greaterThan">
      <formula>1</formula>
    </cfRule>
  </conditionalFormatting>
  <conditionalFormatting sqref="R83">
    <cfRule type="cellIs" dxfId="25351" priority="2762" operator="greaterThan">
      <formula>1</formula>
    </cfRule>
    <cfRule type="cellIs" dxfId="25350" priority="2763" operator="lessThan">
      <formula>0.8</formula>
    </cfRule>
  </conditionalFormatting>
  <conditionalFormatting sqref="P83">
    <cfRule type="cellIs" dxfId="25349" priority="2761" operator="greaterThan">
      <formula>0</formula>
    </cfRule>
  </conditionalFormatting>
  <conditionalFormatting sqref="Q83">
    <cfRule type="cellIs" dxfId="25348" priority="2760" operator="lessThan">
      <formula>0</formula>
    </cfRule>
  </conditionalFormatting>
  <conditionalFormatting sqref="R83">
    <cfRule type="cellIs" dxfId="25347" priority="2758" operator="lessThan">
      <formula>0.8</formula>
    </cfRule>
    <cfRule type="cellIs" dxfId="25346" priority="2759" operator="greaterThan">
      <formula>1</formula>
    </cfRule>
  </conditionalFormatting>
  <conditionalFormatting sqref="R83">
    <cfRule type="cellIs" dxfId="25345" priority="2756" operator="greaterThan">
      <formula>1</formula>
    </cfRule>
    <cfRule type="cellIs" dxfId="25344" priority="2757" operator="lessThan">
      <formula>0.8</formula>
    </cfRule>
  </conditionalFormatting>
  <conditionalFormatting sqref="P83">
    <cfRule type="cellIs" dxfId="25343" priority="2755" operator="greaterThan">
      <formula>0</formula>
    </cfRule>
  </conditionalFormatting>
  <conditionalFormatting sqref="Q83">
    <cfRule type="cellIs" dxfId="25342" priority="2754" operator="lessThan">
      <formula>0</formula>
    </cfRule>
  </conditionalFormatting>
  <conditionalFormatting sqref="R83">
    <cfRule type="cellIs" dxfId="25341" priority="2752" operator="lessThan">
      <formula>0.8</formula>
    </cfRule>
    <cfRule type="cellIs" dxfId="25340" priority="2753" operator="greaterThan">
      <formula>1</formula>
    </cfRule>
  </conditionalFormatting>
  <conditionalFormatting sqref="R83">
    <cfRule type="cellIs" dxfId="25339" priority="2750" operator="greaterThan">
      <formula>1</formula>
    </cfRule>
    <cfRule type="cellIs" dxfId="25338" priority="2751" operator="lessThan">
      <formula>0.8</formula>
    </cfRule>
  </conditionalFormatting>
  <conditionalFormatting sqref="P83">
    <cfRule type="cellIs" dxfId="25337" priority="2749" operator="greaterThan">
      <formula>0</formula>
    </cfRule>
  </conditionalFormatting>
  <conditionalFormatting sqref="Q83">
    <cfRule type="cellIs" dxfId="25336" priority="2748" operator="lessThan">
      <formula>0</formula>
    </cfRule>
  </conditionalFormatting>
  <conditionalFormatting sqref="R83">
    <cfRule type="cellIs" dxfId="25335" priority="2746" operator="lessThan">
      <formula>0.8</formula>
    </cfRule>
    <cfRule type="cellIs" dxfId="25334" priority="2747" operator="greaterThan">
      <formula>1</formula>
    </cfRule>
  </conditionalFormatting>
  <conditionalFormatting sqref="R83">
    <cfRule type="cellIs" dxfId="25333" priority="2744" operator="greaterThan">
      <formula>1</formula>
    </cfRule>
    <cfRule type="cellIs" dxfId="25332" priority="2745" operator="lessThan">
      <formula>0.8</formula>
    </cfRule>
  </conditionalFormatting>
  <conditionalFormatting sqref="P83">
    <cfRule type="cellIs" dxfId="25331" priority="2743" operator="greaterThan">
      <formula>0</formula>
    </cfRule>
  </conditionalFormatting>
  <conditionalFormatting sqref="P83">
    <cfRule type="cellIs" dxfId="25330" priority="2737" operator="greaterThan">
      <formula>0</formula>
    </cfRule>
  </conditionalFormatting>
  <conditionalFormatting sqref="Q83">
    <cfRule type="cellIs" dxfId="25329" priority="2742" operator="lessThan">
      <formula>0</formula>
    </cfRule>
  </conditionalFormatting>
  <conditionalFormatting sqref="R83">
    <cfRule type="cellIs" dxfId="25328" priority="2740" operator="lessThan">
      <formula>0.8</formula>
    </cfRule>
    <cfRule type="cellIs" dxfId="25327" priority="2741" operator="greaterThan">
      <formula>1</formula>
    </cfRule>
  </conditionalFormatting>
  <conditionalFormatting sqref="R83">
    <cfRule type="cellIs" dxfId="25326" priority="2738" operator="greaterThan">
      <formula>1</formula>
    </cfRule>
    <cfRule type="cellIs" dxfId="25325" priority="2739" operator="lessThan">
      <formula>0.8</formula>
    </cfRule>
  </conditionalFormatting>
  <conditionalFormatting sqref="P83">
    <cfRule type="cellIs" dxfId="25324" priority="2731" operator="greaterThan">
      <formula>0</formula>
    </cfRule>
  </conditionalFormatting>
  <conditionalFormatting sqref="Q83">
    <cfRule type="cellIs" dxfId="25323" priority="2736" operator="lessThan">
      <formula>0</formula>
    </cfRule>
  </conditionalFormatting>
  <conditionalFormatting sqref="R83">
    <cfRule type="cellIs" dxfId="25322" priority="2734" operator="lessThan">
      <formula>0.8</formula>
    </cfRule>
    <cfRule type="cellIs" dxfId="25321" priority="2735" operator="greaterThan">
      <formula>1</formula>
    </cfRule>
  </conditionalFormatting>
  <conditionalFormatting sqref="R83">
    <cfRule type="cellIs" dxfId="25320" priority="2732" operator="greaterThan">
      <formula>1</formula>
    </cfRule>
    <cfRule type="cellIs" dxfId="25319" priority="2733" operator="lessThan">
      <formula>0.8</formula>
    </cfRule>
  </conditionalFormatting>
  <conditionalFormatting sqref="R83">
    <cfRule type="cellIs" dxfId="25318" priority="2728" operator="lessThan">
      <formula>0.8</formula>
    </cfRule>
    <cfRule type="cellIs" dxfId="25317" priority="2729" operator="greaterThan">
      <formula>1</formula>
    </cfRule>
  </conditionalFormatting>
  <conditionalFormatting sqref="R83">
    <cfRule type="cellIs" dxfId="25316" priority="2726" operator="greaterThan">
      <formula>1</formula>
    </cfRule>
    <cfRule type="cellIs" dxfId="25315" priority="2727" operator="lessThan">
      <formula>0.8</formula>
    </cfRule>
  </conditionalFormatting>
  <conditionalFormatting sqref="P83">
    <cfRule type="cellIs" dxfId="25314" priority="2725" operator="greaterThan">
      <formula>0</formula>
    </cfRule>
  </conditionalFormatting>
  <conditionalFormatting sqref="Q83">
    <cfRule type="cellIs" dxfId="25313" priority="2730" operator="lessThan">
      <formula>0</formula>
    </cfRule>
  </conditionalFormatting>
  <conditionalFormatting sqref="Q83">
    <cfRule type="cellIs" dxfId="25312" priority="2719" operator="lessThan">
      <formula>0</formula>
    </cfRule>
  </conditionalFormatting>
  <conditionalFormatting sqref="P83">
    <cfRule type="cellIs" dxfId="25311" priority="2720" operator="greaterThan">
      <formula>0</formula>
    </cfRule>
  </conditionalFormatting>
  <conditionalFormatting sqref="R83">
    <cfRule type="cellIs" dxfId="25310" priority="2723" operator="lessThan">
      <formula>0.8</formula>
    </cfRule>
    <cfRule type="cellIs" dxfId="25309" priority="2724" operator="greaterThan">
      <formula>1</formula>
    </cfRule>
  </conditionalFormatting>
  <conditionalFormatting sqref="R83">
    <cfRule type="cellIs" dxfId="25308" priority="2721" operator="greaterThan">
      <formula>1</formula>
    </cfRule>
    <cfRule type="cellIs" dxfId="25307" priority="2722" operator="lessThan">
      <formula>0.8</formula>
    </cfRule>
  </conditionalFormatting>
  <conditionalFormatting sqref="Q83">
    <cfRule type="cellIs" dxfId="25306" priority="2713" operator="lessThan">
      <formula>0</formula>
    </cfRule>
  </conditionalFormatting>
  <conditionalFormatting sqref="R83">
    <cfRule type="cellIs" dxfId="25305" priority="2717" operator="lessThan">
      <formula>0.8</formula>
    </cfRule>
    <cfRule type="cellIs" dxfId="25304" priority="2718" operator="greaterThan">
      <formula>1</formula>
    </cfRule>
  </conditionalFormatting>
  <conditionalFormatting sqref="R83">
    <cfRule type="cellIs" dxfId="25303" priority="2715" operator="greaterThan">
      <formula>1</formula>
    </cfRule>
    <cfRule type="cellIs" dxfId="25302" priority="2716" operator="lessThan">
      <formula>0.8</formula>
    </cfRule>
  </conditionalFormatting>
  <conditionalFormatting sqref="P83">
    <cfRule type="cellIs" dxfId="25301" priority="2714" operator="greaterThan">
      <formula>0</formula>
    </cfRule>
  </conditionalFormatting>
  <conditionalFormatting sqref="Q83">
    <cfRule type="cellIs" dxfId="25300" priority="2712" operator="lessThan">
      <formula>0</formula>
    </cfRule>
  </conditionalFormatting>
  <conditionalFormatting sqref="R83">
    <cfRule type="cellIs" dxfId="25299" priority="2710" operator="lessThan">
      <formula>0.8</formula>
    </cfRule>
    <cfRule type="cellIs" dxfId="25298" priority="2711" operator="greaterThan">
      <formula>1</formula>
    </cfRule>
  </conditionalFormatting>
  <conditionalFormatting sqref="R83">
    <cfRule type="cellIs" dxfId="25297" priority="2708" operator="greaterThan">
      <formula>1</formula>
    </cfRule>
    <cfRule type="cellIs" dxfId="25296" priority="2709" operator="lessThan">
      <formula>0.8</formula>
    </cfRule>
  </conditionalFormatting>
  <conditionalFormatting sqref="P83">
    <cfRule type="cellIs" dxfId="25295" priority="2707" operator="greaterThan">
      <formula>0</formula>
    </cfRule>
  </conditionalFormatting>
  <conditionalFormatting sqref="Q83">
    <cfRule type="cellIs" dxfId="25294" priority="2706" operator="lessThan">
      <formula>0</formula>
    </cfRule>
  </conditionalFormatting>
  <conditionalFormatting sqref="R83">
    <cfRule type="cellIs" dxfId="25293" priority="2704" operator="lessThan">
      <formula>0.8</formula>
    </cfRule>
    <cfRule type="cellIs" dxfId="25292" priority="2705" operator="greaterThan">
      <formula>1</formula>
    </cfRule>
  </conditionalFormatting>
  <conditionalFormatting sqref="R83">
    <cfRule type="cellIs" dxfId="25291" priority="2702" operator="greaterThan">
      <formula>1</formula>
    </cfRule>
    <cfRule type="cellIs" dxfId="25290" priority="2703" operator="lessThan">
      <formula>0.8</formula>
    </cfRule>
  </conditionalFormatting>
  <conditionalFormatting sqref="P83">
    <cfRule type="cellIs" dxfId="25289" priority="2701" operator="greaterThan">
      <formula>0</formula>
    </cfRule>
  </conditionalFormatting>
  <conditionalFormatting sqref="Q83">
    <cfRule type="cellIs" dxfId="25288" priority="2700" operator="lessThan">
      <formula>0</formula>
    </cfRule>
  </conditionalFormatting>
  <conditionalFormatting sqref="R83">
    <cfRule type="cellIs" dxfId="25287" priority="2698" operator="lessThan">
      <formula>0.8</formula>
    </cfRule>
    <cfRule type="cellIs" dxfId="25286" priority="2699" operator="greaterThan">
      <formula>1</formula>
    </cfRule>
  </conditionalFormatting>
  <conditionalFormatting sqref="R83">
    <cfRule type="cellIs" dxfId="25285" priority="2696" operator="greaterThan">
      <formula>1</formula>
    </cfRule>
    <cfRule type="cellIs" dxfId="25284" priority="2697" operator="lessThan">
      <formula>0.8</formula>
    </cfRule>
  </conditionalFormatting>
  <conditionalFormatting sqref="P83">
    <cfRule type="cellIs" dxfId="25283" priority="2695" operator="greaterThan">
      <formula>0</formula>
    </cfRule>
  </conditionalFormatting>
  <conditionalFormatting sqref="Q83">
    <cfRule type="cellIs" dxfId="25282" priority="2694" operator="lessThan">
      <formula>0</formula>
    </cfRule>
  </conditionalFormatting>
  <conditionalFormatting sqref="R83">
    <cfRule type="cellIs" dxfId="25281" priority="2692" operator="lessThan">
      <formula>0.8</formula>
    </cfRule>
    <cfRule type="cellIs" dxfId="25280" priority="2693" operator="greaterThan">
      <formula>1</formula>
    </cfRule>
  </conditionalFormatting>
  <conditionalFormatting sqref="R83">
    <cfRule type="cellIs" dxfId="25279" priority="2690" operator="greaterThan">
      <formula>1</formula>
    </cfRule>
    <cfRule type="cellIs" dxfId="25278" priority="2691" operator="lessThan">
      <formula>0.8</formula>
    </cfRule>
  </conditionalFormatting>
  <conditionalFormatting sqref="P83">
    <cfRule type="cellIs" dxfId="25277" priority="2689" operator="greaterThan">
      <formula>0</formula>
    </cfRule>
  </conditionalFormatting>
  <conditionalFormatting sqref="Q83">
    <cfRule type="cellIs" dxfId="25276" priority="2688" operator="lessThan">
      <formula>0</formula>
    </cfRule>
  </conditionalFormatting>
  <conditionalFormatting sqref="R83">
    <cfRule type="cellIs" dxfId="25275" priority="2686" operator="lessThan">
      <formula>0.8</formula>
    </cfRule>
    <cfRule type="cellIs" dxfId="25274" priority="2687" operator="greaterThan">
      <formula>1</formula>
    </cfRule>
  </conditionalFormatting>
  <conditionalFormatting sqref="R83">
    <cfRule type="cellIs" dxfId="25273" priority="2684" operator="greaterThan">
      <formula>1</formula>
    </cfRule>
    <cfRule type="cellIs" dxfId="25272" priority="2685" operator="lessThan">
      <formula>0.8</formula>
    </cfRule>
  </conditionalFormatting>
  <conditionalFormatting sqref="P83">
    <cfRule type="cellIs" dxfId="25271" priority="2683" operator="greaterThan">
      <formula>0</formula>
    </cfRule>
  </conditionalFormatting>
  <conditionalFormatting sqref="Q83">
    <cfRule type="cellIs" dxfId="25270" priority="2682" operator="lessThan">
      <formula>0</formula>
    </cfRule>
  </conditionalFormatting>
  <conditionalFormatting sqref="R83">
    <cfRule type="cellIs" dxfId="25269" priority="2680" operator="lessThan">
      <formula>0.8</formula>
    </cfRule>
    <cfRule type="cellIs" dxfId="25268" priority="2681" operator="greaterThan">
      <formula>1</formula>
    </cfRule>
  </conditionalFormatting>
  <conditionalFormatting sqref="R83">
    <cfRule type="cellIs" dxfId="25267" priority="2678" operator="greaterThan">
      <formula>1</formula>
    </cfRule>
    <cfRule type="cellIs" dxfId="25266" priority="2679" operator="lessThan">
      <formula>0.8</formula>
    </cfRule>
  </conditionalFormatting>
  <conditionalFormatting sqref="P83">
    <cfRule type="cellIs" dxfId="25265" priority="2677" operator="greaterThan">
      <formula>0</formula>
    </cfRule>
  </conditionalFormatting>
  <conditionalFormatting sqref="Q83">
    <cfRule type="cellIs" dxfId="25264" priority="2676" operator="lessThan">
      <formula>0</formula>
    </cfRule>
  </conditionalFormatting>
  <conditionalFormatting sqref="R83">
    <cfRule type="cellIs" dxfId="25263" priority="2674" operator="lessThan">
      <formula>0.8</formula>
    </cfRule>
    <cfRule type="cellIs" dxfId="25262" priority="2675" operator="greaterThan">
      <formula>1</formula>
    </cfRule>
  </conditionalFormatting>
  <conditionalFormatting sqref="R83">
    <cfRule type="cellIs" dxfId="25261" priority="2672" operator="greaterThan">
      <formula>1</formula>
    </cfRule>
    <cfRule type="cellIs" dxfId="25260" priority="2673" operator="lessThan">
      <formula>0.8</formula>
    </cfRule>
  </conditionalFormatting>
  <conditionalFormatting sqref="P83">
    <cfRule type="cellIs" dxfId="25259" priority="2671" operator="greaterThan">
      <formula>0</formula>
    </cfRule>
  </conditionalFormatting>
  <conditionalFormatting sqref="P83">
    <cfRule type="cellIs" dxfId="25258" priority="2665" operator="greaterThan">
      <formula>0</formula>
    </cfRule>
  </conditionalFormatting>
  <conditionalFormatting sqref="Q83">
    <cfRule type="cellIs" dxfId="25257" priority="2670" operator="lessThan">
      <formula>0</formula>
    </cfRule>
  </conditionalFormatting>
  <conditionalFormatting sqref="R83">
    <cfRule type="cellIs" dxfId="25256" priority="2668" operator="lessThan">
      <formula>0.8</formula>
    </cfRule>
    <cfRule type="cellIs" dxfId="25255" priority="2669" operator="greaterThan">
      <formula>1</formula>
    </cfRule>
  </conditionalFormatting>
  <conditionalFormatting sqref="R83">
    <cfRule type="cellIs" dxfId="25254" priority="2666" operator="greaterThan">
      <formula>1</formula>
    </cfRule>
    <cfRule type="cellIs" dxfId="25253" priority="2667" operator="lessThan">
      <formula>0.8</formula>
    </cfRule>
  </conditionalFormatting>
  <conditionalFormatting sqref="P83">
    <cfRule type="cellIs" dxfId="25252" priority="2659" operator="greaterThan">
      <formula>0</formula>
    </cfRule>
  </conditionalFormatting>
  <conditionalFormatting sqref="Q83">
    <cfRule type="cellIs" dxfId="25251" priority="2664" operator="lessThan">
      <formula>0</formula>
    </cfRule>
  </conditionalFormatting>
  <conditionalFormatting sqref="R83">
    <cfRule type="cellIs" dxfId="25250" priority="2662" operator="lessThan">
      <formula>0.8</formula>
    </cfRule>
    <cfRule type="cellIs" dxfId="25249" priority="2663" operator="greaterThan">
      <formula>1</formula>
    </cfRule>
  </conditionalFormatting>
  <conditionalFormatting sqref="R83">
    <cfRule type="cellIs" dxfId="25248" priority="2660" operator="greaterThan">
      <formula>1</formula>
    </cfRule>
    <cfRule type="cellIs" dxfId="25247" priority="2661" operator="lessThan">
      <formula>0.8</formula>
    </cfRule>
  </conditionalFormatting>
  <conditionalFormatting sqref="R83">
    <cfRule type="cellIs" dxfId="25246" priority="2656" operator="lessThan">
      <formula>0.8</formula>
    </cfRule>
    <cfRule type="cellIs" dxfId="25245" priority="2657" operator="greaterThan">
      <formula>1</formula>
    </cfRule>
  </conditionalFormatting>
  <conditionalFormatting sqref="R83">
    <cfRule type="cellIs" dxfId="25244" priority="2654" operator="greaterThan">
      <formula>1</formula>
    </cfRule>
    <cfRule type="cellIs" dxfId="25243" priority="2655" operator="lessThan">
      <formula>0.8</formula>
    </cfRule>
  </conditionalFormatting>
  <conditionalFormatting sqref="P83">
    <cfRule type="cellIs" dxfId="25242" priority="2653" operator="greaterThan">
      <formula>0</formula>
    </cfRule>
  </conditionalFormatting>
  <conditionalFormatting sqref="Q83">
    <cfRule type="cellIs" dxfId="25241" priority="2658" operator="lessThan">
      <formula>0</formula>
    </cfRule>
  </conditionalFormatting>
  <conditionalFormatting sqref="Q83">
    <cfRule type="cellIs" dxfId="25240" priority="2652" operator="lessThan">
      <formula>0</formula>
    </cfRule>
  </conditionalFormatting>
  <conditionalFormatting sqref="R83">
    <cfRule type="cellIs" dxfId="25239" priority="2650" operator="lessThan">
      <formula>0.8</formula>
    </cfRule>
    <cfRule type="cellIs" dxfId="25238" priority="2651" operator="greaterThan">
      <formula>1</formula>
    </cfRule>
  </conditionalFormatting>
  <conditionalFormatting sqref="R83">
    <cfRule type="cellIs" dxfId="25237" priority="2648" operator="greaterThan">
      <formula>1</formula>
    </cfRule>
    <cfRule type="cellIs" dxfId="25236" priority="2649" operator="lessThan">
      <formula>0.8</formula>
    </cfRule>
  </conditionalFormatting>
  <conditionalFormatting sqref="P83">
    <cfRule type="cellIs" dxfId="25235" priority="2647" operator="greaterThan">
      <formula>0</formula>
    </cfRule>
  </conditionalFormatting>
  <conditionalFormatting sqref="P83">
    <cfRule type="cellIs" dxfId="25234" priority="2641" operator="greaterThan">
      <formula>0</formula>
    </cfRule>
  </conditionalFormatting>
  <conditionalFormatting sqref="Q83">
    <cfRule type="cellIs" dxfId="25233" priority="2646" operator="lessThan">
      <formula>0</formula>
    </cfRule>
  </conditionalFormatting>
  <conditionalFormatting sqref="R83">
    <cfRule type="cellIs" dxfId="25232" priority="2644" operator="lessThan">
      <formula>0.8</formula>
    </cfRule>
    <cfRule type="cellIs" dxfId="25231" priority="2645" operator="greaterThan">
      <formula>1</formula>
    </cfRule>
  </conditionalFormatting>
  <conditionalFormatting sqref="R83">
    <cfRule type="cellIs" dxfId="25230" priority="2642" operator="greaterThan">
      <formula>1</formula>
    </cfRule>
    <cfRule type="cellIs" dxfId="25229" priority="2643" operator="lessThan">
      <formula>0.8</formula>
    </cfRule>
  </conditionalFormatting>
  <conditionalFormatting sqref="P83">
    <cfRule type="cellIs" dxfId="25228" priority="2635" operator="greaterThan">
      <formula>0</formula>
    </cfRule>
  </conditionalFormatting>
  <conditionalFormatting sqref="Q83">
    <cfRule type="cellIs" dxfId="25227" priority="2640" operator="lessThan">
      <formula>0</formula>
    </cfRule>
  </conditionalFormatting>
  <conditionalFormatting sqref="R83">
    <cfRule type="cellIs" dxfId="25226" priority="2638" operator="lessThan">
      <formula>0.8</formula>
    </cfRule>
    <cfRule type="cellIs" dxfId="25225" priority="2639" operator="greaterThan">
      <formula>1</formula>
    </cfRule>
  </conditionalFormatting>
  <conditionalFormatting sqref="R83">
    <cfRule type="cellIs" dxfId="25224" priority="2636" operator="greaterThan">
      <formula>1</formula>
    </cfRule>
    <cfRule type="cellIs" dxfId="25223" priority="2637" operator="lessThan">
      <formula>0.8</formula>
    </cfRule>
  </conditionalFormatting>
  <conditionalFormatting sqref="R83">
    <cfRule type="cellIs" dxfId="25222" priority="2632" operator="lessThan">
      <formula>0.8</formula>
    </cfRule>
    <cfRule type="cellIs" dxfId="25221" priority="2633" operator="greaterThan">
      <formula>1</formula>
    </cfRule>
  </conditionalFormatting>
  <conditionalFormatting sqref="R83">
    <cfRule type="cellIs" dxfId="25220" priority="2630" operator="greaterThan">
      <formula>1</formula>
    </cfRule>
    <cfRule type="cellIs" dxfId="25219" priority="2631" operator="lessThan">
      <formula>0.8</formula>
    </cfRule>
  </conditionalFormatting>
  <conditionalFormatting sqref="P83">
    <cfRule type="cellIs" dxfId="25218" priority="2629" operator="greaterThan">
      <formula>0</formula>
    </cfRule>
  </conditionalFormatting>
  <conditionalFormatting sqref="Q83">
    <cfRule type="cellIs" dxfId="25217" priority="2634" operator="lessThan">
      <formula>0</formula>
    </cfRule>
  </conditionalFormatting>
  <conditionalFormatting sqref="P83">
    <cfRule type="cellIs" dxfId="25216" priority="2623" operator="greaterThan">
      <formula>0</formula>
    </cfRule>
  </conditionalFormatting>
  <conditionalFormatting sqref="Q83">
    <cfRule type="cellIs" dxfId="25215" priority="2628" operator="lessThan">
      <formula>0</formula>
    </cfRule>
  </conditionalFormatting>
  <conditionalFormatting sqref="R83">
    <cfRule type="cellIs" dxfId="25214" priority="2626" operator="lessThan">
      <formula>0.8</formula>
    </cfRule>
    <cfRule type="cellIs" dxfId="25213" priority="2627" operator="greaterThan">
      <formula>1</formula>
    </cfRule>
  </conditionalFormatting>
  <conditionalFormatting sqref="R83">
    <cfRule type="cellIs" dxfId="25212" priority="2624" operator="greaterThan">
      <formula>1</formula>
    </cfRule>
    <cfRule type="cellIs" dxfId="25211" priority="2625" operator="lessThan">
      <formula>0.8</formula>
    </cfRule>
  </conditionalFormatting>
  <conditionalFormatting sqref="R83">
    <cfRule type="cellIs" dxfId="25210" priority="2620" operator="lessThan">
      <formula>0.8</formula>
    </cfRule>
    <cfRule type="cellIs" dxfId="25209" priority="2621" operator="greaterThan">
      <formula>1</formula>
    </cfRule>
  </conditionalFormatting>
  <conditionalFormatting sqref="R83">
    <cfRule type="cellIs" dxfId="25208" priority="2618" operator="greaterThan">
      <formula>1</formula>
    </cfRule>
    <cfRule type="cellIs" dxfId="25207" priority="2619" operator="lessThan">
      <formula>0.8</formula>
    </cfRule>
  </conditionalFormatting>
  <conditionalFormatting sqref="P83">
    <cfRule type="cellIs" dxfId="25206" priority="2617" operator="greaterThan">
      <formula>0</formula>
    </cfRule>
  </conditionalFormatting>
  <conditionalFormatting sqref="Q83">
    <cfRule type="cellIs" dxfId="25205" priority="2622" operator="lessThan">
      <formula>0</formula>
    </cfRule>
  </conditionalFormatting>
  <conditionalFormatting sqref="R83">
    <cfRule type="cellIs" dxfId="25204" priority="2614" operator="lessThan">
      <formula>0.8</formula>
    </cfRule>
    <cfRule type="cellIs" dxfId="25203" priority="2615" operator="greaterThan">
      <formula>1</formula>
    </cfRule>
  </conditionalFormatting>
  <conditionalFormatting sqref="R83">
    <cfRule type="cellIs" dxfId="25202" priority="2612" operator="greaterThan">
      <formula>1</formula>
    </cfRule>
    <cfRule type="cellIs" dxfId="25201" priority="2613" operator="lessThan">
      <formula>0.8</formula>
    </cfRule>
  </conditionalFormatting>
  <conditionalFormatting sqref="P83">
    <cfRule type="cellIs" dxfId="25200" priority="2611" operator="greaterThan">
      <formula>0</formula>
    </cfRule>
  </conditionalFormatting>
  <conditionalFormatting sqref="Q83">
    <cfRule type="cellIs" dxfId="25199" priority="2616" operator="lessThan">
      <formula>0</formula>
    </cfRule>
  </conditionalFormatting>
  <conditionalFormatting sqref="Q83">
    <cfRule type="cellIs" dxfId="25198" priority="2610" operator="lessThan">
      <formula>0</formula>
    </cfRule>
  </conditionalFormatting>
  <conditionalFormatting sqref="R83">
    <cfRule type="cellIs" dxfId="25197" priority="2608" operator="lessThan">
      <formula>0.8</formula>
    </cfRule>
    <cfRule type="cellIs" dxfId="25196" priority="2609" operator="greaterThan">
      <formula>1</formula>
    </cfRule>
  </conditionalFormatting>
  <conditionalFormatting sqref="R83">
    <cfRule type="cellIs" dxfId="25195" priority="2606" operator="greaterThan">
      <formula>1</formula>
    </cfRule>
    <cfRule type="cellIs" dxfId="25194" priority="2607" operator="lessThan">
      <formula>0.8</formula>
    </cfRule>
  </conditionalFormatting>
  <conditionalFormatting sqref="P83">
    <cfRule type="cellIs" dxfId="25193" priority="2605" operator="greaterThan">
      <formula>0</formula>
    </cfRule>
  </conditionalFormatting>
  <conditionalFormatting sqref="Q83">
    <cfRule type="cellIs" dxfId="25192" priority="2599" operator="lessThan">
      <formula>0</formula>
    </cfRule>
  </conditionalFormatting>
  <conditionalFormatting sqref="R83">
    <cfRule type="cellIs" dxfId="25191" priority="2603" operator="lessThan">
      <formula>0.8</formula>
    </cfRule>
    <cfRule type="cellIs" dxfId="25190" priority="2604" operator="greaterThan">
      <formula>1</formula>
    </cfRule>
  </conditionalFormatting>
  <conditionalFormatting sqref="R83">
    <cfRule type="cellIs" dxfId="25189" priority="2601" operator="greaterThan">
      <formula>1</formula>
    </cfRule>
    <cfRule type="cellIs" dxfId="25188" priority="2602" operator="lessThan">
      <formula>0.8</formula>
    </cfRule>
  </conditionalFormatting>
  <conditionalFormatting sqref="P83">
    <cfRule type="cellIs" dxfId="25187" priority="2600" operator="greaterThan">
      <formula>0</formula>
    </cfRule>
  </conditionalFormatting>
  <conditionalFormatting sqref="Q83">
    <cfRule type="cellIs" dxfId="25186" priority="2598" operator="lessThan">
      <formula>0</formula>
    </cfRule>
  </conditionalFormatting>
  <conditionalFormatting sqref="R83">
    <cfRule type="cellIs" dxfId="25185" priority="2596" operator="lessThan">
      <formula>0.8</formula>
    </cfRule>
    <cfRule type="cellIs" dxfId="25184" priority="2597" operator="greaterThan">
      <formula>1</formula>
    </cfRule>
  </conditionalFormatting>
  <conditionalFormatting sqref="R83">
    <cfRule type="cellIs" dxfId="25183" priority="2594" operator="greaterThan">
      <formula>1</formula>
    </cfRule>
    <cfRule type="cellIs" dxfId="25182" priority="2595" operator="lessThan">
      <formula>0.8</formula>
    </cfRule>
  </conditionalFormatting>
  <conditionalFormatting sqref="P83">
    <cfRule type="cellIs" dxfId="25181" priority="2593" operator="greaterThan">
      <formula>0</formula>
    </cfRule>
  </conditionalFormatting>
  <conditionalFormatting sqref="Q83">
    <cfRule type="cellIs" dxfId="25180" priority="2592" operator="lessThan">
      <formula>0</formula>
    </cfRule>
  </conditionalFormatting>
  <conditionalFormatting sqref="R83">
    <cfRule type="cellIs" dxfId="25179" priority="2590" operator="lessThan">
      <formula>0.8</formula>
    </cfRule>
    <cfRule type="cellIs" dxfId="25178" priority="2591" operator="greaterThan">
      <formula>1</formula>
    </cfRule>
  </conditionalFormatting>
  <conditionalFormatting sqref="R83">
    <cfRule type="cellIs" dxfId="25177" priority="2588" operator="greaterThan">
      <formula>1</formula>
    </cfRule>
    <cfRule type="cellIs" dxfId="25176" priority="2589" operator="lessThan">
      <formula>0.8</formula>
    </cfRule>
  </conditionalFormatting>
  <conditionalFormatting sqref="P83">
    <cfRule type="cellIs" dxfId="25175" priority="2587" operator="greaterThan">
      <formula>0</formula>
    </cfRule>
  </conditionalFormatting>
  <conditionalFormatting sqref="Q83">
    <cfRule type="cellIs" dxfId="25174" priority="2586" operator="lessThan">
      <formula>0</formula>
    </cfRule>
  </conditionalFormatting>
  <conditionalFormatting sqref="R83">
    <cfRule type="cellIs" dxfId="25173" priority="2584" operator="lessThan">
      <formula>0.8</formula>
    </cfRule>
    <cfRule type="cellIs" dxfId="25172" priority="2585" operator="greaterThan">
      <formula>1</formula>
    </cfRule>
  </conditionalFormatting>
  <conditionalFormatting sqref="R83">
    <cfRule type="cellIs" dxfId="25171" priority="2582" operator="greaterThan">
      <formula>1</formula>
    </cfRule>
    <cfRule type="cellIs" dxfId="25170" priority="2583" operator="lessThan">
      <formula>0.8</formula>
    </cfRule>
  </conditionalFormatting>
  <conditionalFormatting sqref="P83">
    <cfRule type="cellIs" dxfId="25169" priority="2581" operator="greaterThan">
      <formula>0</formula>
    </cfRule>
  </conditionalFormatting>
  <conditionalFormatting sqref="Q83">
    <cfRule type="cellIs" dxfId="25168" priority="2580" operator="lessThan">
      <formula>0</formula>
    </cfRule>
  </conditionalFormatting>
  <conditionalFormatting sqref="R83">
    <cfRule type="cellIs" dxfId="25167" priority="2578" operator="lessThan">
      <formula>0.8</formula>
    </cfRule>
    <cfRule type="cellIs" dxfId="25166" priority="2579" operator="greaterThan">
      <formula>1</formula>
    </cfRule>
  </conditionalFormatting>
  <conditionalFormatting sqref="R83">
    <cfRule type="cellIs" dxfId="25165" priority="2576" operator="greaterThan">
      <formula>1</formula>
    </cfRule>
    <cfRule type="cellIs" dxfId="25164" priority="2577" operator="lessThan">
      <formula>0.8</formula>
    </cfRule>
  </conditionalFormatting>
  <conditionalFormatting sqref="P83">
    <cfRule type="cellIs" dxfId="25163" priority="2575" operator="greaterThan">
      <formula>0</formula>
    </cfRule>
  </conditionalFormatting>
  <conditionalFormatting sqref="Q83">
    <cfRule type="cellIs" dxfId="25162" priority="2574" operator="lessThan">
      <formula>0</formula>
    </cfRule>
  </conditionalFormatting>
  <conditionalFormatting sqref="R83">
    <cfRule type="cellIs" dxfId="25161" priority="2572" operator="lessThan">
      <formula>0.8</formula>
    </cfRule>
    <cfRule type="cellIs" dxfId="25160" priority="2573" operator="greaterThan">
      <formula>1</formula>
    </cfRule>
  </conditionalFormatting>
  <conditionalFormatting sqref="R83">
    <cfRule type="cellIs" dxfId="25159" priority="2570" operator="greaterThan">
      <formula>1</formula>
    </cfRule>
    <cfRule type="cellIs" dxfId="25158" priority="2571" operator="lessThan">
      <formula>0.8</formula>
    </cfRule>
  </conditionalFormatting>
  <conditionalFormatting sqref="P83">
    <cfRule type="cellIs" dxfId="25157" priority="2569" operator="greaterThan">
      <formula>0</formula>
    </cfRule>
  </conditionalFormatting>
  <conditionalFormatting sqref="P83">
    <cfRule type="cellIs" dxfId="25156" priority="2563" operator="greaterThan">
      <formula>0</formula>
    </cfRule>
  </conditionalFormatting>
  <conditionalFormatting sqref="Q83">
    <cfRule type="cellIs" dxfId="25155" priority="2568" operator="lessThan">
      <formula>0</formula>
    </cfRule>
  </conditionalFormatting>
  <conditionalFormatting sqref="R83">
    <cfRule type="cellIs" dxfId="25154" priority="2566" operator="lessThan">
      <formula>0.8</formula>
    </cfRule>
    <cfRule type="cellIs" dxfId="25153" priority="2567" operator="greaterThan">
      <formula>1</formula>
    </cfRule>
  </conditionalFormatting>
  <conditionalFormatting sqref="R83">
    <cfRule type="cellIs" dxfId="25152" priority="2564" operator="greaterThan">
      <formula>1</formula>
    </cfRule>
    <cfRule type="cellIs" dxfId="25151" priority="2565" operator="lessThan">
      <formula>0.8</formula>
    </cfRule>
  </conditionalFormatting>
  <conditionalFormatting sqref="P83">
    <cfRule type="cellIs" dxfId="25150" priority="2557" operator="greaterThan">
      <formula>0</formula>
    </cfRule>
  </conditionalFormatting>
  <conditionalFormatting sqref="Q83">
    <cfRule type="cellIs" dxfId="25149" priority="2562" operator="lessThan">
      <formula>0</formula>
    </cfRule>
  </conditionalFormatting>
  <conditionalFormatting sqref="R83">
    <cfRule type="cellIs" dxfId="25148" priority="2560" operator="lessThan">
      <formula>0.8</formula>
    </cfRule>
    <cfRule type="cellIs" dxfId="25147" priority="2561" operator="greaterThan">
      <formula>1</formula>
    </cfRule>
  </conditionalFormatting>
  <conditionalFormatting sqref="R83">
    <cfRule type="cellIs" dxfId="25146" priority="2558" operator="greaterThan">
      <formula>1</formula>
    </cfRule>
    <cfRule type="cellIs" dxfId="25145" priority="2559" operator="lessThan">
      <formula>0.8</formula>
    </cfRule>
  </conditionalFormatting>
  <conditionalFormatting sqref="R83">
    <cfRule type="cellIs" dxfId="25144" priority="2554" operator="lessThan">
      <formula>0.8</formula>
    </cfRule>
    <cfRule type="cellIs" dxfId="25143" priority="2555" operator="greaterThan">
      <formula>1</formula>
    </cfRule>
  </conditionalFormatting>
  <conditionalFormatting sqref="R83">
    <cfRule type="cellIs" dxfId="25142" priority="2552" operator="greaterThan">
      <formula>1</formula>
    </cfRule>
    <cfRule type="cellIs" dxfId="25141" priority="2553" operator="lessThan">
      <formula>0.8</formula>
    </cfRule>
  </conditionalFormatting>
  <conditionalFormatting sqref="P83">
    <cfRule type="cellIs" dxfId="25140" priority="2551" operator="greaterThan">
      <formula>0</formula>
    </cfRule>
  </conditionalFormatting>
  <conditionalFormatting sqref="Q83">
    <cfRule type="cellIs" dxfId="25139" priority="2556" operator="lessThan">
      <formula>0</formula>
    </cfRule>
  </conditionalFormatting>
  <conditionalFormatting sqref="P123 P125:P126 P128:P131">
    <cfRule type="cellIs" dxfId="25138" priority="2545" operator="greaterThan">
      <formula>0</formula>
    </cfRule>
  </conditionalFormatting>
  <conditionalFormatting sqref="Q123 Q125:Q126 Q128:Q131">
    <cfRule type="cellIs" dxfId="25137" priority="2550" operator="lessThan">
      <formula>0</formula>
    </cfRule>
  </conditionalFormatting>
  <conditionalFormatting sqref="R123 R125:R126 R128:R131">
    <cfRule type="cellIs" dxfId="25136" priority="2548" operator="lessThan">
      <formula>0.8</formula>
    </cfRule>
    <cfRule type="cellIs" dxfId="25135" priority="2549" operator="greaterThan">
      <formula>1</formula>
    </cfRule>
  </conditionalFormatting>
  <conditionalFormatting sqref="R123 R125:R126 R128:R131">
    <cfRule type="cellIs" dxfId="25134" priority="2546" operator="greaterThan">
      <formula>1</formula>
    </cfRule>
    <cfRule type="cellIs" dxfId="25133" priority="2547" operator="lessThan">
      <formula>0.8</formula>
    </cfRule>
  </conditionalFormatting>
  <conditionalFormatting sqref="Q123 Q125:Q126 Q128:Q131">
    <cfRule type="cellIs" dxfId="25132" priority="2544" operator="lessThan">
      <formula>0</formula>
    </cfRule>
  </conditionalFormatting>
  <conditionalFormatting sqref="R123 R125:R126 R128:R131">
    <cfRule type="cellIs" dxfId="25131" priority="2542" operator="lessThan">
      <formula>0.8</formula>
    </cfRule>
    <cfRule type="cellIs" dxfId="25130" priority="2543" operator="greaterThan">
      <formula>1</formula>
    </cfRule>
  </conditionalFormatting>
  <conditionalFormatting sqref="R123 R125:R126 R128:R131">
    <cfRule type="cellIs" dxfId="25129" priority="2540" operator="greaterThan">
      <formula>1</formula>
    </cfRule>
    <cfRule type="cellIs" dxfId="25128" priority="2541" operator="lessThan">
      <formula>0.8</formula>
    </cfRule>
  </conditionalFormatting>
  <conditionalFormatting sqref="P123 P125:P126 P128:P131">
    <cfRule type="cellIs" dxfId="25127" priority="2539" operator="greaterThan">
      <formula>0</formula>
    </cfRule>
  </conditionalFormatting>
  <conditionalFormatting sqref="Q31">
    <cfRule type="cellIs" dxfId="25126" priority="2538" operator="lessThan">
      <formula>0</formula>
    </cfRule>
  </conditionalFormatting>
  <conditionalFormatting sqref="R31">
    <cfRule type="cellIs" dxfId="25125" priority="2536" operator="lessThan">
      <formula>0.8</formula>
    </cfRule>
    <cfRule type="cellIs" dxfId="25124" priority="2537" operator="greaterThan">
      <formula>1</formula>
    </cfRule>
  </conditionalFormatting>
  <conditionalFormatting sqref="R31">
    <cfRule type="cellIs" dxfId="25123" priority="2534" operator="greaterThan">
      <formula>1</formula>
    </cfRule>
    <cfRule type="cellIs" dxfId="25122" priority="2535" operator="lessThan">
      <formula>0.8</formula>
    </cfRule>
  </conditionalFormatting>
  <conditionalFormatting sqref="P31:P38">
    <cfRule type="cellIs" dxfId="25121" priority="2533" operator="greaterThan">
      <formula>0</formula>
    </cfRule>
  </conditionalFormatting>
  <conditionalFormatting sqref="Q31">
    <cfRule type="cellIs" dxfId="25120" priority="2532" operator="lessThan">
      <formula>0</formula>
    </cfRule>
  </conditionalFormatting>
  <conditionalFormatting sqref="R31">
    <cfRule type="cellIs" dxfId="25119" priority="2530" operator="lessThan">
      <formula>0.8</formula>
    </cfRule>
    <cfRule type="cellIs" dxfId="25118" priority="2531" operator="greaterThan">
      <formula>1</formula>
    </cfRule>
  </conditionalFormatting>
  <conditionalFormatting sqref="R31">
    <cfRule type="cellIs" dxfId="25117" priority="2528" operator="greaterThan">
      <formula>1</formula>
    </cfRule>
    <cfRule type="cellIs" dxfId="25116" priority="2529" operator="lessThan">
      <formula>0.8</formula>
    </cfRule>
  </conditionalFormatting>
  <conditionalFormatting sqref="P31:P38">
    <cfRule type="cellIs" dxfId="25115" priority="2527" operator="greaterThan">
      <formula>0</formula>
    </cfRule>
  </conditionalFormatting>
  <conditionalFormatting sqref="Q31">
    <cfRule type="cellIs" dxfId="25114" priority="2526" operator="lessThan">
      <formula>0</formula>
    </cfRule>
  </conditionalFormatting>
  <conditionalFormatting sqref="R31">
    <cfRule type="cellIs" dxfId="25113" priority="2524" operator="lessThan">
      <formula>0.8</formula>
    </cfRule>
    <cfRule type="cellIs" dxfId="25112" priority="2525" operator="greaterThan">
      <formula>1</formula>
    </cfRule>
  </conditionalFormatting>
  <conditionalFormatting sqref="R31">
    <cfRule type="cellIs" dxfId="25111" priority="2522" operator="greaterThan">
      <formula>1</formula>
    </cfRule>
    <cfRule type="cellIs" dxfId="25110" priority="2523" operator="lessThan">
      <formula>0.8</formula>
    </cfRule>
  </conditionalFormatting>
  <conditionalFormatting sqref="P31:P38">
    <cfRule type="cellIs" dxfId="25109" priority="2521" operator="greaterThan">
      <formula>0</formula>
    </cfRule>
  </conditionalFormatting>
  <conditionalFormatting sqref="Q31">
    <cfRule type="cellIs" dxfId="25108" priority="2520" operator="lessThan">
      <formula>0</formula>
    </cfRule>
  </conditionalFormatting>
  <conditionalFormatting sqref="R31">
    <cfRule type="cellIs" dxfId="25107" priority="2518" operator="lessThan">
      <formula>0.8</formula>
    </cfRule>
    <cfRule type="cellIs" dxfId="25106" priority="2519" operator="greaterThan">
      <formula>1</formula>
    </cfRule>
  </conditionalFormatting>
  <conditionalFormatting sqref="R31">
    <cfRule type="cellIs" dxfId="25105" priority="2516" operator="greaterThan">
      <formula>1</formula>
    </cfRule>
    <cfRule type="cellIs" dxfId="25104" priority="2517" operator="lessThan">
      <formula>0.8</formula>
    </cfRule>
  </conditionalFormatting>
  <conditionalFormatting sqref="P31:P38">
    <cfRule type="cellIs" dxfId="25103" priority="2515" operator="greaterThan">
      <formula>0</formula>
    </cfRule>
  </conditionalFormatting>
  <conditionalFormatting sqref="P31:P38">
    <cfRule type="cellIs" dxfId="25102" priority="2509" operator="greaterThan">
      <formula>0</formula>
    </cfRule>
  </conditionalFormatting>
  <conditionalFormatting sqref="Q31">
    <cfRule type="cellIs" dxfId="25101" priority="2514" operator="lessThan">
      <formula>0</formula>
    </cfRule>
  </conditionalFormatting>
  <conditionalFormatting sqref="R31">
    <cfRule type="cellIs" dxfId="25100" priority="2512" operator="lessThan">
      <formula>0.8</formula>
    </cfRule>
    <cfRule type="cellIs" dxfId="25099" priority="2513" operator="greaterThan">
      <formula>1</formula>
    </cfRule>
  </conditionalFormatting>
  <conditionalFormatting sqref="R31">
    <cfRule type="cellIs" dxfId="25098" priority="2510" operator="greaterThan">
      <formula>1</formula>
    </cfRule>
    <cfRule type="cellIs" dxfId="25097" priority="2511" operator="lessThan">
      <formula>0.8</formula>
    </cfRule>
  </conditionalFormatting>
  <conditionalFormatting sqref="P31:P38">
    <cfRule type="cellIs" dxfId="25096" priority="2503" operator="greaterThan">
      <formula>0</formula>
    </cfRule>
  </conditionalFormatting>
  <conditionalFormatting sqref="Q31">
    <cfRule type="cellIs" dxfId="25095" priority="2508" operator="lessThan">
      <formula>0</formula>
    </cfRule>
  </conditionalFormatting>
  <conditionalFormatting sqref="R31">
    <cfRule type="cellIs" dxfId="25094" priority="2506" operator="lessThan">
      <formula>0.8</formula>
    </cfRule>
    <cfRule type="cellIs" dxfId="25093" priority="2507" operator="greaterThan">
      <formula>1</formula>
    </cfRule>
  </conditionalFormatting>
  <conditionalFormatting sqref="R31">
    <cfRule type="cellIs" dxfId="25092" priority="2504" operator="greaterThan">
      <formula>1</formula>
    </cfRule>
    <cfRule type="cellIs" dxfId="25091" priority="2505" operator="lessThan">
      <formula>0.8</formula>
    </cfRule>
  </conditionalFormatting>
  <conditionalFormatting sqref="R31">
    <cfRule type="cellIs" dxfId="25090" priority="2500" operator="lessThan">
      <formula>0.8</formula>
    </cfRule>
    <cfRule type="cellIs" dxfId="25089" priority="2501" operator="greaterThan">
      <formula>1</formula>
    </cfRule>
  </conditionalFormatting>
  <conditionalFormatting sqref="R31">
    <cfRule type="cellIs" dxfId="25088" priority="2498" operator="greaterThan">
      <formula>1</formula>
    </cfRule>
    <cfRule type="cellIs" dxfId="25087" priority="2499" operator="lessThan">
      <formula>0.8</formula>
    </cfRule>
  </conditionalFormatting>
  <conditionalFormatting sqref="P31:P38">
    <cfRule type="cellIs" dxfId="25086" priority="2497" operator="greaterThan">
      <formula>0</formula>
    </cfRule>
  </conditionalFormatting>
  <conditionalFormatting sqref="Q31">
    <cfRule type="cellIs" dxfId="25085" priority="2502" operator="lessThan">
      <formula>0</formula>
    </cfRule>
  </conditionalFormatting>
  <conditionalFormatting sqref="Q31">
    <cfRule type="cellIs" dxfId="25084" priority="2496" operator="lessThan">
      <formula>0</formula>
    </cfRule>
  </conditionalFormatting>
  <conditionalFormatting sqref="R31">
    <cfRule type="cellIs" dxfId="25083" priority="2494" operator="lessThan">
      <formula>0.8</formula>
    </cfRule>
    <cfRule type="cellIs" dxfId="25082" priority="2495" operator="greaterThan">
      <formula>1</formula>
    </cfRule>
  </conditionalFormatting>
  <conditionalFormatting sqref="R31">
    <cfRule type="cellIs" dxfId="25081" priority="2492" operator="greaterThan">
      <formula>1</formula>
    </cfRule>
    <cfRule type="cellIs" dxfId="25080" priority="2493" operator="lessThan">
      <formula>0.8</formula>
    </cfRule>
  </conditionalFormatting>
  <conditionalFormatting sqref="P31:P38">
    <cfRule type="cellIs" dxfId="25079" priority="2491" operator="greaterThan">
      <formula>0</formula>
    </cfRule>
  </conditionalFormatting>
  <conditionalFormatting sqref="P31:P38">
    <cfRule type="cellIs" dxfId="25078" priority="2485" operator="greaterThan">
      <formula>0</formula>
    </cfRule>
  </conditionalFormatting>
  <conditionalFormatting sqref="Q31">
    <cfRule type="cellIs" dxfId="25077" priority="2490" operator="lessThan">
      <formula>0</formula>
    </cfRule>
  </conditionalFormatting>
  <conditionalFormatting sqref="R31">
    <cfRule type="cellIs" dxfId="25076" priority="2488" operator="lessThan">
      <formula>0.8</formula>
    </cfRule>
    <cfRule type="cellIs" dxfId="25075" priority="2489" operator="greaterThan">
      <formula>1</formula>
    </cfRule>
  </conditionalFormatting>
  <conditionalFormatting sqref="R31">
    <cfRule type="cellIs" dxfId="25074" priority="2486" operator="greaterThan">
      <formula>1</formula>
    </cfRule>
    <cfRule type="cellIs" dxfId="25073" priority="2487" operator="lessThan">
      <formula>0.8</formula>
    </cfRule>
  </conditionalFormatting>
  <conditionalFormatting sqref="P31:P38">
    <cfRule type="cellIs" dxfId="25072" priority="2479" operator="greaterThan">
      <formula>0</formula>
    </cfRule>
  </conditionalFormatting>
  <conditionalFormatting sqref="Q31">
    <cfRule type="cellIs" dxfId="25071" priority="2484" operator="lessThan">
      <formula>0</formula>
    </cfRule>
  </conditionalFormatting>
  <conditionalFormatting sqref="R31">
    <cfRule type="cellIs" dxfId="25070" priority="2482" operator="lessThan">
      <formula>0.8</formula>
    </cfRule>
    <cfRule type="cellIs" dxfId="25069" priority="2483" operator="greaterThan">
      <formula>1</formula>
    </cfRule>
  </conditionalFormatting>
  <conditionalFormatting sqref="R31">
    <cfRule type="cellIs" dxfId="25068" priority="2480" operator="greaterThan">
      <formula>1</formula>
    </cfRule>
    <cfRule type="cellIs" dxfId="25067" priority="2481" operator="lessThan">
      <formula>0.8</formula>
    </cfRule>
  </conditionalFormatting>
  <conditionalFormatting sqref="R31">
    <cfRule type="cellIs" dxfId="25066" priority="2476" operator="lessThan">
      <formula>0.8</formula>
    </cfRule>
    <cfRule type="cellIs" dxfId="25065" priority="2477" operator="greaterThan">
      <formula>1</formula>
    </cfRule>
  </conditionalFormatting>
  <conditionalFormatting sqref="R31">
    <cfRule type="cellIs" dxfId="25064" priority="2474" operator="greaterThan">
      <formula>1</formula>
    </cfRule>
    <cfRule type="cellIs" dxfId="25063" priority="2475" operator="lessThan">
      <formula>0.8</formula>
    </cfRule>
  </conditionalFormatting>
  <conditionalFormatting sqref="P31:P38">
    <cfRule type="cellIs" dxfId="25062" priority="2473" operator="greaterThan">
      <formula>0</formula>
    </cfRule>
  </conditionalFormatting>
  <conditionalFormatting sqref="Q31">
    <cfRule type="cellIs" dxfId="25061" priority="2478" operator="lessThan">
      <formula>0</formula>
    </cfRule>
  </conditionalFormatting>
  <conditionalFormatting sqref="P31:P38">
    <cfRule type="cellIs" dxfId="25060" priority="2467" operator="greaterThan">
      <formula>0</formula>
    </cfRule>
  </conditionalFormatting>
  <conditionalFormatting sqref="Q31">
    <cfRule type="cellIs" dxfId="25059" priority="2472" operator="lessThan">
      <formula>0</formula>
    </cfRule>
  </conditionalFormatting>
  <conditionalFormatting sqref="R31">
    <cfRule type="cellIs" dxfId="25058" priority="2470" operator="lessThan">
      <formula>0.8</formula>
    </cfRule>
    <cfRule type="cellIs" dxfId="25057" priority="2471" operator="greaterThan">
      <formula>1</formula>
    </cfRule>
  </conditionalFormatting>
  <conditionalFormatting sqref="R31">
    <cfRule type="cellIs" dxfId="25056" priority="2468" operator="greaterThan">
      <formula>1</formula>
    </cfRule>
    <cfRule type="cellIs" dxfId="25055" priority="2469" operator="lessThan">
      <formula>0.8</formula>
    </cfRule>
  </conditionalFormatting>
  <conditionalFormatting sqref="R31">
    <cfRule type="cellIs" dxfId="25054" priority="2464" operator="lessThan">
      <formula>0.8</formula>
    </cfRule>
    <cfRule type="cellIs" dxfId="25053" priority="2465" operator="greaterThan">
      <formula>1</formula>
    </cfRule>
  </conditionalFormatting>
  <conditionalFormatting sqref="R31">
    <cfRule type="cellIs" dxfId="25052" priority="2462" operator="greaterThan">
      <formula>1</formula>
    </cfRule>
    <cfRule type="cellIs" dxfId="25051" priority="2463" operator="lessThan">
      <formula>0.8</formula>
    </cfRule>
  </conditionalFormatting>
  <conditionalFormatting sqref="P31:P38">
    <cfRule type="cellIs" dxfId="25050" priority="2461" operator="greaterThan">
      <formula>0</formula>
    </cfRule>
  </conditionalFormatting>
  <conditionalFormatting sqref="Q31">
    <cfRule type="cellIs" dxfId="25049" priority="2466" operator="lessThan">
      <formula>0</formula>
    </cfRule>
  </conditionalFormatting>
  <conditionalFormatting sqref="R31">
    <cfRule type="cellIs" dxfId="25048" priority="2458" operator="lessThan">
      <formula>0.8</formula>
    </cfRule>
    <cfRule type="cellIs" dxfId="25047" priority="2459" operator="greaterThan">
      <formula>1</formula>
    </cfRule>
  </conditionalFormatting>
  <conditionalFormatting sqref="R31">
    <cfRule type="cellIs" dxfId="25046" priority="2456" operator="greaterThan">
      <formula>1</formula>
    </cfRule>
    <cfRule type="cellIs" dxfId="25045" priority="2457" operator="lessThan">
      <formula>0.8</formula>
    </cfRule>
  </conditionalFormatting>
  <conditionalFormatting sqref="P31:P38">
    <cfRule type="cellIs" dxfId="25044" priority="2455" operator="greaterThan">
      <formula>0</formula>
    </cfRule>
  </conditionalFormatting>
  <conditionalFormatting sqref="Q31">
    <cfRule type="cellIs" dxfId="25043" priority="2460" operator="lessThan">
      <formula>0</formula>
    </cfRule>
  </conditionalFormatting>
  <conditionalFormatting sqref="Q31">
    <cfRule type="cellIs" dxfId="25042" priority="2454" operator="lessThan">
      <formula>0</formula>
    </cfRule>
  </conditionalFormatting>
  <conditionalFormatting sqref="R31">
    <cfRule type="cellIs" dxfId="25041" priority="2452" operator="lessThan">
      <formula>0.8</formula>
    </cfRule>
    <cfRule type="cellIs" dxfId="25040" priority="2453" operator="greaterThan">
      <formula>1</formula>
    </cfRule>
  </conditionalFormatting>
  <conditionalFormatting sqref="R31">
    <cfRule type="cellIs" dxfId="25039" priority="2450" operator="greaterThan">
      <formula>1</formula>
    </cfRule>
    <cfRule type="cellIs" dxfId="25038" priority="2451" operator="lessThan">
      <formula>0.8</formula>
    </cfRule>
  </conditionalFormatting>
  <conditionalFormatting sqref="P31:P38">
    <cfRule type="cellIs" dxfId="25037" priority="2449" operator="greaterThan">
      <formula>0</formula>
    </cfRule>
  </conditionalFormatting>
  <conditionalFormatting sqref="Q31">
    <cfRule type="cellIs" dxfId="25036" priority="2443" operator="lessThan">
      <formula>0</formula>
    </cfRule>
  </conditionalFormatting>
  <conditionalFormatting sqref="R31">
    <cfRule type="cellIs" dxfId="25035" priority="2447" operator="lessThan">
      <formula>0.8</formula>
    </cfRule>
    <cfRule type="cellIs" dxfId="25034" priority="2448" operator="greaterThan">
      <formula>1</formula>
    </cfRule>
  </conditionalFormatting>
  <conditionalFormatting sqref="R31">
    <cfRule type="cellIs" dxfId="25033" priority="2445" operator="greaterThan">
      <formula>1</formula>
    </cfRule>
    <cfRule type="cellIs" dxfId="25032" priority="2446" operator="lessThan">
      <formula>0.8</formula>
    </cfRule>
  </conditionalFormatting>
  <conditionalFormatting sqref="P31:P38">
    <cfRule type="cellIs" dxfId="25031" priority="2444" operator="greaterThan">
      <formula>0</formula>
    </cfRule>
  </conditionalFormatting>
  <conditionalFormatting sqref="Q31">
    <cfRule type="cellIs" dxfId="25030" priority="2442" operator="lessThan">
      <formula>0</formula>
    </cfRule>
  </conditionalFormatting>
  <conditionalFormatting sqref="R31">
    <cfRule type="cellIs" dxfId="25029" priority="2440" operator="lessThan">
      <formula>0.8</formula>
    </cfRule>
    <cfRule type="cellIs" dxfId="25028" priority="2441" operator="greaterThan">
      <formula>1</formula>
    </cfRule>
  </conditionalFormatting>
  <conditionalFormatting sqref="R31">
    <cfRule type="cellIs" dxfId="25027" priority="2438" operator="greaterThan">
      <formula>1</formula>
    </cfRule>
    <cfRule type="cellIs" dxfId="25026" priority="2439" operator="lessThan">
      <formula>0.8</formula>
    </cfRule>
  </conditionalFormatting>
  <conditionalFormatting sqref="P31:P38">
    <cfRule type="cellIs" dxfId="25025" priority="2437" operator="greaterThan">
      <formula>0</formula>
    </cfRule>
  </conditionalFormatting>
  <conditionalFormatting sqref="Q31">
    <cfRule type="cellIs" dxfId="25024" priority="2436" operator="lessThan">
      <formula>0</formula>
    </cfRule>
  </conditionalFormatting>
  <conditionalFormatting sqref="R31">
    <cfRule type="cellIs" dxfId="25023" priority="2434" operator="lessThan">
      <formula>0.8</formula>
    </cfRule>
    <cfRule type="cellIs" dxfId="25022" priority="2435" operator="greaterThan">
      <formula>1</formula>
    </cfRule>
  </conditionalFormatting>
  <conditionalFormatting sqref="R31">
    <cfRule type="cellIs" dxfId="25021" priority="2432" operator="greaterThan">
      <formula>1</formula>
    </cfRule>
    <cfRule type="cellIs" dxfId="25020" priority="2433" operator="lessThan">
      <formula>0.8</formula>
    </cfRule>
  </conditionalFormatting>
  <conditionalFormatting sqref="P31:P38">
    <cfRule type="cellIs" dxfId="25019" priority="2431" operator="greaterThan">
      <formula>0</formula>
    </cfRule>
  </conditionalFormatting>
  <conditionalFormatting sqref="Q31">
    <cfRule type="cellIs" dxfId="25018" priority="2430" operator="lessThan">
      <formula>0</formula>
    </cfRule>
  </conditionalFormatting>
  <conditionalFormatting sqref="R31">
    <cfRule type="cellIs" dxfId="25017" priority="2428" operator="lessThan">
      <formula>0.8</formula>
    </cfRule>
    <cfRule type="cellIs" dxfId="25016" priority="2429" operator="greaterThan">
      <formula>1</formula>
    </cfRule>
  </conditionalFormatting>
  <conditionalFormatting sqref="R31">
    <cfRule type="cellIs" dxfId="25015" priority="2426" operator="greaterThan">
      <formula>1</formula>
    </cfRule>
    <cfRule type="cellIs" dxfId="25014" priority="2427" operator="lessThan">
      <formula>0.8</formula>
    </cfRule>
  </conditionalFormatting>
  <conditionalFormatting sqref="P31:P38">
    <cfRule type="cellIs" dxfId="25013" priority="2425" operator="greaterThan">
      <formula>0</formula>
    </cfRule>
  </conditionalFormatting>
  <conditionalFormatting sqref="Q31">
    <cfRule type="cellIs" dxfId="25012" priority="2424" operator="lessThan">
      <formula>0</formula>
    </cfRule>
  </conditionalFormatting>
  <conditionalFormatting sqref="R31">
    <cfRule type="cellIs" dxfId="25011" priority="2422" operator="lessThan">
      <formula>0.8</formula>
    </cfRule>
    <cfRule type="cellIs" dxfId="25010" priority="2423" operator="greaterThan">
      <formula>1</formula>
    </cfRule>
  </conditionalFormatting>
  <conditionalFormatting sqref="R31">
    <cfRule type="cellIs" dxfId="25009" priority="2420" operator="greaterThan">
      <formula>1</formula>
    </cfRule>
    <cfRule type="cellIs" dxfId="25008" priority="2421" operator="lessThan">
      <formula>0.8</formula>
    </cfRule>
  </conditionalFormatting>
  <conditionalFormatting sqref="P31:P38">
    <cfRule type="cellIs" dxfId="25007" priority="2419" operator="greaterThan">
      <formula>0</formula>
    </cfRule>
  </conditionalFormatting>
  <conditionalFormatting sqref="Q31">
    <cfRule type="cellIs" dxfId="25006" priority="2418" operator="lessThan">
      <formula>0</formula>
    </cfRule>
  </conditionalFormatting>
  <conditionalFormatting sqref="R31">
    <cfRule type="cellIs" dxfId="25005" priority="2416" operator="lessThan">
      <formula>0.8</formula>
    </cfRule>
    <cfRule type="cellIs" dxfId="25004" priority="2417" operator="greaterThan">
      <formula>1</formula>
    </cfRule>
  </conditionalFormatting>
  <conditionalFormatting sqref="R31">
    <cfRule type="cellIs" dxfId="25003" priority="2414" operator="greaterThan">
      <formula>1</formula>
    </cfRule>
    <cfRule type="cellIs" dxfId="25002" priority="2415" operator="lessThan">
      <formula>0.8</formula>
    </cfRule>
  </conditionalFormatting>
  <conditionalFormatting sqref="P31:P38">
    <cfRule type="cellIs" dxfId="25001" priority="2413" operator="greaterThan">
      <formula>0</formula>
    </cfRule>
  </conditionalFormatting>
  <conditionalFormatting sqref="P31:P38">
    <cfRule type="cellIs" dxfId="25000" priority="2407" operator="greaterThan">
      <formula>0</formula>
    </cfRule>
  </conditionalFormatting>
  <conditionalFormatting sqref="Q31">
    <cfRule type="cellIs" dxfId="24999" priority="2412" operator="lessThan">
      <formula>0</formula>
    </cfRule>
  </conditionalFormatting>
  <conditionalFormatting sqref="R31">
    <cfRule type="cellIs" dxfId="24998" priority="2410" operator="lessThan">
      <formula>0.8</formula>
    </cfRule>
    <cfRule type="cellIs" dxfId="24997" priority="2411" operator="greaterThan">
      <formula>1</formula>
    </cfRule>
  </conditionalFormatting>
  <conditionalFormatting sqref="R31">
    <cfRule type="cellIs" dxfId="24996" priority="2408" operator="greaterThan">
      <formula>1</formula>
    </cfRule>
    <cfRule type="cellIs" dxfId="24995" priority="2409" operator="lessThan">
      <formula>0.8</formula>
    </cfRule>
  </conditionalFormatting>
  <conditionalFormatting sqref="P31:P38">
    <cfRule type="cellIs" dxfId="24994" priority="2401" operator="greaterThan">
      <formula>0</formula>
    </cfRule>
  </conditionalFormatting>
  <conditionalFormatting sqref="Q31">
    <cfRule type="cellIs" dxfId="24993" priority="2406" operator="lessThan">
      <formula>0</formula>
    </cfRule>
  </conditionalFormatting>
  <conditionalFormatting sqref="R31">
    <cfRule type="cellIs" dxfId="24992" priority="2404" operator="lessThan">
      <formula>0.8</formula>
    </cfRule>
    <cfRule type="cellIs" dxfId="24991" priority="2405" operator="greaterThan">
      <formula>1</formula>
    </cfRule>
  </conditionalFormatting>
  <conditionalFormatting sqref="R31">
    <cfRule type="cellIs" dxfId="24990" priority="2402" operator="greaterThan">
      <formula>1</formula>
    </cfRule>
    <cfRule type="cellIs" dxfId="24989" priority="2403" operator="lessThan">
      <formula>0.8</formula>
    </cfRule>
  </conditionalFormatting>
  <conditionalFormatting sqref="R31">
    <cfRule type="cellIs" dxfId="24988" priority="2398" operator="lessThan">
      <formula>0.8</formula>
    </cfRule>
    <cfRule type="cellIs" dxfId="24987" priority="2399" operator="greaterThan">
      <formula>1</formula>
    </cfRule>
  </conditionalFormatting>
  <conditionalFormatting sqref="R31">
    <cfRule type="cellIs" dxfId="24986" priority="2396" operator="greaterThan">
      <formula>1</formula>
    </cfRule>
    <cfRule type="cellIs" dxfId="24985" priority="2397" operator="lessThan">
      <formula>0.8</formula>
    </cfRule>
  </conditionalFormatting>
  <conditionalFormatting sqref="P31:P38">
    <cfRule type="cellIs" dxfId="24984" priority="2395" operator="greaterThan">
      <formula>0</formula>
    </cfRule>
  </conditionalFormatting>
  <conditionalFormatting sqref="Q31">
    <cfRule type="cellIs" dxfId="24983" priority="2400" operator="lessThan">
      <formula>0</formula>
    </cfRule>
  </conditionalFormatting>
  <conditionalFormatting sqref="Q31">
    <cfRule type="cellIs" dxfId="24982" priority="2394" operator="lessThan">
      <formula>0</formula>
    </cfRule>
  </conditionalFormatting>
  <conditionalFormatting sqref="R31">
    <cfRule type="cellIs" dxfId="24981" priority="2392" operator="lessThan">
      <formula>0.8</formula>
    </cfRule>
    <cfRule type="cellIs" dxfId="24980" priority="2393" operator="greaterThan">
      <formula>1</formula>
    </cfRule>
  </conditionalFormatting>
  <conditionalFormatting sqref="R31">
    <cfRule type="cellIs" dxfId="24979" priority="2390" operator="greaterThan">
      <formula>1</formula>
    </cfRule>
    <cfRule type="cellIs" dxfId="24978" priority="2391" operator="lessThan">
      <formula>0.8</formula>
    </cfRule>
  </conditionalFormatting>
  <conditionalFormatting sqref="P31:P38">
    <cfRule type="cellIs" dxfId="24977" priority="2389" operator="greaterThan">
      <formula>0</formula>
    </cfRule>
  </conditionalFormatting>
  <conditionalFormatting sqref="Q31">
    <cfRule type="cellIs" dxfId="24976" priority="2388" operator="lessThan">
      <formula>0</formula>
    </cfRule>
  </conditionalFormatting>
  <conditionalFormatting sqref="R31">
    <cfRule type="cellIs" dxfId="24975" priority="2386" operator="lessThan">
      <formula>0.8</formula>
    </cfRule>
    <cfRule type="cellIs" dxfId="24974" priority="2387" operator="greaterThan">
      <formula>1</formula>
    </cfRule>
  </conditionalFormatting>
  <conditionalFormatting sqref="R31">
    <cfRule type="cellIs" dxfId="24973" priority="2384" operator="greaterThan">
      <formula>1</formula>
    </cfRule>
    <cfRule type="cellIs" dxfId="24972" priority="2385" operator="lessThan">
      <formula>0.8</formula>
    </cfRule>
  </conditionalFormatting>
  <conditionalFormatting sqref="P31:P38">
    <cfRule type="cellIs" dxfId="24971" priority="2383" operator="greaterThan">
      <formula>0</formula>
    </cfRule>
  </conditionalFormatting>
  <conditionalFormatting sqref="Q31">
    <cfRule type="cellIs" dxfId="24970" priority="2382" operator="lessThan">
      <formula>0</formula>
    </cfRule>
  </conditionalFormatting>
  <conditionalFormatting sqref="R31">
    <cfRule type="cellIs" dxfId="24969" priority="2380" operator="lessThan">
      <formula>0.8</formula>
    </cfRule>
    <cfRule type="cellIs" dxfId="24968" priority="2381" operator="greaterThan">
      <formula>1</formula>
    </cfRule>
  </conditionalFormatting>
  <conditionalFormatting sqref="R31">
    <cfRule type="cellIs" dxfId="24967" priority="2378" operator="greaterThan">
      <formula>1</formula>
    </cfRule>
    <cfRule type="cellIs" dxfId="24966" priority="2379" operator="lessThan">
      <formula>0.8</formula>
    </cfRule>
  </conditionalFormatting>
  <conditionalFormatting sqref="P31:P38">
    <cfRule type="cellIs" dxfId="24965" priority="2377" operator="greaterThan">
      <formula>0</formula>
    </cfRule>
  </conditionalFormatting>
  <conditionalFormatting sqref="Q31">
    <cfRule type="cellIs" dxfId="24964" priority="2376" operator="lessThan">
      <formula>0</formula>
    </cfRule>
  </conditionalFormatting>
  <conditionalFormatting sqref="R31">
    <cfRule type="cellIs" dxfId="24963" priority="2374" operator="lessThan">
      <formula>0.8</formula>
    </cfRule>
    <cfRule type="cellIs" dxfId="24962" priority="2375" operator="greaterThan">
      <formula>1</formula>
    </cfRule>
  </conditionalFormatting>
  <conditionalFormatting sqref="R31">
    <cfRule type="cellIs" dxfId="24961" priority="2372" operator="greaterThan">
      <formula>1</formula>
    </cfRule>
    <cfRule type="cellIs" dxfId="24960" priority="2373" operator="lessThan">
      <formula>0.8</formula>
    </cfRule>
  </conditionalFormatting>
  <conditionalFormatting sqref="P31:P38">
    <cfRule type="cellIs" dxfId="24959" priority="2371" operator="greaterThan">
      <formula>0</formula>
    </cfRule>
  </conditionalFormatting>
  <conditionalFormatting sqref="P31:P38">
    <cfRule type="cellIs" dxfId="24958" priority="2365" operator="greaterThan">
      <formula>0</formula>
    </cfRule>
  </conditionalFormatting>
  <conditionalFormatting sqref="Q31">
    <cfRule type="cellIs" dxfId="24957" priority="2370" operator="lessThan">
      <formula>0</formula>
    </cfRule>
  </conditionalFormatting>
  <conditionalFormatting sqref="R31">
    <cfRule type="cellIs" dxfId="24956" priority="2368" operator="lessThan">
      <formula>0.8</formula>
    </cfRule>
    <cfRule type="cellIs" dxfId="24955" priority="2369" operator="greaterThan">
      <formula>1</formula>
    </cfRule>
  </conditionalFormatting>
  <conditionalFormatting sqref="R31">
    <cfRule type="cellIs" dxfId="24954" priority="2366" operator="greaterThan">
      <formula>1</formula>
    </cfRule>
    <cfRule type="cellIs" dxfId="24953" priority="2367" operator="lessThan">
      <formula>0.8</formula>
    </cfRule>
  </conditionalFormatting>
  <conditionalFormatting sqref="P31:P38">
    <cfRule type="cellIs" dxfId="24952" priority="2359" operator="greaterThan">
      <formula>0</formula>
    </cfRule>
  </conditionalFormatting>
  <conditionalFormatting sqref="Q31">
    <cfRule type="cellIs" dxfId="24951" priority="2364" operator="lessThan">
      <formula>0</formula>
    </cfRule>
  </conditionalFormatting>
  <conditionalFormatting sqref="R31">
    <cfRule type="cellIs" dxfId="24950" priority="2362" operator="lessThan">
      <formula>0.8</formula>
    </cfRule>
    <cfRule type="cellIs" dxfId="24949" priority="2363" operator="greaterThan">
      <formula>1</formula>
    </cfRule>
  </conditionalFormatting>
  <conditionalFormatting sqref="R31">
    <cfRule type="cellIs" dxfId="24948" priority="2360" operator="greaterThan">
      <formula>1</formula>
    </cfRule>
    <cfRule type="cellIs" dxfId="24947" priority="2361" operator="lessThan">
      <formula>0.8</formula>
    </cfRule>
  </conditionalFormatting>
  <conditionalFormatting sqref="R31">
    <cfRule type="cellIs" dxfId="24946" priority="2356" operator="lessThan">
      <formula>0.8</formula>
    </cfRule>
    <cfRule type="cellIs" dxfId="24945" priority="2357" operator="greaterThan">
      <formula>1</formula>
    </cfRule>
  </conditionalFormatting>
  <conditionalFormatting sqref="R31">
    <cfRule type="cellIs" dxfId="24944" priority="2354" operator="greaterThan">
      <formula>1</formula>
    </cfRule>
    <cfRule type="cellIs" dxfId="24943" priority="2355" operator="lessThan">
      <formula>0.8</formula>
    </cfRule>
  </conditionalFormatting>
  <conditionalFormatting sqref="P31:P38">
    <cfRule type="cellIs" dxfId="24942" priority="2353" operator="greaterThan">
      <formula>0</formula>
    </cfRule>
  </conditionalFormatting>
  <conditionalFormatting sqref="Q31">
    <cfRule type="cellIs" dxfId="24941" priority="2358" operator="lessThan">
      <formula>0</formula>
    </cfRule>
  </conditionalFormatting>
  <conditionalFormatting sqref="Q31">
    <cfRule type="cellIs" dxfId="24940" priority="2352" operator="lessThan">
      <formula>0</formula>
    </cfRule>
  </conditionalFormatting>
  <conditionalFormatting sqref="R31">
    <cfRule type="cellIs" dxfId="24939" priority="2350" operator="lessThan">
      <formula>0.8</formula>
    </cfRule>
    <cfRule type="cellIs" dxfId="24938" priority="2351" operator="greaterThan">
      <formula>1</formula>
    </cfRule>
  </conditionalFormatting>
  <conditionalFormatting sqref="R31">
    <cfRule type="cellIs" dxfId="24937" priority="2348" operator="greaterThan">
      <formula>1</formula>
    </cfRule>
    <cfRule type="cellIs" dxfId="24936" priority="2349" operator="lessThan">
      <formula>0.8</formula>
    </cfRule>
  </conditionalFormatting>
  <conditionalFormatting sqref="P31:P38">
    <cfRule type="cellIs" dxfId="24935" priority="2347" operator="greaterThan">
      <formula>0</formula>
    </cfRule>
  </conditionalFormatting>
  <conditionalFormatting sqref="P31:P38">
    <cfRule type="cellIs" dxfId="24934" priority="2341" operator="greaterThan">
      <formula>0</formula>
    </cfRule>
  </conditionalFormatting>
  <conditionalFormatting sqref="Q31">
    <cfRule type="cellIs" dxfId="24933" priority="2346" operator="lessThan">
      <formula>0</formula>
    </cfRule>
  </conditionalFormatting>
  <conditionalFormatting sqref="R31">
    <cfRule type="cellIs" dxfId="24932" priority="2344" operator="lessThan">
      <formula>0.8</formula>
    </cfRule>
    <cfRule type="cellIs" dxfId="24931" priority="2345" operator="greaterThan">
      <formula>1</formula>
    </cfRule>
  </conditionalFormatting>
  <conditionalFormatting sqref="R31">
    <cfRule type="cellIs" dxfId="24930" priority="2342" operator="greaterThan">
      <formula>1</formula>
    </cfRule>
    <cfRule type="cellIs" dxfId="24929" priority="2343" operator="lessThan">
      <formula>0.8</formula>
    </cfRule>
  </conditionalFormatting>
  <conditionalFormatting sqref="P31:P38">
    <cfRule type="cellIs" dxfId="24928" priority="2335" operator="greaterThan">
      <formula>0</formula>
    </cfRule>
  </conditionalFormatting>
  <conditionalFormatting sqref="Q31">
    <cfRule type="cellIs" dxfId="24927" priority="2340" operator="lessThan">
      <formula>0</formula>
    </cfRule>
  </conditionalFormatting>
  <conditionalFormatting sqref="R31">
    <cfRule type="cellIs" dxfId="24926" priority="2338" operator="lessThan">
      <formula>0.8</formula>
    </cfRule>
    <cfRule type="cellIs" dxfId="24925" priority="2339" operator="greaterThan">
      <formula>1</formula>
    </cfRule>
  </conditionalFormatting>
  <conditionalFormatting sqref="R31">
    <cfRule type="cellIs" dxfId="24924" priority="2336" operator="greaterThan">
      <formula>1</formula>
    </cfRule>
    <cfRule type="cellIs" dxfId="24923" priority="2337" operator="lessThan">
      <formula>0.8</formula>
    </cfRule>
  </conditionalFormatting>
  <conditionalFormatting sqref="R31">
    <cfRule type="cellIs" dxfId="24922" priority="2332" operator="lessThan">
      <formula>0.8</formula>
    </cfRule>
    <cfRule type="cellIs" dxfId="24921" priority="2333" operator="greaterThan">
      <formula>1</formula>
    </cfRule>
  </conditionalFormatting>
  <conditionalFormatting sqref="R31">
    <cfRule type="cellIs" dxfId="24920" priority="2330" operator="greaterThan">
      <formula>1</formula>
    </cfRule>
    <cfRule type="cellIs" dxfId="24919" priority="2331" operator="lessThan">
      <formula>0.8</formula>
    </cfRule>
  </conditionalFormatting>
  <conditionalFormatting sqref="P31:P38">
    <cfRule type="cellIs" dxfId="24918" priority="2329" operator="greaterThan">
      <formula>0</formula>
    </cfRule>
  </conditionalFormatting>
  <conditionalFormatting sqref="Q31">
    <cfRule type="cellIs" dxfId="24917" priority="2334" operator="lessThan">
      <formula>0</formula>
    </cfRule>
  </conditionalFormatting>
  <conditionalFormatting sqref="P31:P38">
    <cfRule type="cellIs" dxfId="24916" priority="2323" operator="greaterThan">
      <formula>0</formula>
    </cfRule>
  </conditionalFormatting>
  <conditionalFormatting sqref="Q31">
    <cfRule type="cellIs" dxfId="24915" priority="2328" operator="lessThan">
      <formula>0</formula>
    </cfRule>
  </conditionalFormatting>
  <conditionalFormatting sqref="R31">
    <cfRule type="cellIs" dxfId="24914" priority="2326" operator="lessThan">
      <formula>0.8</formula>
    </cfRule>
    <cfRule type="cellIs" dxfId="24913" priority="2327" operator="greaterThan">
      <formula>1</formula>
    </cfRule>
  </conditionalFormatting>
  <conditionalFormatting sqref="R31">
    <cfRule type="cellIs" dxfId="24912" priority="2324" operator="greaterThan">
      <formula>1</formula>
    </cfRule>
    <cfRule type="cellIs" dxfId="24911" priority="2325" operator="lessThan">
      <formula>0.8</formula>
    </cfRule>
  </conditionalFormatting>
  <conditionalFormatting sqref="R31">
    <cfRule type="cellIs" dxfId="24910" priority="2320" operator="lessThan">
      <formula>0.8</formula>
    </cfRule>
    <cfRule type="cellIs" dxfId="24909" priority="2321" operator="greaterThan">
      <formula>1</formula>
    </cfRule>
  </conditionalFormatting>
  <conditionalFormatting sqref="R31">
    <cfRule type="cellIs" dxfId="24908" priority="2318" operator="greaterThan">
      <formula>1</formula>
    </cfRule>
    <cfRule type="cellIs" dxfId="24907" priority="2319" operator="lessThan">
      <formula>0.8</formula>
    </cfRule>
  </conditionalFormatting>
  <conditionalFormatting sqref="P31:P38">
    <cfRule type="cellIs" dxfId="24906" priority="2317" operator="greaterThan">
      <formula>0</formula>
    </cfRule>
  </conditionalFormatting>
  <conditionalFormatting sqref="Q31">
    <cfRule type="cellIs" dxfId="24905" priority="2322" operator="lessThan">
      <formula>0</formula>
    </cfRule>
  </conditionalFormatting>
  <conditionalFormatting sqref="R31">
    <cfRule type="cellIs" dxfId="24904" priority="2314" operator="lessThan">
      <formula>0.8</formula>
    </cfRule>
    <cfRule type="cellIs" dxfId="24903" priority="2315" operator="greaterThan">
      <formula>1</formula>
    </cfRule>
  </conditionalFormatting>
  <conditionalFormatting sqref="R31">
    <cfRule type="cellIs" dxfId="24902" priority="2312" operator="greaterThan">
      <formula>1</formula>
    </cfRule>
    <cfRule type="cellIs" dxfId="24901" priority="2313" operator="lessThan">
      <formula>0.8</formula>
    </cfRule>
  </conditionalFormatting>
  <conditionalFormatting sqref="P31:P38">
    <cfRule type="cellIs" dxfId="24900" priority="2311" operator="greaterThan">
      <formula>0</formula>
    </cfRule>
  </conditionalFormatting>
  <conditionalFormatting sqref="Q31">
    <cfRule type="cellIs" dxfId="24899" priority="2316" operator="lessThan">
      <formula>0</formula>
    </cfRule>
  </conditionalFormatting>
  <conditionalFormatting sqref="Q31">
    <cfRule type="cellIs" dxfId="24898" priority="2310" operator="lessThan">
      <formula>0</formula>
    </cfRule>
  </conditionalFormatting>
  <conditionalFormatting sqref="R31">
    <cfRule type="cellIs" dxfId="24897" priority="2308" operator="lessThan">
      <formula>0.8</formula>
    </cfRule>
    <cfRule type="cellIs" dxfId="24896" priority="2309" operator="greaterThan">
      <formula>1</formula>
    </cfRule>
  </conditionalFormatting>
  <conditionalFormatting sqref="R31">
    <cfRule type="cellIs" dxfId="24895" priority="2306" operator="greaterThan">
      <formula>1</formula>
    </cfRule>
    <cfRule type="cellIs" dxfId="24894" priority="2307" operator="lessThan">
      <formula>0.8</formula>
    </cfRule>
  </conditionalFormatting>
  <conditionalFormatting sqref="P31:P38">
    <cfRule type="cellIs" dxfId="24893" priority="2305" operator="greaterThan">
      <formula>0</formula>
    </cfRule>
  </conditionalFormatting>
  <conditionalFormatting sqref="Q31">
    <cfRule type="cellIs" dxfId="24892" priority="2299" operator="lessThan">
      <formula>0</formula>
    </cfRule>
  </conditionalFormatting>
  <conditionalFormatting sqref="R31">
    <cfRule type="cellIs" dxfId="24891" priority="2303" operator="lessThan">
      <formula>0.8</formula>
    </cfRule>
    <cfRule type="cellIs" dxfId="24890" priority="2304" operator="greaterThan">
      <formula>1</formula>
    </cfRule>
  </conditionalFormatting>
  <conditionalFormatting sqref="R31">
    <cfRule type="cellIs" dxfId="24889" priority="2301" operator="greaterThan">
      <formula>1</formula>
    </cfRule>
    <cfRule type="cellIs" dxfId="24888" priority="2302" operator="lessThan">
      <formula>0.8</formula>
    </cfRule>
  </conditionalFormatting>
  <conditionalFormatting sqref="P31:P38">
    <cfRule type="cellIs" dxfId="24887" priority="2300" operator="greaterThan">
      <formula>0</formula>
    </cfRule>
  </conditionalFormatting>
  <conditionalFormatting sqref="Q31">
    <cfRule type="cellIs" dxfId="24886" priority="2298" operator="lessThan">
      <formula>0</formula>
    </cfRule>
  </conditionalFormatting>
  <conditionalFormatting sqref="R31">
    <cfRule type="cellIs" dxfId="24885" priority="2296" operator="lessThan">
      <formula>0.8</formula>
    </cfRule>
    <cfRule type="cellIs" dxfId="24884" priority="2297" operator="greaterThan">
      <formula>1</formula>
    </cfRule>
  </conditionalFormatting>
  <conditionalFormatting sqref="R31">
    <cfRule type="cellIs" dxfId="24883" priority="2294" operator="greaterThan">
      <formula>1</formula>
    </cfRule>
    <cfRule type="cellIs" dxfId="24882" priority="2295" operator="lessThan">
      <formula>0.8</formula>
    </cfRule>
  </conditionalFormatting>
  <conditionalFormatting sqref="P31:P38">
    <cfRule type="cellIs" dxfId="24881" priority="2293" operator="greaterThan">
      <formula>0</formula>
    </cfRule>
  </conditionalFormatting>
  <conditionalFormatting sqref="Q31">
    <cfRule type="cellIs" dxfId="24880" priority="2292" operator="lessThan">
      <formula>0</formula>
    </cfRule>
  </conditionalFormatting>
  <conditionalFormatting sqref="R31">
    <cfRule type="cellIs" dxfId="24879" priority="2290" operator="lessThan">
      <formula>0.8</formula>
    </cfRule>
    <cfRule type="cellIs" dxfId="24878" priority="2291" operator="greaterThan">
      <formula>1</formula>
    </cfRule>
  </conditionalFormatting>
  <conditionalFormatting sqref="R31">
    <cfRule type="cellIs" dxfId="24877" priority="2288" operator="greaterThan">
      <formula>1</formula>
    </cfRule>
    <cfRule type="cellIs" dxfId="24876" priority="2289" operator="lessThan">
      <formula>0.8</formula>
    </cfRule>
  </conditionalFormatting>
  <conditionalFormatting sqref="P31:P38">
    <cfRule type="cellIs" dxfId="24875" priority="2287" operator="greaterThan">
      <formula>0</formula>
    </cfRule>
  </conditionalFormatting>
  <conditionalFormatting sqref="Q31">
    <cfRule type="cellIs" dxfId="24874" priority="2286" operator="lessThan">
      <formula>0</formula>
    </cfRule>
  </conditionalFormatting>
  <conditionalFormatting sqref="R31">
    <cfRule type="cellIs" dxfId="24873" priority="2284" operator="lessThan">
      <formula>0.8</formula>
    </cfRule>
    <cfRule type="cellIs" dxfId="24872" priority="2285" operator="greaterThan">
      <formula>1</formula>
    </cfRule>
  </conditionalFormatting>
  <conditionalFormatting sqref="R31">
    <cfRule type="cellIs" dxfId="24871" priority="2282" operator="greaterThan">
      <formula>1</formula>
    </cfRule>
    <cfRule type="cellIs" dxfId="24870" priority="2283" operator="lessThan">
      <formula>0.8</formula>
    </cfRule>
  </conditionalFormatting>
  <conditionalFormatting sqref="P31:P38">
    <cfRule type="cellIs" dxfId="24869" priority="2281" operator="greaterThan">
      <formula>0</formula>
    </cfRule>
  </conditionalFormatting>
  <conditionalFormatting sqref="Q31">
    <cfRule type="cellIs" dxfId="24868" priority="2280" operator="lessThan">
      <formula>0</formula>
    </cfRule>
  </conditionalFormatting>
  <conditionalFormatting sqref="R31">
    <cfRule type="cellIs" dxfId="24867" priority="2278" operator="lessThan">
      <formula>0.8</formula>
    </cfRule>
    <cfRule type="cellIs" dxfId="24866" priority="2279" operator="greaterThan">
      <formula>1</formula>
    </cfRule>
  </conditionalFormatting>
  <conditionalFormatting sqref="R31">
    <cfRule type="cellIs" dxfId="24865" priority="2276" operator="greaterThan">
      <formula>1</formula>
    </cfRule>
    <cfRule type="cellIs" dxfId="24864" priority="2277" operator="lessThan">
      <formula>0.8</formula>
    </cfRule>
  </conditionalFormatting>
  <conditionalFormatting sqref="P31:P38">
    <cfRule type="cellIs" dxfId="24863" priority="2275" operator="greaterThan">
      <formula>0</formula>
    </cfRule>
  </conditionalFormatting>
  <conditionalFormatting sqref="Q31">
    <cfRule type="cellIs" dxfId="24862" priority="2274" operator="lessThan">
      <formula>0</formula>
    </cfRule>
  </conditionalFormatting>
  <conditionalFormatting sqref="R31">
    <cfRule type="cellIs" dxfId="24861" priority="2272" operator="lessThan">
      <formula>0.8</formula>
    </cfRule>
    <cfRule type="cellIs" dxfId="24860" priority="2273" operator="greaterThan">
      <formula>1</formula>
    </cfRule>
  </conditionalFormatting>
  <conditionalFormatting sqref="R31">
    <cfRule type="cellIs" dxfId="24859" priority="2270" operator="greaterThan">
      <formula>1</formula>
    </cfRule>
    <cfRule type="cellIs" dxfId="24858" priority="2271" operator="lessThan">
      <formula>0.8</formula>
    </cfRule>
  </conditionalFormatting>
  <conditionalFormatting sqref="P31:P38">
    <cfRule type="cellIs" dxfId="24857" priority="2269" operator="greaterThan">
      <formula>0</formula>
    </cfRule>
  </conditionalFormatting>
  <conditionalFormatting sqref="P31:P38">
    <cfRule type="cellIs" dxfId="24856" priority="2263" operator="greaterThan">
      <formula>0</formula>
    </cfRule>
  </conditionalFormatting>
  <conditionalFormatting sqref="Q31">
    <cfRule type="cellIs" dxfId="24855" priority="2268" operator="lessThan">
      <formula>0</formula>
    </cfRule>
  </conditionalFormatting>
  <conditionalFormatting sqref="R31">
    <cfRule type="cellIs" dxfId="24854" priority="2266" operator="lessThan">
      <formula>0.8</formula>
    </cfRule>
    <cfRule type="cellIs" dxfId="24853" priority="2267" operator="greaterThan">
      <formula>1</formula>
    </cfRule>
  </conditionalFormatting>
  <conditionalFormatting sqref="R31">
    <cfRule type="cellIs" dxfId="24852" priority="2264" operator="greaterThan">
      <formula>1</formula>
    </cfRule>
    <cfRule type="cellIs" dxfId="24851" priority="2265" operator="lessThan">
      <formula>0.8</formula>
    </cfRule>
  </conditionalFormatting>
  <conditionalFormatting sqref="P31:P38">
    <cfRule type="cellIs" dxfId="24850" priority="2257" operator="greaterThan">
      <formula>0</formula>
    </cfRule>
  </conditionalFormatting>
  <conditionalFormatting sqref="Q31">
    <cfRule type="cellIs" dxfId="24849" priority="2262" operator="lessThan">
      <formula>0</formula>
    </cfRule>
  </conditionalFormatting>
  <conditionalFormatting sqref="R31">
    <cfRule type="cellIs" dxfId="24848" priority="2260" operator="lessThan">
      <formula>0.8</formula>
    </cfRule>
    <cfRule type="cellIs" dxfId="24847" priority="2261" operator="greaterThan">
      <formula>1</formula>
    </cfRule>
  </conditionalFormatting>
  <conditionalFormatting sqref="R31">
    <cfRule type="cellIs" dxfId="24846" priority="2258" operator="greaterThan">
      <formula>1</formula>
    </cfRule>
    <cfRule type="cellIs" dxfId="24845" priority="2259" operator="lessThan">
      <formula>0.8</formula>
    </cfRule>
  </conditionalFormatting>
  <conditionalFormatting sqref="R31">
    <cfRule type="cellIs" dxfId="24844" priority="2254" operator="lessThan">
      <formula>0.8</formula>
    </cfRule>
    <cfRule type="cellIs" dxfId="24843" priority="2255" operator="greaterThan">
      <formula>1</formula>
    </cfRule>
  </conditionalFormatting>
  <conditionalFormatting sqref="R31">
    <cfRule type="cellIs" dxfId="24842" priority="2252" operator="greaterThan">
      <formula>1</formula>
    </cfRule>
    <cfRule type="cellIs" dxfId="24841" priority="2253" operator="lessThan">
      <formula>0.8</formula>
    </cfRule>
  </conditionalFormatting>
  <conditionalFormatting sqref="P31:P38">
    <cfRule type="cellIs" dxfId="24840" priority="2251" operator="greaterThan">
      <formula>0</formula>
    </cfRule>
  </conditionalFormatting>
  <conditionalFormatting sqref="Q31">
    <cfRule type="cellIs" dxfId="24839" priority="2256" operator="lessThan">
      <formula>0</formula>
    </cfRule>
  </conditionalFormatting>
  <conditionalFormatting sqref="P79">
    <cfRule type="cellIs" dxfId="24838" priority="2245" operator="greaterThan">
      <formula>0</formula>
    </cfRule>
  </conditionalFormatting>
  <conditionalFormatting sqref="Q79">
    <cfRule type="cellIs" dxfId="24837" priority="2250" operator="lessThan">
      <formula>0</formula>
    </cfRule>
  </conditionalFormatting>
  <conditionalFormatting sqref="R79">
    <cfRule type="cellIs" dxfId="24836" priority="2248" operator="lessThan">
      <formula>0.8</formula>
    </cfRule>
    <cfRule type="cellIs" dxfId="24835" priority="2249" operator="greaterThan">
      <formula>1</formula>
    </cfRule>
  </conditionalFormatting>
  <conditionalFormatting sqref="R79">
    <cfRule type="cellIs" dxfId="24834" priority="2246" operator="greaterThan">
      <formula>1</formula>
    </cfRule>
    <cfRule type="cellIs" dxfId="24833" priority="2247" operator="lessThan">
      <formula>0.8</formula>
    </cfRule>
  </conditionalFormatting>
  <conditionalFormatting sqref="Q79">
    <cfRule type="cellIs" dxfId="24832" priority="2244" operator="lessThan">
      <formula>0</formula>
    </cfRule>
  </conditionalFormatting>
  <conditionalFormatting sqref="R79">
    <cfRule type="cellIs" dxfId="24831" priority="2242" operator="lessThan">
      <formula>0.8</formula>
    </cfRule>
    <cfRule type="cellIs" dxfId="24830" priority="2243" operator="greaterThan">
      <formula>1</formula>
    </cfRule>
  </conditionalFormatting>
  <conditionalFormatting sqref="R79">
    <cfRule type="cellIs" dxfId="24829" priority="2240" operator="greaterThan">
      <formula>1</formula>
    </cfRule>
    <cfRule type="cellIs" dxfId="24828" priority="2241" operator="lessThan">
      <formula>0.8</formula>
    </cfRule>
  </conditionalFormatting>
  <conditionalFormatting sqref="P79">
    <cfRule type="cellIs" dxfId="24827" priority="2239" operator="greaterThan">
      <formula>0</formula>
    </cfRule>
  </conditionalFormatting>
  <conditionalFormatting sqref="P79">
    <cfRule type="cellIs" dxfId="24826" priority="2233" operator="greaterThan">
      <formula>0</formula>
    </cfRule>
  </conditionalFormatting>
  <conditionalFormatting sqref="Q79">
    <cfRule type="cellIs" dxfId="24825" priority="2238" operator="lessThan">
      <formula>0</formula>
    </cfRule>
  </conditionalFormatting>
  <conditionalFormatting sqref="R79">
    <cfRule type="cellIs" dxfId="24824" priority="2236" operator="lessThan">
      <formula>0.8</formula>
    </cfRule>
    <cfRule type="cellIs" dxfId="24823" priority="2237" operator="greaterThan">
      <formula>1</formula>
    </cfRule>
  </conditionalFormatting>
  <conditionalFormatting sqref="R79">
    <cfRule type="cellIs" dxfId="24822" priority="2234" operator="greaterThan">
      <formula>1</formula>
    </cfRule>
    <cfRule type="cellIs" dxfId="24821" priority="2235" operator="lessThan">
      <formula>0.8</formula>
    </cfRule>
  </conditionalFormatting>
  <conditionalFormatting sqref="Q79">
    <cfRule type="cellIs" dxfId="24820" priority="2227" operator="lessThan">
      <formula>0</formula>
    </cfRule>
  </conditionalFormatting>
  <conditionalFormatting sqref="P79">
    <cfRule type="cellIs" dxfId="24819" priority="2228" operator="greaterThan">
      <formula>0</formula>
    </cfRule>
  </conditionalFormatting>
  <conditionalFormatting sqref="R79">
    <cfRule type="cellIs" dxfId="24818" priority="2231" operator="lessThan">
      <formula>0.8</formula>
    </cfRule>
    <cfRule type="cellIs" dxfId="24817" priority="2232" operator="greaterThan">
      <formula>1</formula>
    </cfRule>
  </conditionalFormatting>
  <conditionalFormatting sqref="R79">
    <cfRule type="cellIs" dxfId="24816" priority="2229" operator="greaterThan">
      <formula>1</formula>
    </cfRule>
    <cfRule type="cellIs" dxfId="24815" priority="2230" operator="lessThan">
      <formula>0.8</formula>
    </cfRule>
  </conditionalFormatting>
  <conditionalFormatting sqref="Q79">
    <cfRule type="cellIs" dxfId="24814" priority="2221" operator="lessThan">
      <formula>0</formula>
    </cfRule>
  </conditionalFormatting>
  <conditionalFormatting sqref="R79">
    <cfRule type="cellIs" dxfId="24813" priority="2225" operator="lessThan">
      <formula>0.8</formula>
    </cfRule>
    <cfRule type="cellIs" dxfId="24812" priority="2226" operator="greaterThan">
      <formula>1</formula>
    </cfRule>
  </conditionalFormatting>
  <conditionalFormatting sqref="R79">
    <cfRule type="cellIs" dxfId="24811" priority="2223" operator="greaterThan">
      <formula>1</formula>
    </cfRule>
    <cfRule type="cellIs" dxfId="24810" priority="2224" operator="lessThan">
      <formula>0.8</formula>
    </cfRule>
  </conditionalFormatting>
  <conditionalFormatting sqref="P79">
    <cfRule type="cellIs" dxfId="24809" priority="2222" operator="greaterThan">
      <formula>0</formula>
    </cfRule>
  </conditionalFormatting>
  <conditionalFormatting sqref="Q79">
    <cfRule type="cellIs" dxfId="24808" priority="2220" operator="lessThan">
      <formula>0</formula>
    </cfRule>
  </conditionalFormatting>
  <conditionalFormatting sqref="R79">
    <cfRule type="cellIs" dxfId="24807" priority="2218" operator="lessThan">
      <formula>0.8</formula>
    </cfRule>
    <cfRule type="cellIs" dxfId="24806" priority="2219" operator="greaterThan">
      <formula>1</formula>
    </cfRule>
  </conditionalFormatting>
  <conditionalFormatting sqref="R79">
    <cfRule type="cellIs" dxfId="24805" priority="2216" operator="greaterThan">
      <formula>1</formula>
    </cfRule>
    <cfRule type="cellIs" dxfId="24804" priority="2217" operator="lessThan">
      <formula>0.8</formula>
    </cfRule>
  </conditionalFormatting>
  <conditionalFormatting sqref="P79">
    <cfRule type="cellIs" dxfId="24803" priority="2215" operator="greaterThan">
      <formula>0</formula>
    </cfRule>
  </conditionalFormatting>
  <conditionalFormatting sqref="Q79">
    <cfRule type="cellIs" dxfId="24802" priority="2214" operator="lessThan">
      <formula>0</formula>
    </cfRule>
  </conditionalFormatting>
  <conditionalFormatting sqref="R79">
    <cfRule type="cellIs" dxfId="24801" priority="2212" operator="lessThan">
      <formula>0.8</formula>
    </cfRule>
    <cfRule type="cellIs" dxfId="24800" priority="2213" operator="greaterThan">
      <formula>1</formula>
    </cfRule>
  </conditionalFormatting>
  <conditionalFormatting sqref="R79">
    <cfRule type="cellIs" dxfId="24799" priority="2210" operator="greaterThan">
      <formula>1</formula>
    </cfRule>
    <cfRule type="cellIs" dxfId="24798" priority="2211" operator="lessThan">
      <formula>0.8</formula>
    </cfRule>
  </conditionalFormatting>
  <conditionalFormatting sqref="P79">
    <cfRule type="cellIs" dxfId="24797" priority="2209" operator="greaterThan">
      <formula>0</formula>
    </cfRule>
  </conditionalFormatting>
  <conditionalFormatting sqref="P79">
    <cfRule type="cellIs" dxfId="24796" priority="2203" operator="greaterThan">
      <formula>0</formula>
    </cfRule>
  </conditionalFormatting>
  <conditionalFormatting sqref="Q79">
    <cfRule type="cellIs" dxfId="24795" priority="2208" operator="lessThan">
      <formula>0</formula>
    </cfRule>
  </conditionalFormatting>
  <conditionalFormatting sqref="R79">
    <cfRule type="cellIs" dxfId="24794" priority="2206" operator="lessThan">
      <formula>0.8</formula>
    </cfRule>
    <cfRule type="cellIs" dxfId="24793" priority="2207" operator="greaterThan">
      <formula>1</formula>
    </cfRule>
  </conditionalFormatting>
  <conditionalFormatting sqref="R79">
    <cfRule type="cellIs" dxfId="24792" priority="2204" operator="greaterThan">
      <formula>1</formula>
    </cfRule>
    <cfRule type="cellIs" dxfId="24791" priority="2205" operator="lessThan">
      <formula>0.8</formula>
    </cfRule>
  </conditionalFormatting>
  <conditionalFormatting sqref="P71:P78">
    <cfRule type="cellIs" dxfId="24790" priority="2197" operator="greaterThan">
      <formula>0</formula>
    </cfRule>
  </conditionalFormatting>
  <conditionalFormatting sqref="Q71:Q78">
    <cfRule type="cellIs" dxfId="24789" priority="2202" operator="lessThan">
      <formula>0</formula>
    </cfRule>
  </conditionalFormatting>
  <conditionalFormatting sqref="R71:R78">
    <cfRule type="cellIs" dxfId="24788" priority="2200" operator="lessThan">
      <formula>0.8</formula>
    </cfRule>
    <cfRule type="cellIs" dxfId="24787" priority="2201" operator="greaterThan">
      <formula>1</formula>
    </cfRule>
  </conditionalFormatting>
  <conditionalFormatting sqref="R71:R78">
    <cfRule type="cellIs" dxfId="24786" priority="2198" operator="greaterThan">
      <formula>1</formula>
    </cfRule>
    <cfRule type="cellIs" dxfId="24785" priority="2199" operator="lessThan">
      <formula>0.8</formula>
    </cfRule>
  </conditionalFormatting>
  <conditionalFormatting sqref="Q148:Q154">
    <cfRule type="cellIs" dxfId="24784" priority="2196" operator="lessThan">
      <formula>0</formula>
    </cfRule>
  </conditionalFormatting>
  <conditionalFormatting sqref="R148:R154">
    <cfRule type="cellIs" dxfId="24783" priority="2194" operator="lessThan">
      <formula>0.8</formula>
    </cfRule>
    <cfRule type="cellIs" dxfId="24782" priority="2195" operator="greaterThan">
      <formula>1</formula>
    </cfRule>
  </conditionalFormatting>
  <conditionalFormatting sqref="R148:R154">
    <cfRule type="cellIs" dxfId="24781" priority="2192" operator="greaterThan">
      <formula>1</formula>
    </cfRule>
    <cfRule type="cellIs" dxfId="24780" priority="2193" operator="lessThan">
      <formula>0.8</formula>
    </cfRule>
  </conditionalFormatting>
  <conditionalFormatting sqref="P148:P154">
    <cfRule type="cellIs" dxfId="24779" priority="2191" operator="greaterThan">
      <formula>0</formula>
    </cfRule>
  </conditionalFormatting>
  <conditionalFormatting sqref="Q148:Q154">
    <cfRule type="cellIs" dxfId="24778" priority="2190" operator="lessThan">
      <formula>0</formula>
    </cfRule>
  </conditionalFormatting>
  <conditionalFormatting sqref="R148:R154">
    <cfRule type="cellIs" dxfId="24777" priority="2188" operator="lessThan">
      <formula>0.8</formula>
    </cfRule>
    <cfRule type="cellIs" dxfId="24776" priority="2189" operator="greaterThan">
      <formula>1</formula>
    </cfRule>
  </conditionalFormatting>
  <conditionalFormatting sqref="R148:R154">
    <cfRule type="cellIs" dxfId="24775" priority="2186" operator="greaterThan">
      <formula>1</formula>
    </cfRule>
    <cfRule type="cellIs" dxfId="24774" priority="2187" operator="lessThan">
      <formula>0.8</formula>
    </cfRule>
  </conditionalFormatting>
  <conditionalFormatting sqref="P148:P154">
    <cfRule type="cellIs" dxfId="24773" priority="2185" operator="greaterThan">
      <formula>0</formula>
    </cfRule>
  </conditionalFormatting>
  <conditionalFormatting sqref="Q148:Q154">
    <cfRule type="cellIs" dxfId="24772" priority="2184" operator="lessThan">
      <formula>0</formula>
    </cfRule>
  </conditionalFormatting>
  <conditionalFormatting sqref="R148:R154">
    <cfRule type="cellIs" dxfId="24771" priority="2182" operator="lessThan">
      <formula>0.8</formula>
    </cfRule>
    <cfRule type="cellIs" dxfId="24770" priority="2183" operator="greaterThan">
      <formula>1</formula>
    </cfRule>
  </conditionalFormatting>
  <conditionalFormatting sqref="R148:R154">
    <cfRule type="cellIs" dxfId="24769" priority="2180" operator="greaterThan">
      <formula>1</formula>
    </cfRule>
    <cfRule type="cellIs" dxfId="24768" priority="2181" operator="lessThan">
      <formula>0.8</formula>
    </cfRule>
  </conditionalFormatting>
  <conditionalFormatting sqref="P148:P154">
    <cfRule type="cellIs" dxfId="24767" priority="2179" operator="greaterThan">
      <formula>0</formula>
    </cfRule>
  </conditionalFormatting>
  <conditionalFormatting sqref="Q148:Q154">
    <cfRule type="cellIs" dxfId="24766" priority="2178" operator="lessThan">
      <formula>0</formula>
    </cfRule>
  </conditionalFormatting>
  <conditionalFormatting sqref="R148:R154">
    <cfRule type="cellIs" dxfId="24765" priority="2176" operator="lessThan">
      <formula>0.8</formula>
    </cfRule>
    <cfRule type="cellIs" dxfId="24764" priority="2177" operator="greaterThan">
      <formula>1</formula>
    </cfRule>
  </conditionalFormatting>
  <conditionalFormatting sqref="R148:R154">
    <cfRule type="cellIs" dxfId="24763" priority="2174" operator="greaterThan">
      <formula>1</formula>
    </cfRule>
    <cfRule type="cellIs" dxfId="24762" priority="2175" operator="lessThan">
      <formula>0.8</formula>
    </cfRule>
  </conditionalFormatting>
  <conditionalFormatting sqref="P148:P154">
    <cfRule type="cellIs" dxfId="24761" priority="2173" operator="greaterThan">
      <formula>0</formula>
    </cfRule>
  </conditionalFormatting>
  <conditionalFormatting sqref="P148:P154">
    <cfRule type="cellIs" dxfId="24760" priority="2167" operator="greaterThan">
      <formula>0</formula>
    </cfRule>
  </conditionalFormatting>
  <conditionalFormatting sqref="Q148:Q154">
    <cfRule type="cellIs" dxfId="24759" priority="2172" operator="lessThan">
      <formula>0</formula>
    </cfRule>
  </conditionalFormatting>
  <conditionalFormatting sqref="R148:R154">
    <cfRule type="cellIs" dxfId="24758" priority="2170" operator="lessThan">
      <formula>0.8</formula>
    </cfRule>
    <cfRule type="cellIs" dxfId="24757" priority="2171" operator="greaterThan">
      <formula>1</formula>
    </cfRule>
  </conditionalFormatting>
  <conditionalFormatting sqref="R148:R154">
    <cfRule type="cellIs" dxfId="24756" priority="2168" operator="greaterThan">
      <formula>1</formula>
    </cfRule>
    <cfRule type="cellIs" dxfId="24755" priority="2169" operator="lessThan">
      <formula>0.8</formula>
    </cfRule>
  </conditionalFormatting>
  <conditionalFormatting sqref="P148:P154">
    <cfRule type="cellIs" dxfId="24754" priority="2161" operator="greaterThan">
      <formula>0</formula>
    </cfRule>
  </conditionalFormatting>
  <conditionalFormatting sqref="Q148:Q154">
    <cfRule type="cellIs" dxfId="24753" priority="2166" operator="lessThan">
      <formula>0</formula>
    </cfRule>
  </conditionalFormatting>
  <conditionalFormatting sqref="R148:R154">
    <cfRule type="cellIs" dxfId="24752" priority="2164" operator="lessThan">
      <formula>0.8</formula>
    </cfRule>
    <cfRule type="cellIs" dxfId="24751" priority="2165" operator="greaterThan">
      <formula>1</formula>
    </cfRule>
  </conditionalFormatting>
  <conditionalFormatting sqref="R148:R154">
    <cfRule type="cellIs" dxfId="24750" priority="2162" operator="greaterThan">
      <formula>1</formula>
    </cfRule>
    <cfRule type="cellIs" dxfId="24749" priority="2163" operator="lessThan">
      <formula>0.8</formula>
    </cfRule>
  </conditionalFormatting>
  <conditionalFormatting sqref="R148:R154">
    <cfRule type="cellIs" dxfId="24748" priority="2158" operator="lessThan">
      <formula>0.8</formula>
    </cfRule>
    <cfRule type="cellIs" dxfId="24747" priority="2159" operator="greaterThan">
      <formula>1</formula>
    </cfRule>
  </conditionalFormatting>
  <conditionalFormatting sqref="R148:R154">
    <cfRule type="cellIs" dxfId="24746" priority="2156" operator="greaterThan">
      <formula>1</formula>
    </cfRule>
    <cfRule type="cellIs" dxfId="24745" priority="2157" operator="lessThan">
      <formula>0.8</formula>
    </cfRule>
  </conditionalFormatting>
  <conditionalFormatting sqref="P148:P154">
    <cfRule type="cellIs" dxfId="24744" priority="2155" operator="greaterThan">
      <formula>0</formula>
    </cfRule>
  </conditionalFormatting>
  <conditionalFormatting sqref="Q148:Q154">
    <cfRule type="cellIs" dxfId="24743" priority="2160" operator="lessThan">
      <formula>0</formula>
    </cfRule>
  </conditionalFormatting>
  <conditionalFormatting sqref="Q148:Q154">
    <cfRule type="cellIs" dxfId="24742" priority="2154" operator="lessThan">
      <formula>0</formula>
    </cfRule>
  </conditionalFormatting>
  <conditionalFormatting sqref="R148:R154">
    <cfRule type="cellIs" dxfId="24741" priority="2152" operator="lessThan">
      <formula>0.8</formula>
    </cfRule>
    <cfRule type="cellIs" dxfId="24740" priority="2153" operator="greaterThan">
      <formula>1</formula>
    </cfRule>
  </conditionalFormatting>
  <conditionalFormatting sqref="R148:R154">
    <cfRule type="cellIs" dxfId="24739" priority="2150" operator="greaterThan">
      <formula>1</formula>
    </cfRule>
    <cfRule type="cellIs" dxfId="24738" priority="2151" operator="lessThan">
      <formula>0.8</formula>
    </cfRule>
  </conditionalFormatting>
  <conditionalFormatting sqref="P148:P154">
    <cfRule type="cellIs" dxfId="24737" priority="2149" operator="greaterThan">
      <formula>0</formula>
    </cfRule>
  </conditionalFormatting>
  <conditionalFormatting sqref="P148:P154">
    <cfRule type="cellIs" dxfId="24736" priority="2143" operator="greaterThan">
      <formula>0</formula>
    </cfRule>
  </conditionalFormatting>
  <conditionalFormatting sqref="Q148:Q154">
    <cfRule type="cellIs" dxfId="24735" priority="2148" operator="lessThan">
      <formula>0</formula>
    </cfRule>
  </conditionalFormatting>
  <conditionalFormatting sqref="R148:R154">
    <cfRule type="cellIs" dxfId="24734" priority="2146" operator="lessThan">
      <formula>0.8</formula>
    </cfRule>
    <cfRule type="cellIs" dxfId="24733" priority="2147" operator="greaterThan">
      <formula>1</formula>
    </cfRule>
  </conditionalFormatting>
  <conditionalFormatting sqref="R148:R154">
    <cfRule type="cellIs" dxfId="24732" priority="2144" operator="greaterThan">
      <formula>1</formula>
    </cfRule>
    <cfRule type="cellIs" dxfId="24731" priority="2145" operator="lessThan">
      <formula>0.8</formula>
    </cfRule>
  </conditionalFormatting>
  <conditionalFormatting sqref="P148:P154">
    <cfRule type="cellIs" dxfId="24730" priority="2137" operator="greaterThan">
      <formula>0</formula>
    </cfRule>
  </conditionalFormatting>
  <conditionalFormatting sqref="Q148:Q154">
    <cfRule type="cellIs" dxfId="24729" priority="2142" operator="lessThan">
      <formula>0</formula>
    </cfRule>
  </conditionalFormatting>
  <conditionalFormatting sqref="R148:R154">
    <cfRule type="cellIs" dxfId="24728" priority="2140" operator="lessThan">
      <formula>0.8</formula>
    </cfRule>
    <cfRule type="cellIs" dxfId="24727" priority="2141" operator="greaterThan">
      <formula>1</formula>
    </cfRule>
  </conditionalFormatting>
  <conditionalFormatting sqref="R148:R154">
    <cfRule type="cellIs" dxfId="24726" priority="2138" operator="greaterThan">
      <formula>1</formula>
    </cfRule>
    <cfRule type="cellIs" dxfId="24725" priority="2139" operator="lessThan">
      <formula>0.8</formula>
    </cfRule>
  </conditionalFormatting>
  <conditionalFormatting sqref="R148:R154">
    <cfRule type="cellIs" dxfId="24724" priority="2134" operator="lessThan">
      <formula>0.8</formula>
    </cfRule>
    <cfRule type="cellIs" dxfId="24723" priority="2135" operator="greaterThan">
      <formula>1</formula>
    </cfRule>
  </conditionalFormatting>
  <conditionalFormatting sqref="R148:R154">
    <cfRule type="cellIs" dxfId="24722" priority="2132" operator="greaterThan">
      <formula>1</formula>
    </cfRule>
    <cfRule type="cellIs" dxfId="24721" priority="2133" operator="lessThan">
      <formula>0.8</formula>
    </cfRule>
  </conditionalFormatting>
  <conditionalFormatting sqref="P148:P154">
    <cfRule type="cellIs" dxfId="24720" priority="2131" operator="greaterThan">
      <formula>0</formula>
    </cfRule>
  </conditionalFormatting>
  <conditionalFormatting sqref="Q148:Q154">
    <cfRule type="cellIs" dxfId="24719" priority="2136" operator="lessThan">
      <formula>0</formula>
    </cfRule>
  </conditionalFormatting>
  <conditionalFormatting sqref="P148:P154">
    <cfRule type="cellIs" dxfId="24718" priority="2125" operator="greaterThan">
      <formula>0</formula>
    </cfRule>
  </conditionalFormatting>
  <conditionalFormatting sqref="Q148:Q154">
    <cfRule type="cellIs" dxfId="24717" priority="2130" operator="lessThan">
      <formula>0</formula>
    </cfRule>
  </conditionalFormatting>
  <conditionalFormatting sqref="R148:R154">
    <cfRule type="cellIs" dxfId="24716" priority="2128" operator="lessThan">
      <formula>0.8</formula>
    </cfRule>
    <cfRule type="cellIs" dxfId="24715" priority="2129" operator="greaterThan">
      <formula>1</formula>
    </cfRule>
  </conditionalFormatting>
  <conditionalFormatting sqref="R148:R154">
    <cfRule type="cellIs" dxfId="24714" priority="2126" operator="greaterThan">
      <formula>1</formula>
    </cfRule>
    <cfRule type="cellIs" dxfId="24713" priority="2127" operator="lessThan">
      <formula>0.8</formula>
    </cfRule>
  </conditionalFormatting>
  <conditionalFormatting sqref="R148:R154">
    <cfRule type="cellIs" dxfId="24712" priority="2122" operator="lessThan">
      <formula>0.8</formula>
    </cfRule>
    <cfRule type="cellIs" dxfId="24711" priority="2123" operator="greaterThan">
      <formula>1</formula>
    </cfRule>
  </conditionalFormatting>
  <conditionalFormatting sqref="R148:R154">
    <cfRule type="cellIs" dxfId="24710" priority="2120" operator="greaterThan">
      <formula>1</formula>
    </cfRule>
    <cfRule type="cellIs" dxfId="24709" priority="2121" operator="lessThan">
      <formula>0.8</formula>
    </cfRule>
  </conditionalFormatting>
  <conditionalFormatting sqref="P148:P154">
    <cfRule type="cellIs" dxfId="24708" priority="2119" operator="greaterThan">
      <formula>0</formula>
    </cfRule>
  </conditionalFormatting>
  <conditionalFormatting sqref="Q148:Q154">
    <cfRule type="cellIs" dxfId="24707" priority="2124" operator="lessThan">
      <formula>0</formula>
    </cfRule>
  </conditionalFormatting>
  <conditionalFormatting sqref="R148:R154">
    <cfRule type="cellIs" dxfId="24706" priority="2116" operator="lessThan">
      <formula>0.8</formula>
    </cfRule>
    <cfRule type="cellIs" dxfId="24705" priority="2117" operator="greaterThan">
      <formula>1</formula>
    </cfRule>
  </conditionalFormatting>
  <conditionalFormatting sqref="R148:R154">
    <cfRule type="cellIs" dxfId="24704" priority="2114" operator="greaterThan">
      <formula>1</formula>
    </cfRule>
    <cfRule type="cellIs" dxfId="24703" priority="2115" operator="lessThan">
      <formula>0.8</formula>
    </cfRule>
  </conditionalFormatting>
  <conditionalFormatting sqref="P148:P154">
    <cfRule type="cellIs" dxfId="24702" priority="2113" operator="greaterThan">
      <formula>0</formula>
    </cfRule>
  </conditionalFormatting>
  <conditionalFormatting sqref="Q148:Q154">
    <cfRule type="cellIs" dxfId="24701" priority="2118" operator="lessThan">
      <formula>0</formula>
    </cfRule>
  </conditionalFormatting>
  <conditionalFormatting sqref="Q148:Q154">
    <cfRule type="cellIs" dxfId="24700" priority="2112" operator="lessThan">
      <formula>0</formula>
    </cfRule>
  </conditionalFormatting>
  <conditionalFormatting sqref="R148:R154">
    <cfRule type="cellIs" dxfId="24699" priority="2110" operator="lessThan">
      <formula>0.8</formula>
    </cfRule>
    <cfRule type="cellIs" dxfId="24698" priority="2111" operator="greaterThan">
      <formula>1</formula>
    </cfRule>
  </conditionalFormatting>
  <conditionalFormatting sqref="R148:R154">
    <cfRule type="cellIs" dxfId="24697" priority="2108" operator="greaterThan">
      <formula>1</formula>
    </cfRule>
    <cfRule type="cellIs" dxfId="24696" priority="2109" operator="lessThan">
      <formula>0.8</formula>
    </cfRule>
  </conditionalFormatting>
  <conditionalFormatting sqref="P148:P154">
    <cfRule type="cellIs" dxfId="24695" priority="2107" operator="greaterThan">
      <formula>0</formula>
    </cfRule>
  </conditionalFormatting>
  <conditionalFormatting sqref="Q148:Q154">
    <cfRule type="cellIs" dxfId="24694" priority="2101" operator="lessThan">
      <formula>0</formula>
    </cfRule>
  </conditionalFormatting>
  <conditionalFormatting sqref="R148:R154">
    <cfRule type="cellIs" dxfId="24693" priority="2105" operator="lessThan">
      <formula>0.8</formula>
    </cfRule>
    <cfRule type="cellIs" dxfId="24692" priority="2106" operator="greaterThan">
      <formula>1</formula>
    </cfRule>
  </conditionalFormatting>
  <conditionalFormatting sqref="R148:R154">
    <cfRule type="cellIs" dxfId="24691" priority="2103" operator="greaterThan">
      <formula>1</formula>
    </cfRule>
    <cfRule type="cellIs" dxfId="24690" priority="2104" operator="lessThan">
      <formula>0.8</formula>
    </cfRule>
  </conditionalFormatting>
  <conditionalFormatting sqref="P148:P154">
    <cfRule type="cellIs" dxfId="24689" priority="2102" operator="greaterThan">
      <formula>0</formula>
    </cfRule>
  </conditionalFormatting>
  <conditionalFormatting sqref="Q148:Q154">
    <cfRule type="cellIs" dxfId="24688" priority="2100" operator="lessThan">
      <formula>0</formula>
    </cfRule>
  </conditionalFormatting>
  <conditionalFormatting sqref="R148:R154">
    <cfRule type="cellIs" dxfId="24687" priority="2098" operator="lessThan">
      <formula>0.8</formula>
    </cfRule>
    <cfRule type="cellIs" dxfId="24686" priority="2099" operator="greaterThan">
      <formula>1</formula>
    </cfRule>
  </conditionalFormatting>
  <conditionalFormatting sqref="R148:R154">
    <cfRule type="cellIs" dxfId="24685" priority="2096" operator="greaterThan">
      <formula>1</formula>
    </cfRule>
    <cfRule type="cellIs" dxfId="24684" priority="2097" operator="lessThan">
      <formula>0.8</formula>
    </cfRule>
  </conditionalFormatting>
  <conditionalFormatting sqref="P148:P154">
    <cfRule type="cellIs" dxfId="24683" priority="2095" operator="greaterThan">
      <formula>0</formula>
    </cfRule>
  </conditionalFormatting>
  <conditionalFormatting sqref="Q148:Q154">
    <cfRule type="cellIs" dxfId="24682" priority="2094" operator="lessThan">
      <formula>0</formula>
    </cfRule>
  </conditionalFormatting>
  <conditionalFormatting sqref="R148:R154">
    <cfRule type="cellIs" dxfId="24681" priority="2092" operator="lessThan">
      <formula>0.8</formula>
    </cfRule>
    <cfRule type="cellIs" dxfId="24680" priority="2093" operator="greaterThan">
      <formula>1</formula>
    </cfRule>
  </conditionalFormatting>
  <conditionalFormatting sqref="R148:R154">
    <cfRule type="cellIs" dxfId="24679" priority="2090" operator="greaterThan">
      <formula>1</formula>
    </cfRule>
    <cfRule type="cellIs" dxfId="24678" priority="2091" operator="lessThan">
      <formula>0.8</formula>
    </cfRule>
  </conditionalFormatting>
  <conditionalFormatting sqref="P148:P154">
    <cfRule type="cellIs" dxfId="24677" priority="2089" operator="greaterThan">
      <formula>0</formula>
    </cfRule>
  </conditionalFormatting>
  <conditionalFormatting sqref="Q148:Q154">
    <cfRule type="cellIs" dxfId="24676" priority="2088" operator="lessThan">
      <formula>0</formula>
    </cfRule>
  </conditionalFormatting>
  <conditionalFormatting sqref="R148:R154">
    <cfRule type="cellIs" dxfId="24675" priority="2086" operator="lessThan">
      <formula>0.8</formula>
    </cfRule>
    <cfRule type="cellIs" dxfId="24674" priority="2087" operator="greaterThan">
      <formula>1</formula>
    </cfRule>
  </conditionalFormatting>
  <conditionalFormatting sqref="R148:R154">
    <cfRule type="cellIs" dxfId="24673" priority="2084" operator="greaterThan">
      <formula>1</formula>
    </cfRule>
    <cfRule type="cellIs" dxfId="24672" priority="2085" operator="lessThan">
      <formula>0.8</formula>
    </cfRule>
  </conditionalFormatting>
  <conditionalFormatting sqref="P148:P154">
    <cfRule type="cellIs" dxfId="24671" priority="2083" operator="greaterThan">
      <formula>0</formula>
    </cfRule>
  </conditionalFormatting>
  <conditionalFormatting sqref="Q148:Q154">
    <cfRule type="cellIs" dxfId="24670" priority="2082" operator="lessThan">
      <formula>0</formula>
    </cfRule>
  </conditionalFormatting>
  <conditionalFormatting sqref="R148:R154">
    <cfRule type="cellIs" dxfId="24669" priority="2080" operator="lessThan">
      <formula>0.8</formula>
    </cfRule>
    <cfRule type="cellIs" dxfId="24668" priority="2081" operator="greaterThan">
      <formula>1</formula>
    </cfRule>
  </conditionalFormatting>
  <conditionalFormatting sqref="R148:R154">
    <cfRule type="cellIs" dxfId="24667" priority="2078" operator="greaterThan">
      <formula>1</formula>
    </cfRule>
    <cfRule type="cellIs" dxfId="24666" priority="2079" operator="lessThan">
      <formula>0.8</formula>
    </cfRule>
  </conditionalFormatting>
  <conditionalFormatting sqref="P148:P154">
    <cfRule type="cellIs" dxfId="24665" priority="2077" operator="greaterThan">
      <formula>0</formula>
    </cfRule>
  </conditionalFormatting>
  <conditionalFormatting sqref="Q148:Q154">
    <cfRule type="cellIs" dxfId="24664" priority="2076" operator="lessThan">
      <formula>0</formula>
    </cfRule>
  </conditionalFormatting>
  <conditionalFormatting sqref="R148:R154">
    <cfRule type="cellIs" dxfId="24663" priority="2074" operator="lessThan">
      <formula>0.8</formula>
    </cfRule>
    <cfRule type="cellIs" dxfId="24662" priority="2075" operator="greaterThan">
      <formula>1</formula>
    </cfRule>
  </conditionalFormatting>
  <conditionalFormatting sqref="R148:R154">
    <cfRule type="cellIs" dxfId="24661" priority="2072" operator="greaterThan">
      <formula>1</formula>
    </cfRule>
    <cfRule type="cellIs" dxfId="24660" priority="2073" operator="lessThan">
      <formula>0.8</formula>
    </cfRule>
  </conditionalFormatting>
  <conditionalFormatting sqref="P148:P154">
    <cfRule type="cellIs" dxfId="24659" priority="2071" operator="greaterThan">
      <formula>0</formula>
    </cfRule>
  </conditionalFormatting>
  <conditionalFormatting sqref="P148:P154">
    <cfRule type="cellIs" dxfId="24658" priority="2065" operator="greaterThan">
      <formula>0</formula>
    </cfRule>
  </conditionalFormatting>
  <conditionalFormatting sqref="Q148:Q154">
    <cfRule type="cellIs" dxfId="24657" priority="2070" operator="lessThan">
      <formula>0</formula>
    </cfRule>
  </conditionalFormatting>
  <conditionalFormatting sqref="R148:R154">
    <cfRule type="cellIs" dxfId="24656" priority="2068" operator="lessThan">
      <formula>0.8</formula>
    </cfRule>
    <cfRule type="cellIs" dxfId="24655" priority="2069" operator="greaterThan">
      <formula>1</formula>
    </cfRule>
  </conditionalFormatting>
  <conditionalFormatting sqref="R148:R154">
    <cfRule type="cellIs" dxfId="24654" priority="2066" operator="greaterThan">
      <formula>1</formula>
    </cfRule>
    <cfRule type="cellIs" dxfId="24653" priority="2067" operator="lessThan">
      <formula>0.8</formula>
    </cfRule>
  </conditionalFormatting>
  <conditionalFormatting sqref="P148:P154">
    <cfRule type="cellIs" dxfId="24652" priority="2059" operator="greaterThan">
      <formula>0</formula>
    </cfRule>
  </conditionalFormatting>
  <conditionalFormatting sqref="Q148:Q154">
    <cfRule type="cellIs" dxfId="24651" priority="2064" operator="lessThan">
      <formula>0</formula>
    </cfRule>
  </conditionalFormatting>
  <conditionalFormatting sqref="R148:R154">
    <cfRule type="cellIs" dxfId="24650" priority="2062" operator="lessThan">
      <formula>0.8</formula>
    </cfRule>
    <cfRule type="cellIs" dxfId="24649" priority="2063" operator="greaterThan">
      <formula>1</formula>
    </cfRule>
  </conditionalFormatting>
  <conditionalFormatting sqref="R148:R154">
    <cfRule type="cellIs" dxfId="24648" priority="2060" operator="greaterThan">
      <formula>1</formula>
    </cfRule>
    <cfRule type="cellIs" dxfId="24647" priority="2061" operator="lessThan">
      <formula>0.8</formula>
    </cfRule>
  </conditionalFormatting>
  <conditionalFormatting sqref="R148:R154">
    <cfRule type="cellIs" dxfId="24646" priority="2056" operator="lessThan">
      <formula>0.8</formula>
    </cfRule>
    <cfRule type="cellIs" dxfId="24645" priority="2057" operator="greaterThan">
      <formula>1</formula>
    </cfRule>
  </conditionalFormatting>
  <conditionalFormatting sqref="R148:R154">
    <cfRule type="cellIs" dxfId="24644" priority="2054" operator="greaterThan">
      <formula>1</formula>
    </cfRule>
    <cfRule type="cellIs" dxfId="24643" priority="2055" operator="lessThan">
      <formula>0.8</formula>
    </cfRule>
  </conditionalFormatting>
  <conditionalFormatting sqref="P148:P154">
    <cfRule type="cellIs" dxfId="24642" priority="2053" operator="greaterThan">
      <formula>0</formula>
    </cfRule>
  </conditionalFormatting>
  <conditionalFormatting sqref="Q148:Q154">
    <cfRule type="cellIs" dxfId="24641" priority="2058" operator="lessThan">
      <formula>0</formula>
    </cfRule>
  </conditionalFormatting>
  <conditionalFormatting sqref="Q148:Q154">
    <cfRule type="cellIs" dxfId="24640" priority="2047" operator="lessThan">
      <formula>0</formula>
    </cfRule>
  </conditionalFormatting>
  <conditionalFormatting sqref="P148:P154">
    <cfRule type="cellIs" dxfId="24639" priority="2048" operator="greaterThan">
      <formula>0</formula>
    </cfRule>
  </conditionalFormatting>
  <conditionalFormatting sqref="R148:R154">
    <cfRule type="cellIs" dxfId="24638" priority="2051" operator="lessThan">
      <formula>0.8</formula>
    </cfRule>
    <cfRule type="cellIs" dxfId="24637" priority="2052" operator="greaterThan">
      <formula>1</formula>
    </cfRule>
  </conditionalFormatting>
  <conditionalFormatting sqref="R148:R154">
    <cfRule type="cellIs" dxfId="24636" priority="2049" operator="greaterThan">
      <formula>1</formula>
    </cfRule>
    <cfRule type="cellIs" dxfId="24635" priority="2050" operator="lessThan">
      <formula>0.8</formula>
    </cfRule>
  </conditionalFormatting>
  <conditionalFormatting sqref="Q148:Q154">
    <cfRule type="cellIs" dxfId="24634" priority="2041" operator="lessThan">
      <formula>0</formula>
    </cfRule>
  </conditionalFormatting>
  <conditionalFormatting sqref="R148:R154">
    <cfRule type="cellIs" dxfId="24633" priority="2045" operator="lessThan">
      <formula>0.8</formula>
    </cfRule>
    <cfRule type="cellIs" dxfId="24632" priority="2046" operator="greaterThan">
      <formula>1</formula>
    </cfRule>
  </conditionalFormatting>
  <conditionalFormatting sqref="R148:R154">
    <cfRule type="cellIs" dxfId="24631" priority="2043" operator="greaterThan">
      <formula>1</formula>
    </cfRule>
    <cfRule type="cellIs" dxfId="24630" priority="2044" operator="lessThan">
      <formula>0.8</formula>
    </cfRule>
  </conditionalFormatting>
  <conditionalFormatting sqref="P148:P154">
    <cfRule type="cellIs" dxfId="24629" priority="2042" operator="greaterThan">
      <formula>0</formula>
    </cfRule>
  </conditionalFormatting>
  <conditionalFormatting sqref="Q148:Q154">
    <cfRule type="cellIs" dxfId="24628" priority="2040" operator="lessThan">
      <formula>0</formula>
    </cfRule>
  </conditionalFormatting>
  <conditionalFormatting sqref="R148:R154">
    <cfRule type="cellIs" dxfId="24627" priority="2038" operator="lessThan">
      <formula>0.8</formula>
    </cfRule>
    <cfRule type="cellIs" dxfId="24626" priority="2039" operator="greaterThan">
      <formula>1</formula>
    </cfRule>
  </conditionalFormatting>
  <conditionalFormatting sqref="R148:R154">
    <cfRule type="cellIs" dxfId="24625" priority="2036" operator="greaterThan">
      <formula>1</formula>
    </cfRule>
    <cfRule type="cellIs" dxfId="24624" priority="2037" operator="lessThan">
      <formula>0.8</formula>
    </cfRule>
  </conditionalFormatting>
  <conditionalFormatting sqref="P148:P154">
    <cfRule type="cellIs" dxfId="24623" priority="2035" operator="greaterThan">
      <formula>0</formula>
    </cfRule>
  </conditionalFormatting>
  <conditionalFormatting sqref="Q148:Q154">
    <cfRule type="cellIs" dxfId="24622" priority="2034" operator="lessThan">
      <formula>0</formula>
    </cfRule>
  </conditionalFormatting>
  <conditionalFormatting sqref="R148:R154">
    <cfRule type="cellIs" dxfId="24621" priority="2032" operator="lessThan">
      <formula>0.8</formula>
    </cfRule>
    <cfRule type="cellIs" dxfId="24620" priority="2033" operator="greaterThan">
      <formula>1</formula>
    </cfRule>
  </conditionalFormatting>
  <conditionalFormatting sqref="R148:R154">
    <cfRule type="cellIs" dxfId="24619" priority="2030" operator="greaterThan">
      <formula>1</formula>
    </cfRule>
    <cfRule type="cellIs" dxfId="24618" priority="2031" operator="lessThan">
      <formula>0.8</formula>
    </cfRule>
  </conditionalFormatting>
  <conditionalFormatting sqref="P148:P154">
    <cfRule type="cellIs" dxfId="24617" priority="2029" operator="greaterThan">
      <formula>0</formula>
    </cfRule>
  </conditionalFormatting>
  <conditionalFormatting sqref="Q148:Q154">
    <cfRule type="cellIs" dxfId="24616" priority="2028" operator="lessThan">
      <formula>0</formula>
    </cfRule>
  </conditionalFormatting>
  <conditionalFormatting sqref="R148:R154">
    <cfRule type="cellIs" dxfId="24615" priority="2026" operator="lessThan">
      <formula>0.8</formula>
    </cfRule>
    <cfRule type="cellIs" dxfId="24614" priority="2027" operator="greaterThan">
      <formula>1</formula>
    </cfRule>
  </conditionalFormatting>
  <conditionalFormatting sqref="R148:R154">
    <cfRule type="cellIs" dxfId="24613" priority="2024" operator="greaterThan">
      <formula>1</formula>
    </cfRule>
    <cfRule type="cellIs" dxfId="24612" priority="2025" operator="lessThan">
      <formula>0.8</formula>
    </cfRule>
  </conditionalFormatting>
  <conditionalFormatting sqref="P148:P154">
    <cfRule type="cellIs" dxfId="24611" priority="2023" operator="greaterThan">
      <formula>0</formula>
    </cfRule>
  </conditionalFormatting>
  <conditionalFormatting sqref="Q148:Q154">
    <cfRule type="cellIs" dxfId="24610" priority="2022" operator="lessThan">
      <formula>0</formula>
    </cfRule>
  </conditionalFormatting>
  <conditionalFormatting sqref="R148:R154">
    <cfRule type="cellIs" dxfId="24609" priority="2020" operator="lessThan">
      <formula>0.8</formula>
    </cfRule>
    <cfRule type="cellIs" dxfId="24608" priority="2021" operator="greaterThan">
      <formula>1</formula>
    </cfRule>
  </conditionalFormatting>
  <conditionalFormatting sqref="R148:R154">
    <cfRule type="cellIs" dxfId="24607" priority="2018" operator="greaterThan">
      <formula>1</formula>
    </cfRule>
    <cfRule type="cellIs" dxfId="24606" priority="2019" operator="lessThan">
      <formula>0.8</formula>
    </cfRule>
  </conditionalFormatting>
  <conditionalFormatting sqref="P148:P154">
    <cfRule type="cellIs" dxfId="24605" priority="2017" operator="greaterThan">
      <formula>0</formula>
    </cfRule>
  </conditionalFormatting>
  <conditionalFormatting sqref="Q124 Q127">
    <cfRule type="cellIs" dxfId="24604" priority="2011" operator="lessThan">
      <formula>0</formula>
    </cfRule>
  </conditionalFormatting>
  <conditionalFormatting sqref="P124 P127">
    <cfRule type="cellIs" dxfId="24603" priority="2012" operator="greaterThan">
      <formula>0</formula>
    </cfRule>
  </conditionalFormatting>
  <conditionalFormatting sqref="R124 R127">
    <cfRule type="cellIs" dxfId="24602" priority="2015" operator="lessThan">
      <formula>0.8</formula>
    </cfRule>
    <cfRule type="cellIs" dxfId="24601" priority="2016" operator="greaterThan">
      <formula>1</formula>
    </cfRule>
  </conditionalFormatting>
  <conditionalFormatting sqref="R124 R127">
    <cfRule type="cellIs" dxfId="24600" priority="2013" operator="greaterThan">
      <formula>1</formula>
    </cfRule>
    <cfRule type="cellIs" dxfId="24599" priority="2014" operator="lessThan">
      <formula>0.8</formula>
    </cfRule>
  </conditionalFormatting>
  <conditionalFormatting sqref="Q124 Q127">
    <cfRule type="cellIs" dxfId="24598" priority="2005" operator="lessThan">
      <formula>0</formula>
    </cfRule>
  </conditionalFormatting>
  <conditionalFormatting sqref="R124 R127">
    <cfRule type="cellIs" dxfId="24597" priority="2009" operator="lessThan">
      <formula>0.8</formula>
    </cfRule>
    <cfRule type="cellIs" dxfId="24596" priority="2010" operator="greaterThan">
      <formula>1</formula>
    </cfRule>
  </conditionalFormatting>
  <conditionalFormatting sqref="R124 R127">
    <cfRule type="cellIs" dxfId="24595" priority="2007" operator="greaterThan">
      <formula>1</formula>
    </cfRule>
    <cfRule type="cellIs" dxfId="24594" priority="2008" operator="lessThan">
      <formula>0.8</formula>
    </cfRule>
  </conditionalFormatting>
  <conditionalFormatting sqref="P124 P127">
    <cfRule type="cellIs" dxfId="24593" priority="2006" operator="greaterThan">
      <formula>0</formula>
    </cfRule>
  </conditionalFormatting>
  <conditionalFormatting sqref="Q124 Q127">
    <cfRule type="cellIs" dxfId="24592" priority="2004" operator="lessThan">
      <formula>0</formula>
    </cfRule>
  </conditionalFormatting>
  <conditionalFormatting sqref="R124 R127">
    <cfRule type="cellIs" dxfId="24591" priority="2002" operator="lessThan">
      <formula>0.8</formula>
    </cfRule>
    <cfRule type="cellIs" dxfId="24590" priority="2003" operator="greaterThan">
      <formula>1</formula>
    </cfRule>
  </conditionalFormatting>
  <conditionalFormatting sqref="R124 R127">
    <cfRule type="cellIs" dxfId="24589" priority="2000" operator="greaterThan">
      <formula>1</formula>
    </cfRule>
    <cfRule type="cellIs" dxfId="24588" priority="2001" operator="lessThan">
      <formula>0.8</formula>
    </cfRule>
  </conditionalFormatting>
  <conditionalFormatting sqref="P124 P127">
    <cfRule type="cellIs" dxfId="24587" priority="1999" operator="greaterThan">
      <formula>0</formula>
    </cfRule>
  </conditionalFormatting>
  <conditionalFormatting sqref="Q124 Q127">
    <cfRule type="cellIs" dxfId="24586" priority="1998" operator="lessThan">
      <formula>0</formula>
    </cfRule>
  </conditionalFormatting>
  <conditionalFormatting sqref="R124 R127">
    <cfRule type="cellIs" dxfId="24585" priority="1996" operator="lessThan">
      <formula>0.8</formula>
    </cfRule>
    <cfRule type="cellIs" dxfId="24584" priority="1997" operator="greaterThan">
      <formula>1</formula>
    </cfRule>
  </conditionalFormatting>
  <conditionalFormatting sqref="R124 R127">
    <cfRule type="cellIs" dxfId="24583" priority="1994" operator="greaterThan">
      <formula>1</formula>
    </cfRule>
    <cfRule type="cellIs" dxfId="24582" priority="1995" operator="lessThan">
      <formula>0.8</formula>
    </cfRule>
  </conditionalFormatting>
  <conditionalFormatting sqref="P124 P127">
    <cfRule type="cellIs" dxfId="24581" priority="1993" operator="greaterThan">
      <formula>0</formula>
    </cfRule>
  </conditionalFormatting>
  <conditionalFormatting sqref="Q124 Q127">
    <cfRule type="cellIs" dxfId="24580" priority="1992" operator="lessThan">
      <formula>0</formula>
    </cfRule>
  </conditionalFormatting>
  <conditionalFormatting sqref="R124 R127">
    <cfRule type="cellIs" dxfId="24579" priority="1990" operator="lessThan">
      <formula>0.8</formula>
    </cfRule>
    <cfRule type="cellIs" dxfId="24578" priority="1991" operator="greaterThan">
      <formula>1</formula>
    </cfRule>
  </conditionalFormatting>
  <conditionalFormatting sqref="R124 R127">
    <cfRule type="cellIs" dxfId="24577" priority="1988" operator="greaterThan">
      <formula>1</formula>
    </cfRule>
    <cfRule type="cellIs" dxfId="24576" priority="1989" operator="lessThan">
      <formula>0.8</formula>
    </cfRule>
  </conditionalFormatting>
  <conditionalFormatting sqref="P124 P127">
    <cfRule type="cellIs" dxfId="24575" priority="1987" operator="greaterThan">
      <formula>0</formula>
    </cfRule>
  </conditionalFormatting>
  <conditionalFormatting sqref="Q124 Q127">
    <cfRule type="cellIs" dxfId="24574" priority="1986" operator="lessThan">
      <formula>0</formula>
    </cfRule>
  </conditionalFormatting>
  <conditionalFormatting sqref="R124 R127">
    <cfRule type="cellIs" dxfId="24573" priority="1984" operator="lessThan">
      <formula>0.8</formula>
    </cfRule>
    <cfRule type="cellIs" dxfId="24572" priority="1985" operator="greaterThan">
      <formula>1</formula>
    </cfRule>
  </conditionalFormatting>
  <conditionalFormatting sqref="R124 R127">
    <cfRule type="cellIs" dxfId="24571" priority="1982" operator="greaterThan">
      <formula>1</formula>
    </cfRule>
    <cfRule type="cellIs" dxfId="24570" priority="1983" operator="lessThan">
      <formula>0.8</formula>
    </cfRule>
  </conditionalFormatting>
  <conditionalFormatting sqref="P124 P127">
    <cfRule type="cellIs" dxfId="24569" priority="1981" operator="greaterThan">
      <formula>0</formula>
    </cfRule>
  </conditionalFormatting>
  <conditionalFormatting sqref="Q124 Q127">
    <cfRule type="cellIs" dxfId="24568" priority="1980" operator="lessThan">
      <formula>0</formula>
    </cfRule>
  </conditionalFormatting>
  <conditionalFormatting sqref="R124 R127">
    <cfRule type="cellIs" dxfId="24567" priority="1978" operator="lessThan">
      <formula>0.8</formula>
    </cfRule>
    <cfRule type="cellIs" dxfId="24566" priority="1979" operator="greaterThan">
      <formula>1</formula>
    </cfRule>
  </conditionalFormatting>
  <conditionalFormatting sqref="R124 R127">
    <cfRule type="cellIs" dxfId="24565" priority="1976" operator="greaterThan">
      <formula>1</formula>
    </cfRule>
    <cfRule type="cellIs" dxfId="24564" priority="1977" operator="lessThan">
      <formula>0.8</formula>
    </cfRule>
  </conditionalFormatting>
  <conditionalFormatting sqref="P124 P127">
    <cfRule type="cellIs" dxfId="24563" priority="1975" operator="greaterThan">
      <formula>0</formula>
    </cfRule>
  </conditionalFormatting>
  <conditionalFormatting sqref="Q124 Q127">
    <cfRule type="cellIs" dxfId="24562" priority="1974" operator="lessThan">
      <formula>0</formula>
    </cfRule>
  </conditionalFormatting>
  <conditionalFormatting sqref="R124 R127">
    <cfRule type="cellIs" dxfId="24561" priority="1972" operator="lessThan">
      <formula>0.8</formula>
    </cfRule>
    <cfRule type="cellIs" dxfId="24560" priority="1973" operator="greaterThan">
      <formula>1</formula>
    </cfRule>
  </conditionalFormatting>
  <conditionalFormatting sqref="R124 R127">
    <cfRule type="cellIs" dxfId="24559" priority="1970" operator="greaterThan">
      <formula>1</formula>
    </cfRule>
    <cfRule type="cellIs" dxfId="24558" priority="1971" operator="lessThan">
      <formula>0.8</formula>
    </cfRule>
  </conditionalFormatting>
  <conditionalFormatting sqref="P124 P127">
    <cfRule type="cellIs" dxfId="24557" priority="1969" operator="greaterThan">
      <formula>0</formula>
    </cfRule>
  </conditionalFormatting>
  <conditionalFormatting sqref="Q124 Q127">
    <cfRule type="cellIs" dxfId="24556" priority="1968" operator="lessThan">
      <formula>0</formula>
    </cfRule>
  </conditionalFormatting>
  <conditionalFormatting sqref="R124 R127">
    <cfRule type="cellIs" dxfId="24555" priority="1966" operator="lessThan">
      <formula>0.8</formula>
    </cfRule>
    <cfRule type="cellIs" dxfId="24554" priority="1967" operator="greaterThan">
      <formula>1</formula>
    </cfRule>
  </conditionalFormatting>
  <conditionalFormatting sqref="R124 R127">
    <cfRule type="cellIs" dxfId="24553" priority="1964" operator="greaterThan">
      <formula>1</formula>
    </cfRule>
    <cfRule type="cellIs" dxfId="24552" priority="1965" operator="lessThan">
      <formula>0.8</formula>
    </cfRule>
  </conditionalFormatting>
  <conditionalFormatting sqref="P124 P127">
    <cfRule type="cellIs" dxfId="24551" priority="1963" operator="greaterThan">
      <formula>0</formula>
    </cfRule>
  </conditionalFormatting>
  <conditionalFormatting sqref="P124 P127">
    <cfRule type="cellIs" dxfId="24550" priority="1957" operator="greaterThan">
      <formula>0</formula>
    </cfRule>
  </conditionalFormatting>
  <conditionalFormatting sqref="Q124 Q127">
    <cfRule type="cellIs" dxfId="24549" priority="1962" operator="lessThan">
      <formula>0</formula>
    </cfRule>
  </conditionalFormatting>
  <conditionalFormatting sqref="R124 R127">
    <cfRule type="cellIs" dxfId="24548" priority="1960" operator="lessThan">
      <formula>0.8</formula>
    </cfRule>
    <cfRule type="cellIs" dxfId="24547" priority="1961" operator="greaterThan">
      <formula>1</formula>
    </cfRule>
  </conditionalFormatting>
  <conditionalFormatting sqref="R124 R127">
    <cfRule type="cellIs" dxfId="24546" priority="1958" operator="greaterThan">
      <formula>1</formula>
    </cfRule>
    <cfRule type="cellIs" dxfId="24545" priority="1959" operator="lessThan">
      <formula>0.8</formula>
    </cfRule>
  </conditionalFormatting>
  <conditionalFormatting sqref="P124 P127">
    <cfRule type="cellIs" dxfId="24544" priority="1951" operator="greaterThan">
      <formula>0</formula>
    </cfRule>
  </conditionalFormatting>
  <conditionalFormatting sqref="Q124 Q127">
    <cfRule type="cellIs" dxfId="24543" priority="1956" operator="lessThan">
      <formula>0</formula>
    </cfRule>
  </conditionalFormatting>
  <conditionalFormatting sqref="R124 R127">
    <cfRule type="cellIs" dxfId="24542" priority="1954" operator="lessThan">
      <formula>0.8</formula>
    </cfRule>
    <cfRule type="cellIs" dxfId="24541" priority="1955" operator="greaterThan">
      <formula>1</formula>
    </cfRule>
  </conditionalFormatting>
  <conditionalFormatting sqref="R124 R127">
    <cfRule type="cellIs" dxfId="24540" priority="1952" operator="greaterThan">
      <formula>1</formula>
    </cfRule>
    <cfRule type="cellIs" dxfId="24539" priority="1953" operator="lessThan">
      <formula>0.8</formula>
    </cfRule>
  </conditionalFormatting>
  <conditionalFormatting sqref="R124 R127">
    <cfRule type="cellIs" dxfId="24538" priority="1948" operator="lessThan">
      <formula>0.8</formula>
    </cfRule>
    <cfRule type="cellIs" dxfId="24537" priority="1949" operator="greaterThan">
      <formula>1</formula>
    </cfRule>
  </conditionalFormatting>
  <conditionalFormatting sqref="R124 R127">
    <cfRule type="cellIs" dxfId="24536" priority="1946" operator="greaterThan">
      <formula>1</formula>
    </cfRule>
    <cfRule type="cellIs" dxfId="24535" priority="1947" operator="lessThan">
      <formula>0.8</formula>
    </cfRule>
  </conditionalFormatting>
  <conditionalFormatting sqref="P124 P127">
    <cfRule type="cellIs" dxfId="24534" priority="1945" operator="greaterThan">
      <formula>0</formula>
    </cfRule>
  </conditionalFormatting>
  <conditionalFormatting sqref="Q124 Q127">
    <cfRule type="cellIs" dxfId="24533" priority="1950" operator="lessThan">
      <formula>0</formula>
    </cfRule>
  </conditionalFormatting>
  <conditionalFormatting sqref="Q124 Q127">
    <cfRule type="cellIs" dxfId="24532" priority="1944" operator="lessThan">
      <formula>0</formula>
    </cfRule>
  </conditionalFormatting>
  <conditionalFormatting sqref="R124 R127">
    <cfRule type="cellIs" dxfId="24531" priority="1942" operator="lessThan">
      <formula>0.8</formula>
    </cfRule>
    <cfRule type="cellIs" dxfId="24530" priority="1943" operator="greaterThan">
      <formula>1</formula>
    </cfRule>
  </conditionalFormatting>
  <conditionalFormatting sqref="R124 R127">
    <cfRule type="cellIs" dxfId="24529" priority="1940" operator="greaterThan">
      <formula>1</formula>
    </cfRule>
    <cfRule type="cellIs" dxfId="24528" priority="1941" operator="lessThan">
      <formula>0.8</formula>
    </cfRule>
  </conditionalFormatting>
  <conditionalFormatting sqref="P124 P127">
    <cfRule type="cellIs" dxfId="24527" priority="1939" operator="greaterThan">
      <formula>0</formula>
    </cfRule>
  </conditionalFormatting>
  <conditionalFormatting sqref="P124 P127">
    <cfRule type="cellIs" dxfId="24526" priority="1933" operator="greaterThan">
      <formula>0</formula>
    </cfRule>
  </conditionalFormatting>
  <conditionalFormatting sqref="Q124 Q127">
    <cfRule type="cellIs" dxfId="24525" priority="1938" operator="lessThan">
      <formula>0</formula>
    </cfRule>
  </conditionalFormatting>
  <conditionalFormatting sqref="R124 R127">
    <cfRule type="cellIs" dxfId="24524" priority="1936" operator="lessThan">
      <formula>0.8</formula>
    </cfRule>
    <cfRule type="cellIs" dxfId="24523" priority="1937" operator="greaterThan">
      <formula>1</formula>
    </cfRule>
  </conditionalFormatting>
  <conditionalFormatting sqref="R124 R127">
    <cfRule type="cellIs" dxfId="24522" priority="1934" operator="greaterThan">
      <formula>1</formula>
    </cfRule>
    <cfRule type="cellIs" dxfId="24521" priority="1935" operator="lessThan">
      <formula>0.8</formula>
    </cfRule>
  </conditionalFormatting>
  <conditionalFormatting sqref="P124 P127">
    <cfRule type="cellIs" dxfId="24520" priority="1927" operator="greaterThan">
      <formula>0</formula>
    </cfRule>
  </conditionalFormatting>
  <conditionalFormatting sqref="Q124 Q127">
    <cfRule type="cellIs" dxfId="24519" priority="1932" operator="lessThan">
      <formula>0</formula>
    </cfRule>
  </conditionalFormatting>
  <conditionalFormatting sqref="R124 R127">
    <cfRule type="cellIs" dxfId="24518" priority="1930" operator="lessThan">
      <formula>0.8</formula>
    </cfRule>
    <cfRule type="cellIs" dxfId="24517" priority="1931" operator="greaterThan">
      <formula>1</formula>
    </cfRule>
  </conditionalFormatting>
  <conditionalFormatting sqref="R124 R127">
    <cfRule type="cellIs" dxfId="24516" priority="1928" operator="greaterThan">
      <formula>1</formula>
    </cfRule>
    <cfRule type="cellIs" dxfId="24515" priority="1929" operator="lessThan">
      <formula>0.8</formula>
    </cfRule>
  </conditionalFormatting>
  <conditionalFormatting sqref="R124 R127">
    <cfRule type="cellIs" dxfId="24514" priority="1924" operator="lessThan">
      <formula>0.8</formula>
    </cfRule>
    <cfRule type="cellIs" dxfId="24513" priority="1925" operator="greaterThan">
      <formula>1</formula>
    </cfRule>
  </conditionalFormatting>
  <conditionalFormatting sqref="R124 R127">
    <cfRule type="cellIs" dxfId="24512" priority="1922" operator="greaterThan">
      <formula>1</formula>
    </cfRule>
    <cfRule type="cellIs" dxfId="24511" priority="1923" operator="lessThan">
      <formula>0.8</formula>
    </cfRule>
  </conditionalFormatting>
  <conditionalFormatting sqref="P124 P127">
    <cfRule type="cellIs" dxfId="24510" priority="1921" operator="greaterThan">
      <formula>0</formula>
    </cfRule>
  </conditionalFormatting>
  <conditionalFormatting sqref="Q124 Q127">
    <cfRule type="cellIs" dxfId="24509" priority="1926" operator="lessThan">
      <formula>0</formula>
    </cfRule>
  </conditionalFormatting>
  <conditionalFormatting sqref="P124 P127">
    <cfRule type="cellIs" dxfId="24508" priority="1915" operator="greaterThan">
      <formula>0</formula>
    </cfRule>
  </conditionalFormatting>
  <conditionalFormatting sqref="Q124 Q127">
    <cfRule type="cellIs" dxfId="24507" priority="1920" operator="lessThan">
      <formula>0</formula>
    </cfRule>
  </conditionalFormatting>
  <conditionalFormatting sqref="R124 R127">
    <cfRule type="cellIs" dxfId="24506" priority="1918" operator="lessThan">
      <formula>0.8</formula>
    </cfRule>
    <cfRule type="cellIs" dxfId="24505" priority="1919" operator="greaterThan">
      <formula>1</formula>
    </cfRule>
  </conditionalFormatting>
  <conditionalFormatting sqref="R124 R127">
    <cfRule type="cellIs" dxfId="24504" priority="1916" operator="greaterThan">
      <formula>1</formula>
    </cfRule>
    <cfRule type="cellIs" dxfId="24503" priority="1917" operator="lessThan">
      <formula>0.8</formula>
    </cfRule>
  </conditionalFormatting>
  <conditionalFormatting sqref="R124 R127">
    <cfRule type="cellIs" dxfId="24502" priority="1912" operator="lessThan">
      <formula>0.8</formula>
    </cfRule>
    <cfRule type="cellIs" dxfId="24501" priority="1913" operator="greaterThan">
      <formula>1</formula>
    </cfRule>
  </conditionalFormatting>
  <conditionalFormatting sqref="R124 R127">
    <cfRule type="cellIs" dxfId="24500" priority="1910" operator="greaterThan">
      <formula>1</formula>
    </cfRule>
    <cfRule type="cellIs" dxfId="24499" priority="1911" operator="lessThan">
      <formula>0.8</formula>
    </cfRule>
  </conditionalFormatting>
  <conditionalFormatting sqref="P124 P127">
    <cfRule type="cellIs" dxfId="24498" priority="1909" operator="greaterThan">
      <formula>0</formula>
    </cfRule>
  </conditionalFormatting>
  <conditionalFormatting sqref="Q124 Q127">
    <cfRule type="cellIs" dxfId="24497" priority="1914" operator="lessThan">
      <formula>0</formula>
    </cfRule>
  </conditionalFormatting>
  <conditionalFormatting sqref="R124 R127">
    <cfRule type="cellIs" dxfId="24496" priority="1906" operator="lessThan">
      <formula>0.8</formula>
    </cfRule>
    <cfRule type="cellIs" dxfId="24495" priority="1907" operator="greaterThan">
      <formula>1</formula>
    </cfRule>
  </conditionalFormatting>
  <conditionalFormatting sqref="R124 R127">
    <cfRule type="cellIs" dxfId="24494" priority="1904" operator="greaterThan">
      <formula>1</formula>
    </cfRule>
    <cfRule type="cellIs" dxfId="24493" priority="1905" operator="lessThan">
      <formula>0.8</formula>
    </cfRule>
  </conditionalFormatting>
  <conditionalFormatting sqref="P124 P127">
    <cfRule type="cellIs" dxfId="24492" priority="1903" operator="greaterThan">
      <formula>0</formula>
    </cfRule>
  </conditionalFormatting>
  <conditionalFormatting sqref="Q124 Q127">
    <cfRule type="cellIs" dxfId="24491" priority="1908" operator="lessThan">
      <formula>0</formula>
    </cfRule>
  </conditionalFormatting>
  <conditionalFormatting sqref="Q124 Q127">
    <cfRule type="cellIs" dxfId="24490" priority="1902" operator="lessThan">
      <formula>0</formula>
    </cfRule>
  </conditionalFormatting>
  <conditionalFormatting sqref="R124 R127">
    <cfRule type="cellIs" dxfId="24489" priority="1900" operator="lessThan">
      <formula>0.8</formula>
    </cfRule>
    <cfRule type="cellIs" dxfId="24488" priority="1901" operator="greaterThan">
      <formula>1</formula>
    </cfRule>
  </conditionalFormatting>
  <conditionalFormatting sqref="R124 R127">
    <cfRule type="cellIs" dxfId="24487" priority="1898" operator="greaterThan">
      <formula>1</formula>
    </cfRule>
    <cfRule type="cellIs" dxfId="24486" priority="1899" operator="lessThan">
      <formula>0.8</formula>
    </cfRule>
  </conditionalFormatting>
  <conditionalFormatting sqref="P124 P127">
    <cfRule type="cellIs" dxfId="24485" priority="1897" operator="greaterThan">
      <formula>0</formula>
    </cfRule>
  </conditionalFormatting>
  <conditionalFormatting sqref="Q124 Q127">
    <cfRule type="cellIs" dxfId="24484" priority="1891" operator="lessThan">
      <formula>0</formula>
    </cfRule>
  </conditionalFormatting>
  <conditionalFormatting sqref="R124 R127">
    <cfRule type="cellIs" dxfId="24483" priority="1895" operator="lessThan">
      <formula>0.8</formula>
    </cfRule>
    <cfRule type="cellIs" dxfId="24482" priority="1896" operator="greaterThan">
      <formula>1</formula>
    </cfRule>
  </conditionalFormatting>
  <conditionalFormatting sqref="R124 R127">
    <cfRule type="cellIs" dxfId="24481" priority="1893" operator="greaterThan">
      <formula>1</formula>
    </cfRule>
    <cfRule type="cellIs" dxfId="24480" priority="1894" operator="lessThan">
      <formula>0.8</formula>
    </cfRule>
  </conditionalFormatting>
  <conditionalFormatting sqref="P124 P127">
    <cfRule type="cellIs" dxfId="24479" priority="1892" operator="greaterThan">
      <formula>0</formula>
    </cfRule>
  </conditionalFormatting>
  <conditionalFormatting sqref="Q124 Q127">
    <cfRule type="cellIs" dxfId="24478" priority="1890" operator="lessThan">
      <formula>0</formula>
    </cfRule>
  </conditionalFormatting>
  <conditionalFormatting sqref="R124 R127">
    <cfRule type="cellIs" dxfId="24477" priority="1888" operator="lessThan">
      <formula>0.8</formula>
    </cfRule>
    <cfRule type="cellIs" dxfId="24476" priority="1889" operator="greaterThan">
      <formula>1</formula>
    </cfRule>
  </conditionalFormatting>
  <conditionalFormatting sqref="R124 R127">
    <cfRule type="cellIs" dxfId="24475" priority="1886" operator="greaterThan">
      <formula>1</formula>
    </cfRule>
    <cfRule type="cellIs" dxfId="24474" priority="1887" operator="lessThan">
      <formula>0.8</formula>
    </cfRule>
  </conditionalFormatting>
  <conditionalFormatting sqref="P124 P127">
    <cfRule type="cellIs" dxfId="24473" priority="1885" operator="greaterThan">
      <formula>0</formula>
    </cfRule>
  </conditionalFormatting>
  <conditionalFormatting sqref="Q124 Q127">
    <cfRule type="cellIs" dxfId="24472" priority="1884" operator="lessThan">
      <formula>0</formula>
    </cfRule>
  </conditionalFormatting>
  <conditionalFormatting sqref="R124 R127">
    <cfRule type="cellIs" dxfId="24471" priority="1882" operator="lessThan">
      <formula>0.8</formula>
    </cfRule>
    <cfRule type="cellIs" dxfId="24470" priority="1883" operator="greaterThan">
      <formula>1</formula>
    </cfRule>
  </conditionalFormatting>
  <conditionalFormatting sqref="R124 R127">
    <cfRule type="cellIs" dxfId="24469" priority="1880" operator="greaterThan">
      <formula>1</formula>
    </cfRule>
    <cfRule type="cellIs" dxfId="24468" priority="1881" operator="lessThan">
      <formula>0.8</formula>
    </cfRule>
  </conditionalFormatting>
  <conditionalFormatting sqref="P124 P127">
    <cfRule type="cellIs" dxfId="24467" priority="1879" operator="greaterThan">
      <formula>0</formula>
    </cfRule>
  </conditionalFormatting>
  <conditionalFormatting sqref="Q124 Q127">
    <cfRule type="cellIs" dxfId="24466" priority="1878" operator="lessThan">
      <formula>0</formula>
    </cfRule>
  </conditionalFormatting>
  <conditionalFormatting sqref="R124 R127">
    <cfRule type="cellIs" dxfId="24465" priority="1876" operator="lessThan">
      <formula>0.8</formula>
    </cfRule>
    <cfRule type="cellIs" dxfId="24464" priority="1877" operator="greaterThan">
      <formula>1</formula>
    </cfRule>
  </conditionalFormatting>
  <conditionalFormatting sqref="R124 R127">
    <cfRule type="cellIs" dxfId="24463" priority="1874" operator="greaterThan">
      <formula>1</formula>
    </cfRule>
    <cfRule type="cellIs" dxfId="24462" priority="1875" operator="lessThan">
      <formula>0.8</formula>
    </cfRule>
  </conditionalFormatting>
  <conditionalFormatting sqref="P124 P127">
    <cfRule type="cellIs" dxfId="24461" priority="1873" operator="greaterThan">
      <formula>0</formula>
    </cfRule>
  </conditionalFormatting>
  <conditionalFormatting sqref="Q124 Q127">
    <cfRule type="cellIs" dxfId="24460" priority="1872" operator="lessThan">
      <formula>0</formula>
    </cfRule>
  </conditionalFormatting>
  <conditionalFormatting sqref="R124 R127">
    <cfRule type="cellIs" dxfId="24459" priority="1870" operator="lessThan">
      <formula>0.8</formula>
    </cfRule>
    <cfRule type="cellIs" dxfId="24458" priority="1871" operator="greaterThan">
      <formula>1</formula>
    </cfRule>
  </conditionalFormatting>
  <conditionalFormatting sqref="R124 R127">
    <cfRule type="cellIs" dxfId="24457" priority="1868" operator="greaterThan">
      <formula>1</formula>
    </cfRule>
    <cfRule type="cellIs" dxfId="24456" priority="1869" operator="lessThan">
      <formula>0.8</formula>
    </cfRule>
  </conditionalFormatting>
  <conditionalFormatting sqref="P124 P127">
    <cfRule type="cellIs" dxfId="24455" priority="1867" operator="greaterThan">
      <formula>0</formula>
    </cfRule>
  </conditionalFormatting>
  <conditionalFormatting sqref="Q124 Q127">
    <cfRule type="cellIs" dxfId="24454" priority="1866" operator="lessThan">
      <formula>0</formula>
    </cfRule>
  </conditionalFormatting>
  <conditionalFormatting sqref="R124 R127">
    <cfRule type="cellIs" dxfId="24453" priority="1864" operator="lessThan">
      <formula>0.8</formula>
    </cfRule>
    <cfRule type="cellIs" dxfId="24452" priority="1865" operator="greaterThan">
      <formula>1</formula>
    </cfRule>
  </conditionalFormatting>
  <conditionalFormatting sqref="R124 R127">
    <cfRule type="cellIs" dxfId="24451" priority="1862" operator="greaterThan">
      <formula>1</formula>
    </cfRule>
    <cfRule type="cellIs" dxfId="24450" priority="1863" operator="lessThan">
      <formula>0.8</formula>
    </cfRule>
  </conditionalFormatting>
  <conditionalFormatting sqref="P124 P127">
    <cfRule type="cellIs" dxfId="24449" priority="1861" operator="greaterThan">
      <formula>0</formula>
    </cfRule>
  </conditionalFormatting>
  <conditionalFormatting sqref="P124 P127">
    <cfRule type="cellIs" dxfId="24448" priority="1855" operator="greaterThan">
      <formula>0</formula>
    </cfRule>
  </conditionalFormatting>
  <conditionalFormatting sqref="Q124 Q127">
    <cfRule type="cellIs" dxfId="24447" priority="1860" operator="lessThan">
      <formula>0</formula>
    </cfRule>
  </conditionalFormatting>
  <conditionalFormatting sqref="R124 R127">
    <cfRule type="cellIs" dxfId="24446" priority="1858" operator="lessThan">
      <formula>0.8</formula>
    </cfRule>
    <cfRule type="cellIs" dxfId="24445" priority="1859" operator="greaterThan">
      <formula>1</formula>
    </cfRule>
  </conditionalFormatting>
  <conditionalFormatting sqref="R124 R127">
    <cfRule type="cellIs" dxfId="24444" priority="1856" operator="greaterThan">
      <formula>1</formula>
    </cfRule>
    <cfRule type="cellIs" dxfId="24443" priority="1857" operator="lessThan">
      <formula>0.8</formula>
    </cfRule>
  </conditionalFormatting>
  <conditionalFormatting sqref="P124 P127">
    <cfRule type="cellIs" dxfId="24442" priority="1849" operator="greaterThan">
      <formula>0</formula>
    </cfRule>
  </conditionalFormatting>
  <conditionalFormatting sqref="Q124 Q127">
    <cfRule type="cellIs" dxfId="24441" priority="1854" operator="lessThan">
      <formula>0</formula>
    </cfRule>
  </conditionalFormatting>
  <conditionalFormatting sqref="R124 R127">
    <cfRule type="cellIs" dxfId="24440" priority="1852" operator="lessThan">
      <formula>0.8</formula>
    </cfRule>
    <cfRule type="cellIs" dxfId="24439" priority="1853" operator="greaterThan">
      <formula>1</formula>
    </cfRule>
  </conditionalFormatting>
  <conditionalFormatting sqref="R124 R127">
    <cfRule type="cellIs" dxfId="24438" priority="1850" operator="greaterThan">
      <formula>1</formula>
    </cfRule>
    <cfRule type="cellIs" dxfId="24437" priority="1851" operator="lessThan">
      <formula>0.8</formula>
    </cfRule>
  </conditionalFormatting>
  <conditionalFormatting sqref="R124 R127">
    <cfRule type="cellIs" dxfId="24436" priority="1846" operator="lessThan">
      <formula>0.8</formula>
    </cfRule>
    <cfRule type="cellIs" dxfId="24435" priority="1847" operator="greaterThan">
      <formula>1</formula>
    </cfRule>
  </conditionalFormatting>
  <conditionalFormatting sqref="R124 R127">
    <cfRule type="cellIs" dxfId="24434" priority="1844" operator="greaterThan">
      <formula>1</formula>
    </cfRule>
    <cfRule type="cellIs" dxfId="24433" priority="1845" operator="lessThan">
      <formula>0.8</formula>
    </cfRule>
  </conditionalFormatting>
  <conditionalFormatting sqref="P124 P127">
    <cfRule type="cellIs" dxfId="24432" priority="1843" operator="greaterThan">
      <formula>0</formula>
    </cfRule>
  </conditionalFormatting>
  <conditionalFormatting sqref="Q124 Q127">
    <cfRule type="cellIs" dxfId="24431" priority="1848" operator="lessThan">
      <formula>0</formula>
    </cfRule>
  </conditionalFormatting>
  <conditionalFormatting sqref="Q5:Q14">
    <cfRule type="cellIs" dxfId="24430" priority="1842" operator="lessThan">
      <formula>0</formula>
    </cfRule>
  </conditionalFormatting>
  <conditionalFormatting sqref="R5:R14">
    <cfRule type="cellIs" dxfId="24429" priority="1840" operator="lessThan">
      <formula>0.8</formula>
    </cfRule>
    <cfRule type="cellIs" dxfId="24428" priority="1841" operator="greaterThan">
      <formula>1</formula>
    </cfRule>
  </conditionalFormatting>
  <conditionalFormatting sqref="R5:R14">
    <cfRule type="cellIs" dxfId="24427" priority="1838" operator="greaterThan">
      <formula>1</formula>
    </cfRule>
    <cfRule type="cellIs" dxfId="24426" priority="1839" operator="lessThan">
      <formula>0.8</formula>
    </cfRule>
  </conditionalFormatting>
  <conditionalFormatting sqref="P5:P14">
    <cfRule type="cellIs" dxfId="24425" priority="1837" operator="greaterThan">
      <formula>0</formula>
    </cfRule>
  </conditionalFormatting>
  <conditionalFormatting sqref="Q83">
    <cfRule type="cellIs" dxfId="24424" priority="1836" operator="lessThan">
      <formula>0</formula>
    </cfRule>
  </conditionalFormatting>
  <conditionalFormatting sqref="R83">
    <cfRule type="cellIs" dxfId="24423" priority="1834" operator="lessThan">
      <formula>0.8</formula>
    </cfRule>
    <cfRule type="cellIs" dxfId="24422" priority="1835" operator="greaterThan">
      <formula>1</formula>
    </cfRule>
  </conditionalFormatting>
  <conditionalFormatting sqref="R83">
    <cfRule type="cellIs" dxfId="24421" priority="1832" operator="greaterThan">
      <formula>1</formula>
    </cfRule>
    <cfRule type="cellIs" dxfId="24420" priority="1833" operator="lessThan">
      <formula>0.8</formula>
    </cfRule>
  </conditionalFormatting>
  <conditionalFormatting sqref="P83">
    <cfRule type="cellIs" dxfId="24419" priority="1831" operator="greaterThan">
      <formula>0</formula>
    </cfRule>
  </conditionalFormatting>
  <conditionalFormatting sqref="Q83">
    <cfRule type="cellIs" dxfId="24418" priority="1830" operator="lessThan">
      <formula>0</formula>
    </cfRule>
  </conditionalFormatting>
  <conditionalFormatting sqref="R83">
    <cfRule type="cellIs" dxfId="24417" priority="1828" operator="lessThan">
      <formula>0.8</formula>
    </cfRule>
    <cfRule type="cellIs" dxfId="24416" priority="1829" operator="greaterThan">
      <formula>1</formula>
    </cfRule>
  </conditionalFormatting>
  <conditionalFormatting sqref="R83">
    <cfRule type="cellIs" dxfId="24415" priority="1826" operator="greaterThan">
      <formula>1</formula>
    </cfRule>
    <cfRule type="cellIs" dxfId="24414" priority="1827" operator="lessThan">
      <formula>0.8</formula>
    </cfRule>
  </conditionalFormatting>
  <conditionalFormatting sqref="P83">
    <cfRule type="cellIs" dxfId="24413" priority="1825" operator="greaterThan">
      <formula>0</formula>
    </cfRule>
  </conditionalFormatting>
  <conditionalFormatting sqref="Q83">
    <cfRule type="cellIs" dxfId="24412" priority="1824" operator="lessThan">
      <formula>0</formula>
    </cfRule>
  </conditionalFormatting>
  <conditionalFormatting sqref="R83">
    <cfRule type="cellIs" dxfId="24411" priority="1822" operator="lessThan">
      <formula>0.8</formula>
    </cfRule>
    <cfRule type="cellIs" dxfId="24410" priority="1823" operator="greaterThan">
      <formula>1</formula>
    </cfRule>
  </conditionalFormatting>
  <conditionalFormatting sqref="R83">
    <cfRule type="cellIs" dxfId="24409" priority="1820" operator="greaterThan">
      <formula>1</formula>
    </cfRule>
    <cfRule type="cellIs" dxfId="24408" priority="1821" operator="lessThan">
      <formula>0.8</formula>
    </cfRule>
  </conditionalFormatting>
  <conditionalFormatting sqref="P83">
    <cfRule type="cellIs" dxfId="24407" priority="1819" operator="greaterThan">
      <formula>0</formula>
    </cfRule>
  </conditionalFormatting>
  <conditionalFormatting sqref="Q83">
    <cfRule type="cellIs" dxfId="24406" priority="1818" operator="lessThan">
      <formula>0</formula>
    </cfRule>
  </conditionalFormatting>
  <conditionalFormatting sqref="R83">
    <cfRule type="cellIs" dxfId="24405" priority="1816" operator="lessThan">
      <formula>0.8</formula>
    </cfRule>
    <cfRule type="cellIs" dxfId="24404" priority="1817" operator="greaterThan">
      <formula>1</formula>
    </cfRule>
  </conditionalFormatting>
  <conditionalFormatting sqref="R83">
    <cfRule type="cellIs" dxfId="24403" priority="1814" operator="greaterThan">
      <formula>1</formula>
    </cfRule>
    <cfRule type="cellIs" dxfId="24402" priority="1815" operator="lessThan">
      <formula>0.8</formula>
    </cfRule>
  </conditionalFormatting>
  <conditionalFormatting sqref="P83">
    <cfRule type="cellIs" dxfId="24401" priority="1813" operator="greaterThan">
      <formula>0</formula>
    </cfRule>
  </conditionalFormatting>
  <conditionalFormatting sqref="P83">
    <cfRule type="cellIs" dxfId="24400" priority="1807" operator="greaterThan">
      <formula>0</formula>
    </cfRule>
  </conditionalFormatting>
  <conditionalFormatting sqref="Q83">
    <cfRule type="cellIs" dxfId="24399" priority="1812" operator="lessThan">
      <formula>0</formula>
    </cfRule>
  </conditionalFormatting>
  <conditionalFormatting sqref="R83">
    <cfRule type="cellIs" dxfId="24398" priority="1810" operator="lessThan">
      <formula>0.8</formula>
    </cfRule>
    <cfRule type="cellIs" dxfId="24397" priority="1811" operator="greaterThan">
      <formula>1</formula>
    </cfRule>
  </conditionalFormatting>
  <conditionalFormatting sqref="R83">
    <cfRule type="cellIs" dxfId="24396" priority="1808" operator="greaterThan">
      <formula>1</formula>
    </cfRule>
    <cfRule type="cellIs" dxfId="24395" priority="1809" operator="lessThan">
      <formula>0.8</formula>
    </cfRule>
  </conditionalFormatting>
  <conditionalFormatting sqref="P83">
    <cfRule type="cellIs" dxfId="24394" priority="1801" operator="greaterThan">
      <formula>0</formula>
    </cfRule>
  </conditionalFormatting>
  <conditionalFormatting sqref="Q83">
    <cfRule type="cellIs" dxfId="24393" priority="1806" operator="lessThan">
      <formula>0</formula>
    </cfRule>
  </conditionalFormatting>
  <conditionalFormatting sqref="R83">
    <cfRule type="cellIs" dxfId="24392" priority="1804" operator="lessThan">
      <formula>0.8</formula>
    </cfRule>
    <cfRule type="cellIs" dxfId="24391" priority="1805" operator="greaterThan">
      <formula>1</formula>
    </cfRule>
  </conditionalFormatting>
  <conditionalFormatting sqref="R83">
    <cfRule type="cellIs" dxfId="24390" priority="1802" operator="greaterThan">
      <formula>1</formula>
    </cfRule>
    <cfRule type="cellIs" dxfId="24389" priority="1803" operator="lessThan">
      <formula>0.8</formula>
    </cfRule>
  </conditionalFormatting>
  <conditionalFormatting sqref="R83">
    <cfRule type="cellIs" dxfId="24388" priority="1798" operator="lessThan">
      <formula>0.8</formula>
    </cfRule>
    <cfRule type="cellIs" dxfId="24387" priority="1799" operator="greaterThan">
      <formula>1</formula>
    </cfRule>
  </conditionalFormatting>
  <conditionalFormatting sqref="R83">
    <cfRule type="cellIs" dxfId="24386" priority="1796" operator="greaterThan">
      <formula>1</formula>
    </cfRule>
    <cfRule type="cellIs" dxfId="24385" priority="1797" operator="lessThan">
      <formula>0.8</formula>
    </cfRule>
  </conditionalFormatting>
  <conditionalFormatting sqref="P83">
    <cfRule type="cellIs" dxfId="24384" priority="1795" operator="greaterThan">
      <formula>0</formula>
    </cfRule>
  </conditionalFormatting>
  <conditionalFormatting sqref="Q83">
    <cfRule type="cellIs" dxfId="24383" priority="1800" operator="lessThan">
      <formula>0</formula>
    </cfRule>
  </conditionalFormatting>
  <conditionalFormatting sqref="Q83">
    <cfRule type="cellIs" dxfId="24382" priority="1794" operator="lessThan">
      <formula>0</formula>
    </cfRule>
  </conditionalFormatting>
  <conditionalFormatting sqref="R83">
    <cfRule type="cellIs" dxfId="24381" priority="1792" operator="lessThan">
      <formula>0.8</formula>
    </cfRule>
    <cfRule type="cellIs" dxfId="24380" priority="1793" operator="greaterThan">
      <formula>1</formula>
    </cfRule>
  </conditionalFormatting>
  <conditionalFormatting sqref="R83">
    <cfRule type="cellIs" dxfId="24379" priority="1790" operator="greaterThan">
      <formula>1</formula>
    </cfRule>
    <cfRule type="cellIs" dxfId="24378" priority="1791" operator="lessThan">
      <formula>0.8</formula>
    </cfRule>
  </conditionalFormatting>
  <conditionalFormatting sqref="P83">
    <cfRule type="cellIs" dxfId="24377" priority="1789" operator="greaterThan">
      <formula>0</formula>
    </cfRule>
  </conditionalFormatting>
  <conditionalFormatting sqref="P83">
    <cfRule type="cellIs" dxfId="24376" priority="1783" operator="greaterThan">
      <formula>0</formula>
    </cfRule>
  </conditionalFormatting>
  <conditionalFormatting sqref="Q83">
    <cfRule type="cellIs" dxfId="24375" priority="1788" operator="lessThan">
      <formula>0</formula>
    </cfRule>
  </conditionalFormatting>
  <conditionalFormatting sqref="R83">
    <cfRule type="cellIs" dxfId="24374" priority="1786" operator="lessThan">
      <formula>0.8</formula>
    </cfRule>
    <cfRule type="cellIs" dxfId="24373" priority="1787" operator="greaterThan">
      <formula>1</formula>
    </cfRule>
  </conditionalFormatting>
  <conditionalFormatting sqref="R83">
    <cfRule type="cellIs" dxfId="24372" priority="1784" operator="greaterThan">
      <formula>1</formula>
    </cfRule>
    <cfRule type="cellIs" dxfId="24371" priority="1785" operator="lessThan">
      <formula>0.8</formula>
    </cfRule>
  </conditionalFormatting>
  <conditionalFormatting sqref="P83">
    <cfRule type="cellIs" dxfId="24370" priority="1777" operator="greaterThan">
      <formula>0</formula>
    </cfRule>
  </conditionalFormatting>
  <conditionalFormatting sqref="Q83">
    <cfRule type="cellIs" dxfId="24369" priority="1782" operator="lessThan">
      <formula>0</formula>
    </cfRule>
  </conditionalFormatting>
  <conditionalFormatting sqref="R83">
    <cfRule type="cellIs" dxfId="24368" priority="1780" operator="lessThan">
      <formula>0.8</formula>
    </cfRule>
    <cfRule type="cellIs" dxfId="24367" priority="1781" operator="greaterThan">
      <formula>1</formula>
    </cfRule>
  </conditionalFormatting>
  <conditionalFormatting sqref="R83">
    <cfRule type="cellIs" dxfId="24366" priority="1778" operator="greaterThan">
      <formula>1</formula>
    </cfRule>
    <cfRule type="cellIs" dxfId="24365" priority="1779" operator="lessThan">
      <formula>0.8</formula>
    </cfRule>
  </conditionalFormatting>
  <conditionalFormatting sqref="R83">
    <cfRule type="cellIs" dxfId="24364" priority="1774" operator="lessThan">
      <formula>0.8</formula>
    </cfRule>
    <cfRule type="cellIs" dxfId="24363" priority="1775" operator="greaterThan">
      <formula>1</formula>
    </cfRule>
  </conditionalFormatting>
  <conditionalFormatting sqref="R83">
    <cfRule type="cellIs" dxfId="24362" priority="1772" operator="greaterThan">
      <formula>1</formula>
    </cfRule>
    <cfRule type="cellIs" dxfId="24361" priority="1773" operator="lessThan">
      <formula>0.8</formula>
    </cfRule>
  </conditionalFormatting>
  <conditionalFormatting sqref="P83">
    <cfRule type="cellIs" dxfId="24360" priority="1771" operator="greaterThan">
      <formula>0</formula>
    </cfRule>
  </conditionalFormatting>
  <conditionalFormatting sqref="Q83">
    <cfRule type="cellIs" dxfId="24359" priority="1776" operator="lessThan">
      <formula>0</formula>
    </cfRule>
  </conditionalFormatting>
  <conditionalFormatting sqref="P83">
    <cfRule type="cellIs" dxfId="24358" priority="1765" operator="greaterThan">
      <formula>0</formula>
    </cfRule>
  </conditionalFormatting>
  <conditionalFormatting sqref="Q83">
    <cfRule type="cellIs" dxfId="24357" priority="1770" operator="lessThan">
      <formula>0</formula>
    </cfRule>
  </conditionalFormatting>
  <conditionalFormatting sqref="R83">
    <cfRule type="cellIs" dxfId="24356" priority="1768" operator="lessThan">
      <formula>0.8</formula>
    </cfRule>
    <cfRule type="cellIs" dxfId="24355" priority="1769" operator="greaterThan">
      <formula>1</formula>
    </cfRule>
  </conditionalFormatting>
  <conditionalFormatting sqref="R83">
    <cfRule type="cellIs" dxfId="24354" priority="1766" operator="greaterThan">
      <formula>1</formula>
    </cfRule>
    <cfRule type="cellIs" dxfId="24353" priority="1767" operator="lessThan">
      <formula>0.8</formula>
    </cfRule>
  </conditionalFormatting>
  <conditionalFormatting sqref="R83">
    <cfRule type="cellIs" dxfId="24352" priority="1762" operator="lessThan">
      <formula>0.8</formula>
    </cfRule>
    <cfRule type="cellIs" dxfId="24351" priority="1763" operator="greaterThan">
      <formula>1</formula>
    </cfRule>
  </conditionalFormatting>
  <conditionalFormatting sqref="R83">
    <cfRule type="cellIs" dxfId="24350" priority="1760" operator="greaterThan">
      <formula>1</formula>
    </cfRule>
    <cfRule type="cellIs" dxfId="24349" priority="1761" operator="lessThan">
      <formula>0.8</formula>
    </cfRule>
  </conditionalFormatting>
  <conditionalFormatting sqref="P83">
    <cfRule type="cellIs" dxfId="24348" priority="1759" operator="greaterThan">
      <formula>0</formula>
    </cfRule>
  </conditionalFormatting>
  <conditionalFormatting sqref="Q83">
    <cfRule type="cellIs" dxfId="24347" priority="1764" operator="lessThan">
      <formula>0</formula>
    </cfRule>
  </conditionalFormatting>
  <conditionalFormatting sqref="R83">
    <cfRule type="cellIs" dxfId="24346" priority="1756" operator="lessThan">
      <formula>0.8</formula>
    </cfRule>
    <cfRule type="cellIs" dxfId="24345" priority="1757" operator="greaterThan">
      <formula>1</formula>
    </cfRule>
  </conditionalFormatting>
  <conditionalFormatting sqref="R83">
    <cfRule type="cellIs" dxfId="24344" priority="1754" operator="greaterThan">
      <formula>1</formula>
    </cfRule>
    <cfRule type="cellIs" dxfId="24343" priority="1755" operator="lessThan">
      <formula>0.8</formula>
    </cfRule>
  </conditionalFormatting>
  <conditionalFormatting sqref="P83">
    <cfRule type="cellIs" dxfId="24342" priority="1753" operator="greaterThan">
      <formula>0</formula>
    </cfRule>
  </conditionalFormatting>
  <conditionalFormatting sqref="Q83">
    <cfRule type="cellIs" dxfId="24341" priority="1758" operator="lessThan">
      <formula>0</formula>
    </cfRule>
  </conditionalFormatting>
  <conditionalFormatting sqref="Q83">
    <cfRule type="cellIs" dxfId="24340" priority="1752" operator="lessThan">
      <formula>0</formula>
    </cfRule>
  </conditionalFormatting>
  <conditionalFormatting sqref="R83">
    <cfRule type="cellIs" dxfId="24339" priority="1750" operator="lessThan">
      <formula>0.8</formula>
    </cfRule>
    <cfRule type="cellIs" dxfId="24338" priority="1751" operator="greaterThan">
      <formula>1</formula>
    </cfRule>
  </conditionalFormatting>
  <conditionalFormatting sqref="R83">
    <cfRule type="cellIs" dxfId="24337" priority="1748" operator="greaterThan">
      <formula>1</formula>
    </cfRule>
    <cfRule type="cellIs" dxfId="24336" priority="1749" operator="lessThan">
      <formula>0.8</formula>
    </cfRule>
  </conditionalFormatting>
  <conditionalFormatting sqref="P83">
    <cfRule type="cellIs" dxfId="24335" priority="1747" operator="greaterThan">
      <formula>0</formula>
    </cfRule>
  </conditionalFormatting>
  <conditionalFormatting sqref="Q83">
    <cfRule type="cellIs" dxfId="24334" priority="1741" operator="lessThan">
      <formula>0</formula>
    </cfRule>
  </conditionalFormatting>
  <conditionalFormatting sqref="R83">
    <cfRule type="cellIs" dxfId="24333" priority="1745" operator="lessThan">
      <formula>0.8</formula>
    </cfRule>
    <cfRule type="cellIs" dxfId="24332" priority="1746" operator="greaterThan">
      <formula>1</formula>
    </cfRule>
  </conditionalFormatting>
  <conditionalFormatting sqref="R83">
    <cfRule type="cellIs" dxfId="24331" priority="1743" operator="greaterThan">
      <formula>1</formula>
    </cfRule>
    <cfRule type="cellIs" dxfId="24330" priority="1744" operator="lessThan">
      <formula>0.8</formula>
    </cfRule>
  </conditionalFormatting>
  <conditionalFormatting sqref="P83">
    <cfRule type="cellIs" dxfId="24329" priority="1742" operator="greaterThan">
      <formula>0</formula>
    </cfRule>
  </conditionalFormatting>
  <conditionalFormatting sqref="Q83">
    <cfRule type="cellIs" dxfId="24328" priority="1740" operator="lessThan">
      <formula>0</formula>
    </cfRule>
  </conditionalFormatting>
  <conditionalFormatting sqref="R83">
    <cfRule type="cellIs" dxfId="24327" priority="1738" operator="lessThan">
      <formula>0.8</formula>
    </cfRule>
    <cfRule type="cellIs" dxfId="24326" priority="1739" operator="greaterThan">
      <formula>1</formula>
    </cfRule>
  </conditionalFormatting>
  <conditionalFormatting sqref="R83">
    <cfRule type="cellIs" dxfId="24325" priority="1736" operator="greaterThan">
      <formula>1</formula>
    </cfRule>
    <cfRule type="cellIs" dxfId="24324" priority="1737" operator="lessThan">
      <formula>0.8</formula>
    </cfRule>
  </conditionalFormatting>
  <conditionalFormatting sqref="P83">
    <cfRule type="cellIs" dxfId="24323" priority="1735" operator="greaterThan">
      <formula>0</formula>
    </cfRule>
  </conditionalFormatting>
  <conditionalFormatting sqref="Q83">
    <cfRule type="cellIs" dxfId="24322" priority="1734" operator="lessThan">
      <formula>0</formula>
    </cfRule>
  </conditionalFormatting>
  <conditionalFormatting sqref="R83">
    <cfRule type="cellIs" dxfId="24321" priority="1732" operator="lessThan">
      <formula>0.8</formula>
    </cfRule>
    <cfRule type="cellIs" dxfId="24320" priority="1733" operator="greaterThan">
      <formula>1</formula>
    </cfRule>
  </conditionalFormatting>
  <conditionalFormatting sqref="R83">
    <cfRule type="cellIs" dxfId="24319" priority="1730" operator="greaterThan">
      <formula>1</formula>
    </cfRule>
    <cfRule type="cellIs" dxfId="24318" priority="1731" operator="lessThan">
      <formula>0.8</formula>
    </cfRule>
  </conditionalFormatting>
  <conditionalFormatting sqref="P83">
    <cfRule type="cellIs" dxfId="24317" priority="1729" operator="greaterThan">
      <formula>0</formula>
    </cfRule>
  </conditionalFormatting>
  <conditionalFormatting sqref="Q83">
    <cfRule type="cellIs" dxfId="24316" priority="1728" operator="lessThan">
      <formula>0</formula>
    </cfRule>
  </conditionalFormatting>
  <conditionalFormatting sqref="R83">
    <cfRule type="cellIs" dxfId="24315" priority="1726" operator="lessThan">
      <formula>0.8</formula>
    </cfRule>
    <cfRule type="cellIs" dxfId="24314" priority="1727" operator="greaterThan">
      <formula>1</formula>
    </cfRule>
  </conditionalFormatting>
  <conditionalFormatting sqref="R83">
    <cfRule type="cellIs" dxfId="24313" priority="1724" operator="greaterThan">
      <formula>1</formula>
    </cfRule>
    <cfRule type="cellIs" dxfId="24312" priority="1725" operator="lessThan">
      <formula>0.8</formula>
    </cfRule>
  </conditionalFormatting>
  <conditionalFormatting sqref="P83">
    <cfRule type="cellIs" dxfId="24311" priority="1723" operator="greaterThan">
      <formula>0</formula>
    </cfRule>
  </conditionalFormatting>
  <conditionalFormatting sqref="Q83">
    <cfRule type="cellIs" dxfId="24310" priority="1722" operator="lessThan">
      <formula>0</formula>
    </cfRule>
  </conditionalFormatting>
  <conditionalFormatting sqref="R83">
    <cfRule type="cellIs" dxfId="24309" priority="1720" operator="lessThan">
      <formula>0.8</formula>
    </cfRule>
    <cfRule type="cellIs" dxfId="24308" priority="1721" operator="greaterThan">
      <formula>1</formula>
    </cfRule>
  </conditionalFormatting>
  <conditionalFormatting sqref="R83">
    <cfRule type="cellIs" dxfId="24307" priority="1718" operator="greaterThan">
      <formula>1</formula>
    </cfRule>
    <cfRule type="cellIs" dxfId="24306" priority="1719" operator="lessThan">
      <formula>0.8</formula>
    </cfRule>
  </conditionalFormatting>
  <conditionalFormatting sqref="P83">
    <cfRule type="cellIs" dxfId="24305" priority="1717" operator="greaterThan">
      <formula>0</formula>
    </cfRule>
  </conditionalFormatting>
  <conditionalFormatting sqref="Q83">
    <cfRule type="cellIs" dxfId="24304" priority="1716" operator="lessThan">
      <formula>0</formula>
    </cfRule>
  </conditionalFormatting>
  <conditionalFormatting sqref="R83">
    <cfRule type="cellIs" dxfId="24303" priority="1714" operator="lessThan">
      <formula>0.8</formula>
    </cfRule>
    <cfRule type="cellIs" dxfId="24302" priority="1715" operator="greaterThan">
      <formula>1</formula>
    </cfRule>
  </conditionalFormatting>
  <conditionalFormatting sqref="R83">
    <cfRule type="cellIs" dxfId="24301" priority="1712" operator="greaterThan">
      <formula>1</formula>
    </cfRule>
    <cfRule type="cellIs" dxfId="24300" priority="1713" operator="lessThan">
      <formula>0.8</formula>
    </cfRule>
  </conditionalFormatting>
  <conditionalFormatting sqref="P83">
    <cfRule type="cellIs" dxfId="24299" priority="1711" operator="greaterThan">
      <formula>0</formula>
    </cfRule>
  </conditionalFormatting>
  <conditionalFormatting sqref="P83">
    <cfRule type="cellIs" dxfId="24298" priority="1705" operator="greaterThan">
      <formula>0</formula>
    </cfRule>
  </conditionalFormatting>
  <conditionalFormatting sqref="Q83">
    <cfRule type="cellIs" dxfId="24297" priority="1710" operator="lessThan">
      <formula>0</formula>
    </cfRule>
  </conditionalFormatting>
  <conditionalFormatting sqref="R83">
    <cfRule type="cellIs" dxfId="24296" priority="1708" operator="lessThan">
      <formula>0.8</formula>
    </cfRule>
    <cfRule type="cellIs" dxfId="24295" priority="1709" operator="greaterThan">
      <formula>1</formula>
    </cfRule>
  </conditionalFormatting>
  <conditionalFormatting sqref="R83">
    <cfRule type="cellIs" dxfId="24294" priority="1706" operator="greaterThan">
      <formula>1</formula>
    </cfRule>
    <cfRule type="cellIs" dxfId="24293" priority="1707" operator="lessThan">
      <formula>0.8</formula>
    </cfRule>
  </conditionalFormatting>
  <conditionalFormatting sqref="P83">
    <cfRule type="cellIs" dxfId="24292" priority="1699" operator="greaterThan">
      <formula>0</formula>
    </cfRule>
  </conditionalFormatting>
  <conditionalFormatting sqref="Q83">
    <cfRule type="cellIs" dxfId="24291" priority="1704" operator="lessThan">
      <formula>0</formula>
    </cfRule>
  </conditionalFormatting>
  <conditionalFormatting sqref="R83">
    <cfRule type="cellIs" dxfId="24290" priority="1702" operator="lessThan">
      <formula>0.8</formula>
    </cfRule>
    <cfRule type="cellIs" dxfId="24289" priority="1703" operator="greaterThan">
      <formula>1</formula>
    </cfRule>
  </conditionalFormatting>
  <conditionalFormatting sqref="R83">
    <cfRule type="cellIs" dxfId="24288" priority="1700" operator="greaterThan">
      <formula>1</formula>
    </cfRule>
    <cfRule type="cellIs" dxfId="24287" priority="1701" operator="lessThan">
      <formula>0.8</formula>
    </cfRule>
  </conditionalFormatting>
  <conditionalFormatting sqref="R83">
    <cfRule type="cellIs" dxfId="24286" priority="1696" operator="lessThan">
      <formula>0.8</formula>
    </cfRule>
    <cfRule type="cellIs" dxfId="24285" priority="1697" operator="greaterThan">
      <formula>1</formula>
    </cfRule>
  </conditionalFormatting>
  <conditionalFormatting sqref="R83">
    <cfRule type="cellIs" dxfId="24284" priority="1694" operator="greaterThan">
      <formula>1</formula>
    </cfRule>
    <cfRule type="cellIs" dxfId="24283" priority="1695" operator="lessThan">
      <formula>0.8</formula>
    </cfRule>
  </conditionalFormatting>
  <conditionalFormatting sqref="P83">
    <cfRule type="cellIs" dxfId="24282" priority="1693" operator="greaterThan">
      <formula>0</formula>
    </cfRule>
  </conditionalFormatting>
  <conditionalFormatting sqref="Q83">
    <cfRule type="cellIs" dxfId="24281" priority="1698" operator="lessThan">
      <formula>0</formula>
    </cfRule>
  </conditionalFormatting>
  <conditionalFormatting sqref="Q83">
    <cfRule type="cellIs" dxfId="24280" priority="1687" operator="lessThan">
      <formula>0</formula>
    </cfRule>
  </conditionalFormatting>
  <conditionalFormatting sqref="P83">
    <cfRule type="cellIs" dxfId="24279" priority="1688" operator="greaterThan">
      <formula>0</formula>
    </cfRule>
  </conditionalFormatting>
  <conditionalFormatting sqref="R83">
    <cfRule type="cellIs" dxfId="24278" priority="1691" operator="lessThan">
      <formula>0.8</formula>
    </cfRule>
    <cfRule type="cellIs" dxfId="24277" priority="1692" operator="greaterThan">
      <formula>1</formula>
    </cfRule>
  </conditionalFormatting>
  <conditionalFormatting sqref="R83">
    <cfRule type="cellIs" dxfId="24276" priority="1689" operator="greaterThan">
      <formula>1</formula>
    </cfRule>
    <cfRule type="cellIs" dxfId="24275" priority="1690" operator="lessThan">
      <formula>0.8</formula>
    </cfRule>
  </conditionalFormatting>
  <conditionalFormatting sqref="Q83">
    <cfRule type="cellIs" dxfId="24274" priority="1681" operator="lessThan">
      <formula>0</formula>
    </cfRule>
  </conditionalFormatting>
  <conditionalFormatting sqref="R83">
    <cfRule type="cellIs" dxfId="24273" priority="1685" operator="lessThan">
      <formula>0.8</formula>
    </cfRule>
    <cfRule type="cellIs" dxfId="24272" priority="1686" operator="greaterThan">
      <formula>1</formula>
    </cfRule>
  </conditionalFormatting>
  <conditionalFormatting sqref="R83">
    <cfRule type="cellIs" dxfId="24271" priority="1683" operator="greaterThan">
      <formula>1</formula>
    </cfRule>
    <cfRule type="cellIs" dxfId="24270" priority="1684" operator="lessThan">
      <formula>0.8</formula>
    </cfRule>
  </conditionalFormatting>
  <conditionalFormatting sqref="P83">
    <cfRule type="cellIs" dxfId="24269" priority="1682" operator="greaterThan">
      <formula>0</formula>
    </cfRule>
  </conditionalFormatting>
  <conditionalFormatting sqref="Q83">
    <cfRule type="cellIs" dxfId="24268" priority="1680" operator="lessThan">
      <formula>0</formula>
    </cfRule>
  </conditionalFormatting>
  <conditionalFormatting sqref="R83">
    <cfRule type="cellIs" dxfId="24267" priority="1678" operator="lessThan">
      <formula>0.8</formula>
    </cfRule>
    <cfRule type="cellIs" dxfId="24266" priority="1679" operator="greaterThan">
      <formula>1</formula>
    </cfRule>
  </conditionalFormatting>
  <conditionalFormatting sqref="R83">
    <cfRule type="cellIs" dxfId="24265" priority="1676" operator="greaterThan">
      <formula>1</formula>
    </cfRule>
    <cfRule type="cellIs" dxfId="24264" priority="1677" operator="lessThan">
      <formula>0.8</formula>
    </cfRule>
  </conditionalFormatting>
  <conditionalFormatting sqref="P83">
    <cfRule type="cellIs" dxfId="24263" priority="1675" operator="greaterThan">
      <formula>0</formula>
    </cfRule>
  </conditionalFormatting>
  <conditionalFormatting sqref="Q83">
    <cfRule type="cellIs" dxfId="24262" priority="1674" operator="lessThan">
      <formula>0</formula>
    </cfRule>
  </conditionalFormatting>
  <conditionalFormatting sqref="R83">
    <cfRule type="cellIs" dxfId="24261" priority="1672" operator="lessThan">
      <formula>0.8</formula>
    </cfRule>
    <cfRule type="cellIs" dxfId="24260" priority="1673" operator="greaterThan">
      <formula>1</formula>
    </cfRule>
  </conditionalFormatting>
  <conditionalFormatting sqref="R83">
    <cfRule type="cellIs" dxfId="24259" priority="1670" operator="greaterThan">
      <formula>1</formula>
    </cfRule>
    <cfRule type="cellIs" dxfId="24258" priority="1671" operator="lessThan">
      <formula>0.8</formula>
    </cfRule>
  </conditionalFormatting>
  <conditionalFormatting sqref="P83">
    <cfRule type="cellIs" dxfId="24257" priority="1669" operator="greaterThan">
      <formula>0</formula>
    </cfRule>
  </conditionalFormatting>
  <conditionalFormatting sqref="Q83">
    <cfRule type="cellIs" dxfId="24256" priority="1668" operator="lessThan">
      <formula>0</formula>
    </cfRule>
  </conditionalFormatting>
  <conditionalFormatting sqref="R83">
    <cfRule type="cellIs" dxfId="24255" priority="1666" operator="lessThan">
      <formula>0.8</formula>
    </cfRule>
    <cfRule type="cellIs" dxfId="24254" priority="1667" operator="greaterThan">
      <formula>1</formula>
    </cfRule>
  </conditionalFormatting>
  <conditionalFormatting sqref="R83">
    <cfRule type="cellIs" dxfId="24253" priority="1664" operator="greaterThan">
      <formula>1</formula>
    </cfRule>
    <cfRule type="cellIs" dxfId="24252" priority="1665" operator="lessThan">
      <formula>0.8</formula>
    </cfRule>
  </conditionalFormatting>
  <conditionalFormatting sqref="P83">
    <cfRule type="cellIs" dxfId="24251" priority="1663" operator="greaterThan">
      <formula>0</formula>
    </cfRule>
  </conditionalFormatting>
  <conditionalFormatting sqref="Q32:Q39">
    <cfRule type="cellIs" dxfId="24250" priority="1657" operator="lessThan">
      <formula>0</formula>
    </cfRule>
  </conditionalFormatting>
  <conditionalFormatting sqref="P39">
    <cfRule type="cellIs" dxfId="24249" priority="1658" operator="greaterThan">
      <formula>0</formula>
    </cfRule>
  </conditionalFormatting>
  <conditionalFormatting sqref="R32:R39">
    <cfRule type="cellIs" dxfId="24248" priority="1661" operator="lessThan">
      <formula>0.8</formula>
    </cfRule>
    <cfRule type="cellIs" dxfId="24247" priority="1662" operator="greaterThan">
      <formula>1</formula>
    </cfRule>
  </conditionalFormatting>
  <conditionalFormatting sqref="R32:R39">
    <cfRule type="cellIs" dxfId="24246" priority="1659" operator="greaterThan">
      <formula>1</formula>
    </cfRule>
    <cfRule type="cellIs" dxfId="24245" priority="1660" operator="lessThan">
      <formula>0.8</formula>
    </cfRule>
  </conditionalFormatting>
  <conditionalFormatting sqref="Q32:Q39">
    <cfRule type="cellIs" dxfId="24244" priority="1651" operator="lessThan">
      <formula>0</formula>
    </cfRule>
  </conditionalFormatting>
  <conditionalFormatting sqref="R32:R39">
    <cfRule type="cellIs" dxfId="24243" priority="1655" operator="lessThan">
      <formula>0.8</formula>
    </cfRule>
    <cfRule type="cellIs" dxfId="24242" priority="1656" operator="greaterThan">
      <formula>1</formula>
    </cfRule>
  </conditionalFormatting>
  <conditionalFormatting sqref="R32:R39">
    <cfRule type="cellIs" dxfId="24241" priority="1653" operator="greaterThan">
      <formula>1</formula>
    </cfRule>
    <cfRule type="cellIs" dxfId="24240" priority="1654" operator="lessThan">
      <formula>0.8</formula>
    </cfRule>
  </conditionalFormatting>
  <conditionalFormatting sqref="P39">
    <cfRule type="cellIs" dxfId="24239" priority="1652" operator="greaterThan">
      <formula>0</formula>
    </cfRule>
  </conditionalFormatting>
  <conditionalFormatting sqref="Q32:Q39">
    <cfRule type="cellIs" dxfId="24238" priority="1650" operator="lessThan">
      <formula>0</formula>
    </cfRule>
  </conditionalFormatting>
  <conditionalFormatting sqref="R32:R39">
    <cfRule type="cellIs" dxfId="24237" priority="1648" operator="lessThan">
      <formula>0.8</formula>
    </cfRule>
    <cfRule type="cellIs" dxfId="24236" priority="1649" operator="greaterThan">
      <formula>1</formula>
    </cfRule>
  </conditionalFormatting>
  <conditionalFormatting sqref="R32:R39">
    <cfRule type="cellIs" dxfId="24235" priority="1646" operator="greaterThan">
      <formula>1</formula>
    </cfRule>
    <cfRule type="cellIs" dxfId="24234" priority="1647" operator="lessThan">
      <formula>0.8</formula>
    </cfRule>
  </conditionalFormatting>
  <conditionalFormatting sqref="P39">
    <cfRule type="cellIs" dxfId="24233" priority="1645" operator="greaterThan">
      <formula>0</formula>
    </cfRule>
  </conditionalFormatting>
  <conditionalFormatting sqref="Q32:Q39">
    <cfRule type="cellIs" dxfId="24232" priority="1644" operator="lessThan">
      <formula>0</formula>
    </cfRule>
  </conditionalFormatting>
  <conditionalFormatting sqref="R32:R39">
    <cfRule type="cellIs" dxfId="24231" priority="1642" operator="lessThan">
      <formula>0.8</formula>
    </cfRule>
    <cfRule type="cellIs" dxfId="24230" priority="1643" operator="greaterThan">
      <formula>1</formula>
    </cfRule>
  </conditionalFormatting>
  <conditionalFormatting sqref="R32:R39">
    <cfRule type="cellIs" dxfId="24229" priority="1640" operator="greaterThan">
      <formula>1</formula>
    </cfRule>
    <cfRule type="cellIs" dxfId="24228" priority="1641" operator="lessThan">
      <formula>0.8</formula>
    </cfRule>
  </conditionalFormatting>
  <conditionalFormatting sqref="P39">
    <cfRule type="cellIs" dxfId="24227" priority="1639" operator="greaterThan">
      <formula>0</formula>
    </cfRule>
  </conditionalFormatting>
  <conditionalFormatting sqref="Q32:Q39">
    <cfRule type="cellIs" dxfId="24226" priority="1633" operator="lessThan">
      <formula>0</formula>
    </cfRule>
  </conditionalFormatting>
  <conditionalFormatting sqref="R32:R39">
    <cfRule type="cellIs" dxfId="24225" priority="1637" operator="lessThan">
      <formula>0.8</formula>
    </cfRule>
    <cfRule type="cellIs" dxfId="24224" priority="1638" operator="greaterThan">
      <formula>1</formula>
    </cfRule>
  </conditionalFormatting>
  <conditionalFormatting sqref="R32:R39">
    <cfRule type="cellIs" dxfId="24223" priority="1635" operator="greaterThan">
      <formula>1</formula>
    </cfRule>
    <cfRule type="cellIs" dxfId="24222" priority="1636" operator="lessThan">
      <formula>0.8</formula>
    </cfRule>
  </conditionalFormatting>
  <conditionalFormatting sqref="P39">
    <cfRule type="cellIs" dxfId="24221" priority="1634" operator="greaterThan">
      <formula>0</formula>
    </cfRule>
  </conditionalFormatting>
  <conditionalFormatting sqref="Q32:Q39">
    <cfRule type="cellIs" dxfId="24220" priority="1632" operator="lessThan">
      <formula>0</formula>
    </cfRule>
  </conditionalFormatting>
  <conditionalFormatting sqref="R32:R39">
    <cfRule type="cellIs" dxfId="24219" priority="1630" operator="lessThan">
      <formula>0.8</formula>
    </cfRule>
    <cfRule type="cellIs" dxfId="24218" priority="1631" operator="greaterThan">
      <formula>1</formula>
    </cfRule>
  </conditionalFormatting>
  <conditionalFormatting sqref="R32:R39">
    <cfRule type="cellIs" dxfId="24217" priority="1628" operator="greaterThan">
      <formula>1</formula>
    </cfRule>
    <cfRule type="cellIs" dxfId="24216" priority="1629" operator="lessThan">
      <formula>0.8</formula>
    </cfRule>
  </conditionalFormatting>
  <conditionalFormatting sqref="P39">
    <cfRule type="cellIs" dxfId="24215" priority="1627" operator="greaterThan">
      <formula>0</formula>
    </cfRule>
  </conditionalFormatting>
  <conditionalFormatting sqref="Q32:Q39">
    <cfRule type="cellIs" dxfId="24214" priority="1626" operator="lessThan">
      <formula>0</formula>
    </cfRule>
  </conditionalFormatting>
  <conditionalFormatting sqref="R32:R39">
    <cfRule type="cellIs" dxfId="24213" priority="1624" operator="lessThan">
      <formula>0.8</formula>
    </cfRule>
    <cfRule type="cellIs" dxfId="24212" priority="1625" operator="greaterThan">
      <formula>1</formula>
    </cfRule>
  </conditionalFormatting>
  <conditionalFormatting sqref="R32:R39">
    <cfRule type="cellIs" dxfId="24211" priority="1622" operator="greaterThan">
      <formula>1</formula>
    </cfRule>
    <cfRule type="cellIs" dxfId="24210" priority="1623" operator="lessThan">
      <formula>0.8</formula>
    </cfRule>
  </conditionalFormatting>
  <conditionalFormatting sqref="P39">
    <cfRule type="cellIs" dxfId="24209" priority="1621" operator="greaterThan">
      <formula>0</formula>
    </cfRule>
  </conditionalFormatting>
  <conditionalFormatting sqref="Q32:Q39">
    <cfRule type="cellIs" dxfId="24208" priority="1620" operator="lessThan">
      <formula>0</formula>
    </cfRule>
  </conditionalFormatting>
  <conditionalFormatting sqref="R32:R39">
    <cfRule type="cellIs" dxfId="24207" priority="1618" operator="lessThan">
      <formula>0.8</formula>
    </cfRule>
    <cfRule type="cellIs" dxfId="24206" priority="1619" operator="greaterThan">
      <formula>1</formula>
    </cfRule>
  </conditionalFormatting>
  <conditionalFormatting sqref="R32:R39">
    <cfRule type="cellIs" dxfId="24205" priority="1616" operator="greaterThan">
      <formula>1</formula>
    </cfRule>
    <cfRule type="cellIs" dxfId="24204" priority="1617" operator="lessThan">
      <formula>0.8</formula>
    </cfRule>
  </conditionalFormatting>
  <conditionalFormatting sqref="P39">
    <cfRule type="cellIs" dxfId="24203" priority="1615" operator="greaterThan">
      <formula>0</formula>
    </cfRule>
  </conditionalFormatting>
  <conditionalFormatting sqref="Q32:Q39">
    <cfRule type="cellIs" dxfId="24202" priority="1614" operator="lessThan">
      <formula>0</formula>
    </cfRule>
  </conditionalFormatting>
  <conditionalFormatting sqref="R32:R39">
    <cfRule type="cellIs" dxfId="24201" priority="1612" operator="lessThan">
      <formula>0.8</formula>
    </cfRule>
    <cfRule type="cellIs" dxfId="24200" priority="1613" operator="greaterThan">
      <formula>1</formula>
    </cfRule>
  </conditionalFormatting>
  <conditionalFormatting sqref="R32:R39">
    <cfRule type="cellIs" dxfId="24199" priority="1610" operator="greaterThan">
      <formula>1</formula>
    </cfRule>
    <cfRule type="cellIs" dxfId="24198" priority="1611" operator="lessThan">
      <formula>0.8</formula>
    </cfRule>
  </conditionalFormatting>
  <conditionalFormatting sqref="P39">
    <cfRule type="cellIs" dxfId="24197" priority="1609" operator="greaterThan">
      <formula>0</formula>
    </cfRule>
  </conditionalFormatting>
  <conditionalFormatting sqref="Q32:Q39">
    <cfRule type="cellIs" dxfId="24196" priority="1608" operator="lessThan">
      <formula>0</formula>
    </cfRule>
  </conditionalFormatting>
  <conditionalFormatting sqref="R32:R39">
    <cfRule type="cellIs" dxfId="24195" priority="1606" operator="lessThan">
      <formula>0.8</formula>
    </cfRule>
    <cfRule type="cellIs" dxfId="24194" priority="1607" operator="greaterThan">
      <formula>1</formula>
    </cfRule>
  </conditionalFormatting>
  <conditionalFormatting sqref="R32:R39">
    <cfRule type="cellIs" dxfId="24193" priority="1604" operator="greaterThan">
      <formula>1</formula>
    </cfRule>
    <cfRule type="cellIs" dxfId="24192" priority="1605" operator="lessThan">
      <formula>0.8</formula>
    </cfRule>
  </conditionalFormatting>
  <conditionalFormatting sqref="P39">
    <cfRule type="cellIs" dxfId="24191" priority="1603" operator="greaterThan">
      <formula>0</formula>
    </cfRule>
  </conditionalFormatting>
  <conditionalFormatting sqref="P39">
    <cfRule type="cellIs" dxfId="24190" priority="1597" operator="greaterThan">
      <formula>0</formula>
    </cfRule>
  </conditionalFormatting>
  <conditionalFormatting sqref="Q32:Q39">
    <cfRule type="cellIs" dxfId="24189" priority="1602" operator="lessThan">
      <formula>0</formula>
    </cfRule>
  </conditionalFormatting>
  <conditionalFormatting sqref="R32:R39">
    <cfRule type="cellIs" dxfId="24188" priority="1600" operator="lessThan">
      <formula>0.8</formula>
    </cfRule>
    <cfRule type="cellIs" dxfId="24187" priority="1601" operator="greaterThan">
      <formula>1</formula>
    </cfRule>
  </conditionalFormatting>
  <conditionalFormatting sqref="R32:R39">
    <cfRule type="cellIs" dxfId="24186" priority="1598" operator="greaterThan">
      <formula>1</formula>
    </cfRule>
    <cfRule type="cellIs" dxfId="24185" priority="1599" operator="lessThan">
      <formula>0.8</formula>
    </cfRule>
  </conditionalFormatting>
  <conditionalFormatting sqref="P39">
    <cfRule type="cellIs" dxfId="24184" priority="1591" operator="greaterThan">
      <formula>0</formula>
    </cfRule>
  </conditionalFormatting>
  <conditionalFormatting sqref="Q32:Q39">
    <cfRule type="cellIs" dxfId="24183" priority="1596" operator="lessThan">
      <formula>0</formula>
    </cfRule>
  </conditionalFormatting>
  <conditionalFormatting sqref="R32:R39">
    <cfRule type="cellIs" dxfId="24182" priority="1594" operator="lessThan">
      <formula>0.8</formula>
    </cfRule>
    <cfRule type="cellIs" dxfId="24181" priority="1595" operator="greaterThan">
      <formula>1</formula>
    </cfRule>
  </conditionalFormatting>
  <conditionalFormatting sqref="R32:R39">
    <cfRule type="cellIs" dxfId="24180" priority="1592" operator="greaterThan">
      <formula>1</formula>
    </cfRule>
    <cfRule type="cellIs" dxfId="24179" priority="1593" operator="lessThan">
      <formula>0.8</formula>
    </cfRule>
  </conditionalFormatting>
  <conditionalFormatting sqref="R32:R39">
    <cfRule type="cellIs" dxfId="24178" priority="1588" operator="lessThan">
      <formula>0.8</formula>
    </cfRule>
    <cfRule type="cellIs" dxfId="24177" priority="1589" operator="greaterThan">
      <formula>1</formula>
    </cfRule>
  </conditionalFormatting>
  <conditionalFormatting sqref="R32:R39">
    <cfRule type="cellIs" dxfId="24176" priority="1586" operator="greaterThan">
      <formula>1</formula>
    </cfRule>
    <cfRule type="cellIs" dxfId="24175" priority="1587" operator="lessThan">
      <formula>0.8</formula>
    </cfRule>
  </conditionalFormatting>
  <conditionalFormatting sqref="P39">
    <cfRule type="cellIs" dxfId="24174" priority="1585" operator="greaterThan">
      <formula>0</formula>
    </cfRule>
  </conditionalFormatting>
  <conditionalFormatting sqref="Q32:Q39">
    <cfRule type="cellIs" dxfId="24173" priority="1590" operator="lessThan">
      <formula>0</formula>
    </cfRule>
  </conditionalFormatting>
  <conditionalFormatting sqref="Q32:Q39">
    <cfRule type="cellIs" dxfId="24172" priority="1579" operator="lessThan">
      <formula>0</formula>
    </cfRule>
  </conditionalFormatting>
  <conditionalFormatting sqref="P39">
    <cfRule type="cellIs" dxfId="24171" priority="1580" operator="greaterThan">
      <formula>0</formula>
    </cfRule>
  </conditionalFormatting>
  <conditionalFormatting sqref="R32:R39">
    <cfRule type="cellIs" dxfId="24170" priority="1583" operator="lessThan">
      <formula>0.8</formula>
    </cfRule>
    <cfRule type="cellIs" dxfId="24169" priority="1584" operator="greaterThan">
      <formula>1</formula>
    </cfRule>
  </conditionalFormatting>
  <conditionalFormatting sqref="R32:R39">
    <cfRule type="cellIs" dxfId="24168" priority="1581" operator="greaterThan">
      <formula>1</formula>
    </cfRule>
    <cfRule type="cellIs" dxfId="24167" priority="1582" operator="lessThan">
      <formula>0.8</formula>
    </cfRule>
  </conditionalFormatting>
  <conditionalFormatting sqref="Q32:Q39">
    <cfRule type="cellIs" dxfId="24166" priority="1573" operator="lessThan">
      <formula>0</formula>
    </cfRule>
  </conditionalFormatting>
  <conditionalFormatting sqref="R32:R39">
    <cfRule type="cellIs" dxfId="24165" priority="1577" operator="lessThan">
      <formula>0.8</formula>
    </cfRule>
    <cfRule type="cellIs" dxfId="24164" priority="1578" operator="greaterThan">
      <formula>1</formula>
    </cfRule>
  </conditionalFormatting>
  <conditionalFormatting sqref="R32:R39">
    <cfRule type="cellIs" dxfId="24163" priority="1575" operator="greaterThan">
      <formula>1</formula>
    </cfRule>
    <cfRule type="cellIs" dxfId="24162" priority="1576" operator="lessThan">
      <formula>0.8</formula>
    </cfRule>
  </conditionalFormatting>
  <conditionalFormatting sqref="P39">
    <cfRule type="cellIs" dxfId="24161" priority="1574" operator="greaterThan">
      <formula>0</formula>
    </cfRule>
  </conditionalFormatting>
  <conditionalFormatting sqref="Q32:Q39">
    <cfRule type="cellIs" dxfId="24160" priority="1572" operator="lessThan">
      <formula>0</formula>
    </cfRule>
  </conditionalFormatting>
  <conditionalFormatting sqref="R32:R39">
    <cfRule type="cellIs" dxfId="24159" priority="1570" operator="lessThan">
      <formula>0.8</formula>
    </cfRule>
    <cfRule type="cellIs" dxfId="24158" priority="1571" operator="greaterThan">
      <formula>1</formula>
    </cfRule>
  </conditionalFormatting>
  <conditionalFormatting sqref="R32:R39">
    <cfRule type="cellIs" dxfId="24157" priority="1568" operator="greaterThan">
      <formula>1</formula>
    </cfRule>
    <cfRule type="cellIs" dxfId="24156" priority="1569" operator="lessThan">
      <formula>0.8</formula>
    </cfRule>
  </conditionalFormatting>
  <conditionalFormatting sqref="P39">
    <cfRule type="cellIs" dxfId="24155" priority="1567" operator="greaterThan">
      <formula>0</formula>
    </cfRule>
  </conditionalFormatting>
  <conditionalFormatting sqref="Q32:Q39">
    <cfRule type="cellIs" dxfId="24154" priority="1566" operator="lessThan">
      <formula>0</formula>
    </cfRule>
  </conditionalFormatting>
  <conditionalFormatting sqref="R32:R39">
    <cfRule type="cellIs" dxfId="24153" priority="1564" operator="lessThan">
      <formula>0.8</formula>
    </cfRule>
    <cfRule type="cellIs" dxfId="24152" priority="1565" operator="greaterThan">
      <formula>1</formula>
    </cfRule>
  </conditionalFormatting>
  <conditionalFormatting sqref="R32:R39">
    <cfRule type="cellIs" dxfId="24151" priority="1562" operator="greaterThan">
      <formula>1</formula>
    </cfRule>
    <cfRule type="cellIs" dxfId="24150" priority="1563" operator="lessThan">
      <formula>0.8</formula>
    </cfRule>
  </conditionalFormatting>
  <conditionalFormatting sqref="P39">
    <cfRule type="cellIs" dxfId="24149" priority="1561" operator="greaterThan">
      <formula>0</formula>
    </cfRule>
  </conditionalFormatting>
  <conditionalFormatting sqref="Q32:Q39">
    <cfRule type="cellIs" dxfId="24148" priority="1555" operator="lessThan">
      <formula>0</formula>
    </cfRule>
  </conditionalFormatting>
  <conditionalFormatting sqref="P39">
    <cfRule type="cellIs" dxfId="24147" priority="1556" operator="greaterThan">
      <formula>0</formula>
    </cfRule>
  </conditionalFormatting>
  <conditionalFormatting sqref="R32:R39">
    <cfRule type="cellIs" dxfId="24146" priority="1559" operator="lessThan">
      <formula>0.8</formula>
    </cfRule>
    <cfRule type="cellIs" dxfId="24145" priority="1560" operator="greaterThan">
      <formula>1</formula>
    </cfRule>
  </conditionalFormatting>
  <conditionalFormatting sqref="R32:R39">
    <cfRule type="cellIs" dxfId="24144" priority="1557" operator="greaterThan">
      <formula>1</formula>
    </cfRule>
    <cfRule type="cellIs" dxfId="24143" priority="1558" operator="lessThan">
      <formula>0.8</formula>
    </cfRule>
  </conditionalFormatting>
  <conditionalFormatting sqref="Q32:Q39">
    <cfRule type="cellIs" dxfId="24142" priority="1549" operator="lessThan">
      <formula>0</formula>
    </cfRule>
  </conditionalFormatting>
  <conditionalFormatting sqref="R32:R39">
    <cfRule type="cellIs" dxfId="24141" priority="1553" operator="lessThan">
      <formula>0.8</formula>
    </cfRule>
    <cfRule type="cellIs" dxfId="24140" priority="1554" operator="greaterThan">
      <formula>1</formula>
    </cfRule>
  </conditionalFormatting>
  <conditionalFormatting sqref="R32:R39">
    <cfRule type="cellIs" dxfId="24139" priority="1551" operator="greaterThan">
      <formula>1</formula>
    </cfRule>
    <cfRule type="cellIs" dxfId="24138" priority="1552" operator="lessThan">
      <formula>0.8</formula>
    </cfRule>
  </conditionalFormatting>
  <conditionalFormatting sqref="P39">
    <cfRule type="cellIs" dxfId="24137" priority="1550" operator="greaterThan">
      <formula>0</formula>
    </cfRule>
  </conditionalFormatting>
  <conditionalFormatting sqref="Q32:Q39">
    <cfRule type="cellIs" dxfId="24136" priority="1548" operator="lessThan">
      <formula>0</formula>
    </cfRule>
  </conditionalFormatting>
  <conditionalFormatting sqref="R32:R39">
    <cfRule type="cellIs" dxfId="24135" priority="1546" operator="lessThan">
      <formula>0.8</formula>
    </cfRule>
    <cfRule type="cellIs" dxfId="24134" priority="1547" operator="greaterThan">
      <formula>1</formula>
    </cfRule>
  </conditionalFormatting>
  <conditionalFormatting sqref="R32:R39">
    <cfRule type="cellIs" dxfId="24133" priority="1544" operator="greaterThan">
      <formula>1</formula>
    </cfRule>
    <cfRule type="cellIs" dxfId="24132" priority="1545" operator="lessThan">
      <formula>0.8</formula>
    </cfRule>
  </conditionalFormatting>
  <conditionalFormatting sqref="P39">
    <cfRule type="cellIs" dxfId="24131" priority="1543" operator="greaterThan">
      <formula>0</formula>
    </cfRule>
  </conditionalFormatting>
  <conditionalFormatting sqref="Q32:Q39">
    <cfRule type="cellIs" dxfId="24130" priority="1542" operator="lessThan">
      <formula>0</formula>
    </cfRule>
  </conditionalFormatting>
  <conditionalFormatting sqref="R32:R39">
    <cfRule type="cellIs" dxfId="24129" priority="1540" operator="lessThan">
      <formula>0.8</formula>
    </cfRule>
    <cfRule type="cellIs" dxfId="24128" priority="1541" operator="greaterThan">
      <formula>1</formula>
    </cfRule>
  </conditionalFormatting>
  <conditionalFormatting sqref="R32:R39">
    <cfRule type="cellIs" dxfId="24127" priority="1538" operator="greaterThan">
      <formula>1</formula>
    </cfRule>
    <cfRule type="cellIs" dxfId="24126" priority="1539" operator="lessThan">
      <formula>0.8</formula>
    </cfRule>
  </conditionalFormatting>
  <conditionalFormatting sqref="P39">
    <cfRule type="cellIs" dxfId="24125" priority="1537" operator="greaterThan">
      <formula>0</formula>
    </cfRule>
  </conditionalFormatting>
  <conditionalFormatting sqref="Q19:Q25">
    <cfRule type="cellIs" dxfId="24124" priority="1536" operator="lessThan">
      <formula>0</formula>
    </cfRule>
  </conditionalFormatting>
  <conditionalFormatting sqref="R19:R25">
    <cfRule type="cellIs" dxfId="24123" priority="1534" operator="lessThan">
      <formula>0.8</formula>
    </cfRule>
    <cfRule type="cellIs" dxfId="24122" priority="1535" operator="greaterThan">
      <formula>1</formula>
    </cfRule>
  </conditionalFormatting>
  <conditionalFormatting sqref="R19:R25">
    <cfRule type="cellIs" dxfId="24121" priority="1532" operator="greaterThan">
      <formula>1</formula>
    </cfRule>
    <cfRule type="cellIs" dxfId="24120" priority="1533" operator="lessThan">
      <formula>0.8</formula>
    </cfRule>
  </conditionalFormatting>
  <conditionalFormatting sqref="R19:R25">
    <cfRule type="cellIs" dxfId="24119" priority="1529" operator="lessThan">
      <formula>0.8</formula>
    </cfRule>
    <cfRule type="cellIs" dxfId="24118" priority="1530" operator="greaterThan">
      <formula>1</formula>
    </cfRule>
  </conditionalFormatting>
  <conditionalFormatting sqref="R19:R25">
    <cfRule type="cellIs" dxfId="24117" priority="1527" operator="greaterThan">
      <formula>1</formula>
    </cfRule>
    <cfRule type="cellIs" dxfId="24116" priority="1528" operator="lessThan">
      <formula>0.8</formula>
    </cfRule>
  </conditionalFormatting>
  <conditionalFormatting sqref="Q19:Q25">
    <cfRule type="cellIs" dxfId="24115" priority="1531" operator="lessThan">
      <formula>0</formula>
    </cfRule>
  </conditionalFormatting>
  <conditionalFormatting sqref="R19:R25">
    <cfRule type="cellIs" dxfId="24114" priority="1524" operator="lessThan">
      <formula>0.8</formula>
    </cfRule>
    <cfRule type="cellIs" dxfId="24113" priority="1525" operator="greaterThan">
      <formula>1</formula>
    </cfRule>
  </conditionalFormatting>
  <conditionalFormatting sqref="R19:R25">
    <cfRule type="cellIs" dxfId="24112" priority="1522" operator="greaterThan">
      <formula>1</formula>
    </cfRule>
    <cfRule type="cellIs" dxfId="24111" priority="1523" operator="lessThan">
      <formula>0.8</formula>
    </cfRule>
  </conditionalFormatting>
  <conditionalFormatting sqref="Q19:Q25">
    <cfRule type="cellIs" dxfId="24110" priority="1526" operator="lessThan">
      <formula>0</formula>
    </cfRule>
  </conditionalFormatting>
  <conditionalFormatting sqref="Q19:Q25">
    <cfRule type="cellIs" dxfId="24109" priority="1521" operator="lessThan">
      <formula>0</formula>
    </cfRule>
  </conditionalFormatting>
  <conditionalFormatting sqref="R19:R25">
    <cfRule type="cellIs" dxfId="24108" priority="1519" operator="lessThan">
      <formula>0.8</formula>
    </cfRule>
    <cfRule type="cellIs" dxfId="24107" priority="1520" operator="greaterThan">
      <formula>1</formula>
    </cfRule>
  </conditionalFormatting>
  <conditionalFormatting sqref="R19:R25">
    <cfRule type="cellIs" dxfId="24106" priority="1517" operator="greaterThan">
      <formula>1</formula>
    </cfRule>
    <cfRule type="cellIs" dxfId="24105" priority="1518" operator="lessThan">
      <formula>0.8</formula>
    </cfRule>
  </conditionalFormatting>
  <conditionalFormatting sqref="Q135:Q136">
    <cfRule type="cellIs" dxfId="24104" priority="1516" operator="lessThan">
      <formula>0</formula>
    </cfRule>
  </conditionalFormatting>
  <conditionalFormatting sqref="R135:R136 R139:R144">
    <cfRule type="cellIs" dxfId="24103" priority="1514" operator="lessThan">
      <formula>0.8</formula>
    </cfRule>
    <cfRule type="cellIs" dxfId="24102" priority="1515" operator="greaterThan">
      <formula>1</formula>
    </cfRule>
  </conditionalFormatting>
  <conditionalFormatting sqref="R135:R136 R139:R144">
    <cfRule type="cellIs" dxfId="24101" priority="1512" operator="greaterThan">
      <formula>1</formula>
    </cfRule>
    <cfRule type="cellIs" dxfId="24100" priority="1513" operator="lessThan">
      <formula>0.8</formula>
    </cfRule>
  </conditionalFormatting>
  <conditionalFormatting sqref="P135:P136 P139">
    <cfRule type="cellIs" dxfId="24099" priority="1511" operator="greaterThan">
      <formula>0</formula>
    </cfRule>
  </conditionalFormatting>
  <conditionalFormatting sqref="P135:P136 P139">
    <cfRule type="cellIs" dxfId="24098" priority="1505" operator="greaterThan">
      <formula>0</formula>
    </cfRule>
  </conditionalFormatting>
  <conditionalFormatting sqref="Q135:Q136">
    <cfRule type="cellIs" dxfId="24097" priority="1510" operator="lessThan">
      <formula>0</formula>
    </cfRule>
  </conditionalFormatting>
  <conditionalFormatting sqref="R135:R136 R139:R144">
    <cfRule type="cellIs" dxfId="24096" priority="1508" operator="lessThan">
      <formula>0.8</formula>
    </cfRule>
    <cfRule type="cellIs" dxfId="24095" priority="1509" operator="greaterThan">
      <formula>1</formula>
    </cfRule>
  </conditionalFormatting>
  <conditionalFormatting sqref="R135:R136 R139:R144">
    <cfRule type="cellIs" dxfId="24094" priority="1506" operator="greaterThan">
      <formula>1</formula>
    </cfRule>
    <cfRule type="cellIs" dxfId="24093" priority="1507" operator="lessThan">
      <formula>0.8</formula>
    </cfRule>
  </conditionalFormatting>
  <conditionalFormatting sqref="Q19:Q25">
    <cfRule type="cellIs" dxfId="24092" priority="1504" operator="lessThan">
      <formula>0</formula>
    </cfRule>
  </conditionalFormatting>
  <conditionalFormatting sqref="R19:R25">
    <cfRule type="cellIs" dxfId="24091" priority="1502" operator="lessThan">
      <formula>0.8</formula>
    </cfRule>
    <cfRule type="cellIs" dxfId="24090" priority="1503" operator="greaterThan">
      <formula>1</formula>
    </cfRule>
  </conditionalFormatting>
  <conditionalFormatting sqref="R19:R25">
    <cfRule type="cellIs" dxfId="24089" priority="1500" operator="greaterThan">
      <formula>1</formula>
    </cfRule>
    <cfRule type="cellIs" dxfId="24088" priority="1501" operator="lessThan">
      <formula>0.8</formula>
    </cfRule>
  </conditionalFormatting>
  <conditionalFormatting sqref="Q19:Q25">
    <cfRule type="cellIs" dxfId="24087" priority="1499" operator="lessThan">
      <formula>0</formula>
    </cfRule>
  </conditionalFormatting>
  <conditionalFormatting sqref="R19:R25">
    <cfRule type="cellIs" dxfId="24086" priority="1497" operator="lessThan">
      <formula>0.8</formula>
    </cfRule>
    <cfRule type="cellIs" dxfId="24085" priority="1498" operator="greaterThan">
      <formula>1</formula>
    </cfRule>
  </conditionalFormatting>
  <conditionalFormatting sqref="R19:R25">
    <cfRule type="cellIs" dxfId="24084" priority="1495" operator="greaterThan">
      <formula>1</formula>
    </cfRule>
    <cfRule type="cellIs" dxfId="24083" priority="1496" operator="lessThan">
      <formula>0.8</formula>
    </cfRule>
  </conditionalFormatting>
  <conditionalFormatting sqref="Q19:Q25">
    <cfRule type="cellIs" dxfId="24082" priority="1494" operator="lessThan">
      <formula>0</formula>
    </cfRule>
  </conditionalFormatting>
  <conditionalFormatting sqref="R19:R25">
    <cfRule type="cellIs" dxfId="24081" priority="1492" operator="lessThan">
      <formula>0.8</formula>
    </cfRule>
    <cfRule type="cellIs" dxfId="24080" priority="1493" operator="greaterThan">
      <formula>1</formula>
    </cfRule>
  </conditionalFormatting>
  <conditionalFormatting sqref="R19:R25">
    <cfRule type="cellIs" dxfId="24079" priority="1490" operator="greaterThan">
      <formula>1</formula>
    </cfRule>
    <cfRule type="cellIs" dxfId="24078" priority="1491" operator="lessThan">
      <formula>0.8</formula>
    </cfRule>
  </conditionalFormatting>
  <conditionalFormatting sqref="Q19:Q25">
    <cfRule type="cellIs" dxfId="24077" priority="1489" operator="lessThan">
      <formula>0</formula>
    </cfRule>
  </conditionalFormatting>
  <conditionalFormatting sqref="R19:R25">
    <cfRule type="cellIs" dxfId="24076" priority="1487" operator="lessThan">
      <formula>0.8</formula>
    </cfRule>
    <cfRule type="cellIs" dxfId="24075" priority="1488" operator="greaterThan">
      <formula>1</formula>
    </cfRule>
  </conditionalFormatting>
  <conditionalFormatting sqref="R19:R25">
    <cfRule type="cellIs" dxfId="24074" priority="1485" operator="greaterThan">
      <formula>1</formula>
    </cfRule>
    <cfRule type="cellIs" dxfId="24073" priority="1486" operator="lessThan">
      <formula>0.8</formula>
    </cfRule>
  </conditionalFormatting>
  <conditionalFormatting sqref="R19:R25">
    <cfRule type="cellIs" dxfId="24072" priority="1482" operator="lessThan">
      <formula>0.8</formula>
    </cfRule>
    <cfRule type="cellIs" dxfId="24071" priority="1483" operator="greaterThan">
      <formula>1</formula>
    </cfRule>
  </conditionalFormatting>
  <conditionalFormatting sqref="R19:R25">
    <cfRule type="cellIs" dxfId="24070" priority="1480" operator="greaterThan">
      <formula>1</formula>
    </cfRule>
    <cfRule type="cellIs" dxfId="24069" priority="1481" operator="lessThan">
      <formula>0.8</formula>
    </cfRule>
  </conditionalFormatting>
  <conditionalFormatting sqref="Q19:Q25">
    <cfRule type="cellIs" dxfId="24068" priority="1484" operator="lessThan">
      <formula>0</formula>
    </cfRule>
  </conditionalFormatting>
  <conditionalFormatting sqref="Q19:Q25">
    <cfRule type="cellIs" dxfId="24067" priority="1479" operator="lessThan">
      <formula>0</formula>
    </cfRule>
  </conditionalFormatting>
  <conditionalFormatting sqref="R19:R25">
    <cfRule type="cellIs" dxfId="24066" priority="1477" operator="lessThan">
      <formula>0.8</formula>
    </cfRule>
    <cfRule type="cellIs" dxfId="24065" priority="1478" operator="greaterThan">
      <formula>1</formula>
    </cfRule>
  </conditionalFormatting>
  <conditionalFormatting sqref="R19:R25">
    <cfRule type="cellIs" dxfId="24064" priority="1475" operator="greaterThan">
      <formula>1</formula>
    </cfRule>
    <cfRule type="cellIs" dxfId="24063" priority="1476" operator="lessThan">
      <formula>0.8</formula>
    </cfRule>
  </conditionalFormatting>
  <conditionalFormatting sqref="Q19:Q25">
    <cfRule type="cellIs" dxfId="24062" priority="1474" operator="lessThan">
      <formula>0</formula>
    </cfRule>
  </conditionalFormatting>
  <conditionalFormatting sqref="R19:R25">
    <cfRule type="cellIs" dxfId="24061" priority="1472" operator="lessThan">
      <formula>0.8</formula>
    </cfRule>
    <cfRule type="cellIs" dxfId="24060" priority="1473" operator="greaterThan">
      <formula>1</formula>
    </cfRule>
  </conditionalFormatting>
  <conditionalFormatting sqref="R19:R25">
    <cfRule type="cellIs" dxfId="24059" priority="1470" operator="greaterThan">
      <formula>1</formula>
    </cfRule>
    <cfRule type="cellIs" dxfId="24058" priority="1471" operator="lessThan">
      <formula>0.8</formula>
    </cfRule>
  </conditionalFormatting>
  <conditionalFormatting sqref="Q19:Q25">
    <cfRule type="cellIs" dxfId="24057" priority="1469" operator="lessThan">
      <formula>0</formula>
    </cfRule>
  </conditionalFormatting>
  <conditionalFormatting sqref="R19:R25">
    <cfRule type="cellIs" dxfId="24056" priority="1467" operator="lessThan">
      <formula>0.8</formula>
    </cfRule>
    <cfRule type="cellIs" dxfId="24055" priority="1468" operator="greaterThan">
      <formula>1</formula>
    </cfRule>
  </conditionalFormatting>
  <conditionalFormatting sqref="R19:R25">
    <cfRule type="cellIs" dxfId="24054" priority="1465" operator="greaterThan">
      <formula>1</formula>
    </cfRule>
    <cfRule type="cellIs" dxfId="24053" priority="1466" operator="lessThan">
      <formula>0.8</formula>
    </cfRule>
  </conditionalFormatting>
  <conditionalFormatting sqref="Q19:Q25">
    <cfRule type="cellIs" dxfId="24052" priority="1464" operator="lessThan">
      <formula>0</formula>
    </cfRule>
  </conditionalFormatting>
  <conditionalFormatting sqref="R19:R25">
    <cfRule type="cellIs" dxfId="24051" priority="1462" operator="lessThan">
      <formula>0.8</formula>
    </cfRule>
    <cfRule type="cellIs" dxfId="24050" priority="1463" operator="greaterThan">
      <formula>1</formula>
    </cfRule>
  </conditionalFormatting>
  <conditionalFormatting sqref="R19:R25">
    <cfRule type="cellIs" dxfId="24049" priority="1460" operator="greaterThan">
      <formula>1</formula>
    </cfRule>
    <cfRule type="cellIs" dxfId="24048" priority="1461" operator="lessThan">
      <formula>0.8</formula>
    </cfRule>
  </conditionalFormatting>
  <conditionalFormatting sqref="Q19:Q25">
    <cfRule type="cellIs" dxfId="24047" priority="1459" operator="lessThan">
      <formula>0</formula>
    </cfRule>
  </conditionalFormatting>
  <conditionalFormatting sqref="R19:R25">
    <cfRule type="cellIs" dxfId="24046" priority="1457" operator="lessThan">
      <formula>0.8</formula>
    </cfRule>
    <cfRule type="cellIs" dxfId="24045" priority="1458" operator="greaterThan">
      <formula>1</formula>
    </cfRule>
  </conditionalFormatting>
  <conditionalFormatting sqref="R19:R25">
    <cfRule type="cellIs" dxfId="24044" priority="1455" operator="greaterThan">
      <formula>1</formula>
    </cfRule>
    <cfRule type="cellIs" dxfId="24043" priority="1456" operator="lessThan">
      <formula>0.8</formula>
    </cfRule>
  </conditionalFormatting>
  <conditionalFormatting sqref="Q19:Q25">
    <cfRule type="cellIs" dxfId="24042" priority="1454" operator="lessThan">
      <formula>0</formula>
    </cfRule>
  </conditionalFormatting>
  <conditionalFormatting sqref="R19:R25">
    <cfRule type="cellIs" dxfId="24041" priority="1452" operator="lessThan">
      <formula>0.8</formula>
    </cfRule>
    <cfRule type="cellIs" dxfId="24040" priority="1453" operator="greaterThan">
      <formula>1</formula>
    </cfRule>
  </conditionalFormatting>
  <conditionalFormatting sqref="R19:R25">
    <cfRule type="cellIs" dxfId="24039" priority="1450" operator="greaterThan">
      <formula>1</formula>
    </cfRule>
    <cfRule type="cellIs" dxfId="24038" priority="1451" operator="lessThan">
      <formula>0.8</formula>
    </cfRule>
  </conditionalFormatting>
  <conditionalFormatting sqref="Q19:Q25">
    <cfRule type="cellIs" dxfId="24037" priority="1449" operator="lessThan">
      <formula>0</formula>
    </cfRule>
  </conditionalFormatting>
  <conditionalFormatting sqref="R19:R25">
    <cfRule type="cellIs" dxfId="24036" priority="1447" operator="lessThan">
      <formula>0.8</formula>
    </cfRule>
    <cfRule type="cellIs" dxfId="24035" priority="1448" operator="greaterThan">
      <formula>1</formula>
    </cfRule>
  </conditionalFormatting>
  <conditionalFormatting sqref="R19:R25">
    <cfRule type="cellIs" dxfId="24034" priority="1445" operator="greaterThan">
      <formula>1</formula>
    </cfRule>
    <cfRule type="cellIs" dxfId="24033" priority="1446" operator="lessThan">
      <formula>0.8</formula>
    </cfRule>
  </conditionalFormatting>
  <conditionalFormatting sqref="Q19:Q25">
    <cfRule type="cellIs" dxfId="24032" priority="1444" operator="lessThan">
      <formula>0</formula>
    </cfRule>
  </conditionalFormatting>
  <conditionalFormatting sqref="R19:R25">
    <cfRule type="cellIs" dxfId="24031" priority="1442" operator="lessThan">
      <formula>0.8</formula>
    </cfRule>
    <cfRule type="cellIs" dxfId="24030" priority="1443" operator="greaterThan">
      <formula>1</formula>
    </cfRule>
  </conditionalFormatting>
  <conditionalFormatting sqref="R19:R25">
    <cfRule type="cellIs" dxfId="24029" priority="1440" operator="greaterThan">
      <formula>1</formula>
    </cfRule>
    <cfRule type="cellIs" dxfId="24028" priority="1441" operator="lessThan">
      <formula>0.8</formula>
    </cfRule>
  </conditionalFormatting>
  <conditionalFormatting sqref="Q19:Q25">
    <cfRule type="cellIs" dxfId="24027" priority="1439" operator="lessThan">
      <formula>0</formula>
    </cfRule>
  </conditionalFormatting>
  <conditionalFormatting sqref="R19:R25">
    <cfRule type="cellIs" dxfId="24026" priority="1437" operator="lessThan">
      <formula>0.8</formula>
    </cfRule>
    <cfRule type="cellIs" dxfId="24025" priority="1438" operator="greaterThan">
      <formula>1</formula>
    </cfRule>
  </conditionalFormatting>
  <conditionalFormatting sqref="R19:R25">
    <cfRule type="cellIs" dxfId="24024" priority="1435" operator="greaterThan">
      <formula>1</formula>
    </cfRule>
    <cfRule type="cellIs" dxfId="24023" priority="1436" operator="lessThan">
      <formula>0.8</formula>
    </cfRule>
  </conditionalFormatting>
  <conditionalFormatting sqref="R19:R25">
    <cfRule type="cellIs" dxfId="24022" priority="1432" operator="lessThan">
      <formula>0.8</formula>
    </cfRule>
    <cfRule type="cellIs" dxfId="24021" priority="1433" operator="greaterThan">
      <formula>1</formula>
    </cfRule>
  </conditionalFormatting>
  <conditionalFormatting sqref="R19:R25">
    <cfRule type="cellIs" dxfId="24020" priority="1430" operator="greaterThan">
      <formula>1</formula>
    </cfRule>
    <cfRule type="cellIs" dxfId="24019" priority="1431" operator="lessThan">
      <formula>0.8</formula>
    </cfRule>
  </conditionalFormatting>
  <conditionalFormatting sqref="Q19:Q25">
    <cfRule type="cellIs" dxfId="24018" priority="1434" operator="lessThan">
      <formula>0</formula>
    </cfRule>
  </conditionalFormatting>
  <conditionalFormatting sqref="Q40">
    <cfRule type="cellIs" dxfId="24017" priority="1429" operator="lessThan">
      <formula>0</formula>
    </cfRule>
  </conditionalFormatting>
  <conditionalFormatting sqref="R40">
    <cfRule type="cellIs" dxfId="24016" priority="1427" operator="lessThan">
      <formula>0.8</formula>
    </cfRule>
    <cfRule type="cellIs" dxfId="24015" priority="1428" operator="greaterThan">
      <formula>1</formula>
    </cfRule>
  </conditionalFormatting>
  <conditionalFormatting sqref="R40">
    <cfRule type="cellIs" dxfId="24014" priority="1425" operator="greaterThan">
      <formula>1</formula>
    </cfRule>
    <cfRule type="cellIs" dxfId="24013" priority="1426" operator="lessThan">
      <formula>0.8</formula>
    </cfRule>
  </conditionalFormatting>
  <conditionalFormatting sqref="P40">
    <cfRule type="cellIs" dxfId="24012" priority="1424" operator="greaterThan">
      <formula>0</formula>
    </cfRule>
  </conditionalFormatting>
  <conditionalFormatting sqref="P40">
    <cfRule type="cellIs" dxfId="24011" priority="1418" operator="greaterThan">
      <formula>0</formula>
    </cfRule>
  </conditionalFormatting>
  <conditionalFormatting sqref="Q40">
    <cfRule type="cellIs" dxfId="24010" priority="1423" operator="lessThan">
      <formula>0</formula>
    </cfRule>
  </conditionalFormatting>
  <conditionalFormatting sqref="R40">
    <cfRule type="cellIs" dxfId="24009" priority="1421" operator="lessThan">
      <formula>0.8</formula>
    </cfRule>
    <cfRule type="cellIs" dxfId="24008" priority="1422" operator="greaterThan">
      <formula>1</formula>
    </cfRule>
  </conditionalFormatting>
  <conditionalFormatting sqref="R40">
    <cfRule type="cellIs" dxfId="24007" priority="1419" operator="greaterThan">
      <formula>1</formula>
    </cfRule>
    <cfRule type="cellIs" dxfId="24006" priority="1420" operator="lessThan">
      <formula>0.8</formula>
    </cfRule>
  </conditionalFormatting>
  <conditionalFormatting sqref="P40">
    <cfRule type="cellIs" dxfId="24005" priority="1412" operator="greaterThan">
      <formula>0</formula>
    </cfRule>
  </conditionalFormatting>
  <conditionalFormatting sqref="Q40">
    <cfRule type="cellIs" dxfId="24004" priority="1417" operator="lessThan">
      <formula>0</formula>
    </cfRule>
  </conditionalFormatting>
  <conditionalFormatting sqref="R40">
    <cfRule type="cellIs" dxfId="24003" priority="1415" operator="lessThan">
      <formula>0.8</formula>
    </cfRule>
    <cfRule type="cellIs" dxfId="24002" priority="1416" operator="greaterThan">
      <formula>1</formula>
    </cfRule>
  </conditionalFormatting>
  <conditionalFormatting sqref="R40">
    <cfRule type="cellIs" dxfId="24001" priority="1413" operator="greaterThan">
      <formula>1</formula>
    </cfRule>
    <cfRule type="cellIs" dxfId="24000" priority="1414" operator="lessThan">
      <formula>0.8</formula>
    </cfRule>
  </conditionalFormatting>
  <conditionalFormatting sqref="Q40">
    <cfRule type="cellIs" dxfId="23999" priority="1411" operator="lessThan">
      <formula>0</formula>
    </cfRule>
  </conditionalFormatting>
  <conditionalFormatting sqref="R40">
    <cfRule type="cellIs" dxfId="23998" priority="1409" operator="lessThan">
      <formula>0.8</formula>
    </cfRule>
    <cfRule type="cellIs" dxfId="23997" priority="1410" operator="greaterThan">
      <formula>1</formula>
    </cfRule>
  </conditionalFormatting>
  <conditionalFormatting sqref="R40">
    <cfRule type="cellIs" dxfId="23996" priority="1407" operator="greaterThan">
      <formula>1</formula>
    </cfRule>
    <cfRule type="cellIs" dxfId="23995" priority="1408" operator="lessThan">
      <formula>0.8</formula>
    </cfRule>
  </conditionalFormatting>
  <conditionalFormatting sqref="P40">
    <cfRule type="cellIs" dxfId="23994" priority="1406" operator="greaterThan">
      <formula>0</formula>
    </cfRule>
  </conditionalFormatting>
  <conditionalFormatting sqref="P40">
    <cfRule type="cellIs" dxfId="23993" priority="1400" operator="greaterThan">
      <formula>0</formula>
    </cfRule>
  </conditionalFormatting>
  <conditionalFormatting sqref="Q40">
    <cfRule type="cellIs" dxfId="23992" priority="1405" operator="lessThan">
      <formula>0</formula>
    </cfRule>
  </conditionalFormatting>
  <conditionalFormatting sqref="R40">
    <cfRule type="cellIs" dxfId="23991" priority="1403" operator="lessThan">
      <formula>0.8</formula>
    </cfRule>
    <cfRule type="cellIs" dxfId="23990" priority="1404" operator="greaterThan">
      <formula>1</formula>
    </cfRule>
  </conditionalFormatting>
  <conditionalFormatting sqref="R40">
    <cfRule type="cellIs" dxfId="23989" priority="1401" operator="greaterThan">
      <formula>1</formula>
    </cfRule>
    <cfRule type="cellIs" dxfId="23988" priority="1402" operator="lessThan">
      <formula>0.8</formula>
    </cfRule>
  </conditionalFormatting>
  <conditionalFormatting sqref="P40">
    <cfRule type="cellIs" dxfId="23987" priority="1394" operator="greaterThan">
      <formula>0</formula>
    </cfRule>
  </conditionalFormatting>
  <conditionalFormatting sqref="Q40">
    <cfRule type="cellIs" dxfId="23986" priority="1399" operator="lessThan">
      <formula>0</formula>
    </cfRule>
  </conditionalFormatting>
  <conditionalFormatting sqref="R40">
    <cfRule type="cellIs" dxfId="23985" priority="1397" operator="lessThan">
      <formula>0.8</formula>
    </cfRule>
    <cfRule type="cellIs" dxfId="23984" priority="1398" operator="greaterThan">
      <formula>1</formula>
    </cfRule>
  </conditionalFormatting>
  <conditionalFormatting sqref="R40">
    <cfRule type="cellIs" dxfId="23983" priority="1395" operator="greaterThan">
      <formula>1</formula>
    </cfRule>
    <cfRule type="cellIs" dxfId="23982" priority="1396" operator="lessThan">
      <formula>0.8</formula>
    </cfRule>
  </conditionalFormatting>
  <conditionalFormatting sqref="P40">
    <cfRule type="cellIs" dxfId="23981" priority="1388" operator="greaterThan">
      <formula>0</formula>
    </cfRule>
  </conditionalFormatting>
  <conditionalFormatting sqref="Q40">
    <cfRule type="cellIs" dxfId="23980" priority="1393" operator="lessThan">
      <formula>0</formula>
    </cfRule>
  </conditionalFormatting>
  <conditionalFormatting sqref="R40">
    <cfRule type="cellIs" dxfId="23979" priority="1391" operator="lessThan">
      <formula>0.8</formula>
    </cfRule>
    <cfRule type="cellIs" dxfId="23978" priority="1392" operator="greaterThan">
      <formula>1</formula>
    </cfRule>
  </conditionalFormatting>
  <conditionalFormatting sqref="R40">
    <cfRule type="cellIs" dxfId="23977" priority="1389" operator="greaterThan">
      <formula>1</formula>
    </cfRule>
    <cfRule type="cellIs" dxfId="23976" priority="1390" operator="lessThan">
      <formula>0.8</formula>
    </cfRule>
  </conditionalFormatting>
  <conditionalFormatting sqref="Q40">
    <cfRule type="cellIs" dxfId="23975" priority="1382" operator="lessThan">
      <formula>0</formula>
    </cfRule>
  </conditionalFormatting>
  <conditionalFormatting sqref="P40">
    <cfRule type="cellIs" dxfId="23974" priority="1383" operator="greaterThan">
      <formula>0</formula>
    </cfRule>
  </conditionalFormatting>
  <conditionalFormatting sqref="R40">
    <cfRule type="cellIs" dxfId="23973" priority="1386" operator="lessThan">
      <formula>0.8</formula>
    </cfRule>
    <cfRule type="cellIs" dxfId="23972" priority="1387" operator="greaterThan">
      <formula>1</formula>
    </cfRule>
  </conditionalFormatting>
  <conditionalFormatting sqref="R40">
    <cfRule type="cellIs" dxfId="23971" priority="1384" operator="greaterThan">
      <formula>1</formula>
    </cfRule>
    <cfRule type="cellIs" dxfId="23970" priority="1385" operator="lessThan">
      <formula>0.8</formula>
    </cfRule>
  </conditionalFormatting>
  <conditionalFormatting sqref="Q40">
    <cfRule type="cellIs" dxfId="23969" priority="1376" operator="lessThan">
      <formula>0</formula>
    </cfRule>
  </conditionalFormatting>
  <conditionalFormatting sqref="R40">
    <cfRule type="cellIs" dxfId="23968" priority="1380" operator="lessThan">
      <formula>0.8</formula>
    </cfRule>
    <cfRule type="cellIs" dxfId="23967" priority="1381" operator="greaterThan">
      <formula>1</formula>
    </cfRule>
  </conditionalFormatting>
  <conditionalFormatting sqref="R40">
    <cfRule type="cellIs" dxfId="23966" priority="1378" operator="greaterThan">
      <formula>1</formula>
    </cfRule>
    <cfRule type="cellIs" dxfId="23965" priority="1379" operator="lessThan">
      <formula>0.8</formula>
    </cfRule>
  </conditionalFormatting>
  <conditionalFormatting sqref="P40">
    <cfRule type="cellIs" dxfId="23964" priority="1377" operator="greaterThan">
      <formula>0</formula>
    </cfRule>
  </conditionalFormatting>
  <conditionalFormatting sqref="Q40">
    <cfRule type="cellIs" dxfId="23963" priority="1375" operator="lessThan">
      <formula>0</formula>
    </cfRule>
  </conditionalFormatting>
  <conditionalFormatting sqref="R40">
    <cfRule type="cellIs" dxfId="23962" priority="1373" operator="lessThan">
      <formula>0.8</formula>
    </cfRule>
    <cfRule type="cellIs" dxfId="23961" priority="1374" operator="greaterThan">
      <formula>1</formula>
    </cfRule>
  </conditionalFormatting>
  <conditionalFormatting sqref="R40">
    <cfRule type="cellIs" dxfId="23960" priority="1371" operator="greaterThan">
      <formula>1</formula>
    </cfRule>
    <cfRule type="cellIs" dxfId="23959" priority="1372" operator="lessThan">
      <formula>0.8</formula>
    </cfRule>
  </conditionalFormatting>
  <conditionalFormatting sqref="P40">
    <cfRule type="cellIs" dxfId="23958" priority="1370" operator="greaterThan">
      <formula>0</formula>
    </cfRule>
  </conditionalFormatting>
  <conditionalFormatting sqref="Q40">
    <cfRule type="cellIs" dxfId="23957" priority="1369" operator="lessThan">
      <formula>0</formula>
    </cfRule>
  </conditionalFormatting>
  <conditionalFormatting sqref="R40">
    <cfRule type="cellIs" dxfId="23956" priority="1367" operator="lessThan">
      <formula>0.8</formula>
    </cfRule>
    <cfRule type="cellIs" dxfId="23955" priority="1368" operator="greaterThan">
      <formula>1</formula>
    </cfRule>
  </conditionalFormatting>
  <conditionalFormatting sqref="R40">
    <cfRule type="cellIs" dxfId="23954" priority="1365" operator="greaterThan">
      <formula>1</formula>
    </cfRule>
    <cfRule type="cellIs" dxfId="23953" priority="1366" operator="lessThan">
      <formula>0.8</formula>
    </cfRule>
  </conditionalFormatting>
  <conditionalFormatting sqref="P40">
    <cfRule type="cellIs" dxfId="23952" priority="1364" operator="greaterThan">
      <formula>0</formula>
    </cfRule>
  </conditionalFormatting>
  <conditionalFormatting sqref="Q32:Q39">
    <cfRule type="cellIs" dxfId="23951" priority="1363" operator="lessThan">
      <formula>0</formula>
    </cfRule>
  </conditionalFormatting>
  <conditionalFormatting sqref="R32:R39">
    <cfRule type="cellIs" dxfId="23950" priority="1361" operator="lessThan">
      <formula>0.8</formula>
    </cfRule>
    <cfRule type="cellIs" dxfId="23949" priority="1362" operator="greaterThan">
      <formula>1</formula>
    </cfRule>
  </conditionalFormatting>
  <conditionalFormatting sqref="R32:R39">
    <cfRule type="cellIs" dxfId="23948" priority="1359" operator="greaterThan">
      <formula>1</formula>
    </cfRule>
    <cfRule type="cellIs" dxfId="23947" priority="1360" operator="lessThan">
      <formula>0.8</formula>
    </cfRule>
  </conditionalFormatting>
  <conditionalFormatting sqref="P39">
    <cfRule type="cellIs" dxfId="23946" priority="1358" operator="greaterThan">
      <formula>0</formula>
    </cfRule>
  </conditionalFormatting>
  <conditionalFormatting sqref="Q32:Q39">
    <cfRule type="cellIs" dxfId="23945" priority="1357" operator="lessThan">
      <formula>0</formula>
    </cfRule>
  </conditionalFormatting>
  <conditionalFormatting sqref="R32:R39">
    <cfRule type="cellIs" dxfId="23944" priority="1355" operator="lessThan">
      <formula>0.8</formula>
    </cfRule>
    <cfRule type="cellIs" dxfId="23943" priority="1356" operator="greaterThan">
      <formula>1</formula>
    </cfRule>
  </conditionalFormatting>
  <conditionalFormatting sqref="R32:R39">
    <cfRule type="cellIs" dxfId="23942" priority="1353" operator="greaterThan">
      <formula>1</formula>
    </cfRule>
    <cfRule type="cellIs" dxfId="23941" priority="1354" operator="lessThan">
      <formula>0.8</formula>
    </cfRule>
  </conditionalFormatting>
  <conditionalFormatting sqref="P39">
    <cfRule type="cellIs" dxfId="23940" priority="1352" operator="greaterThan">
      <formula>0</formula>
    </cfRule>
  </conditionalFormatting>
  <conditionalFormatting sqref="Q32:Q39">
    <cfRule type="cellIs" dxfId="23939" priority="1351" operator="lessThan">
      <formula>0</formula>
    </cfRule>
  </conditionalFormatting>
  <conditionalFormatting sqref="R32:R39">
    <cfRule type="cellIs" dxfId="23938" priority="1349" operator="lessThan">
      <formula>0.8</formula>
    </cfRule>
    <cfRule type="cellIs" dxfId="23937" priority="1350" operator="greaterThan">
      <formula>1</formula>
    </cfRule>
  </conditionalFormatting>
  <conditionalFormatting sqref="R32:R39">
    <cfRule type="cellIs" dxfId="23936" priority="1347" operator="greaterThan">
      <formula>1</formula>
    </cfRule>
    <cfRule type="cellIs" dxfId="23935" priority="1348" operator="lessThan">
      <formula>0.8</formula>
    </cfRule>
  </conditionalFormatting>
  <conditionalFormatting sqref="P39">
    <cfRule type="cellIs" dxfId="23934" priority="1346" operator="greaterThan">
      <formula>0</formula>
    </cfRule>
  </conditionalFormatting>
  <conditionalFormatting sqref="Q32:Q39">
    <cfRule type="cellIs" dxfId="23933" priority="1345" operator="lessThan">
      <formula>0</formula>
    </cfRule>
  </conditionalFormatting>
  <conditionalFormatting sqref="R32:R39">
    <cfRule type="cellIs" dxfId="23932" priority="1343" operator="lessThan">
      <formula>0.8</formula>
    </cfRule>
    <cfRule type="cellIs" dxfId="23931" priority="1344" operator="greaterThan">
      <formula>1</formula>
    </cfRule>
  </conditionalFormatting>
  <conditionalFormatting sqref="R32:R39">
    <cfRule type="cellIs" dxfId="23930" priority="1341" operator="greaterThan">
      <formula>1</formula>
    </cfRule>
    <cfRule type="cellIs" dxfId="23929" priority="1342" operator="lessThan">
      <formula>0.8</formula>
    </cfRule>
  </conditionalFormatting>
  <conditionalFormatting sqref="P39">
    <cfRule type="cellIs" dxfId="23928" priority="1340" operator="greaterThan">
      <formula>0</formula>
    </cfRule>
  </conditionalFormatting>
  <conditionalFormatting sqref="P39">
    <cfRule type="cellIs" dxfId="23927" priority="1334" operator="greaterThan">
      <formula>0</formula>
    </cfRule>
  </conditionalFormatting>
  <conditionalFormatting sqref="Q32:Q39">
    <cfRule type="cellIs" dxfId="23926" priority="1339" operator="lessThan">
      <formula>0</formula>
    </cfRule>
  </conditionalFormatting>
  <conditionalFormatting sqref="R32:R39">
    <cfRule type="cellIs" dxfId="23925" priority="1337" operator="lessThan">
      <formula>0.8</formula>
    </cfRule>
    <cfRule type="cellIs" dxfId="23924" priority="1338" operator="greaterThan">
      <formula>1</formula>
    </cfRule>
  </conditionalFormatting>
  <conditionalFormatting sqref="R32:R39">
    <cfRule type="cellIs" dxfId="23923" priority="1335" operator="greaterThan">
      <formula>1</formula>
    </cfRule>
    <cfRule type="cellIs" dxfId="23922" priority="1336" operator="lessThan">
      <formula>0.8</formula>
    </cfRule>
  </conditionalFormatting>
  <conditionalFormatting sqref="P39">
    <cfRule type="cellIs" dxfId="23921" priority="1328" operator="greaterThan">
      <formula>0</formula>
    </cfRule>
  </conditionalFormatting>
  <conditionalFormatting sqref="Q32:Q39">
    <cfRule type="cellIs" dxfId="23920" priority="1333" operator="lessThan">
      <formula>0</formula>
    </cfRule>
  </conditionalFormatting>
  <conditionalFormatting sqref="R32:R39">
    <cfRule type="cellIs" dxfId="23919" priority="1331" operator="lessThan">
      <formula>0.8</formula>
    </cfRule>
    <cfRule type="cellIs" dxfId="23918" priority="1332" operator="greaterThan">
      <formula>1</formula>
    </cfRule>
  </conditionalFormatting>
  <conditionalFormatting sqref="R32:R39">
    <cfRule type="cellIs" dxfId="23917" priority="1329" operator="greaterThan">
      <formula>1</formula>
    </cfRule>
    <cfRule type="cellIs" dxfId="23916" priority="1330" operator="lessThan">
      <formula>0.8</formula>
    </cfRule>
  </conditionalFormatting>
  <conditionalFormatting sqref="R32:R39">
    <cfRule type="cellIs" dxfId="23915" priority="1325" operator="lessThan">
      <formula>0.8</formula>
    </cfRule>
    <cfRule type="cellIs" dxfId="23914" priority="1326" operator="greaterThan">
      <formula>1</formula>
    </cfRule>
  </conditionalFormatting>
  <conditionalFormatting sqref="R32:R39">
    <cfRule type="cellIs" dxfId="23913" priority="1323" operator="greaterThan">
      <formula>1</formula>
    </cfRule>
    <cfRule type="cellIs" dxfId="23912" priority="1324" operator="lessThan">
      <formula>0.8</formula>
    </cfRule>
  </conditionalFormatting>
  <conditionalFormatting sqref="P39">
    <cfRule type="cellIs" dxfId="23911" priority="1322" operator="greaterThan">
      <formula>0</formula>
    </cfRule>
  </conditionalFormatting>
  <conditionalFormatting sqref="Q32:Q39">
    <cfRule type="cellIs" dxfId="23910" priority="1327" operator="lessThan">
      <formula>0</formula>
    </cfRule>
  </conditionalFormatting>
  <conditionalFormatting sqref="Q32:Q39">
    <cfRule type="cellIs" dxfId="23909" priority="1321" operator="lessThan">
      <formula>0</formula>
    </cfRule>
  </conditionalFormatting>
  <conditionalFormatting sqref="R32:R39">
    <cfRule type="cellIs" dxfId="23908" priority="1319" operator="lessThan">
      <formula>0.8</formula>
    </cfRule>
    <cfRule type="cellIs" dxfId="23907" priority="1320" operator="greaterThan">
      <formula>1</formula>
    </cfRule>
  </conditionalFormatting>
  <conditionalFormatting sqref="R32:R39">
    <cfRule type="cellIs" dxfId="23906" priority="1317" operator="greaterThan">
      <formula>1</formula>
    </cfRule>
    <cfRule type="cellIs" dxfId="23905" priority="1318" operator="lessThan">
      <formula>0.8</formula>
    </cfRule>
  </conditionalFormatting>
  <conditionalFormatting sqref="P39">
    <cfRule type="cellIs" dxfId="23904" priority="1316" operator="greaterThan">
      <formula>0</formula>
    </cfRule>
  </conditionalFormatting>
  <conditionalFormatting sqref="P39">
    <cfRule type="cellIs" dxfId="23903" priority="1310" operator="greaterThan">
      <formula>0</formula>
    </cfRule>
  </conditionalFormatting>
  <conditionalFormatting sqref="Q32:Q39">
    <cfRule type="cellIs" dxfId="23902" priority="1315" operator="lessThan">
      <formula>0</formula>
    </cfRule>
  </conditionalFormatting>
  <conditionalFormatting sqref="R32:R39">
    <cfRule type="cellIs" dxfId="23901" priority="1313" operator="lessThan">
      <formula>0.8</formula>
    </cfRule>
    <cfRule type="cellIs" dxfId="23900" priority="1314" operator="greaterThan">
      <formula>1</formula>
    </cfRule>
  </conditionalFormatting>
  <conditionalFormatting sqref="R32:R39">
    <cfRule type="cellIs" dxfId="23899" priority="1311" operator="greaterThan">
      <formula>1</formula>
    </cfRule>
    <cfRule type="cellIs" dxfId="23898" priority="1312" operator="lessThan">
      <formula>0.8</formula>
    </cfRule>
  </conditionalFormatting>
  <conditionalFormatting sqref="P39">
    <cfRule type="cellIs" dxfId="23897" priority="1304" operator="greaterThan">
      <formula>0</formula>
    </cfRule>
  </conditionalFormatting>
  <conditionalFormatting sqref="Q32:Q39">
    <cfRule type="cellIs" dxfId="23896" priority="1309" operator="lessThan">
      <formula>0</formula>
    </cfRule>
  </conditionalFormatting>
  <conditionalFormatting sqref="R32:R39">
    <cfRule type="cellIs" dxfId="23895" priority="1307" operator="lessThan">
      <formula>0.8</formula>
    </cfRule>
    <cfRule type="cellIs" dxfId="23894" priority="1308" operator="greaterThan">
      <formula>1</formula>
    </cfRule>
  </conditionalFormatting>
  <conditionalFormatting sqref="R32:R39">
    <cfRule type="cellIs" dxfId="23893" priority="1305" operator="greaterThan">
      <formula>1</formula>
    </cfRule>
    <cfRule type="cellIs" dxfId="23892" priority="1306" operator="lessThan">
      <formula>0.8</formula>
    </cfRule>
  </conditionalFormatting>
  <conditionalFormatting sqref="R32:R39">
    <cfRule type="cellIs" dxfId="23891" priority="1301" operator="lessThan">
      <formula>0.8</formula>
    </cfRule>
    <cfRule type="cellIs" dxfId="23890" priority="1302" operator="greaterThan">
      <formula>1</formula>
    </cfRule>
  </conditionalFormatting>
  <conditionalFormatting sqref="R32:R39">
    <cfRule type="cellIs" dxfId="23889" priority="1299" operator="greaterThan">
      <formula>1</formula>
    </cfRule>
    <cfRule type="cellIs" dxfId="23888" priority="1300" operator="lessThan">
      <formula>0.8</formula>
    </cfRule>
  </conditionalFormatting>
  <conditionalFormatting sqref="P39">
    <cfRule type="cellIs" dxfId="23887" priority="1298" operator="greaterThan">
      <formula>0</formula>
    </cfRule>
  </conditionalFormatting>
  <conditionalFormatting sqref="Q32:Q39">
    <cfRule type="cellIs" dxfId="23886" priority="1303" operator="lessThan">
      <formula>0</formula>
    </cfRule>
  </conditionalFormatting>
  <conditionalFormatting sqref="P39">
    <cfRule type="cellIs" dxfId="23885" priority="1292" operator="greaterThan">
      <formula>0</formula>
    </cfRule>
  </conditionalFormatting>
  <conditionalFormatting sqref="Q32:Q39">
    <cfRule type="cellIs" dxfId="23884" priority="1297" operator="lessThan">
      <formula>0</formula>
    </cfRule>
  </conditionalFormatting>
  <conditionalFormatting sqref="R32:R39">
    <cfRule type="cellIs" dxfId="23883" priority="1295" operator="lessThan">
      <formula>0.8</formula>
    </cfRule>
    <cfRule type="cellIs" dxfId="23882" priority="1296" operator="greaterThan">
      <formula>1</formula>
    </cfRule>
  </conditionalFormatting>
  <conditionalFormatting sqref="R32:R39">
    <cfRule type="cellIs" dxfId="23881" priority="1293" operator="greaterThan">
      <formula>1</formula>
    </cfRule>
    <cfRule type="cellIs" dxfId="23880" priority="1294" operator="lessThan">
      <formula>0.8</formula>
    </cfRule>
  </conditionalFormatting>
  <conditionalFormatting sqref="R32:R39">
    <cfRule type="cellIs" dxfId="23879" priority="1289" operator="lessThan">
      <formula>0.8</formula>
    </cfRule>
    <cfRule type="cellIs" dxfId="23878" priority="1290" operator="greaterThan">
      <formula>1</formula>
    </cfRule>
  </conditionalFormatting>
  <conditionalFormatting sqref="R32:R39">
    <cfRule type="cellIs" dxfId="23877" priority="1287" operator="greaterThan">
      <formula>1</formula>
    </cfRule>
    <cfRule type="cellIs" dxfId="23876" priority="1288" operator="lessThan">
      <formula>0.8</formula>
    </cfRule>
  </conditionalFormatting>
  <conditionalFormatting sqref="P39">
    <cfRule type="cellIs" dxfId="23875" priority="1286" operator="greaterThan">
      <formula>0</formula>
    </cfRule>
  </conditionalFormatting>
  <conditionalFormatting sqref="Q32:Q39">
    <cfRule type="cellIs" dxfId="23874" priority="1291" operator="lessThan">
      <formula>0</formula>
    </cfRule>
  </conditionalFormatting>
  <conditionalFormatting sqref="R32:R39">
    <cfRule type="cellIs" dxfId="23873" priority="1283" operator="lessThan">
      <formula>0.8</formula>
    </cfRule>
    <cfRule type="cellIs" dxfId="23872" priority="1284" operator="greaterThan">
      <formula>1</formula>
    </cfRule>
  </conditionalFormatting>
  <conditionalFormatting sqref="R32:R39">
    <cfRule type="cellIs" dxfId="23871" priority="1281" operator="greaterThan">
      <formula>1</formula>
    </cfRule>
    <cfRule type="cellIs" dxfId="23870" priority="1282" operator="lessThan">
      <formula>0.8</formula>
    </cfRule>
  </conditionalFormatting>
  <conditionalFormatting sqref="P39">
    <cfRule type="cellIs" dxfId="23869" priority="1280" operator="greaterThan">
      <formula>0</formula>
    </cfRule>
  </conditionalFormatting>
  <conditionalFormatting sqref="Q32:Q39">
    <cfRule type="cellIs" dxfId="23868" priority="1285" operator="lessThan">
      <formula>0</formula>
    </cfRule>
  </conditionalFormatting>
  <conditionalFormatting sqref="Q32:Q39">
    <cfRule type="cellIs" dxfId="23867" priority="1279" operator="lessThan">
      <formula>0</formula>
    </cfRule>
  </conditionalFormatting>
  <conditionalFormatting sqref="R32:R39">
    <cfRule type="cellIs" dxfId="23866" priority="1277" operator="lessThan">
      <formula>0.8</formula>
    </cfRule>
    <cfRule type="cellIs" dxfId="23865" priority="1278" operator="greaterThan">
      <formula>1</formula>
    </cfRule>
  </conditionalFormatting>
  <conditionalFormatting sqref="R32:R39">
    <cfRule type="cellIs" dxfId="23864" priority="1275" operator="greaterThan">
      <formula>1</formula>
    </cfRule>
    <cfRule type="cellIs" dxfId="23863" priority="1276" operator="lessThan">
      <formula>0.8</formula>
    </cfRule>
  </conditionalFormatting>
  <conditionalFormatting sqref="P39">
    <cfRule type="cellIs" dxfId="23862" priority="1274" operator="greaterThan">
      <formula>0</formula>
    </cfRule>
  </conditionalFormatting>
  <conditionalFormatting sqref="Q32:Q39">
    <cfRule type="cellIs" dxfId="23861" priority="1268" operator="lessThan">
      <formula>0</formula>
    </cfRule>
  </conditionalFormatting>
  <conditionalFormatting sqref="R32:R39">
    <cfRule type="cellIs" dxfId="23860" priority="1272" operator="lessThan">
      <formula>0.8</formula>
    </cfRule>
    <cfRule type="cellIs" dxfId="23859" priority="1273" operator="greaterThan">
      <formula>1</formula>
    </cfRule>
  </conditionalFormatting>
  <conditionalFormatting sqref="R32:R39">
    <cfRule type="cellIs" dxfId="23858" priority="1270" operator="greaterThan">
      <formula>1</formula>
    </cfRule>
    <cfRule type="cellIs" dxfId="23857" priority="1271" operator="lessThan">
      <formula>0.8</formula>
    </cfRule>
  </conditionalFormatting>
  <conditionalFormatting sqref="P39">
    <cfRule type="cellIs" dxfId="23856" priority="1269" operator="greaterThan">
      <formula>0</formula>
    </cfRule>
  </conditionalFormatting>
  <conditionalFormatting sqref="Q32:Q39">
    <cfRule type="cellIs" dxfId="23855" priority="1267" operator="lessThan">
      <formula>0</formula>
    </cfRule>
  </conditionalFormatting>
  <conditionalFormatting sqref="R32:R39">
    <cfRule type="cellIs" dxfId="23854" priority="1265" operator="lessThan">
      <formula>0.8</formula>
    </cfRule>
    <cfRule type="cellIs" dxfId="23853" priority="1266" operator="greaterThan">
      <formula>1</formula>
    </cfRule>
  </conditionalFormatting>
  <conditionalFormatting sqref="R32:R39">
    <cfRule type="cellIs" dxfId="23852" priority="1263" operator="greaterThan">
      <formula>1</formula>
    </cfRule>
    <cfRule type="cellIs" dxfId="23851" priority="1264" operator="lessThan">
      <formula>0.8</formula>
    </cfRule>
  </conditionalFormatting>
  <conditionalFormatting sqref="P39">
    <cfRule type="cellIs" dxfId="23850" priority="1262" operator="greaterThan">
      <formula>0</formula>
    </cfRule>
  </conditionalFormatting>
  <conditionalFormatting sqref="Q32:Q39">
    <cfRule type="cellIs" dxfId="23849" priority="1261" operator="lessThan">
      <formula>0</formula>
    </cfRule>
  </conditionalFormatting>
  <conditionalFormatting sqref="R32:R39">
    <cfRule type="cellIs" dxfId="23848" priority="1259" operator="lessThan">
      <formula>0.8</formula>
    </cfRule>
    <cfRule type="cellIs" dxfId="23847" priority="1260" operator="greaterThan">
      <formula>1</formula>
    </cfRule>
  </conditionalFormatting>
  <conditionalFormatting sqref="R32:R39">
    <cfRule type="cellIs" dxfId="23846" priority="1257" operator="greaterThan">
      <formula>1</formula>
    </cfRule>
    <cfRule type="cellIs" dxfId="23845" priority="1258" operator="lessThan">
      <formula>0.8</formula>
    </cfRule>
  </conditionalFormatting>
  <conditionalFormatting sqref="P39">
    <cfRule type="cellIs" dxfId="23844" priority="1256" operator="greaterThan">
      <formula>0</formula>
    </cfRule>
  </conditionalFormatting>
  <conditionalFormatting sqref="Q32:Q39">
    <cfRule type="cellIs" dxfId="23843" priority="1255" operator="lessThan">
      <formula>0</formula>
    </cfRule>
  </conditionalFormatting>
  <conditionalFormatting sqref="R32:R39">
    <cfRule type="cellIs" dxfId="23842" priority="1253" operator="lessThan">
      <formula>0.8</formula>
    </cfRule>
    <cfRule type="cellIs" dxfId="23841" priority="1254" operator="greaterThan">
      <formula>1</formula>
    </cfRule>
  </conditionalFormatting>
  <conditionalFormatting sqref="R32:R39">
    <cfRule type="cellIs" dxfId="23840" priority="1251" operator="greaterThan">
      <formula>1</formula>
    </cfRule>
    <cfRule type="cellIs" dxfId="23839" priority="1252" operator="lessThan">
      <formula>0.8</formula>
    </cfRule>
  </conditionalFormatting>
  <conditionalFormatting sqref="P39">
    <cfRule type="cellIs" dxfId="23838" priority="1250" operator="greaterThan">
      <formula>0</formula>
    </cfRule>
  </conditionalFormatting>
  <conditionalFormatting sqref="Q32:Q39">
    <cfRule type="cellIs" dxfId="23837" priority="1249" operator="lessThan">
      <formula>0</formula>
    </cfRule>
  </conditionalFormatting>
  <conditionalFormatting sqref="R32:R39">
    <cfRule type="cellIs" dxfId="23836" priority="1247" operator="lessThan">
      <formula>0.8</formula>
    </cfRule>
    <cfRule type="cellIs" dxfId="23835" priority="1248" operator="greaterThan">
      <formula>1</formula>
    </cfRule>
  </conditionalFormatting>
  <conditionalFormatting sqref="R32:R39">
    <cfRule type="cellIs" dxfId="23834" priority="1245" operator="greaterThan">
      <formula>1</formula>
    </cfRule>
    <cfRule type="cellIs" dxfId="23833" priority="1246" operator="lessThan">
      <formula>0.8</formula>
    </cfRule>
  </conditionalFormatting>
  <conditionalFormatting sqref="P39">
    <cfRule type="cellIs" dxfId="23832" priority="1244" operator="greaterThan">
      <formula>0</formula>
    </cfRule>
  </conditionalFormatting>
  <conditionalFormatting sqref="Q32:Q39">
    <cfRule type="cellIs" dxfId="23831" priority="1243" operator="lessThan">
      <formula>0</formula>
    </cfRule>
  </conditionalFormatting>
  <conditionalFormatting sqref="R32:R39">
    <cfRule type="cellIs" dxfId="23830" priority="1241" operator="lessThan">
      <formula>0.8</formula>
    </cfRule>
    <cfRule type="cellIs" dxfId="23829" priority="1242" operator="greaterThan">
      <formula>1</formula>
    </cfRule>
  </conditionalFormatting>
  <conditionalFormatting sqref="R32:R39">
    <cfRule type="cellIs" dxfId="23828" priority="1239" operator="greaterThan">
      <formula>1</formula>
    </cfRule>
    <cfRule type="cellIs" dxfId="23827" priority="1240" operator="lessThan">
      <formula>0.8</formula>
    </cfRule>
  </conditionalFormatting>
  <conditionalFormatting sqref="P39">
    <cfRule type="cellIs" dxfId="23826" priority="1238" operator="greaterThan">
      <formula>0</formula>
    </cfRule>
  </conditionalFormatting>
  <conditionalFormatting sqref="P39">
    <cfRule type="cellIs" dxfId="23825" priority="1232" operator="greaterThan">
      <formula>0</formula>
    </cfRule>
  </conditionalFormatting>
  <conditionalFormatting sqref="Q32:Q39">
    <cfRule type="cellIs" dxfId="23824" priority="1237" operator="lessThan">
      <formula>0</formula>
    </cfRule>
  </conditionalFormatting>
  <conditionalFormatting sqref="R32:R39">
    <cfRule type="cellIs" dxfId="23823" priority="1235" operator="lessThan">
      <formula>0.8</formula>
    </cfRule>
    <cfRule type="cellIs" dxfId="23822" priority="1236" operator="greaterThan">
      <formula>1</formula>
    </cfRule>
  </conditionalFormatting>
  <conditionalFormatting sqref="R32:R39">
    <cfRule type="cellIs" dxfId="23821" priority="1233" operator="greaterThan">
      <formula>1</formula>
    </cfRule>
    <cfRule type="cellIs" dxfId="23820" priority="1234" operator="lessThan">
      <formula>0.8</formula>
    </cfRule>
  </conditionalFormatting>
  <conditionalFormatting sqref="P39">
    <cfRule type="cellIs" dxfId="23819" priority="1226" operator="greaterThan">
      <formula>0</formula>
    </cfRule>
  </conditionalFormatting>
  <conditionalFormatting sqref="Q32:Q39">
    <cfRule type="cellIs" dxfId="23818" priority="1231" operator="lessThan">
      <formula>0</formula>
    </cfRule>
  </conditionalFormatting>
  <conditionalFormatting sqref="R32:R39">
    <cfRule type="cellIs" dxfId="23817" priority="1229" operator="lessThan">
      <formula>0.8</formula>
    </cfRule>
    <cfRule type="cellIs" dxfId="23816" priority="1230" operator="greaterThan">
      <formula>1</formula>
    </cfRule>
  </conditionalFormatting>
  <conditionalFormatting sqref="R32:R39">
    <cfRule type="cellIs" dxfId="23815" priority="1227" operator="greaterThan">
      <formula>1</formula>
    </cfRule>
    <cfRule type="cellIs" dxfId="23814" priority="1228" operator="lessThan">
      <formula>0.8</formula>
    </cfRule>
  </conditionalFormatting>
  <conditionalFormatting sqref="R32:R39">
    <cfRule type="cellIs" dxfId="23813" priority="1223" operator="lessThan">
      <formula>0.8</formula>
    </cfRule>
    <cfRule type="cellIs" dxfId="23812" priority="1224" operator="greaterThan">
      <formula>1</formula>
    </cfRule>
  </conditionalFormatting>
  <conditionalFormatting sqref="R32:R39">
    <cfRule type="cellIs" dxfId="23811" priority="1221" operator="greaterThan">
      <formula>1</formula>
    </cfRule>
    <cfRule type="cellIs" dxfId="23810" priority="1222" operator="lessThan">
      <formula>0.8</formula>
    </cfRule>
  </conditionalFormatting>
  <conditionalFormatting sqref="P39">
    <cfRule type="cellIs" dxfId="23809" priority="1220" operator="greaterThan">
      <formula>0</formula>
    </cfRule>
  </conditionalFormatting>
  <conditionalFormatting sqref="Q32:Q39">
    <cfRule type="cellIs" dxfId="23808" priority="1225" operator="lessThan">
      <formula>0</formula>
    </cfRule>
  </conditionalFormatting>
  <conditionalFormatting sqref="Q32:Q39">
    <cfRule type="cellIs" dxfId="23807" priority="1214" operator="lessThan">
      <formula>0</formula>
    </cfRule>
  </conditionalFormatting>
  <conditionalFormatting sqref="P39">
    <cfRule type="cellIs" dxfId="23806" priority="1215" operator="greaterThan">
      <formula>0</formula>
    </cfRule>
  </conditionalFormatting>
  <conditionalFormatting sqref="R32:R39">
    <cfRule type="cellIs" dxfId="23805" priority="1218" operator="lessThan">
      <formula>0.8</formula>
    </cfRule>
    <cfRule type="cellIs" dxfId="23804" priority="1219" operator="greaterThan">
      <formula>1</formula>
    </cfRule>
  </conditionalFormatting>
  <conditionalFormatting sqref="R32:R39">
    <cfRule type="cellIs" dxfId="23803" priority="1216" operator="greaterThan">
      <formula>1</formula>
    </cfRule>
    <cfRule type="cellIs" dxfId="23802" priority="1217" operator="lessThan">
      <formula>0.8</formula>
    </cfRule>
  </conditionalFormatting>
  <conditionalFormatting sqref="Q32:Q39">
    <cfRule type="cellIs" dxfId="23801" priority="1208" operator="lessThan">
      <formula>0</formula>
    </cfRule>
  </conditionalFormatting>
  <conditionalFormatting sqref="R32:R39">
    <cfRule type="cellIs" dxfId="23800" priority="1212" operator="lessThan">
      <formula>0.8</formula>
    </cfRule>
    <cfRule type="cellIs" dxfId="23799" priority="1213" operator="greaterThan">
      <formula>1</formula>
    </cfRule>
  </conditionalFormatting>
  <conditionalFormatting sqref="R32:R39">
    <cfRule type="cellIs" dxfId="23798" priority="1210" operator="greaterThan">
      <formula>1</formula>
    </cfRule>
    <cfRule type="cellIs" dxfId="23797" priority="1211" operator="lessThan">
      <formula>0.8</formula>
    </cfRule>
  </conditionalFormatting>
  <conditionalFormatting sqref="P39">
    <cfRule type="cellIs" dxfId="23796" priority="1209" operator="greaterThan">
      <formula>0</formula>
    </cfRule>
  </conditionalFormatting>
  <conditionalFormatting sqref="Q32:Q39">
    <cfRule type="cellIs" dxfId="23795" priority="1207" operator="lessThan">
      <formula>0</formula>
    </cfRule>
  </conditionalFormatting>
  <conditionalFormatting sqref="R32:R39">
    <cfRule type="cellIs" dxfId="23794" priority="1205" operator="lessThan">
      <formula>0.8</formula>
    </cfRule>
    <cfRule type="cellIs" dxfId="23793" priority="1206" operator="greaterThan">
      <formula>1</formula>
    </cfRule>
  </conditionalFormatting>
  <conditionalFormatting sqref="R32:R39">
    <cfRule type="cellIs" dxfId="23792" priority="1203" operator="greaterThan">
      <formula>1</formula>
    </cfRule>
    <cfRule type="cellIs" dxfId="23791" priority="1204" operator="lessThan">
      <formula>0.8</formula>
    </cfRule>
  </conditionalFormatting>
  <conditionalFormatting sqref="P39">
    <cfRule type="cellIs" dxfId="23790" priority="1202" operator="greaterThan">
      <formula>0</formula>
    </cfRule>
  </conditionalFormatting>
  <conditionalFormatting sqref="Q32:Q39">
    <cfRule type="cellIs" dxfId="23789" priority="1201" operator="lessThan">
      <formula>0</formula>
    </cfRule>
  </conditionalFormatting>
  <conditionalFormatting sqref="R32:R39">
    <cfRule type="cellIs" dxfId="23788" priority="1199" operator="lessThan">
      <formula>0.8</formula>
    </cfRule>
    <cfRule type="cellIs" dxfId="23787" priority="1200" operator="greaterThan">
      <formula>1</formula>
    </cfRule>
  </conditionalFormatting>
  <conditionalFormatting sqref="R32:R39">
    <cfRule type="cellIs" dxfId="23786" priority="1197" operator="greaterThan">
      <formula>1</formula>
    </cfRule>
    <cfRule type="cellIs" dxfId="23785" priority="1198" operator="lessThan">
      <formula>0.8</formula>
    </cfRule>
  </conditionalFormatting>
  <conditionalFormatting sqref="P39">
    <cfRule type="cellIs" dxfId="23784" priority="1196" operator="greaterThan">
      <formula>0</formula>
    </cfRule>
  </conditionalFormatting>
  <conditionalFormatting sqref="Q32:Q39">
    <cfRule type="cellIs" dxfId="23783" priority="1195" operator="lessThan">
      <formula>0</formula>
    </cfRule>
  </conditionalFormatting>
  <conditionalFormatting sqref="R32:R39">
    <cfRule type="cellIs" dxfId="23782" priority="1193" operator="lessThan">
      <formula>0.8</formula>
    </cfRule>
    <cfRule type="cellIs" dxfId="23781" priority="1194" operator="greaterThan">
      <formula>1</formula>
    </cfRule>
  </conditionalFormatting>
  <conditionalFormatting sqref="R32:R39">
    <cfRule type="cellIs" dxfId="23780" priority="1191" operator="greaterThan">
      <formula>1</formula>
    </cfRule>
    <cfRule type="cellIs" dxfId="23779" priority="1192" operator="lessThan">
      <formula>0.8</formula>
    </cfRule>
  </conditionalFormatting>
  <conditionalFormatting sqref="P39">
    <cfRule type="cellIs" dxfId="23778" priority="1190" operator="greaterThan">
      <formula>0</formula>
    </cfRule>
  </conditionalFormatting>
  <conditionalFormatting sqref="Q32:Q39">
    <cfRule type="cellIs" dxfId="23777" priority="1189" operator="lessThan">
      <formula>0</formula>
    </cfRule>
  </conditionalFormatting>
  <conditionalFormatting sqref="R32:R39">
    <cfRule type="cellIs" dxfId="23776" priority="1187" operator="lessThan">
      <formula>0.8</formula>
    </cfRule>
    <cfRule type="cellIs" dxfId="23775" priority="1188" operator="greaterThan">
      <formula>1</formula>
    </cfRule>
  </conditionalFormatting>
  <conditionalFormatting sqref="R32:R39">
    <cfRule type="cellIs" dxfId="23774" priority="1185" operator="greaterThan">
      <formula>1</formula>
    </cfRule>
    <cfRule type="cellIs" dxfId="23773" priority="1186" operator="lessThan">
      <formula>0.8</formula>
    </cfRule>
  </conditionalFormatting>
  <conditionalFormatting sqref="P39">
    <cfRule type="cellIs" dxfId="23772" priority="1184" operator="greaterThan">
      <formula>0</formula>
    </cfRule>
  </conditionalFormatting>
  <conditionalFormatting sqref="Q96:Q105">
    <cfRule type="cellIs" dxfId="23771" priority="1178" operator="lessThan">
      <formula>0</formula>
    </cfRule>
  </conditionalFormatting>
  <conditionalFormatting sqref="P96:P105">
    <cfRule type="cellIs" dxfId="23770" priority="1179" operator="greaterThan">
      <formula>0</formula>
    </cfRule>
  </conditionalFormatting>
  <conditionalFormatting sqref="R96:R105">
    <cfRule type="cellIs" dxfId="23769" priority="1182" operator="lessThan">
      <formula>0.8</formula>
    </cfRule>
    <cfRule type="cellIs" dxfId="23768" priority="1183" operator="greaterThan">
      <formula>1</formula>
    </cfRule>
  </conditionalFormatting>
  <conditionalFormatting sqref="R96:R105">
    <cfRule type="cellIs" dxfId="23767" priority="1180" operator="greaterThan">
      <formula>1</formula>
    </cfRule>
    <cfRule type="cellIs" dxfId="23766" priority="1181" operator="lessThan">
      <formula>0.8</formula>
    </cfRule>
  </conditionalFormatting>
  <conditionalFormatting sqref="Q96:Q105">
    <cfRule type="cellIs" dxfId="23765" priority="1172" operator="lessThan">
      <formula>0</formula>
    </cfRule>
  </conditionalFormatting>
  <conditionalFormatting sqref="R96:R105">
    <cfRule type="cellIs" dxfId="23764" priority="1176" operator="lessThan">
      <formula>0.8</formula>
    </cfRule>
    <cfRule type="cellIs" dxfId="23763" priority="1177" operator="greaterThan">
      <formula>1</formula>
    </cfRule>
  </conditionalFormatting>
  <conditionalFormatting sqref="R96:R105">
    <cfRule type="cellIs" dxfId="23762" priority="1174" operator="greaterThan">
      <formula>1</formula>
    </cfRule>
    <cfRule type="cellIs" dxfId="23761" priority="1175" operator="lessThan">
      <formula>0.8</formula>
    </cfRule>
  </conditionalFormatting>
  <conditionalFormatting sqref="P96:P105">
    <cfRule type="cellIs" dxfId="23760" priority="1173" operator="greaterThan">
      <formula>0</formula>
    </cfRule>
  </conditionalFormatting>
  <conditionalFormatting sqref="Q96:Q105">
    <cfRule type="cellIs" dxfId="23759" priority="1171" operator="lessThan">
      <formula>0</formula>
    </cfRule>
  </conditionalFormatting>
  <conditionalFormatting sqref="R96:R105">
    <cfRule type="cellIs" dxfId="23758" priority="1169" operator="lessThan">
      <formula>0.8</formula>
    </cfRule>
    <cfRule type="cellIs" dxfId="23757" priority="1170" operator="greaterThan">
      <formula>1</formula>
    </cfRule>
  </conditionalFormatting>
  <conditionalFormatting sqref="R96:R105">
    <cfRule type="cellIs" dxfId="23756" priority="1167" operator="greaterThan">
      <formula>1</formula>
    </cfRule>
    <cfRule type="cellIs" dxfId="23755" priority="1168" operator="lessThan">
      <formula>0.8</formula>
    </cfRule>
  </conditionalFormatting>
  <conditionalFormatting sqref="P96:P105">
    <cfRule type="cellIs" dxfId="23754" priority="1166" operator="greaterThan">
      <formula>0</formula>
    </cfRule>
  </conditionalFormatting>
  <conditionalFormatting sqref="Q96:Q105">
    <cfRule type="cellIs" dxfId="23753" priority="1165" operator="lessThan">
      <formula>0</formula>
    </cfRule>
  </conditionalFormatting>
  <conditionalFormatting sqref="R96:R105">
    <cfRule type="cellIs" dxfId="23752" priority="1163" operator="lessThan">
      <formula>0.8</formula>
    </cfRule>
    <cfRule type="cellIs" dxfId="23751" priority="1164" operator="greaterThan">
      <formula>1</formula>
    </cfRule>
  </conditionalFormatting>
  <conditionalFormatting sqref="R96:R105">
    <cfRule type="cellIs" dxfId="23750" priority="1161" operator="greaterThan">
      <formula>1</formula>
    </cfRule>
    <cfRule type="cellIs" dxfId="23749" priority="1162" operator="lessThan">
      <formula>0.8</formula>
    </cfRule>
  </conditionalFormatting>
  <conditionalFormatting sqref="P96:P105">
    <cfRule type="cellIs" dxfId="23748" priority="1160" operator="greaterThan">
      <formula>0</formula>
    </cfRule>
  </conditionalFormatting>
  <conditionalFormatting sqref="Q96:Q105">
    <cfRule type="cellIs" dxfId="23747" priority="1154" operator="lessThan">
      <formula>0</formula>
    </cfRule>
  </conditionalFormatting>
  <conditionalFormatting sqref="R96:R105">
    <cfRule type="cellIs" dxfId="23746" priority="1158" operator="lessThan">
      <formula>0.8</formula>
    </cfRule>
    <cfRule type="cellIs" dxfId="23745" priority="1159" operator="greaterThan">
      <formula>1</formula>
    </cfRule>
  </conditionalFormatting>
  <conditionalFormatting sqref="R96:R105">
    <cfRule type="cellIs" dxfId="23744" priority="1156" operator="greaterThan">
      <formula>1</formula>
    </cfRule>
    <cfRule type="cellIs" dxfId="23743" priority="1157" operator="lessThan">
      <formula>0.8</formula>
    </cfRule>
  </conditionalFormatting>
  <conditionalFormatting sqref="P96:P105">
    <cfRule type="cellIs" dxfId="23742" priority="1155" operator="greaterThan">
      <formula>0</formula>
    </cfRule>
  </conditionalFormatting>
  <conditionalFormatting sqref="Q96:Q105">
    <cfRule type="cellIs" dxfId="23741" priority="1153" operator="lessThan">
      <formula>0</formula>
    </cfRule>
  </conditionalFormatting>
  <conditionalFormatting sqref="R96:R105">
    <cfRule type="cellIs" dxfId="23740" priority="1151" operator="lessThan">
      <formula>0.8</formula>
    </cfRule>
    <cfRule type="cellIs" dxfId="23739" priority="1152" operator="greaterThan">
      <formula>1</formula>
    </cfRule>
  </conditionalFormatting>
  <conditionalFormatting sqref="R96:R105">
    <cfRule type="cellIs" dxfId="23738" priority="1149" operator="greaterThan">
      <formula>1</formula>
    </cfRule>
    <cfRule type="cellIs" dxfId="23737" priority="1150" operator="lessThan">
      <formula>0.8</formula>
    </cfRule>
  </conditionalFormatting>
  <conditionalFormatting sqref="P96:P105">
    <cfRule type="cellIs" dxfId="23736" priority="1148" operator="greaterThan">
      <formula>0</formula>
    </cfRule>
  </conditionalFormatting>
  <conditionalFormatting sqref="Q96:Q105">
    <cfRule type="cellIs" dxfId="23735" priority="1147" operator="lessThan">
      <formula>0</formula>
    </cfRule>
  </conditionalFormatting>
  <conditionalFormatting sqref="R96:R105">
    <cfRule type="cellIs" dxfId="23734" priority="1145" operator="lessThan">
      <formula>0.8</formula>
    </cfRule>
    <cfRule type="cellIs" dxfId="23733" priority="1146" operator="greaterThan">
      <formula>1</formula>
    </cfRule>
  </conditionalFormatting>
  <conditionalFormatting sqref="R96:R105">
    <cfRule type="cellIs" dxfId="23732" priority="1143" operator="greaterThan">
      <formula>1</formula>
    </cfRule>
    <cfRule type="cellIs" dxfId="23731" priority="1144" operator="lessThan">
      <formula>0.8</formula>
    </cfRule>
  </conditionalFormatting>
  <conditionalFormatting sqref="P96:P105">
    <cfRule type="cellIs" dxfId="23730" priority="1142" operator="greaterThan">
      <formula>0</formula>
    </cfRule>
  </conditionalFormatting>
  <conditionalFormatting sqref="Q96:Q105">
    <cfRule type="cellIs" dxfId="23729" priority="1141" operator="lessThan">
      <formula>0</formula>
    </cfRule>
  </conditionalFormatting>
  <conditionalFormatting sqref="R96:R105">
    <cfRule type="cellIs" dxfId="23728" priority="1139" operator="lessThan">
      <formula>0.8</formula>
    </cfRule>
    <cfRule type="cellIs" dxfId="23727" priority="1140" operator="greaterThan">
      <formula>1</formula>
    </cfRule>
  </conditionalFormatting>
  <conditionalFormatting sqref="R96:R105">
    <cfRule type="cellIs" dxfId="23726" priority="1137" operator="greaterThan">
      <formula>1</formula>
    </cfRule>
    <cfRule type="cellIs" dxfId="23725" priority="1138" operator="lessThan">
      <formula>0.8</formula>
    </cfRule>
  </conditionalFormatting>
  <conditionalFormatting sqref="P96:P105">
    <cfRule type="cellIs" dxfId="23724" priority="1136" operator="greaterThan">
      <formula>0</formula>
    </cfRule>
  </conditionalFormatting>
  <conditionalFormatting sqref="Q96:Q105">
    <cfRule type="cellIs" dxfId="23723" priority="1135" operator="lessThan">
      <formula>0</formula>
    </cfRule>
  </conditionalFormatting>
  <conditionalFormatting sqref="R96:R105">
    <cfRule type="cellIs" dxfId="23722" priority="1133" operator="lessThan">
      <formula>0.8</formula>
    </cfRule>
    <cfRule type="cellIs" dxfId="23721" priority="1134" operator="greaterThan">
      <formula>1</formula>
    </cfRule>
  </conditionalFormatting>
  <conditionalFormatting sqref="R96:R105">
    <cfRule type="cellIs" dxfId="23720" priority="1131" operator="greaterThan">
      <formula>1</formula>
    </cfRule>
    <cfRule type="cellIs" dxfId="23719" priority="1132" operator="lessThan">
      <formula>0.8</formula>
    </cfRule>
  </conditionalFormatting>
  <conditionalFormatting sqref="P96:P105">
    <cfRule type="cellIs" dxfId="23718" priority="1130" operator="greaterThan">
      <formula>0</formula>
    </cfRule>
  </conditionalFormatting>
  <conditionalFormatting sqref="Q96:Q105">
    <cfRule type="cellIs" dxfId="23717" priority="1129" operator="lessThan">
      <formula>0</formula>
    </cfRule>
  </conditionalFormatting>
  <conditionalFormatting sqref="R96:R105">
    <cfRule type="cellIs" dxfId="23716" priority="1127" operator="lessThan">
      <formula>0.8</formula>
    </cfRule>
    <cfRule type="cellIs" dxfId="23715" priority="1128" operator="greaterThan">
      <formula>1</formula>
    </cfRule>
  </conditionalFormatting>
  <conditionalFormatting sqref="R96:R105">
    <cfRule type="cellIs" dxfId="23714" priority="1125" operator="greaterThan">
      <formula>1</formula>
    </cfRule>
    <cfRule type="cellIs" dxfId="23713" priority="1126" operator="lessThan">
      <formula>0.8</formula>
    </cfRule>
  </conditionalFormatting>
  <conditionalFormatting sqref="P96:P105">
    <cfRule type="cellIs" dxfId="23712" priority="1124" operator="greaterThan">
      <formula>0</formula>
    </cfRule>
  </conditionalFormatting>
  <conditionalFormatting sqref="P96:P105">
    <cfRule type="cellIs" dxfId="23711" priority="1118" operator="greaterThan">
      <formula>0</formula>
    </cfRule>
  </conditionalFormatting>
  <conditionalFormatting sqref="Q96:Q105">
    <cfRule type="cellIs" dxfId="23710" priority="1123" operator="lessThan">
      <formula>0</formula>
    </cfRule>
  </conditionalFormatting>
  <conditionalFormatting sqref="R96:R105">
    <cfRule type="cellIs" dxfId="23709" priority="1121" operator="lessThan">
      <formula>0.8</formula>
    </cfRule>
    <cfRule type="cellIs" dxfId="23708" priority="1122" operator="greaterThan">
      <formula>1</formula>
    </cfRule>
  </conditionalFormatting>
  <conditionalFormatting sqref="R96:R105">
    <cfRule type="cellIs" dxfId="23707" priority="1119" operator="greaterThan">
      <formula>1</formula>
    </cfRule>
    <cfRule type="cellIs" dxfId="23706" priority="1120" operator="lessThan">
      <formula>0.8</formula>
    </cfRule>
  </conditionalFormatting>
  <conditionalFormatting sqref="P96:P105">
    <cfRule type="cellIs" dxfId="23705" priority="1112" operator="greaterThan">
      <formula>0</formula>
    </cfRule>
  </conditionalFormatting>
  <conditionalFormatting sqref="Q96:Q105">
    <cfRule type="cellIs" dxfId="23704" priority="1117" operator="lessThan">
      <formula>0</formula>
    </cfRule>
  </conditionalFormatting>
  <conditionalFormatting sqref="R96:R105">
    <cfRule type="cellIs" dxfId="23703" priority="1115" operator="lessThan">
      <formula>0.8</formula>
    </cfRule>
    <cfRule type="cellIs" dxfId="23702" priority="1116" operator="greaterThan">
      <formula>1</formula>
    </cfRule>
  </conditionalFormatting>
  <conditionalFormatting sqref="R96:R105">
    <cfRule type="cellIs" dxfId="23701" priority="1113" operator="greaterThan">
      <formula>1</formula>
    </cfRule>
    <cfRule type="cellIs" dxfId="23700" priority="1114" operator="lessThan">
      <formula>0.8</formula>
    </cfRule>
  </conditionalFormatting>
  <conditionalFormatting sqref="R96:R105">
    <cfRule type="cellIs" dxfId="23699" priority="1109" operator="lessThan">
      <formula>0.8</formula>
    </cfRule>
    <cfRule type="cellIs" dxfId="23698" priority="1110" operator="greaterThan">
      <formula>1</formula>
    </cfRule>
  </conditionalFormatting>
  <conditionalFormatting sqref="R96:R105">
    <cfRule type="cellIs" dxfId="23697" priority="1107" operator="greaterThan">
      <formula>1</formula>
    </cfRule>
    <cfRule type="cellIs" dxfId="23696" priority="1108" operator="lessThan">
      <formula>0.8</formula>
    </cfRule>
  </conditionalFormatting>
  <conditionalFormatting sqref="P96:P105">
    <cfRule type="cellIs" dxfId="23695" priority="1106" operator="greaterThan">
      <formula>0</formula>
    </cfRule>
  </conditionalFormatting>
  <conditionalFormatting sqref="Q96:Q105">
    <cfRule type="cellIs" dxfId="23694" priority="1111" operator="lessThan">
      <formula>0</formula>
    </cfRule>
  </conditionalFormatting>
  <conditionalFormatting sqref="Q96:Q105">
    <cfRule type="cellIs" dxfId="23693" priority="1100" operator="lessThan">
      <formula>0</formula>
    </cfRule>
  </conditionalFormatting>
  <conditionalFormatting sqref="P96:P105">
    <cfRule type="cellIs" dxfId="23692" priority="1101" operator="greaterThan">
      <formula>0</formula>
    </cfRule>
  </conditionalFormatting>
  <conditionalFormatting sqref="R96:R105">
    <cfRule type="cellIs" dxfId="23691" priority="1104" operator="lessThan">
      <formula>0.8</formula>
    </cfRule>
    <cfRule type="cellIs" dxfId="23690" priority="1105" operator="greaterThan">
      <formula>1</formula>
    </cfRule>
  </conditionalFormatting>
  <conditionalFormatting sqref="R96:R105">
    <cfRule type="cellIs" dxfId="23689" priority="1102" operator="greaterThan">
      <formula>1</formula>
    </cfRule>
    <cfRule type="cellIs" dxfId="23688" priority="1103" operator="lessThan">
      <formula>0.8</formula>
    </cfRule>
  </conditionalFormatting>
  <conditionalFormatting sqref="Q96:Q105">
    <cfRule type="cellIs" dxfId="23687" priority="1094" operator="lessThan">
      <formula>0</formula>
    </cfRule>
  </conditionalFormatting>
  <conditionalFormatting sqref="R96:R105">
    <cfRule type="cellIs" dxfId="23686" priority="1098" operator="lessThan">
      <formula>0.8</formula>
    </cfRule>
    <cfRule type="cellIs" dxfId="23685" priority="1099" operator="greaterThan">
      <formula>1</formula>
    </cfRule>
  </conditionalFormatting>
  <conditionalFormatting sqref="R96:R105">
    <cfRule type="cellIs" dxfId="23684" priority="1096" operator="greaterThan">
      <formula>1</formula>
    </cfRule>
    <cfRule type="cellIs" dxfId="23683" priority="1097" operator="lessThan">
      <formula>0.8</formula>
    </cfRule>
  </conditionalFormatting>
  <conditionalFormatting sqref="P96:P105">
    <cfRule type="cellIs" dxfId="23682" priority="1095" operator="greaterThan">
      <formula>0</formula>
    </cfRule>
  </conditionalFormatting>
  <conditionalFormatting sqref="Q96:Q105">
    <cfRule type="cellIs" dxfId="23681" priority="1093" operator="lessThan">
      <formula>0</formula>
    </cfRule>
  </conditionalFormatting>
  <conditionalFormatting sqref="R96:R105">
    <cfRule type="cellIs" dxfId="23680" priority="1091" operator="lessThan">
      <formula>0.8</formula>
    </cfRule>
    <cfRule type="cellIs" dxfId="23679" priority="1092" operator="greaterThan">
      <formula>1</formula>
    </cfRule>
  </conditionalFormatting>
  <conditionalFormatting sqref="R96:R105">
    <cfRule type="cellIs" dxfId="23678" priority="1089" operator="greaterThan">
      <formula>1</formula>
    </cfRule>
    <cfRule type="cellIs" dxfId="23677" priority="1090" operator="lessThan">
      <formula>0.8</formula>
    </cfRule>
  </conditionalFormatting>
  <conditionalFormatting sqref="P96:P105">
    <cfRule type="cellIs" dxfId="23676" priority="1088" operator="greaterThan">
      <formula>0</formula>
    </cfRule>
  </conditionalFormatting>
  <conditionalFormatting sqref="Q96:Q105">
    <cfRule type="cellIs" dxfId="23675" priority="1087" operator="lessThan">
      <formula>0</formula>
    </cfRule>
  </conditionalFormatting>
  <conditionalFormatting sqref="R96:R105">
    <cfRule type="cellIs" dxfId="23674" priority="1085" operator="lessThan">
      <formula>0.8</formula>
    </cfRule>
    <cfRule type="cellIs" dxfId="23673" priority="1086" operator="greaterThan">
      <formula>1</formula>
    </cfRule>
  </conditionalFormatting>
  <conditionalFormatting sqref="R96:R105">
    <cfRule type="cellIs" dxfId="23672" priority="1083" operator="greaterThan">
      <formula>1</formula>
    </cfRule>
    <cfRule type="cellIs" dxfId="23671" priority="1084" operator="lessThan">
      <formula>0.8</formula>
    </cfRule>
  </conditionalFormatting>
  <conditionalFormatting sqref="P96:P105">
    <cfRule type="cellIs" dxfId="23670" priority="1082" operator="greaterThan">
      <formula>0</formula>
    </cfRule>
  </conditionalFormatting>
  <conditionalFormatting sqref="Q96:Q105">
    <cfRule type="cellIs" dxfId="23669" priority="1076" operator="lessThan">
      <formula>0</formula>
    </cfRule>
  </conditionalFormatting>
  <conditionalFormatting sqref="P96:P105">
    <cfRule type="cellIs" dxfId="23668" priority="1077" operator="greaterThan">
      <formula>0</formula>
    </cfRule>
  </conditionalFormatting>
  <conditionalFormatting sqref="R96:R105">
    <cfRule type="cellIs" dxfId="23667" priority="1080" operator="lessThan">
      <formula>0.8</formula>
    </cfRule>
    <cfRule type="cellIs" dxfId="23666" priority="1081" operator="greaterThan">
      <formula>1</formula>
    </cfRule>
  </conditionalFormatting>
  <conditionalFormatting sqref="R96:R105">
    <cfRule type="cellIs" dxfId="23665" priority="1078" operator="greaterThan">
      <formula>1</formula>
    </cfRule>
    <cfRule type="cellIs" dxfId="23664" priority="1079" operator="lessThan">
      <formula>0.8</formula>
    </cfRule>
  </conditionalFormatting>
  <conditionalFormatting sqref="Q96:Q105">
    <cfRule type="cellIs" dxfId="23663" priority="1070" operator="lessThan">
      <formula>0</formula>
    </cfRule>
  </conditionalFormatting>
  <conditionalFormatting sqref="R96:R105">
    <cfRule type="cellIs" dxfId="23662" priority="1074" operator="lessThan">
      <formula>0.8</formula>
    </cfRule>
    <cfRule type="cellIs" dxfId="23661" priority="1075" operator="greaterThan">
      <formula>1</formula>
    </cfRule>
  </conditionalFormatting>
  <conditionalFormatting sqref="R96:R105">
    <cfRule type="cellIs" dxfId="23660" priority="1072" operator="greaterThan">
      <formula>1</formula>
    </cfRule>
    <cfRule type="cellIs" dxfId="23659" priority="1073" operator="lessThan">
      <formula>0.8</formula>
    </cfRule>
  </conditionalFormatting>
  <conditionalFormatting sqref="P96:P105">
    <cfRule type="cellIs" dxfId="23658" priority="1071" operator="greaterThan">
      <formula>0</formula>
    </cfRule>
  </conditionalFormatting>
  <conditionalFormatting sqref="Q96:Q105">
    <cfRule type="cellIs" dxfId="23657" priority="1069" operator="lessThan">
      <formula>0</formula>
    </cfRule>
  </conditionalFormatting>
  <conditionalFormatting sqref="R96:R105">
    <cfRule type="cellIs" dxfId="23656" priority="1067" operator="lessThan">
      <formula>0.8</formula>
    </cfRule>
    <cfRule type="cellIs" dxfId="23655" priority="1068" operator="greaterThan">
      <formula>1</formula>
    </cfRule>
  </conditionalFormatting>
  <conditionalFormatting sqref="R96:R105">
    <cfRule type="cellIs" dxfId="23654" priority="1065" operator="greaterThan">
      <formula>1</formula>
    </cfRule>
    <cfRule type="cellIs" dxfId="23653" priority="1066" operator="lessThan">
      <formula>0.8</formula>
    </cfRule>
  </conditionalFormatting>
  <conditionalFormatting sqref="P96:P105">
    <cfRule type="cellIs" dxfId="23652" priority="1064" operator="greaterThan">
      <formula>0</formula>
    </cfRule>
  </conditionalFormatting>
  <conditionalFormatting sqref="Q96:Q105">
    <cfRule type="cellIs" dxfId="23651" priority="1063" operator="lessThan">
      <formula>0</formula>
    </cfRule>
  </conditionalFormatting>
  <conditionalFormatting sqref="R96:R105">
    <cfRule type="cellIs" dxfId="23650" priority="1061" operator="lessThan">
      <formula>0.8</formula>
    </cfRule>
    <cfRule type="cellIs" dxfId="23649" priority="1062" operator="greaterThan">
      <formula>1</formula>
    </cfRule>
  </conditionalFormatting>
  <conditionalFormatting sqref="R96:R105">
    <cfRule type="cellIs" dxfId="23648" priority="1059" operator="greaterThan">
      <formula>1</formula>
    </cfRule>
    <cfRule type="cellIs" dxfId="23647" priority="1060" operator="lessThan">
      <formula>0.8</formula>
    </cfRule>
  </conditionalFormatting>
  <conditionalFormatting sqref="P96:P105">
    <cfRule type="cellIs" dxfId="23646" priority="1058" operator="greaterThan">
      <formula>0</formula>
    </cfRule>
  </conditionalFormatting>
  <conditionalFormatting sqref="P124 P127">
    <cfRule type="cellIs" dxfId="23645" priority="1052" operator="greaterThan">
      <formula>0</formula>
    </cfRule>
  </conditionalFormatting>
  <conditionalFormatting sqref="Q124 Q127">
    <cfRule type="cellIs" dxfId="23644" priority="1057" operator="lessThan">
      <formula>0</formula>
    </cfRule>
  </conditionalFormatting>
  <conditionalFormatting sqref="R124 R127">
    <cfRule type="cellIs" dxfId="23643" priority="1055" operator="lessThan">
      <formula>0.8</formula>
    </cfRule>
    <cfRule type="cellIs" dxfId="23642" priority="1056" operator="greaterThan">
      <formula>1</formula>
    </cfRule>
  </conditionalFormatting>
  <conditionalFormatting sqref="R124 R127">
    <cfRule type="cellIs" dxfId="23641" priority="1053" operator="greaterThan">
      <formula>1</formula>
    </cfRule>
    <cfRule type="cellIs" dxfId="23640" priority="1054" operator="lessThan">
      <formula>0.8</formula>
    </cfRule>
  </conditionalFormatting>
  <conditionalFormatting sqref="Q124 Q127">
    <cfRule type="cellIs" dxfId="23639" priority="1051" operator="lessThan">
      <formula>0</formula>
    </cfRule>
  </conditionalFormatting>
  <conditionalFormatting sqref="R124 R127">
    <cfRule type="cellIs" dxfId="23638" priority="1049" operator="lessThan">
      <formula>0.8</formula>
    </cfRule>
    <cfRule type="cellIs" dxfId="23637" priority="1050" operator="greaterThan">
      <formula>1</formula>
    </cfRule>
  </conditionalFormatting>
  <conditionalFormatting sqref="R124 R127">
    <cfRule type="cellIs" dxfId="23636" priority="1047" operator="greaterThan">
      <formula>1</formula>
    </cfRule>
    <cfRule type="cellIs" dxfId="23635" priority="1048" operator="lessThan">
      <formula>0.8</formula>
    </cfRule>
  </conditionalFormatting>
  <conditionalFormatting sqref="P124 P127">
    <cfRule type="cellIs" dxfId="23634" priority="1046" operator="greaterThan">
      <formula>0</formula>
    </cfRule>
  </conditionalFormatting>
  <conditionalFormatting sqref="Q123 Q125:Q126 Q128:Q131">
    <cfRule type="cellIs" dxfId="23633" priority="1045" operator="lessThan">
      <formula>0</formula>
    </cfRule>
  </conditionalFormatting>
  <conditionalFormatting sqref="R123 R125:R126 R128:R131">
    <cfRule type="cellIs" dxfId="23632" priority="1043" operator="lessThan">
      <formula>0.8</formula>
    </cfRule>
    <cfRule type="cellIs" dxfId="23631" priority="1044" operator="greaterThan">
      <formula>1</formula>
    </cfRule>
  </conditionalFormatting>
  <conditionalFormatting sqref="R123 R125:R126 R128:R131">
    <cfRule type="cellIs" dxfId="23630" priority="1041" operator="greaterThan">
      <formula>1</formula>
    </cfRule>
    <cfRule type="cellIs" dxfId="23629" priority="1042" operator="lessThan">
      <formula>0.8</formula>
    </cfRule>
  </conditionalFormatting>
  <conditionalFormatting sqref="P123 P125:P126 P128:P131">
    <cfRule type="cellIs" dxfId="23628" priority="1040" operator="greaterThan">
      <formula>0</formula>
    </cfRule>
  </conditionalFormatting>
  <conditionalFormatting sqref="P123 P125:P126 P128:P131">
    <cfRule type="cellIs" dxfId="23627" priority="1034" operator="greaterThan">
      <formula>0</formula>
    </cfRule>
  </conditionalFormatting>
  <conditionalFormatting sqref="Q123 Q125:Q126 Q128:Q131">
    <cfRule type="cellIs" dxfId="23626" priority="1039" operator="lessThan">
      <formula>0</formula>
    </cfRule>
  </conditionalFormatting>
  <conditionalFormatting sqref="R123 R125:R126 R128:R131">
    <cfRule type="cellIs" dxfId="23625" priority="1037" operator="lessThan">
      <formula>0.8</formula>
    </cfRule>
    <cfRule type="cellIs" dxfId="23624" priority="1038" operator="greaterThan">
      <formula>1</formula>
    </cfRule>
  </conditionalFormatting>
  <conditionalFormatting sqref="R123 R125:R126 R128:R131">
    <cfRule type="cellIs" dxfId="23623" priority="1035" operator="greaterThan">
      <formula>1</formula>
    </cfRule>
    <cfRule type="cellIs" dxfId="23622" priority="1036" operator="lessThan">
      <formula>0.8</formula>
    </cfRule>
  </conditionalFormatting>
  <conditionalFormatting sqref="P122">
    <cfRule type="cellIs" dxfId="23621" priority="1028" operator="greaterThan">
      <formula>0</formula>
    </cfRule>
  </conditionalFormatting>
  <conditionalFormatting sqref="Q122">
    <cfRule type="cellIs" dxfId="23620" priority="1033" operator="lessThan">
      <formula>0</formula>
    </cfRule>
  </conditionalFormatting>
  <conditionalFormatting sqref="R122">
    <cfRule type="cellIs" dxfId="23619" priority="1031" operator="lessThan">
      <formula>0.8</formula>
    </cfRule>
    <cfRule type="cellIs" dxfId="23618" priority="1032" operator="greaterThan">
      <formula>1</formula>
    </cfRule>
  </conditionalFormatting>
  <conditionalFormatting sqref="R122">
    <cfRule type="cellIs" dxfId="23617" priority="1029" operator="greaterThan">
      <formula>1</formula>
    </cfRule>
    <cfRule type="cellIs" dxfId="23616" priority="1030" operator="lessThan">
      <formula>0.8</formula>
    </cfRule>
  </conditionalFormatting>
  <conditionalFormatting sqref="P137 P140 P142 P144">
    <cfRule type="cellIs" dxfId="23615" priority="1027" operator="greaterThan">
      <formula>0</formula>
    </cfRule>
  </conditionalFormatting>
  <conditionalFormatting sqref="Q137:Q144">
    <cfRule type="cellIs" dxfId="23614" priority="1026" operator="lessThan">
      <formula>0</formula>
    </cfRule>
  </conditionalFormatting>
  <conditionalFormatting sqref="R137">
    <cfRule type="cellIs" dxfId="23613" priority="1024" operator="lessThan">
      <formula>0.8</formula>
    </cfRule>
    <cfRule type="cellIs" dxfId="23612" priority="1025" operator="greaterThan">
      <formula>1</formula>
    </cfRule>
  </conditionalFormatting>
  <conditionalFormatting sqref="R137">
    <cfRule type="cellIs" dxfId="23611" priority="1022" operator="greaterThan">
      <formula>1</formula>
    </cfRule>
    <cfRule type="cellIs" dxfId="23610" priority="1023" operator="lessThan">
      <formula>0.8</formula>
    </cfRule>
  </conditionalFormatting>
  <conditionalFormatting sqref="P137 P140 P142 P144">
    <cfRule type="cellIs" dxfId="23609" priority="1021" operator="greaterThan">
      <formula>0</formula>
    </cfRule>
  </conditionalFormatting>
  <conditionalFormatting sqref="Q137:Q144">
    <cfRule type="cellIs" dxfId="23608" priority="1020" operator="lessThan">
      <formula>0</formula>
    </cfRule>
  </conditionalFormatting>
  <conditionalFormatting sqref="R137">
    <cfRule type="cellIs" dxfId="23607" priority="1018" operator="lessThan">
      <formula>0.8</formula>
    </cfRule>
    <cfRule type="cellIs" dxfId="23606" priority="1019" operator="greaterThan">
      <formula>1</formula>
    </cfRule>
  </conditionalFormatting>
  <conditionalFormatting sqref="R137">
    <cfRule type="cellIs" dxfId="23605" priority="1016" operator="greaterThan">
      <formula>1</formula>
    </cfRule>
    <cfRule type="cellIs" dxfId="23604" priority="1017" operator="lessThan">
      <formula>0.8</formula>
    </cfRule>
  </conditionalFormatting>
  <conditionalFormatting sqref="P137 P140 P142 P144">
    <cfRule type="cellIs" dxfId="23603" priority="1015" operator="greaterThan">
      <formula>0</formula>
    </cfRule>
  </conditionalFormatting>
  <conditionalFormatting sqref="P137 P140 P142 P144">
    <cfRule type="cellIs" dxfId="23602" priority="1009" operator="greaterThan">
      <formula>0</formula>
    </cfRule>
  </conditionalFormatting>
  <conditionalFormatting sqref="Q137:Q144">
    <cfRule type="cellIs" dxfId="23601" priority="1014" operator="lessThan">
      <formula>0</formula>
    </cfRule>
  </conditionalFormatting>
  <conditionalFormatting sqref="R137">
    <cfRule type="cellIs" dxfId="23600" priority="1012" operator="lessThan">
      <formula>0.8</formula>
    </cfRule>
    <cfRule type="cellIs" dxfId="23599" priority="1013" operator="greaterThan">
      <formula>1</formula>
    </cfRule>
  </conditionalFormatting>
  <conditionalFormatting sqref="R137">
    <cfRule type="cellIs" dxfId="23598" priority="1010" operator="greaterThan">
      <formula>1</formula>
    </cfRule>
    <cfRule type="cellIs" dxfId="23597" priority="1011" operator="lessThan">
      <formula>0.8</formula>
    </cfRule>
  </conditionalFormatting>
  <conditionalFormatting sqref="Q137:Q144">
    <cfRule type="cellIs" dxfId="23596" priority="1008" operator="lessThan">
      <formula>0</formula>
    </cfRule>
  </conditionalFormatting>
  <conditionalFormatting sqref="R137">
    <cfRule type="cellIs" dxfId="23595" priority="1006" operator="lessThan">
      <formula>0.8</formula>
    </cfRule>
    <cfRule type="cellIs" dxfId="23594" priority="1007" operator="greaterThan">
      <formula>1</formula>
    </cfRule>
  </conditionalFormatting>
  <conditionalFormatting sqref="R137">
    <cfRule type="cellIs" dxfId="23593" priority="1004" operator="greaterThan">
      <formula>1</formula>
    </cfRule>
    <cfRule type="cellIs" dxfId="23592" priority="1005" operator="lessThan">
      <formula>0.8</formula>
    </cfRule>
  </conditionalFormatting>
  <conditionalFormatting sqref="P137 P140 P142 P144">
    <cfRule type="cellIs" dxfId="23591" priority="1003" operator="greaterThan">
      <formula>0</formula>
    </cfRule>
  </conditionalFormatting>
  <conditionalFormatting sqref="Q137:Q144">
    <cfRule type="cellIs" dxfId="23590" priority="1002" operator="lessThan">
      <formula>0</formula>
    </cfRule>
  </conditionalFormatting>
  <conditionalFormatting sqref="R137">
    <cfRule type="cellIs" dxfId="23589" priority="1000" operator="lessThan">
      <formula>0.8</formula>
    </cfRule>
    <cfRule type="cellIs" dxfId="23588" priority="1001" operator="greaterThan">
      <formula>1</formula>
    </cfRule>
  </conditionalFormatting>
  <conditionalFormatting sqref="R137">
    <cfRule type="cellIs" dxfId="23587" priority="998" operator="greaterThan">
      <formula>1</formula>
    </cfRule>
    <cfRule type="cellIs" dxfId="23586" priority="999" operator="lessThan">
      <formula>0.8</formula>
    </cfRule>
  </conditionalFormatting>
  <conditionalFormatting sqref="P137 P140 P142 P144">
    <cfRule type="cellIs" dxfId="23585" priority="997" operator="greaterThan">
      <formula>0</formula>
    </cfRule>
  </conditionalFormatting>
  <conditionalFormatting sqref="P137 P140 P142 P144">
    <cfRule type="cellIs" dxfId="23584" priority="991" operator="greaterThan">
      <formula>0</formula>
    </cfRule>
  </conditionalFormatting>
  <conditionalFormatting sqref="Q137:Q144">
    <cfRule type="cellIs" dxfId="23583" priority="996" operator="lessThan">
      <formula>0</formula>
    </cfRule>
  </conditionalFormatting>
  <conditionalFormatting sqref="R137">
    <cfRule type="cellIs" dxfId="23582" priority="994" operator="lessThan">
      <formula>0.8</formula>
    </cfRule>
    <cfRule type="cellIs" dxfId="23581" priority="995" operator="greaterThan">
      <formula>1</formula>
    </cfRule>
  </conditionalFormatting>
  <conditionalFormatting sqref="R137">
    <cfRule type="cellIs" dxfId="23580" priority="992" operator="greaterThan">
      <formula>1</formula>
    </cfRule>
    <cfRule type="cellIs" dxfId="23579" priority="993" operator="lessThan">
      <formula>0.8</formula>
    </cfRule>
  </conditionalFormatting>
  <conditionalFormatting sqref="Q137:Q144">
    <cfRule type="cellIs" dxfId="23578" priority="990" operator="lessThan">
      <formula>0</formula>
    </cfRule>
  </conditionalFormatting>
  <conditionalFormatting sqref="R137">
    <cfRule type="cellIs" dxfId="23577" priority="988" operator="lessThan">
      <formula>0.8</formula>
    </cfRule>
    <cfRule type="cellIs" dxfId="23576" priority="989" operator="greaterThan">
      <formula>1</formula>
    </cfRule>
  </conditionalFormatting>
  <conditionalFormatting sqref="R137">
    <cfRule type="cellIs" dxfId="23575" priority="986" operator="greaterThan">
      <formula>1</formula>
    </cfRule>
    <cfRule type="cellIs" dxfId="23574" priority="987" operator="lessThan">
      <formula>0.8</formula>
    </cfRule>
  </conditionalFormatting>
  <conditionalFormatting sqref="P137 P140 P142 P144">
    <cfRule type="cellIs" dxfId="23573" priority="985" operator="greaterThan">
      <formula>0</formula>
    </cfRule>
  </conditionalFormatting>
  <conditionalFormatting sqref="Q137:Q144">
    <cfRule type="cellIs" dxfId="23572" priority="984" operator="lessThan">
      <formula>0</formula>
    </cfRule>
  </conditionalFormatting>
  <conditionalFormatting sqref="R137">
    <cfRule type="cellIs" dxfId="23571" priority="982" operator="lessThan">
      <formula>0.8</formula>
    </cfRule>
    <cfRule type="cellIs" dxfId="23570" priority="983" operator="greaterThan">
      <formula>1</formula>
    </cfRule>
  </conditionalFormatting>
  <conditionalFormatting sqref="R137">
    <cfRule type="cellIs" dxfId="23569" priority="980" operator="greaterThan">
      <formula>1</formula>
    </cfRule>
    <cfRule type="cellIs" dxfId="23568" priority="981" operator="lessThan">
      <formula>0.8</formula>
    </cfRule>
  </conditionalFormatting>
  <conditionalFormatting sqref="P137 P140 P142 P144">
    <cfRule type="cellIs" dxfId="23567" priority="979" operator="greaterThan">
      <formula>0</formula>
    </cfRule>
  </conditionalFormatting>
  <conditionalFormatting sqref="P137 P140 P142 P144">
    <cfRule type="cellIs" dxfId="23566" priority="973" operator="greaterThan">
      <formula>0</formula>
    </cfRule>
  </conditionalFormatting>
  <conditionalFormatting sqref="Q137:Q144">
    <cfRule type="cellIs" dxfId="23565" priority="978" operator="lessThan">
      <formula>0</formula>
    </cfRule>
  </conditionalFormatting>
  <conditionalFormatting sqref="R137">
    <cfRule type="cellIs" dxfId="23564" priority="976" operator="lessThan">
      <formula>0.8</formula>
    </cfRule>
    <cfRule type="cellIs" dxfId="23563" priority="977" operator="greaterThan">
      <formula>1</formula>
    </cfRule>
  </conditionalFormatting>
  <conditionalFormatting sqref="R137">
    <cfRule type="cellIs" dxfId="23562" priority="974" operator="greaterThan">
      <formula>1</formula>
    </cfRule>
    <cfRule type="cellIs" dxfId="23561" priority="975" operator="lessThan">
      <formula>0.8</formula>
    </cfRule>
  </conditionalFormatting>
  <conditionalFormatting sqref="Q137:Q144">
    <cfRule type="cellIs" dxfId="23560" priority="972" operator="lessThan">
      <formula>0</formula>
    </cfRule>
  </conditionalFormatting>
  <conditionalFormatting sqref="R137">
    <cfRule type="cellIs" dxfId="23559" priority="970" operator="lessThan">
      <formula>0.8</formula>
    </cfRule>
    <cfRule type="cellIs" dxfId="23558" priority="971" operator="greaterThan">
      <formula>1</formula>
    </cfRule>
  </conditionalFormatting>
  <conditionalFormatting sqref="R137">
    <cfRule type="cellIs" dxfId="23557" priority="968" operator="greaterThan">
      <formula>1</formula>
    </cfRule>
    <cfRule type="cellIs" dxfId="23556" priority="969" operator="lessThan">
      <formula>0.8</formula>
    </cfRule>
  </conditionalFormatting>
  <conditionalFormatting sqref="P137 P140 P142 P144">
    <cfRule type="cellIs" dxfId="23555" priority="967" operator="greaterThan">
      <formula>0</formula>
    </cfRule>
  </conditionalFormatting>
  <conditionalFormatting sqref="P138 P141 P143">
    <cfRule type="cellIs" dxfId="23554" priority="962" operator="greaterThan">
      <formula>0</formula>
    </cfRule>
  </conditionalFormatting>
  <conditionalFormatting sqref="R138">
    <cfRule type="cellIs" dxfId="23553" priority="965" operator="lessThan">
      <formula>0.8</formula>
    </cfRule>
    <cfRule type="cellIs" dxfId="23552" priority="966" operator="greaterThan">
      <formula>1</formula>
    </cfRule>
  </conditionalFormatting>
  <conditionalFormatting sqref="R138">
    <cfRule type="cellIs" dxfId="23551" priority="963" operator="greaterThan">
      <formula>1</formula>
    </cfRule>
    <cfRule type="cellIs" dxfId="23550" priority="964" operator="lessThan">
      <formula>0.8</formula>
    </cfRule>
  </conditionalFormatting>
  <conditionalFormatting sqref="R138">
    <cfRule type="cellIs" dxfId="23549" priority="960" operator="lessThan">
      <formula>0.8</formula>
    </cfRule>
    <cfRule type="cellIs" dxfId="23548" priority="961" operator="greaterThan">
      <formula>1</formula>
    </cfRule>
  </conditionalFormatting>
  <conditionalFormatting sqref="R138">
    <cfRule type="cellIs" dxfId="23547" priority="958" operator="greaterThan">
      <formula>1</formula>
    </cfRule>
    <cfRule type="cellIs" dxfId="23546" priority="959" operator="lessThan">
      <formula>0.8</formula>
    </cfRule>
  </conditionalFormatting>
  <conditionalFormatting sqref="P138 P141 P143">
    <cfRule type="cellIs" dxfId="23545" priority="957" operator="greaterThan">
      <formula>0</formula>
    </cfRule>
  </conditionalFormatting>
  <conditionalFormatting sqref="R138">
    <cfRule type="cellIs" dxfId="23544" priority="955" operator="lessThan">
      <formula>0.8</formula>
    </cfRule>
    <cfRule type="cellIs" dxfId="23543" priority="956" operator="greaterThan">
      <formula>1</formula>
    </cfRule>
  </conditionalFormatting>
  <conditionalFormatting sqref="R138">
    <cfRule type="cellIs" dxfId="23542" priority="953" operator="greaterThan">
      <formula>1</formula>
    </cfRule>
    <cfRule type="cellIs" dxfId="23541" priority="954" operator="lessThan">
      <formula>0.8</formula>
    </cfRule>
  </conditionalFormatting>
  <conditionalFormatting sqref="P138 P141 P143">
    <cfRule type="cellIs" dxfId="23540" priority="952" operator="greaterThan">
      <formula>0</formula>
    </cfRule>
  </conditionalFormatting>
  <conditionalFormatting sqref="R138">
    <cfRule type="cellIs" dxfId="23539" priority="950" operator="lessThan">
      <formula>0.8</formula>
    </cfRule>
    <cfRule type="cellIs" dxfId="23538" priority="951" operator="greaterThan">
      <formula>1</formula>
    </cfRule>
  </conditionalFormatting>
  <conditionalFormatting sqref="R138">
    <cfRule type="cellIs" dxfId="23537" priority="948" operator="greaterThan">
      <formula>1</formula>
    </cfRule>
    <cfRule type="cellIs" dxfId="23536" priority="949" operator="lessThan">
      <formula>0.8</formula>
    </cfRule>
  </conditionalFormatting>
  <conditionalFormatting sqref="P138 P141 P143">
    <cfRule type="cellIs" dxfId="23535" priority="947" operator="greaterThan">
      <formula>0</formula>
    </cfRule>
  </conditionalFormatting>
  <conditionalFormatting sqref="R138">
    <cfRule type="cellIs" dxfId="23534" priority="945" operator="lessThan">
      <formula>0.8</formula>
    </cfRule>
    <cfRule type="cellIs" dxfId="23533" priority="946" operator="greaterThan">
      <formula>1</formula>
    </cfRule>
  </conditionalFormatting>
  <conditionalFormatting sqref="R138">
    <cfRule type="cellIs" dxfId="23532" priority="943" operator="greaterThan">
      <formula>1</formula>
    </cfRule>
    <cfRule type="cellIs" dxfId="23531" priority="944" operator="lessThan">
      <formula>0.8</formula>
    </cfRule>
  </conditionalFormatting>
  <conditionalFormatting sqref="R138">
    <cfRule type="cellIs" dxfId="23530" priority="941" operator="lessThan">
      <formula>0.8</formula>
    </cfRule>
    <cfRule type="cellIs" dxfId="23529" priority="942" operator="greaterThan">
      <formula>1</formula>
    </cfRule>
  </conditionalFormatting>
  <conditionalFormatting sqref="R138">
    <cfRule type="cellIs" dxfId="23528" priority="939" operator="greaterThan">
      <formula>1</formula>
    </cfRule>
    <cfRule type="cellIs" dxfId="23527" priority="940" operator="lessThan">
      <formula>0.8</formula>
    </cfRule>
  </conditionalFormatting>
  <conditionalFormatting sqref="P138 P141 P143">
    <cfRule type="cellIs" dxfId="23526" priority="938" operator="greaterThan">
      <formula>0</formula>
    </cfRule>
  </conditionalFormatting>
  <conditionalFormatting sqref="P138 P141 P143">
    <cfRule type="cellIs" dxfId="23525" priority="933" operator="greaterThan">
      <formula>0</formula>
    </cfRule>
  </conditionalFormatting>
  <conditionalFormatting sqref="R138">
    <cfRule type="cellIs" dxfId="23524" priority="936" operator="lessThan">
      <formula>0.8</formula>
    </cfRule>
    <cfRule type="cellIs" dxfId="23523" priority="937" operator="greaterThan">
      <formula>1</formula>
    </cfRule>
  </conditionalFormatting>
  <conditionalFormatting sqref="R138">
    <cfRule type="cellIs" dxfId="23522" priority="934" operator="greaterThan">
      <formula>1</formula>
    </cfRule>
    <cfRule type="cellIs" dxfId="23521" priority="935" operator="lessThan">
      <formula>0.8</formula>
    </cfRule>
  </conditionalFormatting>
  <conditionalFormatting sqref="R138">
    <cfRule type="cellIs" dxfId="23520" priority="931" operator="lessThan">
      <formula>0.8</formula>
    </cfRule>
    <cfRule type="cellIs" dxfId="23519" priority="932" operator="greaterThan">
      <formula>1</formula>
    </cfRule>
  </conditionalFormatting>
  <conditionalFormatting sqref="R138">
    <cfRule type="cellIs" dxfId="23518" priority="929" operator="greaterThan">
      <formula>1</formula>
    </cfRule>
    <cfRule type="cellIs" dxfId="23517" priority="930" operator="lessThan">
      <formula>0.8</formula>
    </cfRule>
  </conditionalFormatting>
  <conditionalFormatting sqref="P138 P141 P143">
    <cfRule type="cellIs" dxfId="23516" priority="928" operator="greaterThan">
      <formula>0</formula>
    </cfRule>
  </conditionalFormatting>
  <conditionalFormatting sqref="Q148:Q154">
    <cfRule type="cellIs" dxfId="23515" priority="927" operator="lessThan">
      <formula>0</formula>
    </cfRule>
  </conditionalFormatting>
  <conditionalFormatting sqref="R148:R154">
    <cfRule type="cellIs" dxfId="23514" priority="925" operator="lessThan">
      <formula>0.8</formula>
    </cfRule>
    <cfRule type="cellIs" dxfId="23513" priority="926" operator="greaterThan">
      <formula>1</formula>
    </cfRule>
  </conditionalFormatting>
  <conditionalFormatting sqref="R148:R154">
    <cfRule type="cellIs" dxfId="23512" priority="923" operator="greaterThan">
      <formula>1</formula>
    </cfRule>
    <cfRule type="cellIs" dxfId="23511" priority="924" operator="lessThan">
      <formula>0.8</formula>
    </cfRule>
  </conditionalFormatting>
  <conditionalFormatting sqref="P148:P154">
    <cfRule type="cellIs" dxfId="23510" priority="922" operator="greaterThan">
      <formula>0</formula>
    </cfRule>
  </conditionalFormatting>
  <conditionalFormatting sqref="P148:P154">
    <cfRule type="cellIs" dxfId="23509" priority="916" operator="greaterThan">
      <formula>0</formula>
    </cfRule>
  </conditionalFormatting>
  <conditionalFormatting sqref="Q148:Q154">
    <cfRule type="cellIs" dxfId="23508" priority="921" operator="lessThan">
      <formula>0</formula>
    </cfRule>
  </conditionalFormatting>
  <conditionalFormatting sqref="R148:R154">
    <cfRule type="cellIs" dxfId="23507" priority="919" operator="lessThan">
      <formula>0.8</formula>
    </cfRule>
    <cfRule type="cellIs" dxfId="23506" priority="920" operator="greaterThan">
      <formula>1</formula>
    </cfRule>
  </conditionalFormatting>
  <conditionalFormatting sqref="R148:R154">
    <cfRule type="cellIs" dxfId="23505" priority="917" operator="greaterThan">
      <formula>1</formula>
    </cfRule>
    <cfRule type="cellIs" dxfId="23504" priority="918" operator="lessThan">
      <formula>0.8</formula>
    </cfRule>
  </conditionalFormatting>
  <conditionalFormatting sqref="Q148:Q154">
    <cfRule type="cellIs" dxfId="23503" priority="915" operator="lessThan">
      <formula>0</formula>
    </cfRule>
  </conditionalFormatting>
  <conditionalFormatting sqref="R148:R154">
    <cfRule type="cellIs" dxfId="23502" priority="913" operator="lessThan">
      <formula>0.8</formula>
    </cfRule>
    <cfRule type="cellIs" dxfId="23501" priority="914" operator="greaterThan">
      <formula>1</formula>
    </cfRule>
  </conditionalFormatting>
  <conditionalFormatting sqref="R148:R154">
    <cfRule type="cellIs" dxfId="23500" priority="911" operator="greaterThan">
      <formula>1</formula>
    </cfRule>
    <cfRule type="cellIs" dxfId="23499" priority="912" operator="lessThan">
      <formula>0.8</formula>
    </cfRule>
  </conditionalFormatting>
  <conditionalFormatting sqref="P148:P154">
    <cfRule type="cellIs" dxfId="23498" priority="910" operator="greaterThan">
      <formula>0</formula>
    </cfRule>
  </conditionalFormatting>
  <conditionalFormatting sqref="Q148:Q154">
    <cfRule type="cellIs" dxfId="23497" priority="909" operator="lessThan">
      <formula>0</formula>
    </cfRule>
  </conditionalFormatting>
  <conditionalFormatting sqref="R148:R154">
    <cfRule type="cellIs" dxfId="23496" priority="907" operator="lessThan">
      <formula>0.8</formula>
    </cfRule>
    <cfRule type="cellIs" dxfId="23495" priority="908" operator="greaterThan">
      <formula>1</formula>
    </cfRule>
  </conditionalFormatting>
  <conditionalFormatting sqref="R148:R154">
    <cfRule type="cellIs" dxfId="23494" priority="905" operator="greaterThan">
      <formula>1</formula>
    </cfRule>
    <cfRule type="cellIs" dxfId="23493" priority="906" operator="lessThan">
      <formula>0.8</formula>
    </cfRule>
  </conditionalFormatting>
  <conditionalFormatting sqref="P148:P154">
    <cfRule type="cellIs" dxfId="23492" priority="904" operator="greaterThan">
      <formula>0</formula>
    </cfRule>
  </conditionalFormatting>
  <conditionalFormatting sqref="P148:P154">
    <cfRule type="cellIs" dxfId="23491" priority="898" operator="greaterThan">
      <formula>0</formula>
    </cfRule>
  </conditionalFormatting>
  <conditionalFormatting sqref="Q148:Q154">
    <cfRule type="cellIs" dxfId="23490" priority="903" operator="lessThan">
      <formula>0</formula>
    </cfRule>
  </conditionalFormatting>
  <conditionalFormatting sqref="R148:R154">
    <cfRule type="cellIs" dxfId="23489" priority="901" operator="lessThan">
      <formula>0.8</formula>
    </cfRule>
    <cfRule type="cellIs" dxfId="23488" priority="902" operator="greaterThan">
      <formula>1</formula>
    </cfRule>
  </conditionalFormatting>
  <conditionalFormatting sqref="R148:R154">
    <cfRule type="cellIs" dxfId="23487" priority="899" operator="greaterThan">
      <formula>1</formula>
    </cfRule>
    <cfRule type="cellIs" dxfId="23486" priority="900" operator="lessThan">
      <formula>0.8</formula>
    </cfRule>
  </conditionalFormatting>
  <conditionalFormatting sqref="Q148:Q154">
    <cfRule type="cellIs" dxfId="23485" priority="897" operator="lessThan">
      <formula>0</formula>
    </cfRule>
  </conditionalFormatting>
  <conditionalFormatting sqref="R148:R154">
    <cfRule type="cellIs" dxfId="23484" priority="895" operator="lessThan">
      <formula>0.8</formula>
    </cfRule>
    <cfRule type="cellIs" dxfId="23483" priority="896" operator="greaterThan">
      <formula>1</formula>
    </cfRule>
  </conditionalFormatting>
  <conditionalFormatting sqref="R148:R154">
    <cfRule type="cellIs" dxfId="23482" priority="893" operator="greaterThan">
      <formula>1</formula>
    </cfRule>
    <cfRule type="cellIs" dxfId="23481" priority="894" operator="lessThan">
      <formula>0.8</formula>
    </cfRule>
  </conditionalFormatting>
  <conditionalFormatting sqref="P148:P154">
    <cfRule type="cellIs" dxfId="23480" priority="892" operator="greaterThan">
      <formula>0</formula>
    </cfRule>
  </conditionalFormatting>
  <conditionalFormatting sqref="Q148:Q154">
    <cfRule type="cellIs" dxfId="23479" priority="886" operator="lessThan">
      <formula>0</formula>
    </cfRule>
  </conditionalFormatting>
  <conditionalFormatting sqref="P148:P154">
    <cfRule type="cellIs" dxfId="23478" priority="887" operator="greaterThan">
      <formula>0</formula>
    </cfRule>
  </conditionalFormatting>
  <conditionalFormatting sqref="R148:R154">
    <cfRule type="cellIs" dxfId="23477" priority="890" operator="lessThan">
      <formula>0.8</formula>
    </cfRule>
    <cfRule type="cellIs" dxfId="23476" priority="891" operator="greaterThan">
      <formula>1</formula>
    </cfRule>
  </conditionalFormatting>
  <conditionalFormatting sqref="R148:R154">
    <cfRule type="cellIs" dxfId="23475" priority="888" operator="greaterThan">
      <formula>1</formula>
    </cfRule>
    <cfRule type="cellIs" dxfId="23474" priority="889" operator="lessThan">
      <formula>0.8</formula>
    </cfRule>
  </conditionalFormatting>
  <conditionalFormatting sqref="Q148:Q154">
    <cfRule type="cellIs" dxfId="23473" priority="880" operator="lessThan">
      <formula>0</formula>
    </cfRule>
  </conditionalFormatting>
  <conditionalFormatting sqref="R148:R154">
    <cfRule type="cellIs" dxfId="23472" priority="884" operator="lessThan">
      <formula>0.8</formula>
    </cfRule>
    <cfRule type="cellIs" dxfId="23471" priority="885" operator="greaterThan">
      <formula>1</formula>
    </cfRule>
  </conditionalFormatting>
  <conditionalFormatting sqref="R148:R154">
    <cfRule type="cellIs" dxfId="23470" priority="882" operator="greaterThan">
      <formula>1</formula>
    </cfRule>
    <cfRule type="cellIs" dxfId="23469" priority="883" operator="lessThan">
      <formula>0.8</formula>
    </cfRule>
  </conditionalFormatting>
  <conditionalFormatting sqref="P148:P154">
    <cfRule type="cellIs" dxfId="23468" priority="881" operator="greaterThan">
      <formula>0</formula>
    </cfRule>
  </conditionalFormatting>
  <conditionalFormatting sqref="Q148:Q154">
    <cfRule type="cellIs" dxfId="23467" priority="879" operator="lessThan">
      <formula>0</formula>
    </cfRule>
  </conditionalFormatting>
  <conditionalFormatting sqref="R148:R154">
    <cfRule type="cellIs" dxfId="23466" priority="877" operator="lessThan">
      <formula>0.8</formula>
    </cfRule>
    <cfRule type="cellIs" dxfId="23465" priority="878" operator="greaterThan">
      <formula>1</formula>
    </cfRule>
  </conditionalFormatting>
  <conditionalFormatting sqref="R148:R154">
    <cfRule type="cellIs" dxfId="23464" priority="875" operator="greaterThan">
      <formula>1</formula>
    </cfRule>
    <cfRule type="cellIs" dxfId="23463" priority="876" operator="lessThan">
      <formula>0.8</formula>
    </cfRule>
  </conditionalFormatting>
  <conditionalFormatting sqref="P148:P154">
    <cfRule type="cellIs" dxfId="23462" priority="874" operator="greaterThan">
      <formula>0</formula>
    </cfRule>
  </conditionalFormatting>
  <conditionalFormatting sqref="Q148:Q154">
    <cfRule type="cellIs" dxfId="23461" priority="873" operator="lessThan">
      <formula>0</formula>
    </cfRule>
  </conditionalFormatting>
  <conditionalFormatting sqref="R148:R154">
    <cfRule type="cellIs" dxfId="23460" priority="871" operator="lessThan">
      <formula>0.8</formula>
    </cfRule>
    <cfRule type="cellIs" dxfId="23459" priority="872" operator="greaterThan">
      <formula>1</formula>
    </cfRule>
  </conditionalFormatting>
  <conditionalFormatting sqref="R148:R154">
    <cfRule type="cellIs" dxfId="23458" priority="869" operator="greaterThan">
      <formula>1</formula>
    </cfRule>
    <cfRule type="cellIs" dxfId="23457" priority="870" operator="lessThan">
      <formula>0.8</formula>
    </cfRule>
  </conditionalFormatting>
  <conditionalFormatting sqref="P148:P154">
    <cfRule type="cellIs" dxfId="23456" priority="868" operator="greaterThan">
      <formula>0</formula>
    </cfRule>
  </conditionalFormatting>
  <conditionalFormatting sqref="Q148:Q154">
    <cfRule type="cellIs" dxfId="23455" priority="867" operator="lessThan">
      <formula>0</formula>
    </cfRule>
  </conditionalFormatting>
  <conditionalFormatting sqref="R148:R154">
    <cfRule type="cellIs" dxfId="23454" priority="865" operator="lessThan">
      <formula>0.8</formula>
    </cfRule>
    <cfRule type="cellIs" dxfId="23453" priority="866" operator="greaterThan">
      <formula>1</formula>
    </cfRule>
  </conditionalFormatting>
  <conditionalFormatting sqref="R148:R154">
    <cfRule type="cellIs" dxfId="23452" priority="863" operator="greaterThan">
      <formula>1</formula>
    </cfRule>
    <cfRule type="cellIs" dxfId="23451" priority="864" operator="lessThan">
      <formula>0.8</formula>
    </cfRule>
  </conditionalFormatting>
  <conditionalFormatting sqref="P148:P154">
    <cfRule type="cellIs" dxfId="23450" priority="862" operator="greaterThan">
      <formula>0</formula>
    </cfRule>
  </conditionalFormatting>
  <conditionalFormatting sqref="Q148:Q154">
    <cfRule type="cellIs" dxfId="23449" priority="861" operator="lessThan">
      <formula>0</formula>
    </cfRule>
  </conditionalFormatting>
  <conditionalFormatting sqref="R148:R154">
    <cfRule type="cellIs" dxfId="23448" priority="859" operator="lessThan">
      <formula>0.8</formula>
    </cfRule>
    <cfRule type="cellIs" dxfId="23447" priority="860" operator="greaterThan">
      <formula>1</formula>
    </cfRule>
  </conditionalFormatting>
  <conditionalFormatting sqref="R148:R154">
    <cfRule type="cellIs" dxfId="23446" priority="857" operator="greaterThan">
      <formula>1</formula>
    </cfRule>
    <cfRule type="cellIs" dxfId="23445" priority="858" operator="lessThan">
      <formula>0.8</formula>
    </cfRule>
  </conditionalFormatting>
  <conditionalFormatting sqref="P148:P154">
    <cfRule type="cellIs" dxfId="23444" priority="856" operator="greaterThan">
      <formula>0</formula>
    </cfRule>
  </conditionalFormatting>
  <conditionalFormatting sqref="Q148:Q154">
    <cfRule type="cellIs" dxfId="23443" priority="855" operator="lessThan">
      <formula>0</formula>
    </cfRule>
  </conditionalFormatting>
  <conditionalFormatting sqref="R148:R154">
    <cfRule type="cellIs" dxfId="23442" priority="853" operator="lessThan">
      <formula>0.8</formula>
    </cfRule>
    <cfRule type="cellIs" dxfId="23441" priority="854" operator="greaterThan">
      <formula>1</formula>
    </cfRule>
  </conditionalFormatting>
  <conditionalFormatting sqref="R148:R154">
    <cfRule type="cellIs" dxfId="23440" priority="851" operator="greaterThan">
      <formula>1</formula>
    </cfRule>
    <cfRule type="cellIs" dxfId="23439" priority="852" operator="lessThan">
      <formula>0.8</formula>
    </cfRule>
  </conditionalFormatting>
  <conditionalFormatting sqref="P148:P154">
    <cfRule type="cellIs" dxfId="23438" priority="850" operator="greaterThan">
      <formula>0</formula>
    </cfRule>
  </conditionalFormatting>
  <conditionalFormatting sqref="Q148:Q154">
    <cfRule type="cellIs" dxfId="23437" priority="849" operator="lessThan">
      <formula>0</formula>
    </cfRule>
  </conditionalFormatting>
  <conditionalFormatting sqref="R148:R154">
    <cfRule type="cellIs" dxfId="23436" priority="847" operator="lessThan">
      <formula>0.8</formula>
    </cfRule>
    <cfRule type="cellIs" dxfId="23435" priority="848" operator="greaterThan">
      <formula>1</formula>
    </cfRule>
  </conditionalFormatting>
  <conditionalFormatting sqref="R148:R154">
    <cfRule type="cellIs" dxfId="23434" priority="845" operator="greaterThan">
      <formula>1</formula>
    </cfRule>
    <cfRule type="cellIs" dxfId="23433" priority="846" operator="lessThan">
      <formula>0.8</formula>
    </cfRule>
  </conditionalFormatting>
  <conditionalFormatting sqref="P148:P154">
    <cfRule type="cellIs" dxfId="23432" priority="844" operator="greaterThan">
      <formula>0</formula>
    </cfRule>
  </conditionalFormatting>
  <conditionalFormatting sqref="Q148:Q154">
    <cfRule type="cellIs" dxfId="23431" priority="843" operator="lessThan">
      <formula>0</formula>
    </cfRule>
  </conditionalFormatting>
  <conditionalFormatting sqref="R148:R154">
    <cfRule type="cellIs" dxfId="23430" priority="841" operator="lessThan">
      <formula>0.8</formula>
    </cfRule>
    <cfRule type="cellIs" dxfId="23429" priority="842" operator="greaterThan">
      <formula>1</formula>
    </cfRule>
  </conditionalFormatting>
  <conditionalFormatting sqref="R148:R154">
    <cfRule type="cellIs" dxfId="23428" priority="839" operator="greaterThan">
      <formula>1</formula>
    </cfRule>
    <cfRule type="cellIs" dxfId="23427" priority="840" operator="lessThan">
      <formula>0.8</formula>
    </cfRule>
  </conditionalFormatting>
  <conditionalFormatting sqref="P148:P154">
    <cfRule type="cellIs" dxfId="23426" priority="838" operator="greaterThan">
      <formula>0</formula>
    </cfRule>
  </conditionalFormatting>
  <conditionalFormatting sqref="P148:P154">
    <cfRule type="cellIs" dxfId="23425" priority="832" operator="greaterThan">
      <formula>0</formula>
    </cfRule>
  </conditionalFormatting>
  <conditionalFormatting sqref="Q148:Q154">
    <cfRule type="cellIs" dxfId="23424" priority="837" operator="lessThan">
      <formula>0</formula>
    </cfRule>
  </conditionalFormatting>
  <conditionalFormatting sqref="R148:R154">
    <cfRule type="cellIs" dxfId="23423" priority="835" operator="lessThan">
      <formula>0.8</formula>
    </cfRule>
    <cfRule type="cellIs" dxfId="23422" priority="836" operator="greaterThan">
      <formula>1</formula>
    </cfRule>
  </conditionalFormatting>
  <conditionalFormatting sqref="R148:R154">
    <cfRule type="cellIs" dxfId="23421" priority="833" operator="greaterThan">
      <formula>1</formula>
    </cfRule>
    <cfRule type="cellIs" dxfId="23420" priority="834" operator="lessThan">
      <formula>0.8</formula>
    </cfRule>
  </conditionalFormatting>
  <conditionalFormatting sqref="P148:P154">
    <cfRule type="cellIs" dxfId="23419" priority="826" operator="greaterThan">
      <formula>0</formula>
    </cfRule>
  </conditionalFormatting>
  <conditionalFormatting sqref="Q148:Q154">
    <cfRule type="cellIs" dxfId="23418" priority="831" operator="lessThan">
      <formula>0</formula>
    </cfRule>
  </conditionalFormatting>
  <conditionalFormatting sqref="R148:R154">
    <cfRule type="cellIs" dxfId="23417" priority="829" operator="lessThan">
      <formula>0.8</formula>
    </cfRule>
    <cfRule type="cellIs" dxfId="23416" priority="830" operator="greaterThan">
      <formula>1</formula>
    </cfRule>
  </conditionalFormatting>
  <conditionalFormatting sqref="R148:R154">
    <cfRule type="cellIs" dxfId="23415" priority="827" operator="greaterThan">
      <formula>1</formula>
    </cfRule>
    <cfRule type="cellIs" dxfId="23414" priority="828" operator="lessThan">
      <formula>0.8</formula>
    </cfRule>
  </conditionalFormatting>
  <conditionalFormatting sqref="R148:R154">
    <cfRule type="cellIs" dxfId="23413" priority="823" operator="lessThan">
      <formula>0.8</formula>
    </cfRule>
    <cfRule type="cellIs" dxfId="23412" priority="824" operator="greaterThan">
      <formula>1</formula>
    </cfRule>
  </conditionalFormatting>
  <conditionalFormatting sqref="R148:R154">
    <cfRule type="cellIs" dxfId="23411" priority="821" operator="greaterThan">
      <formula>1</formula>
    </cfRule>
    <cfRule type="cellIs" dxfId="23410" priority="822" operator="lessThan">
      <formula>0.8</formula>
    </cfRule>
  </conditionalFormatting>
  <conditionalFormatting sqref="P148:P154">
    <cfRule type="cellIs" dxfId="23409" priority="820" operator="greaterThan">
      <formula>0</formula>
    </cfRule>
  </conditionalFormatting>
  <conditionalFormatting sqref="Q148:Q154">
    <cfRule type="cellIs" dxfId="23408" priority="825" operator="lessThan">
      <formula>0</formula>
    </cfRule>
  </conditionalFormatting>
  <conditionalFormatting sqref="Q148:Q154">
    <cfRule type="cellIs" dxfId="23407" priority="819" operator="lessThan">
      <formula>0</formula>
    </cfRule>
  </conditionalFormatting>
  <conditionalFormatting sqref="R148:R154">
    <cfRule type="cellIs" dxfId="23406" priority="817" operator="lessThan">
      <formula>0.8</formula>
    </cfRule>
    <cfRule type="cellIs" dxfId="23405" priority="818" operator="greaterThan">
      <formula>1</formula>
    </cfRule>
  </conditionalFormatting>
  <conditionalFormatting sqref="R148:R154">
    <cfRule type="cellIs" dxfId="23404" priority="815" operator="greaterThan">
      <formula>1</formula>
    </cfRule>
    <cfRule type="cellIs" dxfId="23403" priority="816" operator="lessThan">
      <formula>0.8</formula>
    </cfRule>
  </conditionalFormatting>
  <conditionalFormatting sqref="P148:P154">
    <cfRule type="cellIs" dxfId="23402" priority="814" operator="greaterThan">
      <formula>0</formula>
    </cfRule>
  </conditionalFormatting>
  <conditionalFormatting sqref="P148:P154">
    <cfRule type="cellIs" dxfId="23401" priority="808" operator="greaterThan">
      <formula>0</formula>
    </cfRule>
  </conditionalFormatting>
  <conditionalFormatting sqref="Q148:Q154">
    <cfRule type="cellIs" dxfId="23400" priority="813" operator="lessThan">
      <formula>0</formula>
    </cfRule>
  </conditionalFormatting>
  <conditionalFormatting sqref="R148:R154">
    <cfRule type="cellIs" dxfId="23399" priority="811" operator="lessThan">
      <formula>0.8</formula>
    </cfRule>
    <cfRule type="cellIs" dxfId="23398" priority="812" operator="greaterThan">
      <formula>1</formula>
    </cfRule>
  </conditionalFormatting>
  <conditionalFormatting sqref="R148:R154">
    <cfRule type="cellIs" dxfId="23397" priority="809" operator="greaterThan">
      <formula>1</formula>
    </cfRule>
    <cfRule type="cellIs" dxfId="23396" priority="810" operator="lessThan">
      <formula>0.8</formula>
    </cfRule>
  </conditionalFormatting>
  <conditionalFormatting sqref="P148:P154">
    <cfRule type="cellIs" dxfId="23395" priority="802" operator="greaterThan">
      <formula>0</formula>
    </cfRule>
  </conditionalFormatting>
  <conditionalFormatting sqref="Q148:Q154">
    <cfRule type="cellIs" dxfId="23394" priority="807" operator="lessThan">
      <formula>0</formula>
    </cfRule>
  </conditionalFormatting>
  <conditionalFormatting sqref="R148:R154">
    <cfRule type="cellIs" dxfId="23393" priority="805" operator="lessThan">
      <formula>0.8</formula>
    </cfRule>
    <cfRule type="cellIs" dxfId="23392" priority="806" operator="greaterThan">
      <formula>1</formula>
    </cfRule>
  </conditionalFormatting>
  <conditionalFormatting sqref="R148:R154">
    <cfRule type="cellIs" dxfId="23391" priority="803" operator="greaterThan">
      <formula>1</formula>
    </cfRule>
    <cfRule type="cellIs" dxfId="23390" priority="804" operator="lessThan">
      <formula>0.8</formula>
    </cfRule>
  </conditionalFormatting>
  <conditionalFormatting sqref="R148:R154">
    <cfRule type="cellIs" dxfId="23389" priority="799" operator="lessThan">
      <formula>0.8</formula>
    </cfRule>
    <cfRule type="cellIs" dxfId="23388" priority="800" operator="greaterThan">
      <formula>1</formula>
    </cfRule>
  </conditionalFormatting>
  <conditionalFormatting sqref="R148:R154">
    <cfRule type="cellIs" dxfId="23387" priority="797" operator="greaterThan">
      <formula>1</formula>
    </cfRule>
    <cfRule type="cellIs" dxfId="23386" priority="798" operator="lessThan">
      <formula>0.8</formula>
    </cfRule>
  </conditionalFormatting>
  <conditionalFormatting sqref="P148:P154">
    <cfRule type="cellIs" dxfId="23385" priority="796" operator="greaterThan">
      <formula>0</formula>
    </cfRule>
  </conditionalFormatting>
  <conditionalFormatting sqref="Q148:Q154">
    <cfRule type="cellIs" dxfId="23384" priority="801" operator="lessThan">
      <formula>0</formula>
    </cfRule>
  </conditionalFormatting>
  <conditionalFormatting sqref="P148:P154">
    <cfRule type="cellIs" dxfId="23383" priority="790" operator="greaterThan">
      <formula>0</formula>
    </cfRule>
  </conditionalFormatting>
  <conditionalFormatting sqref="Q148:Q154">
    <cfRule type="cellIs" dxfId="23382" priority="795" operator="lessThan">
      <formula>0</formula>
    </cfRule>
  </conditionalFormatting>
  <conditionalFormatting sqref="R148:R154">
    <cfRule type="cellIs" dxfId="23381" priority="793" operator="lessThan">
      <formula>0.8</formula>
    </cfRule>
    <cfRule type="cellIs" dxfId="23380" priority="794" operator="greaterThan">
      <formula>1</formula>
    </cfRule>
  </conditionalFormatting>
  <conditionalFormatting sqref="R148:R154">
    <cfRule type="cellIs" dxfId="23379" priority="791" operator="greaterThan">
      <formula>1</formula>
    </cfRule>
    <cfRule type="cellIs" dxfId="23378" priority="792" operator="lessThan">
      <formula>0.8</formula>
    </cfRule>
  </conditionalFormatting>
  <conditionalFormatting sqref="R148:R154">
    <cfRule type="cellIs" dxfId="23377" priority="787" operator="lessThan">
      <formula>0.8</formula>
    </cfRule>
    <cfRule type="cellIs" dxfId="23376" priority="788" operator="greaterThan">
      <formula>1</formula>
    </cfRule>
  </conditionalFormatting>
  <conditionalFormatting sqref="R148:R154">
    <cfRule type="cellIs" dxfId="23375" priority="785" operator="greaterThan">
      <formula>1</formula>
    </cfRule>
    <cfRule type="cellIs" dxfId="23374" priority="786" operator="lessThan">
      <formula>0.8</formula>
    </cfRule>
  </conditionalFormatting>
  <conditionalFormatting sqref="P148:P154">
    <cfRule type="cellIs" dxfId="23373" priority="784" operator="greaterThan">
      <formula>0</formula>
    </cfRule>
  </conditionalFormatting>
  <conditionalFormatting sqref="Q148:Q154">
    <cfRule type="cellIs" dxfId="23372" priority="789" operator="lessThan">
      <formula>0</formula>
    </cfRule>
  </conditionalFormatting>
  <conditionalFormatting sqref="R148:R154">
    <cfRule type="cellIs" dxfId="23371" priority="781" operator="lessThan">
      <formula>0.8</formula>
    </cfRule>
    <cfRule type="cellIs" dxfId="23370" priority="782" operator="greaterThan">
      <formula>1</formula>
    </cfRule>
  </conditionalFormatting>
  <conditionalFormatting sqref="R148:R154">
    <cfRule type="cellIs" dxfId="23369" priority="779" operator="greaterThan">
      <formula>1</formula>
    </cfRule>
    <cfRule type="cellIs" dxfId="23368" priority="780" operator="lessThan">
      <formula>0.8</formula>
    </cfRule>
  </conditionalFormatting>
  <conditionalFormatting sqref="P148:P154">
    <cfRule type="cellIs" dxfId="23367" priority="778" operator="greaterThan">
      <formula>0</formula>
    </cfRule>
  </conditionalFormatting>
  <conditionalFormatting sqref="Q148:Q154">
    <cfRule type="cellIs" dxfId="23366" priority="783" operator="lessThan">
      <formula>0</formula>
    </cfRule>
  </conditionalFormatting>
  <conditionalFormatting sqref="Q148:Q154">
    <cfRule type="cellIs" dxfId="23365" priority="777" operator="lessThan">
      <formula>0</formula>
    </cfRule>
  </conditionalFormatting>
  <conditionalFormatting sqref="R148:R154">
    <cfRule type="cellIs" dxfId="23364" priority="775" operator="lessThan">
      <formula>0.8</formula>
    </cfRule>
    <cfRule type="cellIs" dxfId="23363" priority="776" operator="greaterThan">
      <formula>1</formula>
    </cfRule>
  </conditionalFormatting>
  <conditionalFormatting sqref="R148:R154">
    <cfRule type="cellIs" dxfId="23362" priority="773" operator="greaterThan">
      <formula>1</formula>
    </cfRule>
    <cfRule type="cellIs" dxfId="23361" priority="774" operator="lessThan">
      <formula>0.8</formula>
    </cfRule>
  </conditionalFormatting>
  <conditionalFormatting sqref="P148:P154">
    <cfRule type="cellIs" dxfId="23360" priority="772" operator="greaterThan">
      <formula>0</formula>
    </cfRule>
  </conditionalFormatting>
  <conditionalFormatting sqref="Q148:Q154">
    <cfRule type="cellIs" dxfId="23359" priority="766" operator="lessThan">
      <formula>0</formula>
    </cfRule>
  </conditionalFormatting>
  <conditionalFormatting sqref="R148:R154">
    <cfRule type="cellIs" dxfId="23358" priority="770" operator="lessThan">
      <formula>0.8</formula>
    </cfRule>
    <cfRule type="cellIs" dxfId="23357" priority="771" operator="greaterThan">
      <formula>1</formula>
    </cfRule>
  </conditionalFormatting>
  <conditionalFormatting sqref="R148:R154">
    <cfRule type="cellIs" dxfId="23356" priority="768" operator="greaterThan">
      <formula>1</formula>
    </cfRule>
    <cfRule type="cellIs" dxfId="23355" priority="769" operator="lessThan">
      <formula>0.8</formula>
    </cfRule>
  </conditionalFormatting>
  <conditionalFormatting sqref="P148:P154">
    <cfRule type="cellIs" dxfId="23354" priority="767" operator="greaterThan">
      <formula>0</formula>
    </cfRule>
  </conditionalFormatting>
  <conditionalFormatting sqref="Q148:Q154">
    <cfRule type="cellIs" dxfId="23353" priority="765" operator="lessThan">
      <formula>0</formula>
    </cfRule>
  </conditionalFormatting>
  <conditionalFormatting sqref="R148:R154">
    <cfRule type="cellIs" dxfId="23352" priority="763" operator="lessThan">
      <formula>0.8</formula>
    </cfRule>
    <cfRule type="cellIs" dxfId="23351" priority="764" operator="greaterThan">
      <formula>1</formula>
    </cfRule>
  </conditionalFormatting>
  <conditionalFormatting sqref="R148:R154">
    <cfRule type="cellIs" dxfId="23350" priority="761" operator="greaterThan">
      <formula>1</formula>
    </cfRule>
    <cfRule type="cellIs" dxfId="23349" priority="762" operator="lessThan">
      <formula>0.8</formula>
    </cfRule>
  </conditionalFormatting>
  <conditionalFormatting sqref="P148:P154">
    <cfRule type="cellIs" dxfId="23348" priority="760" operator="greaterThan">
      <formula>0</formula>
    </cfRule>
  </conditionalFormatting>
  <conditionalFormatting sqref="Q148:Q154">
    <cfRule type="cellIs" dxfId="23347" priority="759" operator="lessThan">
      <formula>0</formula>
    </cfRule>
  </conditionalFormatting>
  <conditionalFormatting sqref="R148:R154">
    <cfRule type="cellIs" dxfId="23346" priority="757" operator="lessThan">
      <formula>0.8</formula>
    </cfRule>
    <cfRule type="cellIs" dxfId="23345" priority="758" operator="greaterThan">
      <formula>1</formula>
    </cfRule>
  </conditionalFormatting>
  <conditionalFormatting sqref="R148:R154">
    <cfRule type="cellIs" dxfId="23344" priority="755" operator="greaterThan">
      <formula>1</formula>
    </cfRule>
    <cfRule type="cellIs" dxfId="23343" priority="756" operator="lessThan">
      <formula>0.8</formula>
    </cfRule>
  </conditionalFormatting>
  <conditionalFormatting sqref="P148:P154">
    <cfRule type="cellIs" dxfId="23342" priority="754" operator="greaterThan">
      <formula>0</formula>
    </cfRule>
  </conditionalFormatting>
  <conditionalFormatting sqref="Q148:Q154">
    <cfRule type="cellIs" dxfId="23341" priority="753" operator="lessThan">
      <formula>0</formula>
    </cfRule>
  </conditionalFormatting>
  <conditionalFormatting sqref="R148:R154">
    <cfRule type="cellIs" dxfId="23340" priority="751" operator="lessThan">
      <formula>0.8</formula>
    </cfRule>
    <cfRule type="cellIs" dxfId="23339" priority="752" operator="greaterThan">
      <formula>1</formula>
    </cfRule>
  </conditionalFormatting>
  <conditionalFormatting sqref="R148:R154">
    <cfRule type="cellIs" dxfId="23338" priority="749" operator="greaterThan">
      <formula>1</formula>
    </cfRule>
    <cfRule type="cellIs" dxfId="23337" priority="750" operator="lessThan">
      <formula>0.8</formula>
    </cfRule>
  </conditionalFormatting>
  <conditionalFormatting sqref="P148:P154">
    <cfRule type="cellIs" dxfId="23336" priority="748" operator="greaterThan">
      <formula>0</formula>
    </cfRule>
  </conditionalFormatting>
  <conditionalFormatting sqref="Q148:Q154">
    <cfRule type="cellIs" dxfId="23335" priority="747" operator="lessThan">
      <formula>0</formula>
    </cfRule>
  </conditionalFormatting>
  <conditionalFormatting sqref="R148:R154">
    <cfRule type="cellIs" dxfId="23334" priority="745" operator="lessThan">
      <formula>0.8</formula>
    </cfRule>
    <cfRule type="cellIs" dxfId="23333" priority="746" operator="greaterThan">
      <formula>1</formula>
    </cfRule>
  </conditionalFormatting>
  <conditionalFormatting sqref="R148:R154">
    <cfRule type="cellIs" dxfId="23332" priority="743" operator="greaterThan">
      <formula>1</formula>
    </cfRule>
    <cfRule type="cellIs" dxfId="23331" priority="744" operator="lessThan">
      <formula>0.8</formula>
    </cfRule>
  </conditionalFormatting>
  <conditionalFormatting sqref="P148:P154">
    <cfRule type="cellIs" dxfId="23330" priority="742" operator="greaterThan">
      <formula>0</formula>
    </cfRule>
  </conditionalFormatting>
  <conditionalFormatting sqref="Q148:Q154">
    <cfRule type="cellIs" dxfId="23329" priority="741" operator="lessThan">
      <formula>0</formula>
    </cfRule>
  </conditionalFormatting>
  <conditionalFormatting sqref="R148:R154">
    <cfRule type="cellIs" dxfId="23328" priority="739" operator="lessThan">
      <formula>0.8</formula>
    </cfRule>
    <cfRule type="cellIs" dxfId="23327" priority="740" operator="greaterThan">
      <formula>1</formula>
    </cfRule>
  </conditionalFormatting>
  <conditionalFormatting sqref="R148:R154">
    <cfRule type="cellIs" dxfId="23326" priority="737" operator="greaterThan">
      <formula>1</formula>
    </cfRule>
    <cfRule type="cellIs" dxfId="23325" priority="738" operator="lessThan">
      <formula>0.8</formula>
    </cfRule>
  </conditionalFormatting>
  <conditionalFormatting sqref="P148:P154">
    <cfRule type="cellIs" dxfId="23324" priority="736" operator="greaterThan">
      <formula>0</formula>
    </cfRule>
  </conditionalFormatting>
  <conditionalFormatting sqref="P148:P154">
    <cfRule type="cellIs" dxfId="23323" priority="730" operator="greaterThan">
      <formula>0</formula>
    </cfRule>
  </conditionalFormatting>
  <conditionalFormatting sqref="Q148:Q154">
    <cfRule type="cellIs" dxfId="23322" priority="735" operator="lessThan">
      <formula>0</formula>
    </cfRule>
  </conditionalFormatting>
  <conditionalFormatting sqref="R148:R154">
    <cfRule type="cellIs" dxfId="23321" priority="733" operator="lessThan">
      <formula>0.8</formula>
    </cfRule>
    <cfRule type="cellIs" dxfId="23320" priority="734" operator="greaterThan">
      <formula>1</formula>
    </cfRule>
  </conditionalFormatting>
  <conditionalFormatting sqref="R148:R154">
    <cfRule type="cellIs" dxfId="23319" priority="731" operator="greaterThan">
      <formula>1</formula>
    </cfRule>
    <cfRule type="cellIs" dxfId="23318" priority="732" operator="lessThan">
      <formula>0.8</formula>
    </cfRule>
  </conditionalFormatting>
  <conditionalFormatting sqref="P148:P154">
    <cfRule type="cellIs" dxfId="23317" priority="724" operator="greaterThan">
      <formula>0</formula>
    </cfRule>
  </conditionalFormatting>
  <conditionalFormatting sqref="Q148:Q154">
    <cfRule type="cellIs" dxfId="23316" priority="729" operator="lessThan">
      <formula>0</formula>
    </cfRule>
  </conditionalFormatting>
  <conditionalFormatting sqref="R148:R154">
    <cfRule type="cellIs" dxfId="23315" priority="727" operator="lessThan">
      <formula>0.8</formula>
    </cfRule>
    <cfRule type="cellIs" dxfId="23314" priority="728" operator="greaterThan">
      <formula>1</formula>
    </cfRule>
  </conditionalFormatting>
  <conditionalFormatting sqref="R148:R154">
    <cfRule type="cellIs" dxfId="23313" priority="725" operator="greaterThan">
      <formula>1</formula>
    </cfRule>
    <cfRule type="cellIs" dxfId="23312" priority="726" operator="lessThan">
      <formula>0.8</formula>
    </cfRule>
  </conditionalFormatting>
  <conditionalFormatting sqref="R148:R154">
    <cfRule type="cellIs" dxfId="23311" priority="721" operator="lessThan">
      <formula>0.8</formula>
    </cfRule>
    <cfRule type="cellIs" dxfId="23310" priority="722" operator="greaterThan">
      <formula>1</formula>
    </cfRule>
  </conditionalFormatting>
  <conditionalFormatting sqref="R148:R154">
    <cfRule type="cellIs" dxfId="23309" priority="719" operator="greaterThan">
      <formula>1</formula>
    </cfRule>
    <cfRule type="cellIs" dxfId="23308" priority="720" operator="lessThan">
      <formula>0.8</formula>
    </cfRule>
  </conditionalFormatting>
  <conditionalFormatting sqref="P148:P154">
    <cfRule type="cellIs" dxfId="23307" priority="718" operator="greaterThan">
      <formula>0</formula>
    </cfRule>
  </conditionalFormatting>
  <conditionalFormatting sqref="Q148:Q154">
    <cfRule type="cellIs" dxfId="23306" priority="723" operator="lessThan">
      <formula>0</formula>
    </cfRule>
  </conditionalFormatting>
  <conditionalFormatting sqref="P44:P51">
    <cfRule type="cellIs" dxfId="23305" priority="712" operator="greaterThan">
      <formula>0</formula>
    </cfRule>
  </conditionalFormatting>
  <conditionalFormatting sqref="Q44:Q51">
    <cfRule type="cellIs" dxfId="23304" priority="717" operator="lessThan">
      <formula>0</formula>
    </cfRule>
  </conditionalFormatting>
  <conditionalFormatting sqref="R44:R51">
    <cfRule type="cellIs" dxfId="23303" priority="715" operator="lessThan">
      <formula>0.8</formula>
    </cfRule>
    <cfRule type="cellIs" dxfId="23302" priority="716" operator="greaterThan">
      <formula>1</formula>
    </cfRule>
  </conditionalFormatting>
  <conditionalFormatting sqref="R44:R51">
    <cfRule type="cellIs" dxfId="23301" priority="713" operator="greaterThan">
      <formula>1</formula>
    </cfRule>
    <cfRule type="cellIs" dxfId="23300" priority="714" operator="lessThan">
      <formula>0.8</formula>
    </cfRule>
  </conditionalFormatting>
  <conditionalFormatting sqref="Q84:Q91">
    <cfRule type="cellIs" dxfId="23299" priority="711" operator="lessThan">
      <formula>0</formula>
    </cfRule>
  </conditionalFormatting>
  <conditionalFormatting sqref="R84:R91">
    <cfRule type="cellIs" dxfId="23298" priority="709" operator="lessThan">
      <formula>0.8</formula>
    </cfRule>
    <cfRule type="cellIs" dxfId="23297" priority="710" operator="greaterThan">
      <formula>1</formula>
    </cfRule>
  </conditionalFormatting>
  <conditionalFormatting sqref="R84:R91">
    <cfRule type="cellIs" dxfId="23296" priority="707" operator="greaterThan">
      <formula>1</formula>
    </cfRule>
    <cfRule type="cellIs" dxfId="23295" priority="708" operator="lessThan">
      <formula>0.8</formula>
    </cfRule>
  </conditionalFormatting>
  <conditionalFormatting sqref="P84:P91">
    <cfRule type="cellIs" dxfId="23294" priority="706" operator="greaterThan">
      <formula>0</formula>
    </cfRule>
  </conditionalFormatting>
  <conditionalFormatting sqref="Q84:Q91">
    <cfRule type="cellIs" dxfId="23293" priority="705" operator="lessThan">
      <formula>0</formula>
    </cfRule>
  </conditionalFormatting>
  <conditionalFormatting sqref="R84:R91">
    <cfRule type="cellIs" dxfId="23292" priority="703" operator="lessThan">
      <formula>0.8</formula>
    </cfRule>
    <cfRule type="cellIs" dxfId="23291" priority="704" operator="greaterThan">
      <formula>1</formula>
    </cfRule>
  </conditionalFormatting>
  <conditionalFormatting sqref="R84:R91">
    <cfRule type="cellIs" dxfId="23290" priority="701" operator="greaterThan">
      <formula>1</formula>
    </cfRule>
    <cfRule type="cellIs" dxfId="23289" priority="702" operator="lessThan">
      <formula>0.8</formula>
    </cfRule>
  </conditionalFormatting>
  <conditionalFormatting sqref="P84:P91">
    <cfRule type="cellIs" dxfId="23288" priority="700" operator="greaterThan">
      <formula>0</formula>
    </cfRule>
  </conditionalFormatting>
  <conditionalFormatting sqref="Q84:Q91">
    <cfRule type="cellIs" dxfId="23287" priority="699" operator="lessThan">
      <formula>0</formula>
    </cfRule>
  </conditionalFormatting>
  <conditionalFormatting sqref="R84:R91">
    <cfRule type="cellIs" dxfId="23286" priority="697" operator="lessThan">
      <formula>0.8</formula>
    </cfRule>
    <cfRule type="cellIs" dxfId="23285" priority="698" operator="greaterThan">
      <formula>1</formula>
    </cfRule>
  </conditionalFormatting>
  <conditionalFormatting sqref="R84:R91">
    <cfRule type="cellIs" dxfId="23284" priority="695" operator="greaterThan">
      <formula>1</formula>
    </cfRule>
    <cfRule type="cellIs" dxfId="23283" priority="696" operator="lessThan">
      <formula>0.8</formula>
    </cfRule>
  </conditionalFormatting>
  <conditionalFormatting sqref="P84:P91">
    <cfRule type="cellIs" dxfId="23282" priority="694" operator="greaterThan">
      <formula>0</formula>
    </cfRule>
  </conditionalFormatting>
  <conditionalFormatting sqref="Q84:Q91">
    <cfRule type="cellIs" dxfId="23281" priority="693" operator="lessThan">
      <formula>0</formula>
    </cfRule>
  </conditionalFormatting>
  <conditionalFormatting sqref="R84:R91">
    <cfRule type="cellIs" dxfId="23280" priority="691" operator="lessThan">
      <formula>0.8</formula>
    </cfRule>
    <cfRule type="cellIs" dxfId="23279" priority="692" operator="greaterThan">
      <formula>1</formula>
    </cfRule>
  </conditionalFormatting>
  <conditionalFormatting sqref="R84:R91">
    <cfRule type="cellIs" dxfId="23278" priority="689" operator="greaterThan">
      <formula>1</formula>
    </cfRule>
    <cfRule type="cellIs" dxfId="23277" priority="690" operator="lessThan">
      <formula>0.8</formula>
    </cfRule>
  </conditionalFormatting>
  <conditionalFormatting sqref="P84:P91">
    <cfRule type="cellIs" dxfId="23276" priority="688" operator="greaterThan">
      <formula>0</formula>
    </cfRule>
  </conditionalFormatting>
  <conditionalFormatting sqref="P84:P91">
    <cfRule type="cellIs" dxfId="23275" priority="682" operator="greaterThan">
      <formula>0</formula>
    </cfRule>
  </conditionalFormatting>
  <conditionalFormatting sqref="Q84:Q91">
    <cfRule type="cellIs" dxfId="23274" priority="687" operator="lessThan">
      <formula>0</formula>
    </cfRule>
  </conditionalFormatting>
  <conditionalFormatting sqref="R84:R91">
    <cfRule type="cellIs" dxfId="23273" priority="685" operator="lessThan">
      <formula>0.8</formula>
    </cfRule>
    <cfRule type="cellIs" dxfId="23272" priority="686" operator="greaterThan">
      <formula>1</formula>
    </cfRule>
  </conditionalFormatting>
  <conditionalFormatting sqref="R84:R91">
    <cfRule type="cellIs" dxfId="23271" priority="683" operator="greaterThan">
      <formula>1</formula>
    </cfRule>
    <cfRule type="cellIs" dxfId="23270" priority="684" operator="lessThan">
      <formula>0.8</formula>
    </cfRule>
  </conditionalFormatting>
  <conditionalFormatting sqref="P84:P91">
    <cfRule type="cellIs" dxfId="23269" priority="676" operator="greaterThan">
      <formula>0</formula>
    </cfRule>
  </conditionalFormatting>
  <conditionalFormatting sqref="Q84:Q91">
    <cfRule type="cellIs" dxfId="23268" priority="681" operator="lessThan">
      <formula>0</formula>
    </cfRule>
  </conditionalFormatting>
  <conditionalFormatting sqref="R84:R91">
    <cfRule type="cellIs" dxfId="23267" priority="679" operator="lessThan">
      <formula>0.8</formula>
    </cfRule>
    <cfRule type="cellIs" dxfId="23266" priority="680" operator="greaterThan">
      <formula>1</formula>
    </cfRule>
  </conditionalFormatting>
  <conditionalFormatting sqref="R84:R91">
    <cfRule type="cellIs" dxfId="23265" priority="677" operator="greaterThan">
      <formula>1</formula>
    </cfRule>
    <cfRule type="cellIs" dxfId="23264" priority="678" operator="lessThan">
      <formula>0.8</formula>
    </cfRule>
  </conditionalFormatting>
  <conditionalFormatting sqref="R84:R91">
    <cfRule type="cellIs" dxfId="23263" priority="673" operator="lessThan">
      <formula>0.8</formula>
    </cfRule>
    <cfRule type="cellIs" dxfId="23262" priority="674" operator="greaterThan">
      <formula>1</formula>
    </cfRule>
  </conditionalFormatting>
  <conditionalFormatting sqref="R84:R91">
    <cfRule type="cellIs" dxfId="23261" priority="671" operator="greaterThan">
      <formula>1</formula>
    </cfRule>
    <cfRule type="cellIs" dxfId="23260" priority="672" operator="lessThan">
      <formula>0.8</formula>
    </cfRule>
  </conditionalFormatting>
  <conditionalFormatting sqref="P84:P91">
    <cfRule type="cellIs" dxfId="23259" priority="670" operator="greaterThan">
      <formula>0</formula>
    </cfRule>
  </conditionalFormatting>
  <conditionalFormatting sqref="Q84:Q91">
    <cfRule type="cellIs" dxfId="23258" priority="675" operator="lessThan">
      <formula>0</formula>
    </cfRule>
  </conditionalFormatting>
  <conditionalFormatting sqref="Q84:Q91">
    <cfRule type="cellIs" dxfId="23257" priority="669" operator="lessThan">
      <formula>0</formula>
    </cfRule>
  </conditionalFormatting>
  <conditionalFormatting sqref="R84:R91">
    <cfRule type="cellIs" dxfId="23256" priority="667" operator="lessThan">
      <formula>0.8</formula>
    </cfRule>
    <cfRule type="cellIs" dxfId="23255" priority="668" operator="greaterThan">
      <formula>1</formula>
    </cfRule>
  </conditionalFormatting>
  <conditionalFormatting sqref="R84:R91">
    <cfRule type="cellIs" dxfId="23254" priority="665" operator="greaterThan">
      <formula>1</formula>
    </cfRule>
    <cfRule type="cellIs" dxfId="23253" priority="666" operator="lessThan">
      <formula>0.8</formula>
    </cfRule>
  </conditionalFormatting>
  <conditionalFormatting sqref="P84:P91">
    <cfRule type="cellIs" dxfId="23252" priority="664" operator="greaterThan">
      <formula>0</formula>
    </cfRule>
  </conditionalFormatting>
  <conditionalFormatting sqref="P84:P91">
    <cfRule type="cellIs" dxfId="23251" priority="658" operator="greaterThan">
      <formula>0</formula>
    </cfRule>
  </conditionalFormatting>
  <conditionalFormatting sqref="Q84:Q91">
    <cfRule type="cellIs" dxfId="23250" priority="663" operator="lessThan">
      <formula>0</formula>
    </cfRule>
  </conditionalFormatting>
  <conditionalFormatting sqref="R84:R91">
    <cfRule type="cellIs" dxfId="23249" priority="661" operator="lessThan">
      <formula>0.8</formula>
    </cfRule>
    <cfRule type="cellIs" dxfId="23248" priority="662" operator="greaterThan">
      <formula>1</formula>
    </cfRule>
  </conditionalFormatting>
  <conditionalFormatting sqref="R84:R91">
    <cfRule type="cellIs" dxfId="23247" priority="659" operator="greaterThan">
      <formula>1</formula>
    </cfRule>
    <cfRule type="cellIs" dxfId="23246" priority="660" operator="lessThan">
      <formula>0.8</formula>
    </cfRule>
  </conditionalFormatting>
  <conditionalFormatting sqref="P84:P91">
    <cfRule type="cellIs" dxfId="23245" priority="652" operator="greaterThan">
      <formula>0</formula>
    </cfRule>
  </conditionalFormatting>
  <conditionalFormatting sqref="Q84:Q91">
    <cfRule type="cellIs" dxfId="23244" priority="657" operator="lessThan">
      <formula>0</formula>
    </cfRule>
  </conditionalFormatting>
  <conditionalFormatting sqref="R84:R91">
    <cfRule type="cellIs" dxfId="23243" priority="655" operator="lessThan">
      <formula>0.8</formula>
    </cfRule>
    <cfRule type="cellIs" dxfId="23242" priority="656" operator="greaterThan">
      <formula>1</formula>
    </cfRule>
  </conditionalFormatting>
  <conditionalFormatting sqref="R84:R91">
    <cfRule type="cellIs" dxfId="23241" priority="653" operator="greaterThan">
      <formula>1</formula>
    </cfRule>
    <cfRule type="cellIs" dxfId="23240" priority="654" operator="lessThan">
      <formula>0.8</formula>
    </cfRule>
  </conditionalFormatting>
  <conditionalFormatting sqref="R84:R91">
    <cfRule type="cellIs" dxfId="23239" priority="649" operator="lessThan">
      <formula>0.8</formula>
    </cfRule>
    <cfRule type="cellIs" dxfId="23238" priority="650" operator="greaterThan">
      <formula>1</formula>
    </cfRule>
  </conditionalFormatting>
  <conditionalFormatting sqref="R84:R91">
    <cfRule type="cellIs" dxfId="23237" priority="647" operator="greaterThan">
      <formula>1</formula>
    </cfRule>
    <cfRule type="cellIs" dxfId="23236" priority="648" operator="lessThan">
      <formula>0.8</formula>
    </cfRule>
  </conditionalFormatting>
  <conditionalFormatting sqref="P84:P91">
    <cfRule type="cellIs" dxfId="23235" priority="646" operator="greaterThan">
      <formula>0</formula>
    </cfRule>
  </conditionalFormatting>
  <conditionalFormatting sqref="Q84:Q91">
    <cfRule type="cellIs" dxfId="23234" priority="651" operator="lessThan">
      <formula>0</formula>
    </cfRule>
  </conditionalFormatting>
  <conditionalFormatting sqref="P84:P91">
    <cfRule type="cellIs" dxfId="23233" priority="640" operator="greaterThan">
      <formula>0</formula>
    </cfRule>
  </conditionalFormatting>
  <conditionalFormatting sqref="Q84:Q91">
    <cfRule type="cellIs" dxfId="23232" priority="645" operator="lessThan">
      <formula>0</formula>
    </cfRule>
  </conditionalFormatting>
  <conditionalFormatting sqref="R84:R91">
    <cfRule type="cellIs" dxfId="23231" priority="643" operator="lessThan">
      <formula>0.8</formula>
    </cfRule>
    <cfRule type="cellIs" dxfId="23230" priority="644" operator="greaterThan">
      <formula>1</formula>
    </cfRule>
  </conditionalFormatting>
  <conditionalFormatting sqref="R84:R91">
    <cfRule type="cellIs" dxfId="23229" priority="641" operator="greaterThan">
      <formula>1</formula>
    </cfRule>
    <cfRule type="cellIs" dxfId="23228" priority="642" operator="lessThan">
      <formula>0.8</formula>
    </cfRule>
  </conditionalFormatting>
  <conditionalFormatting sqref="R84:R91">
    <cfRule type="cellIs" dxfId="23227" priority="637" operator="lessThan">
      <formula>0.8</formula>
    </cfRule>
    <cfRule type="cellIs" dxfId="23226" priority="638" operator="greaterThan">
      <formula>1</formula>
    </cfRule>
  </conditionalFormatting>
  <conditionalFormatting sqref="R84:R91">
    <cfRule type="cellIs" dxfId="23225" priority="635" operator="greaterThan">
      <formula>1</formula>
    </cfRule>
    <cfRule type="cellIs" dxfId="23224" priority="636" operator="lessThan">
      <formula>0.8</formula>
    </cfRule>
  </conditionalFormatting>
  <conditionalFormatting sqref="P84:P91">
    <cfRule type="cellIs" dxfId="23223" priority="634" operator="greaterThan">
      <formula>0</formula>
    </cfRule>
  </conditionalFormatting>
  <conditionalFormatting sqref="Q84:Q91">
    <cfRule type="cellIs" dxfId="23222" priority="639" operator="lessThan">
      <formula>0</formula>
    </cfRule>
  </conditionalFormatting>
  <conditionalFormatting sqref="R84:R91">
    <cfRule type="cellIs" dxfId="23221" priority="631" operator="lessThan">
      <formula>0.8</formula>
    </cfRule>
    <cfRule type="cellIs" dxfId="23220" priority="632" operator="greaterThan">
      <formula>1</formula>
    </cfRule>
  </conditionalFormatting>
  <conditionalFormatting sqref="R84:R91">
    <cfRule type="cellIs" dxfId="23219" priority="629" operator="greaterThan">
      <formula>1</formula>
    </cfRule>
    <cfRule type="cellIs" dxfId="23218" priority="630" operator="lessThan">
      <formula>0.8</formula>
    </cfRule>
  </conditionalFormatting>
  <conditionalFormatting sqref="P84:P91">
    <cfRule type="cellIs" dxfId="23217" priority="628" operator="greaterThan">
      <formula>0</formula>
    </cfRule>
  </conditionalFormatting>
  <conditionalFormatting sqref="Q84:Q91">
    <cfRule type="cellIs" dxfId="23216" priority="633" operator="lessThan">
      <formula>0</formula>
    </cfRule>
  </conditionalFormatting>
  <conditionalFormatting sqref="Q84:Q91">
    <cfRule type="cellIs" dxfId="23215" priority="627" operator="lessThan">
      <formula>0</formula>
    </cfRule>
  </conditionalFormatting>
  <conditionalFormatting sqref="R84:R91">
    <cfRule type="cellIs" dxfId="23214" priority="625" operator="lessThan">
      <formula>0.8</formula>
    </cfRule>
    <cfRule type="cellIs" dxfId="23213" priority="626" operator="greaterThan">
      <formula>1</formula>
    </cfRule>
  </conditionalFormatting>
  <conditionalFormatting sqref="R84:R91">
    <cfRule type="cellIs" dxfId="23212" priority="623" operator="greaterThan">
      <formula>1</formula>
    </cfRule>
    <cfRule type="cellIs" dxfId="23211" priority="624" operator="lessThan">
      <formula>0.8</formula>
    </cfRule>
  </conditionalFormatting>
  <conditionalFormatting sqref="P84:P91">
    <cfRule type="cellIs" dxfId="23210" priority="622" operator="greaterThan">
      <formula>0</formula>
    </cfRule>
  </conditionalFormatting>
  <conditionalFormatting sqref="Q84:Q91">
    <cfRule type="cellIs" dxfId="23209" priority="616" operator="lessThan">
      <formula>0</formula>
    </cfRule>
  </conditionalFormatting>
  <conditionalFormatting sqref="R84:R91">
    <cfRule type="cellIs" dxfId="23208" priority="620" operator="lessThan">
      <formula>0.8</formula>
    </cfRule>
    <cfRule type="cellIs" dxfId="23207" priority="621" operator="greaterThan">
      <formula>1</formula>
    </cfRule>
  </conditionalFormatting>
  <conditionalFormatting sqref="R84:R91">
    <cfRule type="cellIs" dxfId="23206" priority="618" operator="greaterThan">
      <formula>1</formula>
    </cfRule>
    <cfRule type="cellIs" dxfId="23205" priority="619" operator="lessThan">
      <formula>0.8</formula>
    </cfRule>
  </conditionalFormatting>
  <conditionalFormatting sqref="P84:P91">
    <cfRule type="cellIs" dxfId="23204" priority="617" operator="greaterThan">
      <formula>0</formula>
    </cfRule>
  </conditionalFormatting>
  <conditionalFormatting sqref="Q84:Q91">
    <cfRule type="cellIs" dxfId="23203" priority="615" operator="lessThan">
      <formula>0</formula>
    </cfRule>
  </conditionalFormatting>
  <conditionalFormatting sqref="R84:R91">
    <cfRule type="cellIs" dxfId="23202" priority="613" operator="lessThan">
      <formula>0.8</formula>
    </cfRule>
    <cfRule type="cellIs" dxfId="23201" priority="614" operator="greaterThan">
      <formula>1</formula>
    </cfRule>
  </conditionalFormatting>
  <conditionalFormatting sqref="R84:R91">
    <cfRule type="cellIs" dxfId="23200" priority="611" operator="greaterThan">
      <formula>1</formula>
    </cfRule>
    <cfRule type="cellIs" dxfId="23199" priority="612" operator="lessThan">
      <formula>0.8</formula>
    </cfRule>
  </conditionalFormatting>
  <conditionalFormatting sqref="P84:P91">
    <cfRule type="cellIs" dxfId="23198" priority="610" operator="greaterThan">
      <formula>0</formula>
    </cfRule>
  </conditionalFormatting>
  <conditionalFormatting sqref="Q84:Q91">
    <cfRule type="cellIs" dxfId="23197" priority="609" operator="lessThan">
      <formula>0</formula>
    </cfRule>
  </conditionalFormatting>
  <conditionalFormatting sqref="R84:R91">
    <cfRule type="cellIs" dxfId="23196" priority="607" operator="lessThan">
      <formula>0.8</formula>
    </cfRule>
    <cfRule type="cellIs" dxfId="23195" priority="608" operator="greaterThan">
      <formula>1</formula>
    </cfRule>
  </conditionalFormatting>
  <conditionalFormatting sqref="R84:R91">
    <cfRule type="cellIs" dxfId="23194" priority="605" operator="greaterThan">
      <formula>1</formula>
    </cfRule>
    <cfRule type="cellIs" dxfId="23193" priority="606" operator="lessThan">
      <formula>0.8</formula>
    </cfRule>
  </conditionalFormatting>
  <conditionalFormatting sqref="P84:P91">
    <cfRule type="cellIs" dxfId="23192" priority="604" operator="greaterThan">
      <formula>0</formula>
    </cfRule>
  </conditionalFormatting>
  <conditionalFormatting sqref="Q84:Q91">
    <cfRule type="cellIs" dxfId="23191" priority="603" operator="lessThan">
      <formula>0</formula>
    </cfRule>
  </conditionalFormatting>
  <conditionalFormatting sqref="R84:R91">
    <cfRule type="cellIs" dxfId="23190" priority="601" operator="lessThan">
      <formula>0.8</formula>
    </cfRule>
    <cfRule type="cellIs" dxfId="23189" priority="602" operator="greaterThan">
      <formula>1</formula>
    </cfRule>
  </conditionalFormatting>
  <conditionalFormatting sqref="R84:R91">
    <cfRule type="cellIs" dxfId="23188" priority="599" operator="greaterThan">
      <formula>1</formula>
    </cfRule>
    <cfRule type="cellIs" dxfId="23187" priority="600" operator="lessThan">
      <formula>0.8</formula>
    </cfRule>
  </conditionalFormatting>
  <conditionalFormatting sqref="P84:P91">
    <cfRule type="cellIs" dxfId="23186" priority="598" operator="greaterThan">
      <formula>0</formula>
    </cfRule>
  </conditionalFormatting>
  <conditionalFormatting sqref="Q84:Q91">
    <cfRule type="cellIs" dxfId="23185" priority="597" operator="lessThan">
      <formula>0</formula>
    </cfRule>
  </conditionalFormatting>
  <conditionalFormatting sqref="R84:R91">
    <cfRule type="cellIs" dxfId="23184" priority="595" operator="lessThan">
      <formula>0.8</formula>
    </cfRule>
    <cfRule type="cellIs" dxfId="23183" priority="596" operator="greaterThan">
      <formula>1</formula>
    </cfRule>
  </conditionalFormatting>
  <conditionalFormatting sqref="R84:R91">
    <cfRule type="cellIs" dxfId="23182" priority="593" operator="greaterThan">
      <formula>1</formula>
    </cfRule>
    <cfRule type="cellIs" dxfId="23181" priority="594" operator="lessThan">
      <formula>0.8</formula>
    </cfRule>
  </conditionalFormatting>
  <conditionalFormatting sqref="P84:P91">
    <cfRule type="cellIs" dxfId="23180" priority="592" operator="greaterThan">
      <formula>0</formula>
    </cfRule>
  </conditionalFormatting>
  <conditionalFormatting sqref="Q84:Q91">
    <cfRule type="cellIs" dxfId="23179" priority="591" operator="lessThan">
      <formula>0</formula>
    </cfRule>
  </conditionalFormatting>
  <conditionalFormatting sqref="R84:R91">
    <cfRule type="cellIs" dxfId="23178" priority="589" operator="lessThan">
      <formula>0.8</formula>
    </cfRule>
    <cfRule type="cellIs" dxfId="23177" priority="590" operator="greaterThan">
      <formula>1</formula>
    </cfRule>
  </conditionalFormatting>
  <conditionalFormatting sqref="R84:R91">
    <cfRule type="cellIs" dxfId="23176" priority="587" operator="greaterThan">
      <formula>1</formula>
    </cfRule>
    <cfRule type="cellIs" dxfId="23175" priority="588" operator="lessThan">
      <formula>0.8</formula>
    </cfRule>
  </conditionalFormatting>
  <conditionalFormatting sqref="P84:P91">
    <cfRule type="cellIs" dxfId="23174" priority="586" operator="greaterThan">
      <formula>0</formula>
    </cfRule>
  </conditionalFormatting>
  <conditionalFormatting sqref="P84:P91">
    <cfRule type="cellIs" dxfId="23173" priority="580" operator="greaterThan">
      <formula>0</formula>
    </cfRule>
  </conditionalFormatting>
  <conditionalFormatting sqref="Q84:Q91">
    <cfRule type="cellIs" dxfId="23172" priority="585" operator="lessThan">
      <formula>0</formula>
    </cfRule>
  </conditionalFormatting>
  <conditionalFormatting sqref="R84:R91">
    <cfRule type="cellIs" dxfId="23171" priority="583" operator="lessThan">
      <formula>0.8</formula>
    </cfRule>
    <cfRule type="cellIs" dxfId="23170" priority="584" operator="greaterThan">
      <formula>1</formula>
    </cfRule>
  </conditionalFormatting>
  <conditionalFormatting sqref="R84:R91">
    <cfRule type="cellIs" dxfId="23169" priority="581" operator="greaterThan">
      <formula>1</formula>
    </cfRule>
    <cfRule type="cellIs" dxfId="23168" priority="582" operator="lessThan">
      <formula>0.8</formula>
    </cfRule>
  </conditionalFormatting>
  <conditionalFormatting sqref="P84:P91">
    <cfRule type="cellIs" dxfId="23167" priority="574" operator="greaterThan">
      <formula>0</formula>
    </cfRule>
  </conditionalFormatting>
  <conditionalFormatting sqref="Q84:Q91">
    <cfRule type="cellIs" dxfId="23166" priority="579" operator="lessThan">
      <formula>0</formula>
    </cfRule>
  </conditionalFormatting>
  <conditionalFormatting sqref="R84:R91">
    <cfRule type="cellIs" dxfId="23165" priority="577" operator="lessThan">
      <formula>0.8</formula>
    </cfRule>
    <cfRule type="cellIs" dxfId="23164" priority="578" operator="greaterThan">
      <formula>1</formula>
    </cfRule>
  </conditionalFormatting>
  <conditionalFormatting sqref="R84:R91">
    <cfRule type="cellIs" dxfId="23163" priority="575" operator="greaterThan">
      <formula>1</formula>
    </cfRule>
    <cfRule type="cellIs" dxfId="23162" priority="576" operator="lessThan">
      <formula>0.8</formula>
    </cfRule>
  </conditionalFormatting>
  <conditionalFormatting sqref="R84:R91">
    <cfRule type="cellIs" dxfId="23161" priority="571" operator="lessThan">
      <formula>0.8</formula>
    </cfRule>
    <cfRule type="cellIs" dxfId="23160" priority="572" operator="greaterThan">
      <formula>1</formula>
    </cfRule>
  </conditionalFormatting>
  <conditionalFormatting sqref="R84:R91">
    <cfRule type="cellIs" dxfId="23159" priority="569" operator="greaterThan">
      <formula>1</formula>
    </cfRule>
    <cfRule type="cellIs" dxfId="23158" priority="570" operator="lessThan">
      <formula>0.8</formula>
    </cfRule>
  </conditionalFormatting>
  <conditionalFormatting sqref="P84:P91">
    <cfRule type="cellIs" dxfId="23157" priority="568" operator="greaterThan">
      <formula>0</formula>
    </cfRule>
  </conditionalFormatting>
  <conditionalFormatting sqref="Q84:Q91">
    <cfRule type="cellIs" dxfId="23156" priority="573" operator="lessThan">
      <formula>0</formula>
    </cfRule>
  </conditionalFormatting>
  <conditionalFormatting sqref="Q84:Q91">
    <cfRule type="cellIs" dxfId="23155" priority="567" operator="lessThan">
      <formula>0</formula>
    </cfRule>
  </conditionalFormatting>
  <conditionalFormatting sqref="R84:R91">
    <cfRule type="cellIs" dxfId="23154" priority="565" operator="lessThan">
      <formula>0.8</formula>
    </cfRule>
    <cfRule type="cellIs" dxfId="23153" priority="566" operator="greaterThan">
      <formula>1</formula>
    </cfRule>
  </conditionalFormatting>
  <conditionalFormatting sqref="R84:R91">
    <cfRule type="cellIs" dxfId="23152" priority="563" operator="greaterThan">
      <formula>1</formula>
    </cfRule>
    <cfRule type="cellIs" dxfId="23151" priority="564" operator="lessThan">
      <formula>0.8</formula>
    </cfRule>
  </conditionalFormatting>
  <conditionalFormatting sqref="P84:P91">
    <cfRule type="cellIs" dxfId="23150" priority="562" operator="greaterThan">
      <formula>0</formula>
    </cfRule>
  </conditionalFormatting>
  <conditionalFormatting sqref="Q84:Q91">
    <cfRule type="cellIs" dxfId="23149" priority="561" operator="lessThan">
      <formula>0</formula>
    </cfRule>
  </conditionalFormatting>
  <conditionalFormatting sqref="R84:R91">
    <cfRule type="cellIs" dxfId="23148" priority="559" operator="lessThan">
      <formula>0.8</formula>
    </cfRule>
    <cfRule type="cellIs" dxfId="23147" priority="560" operator="greaterThan">
      <formula>1</formula>
    </cfRule>
  </conditionalFormatting>
  <conditionalFormatting sqref="R84:R91">
    <cfRule type="cellIs" dxfId="23146" priority="557" operator="greaterThan">
      <formula>1</formula>
    </cfRule>
    <cfRule type="cellIs" dxfId="23145" priority="558" operator="lessThan">
      <formula>0.8</formula>
    </cfRule>
  </conditionalFormatting>
  <conditionalFormatting sqref="P84:P91">
    <cfRule type="cellIs" dxfId="23144" priority="556" operator="greaterThan">
      <formula>0</formula>
    </cfRule>
  </conditionalFormatting>
  <conditionalFormatting sqref="Q84:Q91">
    <cfRule type="cellIs" dxfId="23143" priority="555" operator="lessThan">
      <formula>0</formula>
    </cfRule>
  </conditionalFormatting>
  <conditionalFormatting sqref="R84:R91">
    <cfRule type="cellIs" dxfId="23142" priority="553" operator="lessThan">
      <formula>0.8</formula>
    </cfRule>
    <cfRule type="cellIs" dxfId="23141" priority="554" operator="greaterThan">
      <formula>1</formula>
    </cfRule>
  </conditionalFormatting>
  <conditionalFormatting sqref="R84:R91">
    <cfRule type="cellIs" dxfId="23140" priority="551" operator="greaterThan">
      <formula>1</formula>
    </cfRule>
    <cfRule type="cellIs" dxfId="23139" priority="552" operator="lessThan">
      <formula>0.8</formula>
    </cfRule>
  </conditionalFormatting>
  <conditionalFormatting sqref="P84:P91">
    <cfRule type="cellIs" dxfId="23138" priority="550" operator="greaterThan">
      <formula>0</formula>
    </cfRule>
  </conditionalFormatting>
  <conditionalFormatting sqref="Q84:Q91">
    <cfRule type="cellIs" dxfId="23137" priority="549" operator="lessThan">
      <formula>0</formula>
    </cfRule>
  </conditionalFormatting>
  <conditionalFormatting sqref="R84:R91">
    <cfRule type="cellIs" dxfId="23136" priority="547" operator="lessThan">
      <formula>0.8</formula>
    </cfRule>
    <cfRule type="cellIs" dxfId="23135" priority="548" operator="greaterThan">
      <formula>1</formula>
    </cfRule>
  </conditionalFormatting>
  <conditionalFormatting sqref="R84:R91">
    <cfRule type="cellIs" dxfId="23134" priority="545" operator="greaterThan">
      <formula>1</formula>
    </cfRule>
    <cfRule type="cellIs" dxfId="23133" priority="546" operator="lessThan">
      <formula>0.8</formula>
    </cfRule>
  </conditionalFormatting>
  <conditionalFormatting sqref="P84:P91">
    <cfRule type="cellIs" dxfId="23132" priority="544" operator="greaterThan">
      <formula>0</formula>
    </cfRule>
  </conditionalFormatting>
  <conditionalFormatting sqref="P84:P91">
    <cfRule type="cellIs" dxfId="23131" priority="538" operator="greaterThan">
      <formula>0</formula>
    </cfRule>
  </conditionalFormatting>
  <conditionalFormatting sqref="Q84:Q91">
    <cfRule type="cellIs" dxfId="23130" priority="543" operator="lessThan">
      <formula>0</formula>
    </cfRule>
  </conditionalFormatting>
  <conditionalFormatting sqref="R84:R91">
    <cfRule type="cellIs" dxfId="23129" priority="541" operator="lessThan">
      <formula>0.8</formula>
    </cfRule>
    <cfRule type="cellIs" dxfId="23128" priority="542" operator="greaterThan">
      <formula>1</formula>
    </cfRule>
  </conditionalFormatting>
  <conditionalFormatting sqref="R84:R91">
    <cfRule type="cellIs" dxfId="23127" priority="539" operator="greaterThan">
      <formula>1</formula>
    </cfRule>
    <cfRule type="cellIs" dxfId="23126" priority="540" operator="lessThan">
      <formula>0.8</formula>
    </cfRule>
  </conditionalFormatting>
  <conditionalFormatting sqref="P84:P91">
    <cfRule type="cellIs" dxfId="23125" priority="532" operator="greaterThan">
      <formula>0</formula>
    </cfRule>
  </conditionalFormatting>
  <conditionalFormatting sqref="Q84:Q91">
    <cfRule type="cellIs" dxfId="23124" priority="537" operator="lessThan">
      <formula>0</formula>
    </cfRule>
  </conditionalFormatting>
  <conditionalFormatting sqref="R84:R91">
    <cfRule type="cellIs" dxfId="23123" priority="535" operator="lessThan">
      <formula>0.8</formula>
    </cfRule>
    <cfRule type="cellIs" dxfId="23122" priority="536" operator="greaterThan">
      <formula>1</formula>
    </cfRule>
  </conditionalFormatting>
  <conditionalFormatting sqref="R84:R91">
    <cfRule type="cellIs" dxfId="23121" priority="533" operator="greaterThan">
      <formula>1</formula>
    </cfRule>
    <cfRule type="cellIs" dxfId="23120" priority="534" operator="lessThan">
      <formula>0.8</formula>
    </cfRule>
  </conditionalFormatting>
  <conditionalFormatting sqref="R84:R91">
    <cfRule type="cellIs" dxfId="23119" priority="529" operator="lessThan">
      <formula>0.8</formula>
    </cfRule>
    <cfRule type="cellIs" dxfId="23118" priority="530" operator="greaterThan">
      <formula>1</formula>
    </cfRule>
  </conditionalFormatting>
  <conditionalFormatting sqref="R84:R91">
    <cfRule type="cellIs" dxfId="23117" priority="527" operator="greaterThan">
      <formula>1</formula>
    </cfRule>
    <cfRule type="cellIs" dxfId="23116" priority="528" operator="lessThan">
      <formula>0.8</formula>
    </cfRule>
  </conditionalFormatting>
  <conditionalFormatting sqref="P84:P91">
    <cfRule type="cellIs" dxfId="23115" priority="526" operator="greaterThan">
      <formula>0</formula>
    </cfRule>
  </conditionalFormatting>
  <conditionalFormatting sqref="Q84:Q91">
    <cfRule type="cellIs" dxfId="23114" priority="531" operator="lessThan">
      <formula>0</formula>
    </cfRule>
  </conditionalFormatting>
  <conditionalFormatting sqref="Q84:Q91">
    <cfRule type="cellIs" dxfId="23113" priority="525" operator="lessThan">
      <formula>0</formula>
    </cfRule>
  </conditionalFormatting>
  <conditionalFormatting sqref="R84:R91">
    <cfRule type="cellIs" dxfId="23112" priority="523" operator="lessThan">
      <formula>0.8</formula>
    </cfRule>
    <cfRule type="cellIs" dxfId="23111" priority="524" operator="greaterThan">
      <formula>1</formula>
    </cfRule>
  </conditionalFormatting>
  <conditionalFormatting sqref="R84:R91">
    <cfRule type="cellIs" dxfId="23110" priority="521" operator="greaterThan">
      <formula>1</formula>
    </cfRule>
    <cfRule type="cellIs" dxfId="23109" priority="522" operator="lessThan">
      <formula>0.8</formula>
    </cfRule>
  </conditionalFormatting>
  <conditionalFormatting sqref="P84:P91">
    <cfRule type="cellIs" dxfId="23108" priority="520" operator="greaterThan">
      <formula>0</formula>
    </cfRule>
  </conditionalFormatting>
  <conditionalFormatting sqref="P84:P91">
    <cfRule type="cellIs" dxfId="23107" priority="514" operator="greaterThan">
      <formula>0</formula>
    </cfRule>
  </conditionalFormatting>
  <conditionalFormatting sqref="Q84:Q91">
    <cfRule type="cellIs" dxfId="23106" priority="519" operator="lessThan">
      <formula>0</formula>
    </cfRule>
  </conditionalFormatting>
  <conditionalFormatting sqref="R84:R91">
    <cfRule type="cellIs" dxfId="23105" priority="517" operator="lessThan">
      <formula>0.8</formula>
    </cfRule>
    <cfRule type="cellIs" dxfId="23104" priority="518" operator="greaterThan">
      <formula>1</formula>
    </cfRule>
  </conditionalFormatting>
  <conditionalFormatting sqref="R84:R91">
    <cfRule type="cellIs" dxfId="23103" priority="515" operator="greaterThan">
      <formula>1</formula>
    </cfRule>
    <cfRule type="cellIs" dxfId="23102" priority="516" operator="lessThan">
      <formula>0.8</formula>
    </cfRule>
  </conditionalFormatting>
  <conditionalFormatting sqref="P84:P91">
    <cfRule type="cellIs" dxfId="23101" priority="508" operator="greaterThan">
      <formula>0</formula>
    </cfRule>
  </conditionalFormatting>
  <conditionalFormatting sqref="Q84:Q91">
    <cfRule type="cellIs" dxfId="23100" priority="513" operator="lessThan">
      <formula>0</formula>
    </cfRule>
  </conditionalFormatting>
  <conditionalFormatting sqref="R84:R91">
    <cfRule type="cellIs" dxfId="23099" priority="511" operator="lessThan">
      <formula>0.8</formula>
    </cfRule>
    <cfRule type="cellIs" dxfId="23098" priority="512" operator="greaterThan">
      <formula>1</formula>
    </cfRule>
  </conditionalFormatting>
  <conditionalFormatting sqref="R84:R91">
    <cfRule type="cellIs" dxfId="23097" priority="509" operator="greaterThan">
      <formula>1</formula>
    </cfRule>
    <cfRule type="cellIs" dxfId="23096" priority="510" operator="lessThan">
      <formula>0.8</formula>
    </cfRule>
  </conditionalFormatting>
  <conditionalFormatting sqref="R84:R91">
    <cfRule type="cellIs" dxfId="23095" priority="505" operator="lessThan">
      <formula>0.8</formula>
    </cfRule>
    <cfRule type="cellIs" dxfId="23094" priority="506" operator="greaterThan">
      <formula>1</formula>
    </cfRule>
  </conditionalFormatting>
  <conditionalFormatting sqref="R84:R91">
    <cfRule type="cellIs" dxfId="23093" priority="503" operator="greaterThan">
      <formula>1</formula>
    </cfRule>
    <cfRule type="cellIs" dxfId="23092" priority="504" operator="lessThan">
      <formula>0.8</formula>
    </cfRule>
  </conditionalFormatting>
  <conditionalFormatting sqref="P84:P91">
    <cfRule type="cellIs" dxfId="23091" priority="502" operator="greaterThan">
      <formula>0</formula>
    </cfRule>
  </conditionalFormatting>
  <conditionalFormatting sqref="Q84:Q91">
    <cfRule type="cellIs" dxfId="23090" priority="507" operator="lessThan">
      <formula>0</formula>
    </cfRule>
  </conditionalFormatting>
  <conditionalFormatting sqref="P84:P91">
    <cfRule type="cellIs" dxfId="23089" priority="496" operator="greaterThan">
      <formula>0</formula>
    </cfRule>
  </conditionalFormatting>
  <conditionalFormatting sqref="Q84:Q91">
    <cfRule type="cellIs" dxfId="23088" priority="501" operator="lessThan">
      <formula>0</formula>
    </cfRule>
  </conditionalFormatting>
  <conditionalFormatting sqref="R84:R91">
    <cfRule type="cellIs" dxfId="23087" priority="499" operator="lessThan">
      <formula>0.8</formula>
    </cfRule>
    <cfRule type="cellIs" dxfId="23086" priority="500" operator="greaterThan">
      <formula>1</formula>
    </cfRule>
  </conditionalFormatting>
  <conditionalFormatting sqref="R84:R91">
    <cfRule type="cellIs" dxfId="23085" priority="497" operator="greaterThan">
      <formula>1</formula>
    </cfRule>
    <cfRule type="cellIs" dxfId="23084" priority="498" operator="lessThan">
      <formula>0.8</formula>
    </cfRule>
  </conditionalFormatting>
  <conditionalFormatting sqref="R84:R91">
    <cfRule type="cellIs" dxfId="23083" priority="493" operator="lessThan">
      <formula>0.8</formula>
    </cfRule>
    <cfRule type="cellIs" dxfId="23082" priority="494" operator="greaterThan">
      <formula>1</formula>
    </cfRule>
  </conditionalFormatting>
  <conditionalFormatting sqref="R84:R91">
    <cfRule type="cellIs" dxfId="23081" priority="491" operator="greaterThan">
      <formula>1</formula>
    </cfRule>
    <cfRule type="cellIs" dxfId="23080" priority="492" operator="lessThan">
      <formula>0.8</formula>
    </cfRule>
  </conditionalFormatting>
  <conditionalFormatting sqref="P84:P91">
    <cfRule type="cellIs" dxfId="23079" priority="490" operator="greaterThan">
      <formula>0</formula>
    </cfRule>
  </conditionalFormatting>
  <conditionalFormatting sqref="Q84:Q91">
    <cfRule type="cellIs" dxfId="23078" priority="495" operator="lessThan">
      <formula>0</formula>
    </cfRule>
  </conditionalFormatting>
  <conditionalFormatting sqref="R84:R91">
    <cfRule type="cellIs" dxfId="23077" priority="487" operator="lessThan">
      <formula>0.8</formula>
    </cfRule>
    <cfRule type="cellIs" dxfId="23076" priority="488" operator="greaterThan">
      <formula>1</formula>
    </cfRule>
  </conditionalFormatting>
  <conditionalFormatting sqref="R84:R91">
    <cfRule type="cellIs" dxfId="23075" priority="485" operator="greaterThan">
      <formula>1</formula>
    </cfRule>
    <cfRule type="cellIs" dxfId="23074" priority="486" operator="lessThan">
      <formula>0.8</formula>
    </cfRule>
  </conditionalFormatting>
  <conditionalFormatting sqref="P84:P91">
    <cfRule type="cellIs" dxfId="23073" priority="484" operator="greaterThan">
      <formula>0</formula>
    </cfRule>
  </conditionalFormatting>
  <conditionalFormatting sqref="Q84:Q91">
    <cfRule type="cellIs" dxfId="23072" priority="489" operator="lessThan">
      <formula>0</formula>
    </cfRule>
  </conditionalFormatting>
  <conditionalFormatting sqref="Q84:Q91">
    <cfRule type="cellIs" dxfId="23071" priority="483" operator="lessThan">
      <formula>0</formula>
    </cfRule>
  </conditionalFormatting>
  <conditionalFormatting sqref="R84:R91">
    <cfRule type="cellIs" dxfId="23070" priority="481" operator="lessThan">
      <formula>0.8</formula>
    </cfRule>
    <cfRule type="cellIs" dxfId="23069" priority="482" operator="greaterThan">
      <formula>1</formula>
    </cfRule>
  </conditionalFormatting>
  <conditionalFormatting sqref="R84:R91">
    <cfRule type="cellIs" dxfId="23068" priority="479" operator="greaterThan">
      <formula>1</formula>
    </cfRule>
    <cfRule type="cellIs" dxfId="23067" priority="480" operator="lessThan">
      <formula>0.8</formula>
    </cfRule>
  </conditionalFormatting>
  <conditionalFormatting sqref="P84:P91">
    <cfRule type="cellIs" dxfId="23066" priority="478" operator="greaterThan">
      <formula>0</formula>
    </cfRule>
  </conditionalFormatting>
  <conditionalFormatting sqref="Q84:Q91">
    <cfRule type="cellIs" dxfId="23065" priority="472" operator="lessThan">
      <formula>0</formula>
    </cfRule>
  </conditionalFormatting>
  <conditionalFormatting sqref="R84:R91">
    <cfRule type="cellIs" dxfId="23064" priority="476" operator="lessThan">
      <formula>0.8</formula>
    </cfRule>
    <cfRule type="cellIs" dxfId="23063" priority="477" operator="greaterThan">
      <formula>1</formula>
    </cfRule>
  </conditionalFormatting>
  <conditionalFormatting sqref="R84:R91">
    <cfRule type="cellIs" dxfId="23062" priority="474" operator="greaterThan">
      <formula>1</formula>
    </cfRule>
    <cfRule type="cellIs" dxfId="23061" priority="475" operator="lessThan">
      <formula>0.8</formula>
    </cfRule>
  </conditionalFormatting>
  <conditionalFormatting sqref="P84:P91">
    <cfRule type="cellIs" dxfId="23060" priority="473" operator="greaterThan">
      <formula>0</formula>
    </cfRule>
  </conditionalFormatting>
  <conditionalFormatting sqref="Q84:Q91">
    <cfRule type="cellIs" dxfId="23059" priority="471" operator="lessThan">
      <formula>0</formula>
    </cfRule>
  </conditionalFormatting>
  <conditionalFormatting sqref="R84:R91">
    <cfRule type="cellIs" dxfId="23058" priority="469" operator="lessThan">
      <formula>0.8</formula>
    </cfRule>
    <cfRule type="cellIs" dxfId="23057" priority="470" operator="greaterThan">
      <formula>1</formula>
    </cfRule>
  </conditionalFormatting>
  <conditionalFormatting sqref="R84:R91">
    <cfRule type="cellIs" dxfId="23056" priority="467" operator="greaterThan">
      <formula>1</formula>
    </cfRule>
    <cfRule type="cellIs" dxfId="23055" priority="468" operator="lessThan">
      <formula>0.8</formula>
    </cfRule>
  </conditionalFormatting>
  <conditionalFormatting sqref="P84:P91">
    <cfRule type="cellIs" dxfId="23054" priority="466" operator="greaterThan">
      <formula>0</formula>
    </cfRule>
  </conditionalFormatting>
  <conditionalFormatting sqref="Q84:Q91">
    <cfRule type="cellIs" dxfId="23053" priority="465" operator="lessThan">
      <formula>0</formula>
    </cfRule>
  </conditionalFormatting>
  <conditionalFormatting sqref="R84:R91">
    <cfRule type="cellIs" dxfId="23052" priority="463" operator="lessThan">
      <formula>0.8</formula>
    </cfRule>
    <cfRule type="cellIs" dxfId="23051" priority="464" operator="greaterThan">
      <formula>1</formula>
    </cfRule>
  </conditionalFormatting>
  <conditionalFormatting sqref="R84:R91">
    <cfRule type="cellIs" dxfId="23050" priority="461" operator="greaterThan">
      <formula>1</formula>
    </cfRule>
    <cfRule type="cellIs" dxfId="23049" priority="462" operator="lessThan">
      <formula>0.8</formula>
    </cfRule>
  </conditionalFormatting>
  <conditionalFormatting sqref="P84:P91">
    <cfRule type="cellIs" dxfId="23048" priority="460" operator="greaterThan">
      <formula>0</formula>
    </cfRule>
  </conditionalFormatting>
  <conditionalFormatting sqref="Q84:Q91">
    <cfRule type="cellIs" dxfId="23047" priority="459" operator="lessThan">
      <formula>0</formula>
    </cfRule>
  </conditionalFormatting>
  <conditionalFormatting sqref="R84:R91">
    <cfRule type="cellIs" dxfId="23046" priority="457" operator="lessThan">
      <formula>0.8</formula>
    </cfRule>
    <cfRule type="cellIs" dxfId="23045" priority="458" operator="greaterThan">
      <formula>1</formula>
    </cfRule>
  </conditionalFormatting>
  <conditionalFormatting sqref="R84:R91">
    <cfRule type="cellIs" dxfId="23044" priority="455" operator="greaterThan">
      <formula>1</formula>
    </cfRule>
    <cfRule type="cellIs" dxfId="23043" priority="456" operator="lessThan">
      <formula>0.8</formula>
    </cfRule>
  </conditionalFormatting>
  <conditionalFormatting sqref="P84:P91">
    <cfRule type="cellIs" dxfId="23042" priority="454" operator="greaterThan">
      <formula>0</formula>
    </cfRule>
  </conditionalFormatting>
  <conditionalFormatting sqref="Q84:Q91">
    <cfRule type="cellIs" dxfId="23041" priority="453" operator="lessThan">
      <formula>0</formula>
    </cfRule>
  </conditionalFormatting>
  <conditionalFormatting sqref="R84:R91">
    <cfRule type="cellIs" dxfId="23040" priority="451" operator="lessThan">
      <formula>0.8</formula>
    </cfRule>
    <cfRule type="cellIs" dxfId="23039" priority="452" operator="greaterThan">
      <formula>1</formula>
    </cfRule>
  </conditionalFormatting>
  <conditionalFormatting sqref="R84:R91">
    <cfRule type="cellIs" dxfId="23038" priority="449" operator="greaterThan">
      <formula>1</formula>
    </cfRule>
    <cfRule type="cellIs" dxfId="23037" priority="450" operator="lessThan">
      <formula>0.8</formula>
    </cfRule>
  </conditionalFormatting>
  <conditionalFormatting sqref="P84:P91">
    <cfRule type="cellIs" dxfId="23036" priority="448" operator="greaterThan">
      <formula>0</formula>
    </cfRule>
  </conditionalFormatting>
  <conditionalFormatting sqref="Q84:Q91">
    <cfRule type="cellIs" dxfId="23035" priority="447" operator="lessThan">
      <formula>0</formula>
    </cfRule>
  </conditionalFormatting>
  <conditionalFormatting sqref="R84:R91">
    <cfRule type="cellIs" dxfId="23034" priority="445" operator="lessThan">
      <formula>0.8</formula>
    </cfRule>
    <cfRule type="cellIs" dxfId="23033" priority="446" operator="greaterThan">
      <formula>1</formula>
    </cfRule>
  </conditionalFormatting>
  <conditionalFormatting sqref="R84:R91">
    <cfRule type="cellIs" dxfId="23032" priority="443" operator="greaterThan">
      <formula>1</formula>
    </cfRule>
    <cfRule type="cellIs" dxfId="23031" priority="444" operator="lessThan">
      <formula>0.8</formula>
    </cfRule>
  </conditionalFormatting>
  <conditionalFormatting sqref="P84:P91">
    <cfRule type="cellIs" dxfId="23030" priority="442" operator="greaterThan">
      <formula>0</formula>
    </cfRule>
  </conditionalFormatting>
  <conditionalFormatting sqref="P84:P91">
    <cfRule type="cellIs" dxfId="23029" priority="436" operator="greaterThan">
      <formula>0</formula>
    </cfRule>
  </conditionalFormatting>
  <conditionalFormatting sqref="Q84:Q91">
    <cfRule type="cellIs" dxfId="23028" priority="441" operator="lessThan">
      <formula>0</formula>
    </cfRule>
  </conditionalFormatting>
  <conditionalFormatting sqref="R84:R91">
    <cfRule type="cellIs" dxfId="23027" priority="439" operator="lessThan">
      <formula>0.8</formula>
    </cfRule>
    <cfRule type="cellIs" dxfId="23026" priority="440" operator="greaterThan">
      <formula>1</formula>
    </cfRule>
  </conditionalFormatting>
  <conditionalFormatting sqref="R84:R91">
    <cfRule type="cellIs" dxfId="23025" priority="437" operator="greaterThan">
      <formula>1</formula>
    </cfRule>
    <cfRule type="cellIs" dxfId="23024" priority="438" operator="lessThan">
      <formula>0.8</formula>
    </cfRule>
  </conditionalFormatting>
  <conditionalFormatting sqref="P84:P91">
    <cfRule type="cellIs" dxfId="23023" priority="430" operator="greaterThan">
      <formula>0</formula>
    </cfRule>
  </conditionalFormatting>
  <conditionalFormatting sqref="Q84:Q91">
    <cfRule type="cellIs" dxfId="23022" priority="435" operator="lessThan">
      <formula>0</formula>
    </cfRule>
  </conditionalFormatting>
  <conditionalFormatting sqref="R84:R91">
    <cfRule type="cellIs" dxfId="23021" priority="433" operator="lessThan">
      <formula>0.8</formula>
    </cfRule>
    <cfRule type="cellIs" dxfId="23020" priority="434" operator="greaterThan">
      <formula>1</formula>
    </cfRule>
  </conditionalFormatting>
  <conditionalFormatting sqref="R84:R91">
    <cfRule type="cellIs" dxfId="23019" priority="431" operator="greaterThan">
      <formula>1</formula>
    </cfRule>
    <cfRule type="cellIs" dxfId="23018" priority="432" operator="lessThan">
      <formula>0.8</formula>
    </cfRule>
  </conditionalFormatting>
  <conditionalFormatting sqref="R84:R91">
    <cfRule type="cellIs" dxfId="23017" priority="427" operator="lessThan">
      <formula>0.8</formula>
    </cfRule>
    <cfRule type="cellIs" dxfId="23016" priority="428" operator="greaterThan">
      <formula>1</formula>
    </cfRule>
  </conditionalFormatting>
  <conditionalFormatting sqref="R84:R91">
    <cfRule type="cellIs" dxfId="23015" priority="425" operator="greaterThan">
      <formula>1</formula>
    </cfRule>
    <cfRule type="cellIs" dxfId="23014" priority="426" operator="lessThan">
      <formula>0.8</formula>
    </cfRule>
  </conditionalFormatting>
  <conditionalFormatting sqref="P84:P91">
    <cfRule type="cellIs" dxfId="23013" priority="424" operator="greaterThan">
      <formula>0</formula>
    </cfRule>
  </conditionalFormatting>
  <conditionalFormatting sqref="Q84:Q91">
    <cfRule type="cellIs" dxfId="23012" priority="429" operator="lessThan">
      <formula>0</formula>
    </cfRule>
  </conditionalFormatting>
  <conditionalFormatting sqref="Q84:Q91">
    <cfRule type="cellIs" dxfId="23011" priority="418" operator="lessThan">
      <formula>0</formula>
    </cfRule>
  </conditionalFormatting>
  <conditionalFormatting sqref="P84:P91">
    <cfRule type="cellIs" dxfId="23010" priority="419" operator="greaterThan">
      <formula>0</formula>
    </cfRule>
  </conditionalFormatting>
  <conditionalFormatting sqref="R84:R91">
    <cfRule type="cellIs" dxfId="23009" priority="422" operator="lessThan">
      <formula>0.8</formula>
    </cfRule>
    <cfRule type="cellIs" dxfId="23008" priority="423" operator="greaterThan">
      <formula>1</formula>
    </cfRule>
  </conditionalFormatting>
  <conditionalFormatting sqref="R84:R91">
    <cfRule type="cellIs" dxfId="23007" priority="420" operator="greaterThan">
      <formula>1</formula>
    </cfRule>
    <cfRule type="cellIs" dxfId="23006" priority="421" operator="lessThan">
      <formula>0.8</formula>
    </cfRule>
  </conditionalFormatting>
  <conditionalFormatting sqref="Q84:Q91">
    <cfRule type="cellIs" dxfId="23005" priority="412" operator="lessThan">
      <formula>0</formula>
    </cfRule>
  </conditionalFormatting>
  <conditionalFormatting sqref="R84:R91">
    <cfRule type="cellIs" dxfId="23004" priority="416" operator="lessThan">
      <formula>0.8</formula>
    </cfRule>
    <cfRule type="cellIs" dxfId="23003" priority="417" operator="greaterThan">
      <formula>1</formula>
    </cfRule>
  </conditionalFormatting>
  <conditionalFormatting sqref="R84:R91">
    <cfRule type="cellIs" dxfId="23002" priority="414" operator="greaterThan">
      <formula>1</formula>
    </cfRule>
    <cfRule type="cellIs" dxfId="23001" priority="415" operator="lessThan">
      <formula>0.8</formula>
    </cfRule>
  </conditionalFormatting>
  <conditionalFormatting sqref="P84:P91">
    <cfRule type="cellIs" dxfId="23000" priority="413" operator="greaterThan">
      <formula>0</formula>
    </cfRule>
  </conditionalFormatting>
  <conditionalFormatting sqref="Q84:Q91">
    <cfRule type="cellIs" dxfId="22999" priority="411" operator="lessThan">
      <formula>0</formula>
    </cfRule>
  </conditionalFormatting>
  <conditionalFormatting sqref="R84:R91">
    <cfRule type="cellIs" dxfId="22998" priority="409" operator="lessThan">
      <formula>0.8</formula>
    </cfRule>
    <cfRule type="cellIs" dxfId="22997" priority="410" operator="greaterThan">
      <formula>1</formula>
    </cfRule>
  </conditionalFormatting>
  <conditionalFormatting sqref="R84:R91">
    <cfRule type="cellIs" dxfId="22996" priority="407" operator="greaterThan">
      <formula>1</formula>
    </cfRule>
    <cfRule type="cellIs" dxfId="22995" priority="408" operator="lessThan">
      <formula>0.8</formula>
    </cfRule>
  </conditionalFormatting>
  <conditionalFormatting sqref="P84:P91">
    <cfRule type="cellIs" dxfId="22994" priority="406" operator="greaterThan">
      <formula>0</formula>
    </cfRule>
  </conditionalFormatting>
  <conditionalFormatting sqref="Q84:Q91">
    <cfRule type="cellIs" dxfId="22993" priority="405" operator="lessThan">
      <formula>0</formula>
    </cfRule>
  </conditionalFormatting>
  <conditionalFormatting sqref="R84:R91">
    <cfRule type="cellIs" dxfId="22992" priority="403" operator="lessThan">
      <formula>0.8</formula>
    </cfRule>
    <cfRule type="cellIs" dxfId="22991" priority="404" operator="greaterThan">
      <formula>1</formula>
    </cfRule>
  </conditionalFormatting>
  <conditionalFormatting sqref="R84:R91">
    <cfRule type="cellIs" dxfId="22990" priority="401" operator="greaterThan">
      <formula>1</formula>
    </cfRule>
    <cfRule type="cellIs" dxfId="22989" priority="402" operator="lessThan">
      <formula>0.8</formula>
    </cfRule>
  </conditionalFormatting>
  <conditionalFormatting sqref="P84:P91">
    <cfRule type="cellIs" dxfId="22988" priority="400" operator="greaterThan">
      <formula>0</formula>
    </cfRule>
  </conditionalFormatting>
  <conditionalFormatting sqref="Q84:Q91">
    <cfRule type="cellIs" dxfId="22987" priority="399" operator="lessThan">
      <formula>0</formula>
    </cfRule>
  </conditionalFormatting>
  <conditionalFormatting sqref="R84:R91">
    <cfRule type="cellIs" dxfId="22986" priority="397" operator="lessThan">
      <formula>0.8</formula>
    </cfRule>
    <cfRule type="cellIs" dxfId="22985" priority="398" operator="greaterThan">
      <formula>1</formula>
    </cfRule>
  </conditionalFormatting>
  <conditionalFormatting sqref="R84:R91">
    <cfRule type="cellIs" dxfId="22984" priority="395" operator="greaterThan">
      <formula>1</formula>
    </cfRule>
    <cfRule type="cellIs" dxfId="22983" priority="396" operator="lessThan">
      <formula>0.8</formula>
    </cfRule>
  </conditionalFormatting>
  <conditionalFormatting sqref="P84:P91">
    <cfRule type="cellIs" dxfId="22982" priority="394" operator="greaterThan">
      <formula>0</formula>
    </cfRule>
  </conditionalFormatting>
  <conditionalFormatting sqref="Q84:Q91">
    <cfRule type="cellIs" dxfId="22981" priority="393" operator="lessThan">
      <formula>0</formula>
    </cfRule>
  </conditionalFormatting>
  <conditionalFormatting sqref="R84:R91">
    <cfRule type="cellIs" dxfId="22980" priority="391" operator="lessThan">
      <formula>0.8</formula>
    </cfRule>
    <cfRule type="cellIs" dxfId="22979" priority="392" operator="greaterThan">
      <formula>1</formula>
    </cfRule>
  </conditionalFormatting>
  <conditionalFormatting sqref="R84:R91">
    <cfRule type="cellIs" dxfId="22978" priority="389" operator="greaterThan">
      <formula>1</formula>
    </cfRule>
    <cfRule type="cellIs" dxfId="22977" priority="390" operator="lessThan">
      <formula>0.8</formula>
    </cfRule>
  </conditionalFormatting>
  <conditionalFormatting sqref="P84:P91">
    <cfRule type="cellIs" dxfId="22976" priority="388" operator="greaterThan">
      <formula>0</formula>
    </cfRule>
  </conditionalFormatting>
  <conditionalFormatting sqref="Q84:Q91">
    <cfRule type="cellIs" dxfId="22975" priority="387" operator="lessThan">
      <formula>0</formula>
    </cfRule>
  </conditionalFormatting>
  <conditionalFormatting sqref="R84:R91">
    <cfRule type="cellIs" dxfId="22974" priority="385" operator="lessThan">
      <formula>0.8</formula>
    </cfRule>
    <cfRule type="cellIs" dxfId="22973" priority="386" operator="greaterThan">
      <formula>1</formula>
    </cfRule>
  </conditionalFormatting>
  <conditionalFormatting sqref="R84:R91">
    <cfRule type="cellIs" dxfId="22972" priority="383" operator="greaterThan">
      <formula>1</formula>
    </cfRule>
    <cfRule type="cellIs" dxfId="22971" priority="384" operator="lessThan">
      <formula>0.8</formula>
    </cfRule>
  </conditionalFormatting>
  <conditionalFormatting sqref="P84:P91">
    <cfRule type="cellIs" dxfId="22970" priority="382" operator="greaterThan">
      <formula>0</formula>
    </cfRule>
  </conditionalFormatting>
  <conditionalFormatting sqref="Q84:Q91">
    <cfRule type="cellIs" dxfId="22969" priority="381" operator="lessThan">
      <formula>0</formula>
    </cfRule>
  </conditionalFormatting>
  <conditionalFormatting sqref="R84:R91">
    <cfRule type="cellIs" dxfId="22968" priority="379" operator="lessThan">
      <formula>0.8</formula>
    </cfRule>
    <cfRule type="cellIs" dxfId="22967" priority="380" operator="greaterThan">
      <formula>1</formula>
    </cfRule>
  </conditionalFormatting>
  <conditionalFormatting sqref="R84:R91">
    <cfRule type="cellIs" dxfId="22966" priority="377" operator="greaterThan">
      <formula>1</formula>
    </cfRule>
    <cfRule type="cellIs" dxfId="22965" priority="378" operator="lessThan">
      <formula>0.8</formula>
    </cfRule>
  </conditionalFormatting>
  <conditionalFormatting sqref="P84:P91">
    <cfRule type="cellIs" dxfId="22964" priority="376" operator="greaterThan">
      <formula>0</formula>
    </cfRule>
  </conditionalFormatting>
  <conditionalFormatting sqref="Q84:Q91">
    <cfRule type="cellIs" dxfId="22963" priority="375" operator="lessThan">
      <formula>0</formula>
    </cfRule>
  </conditionalFormatting>
  <conditionalFormatting sqref="R84:R91">
    <cfRule type="cellIs" dxfId="22962" priority="373" operator="lessThan">
      <formula>0.8</formula>
    </cfRule>
    <cfRule type="cellIs" dxfId="22961" priority="374" operator="greaterThan">
      <formula>1</formula>
    </cfRule>
  </conditionalFormatting>
  <conditionalFormatting sqref="R84:R91">
    <cfRule type="cellIs" dxfId="22960" priority="371" operator="greaterThan">
      <formula>1</formula>
    </cfRule>
    <cfRule type="cellIs" dxfId="22959" priority="372" operator="lessThan">
      <formula>0.8</formula>
    </cfRule>
  </conditionalFormatting>
  <conditionalFormatting sqref="P84:P91">
    <cfRule type="cellIs" dxfId="22958" priority="370" operator="greaterThan">
      <formula>0</formula>
    </cfRule>
  </conditionalFormatting>
  <conditionalFormatting sqref="P84:P91">
    <cfRule type="cellIs" dxfId="22957" priority="364" operator="greaterThan">
      <formula>0</formula>
    </cfRule>
  </conditionalFormatting>
  <conditionalFormatting sqref="Q84:Q91">
    <cfRule type="cellIs" dxfId="22956" priority="369" operator="lessThan">
      <formula>0</formula>
    </cfRule>
  </conditionalFormatting>
  <conditionalFormatting sqref="R84:R91">
    <cfRule type="cellIs" dxfId="22955" priority="367" operator="lessThan">
      <formula>0.8</formula>
    </cfRule>
    <cfRule type="cellIs" dxfId="22954" priority="368" operator="greaterThan">
      <formula>1</formula>
    </cfRule>
  </conditionalFormatting>
  <conditionalFormatting sqref="R84:R91">
    <cfRule type="cellIs" dxfId="22953" priority="365" operator="greaterThan">
      <formula>1</formula>
    </cfRule>
    <cfRule type="cellIs" dxfId="22952" priority="366" operator="lessThan">
      <formula>0.8</formula>
    </cfRule>
  </conditionalFormatting>
  <conditionalFormatting sqref="P84:P91">
    <cfRule type="cellIs" dxfId="22951" priority="358" operator="greaterThan">
      <formula>0</formula>
    </cfRule>
  </conditionalFormatting>
  <conditionalFormatting sqref="Q84:Q91">
    <cfRule type="cellIs" dxfId="22950" priority="363" operator="lessThan">
      <formula>0</formula>
    </cfRule>
  </conditionalFormatting>
  <conditionalFormatting sqref="R84:R91">
    <cfRule type="cellIs" dxfId="22949" priority="361" operator="lessThan">
      <formula>0.8</formula>
    </cfRule>
    <cfRule type="cellIs" dxfId="22948" priority="362" operator="greaterThan">
      <formula>1</formula>
    </cfRule>
  </conditionalFormatting>
  <conditionalFormatting sqref="R84:R91">
    <cfRule type="cellIs" dxfId="22947" priority="359" operator="greaterThan">
      <formula>1</formula>
    </cfRule>
    <cfRule type="cellIs" dxfId="22946" priority="360" operator="lessThan">
      <formula>0.8</formula>
    </cfRule>
  </conditionalFormatting>
  <conditionalFormatting sqref="R84:R91">
    <cfRule type="cellIs" dxfId="22945" priority="355" operator="lessThan">
      <formula>0.8</formula>
    </cfRule>
    <cfRule type="cellIs" dxfId="22944" priority="356" operator="greaterThan">
      <formula>1</formula>
    </cfRule>
  </conditionalFormatting>
  <conditionalFormatting sqref="R84:R91">
    <cfRule type="cellIs" dxfId="22943" priority="353" operator="greaterThan">
      <formula>1</formula>
    </cfRule>
    <cfRule type="cellIs" dxfId="22942" priority="354" operator="lessThan">
      <formula>0.8</formula>
    </cfRule>
  </conditionalFormatting>
  <conditionalFormatting sqref="P84:P91">
    <cfRule type="cellIs" dxfId="22941" priority="352" operator="greaterThan">
      <formula>0</formula>
    </cfRule>
  </conditionalFormatting>
  <conditionalFormatting sqref="Q84:Q91">
    <cfRule type="cellIs" dxfId="22940" priority="357" operator="lessThan">
      <formula>0</formula>
    </cfRule>
  </conditionalFormatting>
  <conditionalFormatting sqref="Q84:Q91">
    <cfRule type="cellIs" dxfId="22939" priority="351" operator="lessThan">
      <formula>0</formula>
    </cfRule>
  </conditionalFormatting>
  <conditionalFormatting sqref="R84:R91">
    <cfRule type="cellIs" dxfId="22938" priority="349" operator="lessThan">
      <formula>0.8</formula>
    </cfRule>
    <cfRule type="cellIs" dxfId="22937" priority="350" operator="greaterThan">
      <formula>1</formula>
    </cfRule>
  </conditionalFormatting>
  <conditionalFormatting sqref="R84:R91">
    <cfRule type="cellIs" dxfId="22936" priority="347" operator="greaterThan">
      <formula>1</formula>
    </cfRule>
    <cfRule type="cellIs" dxfId="22935" priority="348" operator="lessThan">
      <formula>0.8</formula>
    </cfRule>
  </conditionalFormatting>
  <conditionalFormatting sqref="P84:P91">
    <cfRule type="cellIs" dxfId="22934" priority="346" operator="greaterThan">
      <formula>0</formula>
    </cfRule>
  </conditionalFormatting>
  <conditionalFormatting sqref="P84:P91">
    <cfRule type="cellIs" dxfId="22933" priority="340" operator="greaterThan">
      <formula>0</formula>
    </cfRule>
  </conditionalFormatting>
  <conditionalFormatting sqref="Q84:Q91">
    <cfRule type="cellIs" dxfId="22932" priority="345" operator="lessThan">
      <formula>0</formula>
    </cfRule>
  </conditionalFormatting>
  <conditionalFormatting sqref="R84:R91">
    <cfRule type="cellIs" dxfId="22931" priority="343" operator="lessThan">
      <formula>0.8</formula>
    </cfRule>
    <cfRule type="cellIs" dxfId="22930" priority="344" operator="greaterThan">
      <formula>1</formula>
    </cfRule>
  </conditionalFormatting>
  <conditionalFormatting sqref="R84:R91">
    <cfRule type="cellIs" dxfId="22929" priority="341" operator="greaterThan">
      <formula>1</formula>
    </cfRule>
    <cfRule type="cellIs" dxfId="22928" priority="342" operator="lessThan">
      <formula>0.8</formula>
    </cfRule>
  </conditionalFormatting>
  <conditionalFormatting sqref="P84:P91">
    <cfRule type="cellIs" dxfId="22927" priority="334" operator="greaterThan">
      <formula>0</formula>
    </cfRule>
  </conditionalFormatting>
  <conditionalFormatting sqref="Q84:Q91">
    <cfRule type="cellIs" dxfId="22926" priority="339" operator="lessThan">
      <formula>0</formula>
    </cfRule>
  </conditionalFormatting>
  <conditionalFormatting sqref="R84:R91">
    <cfRule type="cellIs" dxfId="22925" priority="337" operator="lessThan">
      <formula>0.8</formula>
    </cfRule>
    <cfRule type="cellIs" dxfId="22924" priority="338" operator="greaterThan">
      <formula>1</formula>
    </cfRule>
  </conditionalFormatting>
  <conditionalFormatting sqref="R84:R91">
    <cfRule type="cellIs" dxfId="22923" priority="335" operator="greaterThan">
      <formula>1</formula>
    </cfRule>
    <cfRule type="cellIs" dxfId="22922" priority="336" operator="lessThan">
      <formula>0.8</formula>
    </cfRule>
  </conditionalFormatting>
  <conditionalFormatting sqref="R84:R91">
    <cfRule type="cellIs" dxfId="22921" priority="331" operator="lessThan">
      <formula>0.8</formula>
    </cfRule>
    <cfRule type="cellIs" dxfId="22920" priority="332" operator="greaterThan">
      <formula>1</formula>
    </cfRule>
  </conditionalFormatting>
  <conditionalFormatting sqref="R84:R91">
    <cfRule type="cellIs" dxfId="22919" priority="329" operator="greaterThan">
      <formula>1</formula>
    </cfRule>
    <cfRule type="cellIs" dxfId="22918" priority="330" operator="lessThan">
      <formula>0.8</formula>
    </cfRule>
  </conditionalFormatting>
  <conditionalFormatting sqref="P84:P91">
    <cfRule type="cellIs" dxfId="22917" priority="328" operator="greaterThan">
      <formula>0</formula>
    </cfRule>
  </conditionalFormatting>
  <conditionalFormatting sqref="Q84:Q91">
    <cfRule type="cellIs" dxfId="22916" priority="333" operator="lessThan">
      <formula>0</formula>
    </cfRule>
  </conditionalFormatting>
  <conditionalFormatting sqref="P84:P91">
    <cfRule type="cellIs" dxfId="22915" priority="322" operator="greaterThan">
      <formula>0</formula>
    </cfRule>
  </conditionalFormatting>
  <conditionalFormatting sqref="Q84:Q91">
    <cfRule type="cellIs" dxfId="22914" priority="327" operator="lessThan">
      <formula>0</formula>
    </cfRule>
  </conditionalFormatting>
  <conditionalFormatting sqref="R84:R91">
    <cfRule type="cellIs" dxfId="22913" priority="325" operator="lessThan">
      <formula>0.8</formula>
    </cfRule>
    <cfRule type="cellIs" dxfId="22912" priority="326" operator="greaterThan">
      <formula>1</formula>
    </cfRule>
  </conditionalFormatting>
  <conditionalFormatting sqref="R84:R91">
    <cfRule type="cellIs" dxfId="22911" priority="323" operator="greaterThan">
      <formula>1</formula>
    </cfRule>
    <cfRule type="cellIs" dxfId="22910" priority="324" operator="lessThan">
      <formula>0.8</formula>
    </cfRule>
  </conditionalFormatting>
  <conditionalFormatting sqref="R84:R91">
    <cfRule type="cellIs" dxfId="22909" priority="319" operator="lessThan">
      <formula>0.8</formula>
    </cfRule>
    <cfRule type="cellIs" dxfId="22908" priority="320" operator="greaterThan">
      <formula>1</formula>
    </cfRule>
  </conditionalFormatting>
  <conditionalFormatting sqref="R84:R91">
    <cfRule type="cellIs" dxfId="22907" priority="317" operator="greaterThan">
      <formula>1</formula>
    </cfRule>
    <cfRule type="cellIs" dxfId="22906" priority="318" operator="lessThan">
      <formula>0.8</formula>
    </cfRule>
  </conditionalFormatting>
  <conditionalFormatting sqref="P84:P91">
    <cfRule type="cellIs" dxfId="22905" priority="316" operator="greaterThan">
      <formula>0</formula>
    </cfRule>
  </conditionalFormatting>
  <conditionalFormatting sqref="Q84:Q91">
    <cfRule type="cellIs" dxfId="22904" priority="321" operator="lessThan">
      <formula>0</formula>
    </cfRule>
  </conditionalFormatting>
  <conditionalFormatting sqref="R84:R91">
    <cfRule type="cellIs" dxfId="22903" priority="313" operator="lessThan">
      <formula>0.8</formula>
    </cfRule>
    <cfRule type="cellIs" dxfId="22902" priority="314" operator="greaterThan">
      <formula>1</formula>
    </cfRule>
  </conditionalFormatting>
  <conditionalFormatting sqref="R84:R91">
    <cfRule type="cellIs" dxfId="22901" priority="311" operator="greaterThan">
      <formula>1</formula>
    </cfRule>
    <cfRule type="cellIs" dxfId="22900" priority="312" operator="lessThan">
      <formula>0.8</formula>
    </cfRule>
  </conditionalFormatting>
  <conditionalFormatting sqref="P84:P91">
    <cfRule type="cellIs" dxfId="22899" priority="310" operator="greaterThan">
      <formula>0</formula>
    </cfRule>
  </conditionalFormatting>
  <conditionalFormatting sqref="Q84:Q91">
    <cfRule type="cellIs" dxfId="22898" priority="315" operator="lessThan">
      <formula>0</formula>
    </cfRule>
  </conditionalFormatting>
  <conditionalFormatting sqref="Q84:Q91">
    <cfRule type="cellIs" dxfId="22897" priority="309" operator="lessThan">
      <formula>0</formula>
    </cfRule>
  </conditionalFormatting>
  <conditionalFormatting sqref="R84:R91">
    <cfRule type="cellIs" dxfId="22896" priority="307" operator="lessThan">
      <formula>0.8</formula>
    </cfRule>
    <cfRule type="cellIs" dxfId="22895" priority="308" operator="greaterThan">
      <formula>1</formula>
    </cfRule>
  </conditionalFormatting>
  <conditionalFormatting sqref="R84:R91">
    <cfRule type="cellIs" dxfId="22894" priority="305" operator="greaterThan">
      <formula>1</formula>
    </cfRule>
    <cfRule type="cellIs" dxfId="22893" priority="306" operator="lessThan">
      <formula>0.8</formula>
    </cfRule>
  </conditionalFormatting>
  <conditionalFormatting sqref="P84:P91">
    <cfRule type="cellIs" dxfId="22892" priority="304" operator="greaterThan">
      <formula>0</formula>
    </cfRule>
  </conditionalFormatting>
  <conditionalFormatting sqref="Q84:Q91">
    <cfRule type="cellIs" dxfId="22891" priority="298" operator="lessThan">
      <formula>0</formula>
    </cfRule>
  </conditionalFormatting>
  <conditionalFormatting sqref="R84:R91">
    <cfRule type="cellIs" dxfId="22890" priority="302" operator="lessThan">
      <formula>0.8</formula>
    </cfRule>
    <cfRule type="cellIs" dxfId="22889" priority="303" operator="greaterThan">
      <formula>1</formula>
    </cfRule>
  </conditionalFormatting>
  <conditionalFormatting sqref="R84:R91">
    <cfRule type="cellIs" dxfId="22888" priority="300" operator="greaterThan">
      <formula>1</formula>
    </cfRule>
    <cfRule type="cellIs" dxfId="22887" priority="301" operator="lessThan">
      <formula>0.8</formula>
    </cfRule>
  </conditionalFormatting>
  <conditionalFormatting sqref="P84:P91">
    <cfRule type="cellIs" dxfId="22886" priority="299" operator="greaterThan">
      <formula>0</formula>
    </cfRule>
  </conditionalFormatting>
  <conditionalFormatting sqref="Q84:Q91">
    <cfRule type="cellIs" dxfId="22885" priority="297" operator="lessThan">
      <formula>0</formula>
    </cfRule>
  </conditionalFormatting>
  <conditionalFormatting sqref="R84:R91">
    <cfRule type="cellIs" dxfId="22884" priority="295" operator="lessThan">
      <formula>0.8</formula>
    </cfRule>
    <cfRule type="cellIs" dxfId="22883" priority="296" operator="greaterThan">
      <formula>1</formula>
    </cfRule>
  </conditionalFormatting>
  <conditionalFormatting sqref="R84:R91">
    <cfRule type="cellIs" dxfId="22882" priority="293" operator="greaterThan">
      <formula>1</formula>
    </cfRule>
    <cfRule type="cellIs" dxfId="22881" priority="294" operator="lessThan">
      <formula>0.8</formula>
    </cfRule>
  </conditionalFormatting>
  <conditionalFormatting sqref="P84:P91">
    <cfRule type="cellIs" dxfId="22880" priority="292" operator="greaterThan">
      <formula>0</formula>
    </cfRule>
  </conditionalFormatting>
  <conditionalFormatting sqref="Q84:Q91">
    <cfRule type="cellIs" dxfId="22879" priority="291" operator="lessThan">
      <formula>0</formula>
    </cfRule>
  </conditionalFormatting>
  <conditionalFormatting sqref="R84:R91">
    <cfRule type="cellIs" dxfId="22878" priority="289" operator="lessThan">
      <formula>0.8</formula>
    </cfRule>
    <cfRule type="cellIs" dxfId="22877" priority="290" operator="greaterThan">
      <formula>1</formula>
    </cfRule>
  </conditionalFormatting>
  <conditionalFormatting sqref="R84:R91">
    <cfRule type="cellIs" dxfId="22876" priority="287" operator="greaterThan">
      <formula>1</formula>
    </cfRule>
    <cfRule type="cellIs" dxfId="22875" priority="288" operator="lessThan">
      <formula>0.8</formula>
    </cfRule>
  </conditionalFormatting>
  <conditionalFormatting sqref="P84:P91">
    <cfRule type="cellIs" dxfId="22874" priority="286" operator="greaterThan">
      <formula>0</formula>
    </cfRule>
  </conditionalFormatting>
  <conditionalFormatting sqref="Q84:Q91">
    <cfRule type="cellIs" dxfId="22873" priority="285" operator="lessThan">
      <formula>0</formula>
    </cfRule>
  </conditionalFormatting>
  <conditionalFormatting sqref="R84:R91">
    <cfRule type="cellIs" dxfId="22872" priority="283" operator="lessThan">
      <formula>0.8</formula>
    </cfRule>
    <cfRule type="cellIs" dxfId="22871" priority="284" operator="greaterThan">
      <formula>1</formula>
    </cfRule>
  </conditionalFormatting>
  <conditionalFormatting sqref="R84:R91">
    <cfRule type="cellIs" dxfId="22870" priority="281" operator="greaterThan">
      <formula>1</formula>
    </cfRule>
    <cfRule type="cellIs" dxfId="22869" priority="282" operator="lessThan">
      <formula>0.8</formula>
    </cfRule>
  </conditionalFormatting>
  <conditionalFormatting sqref="P84:P91">
    <cfRule type="cellIs" dxfId="22868" priority="280" operator="greaterThan">
      <formula>0</formula>
    </cfRule>
  </conditionalFormatting>
  <conditionalFormatting sqref="Q84:Q91">
    <cfRule type="cellIs" dxfId="22867" priority="279" operator="lessThan">
      <formula>0</formula>
    </cfRule>
  </conditionalFormatting>
  <conditionalFormatting sqref="R84:R91">
    <cfRule type="cellIs" dxfId="22866" priority="277" operator="lessThan">
      <formula>0.8</formula>
    </cfRule>
    <cfRule type="cellIs" dxfId="22865" priority="278" operator="greaterThan">
      <formula>1</formula>
    </cfRule>
  </conditionalFormatting>
  <conditionalFormatting sqref="R84:R91">
    <cfRule type="cellIs" dxfId="22864" priority="275" operator="greaterThan">
      <formula>1</formula>
    </cfRule>
    <cfRule type="cellIs" dxfId="22863" priority="276" operator="lessThan">
      <formula>0.8</formula>
    </cfRule>
  </conditionalFormatting>
  <conditionalFormatting sqref="P84:P91">
    <cfRule type="cellIs" dxfId="22862" priority="274" operator="greaterThan">
      <formula>0</formula>
    </cfRule>
  </conditionalFormatting>
  <conditionalFormatting sqref="Q84:Q91">
    <cfRule type="cellIs" dxfId="22861" priority="273" operator="lessThan">
      <formula>0</formula>
    </cfRule>
  </conditionalFormatting>
  <conditionalFormatting sqref="R84:R91">
    <cfRule type="cellIs" dxfId="22860" priority="271" operator="lessThan">
      <formula>0.8</formula>
    </cfRule>
    <cfRule type="cellIs" dxfId="22859" priority="272" operator="greaterThan">
      <formula>1</formula>
    </cfRule>
  </conditionalFormatting>
  <conditionalFormatting sqref="R84:R91">
    <cfRule type="cellIs" dxfId="22858" priority="269" operator="greaterThan">
      <formula>1</formula>
    </cfRule>
    <cfRule type="cellIs" dxfId="22857" priority="270" operator="lessThan">
      <formula>0.8</formula>
    </cfRule>
  </conditionalFormatting>
  <conditionalFormatting sqref="P84:P91">
    <cfRule type="cellIs" dxfId="22856" priority="268" operator="greaterThan">
      <formula>0</formula>
    </cfRule>
  </conditionalFormatting>
  <conditionalFormatting sqref="P84:P91">
    <cfRule type="cellIs" dxfId="22855" priority="262" operator="greaterThan">
      <formula>0</formula>
    </cfRule>
  </conditionalFormatting>
  <conditionalFormatting sqref="Q84:Q91">
    <cfRule type="cellIs" dxfId="22854" priority="267" operator="lessThan">
      <formula>0</formula>
    </cfRule>
  </conditionalFormatting>
  <conditionalFormatting sqref="R84:R91">
    <cfRule type="cellIs" dxfId="22853" priority="265" operator="lessThan">
      <formula>0.8</formula>
    </cfRule>
    <cfRule type="cellIs" dxfId="22852" priority="266" operator="greaterThan">
      <formula>1</formula>
    </cfRule>
  </conditionalFormatting>
  <conditionalFormatting sqref="R84:R91">
    <cfRule type="cellIs" dxfId="22851" priority="263" operator="greaterThan">
      <formula>1</formula>
    </cfRule>
    <cfRule type="cellIs" dxfId="22850" priority="264" operator="lessThan">
      <formula>0.8</formula>
    </cfRule>
  </conditionalFormatting>
  <conditionalFormatting sqref="P84:P91">
    <cfRule type="cellIs" dxfId="22849" priority="256" operator="greaterThan">
      <formula>0</formula>
    </cfRule>
  </conditionalFormatting>
  <conditionalFormatting sqref="Q84:Q91">
    <cfRule type="cellIs" dxfId="22848" priority="261" operator="lessThan">
      <formula>0</formula>
    </cfRule>
  </conditionalFormatting>
  <conditionalFormatting sqref="R84:R91">
    <cfRule type="cellIs" dxfId="22847" priority="259" operator="lessThan">
      <formula>0.8</formula>
    </cfRule>
    <cfRule type="cellIs" dxfId="22846" priority="260" operator="greaterThan">
      <formula>1</formula>
    </cfRule>
  </conditionalFormatting>
  <conditionalFormatting sqref="R84:R91">
    <cfRule type="cellIs" dxfId="22845" priority="257" operator="greaterThan">
      <formula>1</formula>
    </cfRule>
    <cfRule type="cellIs" dxfId="22844" priority="258" operator="lessThan">
      <formula>0.8</formula>
    </cfRule>
  </conditionalFormatting>
  <conditionalFormatting sqref="R84:R91">
    <cfRule type="cellIs" dxfId="22843" priority="253" operator="lessThan">
      <formula>0.8</formula>
    </cfRule>
    <cfRule type="cellIs" dxfId="22842" priority="254" operator="greaterThan">
      <formula>1</formula>
    </cfRule>
  </conditionalFormatting>
  <conditionalFormatting sqref="R84:R91">
    <cfRule type="cellIs" dxfId="22841" priority="251" operator="greaterThan">
      <formula>1</formula>
    </cfRule>
    <cfRule type="cellIs" dxfId="22840" priority="252" operator="lessThan">
      <formula>0.8</formula>
    </cfRule>
  </conditionalFormatting>
  <conditionalFormatting sqref="P84:P91">
    <cfRule type="cellIs" dxfId="22839" priority="250" operator="greaterThan">
      <formula>0</formula>
    </cfRule>
  </conditionalFormatting>
  <conditionalFormatting sqref="Q84:Q91">
    <cfRule type="cellIs" dxfId="22838" priority="255" operator="lessThan">
      <formula>0</formula>
    </cfRule>
  </conditionalFormatting>
  <conditionalFormatting sqref="Q84:Q91">
    <cfRule type="cellIs" dxfId="22837" priority="249" operator="lessThan">
      <formula>0</formula>
    </cfRule>
  </conditionalFormatting>
  <conditionalFormatting sqref="R84:R91">
    <cfRule type="cellIs" dxfId="22836" priority="247" operator="lessThan">
      <formula>0.8</formula>
    </cfRule>
    <cfRule type="cellIs" dxfId="22835" priority="248" operator="greaterThan">
      <formula>1</formula>
    </cfRule>
  </conditionalFormatting>
  <conditionalFormatting sqref="R84:R91">
    <cfRule type="cellIs" dxfId="22834" priority="245" operator="greaterThan">
      <formula>1</formula>
    </cfRule>
    <cfRule type="cellIs" dxfId="22833" priority="246" operator="lessThan">
      <formula>0.8</formula>
    </cfRule>
  </conditionalFormatting>
  <conditionalFormatting sqref="P84:P91">
    <cfRule type="cellIs" dxfId="22832" priority="244" operator="greaterThan">
      <formula>0</formula>
    </cfRule>
  </conditionalFormatting>
  <conditionalFormatting sqref="Q84:Q91">
    <cfRule type="cellIs" dxfId="22831" priority="243" operator="lessThan">
      <formula>0</formula>
    </cfRule>
  </conditionalFormatting>
  <conditionalFormatting sqref="R84:R91">
    <cfRule type="cellIs" dxfId="22830" priority="241" operator="lessThan">
      <formula>0.8</formula>
    </cfRule>
    <cfRule type="cellIs" dxfId="22829" priority="242" operator="greaterThan">
      <formula>1</formula>
    </cfRule>
  </conditionalFormatting>
  <conditionalFormatting sqref="R84:R91">
    <cfRule type="cellIs" dxfId="22828" priority="239" operator="greaterThan">
      <formula>1</formula>
    </cfRule>
    <cfRule type="cellIs" dxfId="22827" priority="240" operator="lessThan">
      <formula>0.8</formula>
    </cfRule>
  </conditionalFormatting>
  <conditionalFormatting sqref="P84:P91">
    <cfRule type="cellIs" dxfId="22826" priority="238" operator="greaterThan">
      <formula>0</formula>
    </cfRule>
  </conditionalFormatting>
  <conditionalFormatting sqref="Q84:Q91">
    <cfRule type="cellIs" dxfId="22825" priority="237" operator="lessThan">
      <formula>0</formula>
    </cfRule>
  </conditionalFormatting>
  <conditionalFormatting sqref="R84:R91">
    <cfRule type="cellIs" dxfId="22824" priority="235" operator="lessThan">
      <formula>0.8</formula>
    </cfRule>
    <cfRule type="cellIs" dxfId="22823" priority="236" operator="greaterThan">
      <formula>1</formula>
    </cfRule>
  </conditionalFormatting>
  <conditionalFormatting sqref="R84:R91">
    <cfRule type="cellIs" dxfId="22822" priority="233" operator="greaterThan">
      <formula>1</formula>
    </cfRule>
    <cfRule type="cellIs" dxfId="22821" priority="234" operator="lessThan">
      <formula>0.8</formula>
    </cfRule>
  </conditionalFormatting>
  <conditionalFormatting sqref="P84:P91">
    <cfRule type="cellIs" dxfId="22820" priority="232" operator="greaterThan">
      <formula>0</formula>
    </cfRule>
  </conditionalFormatting>
  <conditionalFormatting sqref="Q84:Q91">
    <cfRule type="cellIs" dxfId="22819" priority="231" operator="lessThan">
      <formula>0</formula>
    </cfRule>
  </conditionalFormatting>
  <conditionalFormatting sqref="R84:R91">
    <cfRule type="cellIs" dxfId="22818" priority="229" operator="lessThan">
      <formula>0.8</formula>
    </cfRule>
    <cfRule type="cellIs" dxfId="22817" priority="230" operator="greaterThan">
      <formula>1</formula>
    </cfRule>
  </conditionalFormatting>
  <conditionalFormatting sqref="R84:R91">
    <cfRule type="cellIs" dxfId="22816" priority="227" operator="greaterThan">
      <formula>1</formula>
    </cfRule>
    <cfRule type="cellIs" dxfId="22815" priority="228" operator="lessThan">
      <formula>0.8</formula>
    </cfRule>
  </conditionalFormatting>
  <conditionalFormatting sqref="P84:P91">
    <cfRule type="cellIs" dxfId="22814" priority="226" operator="greaterThan">
      <formula>0</formula>
    </cfRule>
  </conditionalFormatting>
  <conditionalFormatting sqref="P84:P91">
    <cfRule type="cellIs" dxfId="22813" priority="220" operator="greaterThan">
      <formula>0</formula>
    </cfRule>
  </conditionalFormatting>
  <conditionalFormatting sqref="Q84:Q91">
    <cfRule type="cellIs" dxfId="22812" priority="225" operator="lessThan">
      <formula>0</formula>
    </cfRule>
  </conditionalFormatting>
  <conditionalFormatting sqref="R84:R91">
    <cfRule type="cellIs" dxfId="22811" priority="223" operator="lessThan">
      <formula>0.8</formula>
    </cfRule>
    <cfRule type="cellIs" dxfId="22810" priority="224" operator="greaterThan">
      <formula>1</formula>
    </cfRule>
  </conditionalFormatting>
  <conditionalFormatting sqref="R84:R91">
    <cfRule type="cellIs" dxfId="22809" priority="221" operator="greaterThan">
      <formula>1</formula>
    </cfRule>
    <cfRule type="cellIs" dxfId="22808" priority="222" operator="lessThan">
      <formula>0.8</formula>
    </cfRule>
  </conditionalFormatting>
  <conditionalFormatting sqref="P84:P91">
    <cfRule type="cellIs" dxfId="22807" priority="214" operator="greaterThan">
      <formula>0</formula>
    </cfRule>
  </conditionalFormatting>
  <conditionalFormatting sqref="Q84:Q91">
    <cfRule type="cellIs" dxfId="22806" priority="219" operator="lessThan">
      <formula>0</formula>
    </cfRule>
  </conditionalFormatting>
  <conditionalFormatting sqref="R84:R91">
    <cfRule type="cellIs" dxfId="22805" priority="217" operator="lessThan">
      <formula>0.8</formula>
    </cfRule>
    <cfRule type="cellIs" dxfId="22804" priority="218" operator="greaterThan">
      <formula>1</formula>
    </cfRule>
  </conditionalFormatting>
  <conditionalFormatting sqref="R84:R91">
    <cfRule type="cellIs" dxfId="22803" priority="215" operator="greaterThan">
      <formula>1</formula>
    </cfRule>
    <cfRule type="cellIs" dxfId="22802" priority="216" operator="lessThan">
      <formula>0.8</formula>
    </cfRule>
  </conditionalFormatting>
  <conditionalFormatting sqref="R84:R91">
    <cfRule type="cellIs" dxfId="22801" priority="211" operator="lessThan">
      <formula>0.8</formula>
    </cfRule>
    <cfRule type="cellIs" dxfId="22800" priority="212" operator="greaterThan">
      <formula>1</formula>
    </cfRule>
  </conditionalFormatting>
  <conditionalFormatting sqref="R84:R91">
    <cfRule type="cellIs" dxfId="22799" priority="209" operator="greaterThan">
      <formula>1</formula>
    </cfRule>
    <cfRule type="cellIs" dxfId="22798" priority="210" operator="lessThan">
      <formula>0.8</formula>
    </cfRule>
  </conditionalFormatting>
  <conditionalFormatting sqref="P84:P91">
    <cfRule type="cellIs" dxfId="22797" priority="208" operator="greaterThan">
      <formula>0</formula>
    </cfRule>
  </conditionalFormatting>
  <conditionalFormatting sqref="Q84:Q91">
    <cfRule type="cellIs" dxfId="22796" priority="213" operator="lessThan">
      <formula>0</formula>
    </cfRule>
  </conditionalFormatting>
  <conditionalFormatting sqref="Q84:Q91">
    <cfRule type="cellIs" dxfId="22795" priority="207" operator="lessThan">
      <formula>0</formula>
    </cfRule>
  </conditionalFormatting>
  <conditionalFormatting sqref="R84:R91">
    <cfRule type="cellIs" dxfId="22794" priority="205" operator="lessThan">
      <formula>0.8</formula>
    </cfRule>
    <cfRule type="cellIs" dxfId="22793" priority="206" operator="greaterThan">
      <formula>1</formula>
    </cfRule>
  </conditionalFormatting>
  <conditionalFormatting sqref="R84:R91">
    <cfRule type="cellIs" dxfId="22792" priority="203" operator="greaterThan">
      <formula>1</formula>
    </cfRule>
    <cfRule type="cellIs" dxfId="22791" priority="204" operator="lessThan">
      <formula>0.8</formula>
    </cfRule>
  </conditionalFormatting>
  <conditionalFormatting sqref="P84:P91">
    <cfRule type="cellIs" dxfId="22790" priority="202" operator="greaterThan">
      <formula>0</formula>
    </cfRule>
  </conditionalFormatting>
  <conditionalFormatting sqref="P84:P91">
    <cfRule type="cellIs" dxfId="22789" priority="196" operator="greaterThan">
      <formula>0</formula>
    </cfRule>
  </conditionalFormatting>
  <conditionalFormatting sqref="Q84:Q91">
    <cfRule type="cellIs" dxfId="22788" priority="201" operator="lessThan">
      <formula>0</formula>
    </cfRule>
  </conditionalFormatting>
  <conditionalFormatting sqref="R84:R91">
    <cfRule type="cellIs" dxfId="22787" priority="199" operator="lessThan">
      <formula>0.8</formula>
    </cfRule>
    <cfRule type="cellIs" dxfId="22786" priority="200" operator="greaterThan">
      <formula>1</formula>
    </cfRule>
  </conditionalFormatting>
  <conditionalFormatting sqref="R84:R91">
    <cfRule type="cellIs" dxfId="22785" priority="197" operator="greaterThan">
      <formula>1</formula>
    </cfRule>
    <cfRule type="cellIs" dxfId="22784" priority="198" operator="lessThan">
      <formula>0.8</formula>
    </cfRule>
  </conditionalFormatting>
  <conditionalFormatting sqref="P84:P91">
    <cfRule type="cellIs" dxfId="22783" priority="190" operator="greaterThan">
      <formula>0</formula>
    </cfRule>
  </conditionalFormatting>
  <conditionalFormatting sqref="Q84:Q91">
    <cfRule type="cellIs" dxfId="22782" priority="195" operator="lessThan">
      <formula>0</formula>
    </cfRule>
  </conditionalFormatting>
  <conditionalFormatting sqref="R84:R91">
    <cfRule type="cellIs" dxfId="22781" priority="193" operator="lessThan">
      <formula>0.8</formula>
    </cfRule>
    <cfRule type="cellIs" dxfId="22780" priority="194" operator="greaterThan">
      <formula>1</formula>
    </cfRule>
  </conditionalFormatting>
  <conditionalFormatting sqref="R84:R91">
    <cfRule type="cellIs" dxfId="22779" priority="191" operator="greaterThan">
      <formula>1</formula>
    </cfRule>
    <cfRule type="cellIs" dxfId="22778" priority="192" operator="lessThan">
      <formula>0.8</formula>
    </cfRule>
  </conditionalFormatting>
  <conditionalFormatting sqref="R84:R91">
    <cfRule type="cellIs" dxfId="22777" priority="187" operator="lessThan">
      <formula>0.8</formula>
    </cfRule>
    <cfRule type="cellIs" dxfId="22776" priority="188" operator="greaterThan">
      <formula>1</formula>
    </cfRule>
  </conditionalFormatting>
  <conditionalFormatting sqref="R84:R91">
    <cfRule type="cellIs" dxfId="22775" priority="185" operator="greaterThan">
      <formula>1</formula>
    </cfRule>
    <cfRule type="cellIs" dxfId="22774" priority="186" operator="lessThan">
      <formula>0.8</formula>
    </cfRule>
  </conditionalFormatting>
  <conditionalFormatting sqref="P84:P91">
    <cfRule type="cellIs" dxfId="22773" priority="184" operator="greaterThan">
      <formula>0</formula>
    </cfRule>
  </conditionalFormatting>
  <conditionalFormatting sqref="Q84:Q91">
    <cfRule type="cellIs" dxfId="22772" priority="189" operator="lessThan">
      <formula>0</formula>
    </cfRule>
  </conditionalFormatting>
  <conditionalFormatting sqref="P84:P91">
    <cfRule type="cellIs" dxfId="22771" priority="178" operator="greaterThan">
      <formula>0</formula>
    </cfRule>
  </conditionalFormatting>
  <conditionalFormatting sqref="Q84:Q91">
    <cfRule type="cellIs" dxfId="22770" priority="183" operator="lessThan">
      <formula>0</formula>
    </cfRule>
  </conditionalFormatting>
  <conditionalFormatting sqref="R84:R91">
    <cfRule type="cellIs" dxfId="22769" priority="181" operator="lessThan">
      <formula>0.8</formula>
    </cfRule>
    <cfRule type="cellIs" dxfId="22768" priority="182" operator="greaterThan">
      <formula>1</formula>
    </cfRule>
  </conditionalFormatting>
  <conditionalFormatting sqref="R84:R91">
    <cfRule type="cellIs" dxfId="22767" priority="179" operator="greaterThan">
      <formula>1</formula>
    </cfRule>
    <cfRule type="cellIs" dxfId="22766" priority="180" operator="lessThan">
      <formula>0.8</formula>
    </cfRule>
  </conditionalFormatting>
  <conditionalFormatting sqref="R84:R91">
    <cfRule type="cellIs" dxfId="22765" priority="175" operator="lessThan">
      <formula>0.8</formula>
    </cfRule>
    <cfRule type="cellIs" dxfId="22764" priority="176" operator="greaterThan">
      <formula>1</formula>
    </cfRule>
  </conditionalFormatting>
  <conditionalFormatting sqref="R84:R91">
    <cfRule type="cellIs" dxfId="22763" priority="173" operator="greaterThan">
      <formula>1</formula>
    </cfRule>
    <cfRule type="cellIs" dxfId="22762" priority="174" operator="lessThan">
      <formula>0.8</formula>
    </cfRule>
  </conditionalFormatting>
  <conditionalFormatting sqref="P84:P91">
    <cfRule type="cellIs" dxfId="22761" priority="172" operator="greaterThan">
      <formula>0</formula>
    </cfRule>
  </conditionalFormatting>
  <conditionalFormatting sqref="Q84:Q91">
    <cfRule type="cellIs" dxfId="22760" priority="177" operator="lessThan">
      <formula>0</formula>
    </cfRule>
  </conditionalFormatting>
  <conditionalFormatting sqref="R84:R91">
    <cfRule type="cellIs" dxfId="22759" priority="169" operator="lessThan">
      <formula>0.8</formula>
    </cfRule>
    <cfRule type="cellIs" dxfId="22758" priority="170" operator="greaterThan">
      <formula>1</formula>
    </cfRule>
  </conditionalFormatting>
  <conditionalFormatting sqref="R84:R91">
    <cfRule type="cellIs" dxfId="22757" priority="167" operator="greaterThan">
      <formula>1</formula>
    </cfRule>
    <cfRule type="cellIs" dxfId="22756" priority="168" operator="lessThan">
      <formula>0.8</formula>
    </cfRule>
  </conditionalFormatting>
  <conditionalFormatting sqref="P84:P91">
    <cfRule type="cellIs" dxfId="22755" priority="166" operator="greaterThan">
      <formula>0</formula>
    </cfRule>
  </conditionalFormatting>
  <conditionalFormatting sqref="Q84:Q91">
    <cfRule type="cellIs" dxfId="22754" priority="171" operator="lessThan">
      <formula>0</formula>
    </cfRule>
  </conditionalFormatting>
  <conditionalFormatting sqref="Q84:Q91">
    <cfRule type="cellIs" dxfId="22753" priority="165" operator="lessThan">
      <formula>0</formula>
    </cfRule>
  </conditionalFormatting>
  <conditionalFormatting sqref="R84:R91">
    <cfRule type="cellIs" dxfId="22752" priority="163" operator="lessThan">
      <formula>0.8</formula>
    </cfRule>
    <cfRule type="cellIs" dxfId="22751" priority="164" operator="greaterThan">
      <formula>1</formula>
    </cfRule>
  </conditionalFormatting>
  <conditionalFormatting sqref="R84:R91">
    <cfRule type="cellIs" dxfId="22750" priority="161" operator="greaterThan">
      <formula>1</formula>
    </cfRule>
    <cfRule type="cellIs" dxfId="22749" priority="162" operator="lessThan">
      <formula>0.8</formula>
    </cfRule>
  </conditionalFormatting>
  <conditionalFormatting sqref="P84:P91">
    <cfRule type="cellIs" dxfId="22748" priority="160" operator="greaterThan">
      <formula>0</formula>
    </cfRule>
  </conditionalFormatting>
  <conditionalFormatting sqref="Q84:Q91">
    <cfRule type="cellIs" dxfId="22747" priority="154" operator="lessThan">
      <formula>0</formula>
    </cfRule>
  </conditionalFormatting>
  <conditionalFormatting sqref="R84:R91">
    <cfRule type="cellIs" dxfId="22746" priority="158" operator="lessThan">
      <formula>0.8</formula>
    </cfRule>
    <cfRule type="cellIs" dxfId="22745" priority="159" operator="greaterThan">
      <formula>1</formula>
    </cfRule>
  </conditionalFormatting>
  <conditionalFormatting sqref="R84:R91">
    <cfRule type="cellIs" dxfId="22744" priority="156" operator="greaterThan">
      <formula>1</formula>
    </cfRule>
    <cfRule type="cellIs" dxfId="22743" priority="157" operator="lessThan">
      <formula>0.8</formula>
    </cfRule>
  </conditionalFormatting>
  <conditionalFormatting sqref="P84:P91">
    <cfRule type="cellIs" dxfId="22742" priority="155" operator="greaterThan">
      <formula>0</formula>
    </cfRule>
  </conditionalFormatting>
  <conditionalFormatting sqref="Q84:Q91">
    <cfRule type="cellIs" dxfId="22741" priority="153" operator="lessThan">
      <formula>0</formula>
    </cfRule>
  </conditionalFormatting>
  <conditionalFormatting sqref="R84:R91">
    <cfRule type="cellIs" dxfId="22740" priority="151" operator="lessThan">
      <formula>0.8</formula>
    </cfRule>
    <cfRule type="cellIs" dxfId="22739" priority="152" operator="greaterThan">
      <formula>1</formula>
    </cfRule>
  </conditionalFormatting>
  <conditionalFormatting sqref="R84:R91">
    <cfRule type="cellIs" dxfId="22738" priority="149" operator="greaterThan">
      <formula>1</formula>
    </cfRule>
    <cfRule type="cellIs" dxfId="22737" priority="150" operator="lessThan">
      <formula>0.8</formula>
    </cfRule>
  </conditionalFormatting>
  <conditionalFormatting sqref="P84:P91">
    <cfRule type="cellIs" dxfId="22736" priority="148" operator="greaterThan">
      <formula>0</formula>
    </cfRule>
  </conditionalFormatting>
  <conditionalFormatting sqref="Q84:Q91">
    <cfRule type="cellIs" dxfId="22735" priority="147" operator="lessThan">
      <formula>0</formula>
    </cfRule>
  </conditionalFormatting>
  <conditionalFormatting sqref="R84:R91">
    <cfRule type="cellIs" dxfId="22734" priority="145" operator="lessThan">
      <formula>0.8</formula>
    </cfRule>
    <cfRule type="cellIs" dxfId="22733" priority="146" operator="greaterThan">
      <formula>1</formula>
    </cfRule>
  </conditionalFormatting>
  <conditionalFormatting sqref="R84:R91">
    <cfRule type="cellIs" dxfId="22732" priority="143" operator="greaterThan">
      <formula>1</formula>
    </cfRule>
    <cfRule type="cellIs" dxfId="22731" priority="144" operator="lessThan">
      <formula>0.8</formula>
    </cfRule>
  </conditionalFormatting>
  <conditionalFormatting sqref="P84:P91">
    <cfRule type="cellIs" dxfId="22730" priority="142" operator="greaterThan">
      <formula>0</formula>
    </cfRule>
  </conditionalFormatting>
  <conditionalFormatting sqref="Q84:Q91">
    <cfRule type="cellIs" dxfId="22729" priority="141" operator="lessThan">
      <formula>0</formula>
    </cfRule>
  </conditionalFormatting>
  <conditionalFormatting sqref="R84:R91">
    <cfRule type="cellIs" dxfId="22728" priority="139" operator="lessThan">
      <formula>0.8</formula>
    </cfRule>
    <cfRule type="cellIs" dxfId="22727" priority="140" operator="greaterThan">
      <formula>1</formula>
    </cfRule>
  </conditionalFormatting>
  <conditionalFormatting sqref="R84:R91">
    <cfRule type="cellIs" dxfId="22726" priority="137" operator="greaterThan">
      <formula>1</formula>
    </cfRule>
    <cfRule type="cellIs" dxfId="22725" priority="138" operator="lessThan">
      <formula>0.8</formula>
    </cfRule>
  </conditionalFormatting>
  <conditionalFormatting sqref="P84:P91">
    <cfRule type="cellIs" dxfId="22724" priority="136" operator="greaterThan">
      <formula>0</formula>
    </cfRule>
  </conditionalFormatting>
  <conditionalFormatting sqref="Q84:Q91">
    <cfRule type="cellIs" dxfId="22723" priority="135" operator="lessThan">
      <formula>0</formula>
    </cfRule>
  </conditionalFormatting>
  <conditionalFormatting sqref="R84:R91">
    <cfRule type="cellIs" dxfId="22722" priority="133" operator="lessThan">
      <formula>0.8</formula>
    </cfRule>
    <cfRule type="cellIs" dxfId="22721" priority="134" operator="greaterThan">
      <formula>1</formula>
    </cfRule>
  </conditionalFormatting>
  <conditionalFormatting sqref="R84:R91">
    <cfRule type="cellIs" dxfId="22720" priority="131" operator="greaterThan">
      <formula>1</formula>
    </cfRule>
    <cfRule type="cellIs" dxfId="22719" priority="132" operator="lessThan">
      <formula>0.8</formula>
    </cfRule>
  </conditionalFormatting>
  <conditionalFormatting sqref="P84:P91">
    <cfRule type="cellIs" dxfId="22718" priority="130" operator="greaterThan">
      <formula>0</formula>
    </cfRule>
  </conditionalFormatting>
  <conditionalFormatting sqref="Q84:Q91">
    <cfRule type="cellIs" dxfId="22717" priority="129" operator="lessThan">
      <formula>0</formula>
    </cfRule>
  </conditionalFormatting>
  <conditionalFormatting sqref="R84:R91">
    <cfRule type="cellIs" dxfId="22716" priority="127" operator="lessThan">
      <formula>0.8</formula>
    </cfRule>
    <cfRule type="cellIs" dxfId="22715" priority="128" operator="greaterThan">
      <formula>1</formula>
    </cfRule>
  </conditionalFormatting>
  <conditionalFormatting sqref="R84:R91">
    <cfRule type="cellIs" dxfId="22714" priority="125" operator="greaterThan">
      <formula>1</formula>
    </cfRule>
    <cfRule type="cellIs" dxfId="22713" priority="126" operator="lessThan">
      <formula>0.8</formula>
    </cfRule>
  </conditionalFormatting>
  <conditionalFormatting sqref="P84:P91">
    <cfRule type="cellIs" dxfId="22712" priority="124" operator="greaterThan">
      <formula>0</formula>
    </cfRule>
  </conditionalFormatting>
  <conditionalFormatting sqref="P84:P91">
    <cfRule type="cellIs" dxfId="22711" priority="118" operator="greaterThan">
      <formula>0</formula>
    </cfRule>
  </conditionalFormatting>
  <conditionalFormatting sqref="Q84:Q91">
    <cfRule type="cellIs" dxfId="22710" priority="123" operator="lessThan">
      <formula>0</formula>
    </cfRule>
  </conditionalFormatting>
  <conditionalFormatting sqref="R84:R91">
    <cfRule type="cellIs" dxfId="22709" priority="121" operator="lessThan">
      <formula>0.8</formula>
    </cfRule>
    <cfRule type="cellIs" dxfId="22708" priority="122" operator="greaterThan">
      <formula>1</formula>
    </cfRule>
  </conditionalFormatting>
  <conditionalFormatting sqref="R84:R91">
    <cfRule type="cellIs" dxfId="22707" priority="119" operator="greaterThan">
      <formula>1</formula>
    </cfRule>
    <cfRule type="cellIs" dxfId="22706" priority="120" operator="lessThan">
      <formula>0.8</formula>
    </cfRule>
  </conditionalFormatting>
  <conditionalFormatting sqref="P84:P91">
    <cfRule type="cellIs" dxfId="22705" priority="112" operator="greaterThan">
      <formula>0</formula>
    </cfRule>
  </conditionalFormatting>
  <conditionalFormatting sqref="Q84:Q91">
    <cfRule type="cellIs" dxfId="22704" priority="117" operator="lessThan">
      <formula>0</formula>
    </cfRule>
  </conditionalFormatting>
  <conditionalFormatting sqref="R84:R91">
    <cfRule type="cellIs" dxfId="22703" priority="115" operator="lessThan">
      <formula>0.8</formula>
    </cfRule>
    <cfRule type="cellIs" dxfId="22702" priority="116" operator="greaterThan">
      <formula>1</formula>
    </cfRule>
  </conditionalFormatting>
  <conditionalFormatting sqref="R84:R91">
    <cfRule type="cellIs" dxfId="22701" priority="113" operator="greaterThan">
      <formula>1</formula>
    </cfRule>
    <cfRule type="cellIs" dxfId="22700" priority="114" operator="lessThan">
      <formula>0.8</formula>
    </cfRule>
  </conditionalFormatting>
  <conditionalFormatting sqref="R84:R91">
    <cfRule type="cellIs" dxfId="22699" priority="109" operator="lessThan">
      <formula>0.8</formula>
    </cfRule>
    <cfRule type="cellIs" dxfId="22698" priority="110" operator="greaterThan">
      <formula>1</formula>
    </cfRule>
  </conditionalFormatting>
  <conditionalFormatting sqref="R84:R91">
    <cfRule type="cellIs" dxfId="22697" priority="107" operator="greaterThan">
      <formula>1</formula>
    </cfRule>
    <cfRule type="cellIs" dxfId="22696" priority="108" operator="lessThan">
      <formula>0.8</formula>
    </cfRule>
  </conditionalFormatting>
  <conditionalFormatting sqref="P84:P91">
    <cfRule type="cellIs" dxfId="22695" priority="106" operator="greaterThan">
      <formula>0</formula>
    </cfRule>
  </conditionalFormatting>
  <conditionalFormatting sqref="Q84:Q91">
    <cfRule type="cellIs" dxfId="22694" priority="111" operator="lessThan">
      <formula>0</formula>
    </cfRule>
  </conditionalFormatting>
  <conditionalFormatting sqref="Q84:Q91">
    <cfRule type="cellIs" dxfId="22693" priority="100" operator="lessThan">
      <formula>0</formula>
    </cfRule>
  </conditionalFormatting>
  <conditionalFormatting sqref="P84:P91">
    <cfRule type="cellIs" dxfId="22692" priority="101" operator="greaterThan">
      <formula>0</formula>
    </cfRule>
  </conditionalFormatting>
  <conditionalFormatting sqref="R84:R91">
    <cfRule type="cellIs" dxfId="22691" priority="104" operator="lessThan">
      <formula>0.8</formula>
    </cfRule>
    <cfRule type="cellIs" dxfId="22690" priority="105" operator="greaterThan">
      <formula>1</formula>
    </cfRule>
  </conditionalFormatting>
  <conditionalFormatting sqref="R84:R91">
    <cfRule type="cellIs" dxfId="22689" priority="102" operator="greaterThan">
      <formula>1</formula>
    </cfRule>
    <cfRule type="cellIs" dxfId="22688" priority="103" operator="lessThan">
      <formula>0.8</formula>
    </cfRule>
  </conditionalFormatting>
  <conditionalFormatting sqref="Q84:Q91">
    <cfRule type="cellIs" dxfId="22687" priority="94" operator="lessThan">
      <formula>0</formula>
    </cfRule>
  </conditionalFormatting>
  <conditionalFormatting sqref="R84:R91">
    <cfRule type="cellIs" dxfId="22686" priority="98" operator="lessThan">
      <formula>0.8</formula>
    </cfRule>
    <cfRule type="cellIs" dxfId="22685" priority="99" operator="greaterThan">
      <formula>1</formula>
    </cfRule>
  </conditionalFormatting>
  <conditionalFormatting sqref="R84:R91">
    <cfRule type="cellIs" dxfId="22684" priority="96" operator="greaterThan">
      <formula>1</formula>
    </cfRule>
    <cfRule type="cellIs" dxfId="22683" priority="97" operator="lessThan">
      <formula>0.8</formula>
    </cfRule>
  </conditionalFormatting>
  <conditionalFormatting sqref="P84:P91">
    <cfRule type="cellIs" dxfId="22682" priority="95" operator="greaterThan">
      <formula>0</formula>
    </cfRule>
  </conditionalFormatting>
  <conditionalFormatting sqref="Q84:Q91">
    <cfRule type="cellIs" dxfId="22681" priority="93" operator="lessThan">
      <formula>0</formula>
    </cfRule>
  </conditionalFormatting>
  <conditionalFormatting sqref="R84:R91">
    <cfRule type="cellIs" dxfId="22680" priority="91" operator="lessThan">
      <formula>0.8</formula>
    </cfRule>
    <cfRule type="cellIs" dxfId="22679" priority="92" operator="greaterThan">
      <formula>1</formula>
    </cfRule>
  </conditionalFormatting>
  <conditionalFormatting sqref="R84:R91">
    <cfRule type="cellIs" dxfId="22678" priority="89" operator="greaterThan">
      <formula>1</formula>
    </cfRule>
    <cfRule type="cellIs" dxfId="22677" priority="90" operator="lessThan">
      <formula>0.8</formula>
    </cfRule>
  </conditionalFormatting>
  <conditionalFormatting sqref="P84:P91">
    <cfRule type="cellIs" dxfId="22676" priority="88" operator="greaterThan">
      <formula>0</formula>
    </cfRule>
  </conditionalFormatting>
  <conditionalFormatting sqref="Q84:Q91">
    <cfRule type="cellIs" dxfId="22675" priority="87" operator="lessThan">
      <formula>0</formula>
    </cfRule>
  </conditionalFormatting>
  <conditionalFormatting sqref="R84:R91">
    <cfRule type="cellIs" dxfId="22674" priority="85" operator="lessThan">
      <formula>0.8</formula>
    </cfRule>
    <cfRule type="cellIs" dxfId="22673" priority="86" operator="greaterThan">
      <formula>1</formula>
    </cfRule>
  </conditionalFormatting>
  <conditionalFormatting sqref="R84:R91">
    <cfRule type="cellIs" dxfId="22672" priority="83" operator="greaterThan">
      <formula>1</formula>
    </cfRule>
    <cfRule type="cellIs" dxfId="22671" priority="84" operator="lessThan">
      <formula>0.8</formula>
    </cfRule>
  </conditionalFormatting>
  <conditionalFormatting sqref="P84:P91">
    <cfRule type="cellIs" dxfId="22670" priority="82" operator="greaterThan">
      <formula>0</formula>
    </cfRule>
  </conditionalFormatting>
  <conditionalFormatting sqref="Q84:Q91">
    <cfRule type="cellIs" dxfId="22669" priority="81" operator="lessThan">
      <formula>0</formula>
    </cfRule>
  </conditionalFormatting>
  <conditionalFormatting sqref="R84:R91">
    <cfRule type="cellIs" dxfId="22668" priority="79" operator="lessThan">
      <formula>0.8</formula>
    </cfRule>
    <cfRule type="cellIs" dxfId="22667" priority="80" operator="greaterThan">
      <formula>1</formula>
    </cfRule>
  </conditionalFormatting>
  <conditionalFormatting sqref="R84:R91">
    <cfRule type="cellIs" dxfId="22666" priority="77" operator="greaterThan">
      <formula>1</formula>
    </cfRule>
    <cfRule type="cellIs" dxfId="22665" priority="78" operator="lessThan">
      <formula>0.8</formula>
    </cfRule>
  </conditionalFormatting>
  <conditionalFormatting sqref="P84:P91">
    <cfRule type="cellIs" dxfId="22664" priority="76" operator="greaterThan">
      <formula>0</formula>
    </cfRule>
  </conditionalFormatting>
  <conditionalFormatting sqref="Q162:Q167">
    <cfRule type="cellIs" dxfId="22663" priority="75" operator="lessThan">
      <formula>0</formula>
    </cfRule>
  </conditionalFormatting>
  <conditionalFormatting sqref="R162:R167">
    <cfRule type="cellIs" dxfId="22662" priority="73" operator="lessThan">
      <formula>0.8</formula>
    </cfRule>
    <cfRule type="cellIs" dxfId="22661" priority="74" operator="greaterThan">
      <formula>1</formula>
    </cfRule>
  </conditionalFormatting>
  <conditionalFormatting sqref="R162:R167">
    <cfRule type="cellIs" dxfId="22660" priority="71" operator="greaterThan">
      <formula>1</formula>
    </cfRule>
    <cfRule type="cellIs" dxfId="22659" priority="72" operator="lessThan">
      <formula>0.8</formula>
    </cfRule>
  </conditionalFormatting>
  <conditionalFormatting sqref="P162:P167">
    <cfRule type="cellIs" dxfId="22658" priority="70" operator="greaterThan">
      <formula>0</formula>
    </cfRule>
  </conditionalFormatting>
  <conditionalFormatting sqref="P168">
    <cfRule type="cellIs" dxfId="22657" priority="64" operator="greaterThan">
      <formula>0</formula>
    </cfRule>
  </conditionalFormatting>
  <conditionalFormatting sqref="R168">
    <cfRule type="cellIs" dxfId="22656" priority="67" operator="lessThan">
      <formula>0.8</formula>
    </cfRule>
    <cfRule type="cellIs" dxfId="22655" priority="68" operator="greaterThan">
      <formula>1</formula>
    </cfRule>
  </conditionalFormatting>
  <conditionalFormatting sqref="R168">
    <cfRule type="cellIs" dxfId="22654" priority="65" operator="greaterThan">
      <formula>1</formula>
    </cfRule>
    <cfRule type="cellIs" dxfId="22653" priority="66" operator="lessThan">
      <formula>0.8</formula>
    </cfRule>
  </conditionalFormatting>
  <conditionalFormatting sqref="Q168">
    <cfRule type="cellIs" dxfId="22652" priority="69" operator="lessThan">
      <formula>0</formula>
    </cfRule>
  </conditionalFormatting>
  <conditionalFormatting sqref="Q161">
    <cfRule type="cellIs" dxfId="22651" priority="63" operator="lessThan">
      <formula>0</formula>
    </cfRule>
  </conditionalFormatting>
  <conditionalFormatting sqref="R161">
    <cfRule type="cellIs" dxfId="22650" priority="61" operator="lessThan">
      <formula>0.8</formula>
    </cfRule>
    <cfRule type="cellIs" dxfId="22649" priority="62" operator="greaterThan">
      <formula>1</formula>
    </cfRule>
  </conditionalFormatting>
  <conditionalFormatting sqref="R161">
    <cfRule type="cellIs" dxfId="22648" priority="59" operator="greaterThan">
      <formula>1</formula>
    </cfRule>
    <cfRule type="cellIs" dxfId="22647" priority="60" operator="lessThan">
      <formula>0.8</formula>
    </cfRule>
  </conditionalFormatting>
  <conditionalFormatting sqref="P161">
    <cfRule type="cellIs" dxfId="22646" priority="58" operator="greaterThan">
      <formula>0</formula>
    </cfRule>
  </conditionalFormatting>
  <conditionalFormatting sqref="Q162:Q167">
    <cfRule type="cellIs" dxfId="22645" priority="57" operator="lessThan">
      <formula>0</formula>
    </cfRule>
  </conditionalFormatting>
  <conditionalFormatting sqref="R162:R167">
    <cfRule type="cellIs" dxfId="22644" priority="55" operator="lessThan">
      <formula>0.8</formula>
    </cfRule>
    <cfRule type="cellIs" dxfId="22643" priority="56" operator="greaterThan">
      <formula>1</formula>
    </cfRule>
  </conditionalFormatting>
  <conditionalFormatting sqref="R162:R167">
    <cfRule type="cellIs" dxfId="22642" priority="53" operator="greaterThan">
      <formula>1</formula>
    </cfRule>
    <cfRule type="cellIs" dxfId="22641" priority="54" operator="lessThan">
      <formula>0.8</formula>
    </cfRule>
  </conditionalFormatting>
  <conditionalFormatting sqref="P162:P167">
    <cfRule type="cellIs" dxfId="22640" priority="52" operator="greaterThan">
      <formula>0</formula>
    </cfRule>
  </conditionalFormatting>
  <conditionalFormatting sqref="Q162:Q167">
    <cfRule type="cellIs" dxfId="22639" priority="51" operator="lessThan">
      <formula>0</formula>
    </cfRule>
  </conditionalFormatting>
  <conditionalFormatting sqref="R162:R167">
    <cfRule type="cellIs" dxfId="22638" priority="49" operator="lessThan">
      <formula>0.8</formula>
    </cfRule>
    <cfRule type="cellIs" dxfId="22637" priority="50" operator="greaterThan">
      <formula>1</formula>
    </cfRule>
  </conditionalFormatting>
  <conditionalFormatting sqref="R162:R167">
    <cfRule type="cellIs" dxfId="22636" priority="47" operator="greaterThan">
      <formula>1</formula>
    </cfRule>
    <cfRule type="cellIs" dxfId="22635" priority="48" operator="lessThan">
      <formula>0.8</formula>
    </cfRule>
  </conditionalFormatting>
  <conditionalFormatting sqref="P162:P167">
    <cfRule type="cellIs" dxfId="22634" priority="46" operator="greaterThan">
      <formula>0</formula>
    </cfRule>
  </conditionalFormatting>
  <conditionalFormatting sqref="Q168">
    <cfRule type="cellIs" dxfId="22633" priority="45" operator="lessThan">
      <formula>0</formula>
    </cfRule>
  </conditionalFormatting>
  <conditionalFormatting sqref="R168">
    <cfRule type="cellIs" dxfId="22632" priority="43" operator="lessThan">
      <formula>0.8</formula>
    </cfRule>
    <cfRule type="cellIs" dxfId="22631" priority="44" operator="greaterThan">
      <formula>1</formula>
    </cfRule>
  </conditionalFormatting>
  <conditionalFormatting sqref="R168">
    <cfRule type="cellIs" dxfId="22630" priority="41" operator="greaterThan">
      <formula>1</formula>
    </cfRule>
    <cfRule type="cellIs" dxfId="22629" priority="42" operator="lessThan">
      <formula>0.8</formula>
    </cfRule>
  </conditionalFormatting>
  <conditionalFormatting sqref="P168">
    <cfRule type="cellIs" dxfId="22628" priority="40" operator="greaterThan">
      <formula>0</formula>
    </cfRule>
  </conditionalFormatting>
  <conditionalFormatting sqref="Q161">
    <cfRule type="cellIs" dxfId="22627" priority="39" operator="lessThan">
      <formula>0</formula>
    </cfRule>
  </conditionalFormatting>
  <conditionalFormatting sqref="R161">
    <cfRule type="cellIs" dxfId="22626" priority="37" operator="lessThan">
      <formula>0.8</formula>
    </cfRule>
    <cfRule type="cellIs" dxfId="22625" priority="38" operator="greaterThan">
      <formula>1</formula>
    </cfRule>
  </conditionalFormatting>
  <conditionalFormatting sqref="R161">
    <cfRule type="cellIs" dxfId="22624" priority="35" operator="greaterThan">
      <formula>1</formula>
    </cfRule>
    <cfRule type="cellIs" dxfId="22623" priority="36" operator="lessThan">
      <formula>0.8</formula>
    </cfRule>
  </conditionalFormatting>
  <conditionalFormatting sqref="P161">
    <cfRule type="cellIs" dxfId="22622" priority="34" operator="greaterThan">
      <formula>0</formula>
    </cfRule>
  </conditionalFormatting>
  <conditionalFormatting sqref="Q162:Q167">
    <cfRule type="cellIs" dxfId="22621" priority="33" operator="lessThan">
      <formula>0</formula>
    </cfRule>
  </conditionalFormatting>
  <conditionalFormatting sqref="R162:R167">
    <cfRule type="cellIs" dxfId="22620" priority="31" operator="lessThan">
      <formula>0.8</formula>
    </cfRule>
    <cfRule type="cellIs" dxfId="22619" priority="32" operator="greaterThan">
      <formula>1</formula>
    </cfRule>
  </conditionalFormatting>
  <conditionalFormatting sqref="R162:R167">
    <cfRule type="cellIs" dxfId="22618" priority="29" operator="greaterThan">
      <formula>1</formula>
    </cfRule>
    <cfRule type="cellIs" dxfId="22617" priority="30" operator="lessThan">
      <formula>0.8</formula>
    </cfRule>
  </conditionalFormatting>
  <conditionalFormatting sqref="P162:P167">
    <cfRule type="cellIs" dxfId="22616" priority="28" operator="greaterThan">
      <formula>0</formula>
    </cfRule>
  </conditionalFormatting>
  <conditionalFormatting sqref="Q161">
    <cfRule type="cellIs" dxfId="22615" priority="27" operator="lessThan">
      <formula>0</formula>
    </cfRule>
  </conditionalFormatting>
  <conditionalFormatting sqref="R161">
    <cfRule type="cellIs" dxfId="22614" priority="25" operator="lessThan">
      <formula>0.8</formula>
    </cfRule>
    <cfRule type="cellIs" dxfId="22613" priority="26" operator="greaterThan">
      <formula>1</formula>
    </cfRule>
  </conditionalFormatting>
  <conditionalFormatting sqref="R161">
    <cfRule type="cellIs" dxfId="22612" priority="23" operator="greaterThan">
      <formula>1</formula>
    </cfRule>
    <cfRule type="cellIs" dxfId="22611" priority="24" operator="lessThan">
      <formula>0.8</formula>
    </cfRule>
  </conditionalFormatting>
  <conditionalFormatting sqref="P161">
    <cfRule type="cellIs" dxfId="22610" priority="22" operator="greaterThan">
      <formula>0</formula>
    </cfRule>
  </conditionalFormatting>
  <conditionalFormatting sqref="Q162:Q167">
    <cfRule type="cellIs" dxfId="22609" priority="21" operator="lessThan">
      <formula>0</formula>
    </cfRule>
  </conditionalFormatting>
  <conditionalFormatting sqref="R162:R167">
    <cfRule type="cellIs" dxfId="22608" priority="19" operator="lessThan">
      <formula>0.8</formula>
    </cfRule>
    <cfRule type="cellIs" dxfId="22607" priority="20" operator="greaterThan">
      <formula>1</formula>
    </cfRule>
  </conditionalFormatting>
  <conditionalFormatting sqref="R162:R167">
    <cfRule type="cellIs" dxfId="22606" priority="17" operator="greaterThan">
      <formula>1</formula>
    </cfRule>
    <cfRule type="cellIs" dxfId="22605" priority="18" operator="lessThan">
      <formula>0.8</formula>
    </cfRule>
  </conditionalFormatting>
  <conditionalFormatting sqref="P162:P167">
    <cfRule type="cellIs" dxfId="22604" priority="16" operator="greaterThan">
      <formula>0</formula>
    </cfRule>
  </conditionalFormatting>
  <conditionalFormatting sqref="Q161">
    <cfRule type="cellIs" dxfId="22603" priority="15" operator="lessThan">
      <formula>0</formula>
    </cfRule>
  </conditionalFormatting>
  <conditionalFormatting sqref="R161">
    <cfRule type="cellIs" dxfId="22602" priority="13" operator="lessThan">
      <formula>0.8</formula>
    </cfRule>
    <cfRule type="cellIs" dxfId="22601" priority="14" operator="greaterThan">
      <formula>1</formula>
    </cfRule>
  </conditionalFormatting>
  <conditionalFormatting sqref="R161">
    <cfRule type="cellIs" dxfId="22600" priority="11" operator="greaterThan">
      <formula>1</formula>
    </cfRule>
    <cfRule type="cellIs" dxfId="22599" priority="12" operator="lessThan">
      <formula>0.8</formula>
    </cfRule>
  </conditionalFormatting>
  <conditionalFormatting sqref="P161">
    <cfRule type="cellIs" dxfId="22598" priority="10" operator="greaterThan">
      <formula>0</formula>
    </cfRule>
  </conditionalFormatting>
  <conditionalFormatting sqref="P168">
    <cfRule type="cellIs" dxfId="22597" priority="4" operator="greaterThan">
      <formula>0</formula>
    </cfRule>
  </conditionalFormatting>
  <conditionalFormatting sqref="R168">
    <cfRule type="cellIs" dxfId="22596" priority="7" operator="lessThan">
      <formula>0.8</formula>
    </cfRule>
    <cfRule type="cellIs" dxfId="22595" priority="8" operator="greaterThan">
      <formula>1</formula>
    </cfRule>
  </conditionalFormatting>
  <conditionalFormatting sqref="R168">
    <cfRule type="cellIs" dxfId="22594" priority="5" operator="greaterThan">
      <formula>1</formula>
    </cfRule>
    <cfRule type="cellIs" dxfId="22593" priority="6" operator="lessThan">
      <formula>0.8</formula>
    </cfRule>
  </conditionalFormatting>
  <conditionalFormatting sqref="Q168">
    <cfRule type="cellIs" dxfId="22592" priority="9" operator="lessThan">
      <formula>0</formula>
    </cfRule>
  </conditionalFormatting>
  <conditionalFormatting sqref="AF30">
    <cfRule type="cellIs" dxfId="22591" priority="3" operator="lessThan">
      <formula>0</formula>
    </cfRule>
  </conditionalFormatting>
  <conditionalFormatting sqref="AG30">
    <cfRule type="cellIs" dxfId="22590" priority="1" operator="greaterThan">
      <formula>1</formula>
    </cfRule>
    <cfRule type="cellIs" dxfId="22589" priority="2" operator="lessThan">
      <formula>0.8</formula>
    </cfRule>
  </conditionalFormatting>
  <dataValidations count="1">
    <dataValidation type="list" allowBlank="1" showInputMessage="1" showErrorMessage="1" sqref="AB5:AC173" xr:uid="{00000000-0002-0000-1F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8" tint="0.79998168889431442"/>
    <pageSetUpPr fitToPage="1"/>
  </sheetPr>
  <dimension ref="A1:R126"/>
  <sheetViews>
    <sheetView topLeftCell="A31" zoomScale="85" zoomScaleNormal="85" workbookViewId="0">
      <selection activeCell="F31" sqref="F1:F1048576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94095</v>
      </c>
      <c r="F1" s="285" t="s">
        <v>4</v>
      </c>
      <c r="G1" s="286">
        <f>SUM(H5:H124)</f>
        <v>1833601.5570129869</v>
      </c>
      <c r="H1" s="287" t="s">
        <v>79</v>
      </c>
      <c r="I1" s="288">
        <f>+J16+J64+J24+J38+J51+J81+J100+J91+J57+J124+J111</f>
        <v>42.495238095238101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341</v>
      </c>
      <c r="B2" s="568"/>
      <c r="C2" s="290"/>
      <c r="D2" s="417" t="s">
        <v>83</v>
      </c>
      <c r="E2" s="291">
        <f>AVERAGE(L16,L24,L38,L51,L100,L111,L91)</f>
        <v>612.59758066871757</v>
      </c>
      <c r="F2" s="292" t="s">
        <v>84</v>
      </c>
      <c r="G2" s="293">
        <f>G1/E1</f>
        <v>19.48670553178157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2477</v>
      </c>
      <c r="H5" s="300">
        <f>F5*G5</f>
        <v>0</v>
      </c>
      <c r="I5" s="420"/>
      <c r="J5" s="301">
        <v>8</v>
      </c>
      <c r="K5" s="302">
        <f t="shared" ref="K5:K11" si="0">G5/P5*60</f>
        <v>1564.4210526315792</v>
      </c>
      <c r="L5" s="303">
        <f t="shared" ref="L5:L11" si="1">K5/J5</f>
        <v>195.5526315789474</v>
      </c>
      <c r="M5" s="304">
        <v>0.17361111111111113</v>
      </c>
      <c r="N5" s="304">
        <v>0.23958333333333334</v>
      </c>
      <c r="O5" s="296">
        <v>10</v>
      </c>
      <c r="P5" s="414">
        <f t="shared" ref="P5:P11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2263</v>
      </c>
      <c r="H6" s="300">
        <f t="shared" ref="H6:H15" si="3">F6*G6</f>
        <v>0</v>
      </c>
      <c r="I6" s="420"/>
      <c r="J6" s="301">
        <v>8</v>
      </c>
      <c r="K6" s="302">
        <f t="shared" si="0"/>
        <v>1597.4117647058829</v>
      </c>
      <c r="L6" s="303">
        <f t="shared" si="1"/>
        <v>199.67647058823536</v>
      </c>
      <c r="M6" s="304">
        <v>0.24305555555555555</v>
      </c>
      <c r="N6" s="304">
        <v>0.30208333333333331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4228</v>
      </c>
      <c r="H7" s="300">
        <f t="shared" si="3"/>
        <v>154110.6</v>
      </c>
      <c r="I7" s="420"/>
      <c r="J7" s="301">
        <v>12</v>
      </c>
      <c r="K7" s="302">
        <f t="shared" si="0"/>
        <v>1492.2352941176468</v>
      </c>
      <c r="L7" s="303">
        <f t="shared" si="1"/>
        <v>124.35294117647057</v>
      </c>
      <c r="M7" s="304">
        <v>0.30555555555555552</v>
      </c>
      <c r="N7" s="304">
        <v>0.4236111111111111</v>
      </c>
      <c r="O7" s="296">
        <v>5</v>
      </c>
      <c r="P7" s="414">
        <f t="shared" si="2"/>
        <v>170.00000000000003</v>
      </c>
      <c r="Q7" s="305">
        <v>0.43055555555555558</v>
      </c>
      <c r="R7" s="305">
        <v>0.46180555555555558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2477</v>
      </c>
      <c r="H8" s="300">
        <f t="shared" si="3"/>
        <v>73938.45</v>
      </c>
      <c r="I8" s="420"/>
      <c r="J8" s="301">
        <v>13</v>
      </c>
      <c r="K8" s="302">
        <f t="shared" si="0"/>
        <v>1857.7499999999973</v>
      </c>
      <c r="L8" s="303">
        <f t="shared" si="1"/>
        <v>142.90384615384593</v>
      </c>
      <c r="M8" s="304">
        <v>0.46527777777777773</v>
      </c>
      <c r="N8" s="304">
        <v>0.52083333333333337</v>
      </c>
      <c r="O8" s="296">
        <v>5</v>
      </c>
      <c r="P8" s="414">
        <f t="shared" si="2"/>
        <v>80.000000000000114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2263</v>
      </c>
      <c r="H9" s="300">
        <f t="shared" si="3"/>
        <v>66803.759999999995</v>
      </c>
      <c r="I9" s="420"/>
      <c r="J9" s="301">
        <v>13</v>
      </c>
      <c r="K9" s="302">
        <f t="shared" si="0"/>
        <v>1810.3999999999987</v>
      </c>
      <c r="L9" s="303">
        <f t="shared" si="1"/>
        <v>139.26153846153835</v>
      </c>
      <c r="M9" s="304">
        <v>0.52430555555555558</v>
      </c>
      <c r="N9" s="304">
        <v>0.57638888888888895</v>
      </c>
      <c r="O9" s="296">
        <v>5</v>
      </c>
      <c r="P9" s="414">
        <f t="shared" si="2"/>
        <v>75.000000000000057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429</v>
      </c>
      <c r="H10" s="300">
        <f t="shared" si="3"/>
        <v>9948.51</v>
      </c>
      <c r="I10" s="420"/>
      <c r="J10" s="301">
        <v>15</v>
      </c>
      <c r="K10" s="302">
        <f t="shared" si="0"/>
        <v>1286.9999999999941</v>
      </c>
      <c r="L10" s="303">
        <f t="shared" si="1"/>
        <v>85.799999999999599</v>
      </c>
      <c r="M10" s="304">
        <v>0.57986111111111105</v>
      </c>
      <c r="N10" s="304">
        <v>0.59375</v>
      </c>
      <c r="O10" s="296">
        <v>5</v>
      </c>
      <c r="P10" s="414">
        <f t="shared" si="2"/>
        <v>20.000000000000089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761</v>
      </c>
      <c r="H11" s="300">
        <f t="shared" si="3"/>
        <v>17921.55</v>
      </c>
      <c r="I11" s="420"/>
      <c r="J11" s="301">
        <v>15</v>
      </c>
      <c r="K11" s="302">
        <f t="shared" si="0"/>
        <v>1141.4999999999995</v>
      </c>
      <c r="L11" s="303">
        <f t="shared" si="1"/>
        <v>76.099999999999966</v>
      </c>
      <c r="M11" s="304">
        <v>0.59722222222222221</v>
      </c>
      <c r="N11" s="304">
        <v>0.625</v>
      </c>
      <c r="O11" s="296">
        <v>5</v>
      </c>
      <c r="P11" s="414">
        <f t="shared" si="2"/>
        <v>40.000000000000014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</v>
      </c>
      <c r="K16" s="312">
        <f>AVERAGE(K5:K15)</f>
        <v>1535.8168730650143</v>
      </c>
      <c r="L16" s="313">
        <f>AVERAGE(L5:L15)</f>
        <v>137.66391827986246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 t="s">
        <v>107</v>
      </c>
      <c r="C17" s="419"/>
      <c r="D17" s="557" t="s">
        <v>116</v>
      </c>
      <c r="E17" s="558"/>
      <c r="F17" s="299">
        <v>14.03</v>
      </c>
      <c r="G17" s="419">
        <v>337</v>
      </c>
      <c r="H17" s="314">
        <f t="shared" ref="H17:H23" si="4">F17*G17</f>
        <v>4728.1099999999997</v>
      </c>
      <c r="I17" s="315"/>
      <c r="J17" s="301">
        <v>6</v>
      </c>
      <c r="K17" s="302">
        <f>G17/P17*60</f>
        <v>1555.3846153846162</v>
      </c>
      <c r="L17" s="303">
        <f>K17/J17</f>
        <v>259.23076923076934</v>
      </c>
      <c r="M17" s="304">
        <v>0.18055555555555555</v>
      </c>
      <c r="N17" s="304">
        <v>0.18958333333333333</v>
      </c>
      <c r="O17" s="296">
        <v>20</v>
      </c>
      <c r="P17" s="414">
        <f>(N17-M17)*24*60</f>
        <v>12.999999999999993</v>
      </c>
      <c r="Q17" s="296"/>
      <c r="R17" s="296"/>
    </row>
    <row r="18" spans="1:18" ht="15.75" customHeight="1">
      <c r="A18" s="554"/>
      <c r="B18" s="297" t="s">
        <v>117</v>
      </c>
      <c r="C18" s="419"/>
      <c r="D18" s="559" t="s">
        <v>118</v>
      </c>
      <c r="E18" s="560"/>
      <c r="F18" s="299">
        <v>14.49</v>
      </c>
      <c r="G18" s="418">
        <v>573</v>
      </c>
      <c r="H18" s="300">
        <f t="shared" si="4"/>
        <v>8302.77</v>
      </c>
      <c r="I18" s="420"/>
      <c r="J18" s="301">
        <v>5</v>
      </c>
      <c r="K18" s="302">
        <f>G18/P18*60</f>
        <v>1562.7272727272696</v>
      </c>
      <c r="L18" s="303">
        <f>K18/J18</f>
        <v>312.54545454545394</v>
      </c>
      <c r="M18" s="304">
        <v>0.20347222222222219</v>
      </c>
      <c r="N18" s="304">
        <v>0.21875</v>
      </c>
      <c r="O18" s="296">
        <v>20</v>
      </c>
      <c r="P18" s="414">
        <f t="shared" ref="P18" si="5">(N18-M18)*24*60</f>
        <v>22.000000000000043</v>
      </c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>
        <f>AVERAGE(J17:J23)</f>
        <v>5.5</v>
      </c>
      <c r="K24" s="312">
        <f>AVERAGE(K17:K23)</f>
        <v>1559.0559440559427</v>
      </c>
      <c r="L24" s="313">
        <f>AVERAGE(L17:L23)</f>
        <v>285.88811188811167</v>
      </c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1514</v>
      </c>
      <c r="H25" s="300">
        <f t="shared" ref="H25:H37" si="6">F25*G25</f>
        <v>22755.42</v>
      </c>
      <c r="I25" s="420"/>
      <c r="J25" s="301">
        <v>4</v>
      </c>
      <c r="K25" s="302">
        <f t="shared" ref="K25:K27" si="7">G25/P25*60</f>
        <v>2838.7499999999995</v>
      </c>
      <c r="L25" s="303">
        <f t="shared" ref="L25:L27" si="8">K25/J25</f>
        <v>709.68749999999989</v>
      </c>
      <c r="M25" s="304">
        <v>0.1875</v>
      </c>
      <c r="N25" s="304">
        <v>0.20972222222222223</v>
      </c>
      <c r="O25" s="296">
        <v>30</v>
      </c>
      <c r="P25" s="414">
        <f t="shared" ref="P25:P27" si="9">(N25-M25)*24*60</f>
        <v>32.000000000000007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3300</v>
      </c>
      <c r="H26" s="300">
        <f t="shared" si="6"/>
        <v>59994</v>
      </c>
      <c r="I26" s="420"/>
      <c r="J26" s="301">
        <v>4</v>
      </c>
      <c r="K26" s="302">
        <f t="shared" si="7"/>
        <v>2828.5714285714294</v>
      </c>
      <c r="L26" s="303">
        <f t="shared" si="8"/>
        <v>707.14285714285734</v>
      </c>
      <c r="M26" s="304">
        <v>0.22361111111111109</v>
      </c>
      <c r="N26" s="304">
        <v>0.2722222222222222</v>
      </c>
      <c r="O26" s="296">
        <v>20</v>
      </c>
      <c r="P26" s="414">
        <f t="shared" si="9"/>
        <v>69.999999999999986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2041</v>
      </c>
      <c r="H27" s="300">
        <f t="shared" si="6"/>
        <v>37819.730000000003</v>
      </c>
      <c r="I27" s="420"/>
      <c r="J27" s="301">
        <v>3</v>
      </c>
      <c r="K27" s="302">
        <f t="shared" si="7"/>
        <v>2847.9069767441906</v>
      </c>
      <c r="L27" s="303">
        <f t="shared" si="8"/>
        <v>949.30232558139687</v>
      </c>
      <c r="M27" s="304">
        <v>0.28611111111111115</v>
      </c>
      <c r="N27" s="304">
        <v>0.31597222222222221</v>
      </c>
      <c r="O27" s="296">
        <v>20</v>
      </c>
      <c r="P27" s="414">
        <f t="shared" si="9"/>
        <v>42.999999999999929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6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6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6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6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6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6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6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6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6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6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2838.40946843854</v>
      </c>
      <c r="L38" s="313">
        <f>AVERAGE(L25:L37)</f>
        <v>788.71089424141803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0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0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0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0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0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0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0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0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0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919</v>
      </c>
      <c r="H52" s="300">
        <f>F52*G52</f>
        <v>16707.419999999998</v>
      </c>
      <c r="I52" s="420"/>
      <c r="J52" s="301">
        <v>3</v>
      </c>
      <c r="K52" s="302">
        <f>G52/P52*60</f>
        <v>3243.5294117646868</v>
      </c>
      <c r="L52" s="303">
        <f>K52/J52</f>
        <v>1081.176470588229</v>
      </c>
      <c r="M52" s="304">
        <v>0.30555555555555552</v>
      </c>
      <c r="N52" s="304">
        <v>0.31736111111111115</v>
      </c>
      <c r="O52" s="302">
        <v>20</v>
      </c>
      <c r="P52" s="414">
        <f>(N52-M52)*24*60</f>
        <v>17.000000000000099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823</v>
      </c>
      <c r="H53" s="300">
        <f t="shared" ref="H53:H116" si="11">F53*G53</f>
        <v>20599.690000000002</v>
      </c>
      <c r="I53" s="420"/>
      <c r="J53" s="301">
        <v>4</v>
      </c>
      <c r="K53" s="302">
        <f t="shared" ref="K53:K57" si="12">G53/P53*60</f>
        <v>3292.0000000000114</v>
      </c>
      <c r="L53" s="303">
        <f t="shared" ref="L53:L57" si="13">K53/J53</f>
        <v>823.00000000000284</v>
      </c>
      <c r="M53" s="304">
        <v>0.33124999999999999</v>
      </c>
      <c r="N53" s="304">
        <v>0.34166666666666662</v>
      </c>
      <c r="O53" s="302">
        <v>20</v>
      </c>
      <c r="P53" s="414">
        <f t="shared" ref="P53:P57" si="14">(N53-M53)*24*60</f>
        <v>14.999999999999947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1108</v>
      </c>
      <c r="H54" s="300">
        <f t="shared" si="11"/>
        <v>27500.560000000001</v>
      </c>
      <c r="I54" s="420"/>
      <c r="J54" s="301">
        <v>4</v>
      </c>
      <c r="K54" s="302">
        <f t="shared" si="12"/>
        <v>3323.9999999999986</v>
      </c>
      <c r="L54" s="303">
        <f t="shared" si="13"/>
        <v>830.99999999999966</v>
      </c>
      <c r="M54" s="304">
        <v>0.35555555555555557</v>
      </c>
      <c r="N54" s="304">
        <v>0.36944444444444446</v>
      </c>
      <c r="O54" s="302">
        <v>20</v>
      </c>
      <c r="P54" s="414">
        <f t="shared" si="14"/>
        <v>20.000000000000007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1624</v>
      </c>
      <c r="H55" s="300">
        <f t="shared" si="11"/>
        <v>48720</v>
      </c>
      <c r="I55" s="420"/>
      <c r="J55" s="301">
        <v>4</v>
      </c>
      <c r="K55" s="302">
        <f t="shared" si="12"/>
        <v>3248.0000000000027</v>
      </c>
      <c r="L55" s="303">
        <f t="shared" si="13"/>
        <v>812.00000000000068</v>
      </c>
      <c r="M55" s="304">
        <v>0.3833333333333333</v>
      </c>
      <c r="N55" s="304">
        <v>0.40416666666666662</v>
      </c>
      <c r="O55" s="302">
        <v>20</v>
      </c>
      <c r="P55" s="414">
        <f t="shared" si="14"/>
        <v>29.999999999999972</v>
      </c>
      <c r="Q55" s="305">
        <v>0.40416666666666662</v>
      </c>
      <c r="R55" s="305">
        <v>0.4458333333333333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2065</v>
      </c>
      <c r="H56" s="300">
        <f t="shared" si="11"/>
        <v>48981.799999999996</v>
      </c>
      <c r="I56" s="420"/>
      <c r="J56" s="301">
        <v>4</v>
      </c>
      <c r="K56" s="302">
        <f t="shared" si="12"/>
        <v>3021.9512195121938</v>
      </c>
      <c r="L56" s="303">
        <f t="shared" si="13"/>
        <v>755.48780487804845</v>
      </c>
      <c r="M56" s="304">
        <v>0.4597222222222222</v>
      </c>
      <c r="N56" s="304">
        <v>0.48819444444444443</v>
      </c>
      <c r="O56" s="302">
        <v>20</v>
      </c>
      <c r="P56" s="414">
        <f t="shared" si="14"/>
        <v>41.000000000000014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2671</v>
      </c>
      <c r="H57" s="300">
        <f t="shared" si="11"/>
        <v>73399.08</v>
      </c>
      <c r="I57" s="420"/>
      <c r="J57" s="301">
        <v>4</v>
      </c>
      <c r="K57" s="302">
        <f t="shared" si="12"/>
        <v>3023.7735849056621</v>
      </c>
      <c r="L57" s="303">
        <f t="shared" si="13"/>
        <v>755.94339622641553</v>
      </c>
      <c r="M57" s="304">
        <v>0.50208333333333333</v>
      </c>
      <c r="N57" s="304">
        <v>0.53888888888888886</v>
      </c>
      <c r="O57" s="302">
        <v>20</v>
      </c>
      <c r="P57" s="414">
        <f t="shared" si="14"/>
        <v>52.999999999999972</v>
      </c>
      <c r="Q57" s="305"/>
      <c r="R57" s="305"/>
    </row>
    <row r="58" spans="1:18" ht="15.6" customHeight="1">
      <c r="A58" s="534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1"/>
        <v>0</v>
      </c>
      <c r="I58" s="420"/>
      <c r="J58" s="301"/>
      <c r="K58" s="302"/>
      <c r="L58" s="303"/>
      <c r="M58" s="304"/>
      <c r="N58" s="304"/>
      <c r="O58" s="302"/>
      <c r="P58" s="414"/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1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1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1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1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1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3.8333333333333335</v>
      </c>
      <c r="K64" s="312">
        <f>AVERAGE(K52:K63)</f>
        <v>3192.209036030426</v>
      </c>
      <c r="L64" s="313">
        <f>AVERAGE(L52:L63)</f>
        <v>843.10127861544936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659</v>
      </c>
      <c r="H65" s="300">
        <f>F65*G65</f>
        <v>14683.718181818182</v>
      </c>
      <c r="I65" s="420"/>
      <c r="J65" s="301">
        <v>4</v>
      </c>
      <c r="K65" s="302">
        <f t="shared" ref="K65:K71" si="15">G65/P65*60</f>
        <v>3295.0000000000009</v>
      </c>
      <c r="L65" s="303">
        <f t="shared" ref="L65:L71" si="16">K65/J65</f>
        <v>823.75000000000023</v>
      </c>
      <c r="M65" s="304">
        <v>0.18055555555555555</v>
      </c>
      <c r="N65" s="304">
        <v>0.18888888888888888</v>
      </c>
      <c r="O65" s="302">
        <v>20</v>
      </c>
      <c r="P65" s="414">
        <f>(N65-M65)*24*60</f>
        <v>11.999999999999996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1595</v>
      </c>
      <c r="H66" s="300">
        <f t="shared" ref="H66:H74" si="17">F66*G66</f>
        <v>28997.1</v>
      </c>
      <c r="I66" s="420"/>
      <c r="J66" s="301">
        <v>3</v>
      </c>
      <c r="K66" s="302">
        <f t="shared" si="15"/>
        <v>3417.8571428571504</v>
      </c>
      <c r="L66" s="303">
        <f t="shared" si="16"/>
        <v>1139.2857142857167</v>
      </c>
      <c r="M66" s="304">
        <v>0.20277777777777781</v>
      </c>
      <c r="N66" s="304">
        <v>0.22222222222222221</v>
      </c>
      <c r="O66" s="302">
        <v>20</v>
      </c>
      <c r="P66" s="414">
        <f t="shared" ref="P66:P71" si="18">(N66-M66)*24*60</f>
        <v>27.99999999999994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1843</v>
      </c>
      <c r="H67" s="300">
        <f t="shared" si="17"/>
        <v>32972.945454545457</v>
      </c>
      <c r="I67" s="420"/>
      <c r="J67" s="301">
        <v>3</v>
      </c>
      <c r="K67" s="302">
        <f t="shared" si="15"/>
        <v>3252.3529411764703</v>
      </c>
      <c r="L67" s="303">
        <f t="shared" si="16"/>
        <v>1084.1176470588234</v>
      </c>
      <c r="M67" s="304">
        <v>0.23611111111111113</v>
      </c>
      <c r="N67" s="304">
        <v>0.25972222222222224</v>
      </c>
      <c r="O67" s="302">
        <v>20</v>
      </c>
      <c r="P67" s="414">
        <f t="shared" si="18"/>
        <v>34</v>
      </c>
      <c r="Q67" s="305">
        <v>0.25972222222222224</v>
      </c>
      <c r="R67" s="305">
        <v>0.30138888888888887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4841</v>
      </c>
      <c r="H68" s="300">
        <f t="shared" si="17"/>
        <v>69157.142857142841</v>
      </c>
      <c r="I68" s="420"/>
      <c r="J68" s="301">
        <v>3</v>
      </c>
      <c r="K68" s="302">
        <f t="shared" si="15"/>
        <v>3227.3333333333335</v>
      </c>
      <c r="L68" s="303">
        <f t="shared" si="16"/>
        <v>1075.7777777777778</v>
      </c>
      <c r="M68" s="304">
        <v>0.31527777777777777</v>
      </c>
      <c r="N68" s="304">
        <v>0.37777777777777777</v>
      </c>
      <c r="O68" s="302">
        <v>20</v>
      </c>
      <c r="P68" s="414">
        <f t="shared" si="18"/>
        <v>90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3149</v>
      </c>
      <c r="H69" s="300">
        <f t="shared" si="17"/>
        <v>52462.340000000004</v>
      </c>
      <c r="I69" s="420"/>
      <c r="J69" s="301">
        <v>4</v>
      </c>
      <c r="K69" s="302">
        <f t="shared" si="15"/>
        <v>3202.3728813559351</v>
      </c>
      <c r="L69" s="303">
        <f t="shared" si="16"/>
        <v>800.59322033898377</v>
      </c>
      <c r="M69" s="304">
        <v>0.39166666666666666</v>
      </c>
      <c r="N69" s="304">
        <v>0.43263888888888885</v>
      </c>
      <c r="O69" s="302">
        <v>20</v>
      </c>
      <c r="P69" s="414">
        <f t="shared" si="18"/>
        <v>58.99999999999995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3017</v>
      </c>
      <c r="H70" s="300">
        <f t="shared" si="17"/>
        <v>42328.509999999995</v>
      </c>
      <c r="I70" s="420"/>
      <c r="J70" s="301">
        <v>3</v>
      </c>
      <c r="K70" s="302">
        <f t="shared" si="15"/>
        <v>3232.5000000000027</v>
      </c>
      <c r="L70" s="303">
        <f t="shared" si="16"/>
        <v>1077.5000000000009</v>
      </c>
      <c r="M70" s="304">
        <v>0.4465277777777778</v>
      </c>
      <c r="N70" s="304">
        <v>0.48541666666666666</v>
      </c>
      <c r="O70" s="302">
        <v>20</v>
      </c>
      <c r="P70" s="414">
        <f t="shared" si="18"/>
        <v>55.999999999999957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2092</v>
      </c>
      <c r="H71" s="300">
        <f t="shared" si="17"/>
        <v>52718.400000000001</v>
      </c>
      <c r="I71" s="420"/>
      <c r="J71" s="301">
        <v>3</v>
      </c>
      <c r="K71" s="302">
        <f t="shared" si="15"/>
        <v>3218.4615384615304</v>
      </c>
      <c r="L71" s="303">
        <f t="shared" si="16"/>
        <v>1072.8205128205102</v>
      </c>
      <c r="M71" s="304">
        <v>0.4993055555555555</v>
      </c>
      <c r="N71" s="304">
        <v>0.52638888888888891</v>
      </c>
      <c r="O71" s="302">
        <v>20</v>
      </c>
      <c r="P71" s="414">
        <f t="shared" si="18"/>
        <v>39.000000000000099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7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7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7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3263.696833883489</v>
      </c>
      <c r="L75" s="313">
        <f>AVERAGE(L65:L74)</f>
        <v>1010.5492674688304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1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1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1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1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1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1364</v>
      </c>
      <c r="H82" s="345">
        <f t="shared" ref="H82:H90" si="19">F82*G82</f>
        <v>23488.079999999998</v>
      </c>
      <c r="I82" s="420"/>
      <c r="J82" s="301">
        <v>3</v>
      </c>
      <c r="K82" s="302">
        <f t="shared" ref="K82" si="20">G82/P82*60</f>
        <v>2728.0000000000095</v>
      </c>
      <c r="L82" s="303">
        <f t="shared" ref="L82" si="21">K82/J82</f>
        <v>909.33333333333655</v>
      </c>
      <c r="M82" s="304">
        <v>0.72222222222222221</v>
      </c>
      <c r="N82" s="304">
        <v>0.74305555555555547</v>
      </c>
      <c r="O82" s="302">
        <v>20</v>
      </c>
      <c r="P82" s="414">
        <f t="shared" ref="P82" si="22">(N82-M82)*24*60</f>
        <v>29.999999999999893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9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9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9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9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9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9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9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9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2728.0000000000095</v>
      </c>
      <c r="L91" s="313">
        <f>AVERAGE(L82:L90)</f>
        <v>909.33333333333655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1638</v>
      </c>
      <c r="H92" s="300">
        <f t="shared" ref="H92:H99" si="23">F92*G92</f>
        <v>40196.519999999997</v>
      </c>
      <c r="I92" s="420"/>
      <c r="J92" s="301">
        <v>3</v>
      </c>
      <c r="K92" s="302">
        <f>G92/P92*60</f>
        <v>2184</v>
      </c>
      <c r="L92" s="303">
        <f t="shared" ref="L92:L93" si="24">K92/J92</f>
        <v>728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1591</v>
      </c>
      <c r="H93" s="300">
        <f t="shared" si="23"/>
        <v>37022.57</v>
      </c>
      <c r="I93" s="420"/>
      <c r="J93" s="301">
        <v>4</v>
      </c>
      <c r="K93" s="302">
        <f t="shared" ref="K93" si="25">G93/P93*60</f>
        <v>2121.333333333333</v>
      </c>
      <c r="L93" s="303">
        <f t="shared" si="24"/>
        <v>530.33333333333326</v>
      </c>
      <c r="M93" s="304">
        <v>0.76736111111111116</v>
      </c>
      <c r="N93" s="304">
        <v>0.79861111111111116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3"/>
        <v>0</v>
      </c>
      <c r="I94" s="420"/>
      <c r="J94" s="301">
        <v>4</v>
      </c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3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3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2152.6666666666665</v>
      </c>
      <c r="L100" s="313">
        <f>AVERAGE(L92:L99)</f>
        <v>629.16666666666663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1330</v>
      </c>
      <c r="H101" s="300">
        <f t="shared" ref="H101:H110" si="26">F101*G101</f>
        <v>33289.9</v>
      </c>
      <c r="I101" s="420"/>
      <c r="J101" s="301">
        <v>4</v>
      </c>
      <c r="K101" s="302">
        <f>G101/P101*60</f>
        <v>3191.9999999999909</v>
      </c>
      <c r="L101" s="303">
        <f t="shared" ref="L101:L105" si="27">K101/J101</f>
        <v>797.99999999999773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2046</v>
      </c>
      <c r="H102" s="300">
        <f t="shared" si="26"/>
        <v>50781.72</v>
      </c>
      <c r="I102" s="420"/>
      <c r="J102" s="301">
        <v>4</v>
      </c>
      <c r="K102" s="302">
        <f t="shared" ref="K102:K105" si="29">G102/P102*60</f>
        <v>3068.9999999999991</v>
      </c>
      <c r="L102" s="303">
        <f t="shared" si="27"/>
        <v>767.24999999999977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2308</v>
      </c>
      <c r="H103" s="300">
        <f t="shared" si="26"/>
        <v>69240</v>
      </c>
      <c r="I103" s="420"/>
      <c r="J103" s="301">
        <v>3</v>
      </c>
      <c r="K103" s="302">
        <f t="shared" si="29"/>
        <v>3077.3333333333335</v>
      </c>
      <c r="L103" s="303">
        <f t="shared" si="27"/>
        <v>1025.7777777777778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3350</v>
      </c>
      <c r="H104" s="300">
        <f t="shared" si="26"/>
        <v>95709.5</v>
      </c>
      <c r="I104" s="420"/>
      <c r="J104" s="301">
        <v>3</v>
      </c>
      <c r="K104" s="302">
        <f t="shared" si="29"/>
        <v>3092.307692307696</v>
      </c>
      <c r="L104" s="303">
        <f t="shared" si="27"/>
        <v>1030.7692307692321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9522</v>
      </c>
      <c r="H105" s="300">
        <f t="shared" si="26"/>
        <v>136028.57142857139</v>
      </c>
      <c r="I105" s="420"/>
      <c r="J105" s="301">
        <v>3</v>
      </c>
      <c r="K105" s="302">
        <f t="shared" si="29"/>
        <v>3006.9473684026289</v>
      </c>
      <c r="L105" s="303">
        <f t="shared" si="27"/>
        <v>1002.3157894675429</v>
      </c>
      <c r="M105" s="304">
        <v>46153.940972222219</v>
      </c>
      <c r="N105" s="304">
        <v>46154.072916666664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6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6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6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6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6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3087.5176788087297</v>
      </c>
      <c r="L111" s="313">
        <f>AVERAGE(L101:L110)</f>
        <v>924.82255960291025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1138</v>
      </c>
      <c r="H112" s="345">
        <f t="shared" si="11"/>
        <v>19004.599999999999</v>
      </c>
      <c r="I112" s="420"/>
      <c r="J112" s="301">
        <v>3</v>
      </c>
      <c r="K112" s="302">
        <f t="shared" ref="K112:K118" si="30">G112/P112*60</f>
        <v>2731.1999999999921</v>
      </c>
      <c r="L112" s="303">
        <f t="shared" ref="L112:L118" si="31">K112/J112</f>
        <v>910.39999999999736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2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984</v>
      </c>
      <c r="H113" s="345">
        <f t="shared" si="11"/>
        <v>17889.12</v>
      </c>
      <c r="I113" s="420"/>
      <c r="J113" s="301">
        <v>4</v>
      </c>
      <c r="K113" s="302">
        <f t="shared" si="30"/>
        <v>2951.9999999999868</v>
      </c>
      <c r="L113" s="303">
        <f t="shared" si="31"/>
        <v>737.9999999999967</v>
      </c>
      <c r="M113" s="304">
        <v>0.75347222222222221</v>
      </c>
      <c r="N113" s="304">
        <v>0.76736111111111116</v>
      </c>
      <c r="O113" s="296">
        <v>20</v>
      </c>
      <c r="P113" s="414">
        <f t="shared" si="32"/>
        <v>20.000000000000089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1159</v>
      </c>
      <c r="H114" s="345">
        <f t="shared" si="11"/>
        <v>21070.62</v>
      </c>
      <c r="I114" s="420"/>
      <c r="J114" s="301">
        <v>3</v>
      </c>
      <c r="K114" s="302">
        <f t="shared" si="30"/>
        <v>2781.5999999999922</v>
      </c>
      <c r="L114" s="303">
        <f t="shared" si="31"/>
        <v>927.19999999999743</v>
      </c>
      <c r="M114" s="304">
        <v>0.78125</v>
      </c>
      <c r="N114" s="304">
        <v>0.79861111111111116</v>
      </c>
      <c r="O114" s="296">
        <v>20</v>
      </c>
      <c r="P114" s="414">
        <f t="shared" si="32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6388</v>
      </c>
      <c r="H115" s="345">
        <f t="shared" si="11"/>
        <v>106424.08</v>
      </c>
      <c r="I115" s="420"/>
      <c r="J115" s="301">
        <v>4</v>
      </c>
      <c r="K115" s="302">
        <f t="shared" si="30"/>
        <v>3066.240000000003</v>
      </c>
      <c r="L115" s="303">
        <f t="shared" si="31"/>
        <v>766.56000000000074</v>
      </c>
      <c r="M115" s="304">
        <v>0.8125</v>
      </c>
      <c r="N115" s="304">
        <v>0.89930555555555547</v>
      </c>
      <c r="O115" s="296">
        <v>20</v>
      </c>
      <c r="P115" s="414">
        <f t="shared" si="32"/>
        <v>124.99999999999987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1205</v>
      </c>
      <c r="H116" s="345">
        <f t="shared" si="11"/>
        <v>26849.590909090908</v>
      </c>
      <c r="I116" s="420"/>
      <c r="J116" s="301">
        <v>4</v>
      </c>
      <c r="K116" s="302">
        <f t="shared" si="30"/>
        <v>2892.0000000000286</v>
      </c>
      <c r="L116" s="303">
        <f t="shared" si="31"/>
        <v>723.00000000000716</v>
      </c>
      <c r="M116" s="304">
        <v>0.91319444444444453</v>
      </c>
      <c r="N116" s="347">
        <v>0.93055555555555547</v>
      </c>
      <c r="O116" s="296">
        <v>20</v>
      </c>
      <c r="P116" s="414">
        <f t="shared" si="32"/>
        <v>24.999999999999751</v>
      </c>
      <c r="Q116" s="305">
        <v>0.93055555555555547</v>
      </c>
      <c r="R116" s="305">
        <v>0.97222222222222221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4321</v>
      </c>
      <c r="H117" s="345">
        <f t="shared" ref="H117:H123" si="33">F117*G117</f>
        <v>77306.618181818179</v>
      </c>
      <c r="I117" s="420"/>
      <c r="J117" s="301">
        <v>3</v>
      </c>
      <c r="K117" s="302">
        <f t="shared" si="30"/>
        <v>3050.117646891727</v>
      </c>
      <c r="L117" s="303">
        <f t="shared" si="31"/>
        <v>1016.7058822972423</v>
      </c>
      <c r="M117" s="304">
        <v>46153.986111111109</v>
      </c>
      <c r="N117" s="304">
        <v>46154.045138888891</v>
      </c>
      <c r="O117" s="302">
        <v>20</v>
      </c>
      <c r="P117" s="414">
        <f t="shared" si="32"/>
        <v>85.000000004656613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6682</v>
      </c>
      <c r="H118" s="345">
        <f t="shared" si="33"/>
        <v>93748.459999999992</v>
      </c>
      <c r="I118" s="420"/>
      <c r="J118" s="301">
        <v>3</v>
      </c>
      <c r="K118" s="302">
        <f t="shared" si="30"/>
        <v>2969.7777777777787</v>
      </c>
      <c r="L118" s="303">
        <f t="shared" si="31"/>
        <v>989.92592592592621</v>
      </c>
      <c r="M118" s="304">
        <v>5.9027777777777783E-2</v>
      </c>
      <c r="N118" s="304">
        <v>0.15277777777777776</v>
      </c>
      <c r="O118" s="302">
        <v>20</v>
      </c>
      <c r="P118" s="414">
        <f t="shared" si="32"/>
        <v>134.99999999999994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3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3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3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3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3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2920.4193463813581</v>
      </c>
      <c r="L124" s="313">
        <f>AVERAGE(L112:L123)</f>
        <v>867.39882974616683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342</v>
      </c>
      <c r="E3" s="517"/>
      <c r="F3" s="506" t="s">
        <v>3</v>
      </c>
      <c r="G3" s="467"/>
      <c r="H3" s="518">
        <v>299779.70999999996</v>
      </c>
      <c r="I3" s="519"/>
      <c r="J3" s="506" t="s">
        <v>4</v>
      </c>
      <c r="K3" s="467"/>
      <c r="L3" s="511">
        <v>9955063.1326127872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383.20650777277564</v>
      </c>
      <c r="G6" s="508"/>
      <c r="H6" s="486">
        <f>AVERAGE(D13:P13,Q13)</f>
        <v>140.03879792864743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8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365.48134604564126</v>
      </c>
      <c r="G7" s="479"/>
      <c r="H7" s="480">
        <f>AVERAGE(D14:P14,Q14)</f>
        <v>129.35939508210376</v>
      </c>
      <c r="I7" s="481"/>
      <c r="J7" s="480">
        <f>AVERAGE(D31:E31,G31:H31)</f>
        <v>671.83932049067084</v>
      </c>
      <c r="K7" s="481"/>
      <c r="L7" s="482">
        <f>AVERAGE(J31:M31)</f>
        <v>885.55019997299325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0.90708050965355447</v>
      </c>
      <c r="G8" s="485"/>
      <c r="H8" s="484">
        <f>AVERAGE(D15:O15,P15:Q15)</f>
        <v>0.91743233630560894</v>
      </c>
      <c r="I8" s="485"/>
      <c r="J8" s="484">
        <f>AVERAGE(D32:E32,G32:H32)</f>
        <v>0.76644960585290589</v>
      </c>
      <c r="K8" s="485"/>
      <c r="L8" s="484">
        <f>AVERAGE(J32:M32)</f>
        <v>1.0114800201720127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145.80237358101135</v>
      </c>
      <c r="E13" s="19">
        <v>115.72759103641455</v>
      </c>
      <c r="F13" s="19">
        <v>126.67647058823528</v>
      </c>
      <c r="G13" s="19">
        <v>327.38095238095235</v>
      </c>
      <c r="H13" s="19">
        <v>228.57142857142858</v>
      </c>
      <c r="I13" s="19">
        <v>85.571281144036561</v>
      </c>
      <c r="J13" s="19">
        <v>105.49754901960783</v>
      </c>
      <c r="K13" s="19">
        <v>106.71456828345374</v>
      </c>
      <c r="L13" s="19">
        <v>91.249582289055979</v>
      </c>
      <c r="M13" s="19">
        <v>83.267460590474016</v>
      </c>
      <c r="N13" s="19">
        <v>86.076432809966093</v>
      </c>
      <c r="O13" s="19">
        <v>101.57852965747702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138.88035672053664</v>
      </c>
      <c r="E14" s="19">
        <v>110.53568569678998</v>
      </c>
      <c r="F14" s="19">
        <v>108.3451004449138</v>
      </c>
      <c r="G14" s="19">
        <v>298.38313825555093</v>
      </c>
      <c r="H14" s="19">
        <v>224.02261730216091</v>
      </c>
      <c r="I14" s="19">
        <v>79.555540469323603</v>
      </c>
      <c r="J14" s="19">
        <v>98.905193244491798</v>
      </c>
      <c r="K14" s="19">
        <v>95.518260896894475</v>
      </c>
      <c r="L14" s="19">
        <v>78.492428604913115</v>
      </c>
      <c r="M14" s="19">
        <v>75.230739418435377</v>
      </c>
      <c r="N14" s="19">
        <v>77.323337303190982</v>
      </c>
      <c r="O14" s="19">
        <v>91.368470571590237</v>
      </c>
      <c r="P14" s="19">
        <v>199.73479676336663</v>
      </c>
      <c r="Q14" s="9">
        <v>134.7358654572941</v>
      </c>
    </row>
    <row r="15" spans="2:17" ht="39.950000000000003" customHeight="1">
      <c r="B15" s="460"/>
      <c r="C15" s="377" t="s">
        <v>43</v>
      </c>
      <c r="D15" s="10">
        <f t="shared" ref="D15:Q15" si="0">D14/D13</f>
        <v>0.95252466273034531</v>
      </c>
      <c r="E15" s="10">
        <f t="shared" si="0"/>
        <v>0.95513684080755734</v>
      </c>
      <c r="F15" s="10">
        <f t="shared" si="0"/>
        <v>0.85528985723869744</v>
      </c>
      <c r="G15" s="10">
        <f t="shared" si="0"/>
        <v>0.91142485867150114</v>
      </c>
      <c r="H15" s="10">
        <f t="shared" si="0"/>
        <v>0.98009895069695396</v>
      </c>
      <c r="I15" s="10">
        <f t="shared" si="0"/>
        <v>0.92969906966115123</v>
      </c>
      <c r="J15" s="10">
        <f t="shared" si="0"/>
        <v>0.93751176367243594</v>
      </c>
      <c r="K15" s="10">
        <f t="shared" si="0"/>
        <v>0.89508173469980412</v>
      </c>
      <c r="L15" s="10">
        <f t="shared" si="0"/>
        <v>0.86019493608495246</v>
      </c>
      <c r="M15" s="10">
        <f t="shared" si="0"/>
        <v>0.90348305190229306</v>
      </c>
      <c r="N15" s="10">
        <f t="shared" si="0"/>
        <v>0.89831019686771152</v>
      </c>
      <c r="O15" s="10">
        <f t="shared" si="0"/>
        <v>0.89948605162611506</v>
      </c>
      <c r="P15" s="379">
        <f t="shared" si="0"/>
        <v>0.96757163057037954</v>
      </c>
      <c r="Q15" s="11">
        <f t="shared" si="0"/>
        <v>0.89823910304862731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0.7666666666666665</v>
      </c>
      <c r="E17" s="12">
        <v>0.67361111111111116</v>
      </c>
      <c r="F17" s="12">
        <v>0.66319444444444442</v>
      </c>
      <c r="G17" s="12">
        <v>0.69513888888888897</v>
      </c>
      <c r="H17" s="12">
        <v>0.67222222222222228</v>
      </c>
      <c r="I17" s="12">
        <v>0.77499999999999991</v>
      </c>
      <c r="J17" s="12">
        <v>0.75347222222222221</v>
      </c>
      <c r="K17" s="12">
        <v>0.78472222222222221</v>
      </c>
      <c r="L17" s="12">
        <v>0.98263888888888873</v>
      </c>
      <c r="M17" s="12">
        <v>1.0069444444444444</v>
      </c>
      <c r="N17" s="12">
        <v>0.97291666666666665</v>
      </c>
      <c r="O17" s="22">
        <v>0.89305555555555549</v>
      </c>
      <c r="P17" s="12">
        <v>0.64513888888888893</v>
      </c>
      <c r="Q17" s="380">
        <v>0.61111111111111105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1</v>
      </c>
      <c r="E20" s="382" t="s">
        <v>49</v>
      </c>
      <c r="F20" s="382">
        <v>1</v>
      </c>
      <c r="G20" s="382">
        <v>1</v>
      </c>
      <c r="H20" s="382" t="s">
        <v>49</v>
      </c>
      <c r="I20" s="382">
        <v>1</v>
      </c>
      <c r="J20" s="382">
        <v>3</v>
      </c>
      <c r="K20" s="382" t="s">
        <v>49</v>
      </c>
      <c r="L20" s="382" t="s">
        <v>49</v>
      </c>
      <c r="M20" s="382">
        <v>1</v>
      </c>
      <c r="N20" s="382" t="s">
        <v>49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 t="s">
        <v>49</v>
      </c>
      <c r="I21" s="382" t="s">
        <v>49</v>
      </c>
      <c r="J21" s="382">
        <v>1</v>
      </c>
      <c r="K21" s="382" t="s">
        <v>49</v>
      </c>
      <c r="L21" s="382">
        <v>1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18.625</v>
      </c>
      <c r="E22" s="384">
        <v>17.142857142857142</v>
      </c>
      <c r="F22" s="384">
        <v>15</v>
      </c>
      <c r="G22" s="384">
        <v>5.833333333333333</v>
      </c>
      <c r="H22" s="384">
        <v>6.6</v>
      </c>
      <c r="I22" s="384">
        <v>17.166666666666668</v>
      </c>
      <c r="J22" s="384">
        <v>17.375</v>
      </c>
      <c r="K22" s="384">
        <v>17.100000000000001</v>
      </c>
      <c r="L22" s="384">
        <v>16.7</v>
      </c>
      <c r="M22" s="384">
        <v>18.111111111111111</v>
      </c>
      <c r="N22" s="384">
        <v>17.5</v>
      </c>
      <c r="O22" s="384">
        <v>17.166666666666668</v>
      </c>
      <c r="P22" s="384">
        <v>11.6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790.47429018555795</v>
      </c>
      <c r="F31" s="8">
        <v>0</v>
      </c>
      <c r="G31" s="8">
        <v>876.35296426495586</v>
      </c>
      <c r="H31" s="393">
        <v>1020.5300275121693</v>
      </c>
      <c r="I31" s="392">
        <v>0</v>
      </c>
      <c r="J31" s="8">
        <v>1090.3999999999969</v>
      </c>
      <c r="K31" s="8">
        <v>661.10416666666765</v>
      </c>
      <c r="L31" s="8">
        <v>915.28406049411717</v>
      </c>
      <c r="M31" s="393">
        <v>875.41257273119118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0.95815065477037331</v>
      </c>
      <c r="F32" s="10">
        <f t="shared" si="1"/>
        <v>0</v>
      </c>
      <c r="G32" s="10">
        <f t="shared" si="1"/>
        <v>0.97372551584995093</v>
      </c>
      <c r="H32" s="10">
        <f t="shared" si="1"/>
        <v>1.1339222527912993</v>
      </c>
      <c r="I32" s="392">
        <f t="shared" si="1"/>
        <v>0</v>
      </c>
      <c r="J32" s="10">
        <f t="shared" si="1"/>
        <v>1.321696969696966</v>
      </c>
      <c r="K32" s="10">
        <f t="shared" si="1"/>
        <v>0.73456018518518629</v>
      </c>
      <c r="L32" s="10">
        <f t="shared" si="1"/>
        <v>1.0169822894379079</v>
      </c>
      <c r="M32" s="11">
        <f t="shared" si="1"/>
        <v>0.97268063636799018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3029.9999999999977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0.30763888888888891</v>
      </c>
      <c r="F34" s="12">
        <v>0</v>
      </c>
      <c r="G34" s="12">
        <v>1078.6842105263152</v>
      </c>
      <c r="H34" s="380">
        <v>0.52152777777777781</v>
      </c>
      <c r="I34" s="23">
        <v>0</v>
      </c>
      <c r="J34" s="12">
        <v>0.73958333333333337</v>
      </c>
      <c r="K34" s="12">
        <v>0.79513888888888884</v>
      </c>
      <c r="L34" s="12">
        <v>46155.072916666664</v>
      </c>
      <c r="M34" s="13">
        <v>46155.048611111109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1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2588" priority="4" operator="lessThan">
      <formula>0.8</formula>
    </cfRule>
  </conditionalFormatting>
  <conditionalFormatting sqref="J32:L32">
    <cfRule type="cellIs" dxfId="22587" priority="3" operator="lessThan">
      <formula>0.8</formula>
    </cfRule>
  </conditionalFormatting>
  <conditionalFormatting sqref="M32">
    <cfRule type="cellIs" dxfId="22586" priority="2" operator="lessThan">
      <formula>0.8</formula>
    </cfRule>
  </conditionalFormatting>
  <conditionalFormatting sqref="H32">
    <cfRule type="cellIs" dxfId="22585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79998168889431442"/>
    <pageSetUpPr fitToPage="1"/>
  </sheetPr>
  <dimension ref="A1:R126"/>
  <sheetViews>
    <sheetView topLeftCell="A88" zoomScale="85" zoomScaleNormal="85" workbookViewId="0">
      <selection activeCell="G93" sqref="G93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96420</v>
      </c>
      <c r="F1" s="285" t="s">
        <v>4</v>
      </c>
      <c r="G1" s="286">
        <f>SUM(H5:H124)</f>
        <v>1876627.6190909091</v>
      </c>
      <c r="H1" s="287" t="s">
        <v>79</v>
      </c>
      <c r="I1" s="288">
        <f>+J16+J64+J24+J38+J51+J81+J100+J91+J57+J124+J111</f>
        <v>36.852380952380955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343</v>
      </c>
      <c r="B2" s="568"/>
      <c r="C2" s="290"/>
      <c r="D2" s="417" t="s">
        <v>83</v>
      </c>
      <c r="E2" s="291">
        <f>AVERAGE(L16,L24,L38,L51,L100,L111,L91)</f>
        <v>718.39967656072679</v>
      </c>
      <c r="F2" s="292" t="s">
        <v>84</v>
      </c>
      <c r="G2" s="293">
        <f>G1/E1</f>
        <v>19.463053506439628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2416</v>
      </c>
      <c r="H5" s="300">
        <f>F5*G5</f>
        <v>0</v>
      </c>
      <c r="I5" s="420"/>
      <c r="J5" s="301">
        <v>9</v>
      </c>
      <c r="K5" s="302">
        <f t="shared" ref="K5:K11" si="0">G5/P5*60</f>
        <v>1610.6666666666667</v>
      </c>
      <c r="L5" s="303">
        <f t="shared" ref="L5:L11" si="1">K5/J5</f>
        <v>178.96296296296296</v>
      </c>
      <c r="M5" s="304">
        <v>0.17361111111111113</v>
      </c>
      <c r="N5" s="304">
        <v>0.23611111111111113</v>
      </c>
      <c r="O5" s="296">
        <v>10</v>
      </c>
      <c r="P5" s="414">
        <f t="shared" ref="P5:P11" si="2">(N5-M5)*24*60</f>
        <v>90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2187</v>
      </c>
      <c r="H6" s="300">
        <f t="shared" ref="H6:H15" si="3">F6*G6</f>
        <v>0</v>
      </c>
      <c r="I6" s="420"/>
      <c r="J6" s="301">
        <v>9</v>
      </c>
      <c r="K6" s="302">
        <f t="shared" si="0"/>
        <v>1640.25</v>
      </c>
      <c r="L6" s="303">
        <f t="shared" si="1"/>
        <v>182.25</v>
      </c>
      <c r="M6" s="304">
        <v>0.23958333333333334</v>
      </c>
      <c r="N6" s="304">
        <v>0.2951388888888889</v>
      </c>
      <c r="O6" s="296">
        <v>5</v>
      </c>
      <c r="P6" s="414">
        <f t="shared" si="2"/>
        <v>80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4355</v>
      </c>
      <c r="H7" s="300">
        <f t="shared" si="3"/>
        <v>158739.75</v>
      </c>
      <c r="I7" s="420"/>
      <c r="J7" s="301">
        <v>13</v>
      </c>
      <c r="K7" s="302">
        <f t="shared" si="0"/>
        <v>1493.1428571428569</v>
      </c>
      <c r="L7" s="303">
        <f t="shared" si="1"/>
        <v>114.85714285714283</v>
      </c>
      <c r="M7" s="304">
        <v>0.2986111111111111</v>
      </c>
      <c r="N7" s="304">
        <v>0.4201388888888889</v>
      </c>
      <c r="O7" s="296">
        <v>5</v>
      </c>
      <c r="P7" s="414">
        <f t="shared" si="2"/>
        <v>175.00000000000003</v>
      </c>
      <c r="Q7" s="305">
        <v>0.42708333333333331</v>
      </c>
      <c r="R7" s="305">
        <v>0.45833333333333331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2416</v>
      </c>
      <c r="H8" s="300">
        <f t="shared" si="3"/>
        <v>72117.600000000006</v>
      </c>
      <c r="I8" s="420"/>
      <c r="J8" s="301">
        <v>12</v>
      </c>
      <c r="K8" s="302">
        <f t="shared" si="0"/>
        <v>1812.000000000003</v>
      </c>
      <c r="L8" s="303">
        <f t="shared" si="1"/>
        <v>151.00000000000026</v>
      </c>
      <c r="M8" s="304">
        <v>0.46180555555555558</v>
      </c>
      <c r="N8" s="304">
        <v>0.51736111111111105</v>
      </c>
      <c r="O8" s="296">
        <v>5</v>
      </c>
      <c r="P8" s="414">
        <f t="shared" si="2"/>
        <v>79.999999999999872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2187</v>
      </c>
      <c r="H9" s="300">
        <f t="shared" si="3"/>
        <v>64560.24</v>
      </c>
      <c r="I9" s="420"/>
      <c r="J9" s="301">
        <v>12</v>
      </c>
      <c r="K9" s="302">
        <f t="shared" si="0"/>
        <v>1874.5714285714307</v>
      </c>
      <c r="L9" s="303">
        <f t="shared" si="1"/>
        <v>156.21428571428589</v>
      </c>
      <c r="M9" s="304">
        <v>0.52083333333333337</v>
      </c>
      <c r="N9" s="304">
        <v>0.56944444444444442</v>
      </c>
      <c r="O9" s="296">
        <v>5</v>
      </c>
      <c r="P9" s="414">
        <f t="shared" si="2"/>
        <v>69.999999999999915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370</v>
      </c>
      <c r="H10" s="300">
        <f t="shared" si="3"/>
        <v>8580.3000000000011</v>
      </c>
      <c r="I10" s="420"/>
      <c r="J10" s="301">
        <v>15</v>
      </c>
      <c r="K10" s="302">
        <f t="shared" si="0"/>
        <v>1109.999999999995</v>
      </c>
      <c r="L10" s="303">
        <f t="shared" si="1"/>
        <v>73.999999999999673</v>
      </c>
      <c r="M10" s="304">
        <v>0.57291666666666663</v>
      </c>
      <c r="N10" s="304">
        <v>0.58680555555555558</v>
      </c>
      <c r="O10" s="296">
        <v>5</v>
      </c>
      <c r="P10" s="414">
        <f t="shared" si="2"/>
        <v>20.000000000000089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644</v>
      </c>
      <c r="H11" s="300">
        <f t="shared" si="3"/>
        <v>15166.2</v>
      </c>
      <c r="I11" s="420"/>
      <c r="J11" s="301">
        <v>15</v>
      </c>
      <c r="K11" s="302">
        <f t="shared" si="0"/>
        <v>1288.0000000000045</v>
      </c>
      <c r="L11" s="303">
        <f t="shared" si="1"/>
        <v>85.866666666666973</v>
      </c>
      <c r="M11" s="304">
        <v>0.59027777777777779</v>
      </c>
      <c r="N11" s="304">
        <v>0.61111111111111105</v>
      </c>
      <c r="O11" s="296">
        <v>5</v>
      </c>
      <c r="P11" s="414">
        <f t="shared" si="2"/>
        <v>29.999999999999893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1546.9472789115655</v>
      </c>
      <c r="L16" s="313">
        <f>AVERAGE(L5:L15)</f>
        <v>134.7358654572941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1443</v>
      </c>
      <c r="H25" s="300">
        <f t="shared" ref="H25:H37" si="5">F25*G25</f>
        <v>21688.29</v>
      </c>
      <c r="I25" s="420"/>
      <c r="J25" s="301">
        <v>4</v>
      </c>
      <c r="K25" s="302">
        <f t="shared" ref="K25:K27" si="6">G25/P25*60</f>
        <v>2886.0000000000027</v>
      </c>
      <c r="L25" s="303">
        <f t="shared" ref="L25:L27" si="7">K25/J25</f>
        <v>721.50000000000068</v>
      </c>
      <c r="M25" s="304">
        <v>0.18055555555555555</v>
      </c>
      <c r="N25" s="304">
        <v>0.20138888888888887</v>
      </c>
      <c r="O25" s="296">
        <v>20</v>
      </c>
      <c r="P25" s="414">
        <f t="shared" ref="P25:P27" si="8">(N25-M25)*24*60</f>
        <v>29.999999999999972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3331</v>
      </c>
      <c r="H26" s="300">
        <f t="shared" si="5"/>
        <v>60557.58</v>
      </c>
      <c r="I26" s="420"/>
      <c r="J26" s="301">
        <v>4</v>
      </c>
      <c r="K26" s="302">
        <f t="shared" si="6"/>
        <v>2814.9295774647894</v>
      </c>
      <c r="L26" s="303">
        <f t="shared" si="7"/>
        <v>703.73239436619735</v>
      </c>
      <c r="M26" s="304">
        <v>0.21527777777777779</v>
      </c>
      <c r="N26" s="304">
        <v>0.26458333333333334</v>
      </c>
      <c r="O26" s="296">
        <v>20</v>
      </c>
      <c r="P26" s="414">
        <f t="shared" si="8"/>
        <v>70.999999999999986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1987</v>
      </c>
      <c r="H27" s="300">
        <f t="shared" si="5"/>
        <v>36819.11</v>
      </c>
      <c r="I27" s="420"/>
      <c r="J27" s="301">
        <v>3</v>
      </c>
      <c r="K27" s="302">
        <f t="shared" si="6"/>
        <v>2838.5714285714275</v>
      </c>
      <c r="L27" s="303">
        <f t="shared" si="7"/>
        <v>946.19047619047581</v>
      </c>
      <c r="M27" s="304">
        <v>0.27847222222222223</v>
      </c>
      <c r="N27" s="304">
        <v>0.30763888888888891</v>
      </c>
      <c r="O27" s="296">
        <v>20</v>
      </c>
      <c r="P27" s="414">
        <f t="shared" si="8"/>
        <v>42.000000000000014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2846.5003353454067</v>
      </c>
      <c r="L38" s="313">
        <f>AVERAGE(L25:L37)</f>
        <v>790.47429018555795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968</v>
      </c>
      <c r="H52" s="300">
        <f>F52*G52</f>
        <v>17598.239999999998</v>
      </c>
      <c r="I52" s="420"/>
      <c r="J52" s="301">
        <v>3</v>
      </c>
      <c r="K52" s="302">
        <f>G52/P52*60</f>
        <v>3226.6666666666642</v>
      </c>
      <c r="L52" s="303">
        <f>K52/J52</f>
        <v>1075.5555555555547</v>
      </c>
      <c r="M52" s="304">
        <v>0.2986111111111111</v>
      </c>
      <c r="N52" s="304">
        <v>0.31111111111111112</v>
      </c>
      <c r="O52" s="302">
        <v>20</v>
      </c>
      <c r="P52" s="414">
        <f>(N52-M52)*24*60</f>
        <v>18.000000000000014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866</v>
      </c>
      <c r="H53" s="300">
        <f t="shared" ref="H53:H116" si="10">F53*G53</f>
        <v>21675.98</v>
      </c>
      <c r="I53" s="420"/>
      <c r="J53" s="301">
        <v>4</v>
      </c>
      <c r="K53" s="302">
        <f t="shared" ref="K53:K58" si="11">G53/P53*60</f>
        <v>3247.5000000000114</v>
      </c>
      <c r="L53" s="303">
        <f t="shared" ref="L53:L58" si="12">K53/J53</f>
        <v>811.87500000000284</v>
      </c>
      <c r="M53" s="304">
        <v>0.32500000000000001</v>
      </c>
      <c r="N53" s="304">
        <v>0.33611111111111108</v>
      </c>
      <c r="O53" s="302">
        <v>20</v>
      </c>
      <c r="P53" s="414">
        <f t="shared" ref="P53:P58" si="13">(N53-M53)*24*60</f>
        <v>15.999999999999943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1112</v>
      </c>
      <c r="H54" s="300">
        <f t="shared" si="10"/>
        <v>27599.84</v>
      </c>
      <c r="I54" s="420"/>
      <c r="J54" s="301">
        <v>4</v>
      </c>
      <c r="K54" s="302">
        <f t="shared" si="11"/>
        <v>3336.0000000000118</v>
      </c>
      <c r="L54" s="303">
        <f t="shared" si="12"/>
        <v>834.00000000000296</v>
      </c>
      <c r="M54" s="304">
        <v>0.35000000000000003</v>
      </c>
      <c r="N54" s="304">
        <v>0.36388888888888887</v>
      </c>
      <c r="O54" s="302">
        <v>20</v>
      </c>
      <c r="P54" s="414">
        <f t="shared" si="13"/>
        <v>19.999999999999929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1573</v>
      </c>
      <c r="H55" s="300">
        <f t="shared" si="10"/>
        <v>47190</v>
      </c>
      <c r="I55" s="420"/>
      <c r="J55" s="301">
        <v>4</v>
      </c>
      <c r="K55" s="302">
        <f t="shared" si="11"/>
        <v>3254.4827586206829</v>
      </c>
      <c r="L55" s="303">
        <f t="shared" si="12"/>
        <v>813.62068965517074</v>
      </c>
      <c r="M55" s="304">
        <v>0.37777777777777777</v>
      </c>
      <c r="N55" s="304">
        <v>0.3979166666666667</v>
      </c>
      <c r="O55" s="302">
        <v>20</v>
      </c>
      <c r="P55" s="414">
        <f t="shared" si="13"/>
        <v>29.000000000000057</v>
      </c>
      <c r="Q55" s="305">
        <v>0.3979166666666667</v>
      </c>
      <c r="R55" s="305">
        <v>0.43958333333333338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1919</v>
      </c>
      <c r="H56" s="300">
        <f t="shared" si="10"/>
        <v>45518.68</v>
      </c>
      <c r="I56" s="420"/>
      <c r="J56" s="301">
        <v>4</v>
      </c>
      <c r="K56" s="302">
        <f t="shared" si="11"/>
        <v>3029.9999999999977</v>
      </c>
      <c r="L56" s="303">
        <f t="shared" si="12"/>
        <v>757.49999999999943</v>
      </c>
      <c r="M56" s="304">
        <v>0.45347222222222222</v>
      </c>
      <c r="N56" s="304">
        <v>0.47986111111111113</v>
      </c>
      <c r="O56" s="302">
        <v>20</v>
      </c>
      <c r="P56" s="414">
        <f t="shared" si="13"/>
        <v>38.000000000000028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2595</v>
      </c>
      <c r="H57" s="300">
        <f t="shared" si="10"/>
        <v>71310.600000000006</v>
      </c>
      <c r="I57" s="420"/>
      <c r="J57" s="301">
        <v>4</v>
      </c>
      <c r="K57" s="302">
        <f t="shared" si="11"/>
        <v>3052.9411764705847</v>
      </c>
      <c r="L57" s="303">
        <f t="shared" si="12"/>
        <v>763.23529411764616</v>
      </c>
      <c r="M57" s="304">
        <v>0.49374999999999997</v>
      </c>
      <c r="N57" s="304">
        <v>0.52916666666666667</v>
      </c>
      <c r="O57" s="302">
        <v>20</v>
      </c>
      <c r="P57" s="414">
        <f t="shared" si="13"/>
        <v>51.000000000000057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4099</v>
      </c>
      <c r="H58" s="300">
        <f t="shared" si="10"/>
        <v>69969.930000000008</v>
      </c>
      <c r="I58" s="420"/>
      <c r="J58" s="301">
        <v>3</v>
      </c>
      <c r="K58" s="302">
        <f t="shared" si="11"/>
        <v>3236.0526315789452</v>
      </c>
      <c r="L58" s="303">
        <f t="shared" si="12"/>
        <v>1078.6842105263152</v>
      </c>
      <c r="M58" s="304">
        <v>0.54305555555555551</v>
      </c>
      <c r="N58" s="304">
        <v>0.59583333333333333</v>
      </c>
      <c r="O58" s="302">
        <v>20</v>
      </c>
      <c r="P58" s="414">
        <f t="shared" si="13"/>
        <v>76.000000000000057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3197.6633190481284</v>
      </c>
      <c r="L64" s="313">
        <f>AVERAGE(L52:L63)</f>
        <v>876.35296426495586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659</v>
      </c>
      <c r="H65" s="300">
        <f>F65*G65</f>
        <v>14683.718181818182</v>
      </c>
      <c r="I65" s="420"/>
      <c r="J65" s="301">
        <v>4</v>
      </c>
      <c r="K65" s="302">
        <f t="shared" ref="K65:K71" si="14">G65/P65*60</f>
        <v>3041.5384615384633</v>
      </c>
      <c r="L65" s="303">
        <f t="shared" ref="L65:L71" si="15">K65/J65</f>
        <v>760.38461538461581</v>
      </c>
      <c r="M65" s="304">
        <v>0.18055555555555555</v>
      </c>
      <c r="N65" s="304">
        <v>0.18958333333333333</v>
      </c>
      <c r="O65" s="302">
        <v>20</v>
      </c>
      <c r="P65" s="414">
        <f>(N65-M65)*24*60</f>
        <v>12.999999999999993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1595</v>
      </c>
      <c r="H66" s="300">
        <f t="shared" ref="H66:H74" si="16">F66*G66</f>
        <v>28997.1</v>
      </c>
      <c r="I66" s="420"/>
      <c r="J66" s="301">
        <v>3</v>
      </c>
      <c r="K66" s="302">
        <f t="shared" si="14"/>
        <v>3189.9999999999945</v>
      </c>
      <c r="L66" s="303">
        <f t="shared" si="15"/>
        <v>1063.3333333333314</v>
      </c>
      <c r="M66" s="304">
        <v>0.20347222222222219</v>
      </c>
      <c r="N66" s="304">
        <v>0.22430555555555556</v>
      </c>
      <c r="O66" s="302">
        <v>20</v>
      </c>
      <c r="P66" s="414">
        <f t="shared" ref="P66:P71" si="17">(N66-M66)*24*60</f>
        <v>30.000000000000053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1843</v>
      </c>
      <c r="H67" s="300">
        <f t="shared" si="16"/>
        <v>32972.945454545457</v>
      </c>
      <c r="I67" s="420"/>
      <c r="J67" s="301">
        <v>3</v>
      </c>
      <c r="K67" s="302">
        <f t="shared" si="14"/>
        <v>3350.909090909091</v>
      </c>
      <c r="L67" s="303">
        <f t="shared" si="15"/>
        <v>1116.969696969697</v>
      </c>
      <c r="M67" s="304">
        <v>0.23819444444444446</v>
      </c>
      <c r="N67" s="304">
        <v>0.26111111111111113</v>
      </c>
      <c r="O67" s="302">
        <v>20</v>
      </c>
      <c r="P67" s="414">
        <f t="shared" si="17"/>
        <v>33</v>
      </c>
      <c r="Q67" s="305">
        <v>0.26111111111111113</v>
      </c>
      <c r="R67" s="305">
        <v>0.30277777777777776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4841</v>
      </c>
      <c r="H68" s="300">
        <f t="shared" si="16"/>
        <v>69157.142857142841</v>
      </c>
      <c r="I68" s="420"/>
      <c r="J68" s="301">
        <v>3</v>
      </c>
      <c r="K68" s="302">
        <f t="shared" si="14"/>
        <v>3300.681818181818</v>
      </c>
      <c r="L68" s="303">
        <f t="shared" si="15"/>
        <v>1100.2272727272727</v>
      </c>
      <c r="M68" s="304">
        <v>0.31666666666666665</v>
      </c>
      <c r="N68" s="304">
        <v>0.37777777777777777</v>
      </c>
      <c r="O68" s="302">
        <v>20</v>
      </c>
      <c r="P68" s="414">
        <f t="shared" si="17"/>
        <v>88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3149</v>
      </c>
      <c r="H69" s="300">
        <f t="shared" si="16"/>
        <v>52462.340000000004</v>
      </c>
      <c r="I69" s="420"/>
      <c r="J69" s="301">
        <v>4</v>
      </c>
      <c r="K69" s="302">
        <f t="shared" si="14"/>
        <v>3373.9285714285688</v>
      </c>
      <c r="L69" s="303">
        <f t="shared" si="15"/>
        <v>843.48214285714221</v>
      </c>
      <c r="M69" s="304">
        <v>0.39166666666666666</v>
      </c>
      <c r="N69" s="304">
        <v>0.43055555555555558</v>
      </c>
      <c r="O69" s="302">
        <v>20</v>
      </c>
      <c r="P69" s="414">
        <f t="shared" si="17"/>
        <v>56.000000000000043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3017</v>
      </c>
      <c r="H70" s="300">
        <f t="shared" si="16"/>
        <v>42328.509999999995</v>
      </c>
      <c r="I70" s="420"/>
      <c r="J70" s="301">
        <v>3</v>
      </c>
      <c r="K70" s="302">
        <f t="shared" si="14"/>
        <v>3291.2727272727248</v>
      </c>
      <c r="L70" s="303">
        <f t="shared" si="15"/>
        <v>1097.0909090909083</v>
      </c>
      <c r="M70" s="304">
        <v>0.44444444444444442</v>
      </c>
      <c r="N70" s="304">
        <v>0.4826388888888889</v>
      </c>
      <c r="O70" s="302">
        <v>20</v>
      </c>
      <c r="P70" s="414">
        <f t="shared" si="17"/>
        <v>55.000000000000043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2092</v>
      </c>
      <c r="H71" s="300">
        <f t="shared" si="16"/>
        <v>52718.400000000001</v>
      </c>
      <c r="I71" s="420"/>
      <c r="J71" s="301">
        <v>3</v>
      </c>
      <c r="K71" s="302">
        <f t="shared" si="14"/>
        <v>3486.6666666666556</v>
      </c>
      <c r="L71" s="303">
        <f t="shared" si="15"/>
        <v>1162.2222222222185</v>
      </c>
      <c r="M71" s="304">
        <v>0.49652777777777773</v>
      </c>
      <c r="N71" s="304">
        <v>0.52152777777777781</v>
      </c>
      <c r="O71" s="302">
        <v>20</v>
      </c>
      <c r="P71" s="414">
        <f t="shared" si="17"/>
        <v>36.000000000000114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3290.7139051424742</v>
      </c>
      <c r="L75" s="313">
        <f>AVERAGE(L65:L74)</f>
        <v>1020.5300275121693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1363</v>
      </c>
      <c r="H82" s="345">
        <f t="shared" ref="H82:H90" si="18">F82*G82</f>
        <v>23470.859999999997</v>
      </c>
      <c r="I82" s="420"/>
      <c r="J82" s="301">
        <v>3</v>
      </c>
      <c r="K82" s="302">
        <f t="shared" ref="K82" si="19">G82/P82*60</f>
        <v>3271.1999999999907</v>
      </c>
      <c r="L82" s="303">
        <f t="shared" ref="L82" si="20">K82/J82</f>
        <v>1090.3999999999969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3271.1999999999907</v>
      </c>
      <c r="L91" s="313">
        <f>AVERAGE(L82:L90)</f>
        <v>1090.3999999999969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1668</v>
      </c>
      <c r="H92" s="300">
        <f t="shared" ref="H92:H99" si="22">F92*G92</f>
        <v>40932.720000000001</v>
      </c>
      <c r="I92" s="420"/>
      <c r="J92" s="301">
        <v>3</v>
      </c>
      <c r="K92" s="302">
        <f>G92/P92*60</f>
        <v>2224</v>
      </c>
      <c r="L92" s="303">
        <f t="shared" ref="L92:L93" si="23">K92/J92</f>
        <v>741.33333333333337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1549</v>
      </c>
      <c r="H93" s="300">
        <f t="shared" si="22"/>
        <v>36045.229999999996</v>
      </c>
      <c r="I93" s="420"/>
      <c r="J93" s="301">
        <v>4</v>
      </c>
      <c r="K93" s="302">
        <f t="shared" ref="K93" si="24">G93/P93*60</f>
        <v>2323.5000000000082</v>
      </c>
      <c r="L93" s="303">
        <f t="shared" si="23"/>
        <v>580.87500000000205</v>
      </c>
      <c r="M93" s="304">
        <v>0.76736111111111116</v>
      </c>
      <c r="N93" s="304">
        <v>0.79513888888888884</v>
      </c>
      <c r="O93" s="296">
        <v>20</v>
      </c>
      <c r="P93" s="414">
        <f>(N93-M93)*24*60</f>
        <v>39.999999999999858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2273.7500000000041</v>
      </c>
      <c r="L100" s="313">
        <f>AVERAGE(L92:L99)</f>
        <v>661.10416666666765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1391</v>
      </c>
      <c r="H101" s="300">
        <f t="shared" ref="H101:H110" si="25">F101*G101</f>
        <v>34816.730000000003</v>
      </c>
      <c r="I101" s="420"/>
      <c r="J101" s="301">
        <v>4</v>
      </c>
      <c r="K101" s="302">
        <f>G101/P101*60</f>
        <v>3338.3999999999905</v>
      </c>
      <c r="L101" s="303">
        <f t="shared" ref="L101:L105" si="26">K101/J101</f>
        <v>834.59999999999764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7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2073</v>
      </c>
      <c r="H102" s="300">
        <f t="shared" si="25"/>
        <v>51451.86</v>
      </c>
      <c r="I102" s="420"/>
      <c r="J102" s="301">
        <v>4</v>
      </c>
      <c r="K102" s="302">
        <f t="shared" ref="K102:K105" si="28">G102/P102*60</f>
        <v>3109.4999999999991</v>
      </c>
      <c r="L102" s="303">
        <f t="shared" si="26"/>
        <v>777.37499999999977</v>
      </c>
      <c r="M102" s="304">
        <v>0.75347222222222221</v>
      </c>
      <c r="N102" s="304">
        <v>0.78125</v>
      </c>
      <c r="O102" s="296">
        <v>20</v>
      </c>
      <c r="P102" s="302">
        <f t="shared" si="27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2262</v>
      </c>
      <c r="H103" s="300">
        <f t="shared" si="25"/>
        <v>67860</v>
      </c>
      <c r="I103" s="420"/>
      <c r="J103" s="301">
        <v>3</v>
      </c>
      <c r="K103" s="302">
        <f t="shared" si="28"/>
        <v>3016</v>
      </c>
      <c r="L103" s="303">
        <f t="shared" si="26"/>
        <v>1005.3333333333334</v>
      </c>
      <c r="M103" s="304">
        <v>0.79513888888888884</v>
      </c>
      <c r="N103" s="304">
        <v>0.82638888888888884</v>
      </c>
      <c r="O103" s="296">
        <v>20</v>
      </c>
      <c r="P103" s="302">
        <f t="shared" si="27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3341</v>
      </c>
      <c r="H104" s="300">
        <f t="shared" si="25"/>
        <v>95452.37</v>
      </c>
      <c r="I104" s="420"/>
      <c r="J104" s="301">
        <v>3</v>
      </c>
      <c r="K104" s="302">
        <f t="shared" si="28"/>
        <v>2863.714285714289</v>
      </c>
      <c r="L104" s="303">
        <f t="shared" si="26"/>
        <v>954.57142857142969</v>
      </c>
      <c r="M104" s="304">
        <v>0.84027777777777779</v>
      </c>
      <c r="N104" s="304">
        <v>0.88888888888888884</v>
      </c>
      <c r="O104" s="296">
        <v>20</v>
      </c>
      <c r="P104" s="302">
        <f>(N104-M104)*24*60</f>
        <v>69.999999999999915</v>
      </c>
      <c r="Q104" s="305">
        <v>0.88888888888888884</v>
      </c>
      <c r="R104" s="305">
        <v>0.93055555555555547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9292</v>
      </c>
      <c r="H105" s="300">
        <f t="shared" si="25"/>
        <v>132742.85714285713</v>
      </c>
      <c r="I105" s="420"/>
      <c r="J105" s="301">
        <v>3</v>
      </c>
      <c r="K105" s="302">
        <f t="shared" si="28"/>
        <v>3013.6216216974772</v>
      </c>
      <c r="L105" s="303">
        <f t="shared" si="26"/>
        <v>1004.5405405658257</v>
      </c>
      <c r="M105" s="304">
        <v>46154.944444444445</v>
      </c>
      <c r="N105" s="304">
        <v>46155.072916666664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3068.2471814823516</v>
      </c>
      <c r="L111" s="313">
        <f>AVERAGE(L101:L110)</f>
        <v>915.28406049411717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1246</v>
      </c>
      <c r="H112" s="345">
        <f t="shared" si="10"/>
        <v>20808.2</v>
      </c>
      <c r="I112" s="420"/>
      <c r="J112" s="301">
        <v>3</v>
      </c>
      <c r="K112" s="302">
        <f t="shared" ref="K112:K118" si="29">G112/P112*60</f>
        <v>2990.3999999999915</v>
      </c>
      <c r="L112" s="303">
        <f t="shared" ref="L112:L118" si="30">K112/J112</f>
        <v>996.79999999999711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1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1124</v>
      </c>
      <c r="H113" s="345">
        <f t="shared" si="10"/>
        <v>20434.32</v>
      </c>
      <c r="I113" s="420"/>
      <c r="J113" s="301">
        <v>4</v>
      </c>
      <c r="K113" s="302">
        <f t="shared" si="29"/>
        <v>2697.5999999999922</v>
      </c>
      <c r="L113" s="303">
        <f t="shared" si="30"/>
        <v>674.39999999999804</v>
      </c>
      <c r="M113" s="304">
        <v>0.75347222222222221</v>
      </c>
      <c r="N113" s="304">
        <v>0.77083333333333337</v>
      </c>
      <c r="O113" s="296">
        <v>20</v>
      </c>
      <c r="P113" s="414">
        <f t="shared" si="31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1208</v>
      </c>
      <c r="H114" s="345">
        <f t="shared" si="10"/>
        <v>21961.439999999999</v>
      </c>
      <c r="I114" s="420"/>
      <c r="J114" s="301">
        <v>3</v>
      </c>
      <c r="K114" s="302">
        <f t="shared" si="29"/>
        <v>2899.2000000000289</v>
      </c>
      <c r="L114" s="303">
        <f t="shared" si="30"/>
        <v>966.40000000000964</v>
      </c>
      <c r="M114" s="304">
        <v>0.78819444444444453</v>
      </c>
      <c r="N114" s="304">
        <v>0.80555555555555547</v>
      </c>
      <c r="O114" s="296">
        <v>20</v>
      </c>
      <c r="P114" s="414">
        <f t="shared" si="31"/>
        <v>24.999999999999751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6218</v>
      </c>
      <c r="H115" s="345">
        <f t="shared" si="10"/>
        <v>103591.88</v>
      </c>
      <c r="I115" s="420"/>
      <c r="J115" s="301">
        <v>4</v>
      </c>
      <c r="K115" s="302">
        <f t="shared" si="29"/>
        <v>3109.0000000000027</v>
      </c>
      <c r="L115" s="303">
        <f t="shared" si="30"/>
        <v>777.25000000000068</v>
      </c>
      <c r="M115" s="304">
        <v>0.81944444444444453</v>
      </c>
      <c r="N115" s="304">
        <v>0.90277777777777779</v>
      </c>
      <c r="O115" s="296">
        <v>20</v>
      </c>
      <c r="P115" s="414">
        <f t="shared" si="31"/>
        <v>119.99999999999989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1159</v>
      </c>
      <c r="H116" s="345">
        <f t="shared" si="10"/>
        <v>25824.627272727274</v>
      </c>
      <c r="I116" s="420"/>
      <c r="J116" s="301">
        <v>4</v>
      </c>
      <c r="K116" s="302">
        <f t="shared" si="29"/>
        <v>2781.5999999999922</v>
      </c>
      <c r="L116" s="303">
        <f t="shared" si="30"/>
        <v>695.39999999999804</v>
      </c>
      <c r="M116" s="304">
        <v>0.91666666666666663</v>
      </c>
      <c r="N116" s="347">
        <v>0.93402777777777779</v>
      </c>
      <c r="O116" s="296">
        <v>20</v>
      </c>
      <c r="P116" s="414">
        <f t="shared" si="31"/>
        <v>25.000000000000071</v>
      </c>
      <c r="Q116" s="305">
        <v>0.93402777777777779</v>
      </c>
      <c r="R116" s="305">
        <v>0.97569444444444453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4255</v>
      </c>
      <c r="H117" s="345">
        <f t="shared" ref="H117:H123" si="32">F117*G117</f>
        <v>76125.818181818177</v>
      </c>
      <c r="I117" s="420"/>
      <c r="J117" s="301">
        <v>3</v>
      </c>
      <c r="K117" s="302">
        <f t="shared" si="29"/>
        <v>3003.5294119703863</v>
      </c>
      <c r="L117" s="303">
        <f t="shared" si="30"/>
        <v>1001.1764706567955</v>
      </c>
      <c r="M117" s="304">
        <v>46154.989583333336</v>
      </c>
      <c r="N117" s="304">
        <v>46155.048611111109</v>
      </c>
      <c r="O117" s="302">
        <v>20</v>
      </c>
      <c r="P117" s="414">
        <f t="shared" si="31"/>
        <v>84.999999994179234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6607</v>
      </c>
      <c r="H118" s="345">
        <f t="shared" si="32"/>
        <v>92696.209999999992</v>
      </c>
      <c r="I118" s="420"/>
      <c r="J118" s="301">
        <v>3</v>
      </c>
      <c r="K118" s="302">
        <f t="shared" si="29"/>
        <v>3049.3846153846162</v>
      </c>
      <c r="L118" s="303">
        <f t="shared" si="30"/>
        <v>1016.4615384615387</v>
      </c>
      <c r="M118" s="304">
        <v>6.25E-2</v>
      </c>
      <c r="N118" s="304">
        <v>0.15277777777777776</v>
      </c>
      <c r="O118" s="302">
        <v>20</v>
      </c>
      <c r="P118" s="414">
        <f t="shared" si="31"/>
        <v>129.99999999999997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2932.9591467650016</v>
      </c>
      <c r="L124" s="313">
        <f>AVERAGE(L112:L123)</f>
        <v>875.41257273119118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K36" sqref="K36"/>
      <selection activeCell="AB154" sqref="AB154:AC15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203359.71</v>
      </c>
      <c r="F1" s="425" t="s">
        <v>4</v>
      </c>
      <c r="G1" s="30">
        <f>SUM(H5:H173)</f>
        <v>8078435.513521878</v>
      </c>
      <c r="H1" s="440" t="s">
        <v>165</v>
      </c>
      <c r="I1" s="31">
        <f>M17+M30+M43+M56+M69+M82+M95+M108+M121+M134+M147+M160+M173</f>
        <v>195.92063492063491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345</v>
      </c>
      <c r="B2" s="648"/>
      <c r="C2" s="441"/>
      <c r="D2" s="441" t="s">
        <v>83</v>
      </c>
      <c r="E2" s="34">
        <f>AVERAGE(O17,O30,O43,O56,O69,O82,O95,O108,O121,O134,O147,O160,O173)</f>
        <v>128.94582043785834</v>
      </c>
      <c r="F2" s="35" t="s">
        <v>84</v>
      </c>
      <c r="G2" s="36">
        <f>G1/E1</f>
        <v>39.724857561617682</v>
      </c>
      <c r="H2" s="440" t="s">
        <v>175</v>
      </c>
      <c r="I2" s="440">
        <f>COUNT(I5:I173)</f>
        <v>16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5941.5</v>
      </c>
      <c r="H5" s="45">
        <f t="shared" ref="H5:H16" si="0">F5*G5</f>
        <v>224766.94499999998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2" si="1">G5/W5*60</f>
        <v>2360.8609271523173</v>
      </c>
      <c r="O5" s="47">
        <f t="shared" ref="O5:O12" si="2">N5/M5</f>
        <v>118.04304635761586</v>
      </c>
      <c r="P5" s="48">
        <f t="shared" ref="P5:P12" si="3">M5-J5</f>
        <v>0</v>
      </c>
      <c r="Q5" s="49">
        <f t="shared" ref="Q5:Q12" si="4">O5-L5</f>
        <v>-1.9569536423841356</v>
      </c>
      <c r="R5" s="427">
        <f t="shared" ref="R5:R12" si="5">O5/L5</f>
        <v>0.98369205298013218</v>
      </c>
      <c r="S5" s="603">
        <f>R17</f>
        <v>0.95252466273034531</v>
      </c>
      <c r="T5" s="89">
        <v>0.25</v>
      </c>
      <c r="U5" s="89">
        <v>0.35486111111111113</v>
      </c>
      <c r="V5" s="425">
        <v>5</v>
      </c>
      <c r="W5" s="436">
        <f>(U5-T5)*24*60</f>
        <v>151.00000000000003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-39.139072847682655</v>
      </c>
      <c r="AG5" s="427">
        <f t="shared" ref="AG5:AG70" si="7">N5/K5</f>
        <v>0.98369205298013218</v>
      </c>
      <c r="AH5" s="603">
        <f>AG17</f>
        <v>1.0142489308906808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1214</v>
      </c>
      <c r="H6" s="45">
        <f t="shared" si="0"/>
        <v>47333.86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2428.0000000000023</v>
      </c>
      <c r="O6" s="47">
        <f t="shared" si="2"/>
        <v>142.82352941176484</v>
      </c>
      <c r="P6" s="48">
        <f t="shared" si="3"/>
        <v>0</v>
      </c>
      <c r="Q6" s="49">
        <f t="shared" si="4"/>
        <v>-15.999999999999858</v>
      </c>
      <c r="R6" s="427">
        <f t="shared" si="5"/>
        <v>0.8992592592592602</v>
      </c>
      <c r="S6" s="603"/>
      <c r="T6" s="89">
        <v>0.37083333333333335</v>
      </c>
      <c r="U6" s="89">
        <v>0.39166666666666666</v>
      </c>
      <c r="V6" s="425">
        <v>23</v>
      </c>
      <c r="W6" s="436">
        <f t="shared" ref="W6:W17" si="8">(U6-T6)*24*60</f>
        <v>29.999999999999972</v>
      </c>
      <c r="X6" s="53">
        <v>0.35972222222222222</v>
      </c>
      <c r="Y6" s="53">
        <v>0.36944444444444446</v>
      </c>
      <c r="Z6" s="54"/>
      <c r="AA6" s="54"/>
      <c r="AB6" s="588"/>
      <c r="AC6" s="588"/>
      <c r="AD6" s="423"/>
      <c r="AE6" s="423"/>
      <c r="AF6" s="48">
        <f t="shared" si="6"/>
        <v>-271.99999999999773</v>
      </c>
      <c r="AG6" s="427">
        <f t="shared" si="7"/>
        <v>0.89925925925926009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1830</v>
      </c>
      <c r="H7" s="45">
        <f t="shared" si="0"/>
        <v>52813.799999999996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2386.9565217391305</v>
      </c>
      <c r="O7" s="47">
        <f t="shared" si="2"/>
        <v>140.40920716112532</v>
      </c>
      <c r="P7" s="48">
        <f t="shared" si="3"/>
        <v>0</v>
      </c>
      <c r="Q7" s="49">
        <f t="shared" si="4"/>
        <v>-18.414322250639373</v>
      </c>
      <c r="R7" s="427">
        <f t="shared" si="5"/>
        <v>0.88405797101449279</v>
      </c>
      <c r="S7" s="603"/>
      <c r="T7" s="89">
        <v>0.39583333333333331</v>
      </c>
      <c r="U7" s="89">
        <v>0.42777777777777776</v>
      </c>
      <c r="V7" s="425">
        <v>6</v>
      </c>
      <c r="W7" s="436">
        <f t="shared" si="8"/>
        <v>46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-313.04347826086951</v>
      </c>
      <c r="AG7" s="427">
        <f t="shared" si="7"/>
        <v>0.88405797101449279</v>
      </c>
      <c r="AH7" s="603"/>
    </row>
    <row r="8" spans="1:34" ht="19.149999999999999" customHeight="1">
      <c r="A8" s="634"/>
      <c r="B8" s="40" t="s">
        <v>224</v>
      </c>
      <c r="C8" s="41"/>
      <c r="D8" s="42" t="s">
        <v>346</v>
      </c>
      <c r="E8" s="43"/>
      <c r="F8" s="359">
        <v>27.5</v>
      </c>
      <c r="G8" s="44">
        <v>4018</v>
      </c>
      <c r="H8" s="45">
        <f t="shared" si="0"/>
        <v>110495</v>
      </c>
      <c r="I8" s="436"/>
      <c r="J8" s="46">
        <v>12</v>
      </c>
      <c r="K8" s="44">
        <v>2000</v>
      </c>
      <c r="L8" s="47">
        <v>166.66666666666666</v>
      </c>
      <c r="M8" s="437">
        <v>18</v>
      </c>
      <c r="N8" s="44">
        <f t="shared" si="1"/>
        <v>3395.4929577464795</v>
      </c>
      <c r="O8" s="47">
        <f t="shared" si="2"/>
        <v>188.6384976525822</v>
      </c>
      <c r="P8" s="48">
        <f t="shared" si="3"/>
        <v>6</v>
      </c>
      <c r="Q8" s="49">
        <f t="shared" si="4"/>
        <v>21.971830985915545</v>
      </c>
      <c r="R8" s="427">
        <f t="shared" si="5"/>
        <v>1.1318309859154934</v>
      </c>
      <c r="S8" s="603"/>
      <c r="T8" s="89">
        <v>0.43263888888888885</v>
      </c>
      <c r="U8" s="89">
        <v>0.4819444444444444</v>
      </c>
      <c r="V8" s="425">
        <v>7</v>
      </c>
      <c r="W8" s="436">
        <f t="shared" si="8"/>
        <v>70.999999999999986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1395.4929577464795</v>
      </c>
      <c r="AG8" s="427">
        <f t="shared" si="7"/>
        <v>1.6977464788732397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2545</v>
      </c>
      <c r="H9" s="45">
        <f t="shared" si="0"/>
        <v>79174.95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2545.0000000000023</v>
      </c>
      <c r="O9" s="47">
        <f t="shared" si="2"/>
        <v>133.94736842105274</v>
      </c>
      <c r="P9" s="48">
        <f t="shared" si="3"/>
        <v>1</v>
      </c>
      <c r="Q9" s="49">
        <f t="shared" si="4"/>
        <v>-16.052631578947256</v>
      </c>
      <c r="R9" s="427">
        <f t="shared" si="5"/>
        <v>0.89298245614035165</v>
      </c>
      <c r="S9" s="603"/>
      <c r="T9" s="89">
        <v>0.52222222222222214</v>
      </c>
      <c r="U9" s="89">
        <v>0.56388888888888877</v>
      </c>
      <c r="V9" s="425">
        <v>5</v>
      </c>
      <c r="W9" s="436">
        <f t="shared" si="8"/>
        <v>59.999999999999943</v>
      </c>
      <c r="X9" s="53"/>
      <c r="Y9" s="53"/>
      <c r="Z9" s="54"/>
      <c r="AA9" s="54"/>
      <c r="AB9" s="588"/>
      <c r="AC9" s="588"/>
      <c r="AD9" s="423">
        <v>1</v>
      </c>
      <c r="AE9" s="423"/>
      <c r="AF9" s="48">
        <f t="shared" si="6"/>
        <v>-154.99999999999773</v>
      </c>
      <c r="AG9" s="427">
        <f t="shared" si="7"/>
        <v>0.94259259259259343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3765</v>
      </c>
      <c r="H10" s="45">
        <f t="shared" si="0"/>
        <v>144877.19999999998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2567.0454545454545</v>
      </c>
      <c r="O10" s="47">
        <f t="shared" si="2"/>
        <v>135.10765550239233</v>
      </c>
      <c r="P10" s="48">
        <f t="shared" si="3"/>
        <v>1</v>
      </c>
      <c r="Q10" s="49">
        <f t="shared" si="4"/>
        <v>-14.892344497607667</v>
      </c>
      <c r="R10" s="427">
        <f t="shared" si="5"/>
        <v>0.90071770334928225</v>
      </c>
      <c r="S10" s="604"/>
      <c r="T10" s="89">
        <v>0.56874999999999987</v>
      </c>
      <c r="U10" s="89">
        <v>0.62986111111111098</v>
      </c>
      <c r="V10" s="425">
        <v>7</v>
      </c>
      <c r="W10" s="436">
        <f t="shared" si="8"/>
        <v>88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-132.9545454545455</v>
      </c>
      <c r="AG10" s="427">
        <f t="shared" si="7"/>
        <v>0.95075757575757569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5023</v>
      </c>
      <c r="H11" s="45">
        <f t="shared" si="0"/>
        <v>189869.4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2575.8974358974347</v>
      </c>
      <c r="O11" s="47">
        <f t="shared" si="2"/>
        <v>135.57354925775971</v>
      </c>
      <c r="P11" s="48">
        <f t="shared" si="3"/>
        <v>0</v>
      </c>
      <c r="Q11" s="49">
        <f t="shared" si="4"/>
        <v>-6.5317139001350313</v>
      </c>
      <c r="R11" s="427">
        <f t="shared" si="5"/>
        <v>0.95403608736942014</v>
      </c>
      <c r="S11" s="604"/>
      <c r="T11" s="89">
        <v>0.64513888888888871</v>
      </c>
      <c r="U11" s="89">
        <v>0.72638888888888875</v>
      </c>
      <c r="V11" s="425">
        <v>22</v>
      </c>
      <c r="W11" s="436">
        <f t="shared" si="8"/>
        <v>117.00000000000006</v>
      </c>
      <c r="X11" s="53">
        <v>0.63472222222222219</v>
      </c>
      <c r="Y11" s="53">
        <v>0.64444444444444449</v>
      </c>
      <c r="Z11" s="54"/>
      <c r="AA11" s="54"/>
      <c r="AB11" s="588"/>
      <c r="AC11" s="588"/>
      <c r="AD11" s="423"/>
      <c r="AE11" s="423"/>
      <c r="AF11" s="48">
        <f t="shared" si="6"/>
        <v>-124.10256410256534</v>
      </c>
      <c r="AG11" s="427">
        <f t="shared" si="7"/>
        <v>0.95403608736942025</v>
      </c>
      <c r="AH11" s="604"/>
    </row>
    <row r="12" spans="1:34" ht="19.149999999999999" customHeight="1">
      <c r="A12" s="635"/>
      <c r="B12" s="40" t="s">
        <v>192</v>
      </c>
      <c r="C12" s="41"/>
      <c r="D12" s="42" t="s">
        <v>193</v>
      </c>
      <c r="E12" s="43"/>
      <c r="F12" s="359">
        <v>37.83</v>
      </c>
      <c r="G12" s="44">
        <v>1980.5</v>
      </c>
      <c r="H12" s="45">
        <f t="shared" si="0"/>
        <v>74922.315000000002</v>
      </c>
      <c r="I12" s="436">
        <v>1</v>
      </c>
      <c r="J12" s="46">
        <v>20</v>
      </c>
      <c r="K12" s="44">
        <v>2400</v>
      </c>
      <c r="L12" s="47">
        <v>120</v>
      </c>
      <c r="M12" s="437">
        <v>20</v>
      </c>
      <c r="N12" s="44">
        <f t="shared" si="1"/>
        <v>2330.0000000000009</v>
      </c>
      <c r="O12" s="47">
        <f t="shared" si="2"/>
        <v>116.50000000000004</v>
      </c>
      <c r="P12" s="48">
        <f t="shared" si="3"/>
        <v>0</v>
      </c>
      <c r="Q12" s="49">
        <f t="shared" si="4"/>
        <v>-3.4999999999999574</v>
      </c>
      <c r="R12" s="427">
        <f t="shared" si="5"/>
        <v>0.97083333333333366</v>
      </c>
      <c r="S12" s="604"/>
      <c r="T12" s="89">
        <v>0.73124999999999984</v>
      </c>
      <c r="U12" s="89">
        <v>0.7666666666666665</v>
      </c>
      <c r="V12" s="425">
        <v>7</v>
      </c>
      <c r="W12" s="436">
        <f t="shared" si="8"/>
        <v>50.999999999999979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-69.999999999999091</v>
      </c>
      <c r="AG12" s="427">
        <f t="shared" si="7"/>
        <v>0.97083333333333366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17.625</v>
      </c>
      <c r="K17" s="70">
        <v>2537.5</v>
      </c>
      <c r="L17" s="73">
        <v>145.80237358101135</v>
      </c>
      <c r="M17" s="70">
        <f t="shared" ref="M17:O17" si="9">AVERAGE(M5:M16)</f>
        <v>18.625</v>
      </c>
      <c r="N17" s="70">
        <f t="shared" si="9"/>
        <v>2573.6566621351026</v>
      </c>
      <c r="O17" s="73">
        <f t="shared" si="9"/>
        <v>138.88035672053664</v>
      </c>
      <c r="P17" s="65">
        <f t="shared" ref="P17:P28" si="10">M17-J17</f>
        <v>1</v>
      </c>
      <c r="Q17" s="74">
        <f t="shared" ref="Q17:Q24" si="11">O17-L17</f>
        <v>-6.922016860474713</v>
      </c>
      <c r="R17" s="75">
        <f>O17/L17</f>
        <v>0.95252466273034531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36.156662135102579</v>
      </c>
      <c r="AG17" s="428">
        <f t="shared" si="7"/>
        <v>1.0142489308906808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3256.5</v>
      </c>
      <c r="H18" s="84">
        <f t="shared" ref="H18:H29" si="12">F18*G18</f>
        <v>120034.59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2171</v>
      </c>
      <c r="O18" s="86">
        <f t="shared" ref="O18:O24" si="14">N18/M18</f>
        <v>120.61111111111111</v>
      </c>
      <c r="P18" s="54">
        <f t="shared" si="10"/>
        <v>1</v>
      </c>
      <c r="Q18" s="88">
        <f t="shared" si="11"/>
        <v>-11.741830065359466</v>
      </c>
      <c r="R18" s="424">
        <f t="shared" ref="R18:R24" si="15">O18/L18</f>
        <v>0.91128395061728407</v>
      </c>
      <c r="S18" s="587">
        <f>R30</f>
        <v>0.95513684080755734</v>
      </c>
      <c r="T18" s="89">
        <v>0.16666666666666666</v>
      </c>
      <c r="U18" s="89">
        <v>0.22916666666666666</v>
      </c>
      <c r="V18" s="423">
        <v>5</v>
      </c>
      <c r="W18" s="90">
        <f>(U18-T18)*24*60</f>
        <v>90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-79</v>
      </c>
      <c r="AG18" s="92">
        <f t="shared" si="7"/>
        <v>0.96488888888888891</v>
      </c>
      <c r="AH18" s="628">
        <f>AG30</f>
        <v>1.0597087235236591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2048</v>
      </c>
      <c r="H19" s="84">
        <f t="shared" si="12"/>
        <v>78622.720000000001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1428.8372093023254</v>
      </c>
      <c r="O19" s="95">
        <f t="shared" si="14"/>
        <v>84.049247606019136</v>
      </c>
      <c r="P19" s="54">
        <f t="shared" si="10"/>
        <v>1</v>
      </c>
      <c r="Q19" s="88">
        <f t="shared" si="11"/>
        <v>-18.200752393980864</v>
      </c>
      <c r="R19" s="424">
        <f t="shared" si="15"/>
        <v>0.82199753159920919</v>
      </c>
      <c r="S19" s="587"/>
      <c r="T19" s="89">
        <v>0.23472222222222222</v>
      </c>
      <c r="U19" s="89">
        <v>0.29444444444444445</v>
      </c>
      <c r="V19" s="423">
        <v>8</v>
      </c>
      <c r="W19" s="90">
        <f>(U19-T19)*24*60</f>
        <v>86.000000000000014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-207.16279069767461</v>
      </c>
      <c r="AG19" s="427">
        <f t="shared" si="7"/>
        <v>0.87337237732415973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2458.3000000000002</v>
      </c>
      <c r="H20" s="84">
        <f t="shared" si="12"/>
        <v>122693.753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1432.0194174757289</v>
      </c>
      <c r="O20" s="95">
        <f t="shared" si="14"/>
        <v>84.236436322101696</v>
      </c>
      <c r="P20" s="54">
        <f t="shared" si="10"/>
        <v>0</v>
      </c>
      <c r="Q20" s="88">
        <f t="shared" si="11"/>
        <v>-3.9988577955453621</v>
      </c>
      <c r="R20" s="424">
        <f t="shared" si="15"/>
        <v>0.95467961165048587</v>
      </c>
      <c r="S20" s="587"/>
      <c r="T20" s="89">
        <v>0.31041666666666667</v>
      </c>
      <c r="U20" s="89">
        <v>0.38194444444444442</v>
      </c>
      <c r="V20" s="423">
        <v>23</v>
      </c>
      <c r="W20" s="90">
        <f t="shared" ref="W20:W29" si="16">(U20-T20)*24*60</f>
        <v>102.99999999999996</v>
      </c>
      <c r="X20" s="96">
        <v>0.2986111111111111</v>
      </c>
      <c r="Y20" s="96">
        <v>0.30902777777777779</v>
      </c>
      <c r="Z20" s="54"/>
      <c r="AA20" s="54"/>
      <c r="AB20" s="588"/>
      <c r="AC20" s="588"/>
      <c r="AD20" s="423"/>
      <c r="AE20" s="423"/>
      <c r="AF20" s="91">
        <f t="shared" si="6"/>
        <v>-67.980582524271085</v>
      </c>
      <c r="AG20" s="92">
        <f t="shared" si="7"/>
        <v>0.95467961165048598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4446</v>
      </c>
      <c r="H21" s="84">
        <f t="shared" si="12"/>
        <v>221899.86</v>
      </c>
      <c r="I21" s="425"/>
      <c r="J21" s="93">
        <v>15</v>
      </c>
      <c r="K21" s="44">
        <v>1500</v>
      </c>
      <c r="L21" s="47">
        <v>100</v>
      </c>
      <c r="M21" s="437">
        <v>15</v>
      </c>
      <c r="N21" s="94">
        <f t="shared" si="13"/>
        <v>1426.5240641711225</v>
      </c>
      <c r="O21" s="95">
        <f t="shared" si="14"/>
        <v>95.101604278074831</v>
      </c>
      <c r="P21" s="54">
        <f t="shared" si="10"/>
        <v>0</v>
      </c>
      <c r="Q21" s="88">
        <f t="shared" si="11"/>
        <v>-4.8983957219251693</v>
      </c>
      <c r="R21" s="424">
        <f t="shared" si="15"/>
        <v>0.95101604278074836</v>
      </c>
      <c r="S21" s="587"/>
      <c r="T21" s="89">
        <v>0.39791666666666664</v>
      </c>
      <c r="U21" s="89">
        <v>0.52777777777777779</v>
      </c>
      <c r="V21" s="423">
        <v>23</v>
      </c>
      <c r="W21" s="90">
        <f t="shared" si="16"/>
        <v>187.00000000000006</v>
      </c>
      <c r="X21" s="96">
        <v>0.38611111111111113</v>
      </c>
      <c r="Y21" s="96">
        <v>0.3972222222222222</v>
      </c>
      <c r="Z21" s="54"/>
      <c r="AA21" s="54"/>
      <c r="AB21" s="588"/>
      <c r="AC21" s="588"/>
      <c r="AD21" s="423"/>
      <c r="AE21" s="423"/>
      <c r="AF21" s="48">
        <f t="shared" si="6"/>
        <v>-73.475935828877482</v>
      </c>
      <c r="AG21" s="427">
        <f t="shared" si="7"/>
        <v>0.95101604278074836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1323.6999999999998</v>
      </c>
      <c r="H22" s="84">
        <f t="shared" si="12"/>
        <v>66065.866999999984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1418.2500000000009</v>
      </c>
      <c r="O22" s="95">
        <f t="shared" si="14"/>
        <v>83.426470588235347</v>
      </c>
      <c r="P22" s="54">
        <f t="shared" si="10"/>
        <v>0</v>
      </c>
      <c r="Q22" s="88">
        <f t="shared" si="11"/>
        <v>-4.8088235294117112</v>
      </c>
      <c r="R22" s="424">
        <f t="shared" si="15"/>
        <v>0.94550000000000056</v>
      </c>
      <c r="S22" s="587"/>
      <c r="T22" s="89">
        <v>0.56805555555555554</v>
      </c>
      <c r="U22" s="89">
        <v>0.6069444444444444</v>
      </c>
      <c r="V22" s="423">
        <v>5</v>
      </c>
      <c r="W22" s="90">
        <f t="shared" si="16"/>
        <v>55.999999999999957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-81.749999999999091</v>
      </c>
      <c r="AG22" s="92">
        <f t="shared" si="7"/>
        <v>0.94550000000000056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1753.5</v>
      </c>
      <c r="H23" s="84">
        <f t="shared" si="12"/>
        <v>64634.01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2147.1428571428578</v>
      </c>
      <c r="O23" s="95">
        <f t="shared" si="14"/>
        <v>119.28571428571432</v>
      </c>
      <c r="P23" s="54">
        <f t="shared" si="10"/>
        <v>1</v>
      </c>
      <c r="Q23" s="88">
        <f t="shared" si="11"/>
        <v>-13.06722689075626</v>
      </c>
      <c r="R23" s="424">
        <f t="shared" si="15"/>
        <v>0.90126984126984155</v>
      </c>
      <c r="S23" s="587"/>
      <c r="T23" s="89">
        <v>0.61180555555555549</v>
      </c>
      <c r="U23" s="89">
        <v>0.64583333333333326</v>
      </c>
      <c r="V23" s="423">
        <v>7</v>
      </c>
      <c r="W23" s="90">
        <f t="shared" si="16"/>
        <v>48.999999999999986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-102.85714285714221</v>
      </c>
      <c r="AG23" s="427">
        <f t="shared" si="7"/>
        <v>0.95428571428571463</v>
      </c>
      <c r="AH23" s="630"/>
    </row>
    <row r="24" spans="1:34" ht="19.149999999999999" customHeight="1">
      <c r="A24" s="586"/>
      <c r="B24" s="433" t="s">
        <v>224</v>
      </c>
      <c r="C24" s="81"/>
      <c r="D24" s="82" t="s">
        <v>347</v>
      </c>
      <c r="E24" s="83"/>
      <c r="F24" s="359">
        <v>26.5</v>
      </c>
      <c r="G24" s="57">
        <v>1907.8000000000002</v>
      </c>
      <c r="H24" s="84">
        <f t="shared" si="12"/>
        <v>50556.700000000004</v>
      </c>
      <c r="I24" s="425">
        <v>1</v>
      </c>
      <c r="J24" s="93">
        <v>12</v>
      </c>
      <c r="K24" s="44">
        <v>2000</v>
      </c>
      <c r="L24" s="47">
        <v>166.66666666666666</v>
      </c>
      <c r="M24" s="437">
        <v>18</v>
      </c>
      <c r="N24" s="94">
        <f t="shared" si="13"/>
        <v>3366.7058823529219</v>
      </c>
      <c r="O24" s="95">
        <f t="shared" si="14"/>
        <v>187.03921568627345</v>
      </c>
      <c r="P24" s="54">
        <f t="shared" si="10"/>
        <v>6</v>
      </c>
      <c r="Q24" s="88">
        <f t="shared" si="11"/>
        <v>20.372549019606794</v>
      </c>
      <c r="R24" s="424">
        <f t="shared" si="15"/>
        <v>1.1222352941176408</v>
      </c>
      <c r="S24" s="587"/>
      <c r="T24" s="89">
        <v>0.64999999999999991</v>
      </c>
      <c r="U24" s="89">
        <v>0.67361111111111116</v>
      </c>
      <c r="V24" s="423">
        <v>6</v>
      </c>
      <c r="W24" s="90">
        <f t="shared" si="16"/>
        <v>34.000000000000199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1366.7058823529219</v>
      </c>
      <c r="AG24" s="92">
        <f t="shared" si="7"/>
        <v>1.6833529411764609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15.857142857142858</v>
      </c>
      <c r="K30" s="101">
        <v>1805.1428571428571</v>
      </c>
      <c r="L30" s="104">
        <v>115.72759103641455</v>
      </c>
      <c r="M30" s="101">
        <f t="shared" ref="M30:O30" si="17">AVERAGE(M18:M29)</f>
        <v>17.142857142857142</v>
      </c>
      <c r="N30" s="101">
        <f t="shared" si="17"/>
        <v>1912.925632920708</v>
      </c>
      <c r="O30" s="104">
        <f t="shared" si="17"/>
        <v>110.53568569678998</v>
      </c>
      <c r="P30" s="54">
        <f t="shared" ref="P30:P37" si="18">M30-J30</f>
        <v>1.2857142857142847</v>
      </c>
      <c r="Q30" s="88">
        <f t="shared" ref="Q30:Q37" si="19">O30-L30</f>
        <v>-5.1919053396245687</v>
      </c>
      <c r="R30" s="105">
        <f t="shared" ref="R30:R37" si="20">O30/L30</f>
        <v>0.95513684080755734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107.78277577785093</v>
      </c>
      <c r="AG30" s="109">
        <f t="shared" ref="AG30" si="21">N30/K30</f>
        <v>1.0597087235236591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2428</v>
      </c>
      <c r="H31" s="113">
        <f t="shared" ref="H31:H40" si="22">F31*G31</f>
        <v>85781.239999999991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2023.3333333333323</v>
      </c>
      <c r="O31" s="116">
        <f t="shared" ref="O31:O37" si="24">N31/M31</f>
        <v>168.61111111111103</v>
      </c>
      <c r="P31" s="117">
        <f t="shared" si="18"/>
        <v>0</v>
      </c>
      <c r="Q31" s="118">
        <f t="shared" si="19"/>
        <v>-7.888888888888971</v>
      </c>
      <c r="R31" s="426">
        <f t="shared" si="20"/>
        <v>0.95530374567201715</v>
      </c>
      <c r="S31" s="624">
        <f>R43</f>
        <v>0.85528985723869744</v>
      </c>
      <c r="T31" s="119">
        <v>0.16666666666666666</v>
      </c>
      <c r="U31" s="119">
        <v>0.21666666666666667</v>
      </c>
      <c r="V31" s="145">
        <v>5</v>
      </c>
      <c r="W31" s="120">
        <f t="shared" ref="W31:W42" si="25">(U31-T31)*24*60</f>
        <v>72.000000000000028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-94.666666666667652</v>
      </c>
      <c r="AG31" s="121">
        <f t="shared" si="7"/>
        <v>0.95530374567201715</v>
      </c>
      <c r="AH31" s="602">
        <f>AG43</f>
        <v>0.86779727764283088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2033</v>
      </c>
      <c r="H32" s="84">
        <f t="shared" si="22"/>
        <v>69589.59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1999.6721311475417</v>
      </c>
      <c r="O32" s="47">
        <f t="shared" si="24"/>
        <v>166.63934426229514</v>
      </c>
      <c r="P32" s="117">
        <f t="shared" si="18"/>
        <v>0</v>
      </c>
      <c r="Q32" s="49">
        <f t="shared" si="19"/>
        <v>-9.8606557377048603</v>
      </c>
      <c r="R32" s="427">
        <f t="shared" si="20"/>
        <v>0.94413226210932089</v>
      </c>
      <c r="S32" s="587"/>
      <c r="T32" s="89">
        <v>0.2215277777777778</v>
      </c>
      <c r="U32" s="89">
        <v>0.2638888888888889</v>
      </c>
      <c r="V32" s="145">
        <v>7</v>
      </c>
      <c r="W32" s="90">
        <f t="shared" si="25"/>
        <v>60.999999999999986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-118.32786885245832</v>
      </c>
      <c r="AG32" s="427">
        <f t="shared" si="7"/>
        <v>0.94413226210932089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607.80000000000007</v>
      </c>
      <c r="H33" s="84">
        <f t="shared" si="22"/>
        <v>32875.902000000009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1350.6666666666677</v>
      </c>
      <c r="O33" s="47">
        <f t="shared" si="24"/>
        <v>75.037037037037095</v>
      </c>
      <c r="P33" s="117">
        <f t="shared" si="18"/>
        <v>0</v>
      </c>
      <c r="Q33" s="49">
        <f t="shared" si="19"/>
        <v>-8.2962962962962337</v>
      </c>
      <c r="R33" s="427">
        <f t="shared" si="20"/>
        <v>0.90044444444444516</v>
      </c>
      <c r="S33" s="587"/>
      <c r="T33" s="89">
        <v>0.27986111111111112</v>
      </c>
      <c r="U33" s="89">
        <v>0.2986111111111111</v>
      </c>
      <c r="V33" s="145">
        <v>23</v>
      </c>
      <c r="W33" s="90">
        <f t="shared" si="25"/>
        <v>26.999999999999986</v>
      </c>
      <c r="X33" s="124">
        <v>0.26805555555555555</v>
      </c>
      <c r="Y33" s="124">
        <v>0.27916666666666667</v>
      </c>
      <c r="Z33" s="125"/>
      <c r="AA33" s="125"/>
      <c r="AB33" s="588"/>
      <c r="AC33" s="588"/>
      <c r="AD33" s="423"/>
      <c r="AE33" s="423"/>
      <c r="AF33" s="48">
        <f t="shared" si="6"/>
        <v>-149.33333333333235</v>
      </c>
      <c r="AG33" s="126">
        <f t="shared" si="7"/>
        <v>0.90044444444444505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2770</v>
      </c>
      <c r="H34" s="84">
        <f t="shared" si="22"/>
        <v>156311.1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1362.2950819672133</v>
      </c>
      <c r="O34" s="47">
        <f t="shared" si="24"/>
        <v>80.135004821600774</v>
      </c>
      <c r="P34" s="117">
        <f t="shared" si="18"/>
        <v>1</v>
      </c>
      <c r="Q34" s="49">
        <f t="shared" si="19"/>
        <v>-13.614995178399226</v>
      </c>
      <c r="R34" s="427">
        <f t="shared" si="20"/>
        <v>0.85477338476374154</v>
      </c>
      <c r="S34" s="587"/>
      <c r="T34" s="89">
        <v>0.30277777777777776</v>
      </c>
      <c r="U34" s="89">
        <v>0.38749999999999996</v>
      </c>
      <c r="V34" s="140">
        <v>6</v>
      </c>
      <c r="W34" s="90">
        <f t="shared" si="25"/>
        <v>121.99999999999997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-137.70491803278674</v>
      </c>
      <c r="AG34" s="126">
        <f t="shared" si="7"/>
        <v>0.90819672131147555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2776.2</v>
      </c>
      <c r="H35" s="84">
        <f t="shared" si="22"/>
        <v>156660.96599999999</v>
      </c>
      <c r="I35" s="425"/>
      <c r="J35" s="46">
        <v>17</v>
      </c>
      <c r="K35" s="44">
        <v>1636</v>
      </c>
      <c r="L35" s="47">
        <v>96.235294117647058</v>
      </c>
      <c r="M35" s="152">
        <v>18</v>
      </c>
      <c r="N35" s="44">
        <f t="shared" si="23"/>
        <v>1399.7647058823532</v>
      </c>
      <c r="O35" s="47">
        <f t="shared" si="24"/>
        <v>77.764705882352956</v>
      </c>
      <c r="P35" s="117">
        <f t="shared" si="18"/>
        <v>1</v>
      </c>
      <c r="Q35" s="49">
        <f t="shared" si="19"/>
        <v>-18.470588235294102</v>
      </c>
      <c r="R35" s="427">
        <f t="shared" si="20"/>
        <v>0.80806845965770191</v>
      </c>
      <c r="S35" s="587"/>
      <c r="T35" s="89">
        <v>0.40277777777777773</v>
      </c>
      <c r="U35" s="89">
        <v>0.48541666666666661</v>
      </c>
      <c r="V35" s="137">
        <v>22</v>
      </c>
      <c r="W35" s="90">
        <f t="shared" si="25"/>
        <v>118.99999999999997</v>
      </c>
      <c r="X35" s="124">
        <v>0.3923611111111111</v>
      </c>
      <c r="Y35" s="124">
        <v>0.40138888888888885</v>
      </c>
      <c r="Z35" s="125"/>
      <c r="AA35" s="125"/>
      <c r="AB35" s="588"/>
      <c r="AC35" s="588"/>
      <c r="AD35" s="423"/>
      <c r="AE35" s="423"/>
      <c r="AF35" s="117">
        <f t="shared" si="6"/>
        <v>-236.23529411764684</v>
      </c>
      <c r="AG35" s="121">
        <f t="shared" si="7"/>
        <v>0.85560189846109602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3179.14</v>
      </c>
      <c r="H36" s="84">
        <f t="shared" si="22"/>
        <v>169352.78779999999</v>
      </c>
      <c r="I36" s="423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1271.6560000000004</v>
      </c>
      <c r="O36" s="47">
        <f t="shared" si="24"/>
        <v>79.478500000000025</v>
      </c>
      <c r="P36" s="117">
        <f t="shared" si="18"/>
        <v>0</v>
      </c>
      <c r="Q36" s="49">
        <f t="shared" si="19"/>
        <v>-14.271499999999975</v>
      </c>
      <c r="R36" s="427">
        <f t="shared" si="20"/>
        <v>0.84777066666666689</v>
      </c>
      <c r="S36" s="587"/>
      <c r="T36" s="89">
        <v>0.52569444444444435</v>
      </c>
      <c r="U36" s="89">
        <v>0.62986111111111098</v>
      </c>
      <c r="V36" s="137">
        <v>5</v>
      </c>
      <c r="W36" s="90">
        <f t="shared" si="25"/>
        <v>149.99999999999994</v>
      </c>
      <c r="X36" s="124"/>
      <c r="Y36" s="124"/>
      <c r="Z36" s="125"/>
      <c r="AA36" s="125"/>
      <c r="AB36" s="588"/>
      <c r="AC36" s="588"/>
      <c r="AD36" s="423">
        <v>1</v>
      </c>
      <c r="AE36" s="423">
        <v>1</v>
      </c>
      <c r="AF36" s="48">
        <f t="shared" si="6"/>
        <v>-228.3439999999996</v>
      </c>
      <c r="AG36" s="427">
        <f t="shared" si="7"/>
        <v>0.84777066666666689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886</v>
      </c>
      <c r="H37" s="84">
        <f t="shared" si="22"/>
        <v>24365</v>
      </c>
      <c r="I37" s="423">
        <v>1</v>
      </c>
      <c r="J37" s="46">
        <v>12</v>
      </c>
      <c r="K37" s="44">
        <v>2000</v>
      </c>
      <c r="L37" s="47">
        <v>166.66666666666666</v>
      </c>
      <c r="M37" s="437">
        <v>12</v>
      </c>
      <c r="N37" s="44">
        <f t="shared" si="23"/>
        <v>1328.9999999999941</v>
      </c>
      <c r="O37" s="47">
        <f t="shared" si="24"/>
        <v>110.7499999999995</v>
      </c>
      <c r="P37" s="117">
        <f t="shared" si="18"/>
        <v>0</v>
      </c>
      <c r="Q37" s="49">
        <f t="shared" si="19"/>
        <v>-55.916666666667155</v>
      </c>
      <c r="R37" s="427">
        <f t="shared" si="20"/>
        <v>0.66449999999999709</v>
      </c>
      <c r="S37" s="587"/>
      <c r="T37" s="89">
        <v>0.63541666666666652</v>
      </c>
      <c r="U37" s="89">
        <v>0.66319444444444442</v>
      </c>
      <c r="V37" s="137">
        <v>8</v>
      </c>
      <c r="W37" s="90">
        <f t="shared" si="25"/>
        <v>40.000000000000178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-671.00000000000591</v>
      </c>
      <c r="AG37" s="126">
        <f t="shared" si="7"/>
        <v>0.66449999999999709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15</v>
      </c>
      <c r="N43" s="101">
        <f t="shared" si="26"/>
        <v>1533.7697027138718</v>
      </c>
      <c r="O43" s="104">
        <f t="shared" si="26"/>
        <v>108.3451004449138</v>
      </c>
      <c r="P43" s="54">
        <f>M43-J43</f>
        <v>0.28571428571428648</v>
      </c>
      <c r="Q43" s="88">
        <f>N43-K43</f>
        <v>-233.65886871469957</v>
      </c>
      <c r="R43" s="105">
        <f t="shared" ref="R43:R49" si="27">O43/L43</f>
        <v>0.85528985723869744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-233.65886871469957</v>
      </c>
      <c r="AG43" s="428">
        <f t="shared" si="7"/>
        <v>0.86779727764283088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2463</v>
      </c>
      <c r="H44" s="45">
        <f>F44*G44</f>
        <v>60909.99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2141.739130434783</v>
      </c>
      <c r="O44" s="141">
        <f t="shared" ref="O44:O49" si="30">N44/M44</f>
        <v>428.34782608695662</v>
      </c>
      <c r="P44" s="51">
        <f t="shared" ref="P44:P49" si="31">M44-J44</f>
        <v>1</v>
      </c>
      <c r="Q44" s="142">
        <f t="shared" ref="Q44:Q49" si="32">O44-L44</f>
        <v>-71.652173913043384</v>
      </c>
      <c r="R44" s="143">
        <f t="shared" si="27"/>
        <v>0.85669565217391319</v>
      </c>
      <c r="S44" s="603">
        <f>R56</f>
        <v>0.91142485867150114</v>
      </c>
      <c r="T44" s="119">
        <v>0.16666666666666666</v>
      </c>
      <c r="U44" s="119">
        <v>0.21458333333333332</v>
      </c>
      <c r="V44" s="145">
        <v>5</v>
      </c>
      <c r="W44" s="146">
        <f t="shared" ref="W44:W56" si="33">(U44-T44)*24*60</f>
        <v>69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141.73913043478296</v>
      </c>
      <c r="AG44" s="431">
        <f t="shared" si="7"/>
        <v>1.0708695652173914</v>
      </c>
      <c r="AH44" s="619">
        <f>AG56</f>
        <v>1.0087333862401584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2338</v>
      </c>
      <c r="H45" s="45">
        <f>F45*G45</f>
        <v>57818.74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2158.1538461538471</v>
      </c>
      <c r="O45" s="141">
        <f t="shared" si="30"/>
        <v>431.63076923076943</v>
      </c>
      <c r="P45" s="51">
        <f t="shared" si="31"/>
        <v>1</v>
      </c>
      <c r="Q45" s="142">
        <f t="shared" si="32"/>
        <v>-68.369230769230569</v>
      </c>
      <c r="R45" s="143">
        <f t="shared" si="27"/>
        <v>0.86326153846153886</v>
      </c>
      <c r="S45" s="603"/>
      <c r="T45" s="89">
        <v>0.21805555555555553</v>
      </c>
      <c r="U45" s="89">
        <v>0.2631944444444444</v>
      </c>
      <c r="V45" s="145">
        <v>5</v>
      </c>
      <c r="W45" s="146">
        <f t="shared" si="33"/>
        <v>64.999999999999972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158.1538461538471</v>
      </c>
      <c r="AG45" s="431">
        <f t="shared" si="7"/>
        <v>1.0790769230769235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2110</v>
      </c>
      <c r="H46" s="45">
        <f t="shared" ref="H46:H50" si="34">F46*G46</f>
        <v>66317.3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1438.6363636363635</v>
      </c>
      <c r="O46" s="141">
        <f t="shared" si="30"/>
        <v>205.51948051948051</v>
      </c>
      <c r="P46" s="51">
        <f t="shared" si="31"/>
        <v>0</v>
      </c>
      <c r="Q46" s="142">
        <f t="shared" si="32"/>
        <v>-8.7662337662337677</v>
      </c>
      <c r="R46" s="143">
        <f t="shared" si="27"/>
        <v>0.95909090909090911</v>
      </c>
      <c r="S46" s="603"/>
      <c r="T46" s="89">
        <v>0.2805555555555555</v>
      </c>
      <c r="U46" s="89">
        <v>0.34166666666666662</v>
      </c>
      <c r="V46" s="145">
        <v>25</v>
      </c>
      <c r="W46" s="146">
        <f t="shared" si="33"/>
        <v>88</v>
      </c>
      <c r="X46" s="124">
        <v>0.2673611111111111</v>
      </c>
      <c r="Y46" s="124">
        <v>0.27916666666666667</v>
      </c>
      <c r="Z46" s="125"/>
      <c r="AA46" s="125"/>
      <c r="AB46" s="588"/>
      <c r="AC46" s="588"/>
      <c r="AD46" s="423">
        <v>1</v>
      </c>
      <c r="AE46" s="423"/>
      <c r="AF46" s="147">
        <f t="shared" si="28"/>
        <v>-61.363636363636488</v>
      </c>
      <c r="AG46" s="431">
        <f t="shared" si="7"/>
        <v>0.95909090909090899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2137</v>
      </c>
      <c r="H47" s="45">
        <f t="shared" si="34"/>
        <v>25344.82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1440.6741573033707</v>
      </c>
      <c r="O47" s="141">
        <f t="shared" si="30"/>
        <v>240.11235955056179</v>
      </c>
      <c r="P47" s="51">
        <f t="shared" si="31"/>
        <v>0</v>
      </c>
      <c r="Q47" s="142">
        <f t="shared" si="32"/>
        <v>-9.8876404494382086</v>
      </c>
      <c r="R47" s="143">
        <f t="shared" si="27"/>
        <v>0.96044943820224715</v>
      </c>
      <c r="S47" s="603"/>
      <c r="T47" s="89">
        <v>0.35902777777777772</v>
      </c>
      <c r="U47" s="89">
        <v>0.42083333333333328</v>
      </c>
      <c r="V47" s="140">
        <v>25</v>
      </c>
      <c r="W47" s="146">
        <f t="shared" si="33"/>
        <v>89</v>
      </c>
      <c r="X47" s="124">
        <v>0.34583333333333338</v>
      </c>
      <c r="Y47" s="124">
        <v>0.3576388888888889</v>
      </c>
      <c r="Z47" s="125"/>
      <c r="AA47" s="125"/>
      <c r="AB47" s="588"/>
      <c r="AC47" s="588"/>
      <c r="AD47" s="423"/>
      <c r="AE47" s="423"/>
      <c r="AF47" s="147">
        <f t="shared" si="28"/>
        <v>-59.325842696629252</v>
      </c>
      <c r="AG47" s="431">
        <f t="shared" si="7"/>
        <v>0.96044943820224715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3504.7400000000002</v>
      </c>
      <c r="H48" s="45">
        <f t="shared" si="34"/>
        <v>35362.8266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1430.5061224489796</v>
      </c>
      <c r="O48" s="141">
        <f t="shared" si="30"/>
        <v>238.41768707482993</v>
      </c>
      <c r="P48" s="51">
        <f t="shared" si="31"/>
        <v>0</v>
      </c>
      <c r="Q48" s="142">
        <f t="shared" si="32"/>
        <v>-11.582312925170072</v>
      </c>
      <c r="R48" s="143">
        <f t="shared" si="27"/>
        <v>0.95367074829931975</v>
      </c>
      <c r="S48" s="603"/>
      <c r="T48" s="89">
        <v>0.43819444444444439</v>
      </c>
      <c r="U48" s="89">
        <v>0.54027777777777775</v>
      </c>
      <c r="V48" s="137">
        <v>25</v>
      </c>
      <c r="W48" s="146">
        <f t="shared" si="33"/>
        <v>147.00000000000003</v>
      </c>
      <c r="X48" s="124">
        <v>0.42499999999999999</v>
      </c>
      <c r="Y48" s="124">
        <v>0.4375</v>
      </c>
      <c r="Z48" s="125"/>
      <c r="AA48" s="125"/>
      <c r="AB48" s="588"/>
      <c r="AC48" s="588"/>
      <c r="AD48" s="423"/>
      <c r="AE48" s="423"/>
      <c r="AF48" s="147">
        <f t="shared" si="28"/>
        <v>-69.493877551020432</v>
      </c>
      <c r="AG48" s="431">
        <f t="shared" si="7"/>
        <v>0.95367074829931975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4876.16</v>
      </c>
      <c r="H49" s="45">
        <f t="shared" si="34"/>
        <v>49200.454399999995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1477.6242424242419</v>
      </c>
      <c r="O49" s="141">
        <f t="shared" si="30"/>
        <v>246.27070707070698</v>
      </c>
      <c r="P49" s="51">
        <f t="shared" si="31"/>
        <v>0</v>
      </c>
      <c r="Q49" s="142">
        <f t="shared" si="32"/>
        <v>-3.7292929292930239</v>
      </c>
      <c r="R49" s="143">
        <f t="shared" si="27"/>
        <v>0.98508282828282789</v>
      </c>
      <c r="S49" s="603"/>
      <c r="T49" s="89">
        <v>0.55763888888888891</v>
      </c>
      <c r="U49" s="89">
        <v>0.69513888888888897</v>
      </c>
      <c r="V49" s="137">
        <v>25</v>
      </c>
      <c r="W49" s="146">
        <f t="shared" si="33"/>
        <v>198.00000000000009</v>
      </c>
      <c r="X49" s="155">
        <v>0.5444444444444444</v>
      </c>
      <c r="Y49" s="155">
        <v>0.55694444444444446</v>
      </c>
      <c r="Z49" s="156"/>
      <c r="AA49" s="125"/>
      <c r="AB49" s="588"/>
      <c r="AC49" s="588"/>
      <c r="AD49" s="423"/>
      <c r="AE49" s="423"/>
      <c r="AF49" s="147">
        <f t="shared" si="28"/>
        <v>-22.375757575758144</v>
      </c>
      <c r="AG49" s="431">
        <f t="shared" si="7"/>
        <v>0.98508282828282789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1681.2223104002642</v>
      </c>
      <c r="O56" s="104">
        <f t="shared" si="35"/>
        <v>298.38313825555093</v>
      </c>
      <c r="P56" s="161">
        <f>M56-J56</f>
        <v>0.33333333333333304</v>
      </c>
      <c r="Q56" s="118">
        <f>N56-K56</f>
        <v>14.555643733597435</v>
      </c>
      <c r="R56" s="162">
        <f t="shared" ref="R56:R61" si="36">O56/L56</f>
        <v>0.91142485867150114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14.555643733597435</v>
      </c>
      <c r="AG56" s="424">
        <f>N56/K56</f>
        <v>1.0087333862401584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1291</v>
      </c>
      <c r="H57" s="84">
        <f t="shared" ref="H57:H66" si="37">F57*G57</f>
        <v>36483.660000000003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1489.6153846153841</v>
      </c>
      <c r="O57" s="86">
        <f t="shared" ref="O57:O61" si="39">N57/M57</f>
        <v>212.80219780219772</v>
      </c>
      <c r="P57" s="168">
        <f t="shared" ref="P57:P61" si="40">M57-J57</f>
        <v>0</v>
      </c>
      <c r="Q57" s="49">
        <f t="shared" ref="Q57:Q61" si="41">O57-L57</f>
        <v>-1.4835164835165529</v>
      </c>
      <c r="R57" s="427">
        <f t="shared" si="36"/>
        <v>0.99307692307692275</v>
      </c>
      <c r="S57" s="603">
        <f>R69</f>
        <v>0.98009895069695396</v>
      </c>
      <c r="T57" s="50">
        <v>0.16666666666666666</v>
      </c>
      <c r="U57" s="50">
        <v>0.20277777777777778</v>
      </c>
      <c r="V57" s="425">
        <v>5</v>
      </c>
      <c r="W57" s="436">
        <f>(U57-T57)*24*60</f>
        <v>52.000000000000014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-10.384615384615927</v>
      </c>
      <c r="AG57" s="426">
        <f t="shared" si="7"/>
        <v>0.99307692307692275</v>
      </c>
      <c r="AH57" s="602">
        <f>AG69</f>
        <v>0.97989266701084154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3770</v>
      </c>
      <c r="H58" s="45">
        <f t="shared" si="37"/>
        <v>105107.59999999999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1450</v>
      </c>
      <c r="O58" s="47">
        <f t="shared" si="39"/>
        <v>207.14285714285714</v>
      </c>
      <c r="P58" s="168">
        <f t="shared" si="40"/>
        <v>0</v>
      </c>
      <c r="Q58" s="49">
        <f t="shared" si="41"/>
        <v>-7.1428571428571388</v>
      </c>
      <c r="R58" s="427">
        <f t="shared" si="36"/>
        <v>0.96666666666666667</v>
      </c>
      <c r="S58" s="603"/>
      <c r="T58" s="50">
        <v>0.22013888888888888</v>
      </c>
      <c r="U58" s="50">
        <v>0.32847222222222222</v>
      </c>
      <c r="V58" s="425">
        <v>25</v>
      </c>
      <c r="W58" s="436">
        <f>(U58-T58)*24*60</f>
        <v>156</v>
      </c>
      <c r="X58" s="53">
        <v>0.20694444444444446</v>
      </c>
      <c r="Y58" s="53">
        <v>0.21875</v>
      </c>
      <c r="Z58" s="54"/>
      <c r="AA58" s="54"/>
      <c r="AB58" s="620"/>
      <c r="AC58" s="621"/>
      <c r="AD58" s="423"/>
      <c r="AE58" s="423"/>
      <c r="AF58" s="48">
        <f t="shared" si="6"/>
        <v>-50</v>
      </c>
      <c r="AG58" s="427">
        <f t="shared" si="7"/>
        <v>0.96666666666666667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3431</v>
      </c>
      <c r="H59" s="45">
        <f t="shared" si="37"/>
        <v>96068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1460.0000000000005</v>
      </c>
      <c r="O59" s="47">
        <f t="shared" si="39"/>
        <v>208.57142857142864</v>
      </c>
      <c r="P59" s="168">
        <f t="shared" si="40"/>
        <v>0</v>
      </c>
      <c r="Q59" s="49">
        <f t="shared" si="41"/>
        <v>-5.7142857142856371</v>
      </c>
      <c r="R59" s="427">
        <f t="shared" si="36"/>
        <v>0.97333333333333372</v>
      </c>
      <c r="S59" s="603"/>
      <c r="T59" s="50">
        <v>0.34583333333333333</v>
      </c>
      <c r="U59" s="50">
        <v>0.44374999999999998</v>
      </c>
      <c r="V59" s="145">
        <v>25</v>
      </c>
      <c r="W59" s="436">
        <f t="shared" ref="W59:W69" si="42">(U59-T59)*24*60</f>
        <v>140.99999999999997</v>
      </c>
      <c r="X59" s="53">
        <v>0.33333333333333331</v>
      </c>
      <c r="Y59" s="53">
        <v>0.3444444444444445</v>
      </c>
      <c r="Z59" s="54"/>
      <c r="AA59" s="54"/>
      <c r="AB59" s="588"/>
      <c r="AC59" s="588"/>
      <c r="AD59" s="423"/>
      <c r="AE59" s="423"/>
      <c r="AF59" s="48">
        <f t="shared" si="6"/>
        <v>-39.999999999999545</v>
      </c>
      <c r="AG59" s="427">
        <f t="shared" si="7"/>
        <v>0.97333333333333361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3657.12</v>
      </c>
      <c r="H60" s="45">
        <f t="shared" si="37"/>
        <v>36900.340799999998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1472.6657718120803</v>
      </c>
      <c r="O60" s="47">
        <f t="shared" si="39"/>
        <v>245.44429530201339</v>
      </c>
      <c r="P60" s="168">
        <f t="shared" si="40"/>
        <v>0</v>
      </c>
      <c r="Q60" s="49">
        <f t="shared" si="41"/>
        <v>-4.5557046979866129</v>
      </c>
      <c r="R60" s="427">
        <f t="shared" si="36"/>
        <v>0.98177718120805357</v>
      </c>
      <c r="S60" s="603"/>
      <c r="T60" s="50">
        <v>0.46111111111111108</v>
      </c>
      <c r="U60" s="50">
        <v>0.56458333333333333</v>
      </c>
      <c r="V60" s="145">
        <v>25</v>
      </c>
      <c r="W60" s="436">
        <f t="shared" si="42"/>
        <v>149.00000000000003</v>
      </c>
      <c r="X60" s="53">
        <v>0.44791666666666669</v>
      </c>
      <c r="Y60" s="53">
        <v>0.4597222222222222</v>
      </c>
      <c r="Z60" s="54"/>
      <c r="AA60" s="54"/>
      <c r="AB60" s="588"/>
      <c r="AC60" s="588"/>
      <c r="AD60" s="423"/>
      <c r="AE60" s="423"/>
      <c r="AF60" s="48">
        <f t="shared" si="6"/>
        <v>-27.334228187919734</v>
      </c>
      <c r="AG60" s="426">
        <f t="shared" si="7"/>
        <v>0.98177718120805346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3199.98</v>
      </c>
      <c r="H61" s="45">
        <f t="shared" si="37"/>
        <v>32287.798200000001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1476.9138461538457</v>
      </c>
      <c r="O61" s="47">
        <f t="shared" si="39"/>
        <v>246.15230769230763</v>
      </c>
      <c r="P61" s="168">
        <f t="shared" si="40"/>
        <v>0</v>
      </c>
      <c r="Q61" s="49">
        <f t="shared" si="41"/>
        <v>-3.8476923076923697</v>
      </c>
      <c r="R61" s="427">
        <f t="shared" si="36"/>
        <v>0.98460923076923057</v>
      </c>
      <c r="S61" s="603"/>
      <c r="T61" s="50">
        <v>0.58194444444444449</v>
      </c>
      <c r="U61" s="50">
        <v>0.67222222222222228</v>
      </c>
      <c r="V61" s="145">
        <v>25</v>
      </c>
      <c r="W61" s="436">
        <f t="shared" si="42"/>
        <v>130.00000000000003</v>
      </c>
      <c r="X61" s="53">
        <v>0.56944444444444442</v>
      </c>
      <c r="Y61" s="53">
        <v>0.5805555555555556</v>
      </c>
      <c r="Z61" s="54"/>
      <c r="AA61" s="54"/>
      <c r="AB61" s="588"/>
      <c r="AC61" s="588"/>
      <c r="AD61" s="423"/>
      <c r="AE61" s="423"/>
      <c r="AF61" s="48">
        <f t="shared" si="6"/>
        <v>-23.086153846154275</v>
      </c>
      <c r="AG61" s="427">
        <f t="shared" si="7"/>
        <v>0.98460923076923046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1469.8390005162623</v>
      </c>
      <c r="O69" s="73">
        <f t="shared" si="43"/>
        <v>224.02261730216091</v>
      </c>
      <c r="P69" s="48">
        <f>M69-J69</f>
        <v>0</v>
      </c>
      <c r="Q69" s="49">
        <f>N69-K69</f>
        <v>-30.160999483737669</v>
      </c>
      <c r="R69" s="175">
        <f t="shared" ref="R69:R75" si="44">O69/L69</f>
        <v>0.98009895069695396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-30.160999483737669</v>
      </c>
      <c r="AG69" s="427">
        <f t="shared" si="7"/>
        <v>0.97989266701084154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1465.2</v>
      </c>
      <c r="H70" s="45">
        <f>F70*G70</f>
        <v>91032.876000000004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1441.1803278688519</v>
      </c>
      <c r="O70" s="47">
        <f t="shared" ref="O70:O75" si="46">N70/M70</f>
        <v>102.94145199063227</v>
      </c>
      <c r="P70" s="48">
        <f t="shared" ref="P70:P75" si="47">M70-J70</f>
        <v>0</v>
      </c>
      <c r="Q70" s="49">
        <f t="shared" ref="Q70:Q75" si="48">O70-L70</f>
        <v>-4.201405152224865</v>
      </c>
      <c r="R70" s="427">
        <f t="shared" si="44"/>
        <v>0.96078688524590128</v>
      </c>
      <c r="S70" s="603">
        <f>R82</f>
        <v>0.92969906966115123</v>
      </c>
      <c r="T70" s="50">
        <v>0.25</v>
      </c>
      <c r="U70" s="50">
        <v>0.29236111111111113</v>
      </c>
      <c r="V70" s="425">
        <v>5</v>
      </c>
      <c r="W70" s="436">
        <f>(U70-T70)*24*60</f>
        <v>61.000000000000021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-58.819672131148081</v>
      </c>
      <c r="AG70" s="427">
        <f t="shared" si="7"/>
        <v>0.96078688524590128</v>
      </c>
      <c r="AH70" s="603">
        <f>AG82</f>
        <v>0.92844725393860272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2304</v>
      </c>
      <c r="H71" s="45">
        <f>F71*G71</f>
        <v>109785.59999999999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1304.150943396226</v>
      </c>
      <c r="O71" s="47">
        <f t="shared" si="46"/>
        <v>72.452830188679229</v>
      </c>
      <c r="P71" s="48">
        <f t="shared" si="47"/>
        <v>0</v>
      </c>
      <c r="Q71" s="49">
        <f t="shared" si="48"/>
        <v>-7.5471698113207708</v>
      </c>
      <c r="R71" s="427">
        <f t="shared" si="44"/>
        <v>0.90566037735849036</v>
      </c>
      <c r="S71" s="603"/>
      <c r="T71" s="50">
        <v>0.29722222222222222</v>
      </c>
      <c r="U71" s="50">
        <v>0.37083333333333335</v>
      </c>
      <c r="V71" s="425">
        <v>7</v>
      </c>
      <c r="W71" s="436">
        <f t="shared" ref="W71:W81" si="49">(U71-T71)*24*60</f>
        <v>106.00000000000003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-135.84905660377399</v>
      </c>
      <c r="AG71" s="427">
        <f>N71/K71</f>
        <v>0.90566037735849025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3803.96</v>
      </c>
      <c r="H72" s="45">
        <f t="shared" ref="H72:H80" si="50">F72*G72</f>
        <v>202979.30559999999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1342.5741176470594</v>
      </c>
      <c r="O72" s="47">
        <f t="shared" si="46"/>
        <v>70.661795665634713</v>
      </c>
      <c r="P72" s="48">
        <f t="shared" si="47"/>
        <v>0</v>
      </c>
      <c r="Q72" s="49">
        <f t="shared" si="48"/>
        <v>-5.1276780185758071</v>
      </c>
      <c r="R72" s="427">
        <f t="shared" si="44"/>
        <v>0.93234313725490259</v>
      </c>
      <c r="S72" s="603"/>
      <c r="T72" s="50">
        <v>0.38680555555555557</v>
      </c>
      <c r="U72" s="50">
        <v>0.50486111111111109</v>
      </c>
      <c r="V72" s="425">
        <v>23</v>
      </c>
      <c r="W72" s="436">
        <f t="shared" si="49"/>
        <v>169.99999999999994</v>
      </c>
      <c r="X72" s="53">
        <v>0.375</v>
      </c>
      <c r="Y72" s="53">
        <v>0.38541666666666669</v>
      </c>
      <c r="Z72" s="54"/>
      <c r="AA72" s="54"/>
      <c r="AB72" s="588"/>
      <c r="AC72" s="588"/>
      <c r="AD72" s="423">
        <v>1</v>
      </c>
      <c r="AE72" s="423"/>
      <c r="AF72" s="48">
        <f>N72-K72</f>
        <v>-97.425882352940562</v>
      </c>
      <c r="AG72" s="427">
        <f>N72/K72</f>
        <v>0.93234313725490237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2538</v>
      </c>
      <c r="H73" s="45">
        <f t="shared" si="50"/>
        <v>136442.88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1312.7586206896544</v>
      </c>
      <c r="O73" s="47">
        <f t="shared" si="46"/>
        <v>82.047413793103402</v>
      </c>
      <c r="P73" s="48">
        <f t="shared" si="47"/>
        <v>0</v>
      </c>
      <c r="Q73" s="49">
        <f t="shared" si="48"/>
        <v>-7.9525862068965978</v>
      </c>
      <c r="R73" s="427">
        <f t="shared" si="44"/>
        <v>0.91163793103448221</v>
      </c>
      <c r="S73" s="603"/>
      <c r="T73" s="50">
        <v>0.54513888888888884</v>
      </c>
      <c r="U73" s="50">
        <v>0.62569444444444444</v>
      </c>
      <c r="V73" s="425">
        <v>5</v>
      </c>
      <c r="W73" s="436">
        <f t="shared" si="49"/>
        <v>116.00000000000007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-127.24137931034556</v>
      </c>
      <c r="AG73" s="427">
        <f>N73/K73</f>
        <v>0.91163793103448221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2111.2000000000003</v>
      </c>
      <c r="H74" s="45">
        <f t="shared" si="50"/>
        <v>100303.11200000001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1347.5744680851067</v>
      </c>
      <c r="O74" s="47">
        <f t="shared" si="46"/>
        <v>79.269086357947458</v>
      </c>
      <c r="P74" s="48">
        <f t="shared" si="47"/>
        <v>0</v>
      </c>
      <c r="Q74" s="49">
        <f t="shared" si="48"/>
        <v>-5.4367959949937159</v>
      </c>
      <c r="R74" s="427">
        <f t="shared" si="44"/>
        <v>0.9358156028368797</v>
      </c>
      <c r="S74" s="603"/>
      <c r="T74" s="50">
        <v>0.64166666666666661</v>
      </c>
      <c r="U74" s="50">
        <v>0.70694444444444438</v>
      </c>
      <c r="V74" s="425">
        <v>23</v>
      </c>
      <c r="W74" s="436">
        <f t="shared" si="49"/>
        <v>93.999999999999986</v>
      </c>
      <c r="X74" s="183">
        <v>0.63055555555555554</v>
      </c>
      <c r="Y74" s="183">
        <v>0.64027777777777783</v>
      </c>
      <c r="Z74" s="125"/>
      <c r="AA74" s="125"/>
      <c r="AB74" s="588"/>
      <c r="AC74" s="588"/>
      <c r="AD74" s="423"/>
      <c r="AE74" s="423"/>
      <c r="AF74" s="48">
        <f t="shared" ref="AF74:AF80" si="51">N74-K74</f>
        <v>-92.425531914893327</v>
      </c>
      <c r="AG74" s="427">
        <f t="shared" ref="AG74:AG80" si="52">N74/K74</f>
        <v>0.93581560283687959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240</v>
      </c>
      <c r="E75" s="43"/>
      <c r="F75" s="359">
        <v>53.36</v>
      </c>
      <c r="G75" s="57">
        <v>1683.72</v>
      </c>
      <c r="H75" s="45">
        <f t="shared" si="50"/>
        <v>89843.299199999994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1329.2526315789464</v>
      </c>
      <c r="O75" s="47">
        <f t="shared" si="46"/>
        <v>69.960664819944554</v>
      </c>
      <c r="P75" s="48">
        <f t="shared" si="47"/>
        <v>0</v>
      </c>
      <c r="Q75" s="49">
        <f t="shared" si="48"/>
        <v>-5.8288088642659659</v>
      </c>
      <c r="R75" s="427">
        <f t="shared" si="44"/>
        <v>0.92309210526315744</v>
      </c>
      <c r="S75" s="603"/>
      <c r="T75" s="50">
        <v>0.7222222222222221</v>
      </c>
      <c r="U75" s="50">
        <v>0.77499999999999991</v>
      </c>
      <c r="V75" s="425">
        <v>22</v>
      </c>
      <c r="W75" s="436">
        <f t="shared" si="49"/>
        <v>76.000000000000057</v>
      </c>
      <c r="X75" s="183">
        <v>0.71180555555555547</v>
      </c>
      <c r="Y75" s="183">
        <v>0.72083333333333333</v>
      </c>
      <c r="Z75" s="125"/>
      <c r="AA75" s="125"/>
      <c r="AB75" s="588"/>
      <c r="AC75" s="588"/>
      <c r="AD75" s="423"/>
      <c r="AE75" s="423"/>
      <c r="AF75" s="48">
        <f t="shared" si="51"/>
        <v>-110.74736842105358</v>
      </c>
      <c r="AG75" s="427">
        <f t="shared" si="52"/>
        <v>0.92309210526315721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/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1346.248518210974</v>
      </c>
      <c r="O82" s="187">
        <f t="shared" si="53"/>
        <v>79.555540469323603</v>
      </c>
      <c r="P82" s="117">
        <f>M82-J82</f>
        <v>0</v>
      </c>
      <c r="Q82" s="118">
        <f>N82-K82</f>
        <v>-103.751481789026</v>
      </c>
      <c r="R82" s="175">
        <f>O82/L82</f>
        <v>0.92969906966115123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-103.751481789026</v>
      </c>
      <c r="AG82" s="427">
        <f>N82/K82</f>
        <v>0.92844725393860272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2908</v>
      </c>
      <c r="H83" s="84">
        <f t="shared" ref="H83:H94" si="54">F83*G83</f>
        <v>77062</v>
      </c>
      <c r="I83" s="423"/>
      <c r="J83" s="87">
        <v>12</v>
      </c>
      <c r="K83" s="57">
        <v>2000</v>
      </c>
      <c r="L83" s="86">
        <v>166.66666666666666</v>
      </c>
      <c r="M83" s="434">
        <v>18</v>
      </c>
      <c r="N83" s="57">
        <f t="shared" ref="N83:N90" si="55">G83/W83*60</f>
        <v>3172.3636363636338</v>
      </c>
      <c r="O83" s="186">
        <f t="shared" ref="O83:O90" si="56">N83/M83</f>
        <v>176.24242424242411</v>
      </c>
      <c r="P83" s="54">
        <f t="shared" ref="P83:P90" si="57">M83-J83</f>
        <v>6</v>
      </c>
      <c r="Q83" s="88">
        <f t="shared" ref="Q83:Q90" si="58">O83-L83</f>
        <v>9.57575757575745</v>
      </c>
      <c r="R83" s="188">
        <f t="shared" ref="R83:R90" si="59">O83/L83</f>
        <v>1.0574545454545448</v>
      </c>
      <c r="S83" s="603">
        <f>R95</f>
        <v>0.93751176367243594</v>
      </c>
      <c r="T83" s="50">
        <v>0.29166666666666669</v>
      </c>
      <c r="U83" s="50">
        <v>0.32986111111111116</v>
      </c>
      <c r="V83" s="425">
        <v>5</v>
      </c>
      <c r="W83" s="436">
        <f t="shared" ref="W83:W93" si="60">(U83-T83)*24*60</f>
        <v>55.000000000000043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1172.3636363636338</v>
      </c>
      <c r="AG83" s="427">
        <f t="shared" ref="AG83:AG173" si="62">N83/K83</f>
        <v>1.5861818181818168</v>
      </c>
      <c r="AH83" s="603">
        <f>AG95</f>
        <v>1.0849679016668337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1449.75</v>
      </c>
      <c r="H84" s="84">
        <f t="shared" si="54"/>
        <v>62542.215000000004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1359.1406249999998</v>
      </c>
      <c r="O84" s="186">
        <f t="shared" si="56"/>
        <v>84.946289062499986</v>
      </c>
      <c r="P84" s="54">
        <f t="shared" si="57"/>
        <v>0</v>
      </c>
      <c r="Q84" s="88">
        <f t="shared" si="58"/>
        <v>-5.0537109375000142</v>
      </c>
      <c r="R84" s="188">
        <f t="shared" si="59"/>
        <v>0.94384765624999989</v>
      </c>
      <c r="S84" s="603"/>
      <c r="T84" s="50">
        <v>0.33472222222222225</v>
      </c>
      <c r="U84" s="50">
        <v>0.37916666666666671</v>
      </c>
      <c r="V84" s="425">
        <v>7</v>
      </c>
      <c r="W84" s="436">
        <f t="shared" si="60"/>
        <v>64.000000000000014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-80.859375000000227</v>
      </c>
      <c r="AG84" s="427">
        <f t="shared" si="62"/>
        <v>0.94384765624999989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2867</v>
      </c>
      <c r="H85" s="84">
        <f t="shared" si="54"/>
        <v>174944.34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1376.1599999999999</v>
      </c>
      <c r="O85" s="186">
        <f t="shared" si="56"/>
        <v>80.950588235294106</v>
      </c>
      <c r="P85" s="54">
        <f t="shared" si="57"/>
        <v>0</v>
      </c>
      <c r="Q85" s="88">
        <f t="shared" si="58"/>
        <v>-3.7552941176470682</v>
      </c>
      <c r="R85" s="188">
        <f t="shared" si="59"/>
        <v>0.95566666666666655</v>
      </c>
      <c r="S85" s="603"/>
      <c r="T85" s="50">
        <v>0.39513888888888893</v>
      </c>
      <c r="U85" s="50">
        <v>0.48194444444444451</v>
      </c>
      <c r="V85" s="425">
        <v>23</v>
      </c>
      <c r="W85" s="436">
        <f t="shared" si="60"/>
        <v>125.00000000000003</v>
      </c>
      <c r="X85" s="53">
        <v>0.3833333333333333</v>
      </c>
      <c r="Y85" s="53">
        <v>0.39444444444444443</v>
      </c>
      <c r="Z85" s="54"/>
      <c r="AA85" s="54"/>
      <c r="AB85" s="588"/>
      <c r="AC85" s="588"/>
      <c r="AD85" s="423"/>
      <c r="AE85" s="423">
        <v>1</v>
      </c>
      <c r="AF85" s="48">
        <f t="shared" si="61"/>
        <v>-63.840000000000146</v>
      </c>
      <c r="AG85" s="427">
        <f t="shared" si="62"/>
        <v>0.95566666666666655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1436</v>
      </c>
      <c r="H86" s="84">
        <f t="shared" si="54"/>
        <v>77673.240000000005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1063.7037037037032</v>
      </c>
      <c r="O86" s="186">
        <f t="shared" si="56"/>
        <v>53.185185185185162</v>
      </c>
      <c r="P86" s="54">
        <f t="shared" si="57"/>
        <v>0</v>
      </c>
      <c r="Q86" s="88">
        <f t="shared" si="58"/>
        <v>-11.814814814814838</v>
      </c>
      <c r="R86" s="188">
        <f t="shared" si="59"/>
        <v>0.81823361823361784</v>
      </c>
      <c r="S86" s="603"/>
      <c r="T86" s="50">
        <v>0.52222222222222225</v>
      </c>
      <c r="U86" s="50">
        <v>0.57847222222222228</v>
      </c>
      <c r="V86" s="425">
        <v>5</v>
      </c>
      <c r="W86" s="436">
        <f t="shared" si="60"/>
        <v>81.000000000000028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-236.29629629629676</v>
      </c>
      <c r="AG86" s="427">
        <f t="shared" si="62"/>
        <v>0.81823361823361784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2046.72</v>
      </c>
      <c r="H87" s="84">
        <f t="shared" si="54"/>
        <v>125034.12480000001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1292.6652631578947</v>
      </c>
      <c r="O87" s="186">
        <f t="shared" si="56"/>
        <v>76.039133126934985</v>
      </c>
      <c r="P87" s="54">
        <f t="shared" si="57"/>
        <v>0</v>
      </c>
      <c r="Q87" s="88">
        <f t="shared" si="58"/>
        <v>-8.6667492260061891</v>
      </c>
      <c r="R87" s="188">
        <f t="shared" si="59"/>
        <v>0.89768421052631586</v>
      </c>
      <c r="S87" s="603"/>
      <c r="T87" s="50">
        <v>0.58402777777777781</v>
      </c>
      <c r="U87" s="50">
        <v>0.65</v>
      </c>
      <c r="V87" s="425">
        <v>8</v>
      </c>
      <c r="W87" s="436">
        <f t="shared" si="60"/>
        <v>94.999999999999986</v>
      </c>
      <c r="X87" s="53"/>
      <c r="Y87" s="53"/>
      <c r="Z87" s="54"/>
      <c r="AA87" s="54"/>
      <c r="AB87" s="588"/>
      <c r="AC87" s="588"/>
      <c r="AD87" s="423">
        <v>2</v>
      </c>
      <c r="AE87" s="423"/>
      <c r="AF87" s="48">
        <f t="shared" si="61"/>
        <v>-147.33473684210526</v>
      </c>
      <c r="AG87" s="427">
        <f t="shared" si="62"/>
        <v>0.89768421052631575</v>
      </c>
      <c r="AH87" s="603"/>
    </row>
    <row r="88" spans="1:34" ht="19.149999999999999" customHeight="1">
      <c r="A88" s="612"/>
      <c r="B88" s="110" t="s">
        <v>202</v>
      </c>
      <c r="C88" s="432"/>
      <c r="D88" s="189" t="s">
        <v>205</v>
      </c>
      <c r="E88" s="43"/>
      <c r="F88" s="366">
        <v>56.43</v>
      </c>
      <c r="G88" s="57">
        <v>1189.8</v>
      </c>
      <c r="H88" s="84">
        <f t="shared" si="54"/>
        <v>67140.414000000004</v>
      </c>
      <c r="I88" s="425">
        <v>1</v>
      </c>
      <c r="J88" s="87">
        <v>17</v>
      </c>
      <c r="K88" s="57">
        <v>1636</v>
      </c>
      <c r="L88" s="86">
        <v>96.235294117647058</v>
      </c>
      <c r="M88" s="434">
        <v>17</v>
      </c>
      <c r="N88" s="57">
        <f t="shared" si="55"/>
        <v>1399.7647058823536</v>
      </c>
      <c r="O88" s="186">
        <f t="shared" si="56"/>
        <v>82.3391003460208</v>
      </c>
      <c r="P88" s="54">
        <f t="shared" si="57"/>
        <v>0</v>
      </c>
      <c r="Q88" s="88">
        <f t="shared" si="58"/>
        <v>-13.896193771626258</v>
      </c>
      <c r="R88" s="188">
        <f t="shared" si="59"/>
        <v>0.85560189846109636</v>
      </c>
      <c r="S88" s="603"/>
      <c r="T88" s="50">
        <v>0.66597222222222219</v>
      </c>
      <c r="U88" s="50">
        <v>0.70138888888888884</v>
      </c>
      <c r="V88" s="425">
        <v>23</v>
      </c>
      <c r="W88" s="436">
        <f t="shared" si="60"/>
        <v>50.999999999999979</v>
      </c>
      <c r="X88" s="53">
        <v>0.65416666666666667</v>
      </c>
      <c r="Y88" s="53">
        <v>0.66527777777777775</v>
      </c>
      <c r="Z88" s="54"/>
      <c r="AA88" s="54"/>
      <c r="AB88" s="588"/>
      <c r="AC88" s="588"/>
      <c r="AD88" s="423">
        <v>1</v>
      </c>
      <c r="AE88" s="423"/>
      <c r="AF88" s="48">
        <f t="shared" si="61"/>
        <v>-236.23529411764639</v>
      </c>
      <c r="AG88" s="427">
        <f t="shared" si="62"/>
        <v>0.85560189846109636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239</v>
      </c>
      <c r="E89" s="43"/>
      <c r="F89" s="366">
        <v>43.14</v>
      </c>
      <c r="G89" s="115">
        <v>483.25</v>
      </c>
      <c r="H89" s="84">
        <f t="shared" si="54"/>
        <v>20847.404999999999</v>
      </c>
      <c r="I89" s="425">
        <v>1</v>
      </c>
      <c r="J89" s="87">
        <v>16</v>
      </c>
      <c r="K89" s="57">
        <v>1440</v>
      </c>
      <c r="L89" s="86">
        <v>90</v>
      </c>
      <c r="M89" s="434">
        <v>16</v>
      </c>
      <c r="N89" s="57">
        <f t="shared" si="55"/>
        <v>1317.95454545455</v>
      </c>
      <c r="O89" s="186">
        <f t="shared" si="56"/>
        <v>82.372159090909378</v>
      </c>
      <c r="P89" s="54">
        <f t="shared" si="57"/>
        <v>0</v>
      </c>
      <c r="Q89" s="88">
        <f t="shared" si="58"/>
        <v>-7.6278409090906223</v>
      </c>
      <c r="R89" s="188">
        <f t="shared" si="59"/>
        <v>0.91524621212121526</v>
      </c>
      <c r="S89" s="603"/>
      <c r="T89" s="50">
        <v>0.70624999999999993</v>
      </c>
      <c r="U89" s="50">
        <v>0.72152777777777766</v>
      </c>
      <c r="V89" s="425">
        <v>7</v>
      </c>
      <c r="W89" s="436">
        <f t="shared" si="60"/>
        <v>21.999999999999922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-122.04545454544996</v>
      </c>
      <c r="AG89" s="427">
        <f t="shared" si="62"/>
        <v>0.91524621212121526</v>
      </c>
      <c r="AH89" s="603"/>
    </row>
    <row r="90" spans="1:34" ht="19.149999999999999" customHeight="1">
      <c r="A90" s="612"/>
      <c r="B90" s="110" t="s">
        <v>224</v>
      </c>
      <c r="C90" s="432"/>
      <c r="D90" s="42" t="s">
        <v>347</v>
      </c>
      <c r="E90" s="43"/>
      <c r="F90" s="366">
        <v>26.5</v>
      </c>
      <c r="G90" s="128">
        <v>1862</v>
      </c>
      <c r="H90" s="84">
        <f t="shared" si="54"/>
        <v>49343</v>
      </c>
      <c r="I90" s="190">
        <v>1</v>
      </c>
      <c r="J90" s="87">
        <v>12</v>
      </c>
      <c r="K90" s="57">
        <v>2000</v>
      </c>
      <c r="L90" s="86">
        <v>166.66666666666666</v>
      </c>
      <c r="M90" s="434">
        <v>18</v>
      </c>
      <c r="N90" s="57">
        <f t="shared" si="55"/>
        <v>2792.9999999999873</v>
      </c>
      <c r="O90" s="186">
        <f t="shared" si="56"/>
        <v>155.16666666666595</v>
      </c>
      <c r="P90" s="54">
        <f t="shared" si="57"/>
        <v>6</v>
      </c>
      <c r="Q90" s="88">
        <f t="shared" si="58"/>
        <v>-11.500000000000711</v>
      </c>
      <c r="R90" s="188">
        <f t="shared" si="59"/>
        <v>0.93099999999999572</v>
      </c>
      <c r="S90" s="603"/>
      <c r="T90" s="50">
        <v>0.72569444444444431</v>
      </c>
      <c r="U90" s="50">
        <v>0.75347222222222221</v>
      </c>
      <c r="V90" s="425">
        <v>6</v>
      </c>
      <c r="W90" s="436">
        <f t="shared" si="60"/>
        <v>40.000000000000178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792.99999999998727</v>
      </c>
      <c r="AG90" s="427">
        <f t="shared" si="62"/>
        <v>1.3964999999999936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 t="s">
        <v>49</v>
      </c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15.875</v>
      </c>
      <c r="K95" s="205">
        <v>1587</v>
      </c>
      <c r="L95" s="206">
        <v>105.49754901960783</v>
      </c>
      <c r="M95" s="205">
        <f t="shared" ref="M95:O95" si="63">AVERAGE(M83:M94)</f>
        <v>17.375</v>
      </c>
      <c r="N95" s="205">
        <f t="shared" si="63"/>
        <v>1721.8440599452651</v>
      </c>
      <c r="O95" s="206">
        <f t="shared" si="63"/>
        <v>98.905193244491798</v>
      </c>
      <c r="P95" s="207">
        <f>M95-J95</f>
        <v>1.5</v>
      </c>
      <c r="Q95" s="208">
        <f t="shared" ref="Q95:Q105" si="64">O95-L95</f>
        <v>-6.5923557751160331</v>
      </c>
      <c r="R95" s="209">
        <f>O95/L95</f>
        <v>0.93751176367243594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3</v>
      </c>
      <c r="AE95" s="107">
        <f>SUM(AE83:AE94)</f>
        <v>1</v>
      </c>
      <c r="AF95" s="65">
        <f t="shared" si="61"/>
        <v>134.84405994526514</v>
      </c>
      <c r="AG95" s="428">
        <f t="shared" si="62"/>
        <v>1.0849679016668337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4527.3599999999997</v>
      </c>
      <c r="H96" s="45">
        <f t="shared" ref="H96:H106" si="65">F96*G96</f>
        <v>124502.39999999999</v>
      </c>
      <c r="I96" s="425"/>
      <c r="J96" s="46">
        <v>12</v>
      </c>
      <c r="K96" s="44">
        <v>2000</v>
      </c>
      <c r="L96" s="47">
        <v>166.66666666666666</v>
      </c>
      <c r="M96" s="437">
        <v>18</v>
      </c>
      <c r="N96" s="44">
        <f t="shared" ref="N96:N105" si="66">G96/W96*60</f>
        <v>3670.832432432434</v>
      </c>
      <c r="O96" s="47">
        <f t="shared" ref="O96:O105" si="67">N96/M96</f>
        <v>203.93513513513523</v>
      </c>
      <c r="P96" s="48">
        <f t="shared" ref="P96:P105" si="68">M96-J96</f>
        <v>6</v>
      </c>
      <c r="Q96" s="49">
        <f t="shared" si="64"/>
        <v>37.268468468468569</v>
      </c>
      <c r="R96" s="427">
        <f t="shared" ref="R96:R105" si="69">O96/L96</f>
        <v>1.2236108108108115</v>
      </c>
      <c r="S96" s="603">
        <f>R108</f>
        <v>0.89508173469980412</v>
      </c>
      <c r="T96" s="89">
        <v>0.29166666666666669</v>
      </c>
      <c r="U96" s="89">
        <v>0.34305555555555556</v>
      </c>
      <c r="V96" s="423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1670.832432432434</v>
      </c>
      <c r="AG96" s="424">
        <f t="shared" si="62"/>
        <v>1.8354162162162171</v>
      </c>
      <c r="AH96" s="587">
        <f>AG108</f>
        <v>1.0009668669291489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1990.95</v>
      </c>
      <c r="H97" s="213">
        <f t="shared" si="65"/>
        <v>73505.874000000011</v>
      </c>
      <c r="I97" s="145"/>
      <c r="J97" s="46">
        <v>12</v>
      </c>
      <c r="K97" s="44">
        <v>2000</v>
      </c>
      <c r="L97" s="47">
        <v>166.66666666666666</v>
      </c>
      <c r="M97" s="87">
        <v>16</v>
      </c>
      <c r="N97" s="44">
        <f t="shared" si="66"/>
        <v>2095.7368421052647</v>
      </c>
      <c r="O97" s="47">
        <f t="shared" si="67"/>
        <v>130.98355263157904</v>
      </c>
      <c r="P97" s="48">
        <f t="shared" si="68"/>
        <v>4</v>
      </c>
      <c r="Q97" s="49">
        <f t="shared" si="64"/>
        <v>-35.683114035087613</v>
      </c>
      <c r="R97" s="427">
        <f t="shared" si="69"/>
        <v>0.78590131578947431</v>
      </c>
      <c r="S97" s="603"/>
      <c r="T97" s="214">
        <v>0.34652777777777777</v>
      </c>
      <c r="U97" s="214">
        <v>0.38611111111111107</v>
      </c>
      <c r="V97" s="215">
        <v>5</v>
      </c>
      <c r="W97" s="90">
        <f t="shared" si="70"/>
        <v>56.999999999999957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95.736842105264714</v>
      </c>
      <c r="AG97" s="217">
        <f t="shared" si="62"/>
        <v>1.0478684210526323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3727</v>
      </c>
      <c r="H98" s="213">
        <f t="shared" si="65"/>
        <v>108504.7094801223</v>
      </c>
      <c r="I98" s="423"/>
      <c r="J98" s="46">
        <v>20</v>
      </c>
      <c r="K98" s="44">
        <v>1500</v>
      </c>
      <c r="L98" s="47">
        <v>75</v>
      </c>
      <c r="M98" s="87">
        <v>20</v>
      </c>
      <c r="N98" s="44">
        <f t="shared" si="66"/>
        <v>1415.3164556962024</v>
      </c>
      <c r="O98" s="47">
        <f t="shared" si="67"/>
        <v>70.765822784810126</v>
      </c>
      <c r="P98" s="48">
        <f t="shared" si="68"/>
        <v>0</v>
      </c>
      <c r="Q98" s="49">
        <f t="shared" si="64"/>
        <v>-4.2341772151898738</v>
      </c>
      <c r="R98" s="427">
        <f t="shared" si="69"/>
        <v>0.94354430379746834</v>
      </c>
      <c r="S98" s="603"/>
      <c r="T98" s="89">
        <v>0.40208333333333329</v>
      </c>
      <c r="U98" s="89">
        <v>0.51180555555555551</v>
      </c>
      <c r="V98" s="423">
        <v>23</v>
      </c>
      <c r="W98" s="90">
        <f t="shared" si="70"/>
        <v>158</v>
      </c>
      <c r="X98" s="219">
        <v>0.39027777777777778</v>
      </c>
      <c r="Y98" s="219">
        <v>0.40138888888888885</v>
      </c>
      <c r="Z98" s="220"/>
      <c r="AA98" s="220"/>
      <c r="AB98" s="588"/>
      <c r="AC98" s="588"/>
      <c r="AD98" s="423"/>
      <c r="AE98" s="423"/>
      <c r="AF98" s="54">
        <f t="shared" si="61"/>
        <v>-84.683544303797589</v>
      </c>
      <c r="AG98" s="424">
        <f t="shared" si="62"/>
        <v>0.94354430379746823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549</v>
      </c>
      <c r="H99" s="213">
        <f t="shared" si="65"/>
        <v>42465.149999999994</v>
      </c>
      <c r="I99" s="423"/>
      <c r="J99" s="46">
        <v>19</v>
      </c>
      <c r="K99" s="44">
        <v>1440</v>
      </c>
      <c r="L99" s="47">
        <v>75.78947368421052</v>
      </c>
      <c r="M99" s="437">
        <v>18</v>
      </c>
      <c r="N99" s="44">
        <f t="shared" si="66"/>
        <v>1097.9999999999982</v>
      </c>
      <c r="O99" s="47">
        <f t="shared" si="67"/>
        <v>60.999999999999901</v>
      </c>
      <c r="P99" s="48">
        <f t="shared" si="68"/>
        <v>-1</v>
      </c>
      <c r="Q99" s="49">
        <f t="shared" si="64"/>
        <v>-14.78947368421062</v>
      </c>
      <c r="R99" s="427">
        <f t="shared" si="69"/>
        <v>0.80486111111110992</v>
      </c>
      <c r="S99" s="603"/>
      <c r="T99" s="89">
        <v>0.55208333333333326</v>
      </c>
      <c r="U99" s="89">
        <v>0.57291666666666663</v>
      </c>
      <c r="V99" s="423">
        <v>5</v>
      </c>
      <c r="W99" s="90">
        <f t="shared" si="70"/>
        <v>30.000000000000053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-342.00000000000182</v>
      </c>
      <c r="AG99" s="217">
        <f t="shared" si="62"/>
        <v>0.76249999999999873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1348</v>
      </c>
      <c r="H100" s="213">
        <f t="shared" si="65"/>
        <v>104254.32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1304.5161290322594</v>
      </c>
      <c r="O100" s="47">
        <f t="shared" si="67"/>
        <v>72.473118279569974</v>
      </c>
      <c r="P100" s="48">
        <f t="shared" si="68"/>
        <v>0</v>
      </c>
      <c r="Q100" s="49">
        <f t="shared" si="64"/>
        <v>-7.5268817204300262</v>
      </c>
      <c r="R100" s="427">
        <f t="shared" si="69"/>
        <v>0.90591397849462463</v>
      </c>
      <c r="S100" s="603"/>
      <c r="T100" s="214">
        <v>0.57708333333333328</v>
      </c>
      <c r="U100" s="214">
        <v>0.6201388888888888</v>
      </c>
      <c r="V100" s="215">
        <v>6</v>
      </c>
      <c r="W100" s="90">
        <f t="shared" si="70"/>
        <v>61.999999999999943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-135.48387096774059</v>
      </c>
      <c r="AG100" s="424">
        <f t="shared" si="62"/>
        <v>0.90591397849462463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763</v>
      </c>
      <c r="H101" s="213">
        <f t="shared" si="65"/>
        <v>45276.420000000006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1271.6666666666656</v>
      </c>
      <c r="O101" s="47">
        <f t="shared" si="67"/>
        <v>74.803921568627388</v>
      </c>
      <c r="P101" s="48">
        <f t="shared" si="68"/>
        <v>0</v>
      </c>
      <c r="Q101" s="49">
        <f t="shared" si="64"/>
        <v>-9.9019607843137862</v>
      </c>
      <c r="R101" s="427">
        <f t="shared" si="69"/>
        <v>0.88310185185185108</v>
      </c>
      <c r="S101" s="603"/>
      <c r="T101" s="214">
        <v>0.62569444444444433</v>
      </c>
      <c r="U101" s="89">
        <v>0.65069444444444435</v>
      </c>
      <c r="V101" s="215">
        <v>8</v>
      </c>
      <c r="W101" s="90">
        <f t="shared" si="70"/>
        <v>36.000000000000028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-168.33333333333439</v>
      </c>
      <c r="AG101" s="217">
        <f t="shared" si="62"/>
        <v>0.88310185185185108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321.64999999999998</v>
      </c>
      <c r="H102" s="213">
        <f t="shared" si="65"/>
        <v>23014.057499999999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1206.1875000000041</v>
      </c>
      <c r="O102" s="47">
        <f t="shared" si="67"/>
        <v>67.010416666666899</v>
      </c>
      <c r="P102" s="48">
        <f t="shared" si="68"/>
        <v>0</v>
      </c>
      <c r="Q102" s="49">
        <f t="shared" si="64"/>
        <v>-9.9340277777775441</v>
      </c>
      <c r="R102" s="427">
        <f t="shared" si="69"/>
        <v>0.8708935018050572</v>
      </c>
      <c r="S102" s="603"/>
      <c r="T102" s="214">
        <v>0.66597222222222208</v>
      </c>
      <c r="U102" s="214">
        <v>0.67708333333333315</v>
      </c>
      <c r="V102" s="215">
        <v>22</v>
      </c>
      <c r="W102" s="90">
        <f t="shared" si="70"/>
        <v>15.999999999999943</v>
      </c>
      <c r="X102" s="223">
        <v>0.65486111111111112</v>
      </c>
      <c r="Y102" s="223">
        <v>0.6645833333333333</v>
      </c>
      <c r="Z102" s="220"/>
      <c r="AA102" s="220"/>
      <c r="AB102" s="588"/>
      <c r="AC102" s="588"/>
      <c r="AD102" s="423"/>
      <c r="AE102" s="423"/>
      <c r="AF102" s="54">
        <f t="shared" si="61"/>
        <v>-178.81249999999591</v>
      </c>
      <c r="AG102" s="424">
        <f t="shared" si="62"/>
        <v>0.87089350180505709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1072.05</v>
      </c>
      <c r="H103" s="213">
        <f t="shared" si="65"/>
        <v>39580.086000000003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1495.8837209302267</v>
      </c>
      <c r="O103" s="47">
        <f t="shared" si="67"/>
        <v>124.65697674418556</v>
      </c>
      <c r="P103" s="48">
        <f t="shared" si="68"/>
        <v>0</v>
      </c>
      <c r="Q103" s="49">
        <f t="shared" si="64"/>
        <v>-42.009689922481101</v>
      </c>
      <c r="R103" s="427">
        <f t="shared" si="69"/>
        <v>0.74794186046511335</v>
      </c>
      <c r="S103" s="603"/>
      <c r="T103" s="214">
        <v>0.68194444444444424</v>
      </c>
      <c r="U103" s="214">
        <v>0.71180555555555547</v>
      </c>
      <c r="V103" s="215">
        <v>7</v>
      </c>
      <c r="W103" s="90">
        <f t="shared" si="70"/>
        <v>43.000000000000171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-504.11627906977333</v>
      </c>
      <c r="AG103" s="424">
        <f t="shared" si="62"/>
        <v>0.74794186046511335</v>
      </c>
      <c r="AH103" s="587"/>
    </row>
    <row r="104" spans="1:34" s="221" customFormat="1" ht="19.149999999999999" customHeight="1">
      <c r="A104" s="614"/>
      <c r="B104" s="425" t="s">
        <v>231</v>
      </c>
      <c r="C104" s="226"/>
      <c r="D104" s="82" t="s">
        <v>236</v>
      </c>
      <c r="E104" s="83"/>
      <c r="F104" s="370">
        <v>47.51</v>
      </c>
      <c r="G104" s="212">
        <v>527.80000000000007</v>
      </c>
      <c r="H104" s="213">
        <f t="shared" si="65"/>
        <v>25075.778000000002</v>
      </c>
      <c r="I104" s="224">
        <v>1</v>
      </c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1266.7199999999964</v>
      </c>
      <c r="O104" s="47">
        <f t="shared" si="67"/>
        <v>74.512941176470378</v>
      </c>
      <c r="P104" s="48">
        <f t="shared" si="68"/>
        <v>0</v>
      </c>
      <c r="Q104" s="49">
        <f t="shared" si="64"/>
        <v>-10.192941176470796</v>
      </c>
      <c r="R104" s="427">
        <f t="shared" si="69"/>
        <v>0.87966666666666415</v>
      </c>
      <c r="S104" s="604"/>
      <c r="T104" s="214">
        <v>0.71736111111111101</v>
      </c>
      <c r="U104" s="214">
        <v>0.73472222222222217</v>
      </c>
      <c r="V104" s="215">
        <v>8</v>
      </c>
      <c r="W104" s="90">
        <f t="shared" si="70"/>
        <v>25.000000000000071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-173.28000000000361</v>
      </c>
      <c r="AG104" s="217">
        <f t="shared" si="62"/>
        <v>0.87966666666666415</v>
      </c>
      <c r="AH104" s="587"/>
    </row>
    <row r="105" spans="1:34" s="221" customFormat="1" ht="19.149999999999999" customHeight="1">
      <c r="A105" s="614"/>
      <c r="B105" s="425" t="s">
        <v>210</v>
      </c>
      <c r="C105" s="226"/>
      <c r="D105" s="82" t="s">
        <v>340</v>
      </c>
      <c r="E105" s="83"/>
      <c r="F105" s="370">
        <v>58.17</v>
      </c>
      <c r="G105" s="212">
        <v>1382</v>
      </c>
      <c r="H105" s="213">
        <f t="shared" si="65"/>
        <v>80390.94</v>
      </c>
      <c r="I105" s="224"/>
      <c r="J105" s="46">
        <v>16</v>
      </c>
      <c r="K105" s="44">
        <v>1440</v>
      </c>
      <c r="L105" s="47">
        <v>90</v>
      </c>
      <c r="M105" s="87">
        <v>17</v>
      </c>
      <c r="N105" s="44">
        <f t="shared" si="66"/>
        <v>1275.6923076923092</v>
      </c>
      <c r="O105" s="47">
        <f t="shared" si="67"/>
        <v>75.040723981900541</v>
      </c>
      <c r="P105" s="48">
        <f t="shared" si="68"/>
        <v>1</v>
      </c>
      <c r="Q105" s="49">
        <f t="shared" si="64"/>
        <v>-14.959276018099459</v>
      </c>
      <c r="R105" s="427">
        <f t="shared" si="69"/>
        <v>0.83378582202111717</v>
      </c>
      <c r="S105" s="604"/>
      <c r="T105" s="214">
        <v>0.73958333333333337</v>
      </c>
      <c r="U105" s="214">
        <v>0.78472222222222221</v>
      </c>
      <c r="V105" s="215">
        <v>7</v>
      </c>
      <c r="W105" s="90">
        <f t="shared" si="70"/>
        <v>64.999999999999929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-164.30769230769079</v>
      </c>
      <c r="AG105" s="424">
        <f t="shared" si="62"/>
        <v>0.88589743589743697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16.100000000000001</v>
      </c>
      <c r="K108" s="101">
        <v>1608.5</v>
      </c>
      <c r="L108" s="104">
        <v>106.71456828345374</v>
      </c>
      <c r="M108" s="101">
        <f t="shared" ref="M108:O108" si="71">AVERAGE(M96:M107)</f>
        <v>17.100000000000001</v>
      </c>
      <c r="N108" s="101">
        <f t="shared" si="71"/>
        <v>1610.055205455536</v>
      </c>
      <c r="O108" s="104">
        <f t="shared" si="71"/>
        <v>95.518260896894475</v>
      </c>
      <c r="P108" s="54">
        <f t="shared" ref="P108:P118" si="72">M108-J108</f>
        <v>1</v>
      </c>
      <c r="Q108" s="88">
        <f t="shared" ref="Q108:Q118" si="73">O108-L108</f>
        <v>-11.196307386559269</v>
      </c>
      <c r="R108" s="105">
        <f t="shared" ref="R108:R118" si="74">O108/L108</f>
        <v>0.89508173469980412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1.5552054555359973</v>
      </c>
      <c r="AG108" s="424">
        <f t="shared" si="62"/>
        <v>1.0009668669291489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2129</v>
      </c>
      <c r="H109" s="45">
        <f t="shared" ref="H109:H119" si="75">F109*G109</f>
        <v>63796.535541752921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8" si="76">G109/W109*60</f>
        <v>1182.7777777777783</v>
      </c>
      <c r="O109" s="47">
        <f t="shared" ref="O109:O118" si="77">N109/M109</f>
        <v>65.709876543209901</v>
      </c>
      <c r="P109" s="48">
        <f t="shared" si="72"/>
        <v>0</v>
      </c>
      <c r="Q109" s="49">
        <f t="shared" si="73"/>
        <v>-0.95679012345676995</v>
      </c>
      <c r="R109" s="427">
        <f t="shared" si="74"/>
        <v>0.9856481481481485</v>
      </c>
      <c r="S109" s="608">
        <f>R121</f>
        <v>0.86019493608495246</v>
      </c>
      <c r="T109" s="230">
        <v>0.5</v>
      </c>
      <c r="U109" s="230">
        <v>0.57499999999999996</v>
      </c>
      <c r="V109" s="231">
        <v>5</v>
      </c>
      <c r="W109" s="436">
        <f t="shared" si="70"/>
        <v>107.99999999999994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-17.222222222221717</v>
      </c>
      <c r="AG109" s="126">
        <f t="shared" si="62"/>
        <v>0.98564814814814861</v>
      </c>
      <c r="AH109" s="587">
        <f>AG121</f>
        <v>0.8689679417737235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970</v>
      </c>
      <c r="H110" s="45">
        <f t="shared" si="75"/>
        <v>54737.1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1265.2173913043478</v>
      </c>
      <c r="O110" s="47">
        <f t="shared" si="77"/>
        <v>70.289855072463766</v>
      </c>
      <c r="P110" s="48">
        <f t="shared" si="72"/>
        <v>0</v>
      </c>
      <c r="Q110" s="49">
        <f t="shared" si="73"/>
        <v>-13.043478260869563</v>
      </c>
      <c r="R110" s="427">
        <f t="shared" si="74"/>
        <v>0.84347826086956523</v>
      </c>
      <c r="S110" s="594"/>
      <c r="T110" s="230">
        <v>0.59097222222222223</v>
      </c>
      <c r="U110" s="230">
        <v>0.62291666666666667</v>
      </c>
      <c r="V110" s="231">
        <v>23</v>
      </c>
      <c r="W110" s="436">
        <f t="shared" si="70"/>
        <v>46</v>
      </c>
      <c r="X110" s="191">
        <v>0.5805555555555556</v>
      </c>
      <c r="Y110" s="191">
        <v>0.59027777777777779</v>
      </c>
      <c r="Z110" s="54"/>
      <c r="AA110" s="54"/>
      <c r="AB110" s="588"/>
      <c r="AC110" s="588"/>
      <c r="AD110" s="423"/>
      <c r="AE110" s="423"/>
      <c r="AF110" s="48">
        <f t="shared" si="61"/>
        <v>-234.78260869565224</v>
      </c>
      <c r="AG110" s="126">
        <f t="shared" si="62"/>
        <v>0.84347826086956512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920</v>
      </c>
      <c r="H111" s="45">
        <f t="shared" si="75"/>
        <v>47610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1254.5454545454545</v>
      </c>
      <c r="O111" s="47">
        <f t="shared" si="77"/>
        <v>59.740259740259738</v>
      </c>
      <c r="P111" s="48">
        <f t="shared" si="72"/>
        <v>0</v>
      </c>
      <c r="Q111" s="49">
        <f t="shared" si="73"/>
        <v>-11.688311688311693</v>
      </c>
      <c r="R111" s="427">
        <f t="shared" si="74"/>
        <v>0.83636363636363631</v>
      </c>
      <c r="S111" s="594"/>
      <c r="T111" s="230">
        <v>0.62708333333333333</v>
      </c>
      <c r="U111" s="230">
        <v>0.65763888888888888</v>
      </c>
      <c r="V111" s="231">
        <v>6</v>
      </c>
      <c r="W111" s="436">
        <f t="shared" si="70"/>
        <v>44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-245.4545454545455</v>
      </c>
      <c r="AG111" s="126">
        <f t="shared" si="62"/>
        <v>0.83636363636363631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1710</v>
      </c>
      <c r="H112" s="45">
        <f t="shared" si="75"/>
        <v>101813.4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1236.1445783132526</v>
      </c>
      <c r="O112" s="47">
        <f t="shared" si="77"/>
        <v>68.674698795180703</v>
      </c>
      <c r="P112" s="48">
        <f t="shared" si="72"/>
        <v>0</v>
      </c>
      <c r="Q112" s="49">
        <f t="shared" si="73"/>
        <v>-8.26974564926374</v>
      </c>
      <c r="R112" s="427">
        <f t="shared" si="74"/>
        <v>0.89252316123700559</v>
      </c>
      <c r="S112" s="594"/>
      <c r="T112" s="230">
        <v>0.66249999999999998</v>
      </c>
      <c r="U112" s="230">
        <v>0.72013888888888888</v>
      </c>
      <c r="V112" s="231">
        <v>7</v>
      </c>
      <c r="W112" s="436">
        <f t="shared" si="70"/>
        <v>83.000000000000028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-148.85542168674738</v>
      </c>
      <c r="AG112" s="126">
        <f t="shared" si="62"/>
        <v>0.89252316123700548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1845</v>
      </c>
      <c r="H113" s="45">
        <f t="shared" si="75"/>
        <v>52711.65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1495.9459459459449</v>
      </c>
      <c r="O113" s="47">
        <f t="shared" si="77"/>
        <v>124.66216216216208</v>
      </c>
      <c r="P113" s="48">
        <f t="shared" si="72"/>
        <v>0</v>
      </c>
      <c r="Q113" s="49">
        <f t="shared" si="73"/>
        <v>-0.33783783783792387</v>
      </c>
      <c r="R113" s="427">
        <f t="shared" si="74"/>
        <v>0.99729729729729666</v>
      </c>
      <c r="S113" s="594"/>
      <c r="T113" s="230">
        <v>0.76041666666666663</v>
      </c>
      <c r="U113" s="230">
        <v>0.81180555555555556</v>
      </c>
      <c r="V113" s="231">
        <v>5</v>
      </c>
      <c r="W113" s="436">
        <f t="shared" si="70"/>
        <v>74.000000000000057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-4.0540540540550865</v>
      </c>
      <c r="AG113" s="126">
        <f t="shared" si="62"/>
        <v>0.99729729729729666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104</v>
      </c>
      <c r="H114" s="45">
        <f t="shared" si="75"/>
        <v>2097.6800000000003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891.42857142857451</v>
      </c>
      <c r="O114" s="47">
        <f t="shared" si="77"/>
        <v>74.285714285714548</v>
      </c>
      <c r="P114" s="48">
        <f t="shared" si="72"/>
        <v>0</v>
      </c>
      <c r="Q114" s="49">
        <f t="shared" si="73"/>
        <v>-50.714285714285452</v>
      </c>
      <c r="R114" s="427">
        <f t="shared" si="74"/>
        <v>0.59428571428571642</v>
      </c>
      <c r="S114" s="594"/>
      <c r="T114" s="230">
        <v>0.81597222222222221</v>
      </c>
      <c r="U114" s="230">
        <v>0.8208333333333333</v>
      </c>
      <c r="V114" s="231">
        <v>6</v>
      </c>
      <c r="W114" s="436">
        <f t="shared" si="70"/>
        <v>6.9999999999999751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-608.57142857142549</v>
      </c>
      <c r="AG114" s="126">
        <f t="shared" si="62"/>
        <v>0.5942857142857163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678</v>
      </c>
      <c r="H115" s="45">
        <f t="shared" si="75"/>
        <v>13844.760000000002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1355.9999999999975</v>
      </c>
      <c r="O115" s="47">
        <f t="shared" si="77"/>
        <v>112.99999999999979</v>
      </c>
      <c r="P115" s="48">
        <f t="shared" si="72"/>
        <v>0</v>
      </c>
      <c r="Q115" s="49">
        <f t="shared" si="73"/>
        <v>-12.000000000000213</v>
      </c>
      <c r="R115" s="427">
        <f t="shared" si="74"/>
        <v>0.90399999999999825</v>
      </c>
      <c r="S115" s="594"/>
      <c r="T115" s="230">
        <v>0.82430555555555551</v>
      </c>
      <c r="U115" s="230">
        <v>0.84513888888888888</v>
      </c>
      <c r="V115" s="231">
        <v>5</v>
      </c>
      <c r="W115" s="436">
        <f t="shared" si="70"/>
        <v>30.000000000000053</v>
      </c>
      <c r="X115" s="219"/>
      <c r="Y115" s="219"/>
      <c r="Z115" s="220"/>
      <c r="AA115" s="220"/>
      <c r="AB115" s="588"/>
      <c r="AC115" s="588"/>
      <c r="AD115" s="224"/>
      <c r="AE115" s="224">
        <v>1</v>
      </c>
      <c r="AF115" s="48">
        <f t="shared" si="61"/>
        <v>-144.0000000000025</v>
      </c>
      <c r="AG115" s="126">
        <f t="shared" si="62"/>
        <v>0.90399999999999836</v>
      </c>
      <c r="AH115" s="587"/>
    </row>
    <row r="116" spans="1:34" s="221" customFormat="1" ht="19.149999999999999" customHeight="1">
      <c r="A116" s="606"/>
      <c r="B116" s="425" t="s">
        <v>231</v>
      </c>
      <c r="C116" s="55"/>
      <c r="D116" s="82" t="s">
        <v>240</v>
      </c>
      <c r="E116" s="83"/>
      <c r="F116" s="359">
        <v>53.36</v>
      </c>
      <c r="G116" s="233">
        <v>748.31999999999994</v>
      </c>
      <c r="H116" s="45">
        <f t="shared" si="75"/>
        <v>39930.355199999998</v>
      </c>
      <c r="I116" s="423">
        <v>1</v>
      </c>
      <c r="J116" s="46">
        <v>19</v>
      </c>
      <c r="K116" s="44">
        <v>1440</v>
      </c>
      <c r="L116" s="47">
        <v>75.78947368421052</v>
      </c>
      <c r="M116" s="434">
        <v>19</v>
      </c>
      <c r="N116" s="44">
        <f t="shared" si="76"/>
        <v>1282.8342857142843</v>
      </c>
      <c r="O116" s="47">
        <f t="shared" si="77"/>
        <v>67.517593984962332</v>
      </c>
      <c r="P116" s="48">
        <f t="shared" si="72"/>
        <v>0</v>
      </c>
      <c r="Q116" s="49">
        <f t="shared" si="73"/>
        <v>-8.2718796992481884</v>
      </c>
      <c r="R116" s="427">
        <f t="shared" si="74"/>
        <v>0.8908571428571419</v>
      </c>
      <c r="S116" s="594"/>
      <c r="T116" s="230">
        <v>0.86041666666666661</v>
      </c>
      <c r="U116" s="230">
        <v>0.88472222222222219</v>
      </c>
      <c r="V116" s="231">
        <v>22</v>
      </c>
      <c r="W116" s="436">
        <f t="shared" si="70"/>
        <v>35.000000000000036</v>
      </c>
      <c r="X116" s="219">
        <v>0.85069444444444453</v>
      </c>
      <c r="Y116" s="219">
        <v>0.85972222222222217</v>
      </c>
      <c r="Z116" s="220"/>
      <c r="AA116" s="220"/>
      <c r="AB116" s="588"/>
      <c r="AC116" s="588"/>
      <c r="AD116" s="224"/>
      <c r="AE116" s="224"/>
      <c r="AF116" s="48">
        <f t="shared" si="61"/>
        <v>-157.16571428571569</v>
      </c>
      <c r="AG116" s="126">
        <f t="shared" si="62"/>
        <v>0.8908571428571419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289</v>
      </c>
      <c r="E117" s="83"/>
      <c r="F117" s="359">
        <v>57.3</v>
      </c>
      <c r="G117" s="233">
        <v>1352</v>
      </c>
      <c r="H117" s="45">
        <f t="shared" si="75"/>
        <v>77469.599999999991</v>
      </c>
      <c r="I117" s="423"/>
      <c r="J117" s="46">
        <v>18</v>
      </c>
      <c r="K117" s="44">
        <v>1500</v>
      </c>
      <c r="L117" s="47">
        <v>83.333333333333329</v>
      </c>
      <c r="M117" s="434">
        <v>18</v>
      </c>
      <c r="N117" s="44">
        <f t="shared" si="76"/>
        <v>1352.0000000000014</v>
      </c>
      <c r="O117" s="47">
        <f t="shared" si="77"/>
        <v>75.111111111111185</v>
      </c>
      <c r="P117" s="48">
        <f t="shared" si="72"/>
        <v>0</v>
      </c>
      <c r="Q117" s="49">
        <f t="shared" si="73"/>
        <v>-8.2222222222221433</v>
      </c>
      <c r="R117" s="427">
        <f t="shared" si="74"/>
        <v>0.90133333333333432</v>
      </c>
      <c r="S117" s="594"/>
      <c r="T117" s="230">
        <v>0.88958333333333328</v>
      </c>
      <c r="U117" s="230">
        <v>0.93124999999999991</v>
      </c>
      <c r="V117" s="231">
        <v>7</v>
      </c>
      <c r="W117" s="436">
        <f t="shared" si="70"/>
        <v>59.999999999999943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-147.99999999999864</v>
      </c>
      <c r="AG117" s="126">
        <f t="shared" si="62"/>
        <v>0.90133333333333421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260</v>
      </c>
      <c r="E118" s="43"/>
      <c r="F118" s="359">
        <v>52.86</v>
      </c>
      <c r="G118" s="44">
        <v>1378</v>
      </c>
      <c r="H118" s="45">
        <f t="shared" si="75"/>
        <v>72841.08</v>
      </c>
      <c r="I118" s="423"/>
      <c r="J118" s="46">
        <v>18</v>
      </c>
      <c r="K118" s="44">
        <v>1440</v>
      </c>
      <c r="L118" s="47">
        <v>80</v>
      </c>
      <c r="M118" s="434">
        <v>19</v>
      </c>
      <c r="N118" s="44">
        <f t="shared" si="76"/>
        <v>1252.7272727272741</v>
      </c>
      <c r="O118" s="47">
        <f t="shared" si="77"/>
        <v>65.933014354067055</v>
      </c>
      <c r="P118" s="48">
        <f t="shared" si="72"/>
        <v>1</v>
      </c>
      <c r="Q118" s="49">
        <f t="shared" si="73"/>
        <v>-14.066985645932945</v>
      </c>
      <c r="R118" s="427">
        <f t="shared" si="74"/>
        <v>0.82416267942583821</v>
      </c>
      <c r="S118" s="594"/>
      <c r="T118" s="230">
        <v>0.93680555555555545</v>
      </c>
      <c r="U118" s="230">
        <v>0.98263888888888873</v>
      </c>
      <c r="V118" s="231">
        <v>8</v>
      </c>
      <c r="W118" s="436">
        <f t="shared" si="70"/>
        <v>65.999999999999929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-187.27272727272589</v>
      </c>
      <c r="AG118" s="126">
        <f t="shared" si="62"/>
        <v>0.86994949494949592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16.600000000000001</v>
      </c>
      <c r="K121" s="205">
        <v>1446.5</v>
      </c>
      <c r="L121" s="206">
        <v>91.249582289055979</v>
      </c>
      <c r="M121" s="205">
        <f t="shared" ref="M121:O121" si="78">AVERAGE(M109:M120)</f>
        <v>16.7</v>
      </c>
      <c r="N121" s="205">
        <f t="shared" si="78"/>
        <v>1256.962127775691</v>
      </c>
      <c r="O121" s="206">
        <f t="shared" si="78"/>
        <v>78.492428604913115</v>
      </c>
      <c r="P121" s="48">
        <f t="shared" ref="P121:P130" si="79">M121-J121</f>
        <v>9.9999999999997868E-2</v>
      </c>
      <c r="Q121" s="49">
        <f t="shared" ref="Q121:Q130" si="80">O121-L121</f>
        <v>-12.757153684142864</v>
      </c>
      <c r="R121" s="175">
        <f t="shared" ref="R121:R130" si="81">O121/L121</f>
        <v>0.86019493608495246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-189.53787222430901</v>
      </c>
      <c r="AG121" s="126">
        <f>N121/K121</f>
        <v>0.8689679417737235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1754</v>
      </c>
      <c r="H122" s="45">
        <f t="shared" ref="H122:H132" si="82">F122*G122</f>
        <v>102907.18000000001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30" si="83">G122/W122*60</f>
        <v>1366.753246753246</v>
      </c>
      <c r="O122" s="241">
        <f t="shared" ref="O122:O130" si="84">N122/M122</f>
        <v>71.934381408065576</v>
      </c>
      <c r="P122" s="108">
        <f t="shared" si="79"/>
        <v>0</v>
      </c>
      <c r="Q122" s="185">
        <f t="shared" si="80"/>
        <v>-3.8550922761449442</v>
      </c>
      <c r="R122" s="109">
        <f t="shared" si="81"/>
        <v>0.94913419913419861</v>
      </c>
      <c r="S122" s="603">
        <f>R134</f>
        <v>0.90348305190229306</v>
      </c>
      <c r="T122" s="50">
        <v>0.5</v>
      </c>
      <c r="U122" s="50">
        <v>0.55347222222222225</v>
      </c>
      <c r="V122" s="231">
        <v>5</v>
      </c>
      <c r="W122" s="436">
        <f t="shared" si="70"/>
        <v>77.000000000000043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-73.246753246753997</v>
      </c>
      <c r="AG122" s="427">
        <f t="shared" si="62"/>
        <v>0.94913419913419861</v>
      </c>
      <c r="AH122" s="602">
        <f>AG134</f>
        <v>0.90484077493180315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2303</v>
      </c>
      <c r="H123" s="45">
        <f t="shared" si="82"/>
        <v>137074.56</v>
      </c>
      <c r="I123" s="423"/>
      <c r="J123" s="87">
        <v>21</v>
      </c>
      <c r="K123" s="57">
        <v>1385</v>
      </c>
      <c r="L123" s="86">
        <v>65.952380952380949</v>
      </c>
      <c r="M123" s="434">
        <v>21</v>
      </c>
      <c r="N123" s="57">
        <f t="shared" si="83"/>
        <v>1291.401869158879</v>
      </c>
      <c r="O123" s="86">
        <f t="shared" si="84"/>
        <v>61.495327102803763</v>
      </c>
      <c r="P123" s="54">
        <f t="shared" si="79"/>
        <v>0</v>
      </c>
      <c r="Q123" s="88">
        <f t="shared" si="80"/>
        <v>-4.4570538495771856</v>
      </c>
      <c r="R123" s="424">
        <f t="shared" si="81"/>
        <v>0.93242012213637482</v>
      </c>
      <c r="S123" s="603"/>
      <c r="T123" s="50">
        <v>0.56874999999999998</v>
      </c>
      <c r="U123" s="50">
        <v>0.64305555555555549</v>
      </c>
      <c r="V123" s="231">
        <v>22</v>
      </c>
      <c r="W123" s="436">
        <f t="shared" si="70"/>
        <v>106.99999999999994</v>
      </c>
      <c r="X123" s="53">
        <v>0.55833333333333335</v>
      </c>
      <c r="Y123" s="53">
        <v>0.56805555555555554</v>
      </c>
      <c r="Z123" s="54"/>
      <c r="AA123" s="54"/>
      <c r="AB123" s="588"/>
      <c r="AC123" s="588"/>
      <c r="AD123" s="423"/>
      <c r="AE123" s="423"/>
      <c r="AF123" s="48">
        <f t="shared" si="61"/>
        <v>-93.598130841121019</v>
      </c>
      <c r="AG123" s="427">
        <f t="shared" si="62"/>
        <v>0.93242012213637471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349</v>
      </c>
      <c r="E124" s="180"/>
      <c r="F124" s="359">
        <v>61.09</v>
      </c>
      <c r="G124" s="177">
        <v>1889.28</v>
      </c>
      <c r="H124" s="45">
        <f t="shared" si="82"/>
        <v>115416.1152</v>
      </c>
      <c r="I124" s="242">
        <v>1</v>
      </c>
      <c r="J124" s="87">
        <v>17</v>
      </c>
      <c r="K124" s="57">
        <v>1440</v>
      </c>
      <c r="L124" s="86">
        <v>84.705882352941174</v>
      </c>
      <c r="M124" s="437">
        <v>17</v>
      </c>
      <c r="N124" s="177">
        <f t="shared" si="83"/>
        <v>1365.7445783132525</v>
      </c>
      <c r="O124" s="241">
        <f t="shared" si="84"/>
        <v>80.337916371367797</v>
      </c>
      <c r="P124" s="108">
        <f t="shared" si="79"/>
        <v>0</v>
      </c>
      <c r="Q124" s="185">
        <f t="shared" si="80"/>
        <v>-4.3679659815733771</v>
      </c>
      <c r="R124" s="109">
        <f t="shared" si="81"/>
        <v>0.94843373493975869</v>
      </c>
      <c r="S124" s="610"/>
      <c r="T124" s="50">
        <v>0.68402777777777768</v>
      </c>
      <c r="U124" s="50">
        <v>0.74166666666666659</v>
      </c>
      <c r="V124" s="231">
        <v>6</v>
      </c>
      <c r="W124" s="436">
        <f t="shared" si="70"/>
        <v>83.000000000000028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-74.255421686747468</v>
      </c>
      <c r="AG124" s="109">
        <f t="shared" si="62"/>
        <v>0.94843373493975869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1486</v>
      </c>
      <c r="H125" s="45">
        <f t="shared" si="82"/>
        <v>84389.94</v>
      </c>
      <c r="I125" s="425"/>
      <c r="J125" s="87">
        <v>18</v>
      </c>
      <c r="K125" s="57">
        <v>1636</v>
      </c>
      <c r="L125" s="86">
        <v>90.888888888888886</v>
      </c>
      <c r="M125" s="437">
        <v>18</v>
      </c>
      <c r="N125" s="57">
        <f t="shared" si="83"/>
        <v>1438.0645161290336</v>
      </c>
      <c r="O125" s="86">
        <f t="shared" si="84"/>
        <v>79.892473118279639</v>
      </c>
      <c r="P125" s="54">
        <f t="shared" si="79"/>
        <v>0</v>
      </c>
      <c r="Q125" s="88">
        <f t="shared" si="80"/>
        <v>-10.996415770609246</v>
      </c>
      <c r="R125" s="424">
        <f t="shared" si="81"/>
        <v>0.87901254042116961</v>
      </c>
      <c r="S125" s="610"/>
      <c r="T125" s="50">
        <v>0.7451388888888888</v>
      </c>
      <c r="U125" s="50">
        <v>0.78819444444444431</v>
      </c>
      <c r="V125" s="231">
        <v>5</v>
      </c>
      <c r="W125" s="436">
        <f t="shared" si="70"/>
        <v>61.999999999999943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-197.93548387096644</v>
      </c>
      <c r="AG125" s="427">
        <f t="shared" si="62"/>
        <v>0.87901254042116961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1191</v>
      </c>
      <c r="H126" s="45">
        <f t="shared" si="82"/>
        <v>67732.17</v>
      </c>
      <c r="I126" s="423"/>
      <c r="J126" s="87">
        <v>18</v>
      </c>
      <c r="K126" s="57">
        <v>1636</v>
      </c>
      <c r="L126" s="86">
        <v>90.888888888888886</v>
      </c>
      <c r="M126" s="434">
        <v>18</v>
      </c>
      <c r="N126" s="57">
        <f t="shared" si="83"/>
        <v>1429.2000000000005</v>
      </c>
      <c r="O126" s="86">
        <f t="shared" si="84"/>
        <v>79.400000000000034</v>
      </c>
      <c r="P126" s="54">
        <f t="shared" si="79"/>
        <v>0</v>
      </c>
      <c r="Q126" s="88">
        <f t="shared" si="80"/>
        <v>-11.488888888888852</v>
      </c>
      <c r="R126" s="424">
        <f t="shared" si="81"/>
        <v>0.87359413202934022</v>
      </c>
      <c r="S126" s="610"/>
      <c r="T126" s="50">
        <v>0.80416666666666647</v>
      </c>
      <c r="U126" s="50">
        <v>0.83888888888888868</v>
      </c>
      <c r="V126" s="231">
        <v>23</v>
      </c>
      <c r="W126" s="436">
        <f t="shared" si="70"/>
        <v>49.999999999999986</v>
      </c>
      <c r="X126" s="64">
        <v>0.79305555555555562</v>
      </c>
      <c r="Y126" s="64">
        <v>0.8027777777777777</v>
      </c>
      <c r="Z126" s="54"/>
      <c r="AA126" s="54"/>
      <c r="AB126" s="588"/>
      <c r="AC126" s="588"/>
      <c r="AD126" s="423"/>
      <c r="AE126" s="423"/>
      <c r="AF126" s="108">
        <f t="shared" si="61"/>
        <v>-206.7999999999995</v>
      </c>
      <c r="AG126" s="109">
        <f t="shared" si="62"/>
        <v>0.87359413202934011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268</v>
      </c>
      <c r="E127" s="83"/>
      <c r="F127" s="359">
        <v>54.09</v>
      </c>
      <c r="G127" s="212">
        <v>302</v>
      </c>
      <c r="H127" s="45">
        <f t="shared" si="82"/>
        <v>16335.18</v>
      </c>
      <c r="I127" s="224"/>
      <c r="J127" s="87">
        <v>17</v>
      </c>
      <c r="K127" s="57">
        <v>1565</v>
      </c>
      <c r="L127" s="86">
        <v>92.058823529411768</v>
      </c>
      <c r="M127" s="437">
        <v>17</v>
      </c>
      <c r="N127" s="177">
        <f t="shared" si="83"/>
        <v>1208.0000000000043</v>
      </c>
      <c r="O127" s="241">
        <f t="shared" si="84"/>
        <v>71.058823529412024</v>
      </c>
      <c r="P127" s="108">
        <f t="shared" si="79"/>
        <v>0</v>
      </c>
      <c r="Q127" s="185">
        <f t="shared" si="80"/>
        <v>-20.999999999999744</v>
      </c>
      <c r="R127" s="109">
        <f t="shared" si="81"/>
        <v>0.77188498402556194</v>
      </c>
      <c r="S127" s="610"/>
      <c r="T127" s="50">
        <v>0.84374999999999978</v>
      </c>
      <c r="U127" s="50">
        <v>0.85416666666666641</v>
      </c>
      <c r="V127" s="425">
        <v>7</v>
      </c>
      <c r="W127" s="436">
        <f t="shared" si="70"/>
        <v>14.999999999999947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-356.99999999999568</v>
      </c>
      <c r="AG127" s="109">
        <f t="shared" si="62"/>
        <v>0.77188498402556183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269</v>
      </c>
      <c r="E128" s="83"/>
      <c r="F128" s="359">
        <v>47.6</v>
      </c>
      <c r="G128" s="57">
        <v>1475</v>
      </c>
      <c r="H128" s="45">
        <f t="shared" si="82"/>
        <v>70210</v>
      </c>
      <c r="I128" s="42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1361.538461538463</v>
      </c>
      <c r="O128" s="86">
        <f t="shared" si="84"/>
        <v>71.659919028340155</v>
      </c>
      <c r="P128" s="54">
        <f t="shared" si="79"/>
        <v>0</v>
      </c>
      <c r="Q128" s="88">
        <f t="shared" si="80"/>
        <v>-4.1295546558703649</v>
      </c>
      <c r="R128" s="424">
        <f t="shared" si="81"/>
        <v>0.94551282051282159</v>
      </c>
      <c r="S128" s="610"/>
      <c r="T128" s="50">
        <v>0.85972222222222194</v>
      </c>
      <c r="U128" s="50">
        <v>0.90486111111111078</v>
      </c>
      <c r="V128" s="425">
        <v>8</v>
      </c>
      <c r="W128" s="436">
        <f t="shared" si="70"/>
        <v>64.999999999999929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-78.461538461536975</v>
      </c>
      <c r="AG128" s="427">
        <f t="shared" si="62"/>
        <v>0.94551282051282159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270</v>
      </c>
      <c r="E129" s="60"/>
      <c r="F129" s="359">
        <v>50.67</v>
      </c>
      <c r="G129" s="57">
        <v>1442</v>
      </c>
      <c r="H129" s="45">
        <f t="shared" si="82"/>
        <v>73066.14</v>
      </c>
      <c r="I129" s="423"/>
      <c r="J129" s="87">
        <v>18</v>
      </c>
      <c r="K129" s="57">
        <v>1500</v>
      </c>
      <c r="L129" s="86">
        <v>83.333333333333329</v>
      </c>
      <c r="M129" s="434">
        <v>18</v>
      </c>
      <c r="N129" s="57">
        <f t="shared" si="83"/>
        <v>1418.3606557377063</v>
      </c>
      <c r="O129" s="86">
        <f t="shared" si="84"/>
        <v>78.797814207650347</v>
      </c>
      <c r="P129" s="54">
        <f t="shared" si="79"/>
        <v>0</v>
      </c>
      <c r="Q129" s="88">
        <f t="shared" si="80"/>
        <v>-4.5355191256829812</v>
      </c>
      <c r="R129" s="424">
        <f t="shared" si="81"/>
        <v>0.94557377049180424</v>
      </c>
      <c r="S129" s="610"/>
      <c r="T129" s="50">
        <v>0.92013888888888851</v>
      </c>
      <c r="U129" s="50">
        <v>0.96249999999999958</v>
      </c>
      <c r="V129" s="425">
        <v>22</v>
      </c>
      <c r="W129" s="436">
        <f t="shared" si="70"/>
        <v>60.999999999999943</v>
      </c>
      <c r="X129" s="64">
        <v>0.90972222222222221</v>
      </c>
      <c r="Y129" s="64">
        <v>0.9194444444444444</v>
      </c>
      <c r="Z129" s="54"/>
      <c r="AA129" s="54"/>
      <c r="AB129" s="588"/>
      <c r="AC129" s="588"/>
      <c r="AD129" s="423"/>
      <c r="AE129" s="423"/>
      <c r="AF129" s="108">
        <f t="shared" si="61"/>
        <v>-81.639344262293662</v>
      </c>
      <c r="AG129" s="109">
        <f t="shared" si="62"/>
        <v>0.94557377049180424</v>
      </c>
      <c r="AH129" s="604"/>
    </row>
    <row r="130" spans="1:34" ht="19.149999999999999" customHeight="1">
      <c r="A130" s="609"/>
      <c r="B130" s="203" t="s">
        <v>210</v>
      </c>
      <c r="C130" s="160"/>
      <c r="D130" s="59" t="s">
        <v>340</v>
      </c>
      <c r="E130" s="60"/>
      <c r="F130" s="359">
        <v>58.17</v>
      </c>
      <c r="G130" s="57">
        <v>1276</v>
      </c>
      <c r="H130" s="45">
        <f t="shared" si="82"/>
        <v>74224.92</v>
      </c>
      <c r="I130" s="423">
        <v>1</v>
      </c>
      <c r="J130" s="87">
        <v>16</v>
      </c>
      <c r="K130" s="57">
        <v>1440</v>
      </c>
      <c r="L130" s="86">
        <v>90</v>
      </c>
      <c r="M130" s="434">
        <v>16</v>
      </c>
      <c r="N130" s="57">
        <f t="shared" si="83"/>
        <v>1319.9999999999864</v>
      </c>
      <c r="O130" s="86">
        <f t="shared" si="84"/>
        <v>82.499999999999147</v>
      </c>
      <c r="P130" s="54">
        <f t="shared" si="79"/>
        <v>0</v>
      </c>
      <c r="Q130" s="88">
        <f t="shared" si="80"/>
        <v>-7.5000000000008527</v>
      </c>
      <c r="R130" s="424">
        <f t="shared" si="81"/>
        <v>0.91666666666665719</v>
      </c>
      <c r="S130" s="610"/>
      <c r="T130" s="50">
        <v>0.96666666666666623</v>
      </c>
      <c r="U130" s="50">
        <v>1.0069444444444444</v>
      </c>
      <c r="V130" s="425">
        <v>6</v>
      </c>
      <c r="W130" s="436">
        <f t="shared" si="70"/>
        <v>58.000000000000597</v>
      </c>
      <c r="X130" s="64"/>
      <c r="Y130" s="64"/>
      <c r="Z130" s="54"/>
      <c r="AA130" s="54"/>
      <c r="AB130" s="588"/>
      <c r="AC130" s="588"/>
      <c r="AD130" s="423">
        <v>1</v>
      </c>
      <c r="AE130" s="423"/>
      <c r="AF130" s="108">
        <f t="shared" si="61"/>
        <v>-120.00000000001364</v>
      </c>
      <c r="AG130" s="109">
        <f t="shared" si="62"/>
        <v>0.91666666666665719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18.111111111111111</v>
      </c>
      <c r="K134" s="246">
        <v>1498</v>
      </c>
      <c r="L134" s="247">
        <v>83.267460590474016</v>
      </c>
      <c r="M134" s="246">
        <f t="shared" ref="M134:O134" si="85">AVERAGE(M122:M133)</f>
        <v>18.111111111111111</v>
      </c>
      <c r="N134" s="246">
        <f t="shared" si="85"/>
        <v>1355.4514808478411</v>
      </c>
      <c r="O134" s="247">
        <f t="shared" si="85"/>
        <v>75.230739418435377</v>
      </c>
      <c r="P134" s="51">
        <f t="shared" ref="P134:P144" si="86">M134-J134</f>
        <v>0</v>
      </c>
      <c r="Q134" s="142">
        <f t="shared" ref="Q134:Q144" si="87">O134-L134</f>
        <v>-8.0367211720386393</v>
      </c>
      <c r="R134" s="248">
        <f t="shared" ref="R134:R144" si="88">O134/L134</f>
        <v>0.90348305190229306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-142.54851915215886</v>
      </c>
      <c r="AG134" s="427">
        <f t="shared" si="62"/>
        <v>0.90484077493180315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2431.2000000000003</v>
      </c>
      <c r="H135" s="249">
        <f t="shared" ref="H135:H146" si="89">F135*G135</f>
        <v>131503.60800000004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1416.2330097087377</v>
      </c>
      <c r="O135" s="116">
        <f t="shared" ref="O135:O144" si="91">N135/M135</f>
        <v>78.679611650485427</v>
      </c>
      <c r="P135" s="54">
        <f t="shared" si="86"/>
        <v>0</v>
      </c>
      <c r="Q135" s="88">
        <f t="shared" si="87"/>
        <v>-4.6537216828479018</v>
      </c>
      <c r="R135" s="424">
        <f t="shared" si="88"/>
        <v>0.94415533980582522</v>
      </c>
      <c r="S135" s="594">
        <f>R147</f>
        <v>0.89831019686771152</v>
      </c>
      <c r="T135" s="250">
        <v>0.45833333333333331</v>
      </c>
      <c r="U135" s="50">
        <v>0.52986111111111112</v>
      </c>
      <c r="V135" s="145">
        <v>5</v>
      </c>
      <c r="W135" s="251">
        <f t="shared" ref="W135:W147" si="92">(U135-T135)*24*60</f>
        <v>103.00000000000003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-83.766990291262346</v>
      </c>
      <c r="AG135" s="121">
        <f t="shared" si="62"/>
        <v>0.94415533980582511</v>
      </c>
      <c r="AH135" s="587">
        <f>AG147</f>
        <v>0.9052381915440274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1695</v>
      </c>
      <c r="H136" s="84">
        <f t="shared" si="89"/>
        <v>97860.824999999997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1393.1506849315058</v>
      </c>
      <c r="O136" s="86">
        <f t="shared" si="91"/>
        <v>87.071917808219112</v>
      </c>
      <c r="P136" s="54">
        <f t="shared" si="86"/>
        <v>0</v>
      </c>
      <c r="Q136" s="88">
        <f t="shared" si="87"/>
        <v>-10.740582191780888</v>
      </c>
      <c r="R136" s="424">
        <f t="shared" si="88"/>
        <v>0.89019213094664906</v>
      </c>
      <c r="S136" s="594"/>
      <c r="T136" s="250">
        <v>0.54513888888888884</v>
      </c>
      <c r="U136" s="50">
        <v>0.59583333333333333</v>
      </c>
      <c r="V136" s="145">
        <v>22</v>
      </c>
      <c r="W136" s="251">
        <f t="shared" si="92"/>
        <v>73.000000000000057</v>
      </c>
      <c r="X136" s="53">
        <v>0.53472222222222221</v>
      </c>
      <c r="Y136" s="53">
        <v>0.5444444444444444</v>
      </c>
      <c r="Z136" s="54"/>
      <c r="AA136" s="54"/>
      <c r="AB136" s="588"/>
      <c r="AC136" s="588"/>
      <c r="AD136" s="423"/>
      <c r="AE136" s="423"/>
      <c r="AF136" s="48">
        <f t="shared" si="61"/>
        <v>-171.84931506849421</v>
      </c>
      <c r="AG136" s="126">
        <f t="shared" si="62"/>
        <v>0.89019213094664906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1585</v>
      </c>
      <c r="H137" s="84">
        <f t="shared" si="89"/>
        <v>80311.95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1378.2608695652159</v>
      </c>
      <c r="O137" s="86">
        <f t="shared" si="91"/>
        <v>76.570048309178659</v>
      </c>
      <c r="P137" s="54">
        <f t="shared" si="86"/>
        <v>0</v>
      </c>
      <c r="Q137" s="88">
        <f t="shared" si="87"/>
        <v>-6.7632850241546691</v>
      </c>
      <c r="R137" s="424">
        <f t="shared" si="88"/>
        <v>0.91884057971014399</v>
      </c>
      <c r="S137" s="594"/>
      <c r="T137" s="50">
        <v>0.60069444444444442</v>
      </c>
      <c r="U137" s="50">
        <v>0.64861111111111114</v>
      </c>
      <c r="V137" s="253">
        <v>7</v>
      </c>
      <c r="W137" s="251">
        <f t="shared" si="92"/>
        <v>69.000000000000071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-121.7391304347841</v>
      </c>
      <c r="AG137" s="126">
        <f t="shared" si="62"/>
        <v>0.91884057971014388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348</v>
      </c>
      <c r="E138" s="83"/>
      <c r="F138" s="359">
        <v>53.27</v>
      </c>
      <c r="G138" s="57">
        <v>697.86</v>
      </c>
      <c r="H138" s="84">
        <f t="shared" si="89"/>
        <v>37175.002200000003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1308.4874999999984</v>
      </c>
      <c r="O138" s="86">
        <f t="shared" si="91"/>
        <v>81.780468749999898</v>
      </c>
      <c r="P138" s="54">
        <f t="shared" si="86"/>
        <v>0</v>
      </c>
      <c r="Q138" s="88">
        <f t="shared" si="87"/>
        <v>-11.969531250000102</v>
      </c>
      <c r="R138" s="429">
        <f t="shared" si="88"/>
        <v>0.87232499999999891</v>
      </c>
      <c r="S138" s="594"/>
      <c r="T138" s="50">
        <v>0.65347222222222223</v>
      </c>
      <c r="U138" s="50">
        <v>0.67569444444444449</v>
      </c>
      <c r="V138" s="253">
        <v>7</v>
      </c>
      <c r="W138" s="251">
        <f t="shared" si="92"/>
        <v>32.000000000000043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-191.51250000000164</v>
      </c>
      <c r="AG138" s="126">
        <f t="shared" si="62"/>
        <v>0.87232499999999891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1006</v>
      </c>
      <c r="H139" s="84">
        <f t="shared" si="89"/>
        <v>50974.020000000004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1437.1428571428567</v>
      </c>
      <c r="O139" s="86">
        <f t="shared" si="91"/>
        <v>84.53781512605039</v>
      </c>
      <c r="P139" s="54">
        <f t="shared" si="86"/>
        <v>0</v>
      </c>
      <c r="Q139" s="88">
        <f t="shared" si="87"/>
        <v>-3.6974789915966682</v>
      </c>
      <c r="R139" s="424">
        <f t="shared" si="88"/>
        <v>0.95809523809523778</v>
      </c>
      <c r="S139" s="594"/>
      <c r="T139" s="50">
        <v>0.71597222222222223</v>
      </c>
      <c r="U139" s="50">
        <v>0.74513888888888891</v>
      </c>
      <c r="V139" s="254">
        <v>5</v>
      </c>
      <c r="W139" s="251">
        <f t="shared" si="92"/>
        <v>42.000000000000014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-62.857142857143344</v>
      </c>
      <c r="AG139" s="126">
        <f t="shared" si="62"/>
        <v>0.95809523809523778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1652</v>
      </c>
      <c r="H140" s="84">
        <f t="shared" si="89"/>
        <v>84218.959999999992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1339.4594594594585</v>
      </c>
      <c r="O140" s="86">
        <f t="shared" si="91"/>
        <v>66.972972972972926</v>
      </c>
      <c r="P140" s="54">
        <f t="shared" si="86"/>
        <v>0</v>
      </c>
      <c r="Q140" s="88">
        <f t="shared" si="87"/>
        <v>-5.0270270270270743</v>
      </c>
      <c r="R140" s="424">
        <f t="shared" si="88"/>
        <v>0.93018018018017956</v>
      </c>
      <c r="S140" s="595"/>
      <c r="T140" s="63">
        <v>0.75</v>
      </c>
      <c r="U140" s="256">
        <v>0.80138888888888893</v>
      </c>
      <c r="V140" s="257">
        <v>7</v>
      </c>
      <c r="W140" s="251">
        <f t="shared" si="92"/>
        <v>74.000000000000057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-100.54054054054154</v>
      </c>
      <c r="AG140" s="126">
        <f t="shared" si="62"/>
        <v>0.93018018018017945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278</v>
      </c>
      <c r="E141" s="258"/>
      <c r="F141" s="359">
        <v>54.09</v>
      </c>
      <c r="G141" s="57">
        <v>307</v>
      </c>
      <c r="H141" s="84">
        <f t="shared" si="89"/>
        <v>16605.63</v>
      </c>
      <c r="I141" s="42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1151.2500000000041</v>
      </c>
      <c r="O141" s="86">
        <f t="shared" si="91"/>
        <v>60.592105263158111</v>
      </c>
      <c r="P141" s="54">
        <f t="shared" si="86"/>
        <v>0</v>
      </c>
      <c r="Q141" s="88">
        <f t="shared" si="87"/>
        <v>-18.35526315789452</v>
      </c>
      <c r="R141" s="424">
        <f t="shared" si="88"/>
        <v>0.76750000000000274</v>
      </c>
      <c r="S141" s="595"/>
      <c r="T141" s="63">
        <v>0.80555555555555558</v>
      </c>
      <c r="U141" s="256">
        <v>0.81666666666666665</v>
      </c>
      <c r="V141" s="55">
        <v>6</v>
      </c>
      <c r="W141" s="251">
        <f t="shared" si="92"/>
        <v>15.999999999999943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-348.74999999999591</v>
      </c>
      <c r="AG141" s="126">
        <f t="shared" si="62"/>
        <v>0.76750000000000274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279</v>
      </c>
      <c r="E142" s="258"/>
      <c r="F142" s="359">
        <v>50.92</v>
      </c>
      <c r="G142" s="57">
        <v>1952</v>
      </c>
      <c r="H142" s="84">
        <f t="shared" si="89"/>
        <v>99395.839999999997</v>
      </c>
      <c r="I142" s="423"/>
      <c r="J142" s="46">
        <v>19</v>
      </c>
      <c r="K142" s="44">
        <v>1440</v>
      </c>
      <c r="L142" s="47">
        <v>75.78947368421052</v>
      </c>
      <c r="M142" s="232">
        <v>19</v>
      </c>
      <c r="N142" s="57">
        <f t="shared" si="90"/>
        <v>1346.206896551724</v>
      </c>
      <c r="O142" s="86">
        <f t="shared" si="91"/>
        <v>70.852994555353888</v>
      </c>
      <c r="P142" s="54">
        <f t="shared" si="86"/>
        <v>0</v>
      </c>
      <c r="Q142" s="88">
        <f t="shared" si="87"/>
        <v>-4.9364791288566323</v>
      </c>
      <c r="R142" s="424">
        <f t="shared" si="88"/>
        <v>0.93486590038314166</v>
      </c>
      <c r="S142" s="595"/>
      <c r="T142" s="63">
        <v>0.83263888888888893</v>
      </c>
      <c r="U142" s="256">
        <v>0.8930555555555556</v>
      </c>
      <c r="V142" s="55">
        <v>23</v>
      </c>
      <c r="W142" s="251">
        <f t="shared" si="92"/>
        <v>87.000000000000014</v>
      </c>
      <c r="X142" s="53">
        <v>0.8208333333333333</v>
      </c>
      <c r="Y142" s="53">
        <v>0.83194444444444438</v>
      </c>
      <c r="Z142" s="54"/>
      <c r="AA142" s="54"/>
      <c r="AB142" s="588"/>
      <c r="AC142" s="588"/>
      <c r="AD142" s="423"/>
      <c r="AE142" s="423"/>
      <c r="AF142" s="48">
        <f t="shared" si="61"/>
        <v>-93.793103448276042</v>
      </c>
      <c r="AG142" s="126">
        <f t="shared" si="62"/>
        <v>0.93486590038314166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280</v>
      </c>
      <c r="E143" s="83"/>
      <c r="F143" s="359">
        <v>50.67</v>
      </c>
      <c r="G143" s="57">
        <v>1003</v>
      </c>
      <c r="H143" s="84">
        <f t="shared" si="89"/>
        <v>50822.01</v>
      </c>
      <c r="I143" s="423"/>
      <c r="J143" s="87">
        <v>17</v>
      </c>
      <c r="K143" s="57">
        <v>1440</v>
      </c>
      <c r="L143" s="86">
        <v>84.705882352941174</v>
      </c>
      <c r="M143" s="232">
        <v>17</v>
      </c>
      <c r="N143" s="57">
        <f t="shared" si="90"/>
        <v>1337.3333333333333</v>
      </c>
      <c r="O143" s="86">
        <f t="shared" si="91"/>
        <v>78.666666666666657</v>
      </c>
      <c r="P143" s="54">
        <f t="shared" si="86"/>
        <v>0</v>
      </c>
      <c r="Q143" s="88">
        <f t="shared" si="87"/>
        <v>-6.0392156862745168</v>
      </c>
      <c r="R143" s="424">
        <f t="shared" si="88"/>
        <v>0.92870370370370359</v>
      </c>
      <c r="S143" s="595"/>
      <c r="T143" s="63">
        <v>0.8979166666666667</v>
      </c>
      <c r="U143" s="256">
        <v>0.9291666666666667</v>
      </c>
      <c r="V143" s="55">
        <v>7</v>
      </c>
      <c r="W143" s="251">
        <f t="shared" si="92"/>
        <v>45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-102.66666666666674</v>
      </c>
      <c r="AG143" s="126">
        <f t="shared" si="62"/>
        <v>0.9287037037037037</v>
      </c>
      <c r="AH143" s="587"/>
    </row>
    <row r="144" spans="1:34" ht="19.149999999999999" customHeight="1">
      <c r="A144" s="592"/>
      <c r="B144" s="425" t="s">
        <v>210</v>
      </c>
      <c r="C144" s="432"/>
      <c r="D144" s="42" t="s">
        <v>281</v>
      </c>
      <c r="E144" s="258"/>
      <c r="F144" s="359">
        <v>50.49</v>
      </c>
      <c r="G144" s="57">
        <v>1247</v>
      </c>
      <c r="H144" s="84">
        <f t="shared" si="89"/>
        <v>62961.030000000006</v>
      </c>
      <c r="I144" s="423"/>
      <c r="J144" s="46">
        <v>14</v>
      </c>
      <c r="K144" s="44">
        <v>1440</v>
      </c>
      <c r="L144" s="47">
        <v>102.85714285714286</v>
      </c>
      <c r="M144" s="434">
        <v>15</v>
      </c>
      <c r="N144" s="57">
        <f t="shared" si="90"/>
        <v>1312.6315789473695</v>
      </c>
      <c r="O144" s="86">
        <f t="shared" si="91"/>
        <v>87.508771929824633</v>
      </c>
      <c r="P144" s="54">
        <f t="shared" si="86"/>
        <v>1</v>
      </c>
      <c r="Q144" s="88">
        <f t="shared" si="87"/>
        <v>-15.348370927318228</v>
      </c>
      <c r="R144" s="424">
        <f t="shared" si="88"/>
        <v>0.85077972709551719</v>
      </c>
      <c r="S144" s="595"/>
      <c r="T144" s="63">
        <v>0.93333333333333335</v>
      </c>
      <c r="U144" s="256">
        <v>0.97291666666666665</v>
      </c>
      <c r="V144" s="55">
        <v>6</v>
      </c>
      <c r="W144" s="251">
        <f t="shared" si="92"/>
        <v>56.999999999999957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-127.36842105263054</v>
      </c>
      <c r="AG144" s="126">
        <f t="shared" si="62"/>
        <v>0.91154970760233989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1342.0156189640206</v>
      </c>
      <c r="O147" s="247">
        <f t="shared" si="93"/>
        <v>77.323337303190982</v>
      </c>
      <c r="P147" s="51">
        <f t="shared" ref="P147:P153" si="94">M147-J147</f>
        <v>0.10000000000000142</v>
      </c>
      <c r="Q147" s="142">
        <f t="shared" ref="Q147:Q153" si="95">O147-L147</f>
        <v>-8.7530955067751108</v>
      </c>
      <c r="R147" s="262">
        <f t="shared" ref="R147:R153" si="96">O147/L147</f>
        <v>0.89831019686771152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7">
        <f t="shared" si="61"/>
        <v>-140.48438103597937</v>
      </c>
      <c r="AG147" s="263">
        <f t="shared" si="62"/>
        <v>0.9052381915440274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2861.7</v>
      </c>
      <c r="H148" s="84">
        <f t="shared" ref="H148:H172" si="97">F148*G148</f>
        <v>75835.049999999988</v>
      </c>
      <c r="I148" s="264"/>
      <c r="J148" s="87">
        <v>12</v>
      </c>
      <c r="K148" s="57">
        <v>2000</v>
      </c>
      <c r="L148" s="86">
        <v>166.66666666666666</v>
      </c>
      <c r="M148" s="232">
        <v>18</v>
      </c>
      <c r="N148" s="44">
        <f t="shared" ref="N148:N153" si="98">G148/W148*60</f>
        <v>2861.6999999999985</v>
      </c>
      <c r="O148" s="47">
        <f t="shared" ref="O148:O153" si="99">N148/M148</f>
        <v>158.98333333333323</v>
      </c>
      <c r="P148" s="48">
        <f t="shared" si="94"/>
        <v>6</v>
      </c>
      <c r="Q148" s="49">
        <f t="shared" si="95"/>
        <v>-7.6833333333334224</v>
      </c>
      <c r="R148" s="427">
        <f t="shared" si="96"/>
        <v>0.95389999999999942</v>
      </c>
      <c r="S148" s="600">
        <f>R160</f>
        <v>0.89948605162611506</v>
      </c>
      <c r="T148" s="250">
        <v>0.45833333333333331</v>
      </c>
      <c r="U148" s="50">
        <v>0.5</v>
      </c>
      <c r="V148" s="425">
        <v>5</v>
      </c>
      <c r="W148" s="436">
        <f>(U148-T148)*24*60</f>
        <v>60.000000000000028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861.69999999999845</v>
      </c>
      <c r="AG148" s="126">
        <f t="shared" si="62"/>
        <v>1.4308499999999993</v>
      </c>
      <c r="AH148" s="587">
        <f>AG160</f>
        <v>1.0041326030273658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1354</v>
      </c>
      <c r="H149" s="84">
        <f t="shared" si="97"/>
        <v>60902.92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1269.3750000000016</v>
      </c>
      <c r="O149" s="47">
        <f t="shared" si="99"/>
        <v>66.80921052631588</v>
      </c>
      <c r="P149" s="48">
        <f t="shared" si="94"/>
        <v>0</v>
      </c>
      <c r="Q149" s="49">
        <f t="shared" si="95"/>
        <v>-12.13815789473675</v>
      </c>
      <c r="R149" s="427">
        <f t="shared" si="96"/>
        <v>0.84625000000000117</v>
      </c>
      <c r="S149" s="601"/>
      <c r="T149" s="250">
        <v>0.70833333333333337</v>
      </c>
      <c r="U149" s="50">
        <v>0.75277777777777777</v>
      </c>
      <c r="V149" s="425">
        <v>5</v>
      </c>
      <c r="W149" s="436">
        <f t="shared" ref="W149:W159" si="100">(U149-T149)*24*60</f>
        <v>63.999999999999929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-230.62499999999841</v>
      </c>
      <c r="AG149" s="126">
        <f t="shared" si="62"/>
        <v>0.84625000000000106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1030</v>
      </c>
      <c r="H150" s="84">
        <f t="shared" si="97"/>
        <v>55290.400000000001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1236.0000000000002</v>
      </c>
      <c r="O150" s="47">
        <f t="shared" si="99"/>
        <v>61.800000000000011</v>
      </c>
      <c r="P150" s="48">
        <f t="shared" si="94"/>
        <v>0</v>
      </c>
      <c r="Q150" s="49">
        <f t="shared" si="95"/>
        <v>-13.199999999999989</v>
      </c>
      <c r="R150" s="427">
        <f t="shared" si="96"/>
        <v>0.82400000000000018</v>
      </c>
      <c r="S150" s="601"/>
      <c r="T150" s="250">
        <v>0.75763888888888886</v>
      </c>
      <c r="U150" s="50">
        <v>0.79236111111111107</v>
      </c>
      <c r="V150" s="425">
        <v>7</v>
      </c>
      <c r="W150" s="436">
        <f t="shared" si="100"/>
        <v>49.999999999999986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-263.99999999999977</v>
      </c>
      <c r="AG150" s="126">
        <f t="shared" si="62"/>
        <v>0.82400000000000018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286</v>
      </c>
      <c r="E151" s="60"/>
      <c r="F151" s="366">
        <v>55.32</v>
      </c>
      <c r="G151" s="57">
        <v>748</v>
      </c>
      <c r="H151" s="84">
        <f t="shared" si="97"/>
        <v>41379.360000000001</v>
      </c>
      <c r="I151" s="264"/>
      <c r="J151" s="87">
        <v>14</v>
      </c>
      <c r="K151" s="57">
        <v>1440</v>
      </c>
      <c r="L151" s="86">
        <v>102.85714285714286</v>
      </c>
      <c r="M151" s="232">
        <v>15</v>
      </c>
      <c r="N151" s="44">
        <f t="shared" si="98"/>
        <v>1319.9999999999982</v>
      </c>
      <c r="O151" s="47">
        <f t="shared" si="99"/>
        <v>87.999999999999872</v>
      </c>
      <c r="P151" s="48">
        <f t="shared" si="94"/>
        <v>1</v>
      </c>
      <c r="Q151" s="49">
        <f t="shared" si="95"/>
        <v>-14.857142857142989</v>
      </c>
      <c r="R151" s="427">
        <f t="shared" si="96"/>
        <v>0.85555555555555429</v>
      </c>
      <c r="S151" s="601"/>
      <c r="T151" s="250">
        <v>0.8076388888888888</v>
      </c>
      <c r="U151" s="50">
        <v>0.83124999999999993</v>
      </c>
      <c r="V151" s="425">
        <v>22</v>
      </c>
      <c r="W151" s="436">
        <f t="shared" si="100"/>
        <v>34.000000000000043</v>
      </c>
      <c r="X151" s="219">
        <v>0.79722222222222217</v>
      </c>
      <c r="Y151" s="219">
        <v>0.80694444444444446</v>
      </c>
      <c r="Z151" s="220"/>
      <c r="AA151" s="220"/>
      <c r="AB151" s="588"/>
      <c r="AC151" s="588"/>
      <c r="AD151" s="224"/>
      <c r="AE151" s="224"/>
      <c r="AF151" s="48">
        <f t="shared" si="61"/>
        <v>-120.00000000000182</v>
      </c>
      <c r="AG151" s="126">
        <f t="shared" si="62"/>
        <v>0.91666666666666541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287</v>
      </c>
      <c r="E152" s="60"/>
      <c r="F152" s="366">
        <v>55.56</v>
      </c>
      <c r="G152" s="57">
        <v>986</v>
      </c>
      <c r="H152" s="84">
        <f t="shared" si="97"/>
        <v>54782.16</v>
      </c>
      <c r="I152" s="264"/>
      <c r="J152" s="87">
        <v>16</v>
      </c>
      <c r="K152" s="57">
        <v>1440</v>
      </c>
      <c r="L152" s="86">
        <v>90</v>
      </c>
      <c r="M152" s="232">
        <v>16</v>
      </c>
      <c r="N152" s="44">
        <f t="shared" si="98"/>
        <v>1314.6666666666667</v>
      </c>
      <c r="O152" s="47">
        <f t="shared" si="99"/>
        <v>82.166666666666671</v>
      </c>
      <c r="P152" s="48">
        <f t="shared" si="94"/>
        <v>0</v>
      </c>
      <c r="Q152" s="49">
        <f t="shared" si="95"/>
        <v>-7.8333333333333286</v>
      </c>
      <c r="R152" s="427">
        <f t="shared" si="96"/>
        <v>0.91296296296296298</v>
      </c>
      <c r="S152" s="601"/>
      <c r="T152" s="265">
        <v>0.83611111111111103</v>
      </c>
      <c r="U152" s="63">
        <v>0.86736111111111103</v>
      </c>
      <c r="V152" s="438">
        <v>7</v>
      </c>
      <c r="W152" s="436">
        <f t="shared" si="100"/>
        <v>45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-125.33333333333326</v>
      </c>
      <c r="AG152" s="126">
        <f t="shared" si="62"/>
        <v>0.91296296296296298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288</v>
      </c>
      <c r="E153" s="60"/>
      <c r="F153" s="366">
        <v>54.29</v>
      </c>
      <c r="G153" s="57">
        <v>701</v>
      </c>
      <c r="H153" s="84">
        <f t="shared" si="97"/>
        <v>38057.29</v>
      </c>
      <c r="I153" s="264"/>
      <c r="J153" s="87">
        <v>15</v>
      </c>
      <c r="K153" s="57">
        <v>1440</v>
      </c>
      <c r="L153" s="86">
        <v>96</v>
      </c>
      <c r="M153" s="202">
        <v>15</v>
      </c>
      <c r="N153" s="44">
        <f t="shared" si="98"/>
        <v>1356.774193548385</v>
      </c>
      <c r="O153" s="47">
        <f t="shared" si="99"/>
        <v>90.451612903225666</v>
      </c>
      <c r="P153" s="48">
        <f t="shared" si="94"/>
        <v>0</v>
      </c>
      <c r="Q153" s="49">
        <f t="shared" si="95"/>
        <v>-5.5483870967743343</v>
      </c>
      <c r="R153" s="427">
        <f t="shared" si="96"/>
        <v>0.94220430107526731</v>
      </c>
      <c r="S153" s="601"/>
      <c r="T153" s="265">
        <v>0.87152777777777768</v>
      </c>
      <c r="U153" s="63">
        <v>0.89305555555555549</v>
      </c>
      <c r="V153" s="438">
        <v>6</v>
      </c>
      <c r="W153" s="436">
        <f t="shared" si="100"/>
        <v>31.00000000000005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-83.225806451614972</v>
      </c>
      <c r="AG153" s="126">
        <f t="shared" si="62"/>
        <v>0.94220430107526743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</v>
      </c>
      <c r="K160" s="273">
        <v>1553.3333333333333</v>
      </c>
      <c r="L160" s="274">
        <v>101.57852965747702</v>
      </c>
      <c r="M160" s="273">
        <f t="shared" ref="M160:O160" si="101">AVERAGE(M148:M159)</f>
        <v>17.166666666666668</v>
      </c>
      <c r="N160" s="273">
        <f t="shared" si="101"/>
        <v>1559.7526433691748</v>
      </c>
      <c r="O160" s="274">
        <f t="shared" si="101"/>
        <v>91.368470571590237</v>
      </c>
      <c r="P160" s="65">
        <f t="shared" ref="P160:P165" si="102">M160-J160</f>
        <v>1.1666666666666679</v>
      </c>
      <c r="Q160" s="74">
        <f t="shared" ref="Q160:Q165" si="103">O160-L160</f>
        <v>-10.210059085886783</v>
      </c>
      <c r="R160" s="275">
        <f>O160/L160</f>
        <v>0.89948605162611506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6.4193100358415904</v>
      </c>
      <c r="AG160" s="130">
        <f t="shared" si="62"/>
        <v>1.0041326030273658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3590</v>
      </c>
      <c r="H161" s="84">
        <f t="shared" ref="H161:H170" si="104">F161*G161</f>
        <v>122885.69999999998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2243.7499999999995</v>
      </c>
      <c r="O161" s="86">
        <f t="shared" ref="O161:O165" si="106">N161/M161</f>
        <v>172.59615384615381</v>
      </c>
      <c r="P161" s="54">
        <f t="shared" si="102"/>
        <v>0</v>
      </c>
      <c r="Q161" s="88">
        <f t="shared" si="103"/>
        <v>-0.48076923076925482</v>
      </c>
      <c r="R161" s="424">
        <f t="shared" ref="R161:R165" si="107">O161/L161</f>
        <v>0.99722222222222212</v>
      </c>
      <c r="S161" s="587">
        <f>R173</f>
        <v>0.96757163057037954</v>
      </c>
      <c r="T161" s="89">
        <v>0.16666666666666666</v>
      </c>
      <c r="U161" s="89">
        <v>0.23333333333333334</v>
      </c>
      <c r="V161" s="423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-6.2500000000004547</v>
      </c>
      <c r="AG161" s="424">
        <f t="shared" si="62"/>
        <v>0.99722222222222201</v>
      </c>
      <c r="AH161" s="587">
        <f>AG173</f>
        <v>0.97092432632619963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3865</v>
      </c>
      <c r="H162" s="84">
        <f t="shared" si="104"/>
        <v>132298.94999999998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2229.8076923076937</v>
      </c>
      <c r="O162" s="86">
        <f t="shared" si="106"/>
        <v>171.52366863905337</v>
      </c>
      <c r="P162" s="54">
        <f t="shared" si="102"/>
        <v>0</v>
      </c>
      <c r="Q162" s="88">
        <f t="shared" si="103"/>
        <v>-1.5532544378696969</v>
      </c>
      <c r="R162" s="424">
        <f t="shared" si="107"/>
        <v>0.99102564102564172</v>
      </c>
      <c r="S162" s="587"/>
      <c r="T162" s="89">
        <v>0.24861111111111112</v>
      </c>
      <c r="U162" s="89">
        <v>0.3208333333333333</v>
      </c>
      <c r="V162" s="423">
        <v>22</v>
      </c>
      <c r="W162" s="90">
        <f t="shared" si="108"/>
        <v>103.99999999999994</v>
      </c>
      <c r="X162" s="96">
        <v>0.23750000000000002</v>
      </c>
      <c r="Y162" s="96">
        <v>0.24722222222222223</v>
      </c>
      <c r="Z162" s="54"/>
      <c r="AA162" s="54"/>
      <c r="AB162" s="588"/>
      <c r="AC162" s="588"/>
      <c r="AD162" s="423"/>
      <c r="AE162" s="423"/>
      <c r="AF162" s="54">
        <f t="shared" si="61"/>
        <v>-20.192307692306258</v>
      </c>
      <c r="AG162" s="424">
        <f t="shared" si="62"/>
        <v>0.99102564102564161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3924.2</v>
      </c>
      <c r="H163" s="84">
        <f t="shared" si="104"/>
        <v>140604.08599999998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2242.3999999999992</v>
      </c>
      <c r="O163" s="86">
        <f t="shared" si="106"/>
        <v>203.85454545454539</v>
      </c>
      <c r="P163" s="54">
        <f t="shared" si="102"/>
        <v>0</v>
      </c>
      <c r="Q163" s="88">
        <f t="shared" si="103"/>
        <v>-0.69090909090914465</v>
      </c>
      <c r="R163" s="424">
        <f t="shared" si="107"/>
        <v>0.99662222222222197</v>
      </c>
      <c r="S163" s="587"/>
      <c r="T163" s="89">
        <v>0.33680555555555552</v>
      </c>
      <c r="U163" s="89">
        <v>0.40972222222222221</v>
      </c>
      <c r="V163" s="423">
        <v>23</v>
      </c>
      <c r="W163" s="90">
        <f t="shared" si="108"/>
        <v>105.00000000000003</v>
      </c>
      <c r="X163" s="96">
        <v>0.32500000000000001</v>
      </c>
      <c r="Y163" s="96">
        <v>0.33611111111111108</v>
      </c>
      <c r="Z163" s="54"/>
      <c r="AA163" s="54"/>
      <c r="AB163" s="588"/>
      <c r="AC163" s="588"/>
      <c r="AD163" s="423"/>
      <c r="AE163" s="423"/>
      <c r="AF163" s="54">
        <f t="shared" si="61"/>
        <v>-7.6000000000008185</v>
      </c>
      <c r="AG163" s="424">
        <f t="shared" si="62"/>
        <v>0.99662222222222185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8763</v>
      </c>
      <c r="H164" s="84">
        <f t="shared" si="104"/>
        <v>319060.82999999996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2468.4507042253513</v>
      </c>
      <c r="O164" s="86">
        <f t="shared" si="106"/>
        <v>246.84507042253512</v>
      </c>
      <c r="P164" s="54">
        <f t="shared" si="102"/>
        <v>0</v>
      </c>
      <c r="Q164" s="88">
        <f t="shared" si="103"/>
        <v>-30.054929577464861</v>
      </c>
      <c r="R164" s="424">
        <f t="shared" si="107"/>
        <v>0.89145926479788784</v>
      </c>
      <c r="S164" s="587"/>
      <c r="T164" s="89">
        <v>0.44999999999999996</v>
      </c>
      <c r="U164" s="89">
        <v>0.59791666666666665</v>
      </c>
      <c r="V164" s="423">
        <v>5</v>
      </c>
      <c r="W164" s="90">
        <f t="shared" si="108"/>
        <v>213.00000000000006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-300.54929577464873</v>
      </c>
      <c r="AG164" s="424">
        <f t="shared" si="62"/>
        <v>0.89145926479788773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1681.8</v>
      </c>
      <c r="H165" s="84">
        <f t="shared" si="104"/>
        <v>60258.893999999993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2242.4</v>
      </c>
      <c r="O165" s="86">
        <f t="shared" si="106"/>
        <v>203.85454545454547</v>
      </c>
      <c r="P165" s="54">
        <f t="shared" si="102"/>
        <v>0</v>
      </c>
      <c r="Q165" s="88">
        <f t="shared" si="103"/>
        <v>-0.69090909090905939</v>
      </c>
      <c r="R165" s="424">
        <f t="shared" si="107"/>
        <v>0.99662222222222241</v>
      </c>
      <c r="S165" s="587"/>
      <c r="T165" s="89">
        <v>0.61388888888888893</v>
      </c>
      <c r="U165" s="89">
        <v>0.64513888888888893</v>
      </c>
      <c r="V165" s="423">
        <v>23</v>
      </c>
      <c r="W165" s="90">
        <f t="shared" si="108"/>
        <v>45</v>
      </c>
      <c r="X165" s="96">
        <v>0.60277777777777775</v>
      </c>
      <c r="Y165" s="96">
        <v>0.61249999999999993</v>
      </c>
      <c r="Z165" s="54"/>
      <c r="AA165" s="54"/>
      <c r="AB165" s="588"/>
      <c r="AC165" s="588"/>
      <c r="AD165" s="423"/>
      <c r="AE165" s="423"/>
      <c r="AF165" s="54">
        <f t="shared" si="61"/>
        <v>-7.5999999999999091</v>
      </c>
      <c r="AG165" s="424">
        <f t="shared" si="62"/>
        <v>0.9966222222222223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2285.3616793066089</v>
      </c>
      <c r="O173" s="104">
        <f t="shared" si="109"/>
        <v>199.73479676336663</v>
      </c>
      <c r="P173" s="54">
        <f>M173-J173</f>
        <v>0</v>
      </c>
      <c r="Q173" s="88">
        <f>O173-L173</f>
        <v>-6.6941542855844318</v>
      </c>
      <c r="R173" s="105">
        <f>O173/L173</f>
        <v>0.96757163057037954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-68.438320693391233</v>
      </c>
      <c r="AG173" s="424">
        <f t="shared" si="62"/>
        <v>0.97092432632619963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2584" priority="3223" operator="lessThan">
      <formula>0</formula>
    </cfRule>
  </conditionalFormatting>
  <conditionalFormatting sqref="AH57 AH70 S43 S123 S95 AH95 S5:S9 AH5:AH9 S134 AH17:AH18 S17:S18 S32 S82 AH82 S57:S70">
    <cfRule type="cellIs" dxfId="22583" priority="3222" operator="lessThan">
      <formula>0.8</formula>
    </cfRule>
  </conditionalFormatting>
  <conditionalFormatting sqref="R147 R173 R30 R121 R95 R43 R134 R82 R155:R159 R17:R18 R57:R70 R109:R118">
    <cfRule type="cellIs" dxfId="22582" priority="3220" operator="lessThan">
      <formula>0.8</formula>
    </cfRule>
    <cfRule type="cellIs" dxfId="22581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2580" priority="3218" operator="greaterThan">
      <formula>1</formula>
    </cfRule>
    <cfRule type="cellIs" dxfId="22579" priority="3219" operator="lessThan">
      <formula>0.8</formula>
    </cfRule>
  </conditionalFormatting>
  <conditionalFormatting sqref="P147 P30 P121 P95 P43 P134 P82 P155:P159 P57:P70 P109:P118 P17:P28">
    <cfRule type="cellIs" dxfId="22578" priority="3217" operator="greaterThan">
      <formula>0</formula>
    </cfRule>
  </conditionalFormatting>
  <conditionalFormatting sqref="S161">
    <cfRule type="cellIs" dxfId="22577" priority="3216" operator="lessThan">
      <formula>0.8</formula>
    </cfRule>
  </conditionalFormatting>
  <conditionalFormatting sqref="Q161:Q167">
    <cfRule type="cellIs" dxfId="22576" priority="3215" operator="lessThan">
      <formula>0</formula>
    </cfRule>
  </conditionalFormatting>
  <conditionalFormatting sqref="R161:R167">
    <cfRule type="cellIs" dxfId="22575" priority="3213" operator="lessThan">
      <formula>0.8</formula>
    </cfRule>
    <cfRule type="cellIs" dxfId="22574" priority="3214" operator="greaterThan">
      <formula>1</formula>
    </cfRule>
  </conditionalFormatting>
  <conditionalFormatting sqref="R161:R167">
    <cfRule type="cellIs" dxfId="22573" priority="3211" operator="greaterThan">
      <formula>1</formula>
    </cfRule>
    <cfRule type="cellIs" dxfId="22572" priority="3212" operator="lessThan">
      <formula>0.8</formula>
    </cfRule>
  </conditionalFormatting>
  <conditionalFormatting sqref="P161:P167">
    <cfRule type="cellIs" dxfId="22571" priority="3210" operator="greaterThan">
      <formula>0</formula>
    </cfRule>
  </conditionalFormatting>
  <conditionalFormatting sqref="Q169:Q172 AF161:AF172">
    <cfRule type="cellIs" dxfId="22570" priority="3209" operator="lessThan">
      <formula>0</formula>
    </cfRule>
  </conditionalFormatting>
  <conditionalFormatting sqref="R169:R172">
    <cfRule type="cellIs" dxfId="22569" priority="3207" operator="lessThan">
      <formula>0.8</formula>
    </cfRule>
    <cfRule type="cellIs" dxfId="22568" priority="3208" operator="greaterThan">
      <formula>1</formula>
    </cfRule>
  </conditionalFormatting>
  <conditionalFormatting sqref="R169:R172 AG161:AG172">
    <cfRule type="cellIs" dxfId="22567" priority="3205" operator="greaterThan">
      <formula>1</formula>
    </cfRule>
    <cfRule type="cellIs" dxfId="22566" priority="3206" operator="lessThan">
      <formula>0.8</formula>
    </cfRule>
  </conditionalFormatting>
  <conditionalFormatting sqref="P169:P172">
    <cfRule type="cellIs" dxfId="22565" priority="3204" operator="greaterThan">
      <formula>0</formula>
    </cfRule>
  </conditionalFormatting>
  <conditionalFormatting sqref="AF145">
    <cfRule type="cellIs" dxfId="22564" priority="3203" operator="lessThan">
      <formula>0</formula>
    </cfRule>
  </conditionalFormatting>
  <conditionalFormatting sqref="AG145">
    <cfRule type="cellIs" dxfId="22563" priority="3201" operator="greaterThan">
      <formula>1</formula>
    </cfRule>
    <cfRule type="cellIs" dxfId="22562" priority="3202" operator="lessThan">
      <formula>0.8</formula>
    </cfRule>
  </conditionalFormatting>
  <conditionalFormatting sqref="AF44:AF54">
    <cfRule type="cellIs" dxfId="22561" priority="3200" operator="lessThan">
      <formula>0</formula>
    </cfRule>
  </conditionalFormatting>
  <conditionalFormatting sqref="AG44:AG54">
    <cfRule type="cellIs" dxfId="22560" priority="3198" operator="greaterThan">
      <formula>1</formula>
    </cfRule>
    <cfRule type="cellIs" dxfId="22559" priority="3199" operator="lessThan">
      <formula>0.8</formula>
    </cfRule>
  </conditionalFormatting>
  <conditionalFormatting sqref="AF83:AF94">
    <cfRule type="cellIs" dxfId="22558" priority="3197" operator="lessThan">
      <formula>0</formula>
    </cfRule>
  </conditionalFormatting>
  <conditionalFormatting sqref="AH83">
    <cfRule type="cellIs" dxfId="22557" priority="3196" operator="lessThan">
      <formula>0.8</formula>
    </cfRule>
  </conditionalFormatting>
  <conditionalFormatting sqref="AG83:AG94">
    <cfRule type="cellIs" dxfId="22556" priority="3194" operator="greaterThan">
      <formula>1</formula>
    </cfRule>
    <cfRule type="cellIs" dxfId="22555" priority="3195" operator="lessThan">
      <formula>0.8</formula>
    </cfRule>
  </conditionalFormatting>
  <conditionalFormatting sqref="S83">
    <cfRule type="cellIs" dxfId="22554" priority="3193" operator="lessThan">
      <formula>0.8</formula>
    </cfRule>
  </conditionalFormatting>
  <conditionalFormatting sqref="AH84">
    <cfRule type="cellIs" dxfId="22553" priority="3192" operator="lessThan">
      <formula>0.8</formula>
    </cfRule>
  </conditionalFormatting>
  <conditionalFormatting sqref="S84">
    <cfRule type="cellIs" dxfId="22552" priority="3191" operator="lessThan">
      <formula>0.8</formula>
    </cfRule>
  </conditionalFormatting>
  <conditionalFormatting sqref="S90">
    <cfRule type="cellIs" dxfId="22551" priority="3190" operator="lessThan">
      <formula>0.8</formula>
    </cfRule>
  </conditionalFormatting>
  <conditionalFormatting sqref="AH90">
    <cfRule type="cellIs" dxfId="22550" priority="3189" operator="lessThan">
      <formula>0.8</formula>
    </cfRule>
  </conditionalFormatting>
  <conditionalFormatting sqref="AF122">
    <cfRule type="cellIs" dxfId="22549" priority="3188" operator="lessThan">
      <formula>0</formula>
    </cfRule>
  </conditionalFormatting>
  <conditionalFormatting sqref="S122">
    <cfRule type="cellIs" dxfId="22548" priority="3187" operator="lessThan">
      <formula>0.8</formula>
    </cfRule>
  </conditionalFormatting>
  <conditionalFormatting sqref="AG122">
    <cfRule type="cellIs" dxfId="22547" priority="3185" operator="greaterThan">
      <formula>1</formula>
    </cfRule>
    <cfRule type="cellIs" dxfId="22546" priority="3186" operator="lessThan">
      <formula>0.8</formula>
    </cfRule>
  </conditionalFormatting>
  <conditionalFormatting sqref="P162:P168">
    <cfRule type="cellIs" dxfId="22545" priority="3179" operator="greaterThan">
      <formula>0</formula>
    </cfRule>
  </conditionalFormatting>
  <conditionalFormatting sqref="R162:R168">
    <cfRule type="cellIs" dxfId="22544" priority="3182" operator="lessThan">
      <formula>0.8</formula>
    </cfRule>
    <cfRule type="cellIs" dxfId="22543" priority="3183" operator="greaterThan">
      <formula>1</formula>
    </cfRule>
  </conditionalFormatting>
  <conditionalFormatting sqref="R162:R168">
    <cfRule type="cellIs" dxfId="22542" priority="3180" operator="greaterThan">
      <formula>1</formula>
    </cfRule>
    <cfRule type="cellIs" dxfId="22541" priority="3181" operator="lessThan">
      <formula>0.8</formula>
    </cfRule>
  </conditionalFormatting>
  <conditionalFormatting sqref="Q162:Q168">
    <cfRule type="cellIs" dxfId="22540" priority="3184" operator="lessThan">
      <formula>0</formula>
    </cfRule>
  </conditionalFormatting>
  <conditionalFormatting sqref="P132:P133">
    <cfRule type="cellIs" dxfId="22539" priority="3172" operator="greaterThan">
      <formula>0</formula>
    </cfRule>
  </conditionalFormatting>
  <conditionalFormatting sqref="AF124 Q132:Q133 AF132:AF133 AF126:AF127 AF129:AF130">
    <cfRule type="cellIs" dxfId="22538" priority="3178" operator="lessThan">
      <formula>0</formula>
    </cfRule>
  </conditionalFormatting>
  <conditionalFormatting sqref="S124:S133">
    <cfRule type="cellIs" dxfId="22537" priority="3177" operator="lessThan">
      <formula>0.8</formula>
    </cfRule>
  </conditionalFormatting>
  <conditionalFormatting sqref="R132:R133">
    <cfRule type="cellIs" dxfId="22536" priority="3175" operator="lessThan">
      <formula>0.8</formula>
    </cfRule>
    <cfRule type="cellIs" dxfId="22535" priority="3176" operator="greaterThan">
      <formula>1</formula>
    </cfRule>
  </conditionalFormatting>
  <conditionalFormatting sqref="AG124 R132:R133 AG132:AG133 AG126:AG127 AG129:AG130">
    <cfRule type="cellIs" dxfId="22534" priority="3173" operator="greaterThan">
      <formula>1</formula>
    </cfRule>
    <cfRule type="cellIs" dxfId="22533" priority="3174" operator="lessThan">
      <formula>0.8</formula>
    </cfRule>
  </conditionalFormatting>
  <conditionalFormatting sqref="AH109">
    <cfRule type="cellIs" dxfId="22532" priority="3171" operator="lessThan">
      <formula>0.8</formula>
    </cfRule>
  </conditionalFormatting>
  <conditionalFormatting sqref="R160 AG160">
    <cfRule type="cellIs" dxfId="22531" priority="3166" operator="greaterThan">
      <formula>1</formula>
    </cfRule>
    <cfRule type="cellIs" dxfId="22530" priority="3167" operator="lessThan">
      <formula>0.8</formula>
    </cfRule>
  </conditionalFormatting>
  <conditionalFormatting sqref="R160">
    <cfRule type="cellIs" dxfId="22529" priority="3168" operator="lessThan">
      <formula>0.8</formula>
    </cfRule>
    <cfRule type="cellIs" dxfId="22528" priority="3169" operator="greaterThan">
      <formula>1</formula>
    </cfRule>
  </conditionalFormatting>
  <conditionalFormatting sqref="P160">
    <cfRule type="cellIs" dxfId="22527" priority="3165" operator="greaterThan">
      <formula>0</formula>
    </cfRule>
  </conditionalFormatting>
  <conditionalFormatting sqref="AH148">
    <cfRule type="cellIs" dxfId="22526" priority="3164" operator="lessThan">
      <formula>0.8</formula>
    </cfRule>
  </conditionalFormatting>
  <conditionalFormatting sqref="Q160 AF160">
    <cfRule type="cellIs" dxfId="22525" priority="3170" operator="lessThan">
      <formula>0</formula>
    </cfRule>
  </conditionalFormatting>
  <conditionalFormatting sqref="AF148:AF154">
    <cfRule type="cellIs" dxfId="22524" priority="3163" operator="lessThan">
      <formula>0</formula>
    </cfRule>
  </conditionalFormatting>
  <conditionalFormatting sqref="S148">
    <cfRule type="cellIs" dxfId="22523" priority="3162" operator="lessThan">
      <formula>0.8</formula>
    </cfRule>
  </conditionalFormatting>
  <conditionalFormatting sqref="AG148:AG154">
    <cfRule type="cellIs" dxfId="22522" priority="3160" operator="greaterThan">
      <formula>1</formula>
    </cfRule>
    <cfRule type="cellIs" dxfId="22521" priority="3161" operator="lessThan">
      <formula>0.8</formula>
    </cfRule>
  </conditionalFormatting>
  <conditionalFormatting sqref="S86">
    <cfRule type="cellIs" dxfId="22520" priority="3159" operator="lessThan">
      <formula>0.8</formula>
    </cfRule>
  </conditionalFormatting>
  <conditionalFormatting sqref="S88 AH88">
    <cfRule type="cellIs" dxfId="22519" priority="3154" operator="lessThan">
      <formula>0.8</formula>
    </cfRule>
  </conditionalFormatting>
  <conditionalFormatting sqref="AH86">
    <cfRule type="cellIs" dxfId="22518" priority="3158" operator="lessThan">
      <formula>0.8</formula>
    </cfRule>
  </conditionalFormatting>
  <conditionalFormatting sqref="S87">
    <cfRule type="cellIs" dxfId="22517" priority="3157" operator="lessThan">
      <formula>0.8</formula>
    </cfRule>
  </conditionalFormatting>
  <conditionalFormatting sqref="AH87">
    <cfRule type="cellIs" dxfId="22516" priority="3156" operator="lessThan">
      <formula>0.8</formula>
    </cfRule>
  </conditionalFormatting>
  <conditionalFormatting sqref="S89 AH89">
    <cfRule type="cellIs" dxfId="22515" priority="3155" operator="lessThan">
      <formula>0.8</formula>
    </cfRule>
  </conditionalFormatting>
  <conditionalFormatting sqref="AF31 AF35 AF39">
    <cfRule type="cellIs" dxfId="22514" priority="3153" operator="lessThan">
      <formula>0</formula>
    </cfRule>
  </conditionalFormatting>
  <conditionalFormatting sqref="AH31 S31">
    <cfRule type="cellIs" dxfId="22513" priority="3152" operator="lessThan">
      <formula>0.8</formula>
    </cfRule>
  </conditionalFormatting>
  <conditionalFormatting sqref="AG31 AG35 AG39">
    <cfRule type="cellIs" dxfId="22512" priority="3150" operator="greaterThan">
      <formula>1</formula>
    </cfRule>
    <cfRule type="cellIs" dxfId="22511" priority="3151" operator="lessThan">
      <formula>0.8</formula>
    </cfRule>
  </conditionalFormatting>
  <conditionalFormatting sqref="AF135">
    <cfRule type="cellIs" dxfId="22510" priority="3149" operator="lessThan">
      <formula>0</formula>
    </cfRule>
  </conditionalFormatting>
  <conditionalFormatting sqref="AH135 S135">
    <cfRule type="cellIs" dxfId="22509" priority="3148" operator="lessThan">
      <formula>0.8</formula>
    </cfRule>
  </conditionalFormatting>
  <conditionalFormatting sqref="AG135">
    <cfRule type="cellIs" dxfId="22508" priority="3146" operator="greaterThan">
      <formula>1</formula>
    </cfRule>
    <cfRule type="cellIs" dxfId="22507" priority="3147" operator="lessThan">
      <formula>0.8</formula>
    </cfRule>
  </conditionalFormatting>
  <conditionalFormatting sqref="AF108 Q108">
    <cfRule type="cellIs" dxfId="22506" priority="3145" operator="lessThan">
      <formula>0</formula>
    </cfRule>
  </conditionalFormatting>
  <conditionalFormatting sqref="R108">
    <cfRule type="cellIs" dxfId="22505" priority="3143" operator="lessThan">
      <formula>0.8</formula>
    </cfRule>
    <cfRule type="cellIs" dxfId="22504" priority="3144" operator="greaterThan">
      <formula>1</formula>
    </cfRule>
  </conditionalFormatting>
  <conditionalFormatting sqref="AG108 R108">
    <cfRule type="cellIs" dxfId="22503" priority="3141" operator="greaterThan">
      <formula>1</formula>
    </cfRule>
    <cfRule type="cellIs" dxfId="22502" priority="3142" operator="lessThan">
      <formula>0.8</formula>
    </cfRule>
  </conditionalFormatting>
  <conditionalFormatting sqref="P108">
    <cfRule type="cellIs" dxfId="22501" priority="3140" operator="greaterThan">
      <formula>0</formula>
    </cfRule>
  </conditionalFormatting>
  <conditionalFormatting sqref="AH97">
    <cfRule type="cellIs" dxfId="22500" priority="3135" operator="lessThan">
      <formula>0.8</formula>
    </cfRule>
  </conditionalFormatting>
  <conditionalFormatting sqref="AG96 AG98 AG100 AG102:AG103 AG105:AG106">
    <cfRule type="cellIs" dxfId="22499" priority="3137" operator="greaterThan">
      <formula>1</formula>
    </cfRule>
    <cfRule type="cellIs" dxfId="22498" priority="3138" operator="lessThan">
      <formula>0.8</formula>
    </cfRule>
  </conditionalFormatting>
  <conditionalFormatting sqref="AF96 AF98 AF100 AF102:AF103 AF105:AF106">
    <cfRule type="cellIs" dxfId="22497" priority="3139" operator="lessThan">
      <formula>0</formula>
    </cfRule>
  </conditionalFormatting>
  <conditionalFormatting sqref="AG97 AG99 AG101 AG104">
    <cfRule type="cellIs" dxfId="22496" priority="3133" operator="greaterThan">
      <formula>1</formula>
    </cfRule>
    <cfRule type="cellIs" dxfId="22495" priority="3134" operator="lessThan">
      <formula>0.8</formula>
    </cfRule>
  </conditionalFormatting>
  <conditionalFormatting sqref="AF97 AF99 AF101 AF104">
    <cfRule type="cellIs" dxfId="22494" priority="3136" operator="lessThan">
      <formula>0</formula>
    </cfRule>
  </conditionalFormatting>
  <conditionalFormatting sqref="AF71 AF73 AF75 AF79 AF77">
    <cfRule type="cellIs" dxfId="22493" priority="3130" operator="lessThan">
      <formula>0</formula>
    </cfRule>
  </conditionalFormatting>
  <conditionalFormatting sqref="S71 AH71">
    <cfRule type="cellIs" dxfId="22492" priority="3129" operator="lessThan">
      <formula>0.8</formula>
    </cfRule>
  </conditionalFormatting>
  <conditionalFormatting sqref="AG71 AG73 AG75 AG79 AG77">
    <cfRule type="cellIs" dxfId="22491" priority="3127" operator="greaterThan">
      <formula>1</formula>
    </cfRule>
    <cfRule type="cellIs" dxfId="22490" priority="3128" operator="lessThan">
      <formula>0.8</formula>
    </cfRule>
  </conditionalFormatting>
  <conditionalFormatting sqref="AF72 AF76 AF80">
    <cfRule type="cellIs" dxfId="22489" priority="3126" operator="lessThan">
      <formula>0</formula>
    </cfRule>
  </conditionalFormatting>
  <conditionalFormatting sqref="S72 AH72">
    <cfRule type="cellIs" dxfId="22488" priority="3125" operator="lessThan">
      <formula>0.8</formula>
    </cfRule>
  </conditionalFormatting>
  <conditionalFormatting sqref="S11">
    <cfRule type="cellIs" dxfId="22487" priority="3132" operator="lessThan">
      <formula>0.8</formula>
    </cfRule>
  </conditionalFormatting>
  <conditionalFormatting sqref="S10">
    <cfRule type="cellIs" dxfId="22486" priority="3131" operator="lessThan">
      <formula>0.8</formula>
    </cfRule>
  </conditionalFormatting>
  <conditionalFormatting sqref="AG72 AG76 AG80">
    <cfRule type="cellIs" dxfId="22485" priority="3123" operator="greaterThan">
      <formula>1</formula>
    </cfRule>
    <cfRule type="cellIs" dxfId="22484" priority="3124" operator="lessThan">
      <formula>0.8</formula>
    </cfRule>
  </conditionalFormatting>
  <conditionalFormatting sqref="AF14:AF16 Q15:Q16">
    <cfRule type="cellIs" dxfId="22483" priority="3122" operator="lessThan">
      <formula>0</formula>
    </cfRule>
  </conditionalFormatting>
  <conditionalFormatting sqref="R15:R16">
    <cfRule type="cellIs" dxfId="22482" priority="3120" operator="lessThan">
      <formula>0.8</formula>
    </cfRule>
    <cfRule type="cellIs" dxfId="22481" priority="3121" operator="greaterThan">
      <formula>1</formula>
    </cfRule>
  </conditionalFormatting>
  <conditionalFormatting sqref="R15:R16">
    <cfRule type="cellIs" dxfId="22480" priority="3118" operator="greaterThan">
      <formula>1</formula>
    </cfRule>
    <cfRule type="cellIs" dxfId="22479" priority="3119" operator="lessThan">
      <formula>0.8</formula>
    </cfRule>
  </conditionalFormatting>
  <conditionalFormatting sqref="P15:P16">
    <cfRule type="cellIs" dxfId="22478" priority="3117" operator="greaterThan">
      <formula>0</formula>
    </cfRule>
  </conditionalFormatting>
  <conditionalFormatting sqref="AH98">
    <cfRule type="cellIs" dxfId="22477" priority="3116" operator="lessThan">
      <formula>0.8</formula>
    </cfRule>
  </conditionalFormatting>
  <conditionalFormatting sqref="AF33 AF37">
    <cfRule type="cellIs" dxfId="22476" priority="3115" operator="lessThan">
      <formula>0</formula>
    </cfRule>
  </conditionalFormatting>
  <conditionalFormatting sqref="AG33 AG37">
    <cfRule type="cellIs" dxfId="22475" priority="3113" operator="greaterThan">
      <formula>1</formula>
    </cfRule>
    <cfRule type="cellIs" dxfId="22474" priority="3114" operator="lessThan">
      <formula>0.8</formula>
    </cfRule>
  </conditionalFormatting>
  <conditionalFormatting sqref="P41:P42">
    <cfRule type="cellIs" dxfId="22473" priority="3107" operator="greaterThan">
      <formula>0</formula>
    </cfRule>
  </conditionalFormatting>
  <conditionalFormatting sqref="Q41:Q42 AF34 AF41:AF42 AF38">
    <cfRule type="cellIs" dxfId="22472" priority="3112" operator="lessThan">
      <formula>0</formula>
    </cfRule>
  </conditionalFormatting>
  <conditionalFormatting sqref="R41:R42">
    <cfRule type="cellIs" dxfId="22471" priority="3110" operator="lessThan">
      <formula>0.8</formula>
    </cfRule>
    <cfRule type="cellIs" dxfId="22470" priority="3111" operator="greaterThan">
      <formula>1</formula>
    </cfRule>
  </conditionalFormatting>
  <conditionalFormatting sqref="R41:R42 AG34 AG41:AG42 AG38">
    <cfRule type="cellIs" dxfId="22469" priority="3108" operator="greaterThan">
      <formula>1</formula>
    </cfRule>
    <cfRule type="cellIs" dxfId="22468" priority="3109" operator="lessThan">
      <formula>0.8</formula>
    </cfRule>
  </conditionalFormatting>
  <conditionalFormatting sqref="AF137:AF144">
    <cfRule type="cellIs" dxfId="22467" priority="3106" operator="lessThan">
      <formula>0</formula>
    </cfRule>
  </conditionalFormatting>
  <conditionalFormatting sqref="AH137 S137">
    <cfRule type="cellIs" dxfId="22466" priority="3105" operator="lessThan">
      <formula>0.8</formula>
    </cfRule>
  </conditionalFormatting>
  <conditionalFormatting sqref="AG137:AG144">
    <cfRule type="cellIs" dxfId="22465" priority="3103" operator="greaterThan">
      <formula>1</formula>
    </cfRule>
    <cfRule type="cellIs" dxfId="22464" priority="3104" operator="lessThan">
      <formula>0.8</formula>
    </cfRule>
  </conditionalFormatting>
  <conditionalFormatting sqref="AF55">
    <cfRule type="cellIs" dxfId="22463" priority="3102" operator="lessThan">
      <formula>0</formula>
    </cfRule>
  </conditionalFormatting>
  <conditionalFormatting sqref="AG55">
    <cfRule type="cellIs" dxfId="22462" priority="3100" operator="greaterThan">
      <formula>1</formula>
    </cfRule>
    <cfRule type="cellIs" dxfId="22461" priority="3101" operator="lessThan">
      <formula>0.8</formula>
    </cfRule>
  </conditionalFormatting>
  <conditionalFormatting sqref="AF56 Q56">
    <cfRule type="cellIs" dxfId="22460" priority="3099" operator="lessThan">
      <formula>0</formula>
    </cfRule>
  </conditionalFormatting>
  <conditionalFormatting sqref="R56">
    <cfRule type="cellIs" dxfId="22459" priority="3097" operator="lessThan">
      <formula>0.8</formula>
    </cfRule>
    <cfRule type="cellIs" dxfId="22458" priority="3098" operator="greaterThan">
      <formula>1</formula>
    </cfRule>
  </conditionalFormatting>
  <conditionalFormatting sqref="AG56 R56">
    <cfRule type="cellIs" dxfId="22457" priority="3095" operator="greaterThan">
      <formula>1</formula>
    </cfRule>
    <cfRule type="cellIs" dxfId="22456" priority="3096" operator="lessThan">
      <formula>0.8</formula>
    </cfRule>
  </conditionalFormatting>
  <conditionalFormatting sqref="P56">
    <cfRule type="cellIs" dxfId="22455" priority="3094" operator="greaterThan">
      <formula>0</formula>
    </cfRule>
  </conditionalFormatting>
  <conditionalFormatting sqref="P52:P55">
    <cfRule type="cellIs" dxfId="22454" priority="3088" operator="greaterThan">
      <formula>0</formula>
    </cfRule>
  </conditionalFormatting>
  <conditionalFormatting sqref="Q52:Q55">
    <cfRule type="cellIs" dxfId="22453" priority="3093" operator="lessThan">
      <formula>0</formula>
    </cfRule>
  </conditionalFormatting>
  <conditionalFormatting sqref="R52:R55">
    <cfRule type="cellIs" dxfId="22452" priority="3091" operator="lessThan">
      <formula>0.8</formula>
    </cfRule>
    <cfRule type="cellIs" dxfId="22451" priority="3092" operator="greaterThan">
      <formula>1</formula>
    </cfRule>
  </conditionalFormatting>
  <conditionalFormatting sqref="R52:R55">
    <cfRule type="cellIs" dxfId="22450" priority="3089" operator="greaterThan">
      <formula>1</formula>
    </cfRule>
    <cfRule type="cellIs" dxfId="22449" priority="3090" operator="lessThan">
      <formula>0.8</formula>
    </cfRule>
  </conditionalFormatting>
  <conditionalFormatting sqref="P80:P81">
    <cfRule type="cellIs" dxfId="22448" priority="3082" operator="greaterThan">
      <formula>0</formula>
    </cfRule>
  </conditionalFormatting>
  <conditionalFormatting sqref="AF81 Q80:Q81">
    <cfRule type="cellIs" dxfId="22447" priority="3087" operator="lessThan">
      <formula>0</formula>
    </cfRule>
  </conditionalFormatting>
  <conditionalFormatting sqref="R80:R81">
    <cfRule type="cellIs" dxfId="22446" priority="3085" operator="lessThan">
      <formula>0.8</formula>
    </cfRule>
    <cfRule type="cellIs" dxfId="22445" priority="3086" operator="greaterThan">
      <formula>1</formula>
    </cfRule>
  </conditionalFormatting>
  <conditionalFormatting sqref="AG81 R80:R81">
    <cfRule type="cellIs" dxfId="22444" priority="3083" operator="greaterThan">
      <formula>1</formula>
    </cfRule>
    <cfRule type="cellIs" dxfId="22443" priority="3084" operator="lessThan">
      <formula>0.8</formula>
    </cfRule>
  </conditionalFormatting>
  <conditionalFormatting sqref="AH85">
    <cfRule type="cellIs" dxfId="22442" priority="3081" operator="lessThan">
      <formula>0.8</formula>
    </cfRule>
  </conditionalFormatting>
  <conditionalFormatting sqref="S85">
    <cfRule type="cellIs" dxfId="22441" priority="3080" operator="lessThan">
      <formula>0.8</formula>
    </cfRule>
  </conditionalFormatting>
  <conditionalFormatting sqref="AF107">
    <cfRule type="cellIs" dxfId="22440" priority="3079" operator="lessThan">
      <formula>0</formula>
    </cfRule>
  </conditionalFormatting>
  <conditionalFormatting sqref="AH100:AH107">
    <cfRule type="cellIs" dxfId="22439" priority="3078" operator="lessThan">
      <formula>0.8</formula>
    </cfRule>
  </conditionalFormatting>
  <conditionalFormatting sqref="AG107">
    <cfRule type="cellIs" dxfId="22438" priority="3076" operator="greaterThan">
      <formula>1</formula>
    </cfRule>
    <cfRule type="cellIs" dxfId="22437" priority="3077" operator="lessThan">
      <formula>0.8</formula>
    </cfRule>
  </conditionalFormatting>
  <conditionalFormatting sqref="P106:P107">
    <cfRule type="cellIs" dxfId="22436" priority="3070" operator="greaterThan">
      <formula>0</formula>
    </cfRule>
  </conditionalFormatting>
  <conditionalFormatting sqref="Q106:Q107">
    <cfRule type="cellIs" dxfId="22435" priority="3075" operator="lessThan">
      <formula>0</formula>
    </cfRule>
  </conditionalFormatting>
  <conditionalFormatting sqref="R106:R107">
    <cfRule type="cellIs" dxfId="22434" priority="3073" operator="lessThan">
      <formula>0.8</formula>
    </cfRule>
    <cfRule type="cellIs" dxfId="22433" priority="3074" operator="greaterThan">
      <formula>1</formula>
    </cfRule>
  </conditionalFormatting>
  <conditionalFormatting sqref="R106:R107">
    <cfRule type="cellIs" dxfId="22432" priority="3071" operator="greaterThan">
      <formula>1</formula>
    </cfRule>
    <cfRule type="cellIs" dxfId="22431" priority="3072" operator="lessThan">
      <formula>0.8</formula>
    </cfRule>
  </conditionalFormatting>
  <conditionalFormatting sqref="AF109:AF120">
    <cfRule type="cellIs" dxfId="22430" priority="3069" operator="lessThan">
      <formula>0</formula>
    </cfRule>
  </conditionalFormatting>
  <conditionalFormatting sqref="S109">
    <cfRule type="cellIs" dxfId="22429" priority="3068" operator="lessThan">
      <formula>0.8</formula>
    </cfRule>
  </conditionalFormatting>
  <conditionalFormatting sqref="AG109:AG120">
    <cfRule type="cellIs" dxfId="22428" priority="3066" operator="greaterThan">
      <formula>1</formula>
    </cfRule>
    <cfRule type="cellIs" dxfId="22427" priority="3067" operator="lessThan">
      <formula>0.8</formula>
    </cfRule>
  </conditionalFormatting>
  <conditionalFormatting sqref="S150">
    <cfRule type="cellIs" dxfId="22426" priority="3065" operator="lessThan">
      <formula>0.8</formula>
    </cfRule>
  </conditionalFormatting>
  <conditionalFormatting sqref="AH150">
    <cfRule type="cellIs" dxfId="22425" priority="3064" operator="lessThan">
      <formula>0.8</formula>
    </cfRule>
  </conditionalFormatting>
  <conditionalFormatting sqref="S149">
    <cfRule type="cellIs" dxfId="22424" priority="3063" operator="lessThan">
      <formula>0.8</formula>
    </cfRule>
  </conditionalFormatting>
  <conditionalFormatting sqref="Q26:Q29">
    <cfRule type="cellIs" dxfId="22423" priority="3062" operator="lessThan">
      <formula>0</formula>
    </cfRule>
  </conditionalFormatting>
  <conditionalFormatting sqref="S21:S29 AH21:AH29">
    <cfRule type="cellIs" dxfId="22422" priority="3061" operator="lessThan">
      <formula>0.8</formula>
    </cfRule>
  </conditionalFormatting>
  <conditionalFormatting sqref="R26:R29">
    <cfRule type="cellIs" dxfId="22421" priority="3059" operator="lessThan">
      <formula>0.8</formula>
    </cfRule>
    <cfRule type="cellIs" dxfId="22420" priority="3060" operator="greaterThan">
      <formula>1</formula>
    </cfRule>
  </conditionalFormatting>
  <conditionalFormatting sqref="R26:R29">
    <cfRule type="cellIs" dxfId="22419" priority="3057" operator="greaterThan">
      <formula>1</formula>
    </cfRule>
    <cfRule type="cellIs" dxfId="22418" priority="3058" operator="lessThan">
      <formula>0.8</formula>
    </cfRule>
  </conditionalFormatting>
  <conditionalFormatting sqref="P29">
    <cfRule type="cellIs" dxfId="22417" priority="3056" operator="greaterThan">
      <formula>0</formula>
    </cfRule>
  </conditionalFormatting>
  <conditionalFormatting sqref="AH91 S91">
    <cfRule type="cellIs" dxfId="22416" priority="3055" operator="lessThan">
      <formula>0.8</formula>
    </cfRule>
  </conditionalFormatting>
  <conditionalFormatting sqref="P92:P94">
    <cfRule type="cellIs" dxfId="22415" priority="3049" operator="greaterThan">
      <formula>0</formula>
    </cfRule>
  </conditionalFormatting>
  <conditionalFormatting sqref="Q92:Q94">
    <cfRule type="cellIs" dxfId="22414" priority="3054" operator="lessThan">
      <formula>0</formula>
    </cfRule>
  </conditionalFormatting>
  <conditionalFormatting sqref="R92:R94">
    <cfRule type="cellIs" dxfId="22413" priority="3052" operator="lessThan">
      <formula>0.8</formula>
    </cfRule>
    <cfRule type="cellIs" dxfId="22412" priority="3053" operator="greaterThan">
      <formula>1</formula>
    </cfRule>
  </conditionalFormatting>
  <conditionalFormatting sqref="R92:R94">
    <cfRule type="cellIs" dxfId="22411" priority="3050" operator="greaterThan">
      <formula>1</formula>
    </cfRule>
    <cfRule type="cellIs" dxfId="22410" priority="3051" operator="lessThan">
      <formula>0.8</formula>
    </cfRule>
  </conditionalFormatting>
  <conditionalFormatting sqref="AF146 Q145:Q146">
    <cfRule type="cellIs" dxfId="22409" priority="3048" operator="lessThan">
      <formula>0</formula>
    </cfRule>
  </conditionalFormatting>
  <conditionalFormatting sqref="AH139:AH146 S139:S146">
    <cfRule type="cellIs" dxfId="22408" priority="3047" operator="lessThan">
      <formula>0.8</formula>
    </cfRule>
  </conditionalFormatting>
  <conditionalFormatting sqref="R145:R146">
    <cfRule type="cellIs" dxfId="22407" priority="3045" operator="lessThan">
      <formula>0.8</formula>
    </cfRule>
    <cfRule type="cellIs" dxfId="22406" priority="3046" operator="greaterThan">
      <formula>1</formula>
    </cfRule>
  </conditionalFormatting>
  <conditionalFormatting sqref="AG146 R145:R146">
    <cfRule type="cellIs" dxfId="22405" priority="3043" operator="greaterThan">
      <formula>1</formula>
    </cfRule>
    <cfRule type="cellIs" dxfId="22404" priority="3044" operator="lessThan">
      <formula>0.8</formula>
    </cfRule>
  </conditionalFormatting>
  <conditionalFormatting sqref="P145:P146">
    <cfRule type="cellIs" dxfId="22403" priority="3042" operator="greaterThan">
      <formula>0</formula>
    </cfRule>
  </conditionalFormatting>
  <conditionalFormatting sqref="Q119:Q120">
    <cfRule type="cellIs" dxfId="22402" priority="3041" operator="lessThan">
      <formula>0</formula>
    </cfRule>
  </conditionalFormatting>
  <conditionalFormatting sqref="R119:R120">
    <cfRule type="cellIs" dxfId="22401" priority="3039" operator="lessThan">
      <formula>0.8</formula>
    </cfRule>
    <cfRule type="cellIs" dxfId="22400" priority="3040" operator="greaterThan">
      <formula>1</formula>
    </cfRule>
  </conditionalFormatting>
  <conditionalFormatting sqref="R119:R120">
    <cfRule type="cellIs" dxfId="22399" priority="3037" operator="greaterThan">
      <formula>1</formula>
    </cfRule>
    <cfRule type="cellIs" dxfId="22398" priority="3038" operator="lessThan">
      <formula>0.8</formula>
    </cfRule>
  </conditionalFormatting>
  <conditionalFormatting sqref="P119:P120">
    <cfRule type="cellIs" dxfId="22397" priority="3036" operator="greaterThan">
      <formula>0</formula>
    </cfRule>
  </conditionalFormatting>
  <conditionalFormatting sqref="S44:S56">
    <cfRule type="cellIs" dxfId="22396" priority="3035" operator="lessThan">
      <formula>0.8</formula>
    </cfRule>
  </conditionalFormatting>
  <conditionalFormatting sqref="S108">
    <cfRule type="cellIs" dxfId="22395" priority="3034" operator="lessThan">
      <formula>0.8</formula>
    </cfRule>
  </conditionalFormatting>
  <conditionalFormatting sqref="S96">
    <cfRule type="cellIs" dxfId="22394" priority="3033" operator="lessThan">
      <formula>0.8</formula>
    </cfRule>
  </conditionalFormatting>
  <conditionalFormatting sqref="S97">
    <cfRule type="cellIs" dxfId="22393" priority="3032" operator="lessThan">
      <formula>0.8</formula>
    </cfRule>
  </conditionalFormatting>
  <conditionalFormatting sqref="S103">
    <cfRule type="cellIs" dxfId="22392" priority="3031" operator="lessThan">
      <formula>0.8</formula>
    </cfRule>
  </conditionalFormatting>
  <conditionalFormatting sqref="S99">
    <cfRule type="cellIs" dxfId="22391" priority="3030" operator="lessThan">
      <formula>0.8</formula>
    </cfRule>
  </conditionalFormatting>
  <conditionalFormatting sqref="S101">
    <cfRule type="cellIs" dxfId="22390" priority="3027" operator="lessThan">
      <formula>0.8</formula>
    </cfRule>
  </conditionalFormatting>
  <conditionalFormatting sqref="S100">
    <cfRule type="cellIs" dxfId="22389" priority="3029" operator="lessThan">
      <formula>0.8</formula>
    </cfRule>
  </conditionalFormatting>
  <conditionalFormatting sqref="S102">
    <cfRule type="cellIs" dxfId="22388" priority="3028" operator="lessThan">
      <formula>0.8</formula>
    </cfRule>
  </conditionalFormatting>
  <conditionalFormatting sqref="S98">
    <cfRule type="cellIs" dxfId="22387" priority="3026" operator="lessThan">
      <formula>0.8</formula>
    </cfRule>
  </conditionalFormatting>
  <conditionalFormatting sqref="S104">
    <cfRule type="cellIs" dxfId="22386" priority="3025" operator="lessThan">
      <formula>0.8</formula>
    </cfRule>
  </conditionalFormatting>
  <conditionalFormatting sqref="Q162:Q167">
    <cfRule type="cellIs" dxfId="22385" priority="3024" operator="lessThan">
      <formula>0</formula>
    </cfRule>
  </conditionalFormatting>
  <conditionalFormatting sqref="R162:R167">
    <cfRule type="cellIs" dxfId="22384" priority="3022" operator="lessThan">
      <formula>0.8</formula>
    </cfRule>
    <cfRule type="cellIs" dxfId="22383" priority="3023" operator="greaterThan">
      <formula>1</formula>
    </cfRule>
  </conditionalFormatting>
  <conditionalFormatting sqref="R162:R167">
    <cfRule type="cellIs" dxfId="22382" priority="3020" operator="greaterThan">
      <formula>1</formula>
    </cfRule>
    <cfRule type="cellIs" dxfId="22381" priority="3021" operator="lessThan">
      <formula>0.8</formula>
    </cfRule>
  </conditionalFormatting>
  <conditionalFormatting sqref="P162:P167">
    <cfRule type="cellIs" dxfId="22380" priority="3019" operator="greaterThan">
      <formula>0</formula>
    </cfRule>
  </conditionalFormatting>
  <conditionalFormatting sqref="P168">
    <cfRule type="cellIs" dxfId="22379" priority="3013" operator="greaterThan">
      <formula>0</formula>
    </cfRule>
  </conditionalFormatting>
  <conditionalFormatting sqref="R168">
    <cfRule type="cellIs" dxfId="22378" priority="3016" operator="lessThan">
      <formula>0.8</formula>
    </cfRule>
    <cfRule type="cellIs" dxfId="22377" priority="3017" operator="greaterThan">
      <formula>1</formula>
    </cfRule>
  </conditionalFormatting>
  <conditionalFormatting sqref="R168">
    <cfRule type="cellIs" dxfId="22376" priority="3014" operator="greaterThan">
      <formula>1</formula>
    </cfRule>
    <cfRule type="cellIs" dxfId="22375" priority="3015" operator="lessThan">
      <formula>0.8</formula>
    </cfRule>
  </conditionalFormatting>
  <conditionalFormatting sqref="Q168">
    <cfRule type="cellIs" dxfId="22374" priority="3018" operator="lessThan">
      <formula>0</formula>
    </cfRule>
  </conditionalFormatting>
  <conditionalFormatting sqref="Q83">
    <cfRule type="cellIs" dxfId="22373" priority="3012" operator="lessThan">
      <formula>0</formula>
    </cfRule>
  </conditionalFormatting>
  <conditionalFormatting sqref="R83">
    <cfRule type="cellIs" dxfId="22372" priority="3010" operator="lessThan">
      <formula>0.8</formula>
    </cfRule>
    <cfRule type="cellIs" dxfId="22371" priority="3011" operator="greaterThan">
      <formula>1</formula>
    </cfRule>
  </conditionalFormatting>
  <conditionalFormatting sqref="R83">
    <cfRule type="cellIs" dxfId="22370" priority="3008" operator="greaterThan">
      <formula>1</formula>
    </cfRule>
    <cfRule type="cellIs" dxfId="22369" priority="3009" operator="lessThan">
      <formula>0.8</formula>
    </cfRule>
  </conditionalFormatting>
  <conditionalFormatting sqref="P83">
    <cfRule type="cellIs" dxfId="22368" priority="3007" operator="greaterThan">
      <formula>0</formula>
    </cfRule>
  </conditionalFormatting>
  <conditionalFormatting sqref="Q83">
    <cfRule type="cellIs" dxfId="22367" priority="3006" operator="lessThan">
      <formula>0</formula>
    </cfRule>
  </conditionalFormatting>
  <conditionalFormatting sqref="R83">
    <cfRule type="cellIs" dxfId="22366" priority="3004" operator="lessThan">
      <formula>0.8</formula>
    </cfRule>
    <cfRule type="cellIs" dxfId="22365" priority="3005" operator="greaterThan">
      <formula>1</formula>
    </cfRule>
  </conditionalFormatting>
  <conditionalFormatting sqref="R83">
    <cfRule type="cellIs" dxfId="22364" priority="3002" operator="greaterThan">
      <formula>1</formula>
    </cfRule>
    <cfRule type="cellIs" dxfId="22363" priority="3003" operator="lessThan">
      <formula>0.8</formula>
    </cfRule>
  </conditionalFormatting>
  <conditionalFormatting sqref="P83">
    <cfRule type="cellIs" dxfId="22362" priority="3001" operator="greaterThan">
      <formula>0</formula>
    </cfRule>
  </conditionalFormatting>
  <conditionalFormatting sqref="Q83">
    <cfRule type="cellIs" dxfId="22361" priority="3000" operator="lessThan">
      <formula>0</formula>
    </cfRule>
  </conditionalFormatting>
  <conditionalFormatting sqref="R83">
    <cfRule type="cellIs" dxfId="22360" priority="2998" operator="lessThan">
      <formula>0.8</formula>
    </cfRule>
    <cfRule type="cellIs" dxfId="22359" priority="2999" operator="greaterThan">
      <formula>1</formula>
    </cfRule>
  </conditionalFormatting>
  <conditionalFormatting sqref="R83">
    <cfRule type="cellIs" dxfId="22358" priority="2996" operator="greaterThan">
      <formula>1</formula>
    </cfRule>
    <cfRule type="cellIs" dxfId="22357" priority="2997" operator="lessThan">
      <formula>0.8</formula>
    </cfRule>
  </conditionalFormatting>
  <conditionalFormatting sqref="P83">
    <cfRule type="cellIs" dxfId="22356" priority="2995" operator="greaterThan">
      <formula>0</formula>
    </cfRule>
  </conditionalFormatting>
  <conditionalFormatting sqref="Q83">
    <cfRule type="cellIs" dxfId="22355" priority="2994" operator="lessThan">
      <formula>0</formula>
    </cfRule>
  </conditionalFormatting>
  <conditionalFormatting sqref="R83">
    <cfRule type="cellIs" dxfId="22354" priority="2992" operator="lessThan">
      <formula>0.8</formula>
    </cfRule>
    <cfRule type="cellIs" dxfId="22353" priority="2993" operator="greaterThan">
      <formula>1</formula>
    </cfRule>
  </conditionalFormatting>
  <conditionalFormatting sqref="R83">
    <cfRule type="cellIs" dxfId="22352" priority="2990" operator="greaterThan">
      <formula>1</formula>
    </cfRule>
    <cfRule type="cellIs" dxfId="22351" priority="2991" operator="lessThan">
      <formula>0.8</formula>
    </cfRule>
  </conditionalFormatting>
  <conditionalFormatting sqref="P83">
    <cfRule type="cellIs" dxfId="22350" priority="2989" operator="greaterThan">
      <formula>0</formula>
    </cfRule>
  </conditionalFormatting>
  <conditionalFormatting sqref="P83">
    <cfRule type="cellIs" dxfId="22349" priority="2983" operator="greaterThan">
      <formula>0</formula>
    </cfRule>
  </conditionalFormatting>
  <conditionalFormatting sqref="Q83">
    <cfRule type="cellIs" dxfId="22348" priority="2988" operator="lessThan">
      <formula>0</formula>
    </cfRule>
  </conditionalFormatting>
  <conditionalFormatting sqref="R83">
    <cfRule type="cellIs" dxfId="22347" priority="2986" operator="lessThan">
      <formula>0.8</formula>
    </cfRule>
    <cfRule type="cellIs" dxfId="22346" priority="2987" operator="greaterThan">
      <formula>1</formula>
    </cfRule>
  </conditionalFormatting>
  <conditionalFormatting sqref="R83">
    <cfRule type="cellIs" dxfId="22345" priority="2984" operator="greaterThan">
      <formula>1</formula>
    </cfRule>
    <cfRule type="cellIs" dxfId="22344" priority="2985" operator="lessThan">
      <formula>0.8</formula>
    </cfRule>
  </conditionalFormatting>
  <conditionalFormatting sqref="P83">
    <cfRule type="cellIs" dxfId="22343" priority="2977" operator="greaterThan">
      <formula>0</formula>
    </cfRule>
  </conditionalFormatting>
  <conditionalFormatting sqref="Q83">
    <cfRule type="cellIs" dxfId="22342" priority="2982" operator="lessThan">
      <formula>0</formula>
    </cfRule>
  </conditionalFormatting>
  <conditionalFormatting sqref="R83">
    <cfRule type="cellIs" dxfId="22341" priority="2980" operator="lessThan">
      <formula>0.8</formula>
    </cfRule>
    <cfRule type="cellIs" dxfId="22340" priority="2981" operator="greaterThan">
      <formula>1</formula>
    </cfRule>
  </conditionalFormatting>
  <conditionalFormatting sqref="R83">
    <cfRule type="cellIs" dxfId="22339" priority="2978" operator="greaterThan">
      <formula>1</formula>
    </cfRule>
    <cfRule type="cellIs" dxfId="22338" priority="2979" operator="lessThan">
      <formula>0.8</formula>
    </cfRule>
  </conditionalFormatting>
  <conditionalFormatting sqref="R83">
    <cfRule type="cellIs" dxfId="22337" priority="2974" operator="lessThan">
      <formula>0.8</formula>
    </cfRule>
    <cfRule type="cellIs" dxfId="22336" priority="2975" operator="greaterThan">
      <formula>1</formula>
    </cfRule>
  </conditionalFormatting>
  <conditionalFormatting sqref="R83">
    <cfRule type="cellIs" dxfId="22335" priority="2972" operator="greaterThan">
      <formula>1</formula>
    </cfRule>
    <cfRule type="cellIs" dxfId="22334" priority="2973" operator="lessThan">
      <formula>0.8</formula>
    </cfRule>
  </conditionalFormatting>
  <conditionalFormatting sqref="P83">
    <cfRule type="cellIs" dxfId="22333" priority="2971" operator="greaterThan">
      <formula>0</formula>
    </cfRule>
  </conditionalFormatting>
  <conditionalFormatting sqref="Q83">
    <cfRule type="cellIs" dxfId="22332" priority="2976" operator="lessThan">
      <formula>0</formula>
    </cfRule>
  </conditionalFormatting>
  <conditionalFormatting sqref="Q83">
    <cfRule type="cellIs" dxfId="22331" priority="2970" operator="lessThan">
      <formula>0</formula>
    </cfRule>
  </conditionalFormatting>
  <conditionalFormatting sqref="R83">
    <cfRule type="cellIs" dxfId="22330" priority="2968" operator="lessThan">
      <formula>0.8</formula>
    </cfRule>
    <cfRule type="cellIs" dxfId="22329" priority="2969" operator="greaterThan">
      <formula>1</formula>
    </cfRule>
  </conditionalFormatting>
  <conditionalFormatting sqref="R83">
    <cfRule type="cellIs" dxfId="22328" priority="2966" operator="greaterThan">
      <formula>1</formula>
    </cfRule>
    <cfRule type="cellIs" dxfId="22327" priority="2967" operator="lessThan">
      <formula>0.8</formula>
    </cfRule>
  </conditionalFormatting>
  <conditionalFormatting sqref="P83">
    <cfRule type="cellIs" dxfId="22326" priority="2965" operator="greaterThan">
      <formula>0</formula>
    </cfRule>
  </conditionalFormatting>
  <conditionalFormatting sqref="P83">
    <cfRule type="cellIs" dxfId="22325" priority="2959" operator="greaterThan">
      <formula>0</formula>
    </cfRule>
  </conditionalFormatting>
  <conditionalFormatting sqref="Q83">
    <cfRule type="cellIs" dxfId="22324" priority="2964" operator="lessThan">
      <formula>0</formula>
    </cfRule>
  </conditionalFormatting>
  <conditionalFormatting sqref="R83">
    <cfRule type="cellIs" dxfId="22323" priority="2962" operator="lessThan">
      <formula>0.8</formula>
    </cfRule>
    <cfRule type="cellIs" dxfId="22322" priority="2963" operator="greaterThan">
      <formula>1</formula>
    </cfRule>
  </conditionalFormatting>
  <conditionalFormatting sqref="R83">
    <cfRule type="cellIs" dxfId="22321" priority="2960" operator="greaterThan">
      <formula>1</formula>
    </cfRule>
    <cfRule type="cellIs" dxfId="22320" priority="2961" operator="lessThan">
      <formula>0.8</formula>
    </cfRule>
  </conditionalFormatting>
  <conditionalFormatting sqref="P83">
    <cfRule type="cellIs" dxfId="22319" priority="2953" operator="greaterThan">
      <formula>0</formula>
    </cfRule>
  </conditionalFormatting>
  <conditionalFormatting sqref="Q83">
    <cfRule type="cellIs" dxfId="22318" priority="2958" operator="lessThan">
      <formula>0</formula>
    </cfRule>
  </conditionalFormatting>
  <conditionalFormatting sqref="R83">
    <cfRule type="cellIs" dxfId="22317" priority="2956" operator="lessThan">
      <formula>0.8</formula>
    </cfRule>
    <cfRule type="cellIs" dxfId="22316" priority="2957" operator="greaterThan">
      <formula>1</formula>
    </cfRule>
  </conditionalFormatting>
  <conditionalFormatting sqref="R83">
    <cfRule type="cellIs" dxfId="22315" priority="2954" operator="greaterThan">
      <formula>1</formula>
    </cfRule>
    <cfRule type="cellIs" dxfId="22314" priority="2955" operator="lessThan">
      <formula>0.8</formula>
    </cfRule>
  </conditionalFormatting>
  <conditionalFormatting sqref="R83">
    <cfRule type="cellIs" dxfId="22313" priority="2950" operator="lessThan">
      <formula>0.8</formula>
    </cfRule>
    <cfRule type="cellIs" dxfId="22312" priority="2951" operator="greaterThan">
      <formula>1</formula>
    </cfRule>
  </conditionalFormatting>
  <conditionalFormatting sqref="R83">
    <cfRule type="cellIs" dxfId="22311" priority="2948" operator="greaterThan">
      <formula>1</formula>
    </cfRule>
    <cfRule type="cellIs" dxfId="22310" priority="2949" operator="lessThan">
      <formula>0.8</formula>
    </cfRule>
  </conditionalFormatting>
  <conditionalFormatting sqref="P83">
    <cfRule type="cellIs" dxfId="22309" priority="2947" operator="greaterThan">
      <formula>0</formula>
    </cfRule>
  </conditionalFormatting>
  <conditionalFormatting sqref="Q83">
    <cfRule type="cellIs" dxfId="22308" priority="2952" operator="lessThan">
      <formula>0</formula>
    </cfRule>
  </conditionalFormatting>
  <conditionalFormatting sqref="P83">
    <cfRule type="cellIs" dxfId="22307" priority="2941" operator="greaterThan">
      <formula>0</formula>
    </cfRule>
  </conditionalFormatting>
  <conditionalFormatting sqref="Q83">
    <cfRule type="cellIs" dxfId="22306" priority="2946" operator="lessThan">
      <formula>0</formula>
    </cfRule>
  </conditionalFormatting>
  <conditionalFormatting sqref="R83">
    <cfRule type="cellIs" dxfId="22305" priority="2944" operator="lessThan">
      <formula>0.8</formula>
    </cfRule>
    <cfRule type="cellIs" dxfId="22304" priority="2945" operator="greaterThan">
      <formula>1</formula>
    </cfRule>
  </conditionalFormatting>
  <conditionalFormatting sqref="R83">
    <cfRule type="cellIs" dxfId="22303" priority="2942" operator="greaterThan">
      <formula>1</formula>
    </cfRule>
    <cfRule type="cellIs" dxfId="22302" priority="2943" operator="lessThan">
      <formula>0.8</formula>
    </cfRule>
  </conditionalFormatting>
  <conditionalFormatting sqref="R83">
    <cfRule type="cellIs" dxfId="22301" priority="2938" operator="lessThan">
      <formula>0.8</formula>
    </cfRule>
    <cfRule type="cellIs" dxfId="22300" priority="2939" operator="greaterThan">
      <formula>1</formula>
    </cfRule>
  </conditionalFormatting>
  <conditionalFormatting sqref="R83">
    <cfRule type="cellIs" dxfId="22299" priority="2936" operator="greaterThan">
      <formula>1</formula>
    </cfRule>
    <cfRule type="cellIs" dxfId="22298" priority="2937" operator="lessThan">
      <formula>0.8</formula>
    </cfRule>
  </conditionalFormatting>
  <conditionalFormatting sqref="P83">
    <cfRule type="cellIs" dxfId="22297" priority="2935" operator="greaterThan">
      <formula>0</formula>
    </cfRule>
  </conditionalFormatting>
  <conditionalFormatting sqref="Q83">
    <cfRule type="cellIs" dxfId="22296" priority="2940" operator="lessThan">
      <formula>0</formula>
    </cfRule>
  </conditionalFormatting>
  <conditionalFormatting sqref="R83">
    <cfRule type="cellIs" dxfId="22295" priority="2932" operator="lessThan">
      <formula>0.8</formula>
    </cfRule>
    <cfRule type="cellIs" dxfId="22294" priority="2933" operator="greaterThan">
      <formula>1</formula>
    </cfRule>
  </conditionalFormatting>
  <conditionalFormatting sqref="R83">
    <cfRule type="cellIs" dxfId="22293" priority="2930" operator="greaterThan">
      <formula>1</formula>
    </cfRule>
    <cfRule type="cellIs" dxfId="22292" priority="2931" operator="lessThan">
      <formula>0.8</formula>
    </cfRule>
  </conditionalFormatting>
  <conditionalFormatting sqref="P83">
    <cfRule type="cellIs" dxfId="22291" priority="2929" operator="greaterThan">
      <formula>0</formula>
    </cfRule>
  </conditionalFormatting>
  <conditionalFormatting sqref="Q83">
    <cfRule type="cellIs" dxfId="22290" priority="2934" operator="lessThan">
      <formula>0</formula>
    </cfRule>
  </conditionalFormatting>
  <conditionalFormatting sqref="Q83">
    <cfRule type="cellIs" dxfId="22289" priority="2928" operator="lessThan">
      <formula>0</formula>
    </cfRule>
  </conditionalFormatting>
  <conditionalFormatting sqref="R83">
    <cfRule type="cellIs" dxfId="22288" priority="2926" operator="lessThan">
      <formula>0.8</formula>
    </cfRule>
    <cfRule type="cellIs" dxfId="22287" priority="2927" operator="greaterThan">
      <formula>1</formula>
    </cfRule>
  </conditionalFormatting>
  <conditionalFormatting sqref="R83">
    <cfRule type="cellIs" dxfId="22286" priority="2924" operator="greaterThan">
      <formula>1</formula>
    </cfRule>
    <cfRule type="cellIs" dxfId="22285" priority="2925" operator="lessThan">
      <formula>0.8</formula>
    </cfRule>
  </conditionalFormatting>
  <conditionalFormatting sqref="P83">
    <cfRule type="cellIs" dxfId="22284" priority="2923" operator="greaterThan">
      <formula>0</formula>
    </cfRule>
  </conditionalFormatting>
  <conditionalFormatting sqref="Q83">
    <cfRule type="cellIs" dxfId="22283" priority="2917" operator="lessThan">
      <formula>0</formula>
    </cfRule>
  </conditionalFormatting>
  <conditionalFormatting sqref="R83">
    <cfRule type="cellIs" dxfId="22282" priority="2921" operator="lessThan">
      <formula>0.8</formula>
    </cfRule>
    <cfRule type="cellIs" dxfId="22281" priority="2922" operator="greaterThan">
      <formula>1</formula>
    </cfRule>
  </conditionalFormatting>
  <conditionalFormatting sqref="R83">
    <cfRule type="cellIs" dxfId="22280" priority="2919" operator="greaterThan">
      <formula>1</formula>
    </cfRule>
    <cfRule type="cellIs" dxfId="22279" priority="2920" operator="lessThan">
      <formula>0.8</formula>
    </cfRule>
  </conditionalFormatting>
  <conditionalFormatting sqref="P83">
    <cfRule type="cellIs" dxfId="22278" priority="2918" operator="greaterThan">
      <formula>0</formula>
    </cfRule>
  </conditionalFormatting>
  <conditionalFormatting sqref="Q83">
    <cfRule type="cellIs" dxfId="22277" priority="2916" operator="lessThan">
      <formula>0</formula>
    </cfRule>
  </conditionalFormatting>
  <conditionalFormatting sqref="R83">
    <cfRule type="cellIs" dxfId="22276" priority="2914" operator="lessThan">
      <formula>0.8</formula>
    </cfRule>
    <cfRule type="cellIs" dxfId="22275" priority="2915" operator="greaterThan">
      <formula>1</formula>
    </cfRule>
  </conditionalFormatting>
  <conditionalFormatting sqref="R83">
    <cfRule type="cellIs" dxfId="22274" priority="2912" operator="greaterThan">
      <formula>1</formula>
    </cfRule>
    <cfRule type="cellIs" dxfId="22273" priority="2913" operator="lessThan">
      <formula>0.8</formula>
    </cfRule>
  </conditionalFormatting>
  <conditionalFormatting sqref="P83">
    <cfRule type="cellIs" dxfId="22272" priority="2911" operator="greaterThan">
      <formula>0</formula>
    </cfRule>
  </conditionalFormatting>
  <conditionalFormatting sqref="Q83">
    <cfRule type="cellIs" dxfId="22271" priority="2910" operator="lessThan">
      <formula>0</formula>
    </cfRule>
  </conditionalFormatting>
  <conditionalFormatting sqref="R83">
    <cfRule type="cellIs" dxfId="22270" priority="2908" operator="lessThan">
      <formula>0.8</formula>
    </cfRule>
    <cfRule type="cellIs" dxfId="22269" priority="2909" operator="greaterThan">
      <formula>1</formula>
    </cfRule>
  </conditionalFormatting>
  <conditionalFormatting sqref="R83">
    <cfRule type="cellIs" dxfId="22268" priority="2906" operator="greaterThan">
      <formula>1</formula>
    </cfRule>
    <cfRule type="cellIs" dxfId="22267" priority="2907" operator="lessThan">
      <formula>0.8</formula>
    </cfRule>
  </conditionalFormatting>
  <conditionalFormatting sqref="P83">
    <cfRule type="cellIs" dxfId="22266" priority="2905" operator="greaterThan">
      <formula>0</formula>
    </cfRule>
  </conditionalFormatting>
  <conditionalFormatting sqref="Q83">
    <cfRule type="cellIs" dxfId="22265" priority="2904" operator="lessThan">
      <formula>0</formula>
    </cfRule>
  </conditionalFormatting>
  <conditionalFormatting sqref="R83">
    <cfRule type="cellIs" dxfId="22264" priority="2902" operator="lessThan">
      <formula>0.8</formula>
    </cfRule>
    <cfRule type="cellIs" dxfId="22263" priority="2903" operator="greaterThan">
      <formula>1</formula>
    </cfRule>
  </conditionalFormatting>
  <conditionalFormatting sqref="R83">
    <cfRule type="cellIs" dxfId="22262" priority="2900" operator="greaterThan">
      <formula>1</formula>
    </cfRule>
    <cfRule type="cellIs" dxfId="22261" priority="2901" operator="lessThan">
      <formula>0.8</formula>
    </cfRule>
  </conditionalFormatting>
  <conditionalFormatting sqref="P83">
    <cfRule type="cellIs" dxfId="22260" priority="2899" operator="greaterThan">
      <formula>0</formula>
    </cfRule>
  </conditionalFormatting>
  <conditionalFormatting sqref="Q83">
    <cfRule type="cellIs" dxfId="22259" priority="2898" operator="lessThan">
      <formula>0</formula>
    </cfRule>
  </conditionalFormatting>
  <conditionalFormatting sqref="R83">
    <cfRule type="cellIs" dxfId="22258" priority="2896" operator="lessThan">
      <formula>0.8</formula>
    </cfRule>
    <cfRule type="cellIs" dxfId="22257" priority="2897" operator="greaterThan">
      <formula>1</formula>
    </cfRule>
  </conditionalFormatting>
  <conditionalFormatting sqref="R83">
    <cfRule type="cellIs" dxfId="22256" priority="2894" operator="greaterThan">
      <formula>1</formula>
    </cfRule>
    <cfRule type="cellIs" dxfId="22255" priority="2895" operator="lessThan">
      <formula>0.8</formula>
    </cfRule>
  </conditionalFormatting>
  <conditionalFormatting sqref="P83">
    <cfRule type="cellIs" dxfId="22254" priority="2893" operator="greaterThan">
      <formula>0</formula>
    </cfRule>
  </conditionalFormatting>
  <conditionalFormatting sqref="Q83">
    <cfRule type="cellIs" dxfId="22253" priority="2892" operator="lessThan">
      <formula>0</formula>
    </cfRule>
  </conditionalFormatting>
  <conditionalFormatting sqref="R83">
    <cfRule type="cellIs" dxfId="22252" priority="2890" operator="lessThan">
      <formula>0.8</formula>
    </cfRule>
    <cfRule type="cellIs" dxfId="22251" priority="2891" operator="greaterThan">
      <formula>1</formula>
    </cfRule>
  </conditionalFormatting>
  <conditionalFormatting sqref="R83">
    <cfRule type="cellIs" dxfId="22250" priority="2888" operator="greaterThan">
      <formula>1</formula>
    </cfRule>
    <cfRule type="cellIs" dxfId="22249" priority="2889" operator="lessThan">
      <formula>0.8</formula>
    </cfRule>
  </conditionalFormatting>
  <conditionalFormatting sqref="P83">
    <cfRule type="cellIs" dxfId="22248" priority="2887" operator="greaterThan">
      <formula>0</formula>
    </cfRule>
  </conditionalFormatting>
  <conditionalFormatting sqref="P83">
    <cfRule type="cellIs" dxfId="22247" priority="2881" operator="greaterThan">
      <formula>0</formula>
    </cfRule>
  </conditionalFormatting>
  <conditionalFormatting sqref="Q83">
    <cfRule type="cellIs" dxfId="22246" priority="2886" operator="lessThan">
      <formula>0</formula>
    </cfRule>
  </conditionalFormatting>
  <conditionalFormatting sqref="R83">
    <cfRule type="cellIs" dxfId="22245" priority="2884" operator="lessThan">
      <formula>0.8</formula>
    </cfRule>
    <cfRule type="cellIs" dxfId="22244" priority="2885" operator="greaterThan">
      <formula>1</formula>
    </cfRule>
  </conditionalFormatting>
  <conditionalFormatting sqref="R83">
    <cfRule type="cellIs" dxfId="22243" priority="2882" operator="greaterThan">
      <formula>1</formula>
    </cfRule>
    <cfRule type="cellIs" dxfId="22242" priority="2883" operator="lessThan">
      <formula>0.8</formula>
    </cfRule>
  </conditionalFormatting>
  <conditionalFormatting sqref="P83">
    <cfRule type="cellIs" dxfId="22241" priority="2875" operator="greaterThan">
      <formula>0</formula>
    </cfRule>
  </conditionalFormatting>
  <conditionalFormatting sqref="Q83">
    <cfRule type="cellIs" dxfId="22240" priority="2880" operator="lessThan">
      <formula>0</formula>
    </cfRule>
  </conditionalFormatting>
  <conditionalFormatting sqref="R83">
    <cfRule type="cellIs" dxfId="22239" priority="2878" operator="lessThan">
      <formula>0.8</formula>
    </cfRule>
    <cfRule type="cellIs" dxfId="22238" priority="2879" operator="greaterThan">
      <formula>1</formula>
    </cfRule>
  </conditionalFormatting>
  <conditionalFormatting sqref="R83">
    <cfRule type="cellIs" dxfId="22237" priority="2876" operator="greaterThan">
      <formula>1</formula>
    </cfRule>
    <cfRule type="cellIs" dxfId="22236" priority="2877" operator="lessThan">
      <formula>0.8</formula>
    </cfRule>
  </conditionalFormatting>
  <conditionalFormatting sqref="R83">
    <cfRule type="cellIs" dxfId="22235" priority="2872" operator="lessThan">
      <formula>0.8</formula>
    </cfRule>
    <cfRule type="cellIs" dxfId="22234" priority="2873" operator="greaterThan">
      <formula>1</formula>
    </cfRule>
  </conditionalFormatting>
  <conditionalFormatting sqref="R83">
    <cfRule type="cellIs" dxfId="22233" priority="2870" operator="greaterThan">
      <formula>1</formula>
    </cfRule>
    <cfRule type="cellIs" dxfId="22232" priority="2871" operator="lessThan">
      <formula>0.8</formula>
    </cfRule>
  </conditionalFormatting>
  <conditionalFormatting sqref="P83">
    <cfRule type="cellIs" dxfId="22231" priority="2869" operator="greaterThan">
      <formula>0</formula>
    </cfRule>
  </conditionalFormatting>
  <conditionalFormatting sqref="Q83">
    <cfRule type="cellIs" dxfId="22230" priority="2874" operator="lessThan">
      <formula>0</formula>
    </cfRule>
  </conditionalFormatting>
  <conditionalFormatting sqref="Q83">
    <cfRule type="cellIs" dxfId="22229" priority="2868" operator="lessThan">
      <formula>0</formula>
    </cfRule>
  </conditionalFormatting>
  <conditionalFormatting sqref="R83">
    <cfRule type="cellIs" dxfId="22228" priority="2866" operator="lessThan">
      <formula>0.8</formula>
    </cfRule>
    <cfRule type="cellIs" dxfId="22227" priority="2867" operator="greaterThan">
      <formula>1</formula>
    </cfRule>
  </conditionalFormatting>
  <conditionalFormatting sqref="R83">
    <cfRule type="cellIs" dxfId="22226" priority="2864" operator="greaterThan">
      <formula>1</formula>
    </cfRule>
    <cfRule type="cellIs" dxfId="22225" priority="2865" operator="lessThan">
      <formula>0.8</formula>
    </cfRule>
  </conditionalFormatting>
  <conditionalFormatting sqref="P83">
    <cfRule type="cellIs" dxfId="22224" priority="2863" operator="greaterThan">
      <formula>0</formula>
    </cfRule>
  </conditionalFormatting>
  <conditionalFormatting sqref="Q83">
    <cfRule type="cellIs" dxfId="22223" priority="2862" operator="lessThan">
      <formula>0</formula>
    </cfRule>
  </conditionalFormatting>
  <conditionalFormatting sqref="R83">
    <cfRule type="cellIs" dxfId="22222" priority="2860" operator="lessThan">
      <formula>0.8</formula>
    </cfRule>
    <cfRule type="cellIs" dxfId="22221" priority="2861" operator="greaterThan">
      <formula>1</formula>
    </cfRule>
  </conditionalFormatting>
  <conditionalFormatting sqref="R83">
    <cfRule type="cellIs" dxfId="22220" priority="2858" operator="greaterThan">
      <formula>1</formula>
    </cfRule>
    <cfRule type="cellIs" dxfId="22219" priority="2859" operator="lessThan">
      <formula>0.8</formula>
    </cfRule>
  </conditionalFormatting>
  <conditionalFormatting sqref="P83">
    <cfRule type="cellIs" dxfId="22218" priority="2857" operator="greaterThan">
      <formula>0</formula>
    </cfRule>
  </conditionalFormatting>
  <conditionalFormatting sqref="Q83">
    <cfRule type="cellIs" dxfId="22217" priority="2856" operator="lessThan">
      <formula>0</formula>
    </cfRule>
  </conditionalFormatting>
  <conditionalFormatting sqref="R83">
    <cfRule type="cellIs" dxfId="22216" priority="2854" operator="lessThan">
      <formula>0.8</formula>
    </cfRule>
    <cfRule type="cellIs" dxfId="22215" priority="2855" operator="greaterThan">
      <formula>1</formula>
    </cfRule>
  </conditionalFormatting>
  <conditionalFormatting sqref="R83">
    <cfRule type="cellIs" dxfId="22214" priority="2852" operator="greaterThan">
      <formula>1</formula>
    </cfRule>
    <cfRule type="cellIs" dxfId="22213" priority="2853" operator="lessThan">
      <formula>0.8</formula>
    </cfRule>
  </conditionalFormatting>
  <conditionalFormatting sqref="P83">
    <cfRule type="cellIs" dxfId="22212" priority="2851" operator="greaterThan">
      <formula>0</formula>
    </cfRule>
  </conditionalFormatting>
  <conditionalFormatting sqref="Q83">
    <cfRule type="cellIs" dxfId="22211" priority="2850" operator="lessThan">
      <formula>0</formula>
    </cfRule>
  </conditionalFormatting>
  <conditionalFormatting sqref="R83">
    <cfRule type="cellIs" dxfId="22210" priority="2848" operator="lessThan">
      <formula>0.8</formula>
    </cfRule>
    <cfRule type="cellIs" dxfId="22209" priority="2849" operator="greaterThan">
      <formula>1</formula>
    </cfRule>
  </conditionalFormatting>
  <conditionalFormatting sqref="R83">
    <cfRule type="cellIs" dxfId="22208" priority="2846" operator="greaterThan">
      <formula>1</formula>
    </cfRule>
    <cfRule type="cellIs" dxfId="22207" priority="2847" operator="lessThan">
      <formula>0.8</formula>
    </cfRule>
  </conditionalFormatting>
  <conditionalFormatting sqref="P83">
    <cfRule type="cellIs" dxfId="22206" priority="2845" operator="greaterThan">
      <formula>0</formula>
    </cfRule>
  </conditionalFormatting>
  <conditionalFormatting sqref="P83">
    <cfRule type="cellIs" dxfId="22205" priority="2839" operator="greaterThan">
      <formula>0</formula>
    </cfRule>
  </conditionalFormatting>
  <conditionalFormatting sqref="Q83">
    <cfRule type="cellIs" dxfId="22204" priority="2844" operator="lessThan">
      <formula>0</formula>
    </cfRule>
  </conditionalFormatting>
  <conditionalFormatting sqref="R83">
    <cfRule type="cellIs" dxfId="22203" priority="2842" operator="lessThan">
      <formula>0.8</formula>
    </cfRule>
    <cfRule type="cellIs" dxfId="22202" priority="2843" operator="greaterThan">
      <formula>1</formula>
    </cfRule>
  </conditionalFormatting>
  <conditionalFormatting sqref="R83">
    <cfRule type="cellIs" dxfId="22201" priority="2840" operator="greaterThan">
      <formula>1</formula>
    </cfRule>
    <cfRule type="cellIs" dxfId="22200" priority="2841" operator="lessThan">
      <formula>0.8</formula>
    </cfRule>
  </conditionalFormatting>
  <conditionalFormatting sqref="P83">
    <cfRule type="cellIs" dxfId="22199" priority="2833" operator="greaterThan">
      <formula>0</formula>
    </cfRule>
  </conditionalFormatting>
  <conditionalFormatting sqref="Q83">
    <cfRule type="cellIs" dxfId="22198" priority="2838" operator="lessThan">
      <formula>0</formula>
    </cfRule>
  </conditionalFormatting>
  <conditionalFormatting sqref="R83">
    <cfRule type="cellIs" dxfId="22197" priority="2836" operator="lessThan">
      <formula>0.8</formula>
    </cfRule>
    <cfRule type="cellIs" dxfId="22196" priority="2837" operator="greaterThan">
      <formula>1</formula>
    </cfRule>
  </conditionalFormatting>
  <conditionalFormatting sqref="R83">
    <cfRule type="cellIs" dxfId="22195" priority="2834" operator="greaterThan">
      <formula>1</formula>
    </cfRule>
    <cfRule type="cellIs" dxfId="22194" priority="2835" operator="lessThan">
      <formula>0.8</formula>
    </cfRule>
  </conditionalFormatting>
  <conditionalFormatting sqref="R83">
    <cfRule type="cellIs" dxfId="22193" priority="2830" operator="lessThan">
      <formula>0.8</formula>
    </cfRule>
    <cfRule type="cellIs" dxfId="22192" priority="2831" operator="greaterThan">
      <formula>1</formula>
    </cfRule>
  </conditionalFormatting>
  <conditionalFormatting sqref="R83">
    <cfRule type="cellIs" dxfId="22191" priority="2828" operator="greaterThan">
      <formula>1</formula>
    </cfRule>
    <cfRule type="cellIs" dxfId="22190" priority="2829" operator="lessThan">
      <formula>0.8</formula>
    </cfRule>
  </conditionalFormatting>
  <conditionalFormatting sqref="P83">
    <cfRule type="cellIs" dxfId="22189" priority="2827" operator="greaterThan">
      <formula>0</formula>
    </cfRule>
  </conditionalFormatting>
  <conditionalFormatting sqref="Q83">
    <cfRule type="cellIs" dxfId="22188" priority="2832" operator="lessThan">
      <formula>0</formula>
    </cfRule>
  </conditionalFormatting>
  <conditionalFormatting sqref="Q83">
    <cfRule type="cellIs" dxfId="22187" priority="2826" operator="lessThan">
      <formula>0</formula>
    </cfRule>
  </conditionalFormatting>
  <conditionalFormatting sqref="R83">
    <cfRule type="cellIs" dxfId="22186" priority="2824" operator="lessThan">
      <formula>0.8</formula>
    </cfRule>
    <cfRule type="cellIs" dxfId="22185" priority="2825" operator="greaterThan">
      <formula>1</formula>
    </cfRule>
  </conditionalFormatting>
  <conditionalFormatting sqref="R83">
    <cfRule type="cellIs" dxfId="22184" priority="2822" operator="greaterThan">
      <formula>1</formula>
    </cfRule>
    <cfRule type="cellIs" dxfId="22183" priority="2823" operator="lessThan">
      <formula>0.8</formula>
    </cfRule>
  </conditionalFormatting>
  <conditionalFormatting sqref="P83">
    <cfRule type="cellIs" dxfId="22182" priority="2821" operator="greaterThan">
      <formula>0</formula>
    </cfRule>
  </conditionalFormatting>
  <conditionalFormatting sqref="P83">
    <cfRule type="cellIs" dxfId="22181" priority="2815" operator="greaterThan">
      <formula>0</formula>
    </cfRule>
  </conditionalFormatting>
  <conditionalFormatting sqref="Q83">
    <cfRule type="cellIs" dxfId="22180" priority="2820" operator="lessThan">
      <formula>0</formula>
    </cfRule>
  </conditionalFormatting>
  <conditionalFormatting sqref="R83">
    <cfRule type="cellIs" dxfId="22179" priority="2818" operator="lessThan">
      <formula>0.8</formula>
    </cfRule>
    <cfRule type="cellIs" dxfId="22178" priority="2819" operator="greaterThan">
      <formula>1</formula>
    </cfRule>
  </conditionalFormatting>
  <conditionalFormatting sqref="R83">
    <cfRule type="cellIs" dxfId="22177" priority="2816" operator="greaterThan">
      <formula>1</formula>
    </cfRule>
    <cfRule type="cellIs" dxfId="22176" priority="2817" operator="lessThan">
      <formula>0.8</formula>
    </cfRule>
  </conditionalFormatting>
  <conditionalFormatting sqref="P83">
    <cfRule type="cellIs" dxfId="22175" priority="2809" operator="greaterThan">
      <formula>0</formula>
    </cfRule>
  </conditionalFormatting>
  <conditionalFormatting sqref="Q83">
    <cfRule type="cellIs" dxfId="22174" priority="2814" operator="lessThan">
      <formula>0</formula>
    </cfRule>
  </conditionalFormatting>
  <conditionalFormatting sqref="R83">
    <cfRule type="cellIs" dxfId="22173" priority="2812" operator="lessThan">
      <formula>0.8</formula>
    </cfRule>
    <cfRule type="cellIs" dxfId="22172" priority="2813" operator="greaterThan">
      <formula>1</formula>
    </cfRule>
  </conditionalFormatting>
  <conditionalFormatting sqref="R83">
    <cfRule type="cellIs" dxfId="22171" priority="2810" operator="greaterThan">
      <formula>1</formula>
    </cfRule>
    <cfRule type="cellIs" dxfId="22170" priority="2811" operator="lessThan">
      <formula>0.8</formula>
    </cfRule>
  </conditionalFormatting>
  <conditionalFormatting sqref="R83">
    <cfRule type="cellIs" dxfId="22169" priority="2806" operator="lessThan">
      <formula>0.8</formula>
    </cfRule>
    <cfRule type="cellIs" dxfId="22168" priority="2807" operator="greaterThan">
      <formula>1</formula>
    </cfRule>
  </conditionalFormatting>
  <conditionalFormatting sqref="R83">
    <cfRule type="cellIs" dxfId="22167" priority="2804" operator="greaterThan">
      <formula>1</formula>
    </cfRule>
    <cfRule type="cellIs" dxfId="22166" priority="2805" operator="lessThan">
      <formula>0.8</formula>
    </cfRule>
  </conditionalFormatting>
  <conditionalFormatting sqref="P83">
    <cfRule type="cellIs" dxfId="22165" priority="2803" operator="greaterThan">
      <formula>0</formula>
    </cfRule>
  </conditionalFormatting>
  <conditionalFormatting sqref="Q83">
    <cfRule type="cellIs" dxfId="22164" priority="2808" operator="lessThan">
      <formula>0</formula>
    </cfRule>
  </conditionalFormatting>
  <conditionalFormatting sqref="P83">
    <cfRule type="cellIs" dxfId="22163" priority="2797" operator="greaterThan">
      <formula>0</formula>
    </cfRule>
  </conditionalFormatting>
  <conditionalFormatting sqref="Q83">
    <cfRule type="cellIs" dxfId="22162" priority="2802" operator="lessThan">
      <formula>0</formula>
    </cfRule>
  </conditionalFormatting>
  <conditionalFormatting sqref="R83">
    <cfRule type="cellIs" dxfId="22161" priority="2800" operator="lessThan">
      <formula>0.8</formula>
    </cfRule>
    <cfRule type="cellIs" dxfId="22160" priority="2801" operator="greaterThan">
      <formula>1</formula>
    </cfRule>
  </conditionalFormatting>
  <conditionalFormatting sqref="R83">
    <cfRule type="cellIs" dxfId="22159" priority="2798" operator="greaterThan">
      <formula>1</formula>
    </cfRule>
    <cfRule type="cellIs" dxfId="22158" priority="2799" operator="lessThan">
      <formula>0.8</formula>
    </cfRule>
  </conditionalFormatting>
  <conditionalFormatting sqref="R83">
    <cfRule type="cellIs" dxfId="22157" priority="2794" operator="lessThan">
      <formula>0.8</formula>
    </cfRule>
    <cfRule type="cellIs" dxfId="22156" priority="2795" operator="greaterThan">
      <formula>1</formula>
    </cfRule>
  </conditionalFormatting>
  <conditionalFormatting sqref="R83">
    <cfRule type="cellIs" dxfId="22155" priority="2792" operator="greaterThan">
      <formula>1</formula>
    </cfRule>
    <cfRule type="cellIs" dxfId="22154" priority="2793" operator="lessThan">
      <formula>0.8</formula>
    </cfRule>
  </conditionalFormatting>
  <conditionalFormatting sqref="P83">
    <cfRule type="cellIs" dxfId="22153" priority="2791" operator="greaterThan">
      <formula>0</formula>
    </cfRule>
  </conditionalFormatting>
  <conditionalFormatting sqref="Q83">
    <cfRule type="cellIs" dxfId="22152" priority="2796" operator="lessThan">
      <formula>0</formula>
    </cfRule>
  </conditionalFormatting>
  <conditionalFormatting sqref="R83">
    <cfRule type="cellIs" dxfId="22151" priority="2788" operator="lessThan">
      <formula>0.8</formula>
    </cfRule>
    <cfRule type="cellIs" dxfId="22150" priority="2789" operator="greaterThan">
      <formula>1</formula>
    </cfRule>
  </conditionalFormatting>
  <conditionalFormatting sqref="R83">
    <cfRule type="cellIs" dxfId="22149" priority="2786" operator="greaterThan">
      <formula>1</formula>
    </cfRule>
    <cfRule type="cellIs" dxfId="22148" priority="2787" operator="lessThan">
      <formula>0.8</formula>
    </cfRule>
  </conditionalFormatting>
  <conditionalFormatting sqref="P83">
    <cfRule type="cellIs" dxfId="22147" priority="2785" operator="greaterThan">
      <formula>0</formula>
    </cfRule>
  </conditionalFormatting>
  <conditionalFormatting sqref="Q83">
    <cfRule type="cellIs" dxfId="22146" priority="2790" operator="lessThan">
      <formula>0</formula>
    </cfRule>
  </conditionalFormatting>
  <conditionalFormatting sqref="Q83">
    <cfRule type="cellIs" dxfId="22145" priority="2784" operator="lessThan">
      <formula>0</formula>
    </cfRule>
  </conditionalFormatting>
  <conditionalFormatting sqref="R83">
    <cfRule type="cellIs" dxfId="22144" priority="2782" operator="lessThan">
      <formula>0.8</formula>
    </cfRule>
    <cfRule type="cellIs" dxfId="22143" priority="2783" operator="greaterThan">
      <formula>1</formula>
    </cfRule>
  </conditionalFormatting>
  <conditionalFormatting sqref="R83">
    <cfRule type="cellIs" dxfId="22142" priority="2780" operator="greaterThan">
      <formula>1</formula>
    </cfRule>
    <cfRule type="cellIs" dxfId="22141" priority="2781" operator="lessThan">
      <formula>0.8</formula>
    </cfRule>
  </conditionalFormatting>
  <conditionalFormatting sqref="P83">
    <cfRule type="cellIs" dxfId="22140" priority="2779" operator="greaterThan">
      <formula>0</formula>
    </cfRule>
  </conditionalFormatting>
  <conditionalFormatting sqref="Q83">
    <cfRule type="cellIs" dxfId="22139" priority="2773" operator="lessThan">
      <formula>0</formula>
    </cfRule>
  </conditionalFormatting>
  <conditionalFormatting sqref="R83">
    <cfRule type="cellIs" dxfId="22138" priority="2777" operator="lessThan">
      <formula>0.8</formula>
    </cfRule>
    <cfRule type="cellIs" dxfId="22137" priority="2778" operator="greaterThan">
      <formula>1</formula>
    </cfRule>
  </conditionalFormatting>
  <conditionalFormatting sqref="R83">
    <cfRule type="cellIs" dxfId="22136" priority="2775" operator="greaterThan">
      <formula>1</formula>
    </cfRule>
    <cfRule type="cellIs" dxfId="22135" priority="2776" operator="lessThan">
      <formula>0.8</formula>
    </cfRule>
  </conditionalFormatting>
  <conditionalFormatting sqref="P83">
    <cfRule type="cellIs" dxfId="22134" priority="2774" operator="greaterThan">
      <formula>0</formula>
    </cfRule>
  </conditionalFormatting>
  <conditionalFormatting sqref="Q83">
    <cfRule type="cellIs" dxfId="22133" priority="2772" operator="lessThan">
      <formula>0</formula>
    </cfRule>
  </conditionalFormatting>
  <conditionalFormatting sqref="R83">
    <cfRule type="cellIs" dxfId="22132" priority="2770" operator="lessThan">
      <formula>0.8</formula>
    </cfRule>
    <cfRule type="cellIs" dxfId="22131" priority="2771" operator="greaterThan">
      <formula>1</formula>
    </cfRule>
  </conditionalFormatting>
  <conditionalFormatting sqref="R83">
    <cfRule type="cellIs" dxfId="22130" priority="2768" operator="greaterThan">
      <formula>1</formula>
    </cfRule>
    <cfRule type="cellIs" dxfId="22129" priority="2769" operator="lessThan">
      <formula>0.8</formula>
    </cfRule>
  </conditionalFormatting>
  <conditionalFormatting sqref="P83">
    <cfRule type="cellIs" dxfId="22128" priority="2767" operator="greaterThan">
      <formula>0</formula>
    </cfRule>
  </conditionalFormatting>
  <conditionalFormatting sqref="Q83">
    <cfRule type="cellIs" dxfId="22127" priority="2766" operator="lessThan">
      <formula>0</formula>
    </cfRule>
  </conditionalFormatting>
  <conditionalFormatting sqref="R83">
    <cfRule type="cellIs" dxfId="22126" priority="2764" operator="lessThan">
      <formula>0.8</formula>
    </cfRule>
    <cfRule type="cellIs" dxfId="22125" priority="2765" operator="greaterThan">
      <formula>1</formula>
    </cfRule>
  </conditionalFormatting>
  <conditionalFormatting sqref="R83">
    <cfRule type="cellIs" dxfId="22124" priority="2762" operator="greaterThan">
      <formula>1</formula>
    </cfRule>
    <cfRule type="cellIs" dxfId="22123" priority="2763" operator="lessThan">
      <formula>0.8</formula>
    </cfRule>
  </conditionalFormatting>
  <conditionalFormatting sqref="P83">
    <cfRule type="cellIs" dxfId="22122" priority="2761" operator="greaterThan">
      <formula>0</formula>
    </cfRule>
  </conditionalFormatting>
  <conditionalFormatting sqref="Q83">
    <cfRule type="cellIs" dxfId="22121" priority="2760" operator="lessThan">
      <formula>0</formula>
    </cfRule>
  </conditionalFormatting>
  <conditionalFormatting sqref="R83">
    <cfRule type="cellIs" dxfId="22120" priority="2758" operator="lessThan">
      <formula>0.8</formula>
    </cfRule>
    <cfRule type="cellIs" dxfId="22119" priority="2759" operator="greaterThan">
      <formula>1</formula>
    </cfRule>
  </conditionalFormatting>
  <conditionalFormatting sqref="R83">
    <cfRule type="cellIs" dxfId="22118" priority="2756" operator="greaterThan">
      <formula>1</formula>
    </cfRule>
    <cfRule type="cellIs" dxfId="22117" priority="2757" operator="lessThan">
      <formula>0.8</formula>
    </cfRule>
  </conditionalFormatting>
  <conditionalFormatting sqref="P83">
    <cfRule type="cellIs" dxfId="22116" priority="2755" operator="greaterThan">
      <formula>0</formula>
    </cfRule>
  </conditionalFormatting>
  <conditionalFormatting sqref="Q83">
    <cfRule type="cellIs" dxfId="22115" priority="2754" operator="lessThan">
      <formula>0</formula>
    </cfRule>
  </conditionalFormatting>
  <conditionalFormatting sqref="R83">
    <cfRule type="cellIs" dxfId="22114" priority="2752" operator="lessThan">
      <formula>0.8</formula>
    </cfRule>
    <cfRule type="cellIs" dxfId="22113" priority="2753" operator="greaterThan">
      <formula>1</formula>
    </cfRule>
  </conditionalFormatting>
  <conditionalFormatting sqref="R83">
    <cfRule type="cellIs" dxfId="22112" priority="2750" operator="greaterThan">
      <formula>1</formula>
    </cfRule>
    <cfRule type="cellIs" dxfId="22111" priority="2751" operator="lessThan">
      <formula>0.8</formula>
    </cfRule>
  </conditionalFormatting>
  <conditionalFormatting sqref="P83">
    <cfRule type="cellIs" dxfId="22110" priority="2749" operator="greaterThan">
      <formula>0</formula>
    </cfRule>
  </conditionalFormatting>
  <conditionalFormatting sqref="Q83">
    <cfRule type="cellIs" dxfId="22109" priority="2748" operator="lessThan">
      <formula>0</formula>
    </cfRule>
  </conditionalFormatting>
  <conditionalFormatting sqref="R83">
    <cfRule type="cellIs" dxfId="22108" priority="2746" operator="lessThan">
      <formula>0.8</formula>
    </cfRule>
    <cfRule type="cellIs" dxfId="22107" priority="2747" operator="greaterThan">
      <formula>1</formula>
    </cfRule>
  </conditionalFormatting>
  <conditionalFormatting sqref="R83">
    <cfRule type="cellIs" dxfId="22106" priority="2744" operator="greaterThan">
      <formula>1</formula>
    </cfRule>
    <cfRule type="cellIs" dxfId="22105" priority="2745" operator="lessThan">
      <formula>0.8</formula>
    </cfRule>
  </conditionalFormatting>
  <conditionalFormatting sqref="P83">
    <cfRule type="cellIs" dxfId="22104" priority="2743" operator="greaterThan">
      <formula>0</formula>
    </cfRule>
  </conditionalFormatting>
  <conditionalFormatting sqref="P83">
    <cfRule type="cellIs" dxfId="22103" priority="2737" operator="greaterThan">
      <formula>0</formula>
    </cfRule>
  </conditionalFormatting>
  <conditionalFormatting sqref="Q83">
    <cfRule type="cellIs" dxfId="22102" priority="2742" operator="lessThan">
      <formula>0</formula>
    </cfRule>
  </conditionalFormatting>
  <conditionalFormatting sqref="R83">
    <cfRule type="cellIs" dxfId="22101" priority="2740" operator="lessThan">
      <formula>0.8</formula>
    </cfRule>
    <cfRule type="cellIs" dxfId="22100" priority="2741" operator="greaterThan">
      <formula>1</formula>
    </cfRule>
  </conditionalFormatting>
  <conditionalFormatting sqref="R83">
    <cfRule type="cellIs" dxfId="22099" priority="2738" operator="greaterThan">
      <formula>1</formula>
    </cfRule>
    <cfRule type="cellIs" dxfId="22098" priority="2739" operator="lessThan">
      <formula>0.8</formula>
    </cfRule>
  </conditionalFormatting>
  <conditionalFormatting sqref="P83">
    <cfRule type="cellIs" dxfId="22097" priority="2731" operator="greaterThan">
      <formula>0</formula>
    </cfRule>
  </conditionalFormatting>
  <conditionalFormatting sqref="Q83">
    <cfRule type="cellIs" dxfId="22096" priority="2736" operator="lessThan">
      <formula>0</formula>
    </cfRule>
  </conditionalFormatting>
  <conditionalFormatting sqref="R83">
    <cfRule type="cellIs" dxfId="22095" priority="2734" operator="lessThan">
      <formula>0.8</formula>
    </cfRule>
    <cfRule type="cellIs" dxfId="22094" priority="2735" operator="greaterThan">
      <formula>1</formula>
    </cfRule>
  </conditionalFormatting>
  <conditionalFormatting sqref="R83">
    <cfRule type="cellIs" dxfId="22093" priority="2732" operator="greaterThan">
      <formula>1</formula>
    </cfRule>
    <cfRule type="cellIs" dxfId="22092" priority="2733" operator="lessThan">
      <formula>0.8</formula>
    </cfRule>
  </conditionalFormatting>
  <conditionalFormatting sqref="R83">
    <cfRule type="cellIs" dxfId="22091" priority="2728" operator="lessThan">
      <formula>0.8</formula>
    </cfRule>
    <cfRule type="cellIs" dxfId="22090" priority="2729" operator="greaterThan">
      <formula>1</formula>
    </cfRule>
  </conditionalFormatting>
  <conditionalFormatting sqref="R83">
    <cfRule type="cellIs" dxfId="22089" priority="2726" operator="greaterThan">
      <formula>1</formula>
    </cfRule>
    <cfRule type="cellIs" dxfId="22088" priority="2727" operator="lessThan">
      <formula>0.8</formula>
    </cfRule>
  </conditionalFormatting>
  <conditionalFormatting sqref="P83">
    <cfRule type="cellIs" dxfId="22087" priority="2725" operator="greaterThan">
      <formula>0</formula>
    </cfRule>
  </conditionalFormatting>
  <conditionalFormatting sqref="Q83">
    <cfRule type="cellIs" dxfId="22086" priority="2730" operator="lessThan">
      <formula>0</formula>
    </cfRule>
  </conditionalFormatting>
  <conditionalFormatting sqref="Q83">
    <cfRule type="cellIs" dxfId="22085" priority="2719" operator="lessThan">
      <formula>0</formula>
    </cfRule>
  </conditionalFormatting>
  <conditionalFormatting sqref="P83">
    <cfRule type="cellIs" dxfId="22084" priority="2720" operator="greaterThan">
      <formula>0</formula>
    </cfRule>
  </conditionalFormatting>
  <conditionalFormatting sqref="R83">
    <cfRule type="cellIs" dxfId="22083" priority="2723" operator="lessThan">
      <formula>0.8</formula>
    </cfRule>
    <cfRule type="cellIs" dxfId="22082" priority="2724" operator="greaterThan">
      <formula>1</formula>
    </cfRule>
  </conditionalFormatting>
  <conditionalFormatting sqref="R83">
    <cfRule type="cellIs" dxfId="22081" priority="2721" operator="greaterThan">
      <formula>1</formula>
    </cfRule>
    <cfRule type="cellIs" dxfId="22080" priority="2722" operator="lessThan">
      <formula>0.8</formula>
    </cfRule>
  </conditionalFormatting>
  <conditionalFormatting sqref="Q83">
    <cfRule type="cellIs" dxfId="22079" priority="2713" operator="lessThan">
      <formula>0</formula>
    </cfRule>
  </conditionalFormatting>
  <conditionalFormatting sqref="R83">
    <cfRule type="cellIs" dxfId="22078" priority="2717" operator="lessThan">
      <formula>0.8</formula>
    </cfRule>
    <cfRule type="cellIs" dxfId="22077" priority="2718" operator="greaterThan">
      <formula>1</formula>
    </cfRule>
  </conditionalFormatting>
  <conditionalFormatting sqref="R83">
    <cfRule type="cellIs" dxfId="22076" priority="2715" operator="greaterThan">
      <formula>1</formula>
    </cfRule>
    <cfRule type="cellIs" dxfId="22075" priority="2716" operator="lessThan">
      <formula>0.8</formula>
    </cfRule>
  </conditionalFormatting>
  <conditionalFormatting sqref="P83">
    <cfRule type="cellIs" dxfId="22074" priority="2714" operator="greaterThan">
      <formula>0</formula>
    </cfRule>
  </conditionalFormatting>
  <conditionalFormatting sqref="Q83">
    <cfRule type="cellIs" dxfId="22073" priority="2712" operator="lessThan">
      <formula>0</formula>
    </cfRule>
  </conditionalFormatting>
  <conditionalFormatting sqref="R83">
    <cfRule type="cellIs" dxfId="22072" priority="2710" operator="lessThan">
      <formula>0.8</formula>
    </cfRule>
    <cfRule type="cellIs" dxfId="22071" priority="2711" operator="greaterThan">
      <formula>1</formula>
    </cfRule>
  </conditionalFormatting>
  <conditionalFormatting sqref="R83">
    <cfRule type="cellIs" dxfId="22070" priority="2708" operator="greaterThan">
      <formula>1</formula>
    </cfRule>
    <cfRule type="cellIs" dxfId="22069" priority="2709" operator="lessThan">
      <formula>0.8</formula>
    </cfRule>
  </conditionalFormatting>
  <conditionalFormatting sqref="P83">
    <cfRule type="cellIs" dxfId="22068" priority="2707" operator="greaterThan">
      <formula>0</formula>
    </cfRule>
  </conditionalFormatting>
  <conditionalFormatting sqref="Q83">
    <cfRule type="cellIs" dxfId="22067" priority="2706" operator="lessThan">
      <formula>0</formula>
    </cfRule>
  </conditionalFormatting>
  <conditionalFormatting sqref="R83">
    <cfRule type="cellIs" dxfId="22066" priority="2704" operator="lessThan">
      <formula>0.8</formula>
    </cfRule>
    <cfRule type="cellIs" dxfId="22065" priority="2705" operator="greaterThan">
      <formula>1</formula>
    </cfRule>
  </conditionalFormatting>
  <conditionalFormatting sqref="R83">
    <cfRule type="cellIs" dxfId="22064" priority="2702" operator="greaterThan">
      <formula>1</formula>
    </cfRule>
    <cfRule type="cellIs" dxfId="22063" priority="2703" operator="lessThan">
      <formula>0.8</formula>
    </cfRule>
  </conditionalFormatting>
  <conditionalFormatting sqref="P83">
    <cfRule type="cellIs" dxfId="22062" priority="2701" operator="greaterThan">
      <formula>0</formula>
    </cfRule>
  </conditionalFormatting>
  <conditionalFormatting sqref="Q83">
    <cfRule type="cellIs" dxfId="22061" priority="2700" operator="lessThan">
      <formula>0</formula>
    </cfRule>
  </conditionalFormatting>
  <conditionalFormatting sqref="R83">
    <cfRule type="cellIs" dxfId="22060" priority="2698" operator="lessThan">
      <formula>0.8</formula>
    </cfRule>
    <cfRule type="cellIs" dxfId="22059" priority="2699" operator="greaterThan">
      <formula>1</formula>
    </cfRule>
  </conditionalFormatting>
  <conditionalFormatting sqref="R83">
    <cfRule type="cellIs" dxfId="22058" priority="2696" operator="greaterThan">
      <formula>1</formula>
    </cfRule>
    <cfRule type="cellIs" dxfId="22057" priority="2697" operator="lessThan">
      <formula>0.8</formula>
    </cfRule>
  </conditionalFormatting>
  <conditionalFormatting sqref="P83">
    <cfRule type="cellIs" dxfId="22056" priority="2695" operator="greaterThan">
      <formula>0</formula>
    </cfRule>
  </conditionalFormatting>
  <conditionalFormatting sqref="Q83">
    <cfRule type="cellIs" dxfId="22055" priority="2694" operator="lessThan">
      <formula>0</formula>
    </cfRule>
  </conditionalFormatting>
  <conditionalFormatting sqref="R83">
    <cfRule type="cellIs" dxfId="22054" priority="2692" operator="lessThan">
      <formula>0.8</formula>
    </cfRule>
    <cfRule type="cellIs" dxfId="22053" priority="2693" operator="greaterThan">
      <formula>1</formula>
    </cfRule>
  </conditionalFormatting>
  <conditionalFormatting sqref="R83">
    <cfRule type="cellIs" dxfId="22052" priority="2690" operator="greaterThan">
      <formula>1</formula>
    </cfRule>
    <cfRule type="cellIs" dxfId="22051" priority="2691" operator="lessThan">
      <formula>0.8</formula>
    </cfRule>
  </conditionalFormatting>
  <conditionalFormatting sqref="P83">
    <cfRule type="cellIs" dxfId="22050" priority="2689" operator="greaterThan">
      <formula>0</formula>
    </cfRule>
  </conditionalFormatting>
  <conditionalFormatting sqref="Q83">
    <cfRule type="cellIs" dxfId="22049" priority="2688" operator="lessThan">
      <formula>0</formula>
    </cfRule>
  </conditionalFormatting>
  <conditionalFormatting sqref="R83">
    <cfRule type="cellIs" dxfId="22048" priority="2686" operator="lessThan">
      <formula>0.8</formula>
    </cfRule>
    <cfRule type="cellIs" dxfId="22047" priority="2687" operator="greaterThan">
      <formula>1</formula>
    </cfRule>
  </conditionalFormatting>
  <conditionalFormatting sqref="R83">
    <cfRule type="cellIs" dxfId="22046" priority="2684" operator="greaterThan">
      <formula>1</formula>
    </cfRule>
    <cfRule type="cellIs" dxfId="22045" priority="2685" operator="lessThan">
      <formula>0.8</formula>
    </cfRule>
  </conditionalFormatting>
  <conditionalFormatting sqref="P83">
    <cfRule type="cellIs" dxfId="22044" priority="2683" operator="greaterThan">
      <formula>0</formula>
    </cfRule>
  </conditionalFormatting>
  <conditionalFormatting sqref="Q83">
    <cfRule type="cellIs" dxfId="22043" priority="2682" operator="lessThan">
      <formula>0</formula>
    </cfRule>
  </conditionalFormatting>
  <conditionalFormatting sqref="R83">
    <cfRule type="cellIs" dxfId="22042" priority="2680" operator="lessThan">
      <formula>0.8</formula>
    </cfRule>
    <cfRule type="cellIs" dxfId="22041" priority="2681" operator="greaterThan">
      <formula>1</formula>
    </cfRule>
  </conditionalFormatting>
  <conditionalFormatting sqref="R83">
    <cfRule type="cellIs" dxfId="22040" priority="2678" operator="greaterThan">
      <formula>1</formula>
    </cfRule>
    <cfRule type="cellIs" dxfId="22039" priority="2679" operator="lessThan">
      <formula>0.8</formula>
    </cfRule>
  </conditionalFormatting>
  <conditionalFormatting sqref="P83">
    <cfRule type="cellIs" dxfId="22038" priority="2677" operator="greaterThan">
      <formula>0</formula>
    </cfRule>
  </conditionalFormatting>
  <conditionalFormatting sqref="Q83">
    <cfRule type="cellIs" dxfId="22037" priority="2676" operator="lessThan">
      <formula>0</formula>
    </cfRule>
  </conditionalFormatting>
  <conditionalFormatting sqref="R83">
    <cfRule type="cellIs" dxfId="22036" priority="2674" operator="lessThan">
      <formula>0.8</formula>
    </cfRule>
    <cfRule type="cellIs" dxfId="22035" priority="2675" operator="greaterThan">
      <formula>1</formula>
    </cfRule>
  </conditionalFormatting>
  <conditionalFormatting sqref="R83">
    <cfRule type="cellIs" dxfId="22034" priority="2672" operator="greaterThan">
      <formula>1</formula>
    </cfRule>
    <cfRule type="cellIs" dxfId="22033" priority="2673" operator="lessThan">
      <formula>0.8</formula>
    </cfRule>
  </conditionalFormatting>
  <conditionalFormatting sqref="P83">
    <cfRule type="cellIs" dxfId="22032" priority="2671" operator="greaterThan">
      <formula>0</formula>
    </cfRule>
  </conditionalFormatting>
  <conditionalFormatting sqref="P83">
    <cfRule type="cellIs" dxfId="22031" priority="2665" operator="greaterThan">
      <formula>0</formula>
    </cfRule>
  </conditionalFormatting>
  <conditionalFormatting sqref="Q83">
    <cfRule type="cellIs" dxfId="22030" priority="2670" operator="lessThan">
      <formula>0</formula>
    </cfRule>
  </conditionalFormatting>
  <conditionalFormatting sqref="R83">
    <cfRule type="cellIs" dxfId="22029" priority="2668" operator="lessThan">
      <formula>0.8</formula>
    </cfRule>
    <cfRule type="cellIs" dxfId="22028" priority="2669" operator="greaterThan">
      <formula>1</formula>
    </cfRule>
  </conditionalFormatting>
  <conditionalFormatting sqref="R83">
    <cfRule type="cellIs" dxfId="22027" priority="2666" operator="greaterThan">
      <formula>1</formula>
    </cfRule>
    <cfRule type="cellIs" dxfId="22026" priority="2667" operator="lessThan">
      <formula>0.8</formula>
    </cfRule>
  </conditionalFormatting>
  <conditionalFormatting sqref="P83">
    <cfRule type="cellIs" dxfId="22025" priority="2659" operator="greaterThan">
      <formula>0</formula>
    </cfRule>
  </conditionalFormatting>
  <conditionalFormatting sqref="Q83">
    <cfRule type="cellIs" dxfId="22024" priority="2664" operator="lessThan">
      <formula>0</formula>
    </cfRule>
  </conditionalFormatting>
  <conditionalFormatting sqref="R83">
    <cfRule type="cellIs" dxfId="22023" priority="2662" operator="lessThan">
      <formula>0.8</formula>
    </cfRule>
    <cfRule type="cellIs" dxfId="22022" priority="2663" operator="greaterThan">
      <formula>1</formula>
    </cfRule>
  </conditionalFormatting>
  <conditionalFormatting sqref="R83">
    <cfRule type="cellIs" dxfId="22021" priority="2660" operator="greaterThan">
      <formula>1</formula>
    </cfRule>
    <cfRule type="cellIs" dxfId="22020" priority="2661" operator="lessThan">
      <formula>0.8</formula>
    </cfRule>
  </conditionalFormatting>
  <conditionalFormatting sqref="R83">
    <cfRule type="cellIs" dxfId="22019" priority="2656" operator="lessThan">
      <formula>0.8</formula>
    </cfRule>
    <cfRule type="cellIs" dxfId="22018" priority="2657" operator="greaterThan">
      <formula>1</formula>
    </cfRule>
  </conditionalFormatting>
  <conditionalFormatting sqref="R83">
    <cfRule type="cellIs" dxfId="22017" priority="2654" operator="greaterThan">
      <formula>1</formula>
    </cfRule>
    <cfRule type="cellIs" dxfId="22016" priority="2655" operator="lessThan">
      <formula>0.8</formula>
    </cfRule>
  </conditionalFormatting>
  <conditionalFormatting sqref="P83">
    <cfRule type="cellIs" dxfId="22015" priority="2653" operator="greaterThan">
      <formula>0</formula>
    </cfRule>
  </conditionalFormatting>
  <conditionalFormatting sqref="Q83">
    <cfRule type="cellIs" dxfId="22014" priority="2658" operator="lessThan">
      <formula>0</formula>
    </cfRule>
  </conditionalFormatting>
  <conditionalFormatting sqref="Q83">
    <cfRule type="cellIs" dxfId="22013" priority="2652" operator="lessThan">
      <formula>0</formula>
    </cfRule>
  </conditionalFormatting>
  <conditionalFormatting sqref="R83">
    <cfRule type="cellIs" dxfId="22012" priority="2650" operator="lessThan">
      <formula>0.8</formula>
    </cfRule>
    <cfRule type="cellIs" dxfId="22011" priority="2651" operator="greaterThan">
      <formula>1</formula>
    </cfRule>
  </conditionalFormatting>
  <conditionalFormatting sqref="R83">
    <cfRule type="cellIs" dxfId="22010" priority="2648" operator="greaterThan">
      <formula>1</formula>
    </cfRule>
    <cfRule type="cellIs" dxfId="22009" priority="2649" operator="lessThan">
      <formula>0.8</formula>
    </cfRule>
  </conditionalFormatting>
  <conditionalFormatting sqref="P83">
    <cfRule type="cellIs" dxfId="22008" priority="2647" operator="greaterThan">
      <formula>0</formula>
    </cfRule>
  </conditionalFormatting>
  <conditionalFormatting sqref="P83">
    <cfRule type="cellIs" dxfId="22007" priority="2641" operator="greaterThan">
      <formula>0</formula>
    </cfRule>
  </conditionalFormatting>
  <conditionalFormatting sqref="Q83">
    <cfRule type="cellIs" dxfId="22006" priority="2646" operator="lessThan">
      <formula>0</formula>
    </cfRule>
  </conditionalFormatting>
  <conditionalFormatting sqref="R83">
    <cfRule type="cellIs" dxfId="22005" priority="2644" operator="lessThan">
      <formula>0.8</formula>
    </cfRule>
    <cfRule type="cellIs" dxfId="22004" priority="2645" operator="greaterThan">
      <formula>1</formula>
    </cfRule>
  </conditionalFormatting>
  <conditionalFormatting sqref="R83">
    <cfRule type="cellIs" dxfId="22003" priority="2642" operator="greaterThan">
      <formula>1</formula>
    </cfRule>
    <cfRule type="cellIs" dxfId="22002" priority="2643" operator="lessThan">
      <formula>0.8</formula>
    </cfRule>
  </conditionalFormatting>
  <conditionalFormatting sqref="P83">
    <cfRule type="cellIs" dxfId="22001" priority="2635" operator="greaterThan">
      <formula>0</formula>
    </cfRule>
  </conditionalFormatting>
  <conditionalFormatting sqref="Q83">
    <cfRule type="cellIs" dxfId="22000" priority="2640" operator="lessThan">
      <formula>0</formula>
    </cfRule>
  </conditionalFormatting>
  <conditionalFormatting sqref="R83">
    <cfRule type="cellIs" dxfId="21999" priority="2638" operator="lessThan">
      <formula>0.8</formula>
    </cfRule>
    <cfRule type="cellIs" dxfId="21998" priority="2639" operator="greaterThan">
      <formula>1</formula>
    </cfRule>
  </conditionalFormatting>
  <conditionalFormatting sqref="R83">
    <cfRule type="cellIs" dxfId="21997" priority="2636" operator="greaterThan">
      <formula>1</formula>
    </cfRule>
    <cfRule type="cellIs" dxfId="21996" priority="2637" operator="lessThan">
      <formula>0.8</formula>
    </cfRule>
  </conditionalFormatting>
  <conditionalFormatting sqref="R83">
    <cfRule type="cellIs" dxfId="21995" priority="2632" operator="lessThan">
      <formula>0.8</formula>
    </cfRule>
    <cfRule type="cellIs" dxfId="21994" priority="2633" operator="greaterThan">
      <formula>1</formula>
    </cfRule>
  </conditionalFormatting>
  <conditionalFormatting sqref="R83">
    <cfRule type="cellIs" dxfId="21993" priority="2630" operator="greaterThan">
      <formula>1</formula>
    </cfRule>
    <cfRule type="cellIs" dxfId="21992" priority="2631" operator="lessThan">
      <formula>0.8</formula>
    </cfRule>
  </conditionalFormatting>
  <conditionalFormatting sqref="P83">
    <cfRule type="cellIs" dxfId="21991" priority="2629" operator="greaterThan">
      <formula>0</formula>
    </cfRule>
  </conditionalFormatting>
  <conditionalFormatting sqref="Q83">
    <cfRule type="cellIs" dxfId="21990" priority="2634" operator="lessThan">
      <formula>0</formula>
    </cfRule>
  </conditionalFormatting>
  <conditionalFormatting sqref="P83">
    <cfRule type="cellIs" dxfId="21989" priority="2623" operator="greaterThan">
      <formula>0</formula>
    </cfRule>
  </conditionalFormatting>
  <conditionalFormatting sqref="Q83">
    <cfRule type="cellIs" dxfId="21988" priority="2628" operator="lessThan">
      <formula>0</formula>
    </cfRule>
  </conditionalFormatting>
  <conditionalFormatting sqref="R83">
    <cfRule type="cellIs" dxfId="21987" priority="2626" operator="lessThan">
      <formula>0.8</formula>
    </cfRule>
    <cfRule type="cellIs" dxfId="21986" priority="2627" operator="greaterThan">
      <formula>1</formula>
    </cfRule>
  </conditionalFormatting>
  <conditionalFormatting sqref="R83">
    <cfRule type="cellIs" dxfId="21985" priority="2624" operator="greaterThan">
      <formula>1</formula>
    </cfRule>
    <cfRule type="cellIs" dxfId="21984" priority="2625" operator="lessThan">
      <formula>0.8</formula>
    </cfRule>
  </conditionalFormatting>
  <conditionalFormatting sqref="R83">
    <cfRule type="cellIs" dxfId="21983" priority="2620" operator="lessThan">
      <formula>0.8</formula>
    </cfRule>
    <cfRule type="cellIs" dxfId="21982" priority="2621" operator="greaterThan">
      <formula>1</formula>
    </cfRule>
  </conditionalFormatting>
  <conditionalFormatting sqref="R83">
    <cfRule type="cellIs" dxfId="21981" priority="2618" operator="greaterThan">
      <formula>1</formula>
    </cfRule>
    <cfRule type="cellIs" dxfId="21980" priority="2619" operator="lessThan">
      <formula>0.8</formula>
    </cfRule>
  </conditionalFormatting>
  <conditionalFormatting sqref="P83">
    <cfRule type="cellIs" dxfId="21979" priority="2617" operator="greaterThan">
      <formula>0</formula>
    </cfRule>
  </conditionalFormatting>
  <conditionalFormatting sqref="Q83">
    <cfRule type="cellIs" dxfId="21978" priority="2622" operator="lessThan">
      <formula>0</formula>
    </cfRule>
  </conditionalFormatting>
  <conditionalFormatting sqref="R83">
    <cfRule type="cellIs" dxfId="21977" priority="2614" operator="lessThan">
      <formula>0.8</formula>
    </cfRule>
    <cfRule type="cellIs" dxfId="21976" priority="2615" operator="greaterThan">
      <formula>1</formula>
    </cfRule>
  </conditionalFormatting>
  <conditionalFormatting sqref="R83">
    <cfRule type="cellIs" dxfId="21975" priority="2612" operator="greaterThan">
      <formula>1</formula>
    </cfRule>
    <cfRule type="cellIs" dxfId="21974" priority="2613" operator="lessThan">
      <formula>0.8</formula>
    </cfRule>
  </conditionalFormatting>
  <conditionalFormatting sqref="P83">
    <cfRule type="cellIs" dxfId="21973" priority="2611" operator="greaterThan">
      <formula>0</formula>
    </cfRule>
  </conditionalFormatting>
  <conditionalFormatting sqref="Q83">
    <cfRule type="cellIs" dxfId="21972" priority="2616" operator="lessThan">
      <formula>0</formula>
    </cfRule>
  </conditionalFormatting>
  <conditionalFormatting sqref="Q83">
    <cfRule type="cellIs" dxfId="21971" priority="2610" operator="lessThan">
      <formula>0</formula>
    </cfRule>
  </conditionalFormatting>
  <conditionalFormatting sqref="R83">
    <cfRule type="cellIs" dxfId="21970" priority="2608" operator="lessThan">
      <formula>0.8</formula>
    </cfRule>
    <cfRule type="cellIs" dxfId="21969" priority="2609" operator="greaterThan">
      <formula>1</formula>
    </cfRule>
  </conditionalFormatting>
  <conditionalFormatting sqref="R83">
    <cfRule type="cellIs" dxfId="21968" priority="2606" operator="greaterThan">
      <formula>1</formula>
    </cfRule>
    <cfRule type="cellIs" dxfId="21967" priority="2607" operator="lessThan">
      <formula>0.8</formula>
    </cfRule>
  </conditionalFormatting>
  <conditionalFormatting sqref="P83">
    <cfRule type="cellIs" dxfId="21966" priority="2605" operator="greaterThan">
      <formula>0</formula>
    </cfRule>
  </conditionalFormatting>
  <conditionalFormatting sqref="Q83">
    <cfRule type="cellIs" dxfId="21965" priority="2599" operator="lessThan">
      <formula>0</formula>
    </cfRule>
  </conditionalFormatting>
  <conditionalFormatting sqref="R83">
    <cfRule type="cellIs" dxfId="21964" priority="2603" operator="lessThan">
      <formula>0.8</formula>
    </cfRule>
    <cfRule type="cellIs" dxfId="21963" priority="2604" operator="greaterThan">
      <formula>1</formula>
    </cfRule>
  </conditionalFormatting>
  <conditionalFormatting sqref="R83">
    <cfRule type="cellIs" dxfId="21962" priority="2601" operator="greaterThan">
      <formula>1</formula>
    </cfRule>
    <cfRule type="cellIs" dxfId="21961" priority="2602" operator="lessThan">
      <formula>0.8</formula>
    </cfRule>
  </conditionalFormatting>
  <conditionalFormatting sqref="P83">
    <cfRule type="cellIs" dxfId="21960" priority="2600" operator="greaterThan">
      <formula>0</formula>
    </cfRule>
  </conditionalFormatting>
  <conditionalFormatting sqref="Q83">
    <cfRule type="cellIs" dxfId="21959" priority="2598" operator="lessThan">
      <formula>0</formula>
    </cfRule>
  </conditionalFormatting>
  <conditionalFormatting sqref="R83">
    <cfRule type="cellIs" dxfId="21958" priority="2596" operator="lessThan">
      <formula>0.8</formula>
    </cfRule>
    <cfRule type="cellIs" dxfId="21957" priority="2597" operator="greaterThan">
      <formula>1</formula>
    </cfRule>
  </conditionalFormatting>
  <conditionalFormatting sqref="R83">
    <cfRule type="cellIs" dxfId="21956" priority="2594" operator="greaterThan">
      <formula>1</formula>
    </cfRule>
    <cfRule type="cellIs" dxfId="21955" priority="2595" operator="lessThan">
      <formula>0.8</formula>
    </cfRule>
  </conditionalFormatting>
  <conditionalFormatting sqref="P83">
    <cfRule type="cellIs" dxfId="21954" priority="2593" operator="greaterThan">
      <formula>0</formula>
    </cfRule>
  </conditionalFormatting>
  <conditionalFormatting sqref="Q83">
    <cfRule type="cellIs" dxfId="21953" priority="2592" operator="lessThan">
      <formula>0</formula>
    </cfRule>
  </conditionalFormatting>
  <conditionalFormatting sqref="R83">
    <cfRule type="cellIs" dxfId="21952" priority="2590" operator="lessThan">
      <formula>0.8</formula>
    </cfRule>
    <cfRule type="cellIs" dxfId="21951" priority="2591" operator="greaterThan">
      <formula>1</formula>
    </cfRule>
  </conditionalFormatting>
  <conditionalFormatting sqref="R83">
    <cfRule type="cellIs" dxfId="21950" priority="2588" operator="greaterThan">
      <formula>1</formula>
    </cfRule>
    <cfRule type="cellIs" dxfId="21949" priority="2589" operator="lessThan">
      <formula>0.8</formula>
    </cfRule>
  </conditionalFormatting>
  <conditionalFormatting sqref="P83">
    <cfRule type="cellIs" dxfId="21948" priority="2587" operator="greaterThan">
      <formula>0</formula>
    </cfRule>
  </conditionalFormatting>
  <conditionalFormatting sqref="Q83">
    <cfRule type="cellIs" dxfId="21947" priority="2586" operator="lessThan">
      <formula>0</formula>
    </cfRule>
  </conditionalFormatting>
  <conditionalFormatting sqref="R83">
    <cfRule type="cellIs" dxfId="21946" priority="2584" operator="lessThan">
      <formula>0.8</formula>
    </cfRule>
    <cfRule type="cellIs" dxfId="21945" priority="2585" operator="greaterThan">
      <formula>1</formula>
    </cfRule>
  </conditionalFormatting>
  <conditionalFormatting sqref="R83">
    <cfRule type="cellIs" dxfId="21944" priority="2582" operator="greaterThan">
      <formula>1</formula>
    </cfRule>
    <cfRule type="cellIs" dxfId="21943" priority="2583" operator="lessThan">
      <formula>0.8</formula>
    </cfRule>
  </conditionalFormatting>
  <conditionalFormatting sqref="P83">
    <cfRule type="cellIs" dxfId="21942" priority="2581" operator="greaterThan">
      <formula>0</formula>
    </cfRule>
  </conditionalFormatting>
  <conditionalFormatting sqref="Q83">
    <cfRule type="cellIs" dxfId="21941" priority="2580" operator="lessThan">
      <formula>0</formula>
    </cfRule>
  </conditionalFormatting>
  <conditionalFormatting sqref="R83">
    <cfRule type="cellIs" dxfId="21940" priority="2578" operator="lessThan">
      <formula>0.8</formula>
    </cfRule>
    <cfRule type="cellIs" dxfId="21939" priority="2579" operator="greaterThan">
      <formula>1</formula>
    </cfRule>
  </conditionalFormatting>
  <conditionalFormatting sqref="R83">
    <cfRule type="cellIs" dxfId="21938" priority="2576" operator="greaterThan">
      <formula>1</formula>
    </cfRule>
    <cfRule type="cellIs" dxfId="21937" priority="2577" operator="lessThan">
      <formula>0.8</formula>
    </cfRule>
  </conditionalFormatting>
  <conditionalFormatting sqref="P83">
    <cfRule type="cellIs" dxfId="21936" priority="2575" operator="greaterThan">
      <formula>0</formula>
    </cfRule>
  </conditionalFormatting>
  <conditionalFormatting sqref="Q83">
    <cfRule type="cellIs" dxfId="21935" priority="2574" operator="lessThan">
      <formula>0</formula>
    </cfRule>
  </conditionalFormatting>
  <conditionalFormatting sqref="R83">
    <cfRule type="cellIs" dxfId="21934" priority="2572" operator="lessThan">
      <formula>0.8</formula>
    </cfRule>
    <cfRule type="cellIs" dxfId="21933" priority="2573" operator="greaterThan">
      <formula>1</formula>
    </cfRule>
  </conditionalFormatting>
  <conditionalFormatting sqref="R83">
    <cfRule type="cellIs" dxfId="21932" priority="2570" operator="greaterThan">
      <formula>1</formula>
    </cfRule>
    <cfRule type="cellIs" dxfId="21931" priority="2571" operator="lessThan">
      <formula>0.8</formula>
    </cfRule>
  </conditionalFormatting>
  <conditionalFormatting sqref="P83">
    <cfRule type="cellIs" dxfId="21930" priority="2569" operator="greaterThan">
      <formula>0</formula>
    </cfRule>
  </conditionalFormatting>
  <conditionalFormatting sqref="P83">
    <cfRule type="cellIs" dxfId="21929" priority="2563" operator="greaterThan">
      <formula>0</formula>
    </cfRule>
  </conditionalFormatting>
  <conditionalFormatting sqref="Q83">
    <cfRule type="cellIs" dxfId="21928" priority="2568" operator="lessThan">
      <formula>0</formula>
    </cfRule>
  </conditionalFormatting>
  <conditionalFormatting sqref="R83">
    <cfRule type="cellIs" dxfId="21927" priority="2566" operator="lessThan">
      <formula>0.8</formula>
    </cfRule>
    <cfRule type="cellIs" dxfId="21926" priority="2567" operator="greaterThan">
      <formula>1</formula>
    </cfRule>
  </conditionalFormatting>
  <conditionalFormatting sqref="R83">
    <cfRule type="cellIs" dxfId="21925" priority="2564" operator="greaterThan">
      <formula>1</formula>
    </cfRule>
    <cfRule type="cellIs" dxfId="21924" priority="2565" operator="lessThan">
      <formula>0.8</formula>
    </cfRule>
  </conditionalFormatting>
  <conditionalFormatting sqref="P83">
    <cfRule type="cellIs" dxfId="21923" priority="2557" operator="greaterThan">
      <formula>0</formula>
    </cfRule>
  </conditionalFormatting>
  <conditionalFormatting sqref="Q83">
    <cfRule type="cellIs" dxfId="21922" priority="2562" operator="lessThan">
      <formula>0</formula>
    </cfRule>
  </conditionalFormatting>
  <conditionalFormatting sqref="R83">
    <cfRule type="cellIs" dxfId="21921" priority="2560" operator="lessThan">
      <formula>0.8</formula>
    </cfRule>
    <cfRule type="cellIs" dxfId="21920" priority="2561" operator="greaterThan">
      <formula>1</formula>
    </cfRule>
  </conditionalFormatting>
  <conditionalFormatting sqref="R83">
    <cfRule type="cellIs" dxfId="21919" priority="2558" operator="greaterThan">
      <formula>1</formula>
    </cfRule>
    <cfRule type="cellIs" dxfId="21918" priority="2559" operator="lessThan">
      <formula>0.8</formula>
    </cfRule>
  </conditionalFormatting>
  <conditionalFormatting sqref="R83">
    <cfRule type="cellIs" dxfId="21917" priority="2554" operator="lessThan">
      <formula>0.8</formula>
    </cfRule>
    <cfRule type="cellIs" dxfId="21916" priority="2555" operator="greaterThan">
      <formula>1</formula>
    </cfRule>
  </conditionalFormatting>
  <conditionalFormatting sqref="R83">
    <cfRule type="cellIs" dxfId="21915" priority="2552" operator="greaterThan">
      <formula>1</formula>
    </cfRule>
    <cfRule type="cellIs" dxfId="21914" priority="2553" operator="lessThan">
      <formula>0.8</formula>
    </cfRule>
  </conditionalFormatting>
  <conditionalFormatting sqref="P83">
    <cfRule type="cellIs" dxfId="21913" priority="2551" operator="greaterThan">
      <formula>0</formula>
    </cfRule>
  </conditionalFormatting>
  <conditionalFormatting sqref="Q83">
    <cfRule type="cellIs" dxfId="21912" priority="2556" operator="lessThan">
      <formula>0</formula>
    </cfRule>
  </conditionalFormatting>
  <conditionalFormatting sqref="P123 P125:P126 P128:P131">
    <cfRule type="cellIs" dxfId="21911" priority="2545" operator="greaterThan">
      <formula>0</formula>
    </cfRule>
  </conditionalFormatting>
  <conditionalFormatting sqref="Q123 Q125:Q126 Q128:Q131">
    <cfRule type="cellIs" dxfId="21910" priority="2550" operator="lessThan">
      <formula>0</formula>
    </cfRule>
  </conditionalFormatting>
  <conditionalFormatting sqref="R123 R125:R126 R128:R131">
    <cfRule type="cellIs" dxfId="21909" priority="2548" operator="lessThan">
      <formula>0.8</formula>
    </cfRule>
    <cfRule type="cellIs" dxfId="21908" priority="2549" operator="greaterThan">
      <formula>1</formula>
    </cfRule>
  </conditionalFormatting>
  <conditionalFormatting sqref="R123 R125:R126 R128:R131">
    <cfRule type="cellIs" dxfId="21907" priority="2546" operator="greaterThan">
      <formula>1</formula>
    </cfRule>
    <cfRule type="cellIs" dxfId="21906" priority="2547" operator="lessThan">
      <formula>0.8</formula>
    </cfRule>
  </conditionalFormatting>
  <conditionalFormatting sqref="Q123 Q125:Q126 Q128:Q131">
    <cfRule type="cellIs" dxfId="21905" priority="2544" operator="lessThan">
      <formula>0</formula>
    </cfRule>
  </conditionalFormatting>
  <conditionalFormatting sqref="R123 R125:R126 R128:R131">
    <cfRule type="cellIs" dxfId="21904" priority="2542" operator="lessThan">
      <formula>0.8</formula>
    </cfRule>
    <cfRule type="cellIs" dxfId="21903" priority="2543" operator="greaterThan">
      <formula>1</formula>
    </cfRule>
  </conditionalFormatting>
  <conditionalFormatting sqref="R123 R125:R126 R128:R131">
    <cfRule type="cellIs" dxfId="21902" priority="2540" operator="greaterThan">
      <formula>1</formula>
    </cfRule>
    <cfRule type="cellIs" dxfId="21901" priority="2541" operator="lessThan">
      <formula>0.8</formula>
    </cfRule>
  </conditionalFormatting>
  <conditionalFormatting sqref="P123 P125:P126 P128:P131">
    <cfRule type="cellIs" dxfId="21900" priority="2539" operator="greaterThan">
      <formula>0</formula>
    </cfRule>
  </conditionalFormatting>
  <conditionalFormatting sqref="Q31">
    <cfRule type="cellIs" dxfId="21899" priority="2538" operator="lessThan">
      <formula>0</formula>
    </cfRule>
  </conditionalFormatting>
  <conditionalFormatting sqref="R31">
    <cfRule type="cellIs" dxfId="21898" priority="2536" operator="lessThan">
      <formula>0.8</formula>
    </cfRule>
    <cfRule type="cellIs" dxfId="21897" priority="2537" operator="greaterThan">
      <formula>1</formula>
    </cfRule>
  </conditionalFormatting>
  <conditionalFormatting sqref="R31">
    <cfRule type="cellIs" dxfId="21896" priority="2534" operator="greaterThan">
      <formula>1</formula>
    </cfRule>
    <cfRule type="cellIs" dxfId="21895" priority="2535" operator="lessThan">
      <formula>0.8</formula>
    </cfRule>
  </conditionalFormatting>
  <conditionalFormatting sqref="P31:P38">
    <cfRule type="cellIs" dxfId="21894" priority="2533" operator="greaterThan">
      <formula>0</formula>
    </cfRule>
  </conditionalFormatting>
  <conditionalFormatting sqref="Q31">
    <cfRule type="cellIs" dxfId="21893" priority="2532" operator="lessThan">
      <formula>0</formula>
    </cfRule>
  </conditionalFormatting>
  <conditionalFormatting sqref="R31">
    <cfRule type="cellIs" dxfId="21892" priority="2530" operator="lessThan">
      <formula>0.8</formula>
    </cfRule>
    <cfRule type="cellIs" dxfId="21891" priority="2531" operator="greaterThan">
      <formula>1</formula>
    </cfRule>
  </conditionalFormatting>
  <conditionalFormatting sqref="R31">
    <cfRule type="cellIs" dxfId="21890" priority="2528" operator="greaterThan">
      <formula>1</formula>
    </cfRule>
    <cfRule type="cellIs" dxfId="21889" priority="2529" operator="lessThan">
      <formula>0.8</formula>
    </cfRule>
  </conditionalFormatting>
  <conditionalFormatting sqref="P31:P38">
    <cfRule type="cellIs" dxfId="21888" priority="2527" operator="greaterThan">
      <formula>0</formula>
    </cfRule>
  </conditionalFormatting>
  <conditionalFormatting sqref="Q31">
    <cfRule type="cellIs" dxfId="21887" priority="2526" operator="lessThan">
      <formula>0</formula>
    </cfRule>
  </conditionalFormatting>
  <conditionalFormatting sqref="R31">
    <cfRule type="cellIs" dxfId="21886" priority="2524" operator="lessThan">
      <formula>0.8</formula>
    </cfRule>
    <cfRule type="cellIs" dxfId="21885" priority="2525" operator="greaterThan">
      <formula>1</formula>
    </cfRule>
  </conditionalFormatting>
  <conditionalFormatting sqref="R31">
    <cfRule type="cellIs" dxfId="21884" priority="2522" operator="greaterThan">
      <formula>1</formula>
    </cfRule>
    <cfRule type="cellIs" dxfId="21883" priority="2523" operator="lessThan">
      <formula>0.8</formula>
    </cfRule>
  </conditionalFormatting>
  <conditionalFormatting sqref="P31:P38">
    <cfRule type="cellIs" dxfId="21882" priority="2521" operator="greaterThan">
      <formula>0</formula>
    </cfRule>
  </conditionalFormatting>
  <conditionalFormatting sqref="Q31">
    <cfRule type="cellIs" dxfId="21881" priority="2520" operator="lessThan">
      <formula>0</formula>
    </cfRule>
  </conditionalFormatting>
  <conditionalFormatting sqref="R31">
    <cfRule type="cellIs" dxfId="21880" priority="2518" operator="lessThan">
      <formula>0.8</formula>
    </cfRule>
    <cfRule type="cellIs" dxfId="21879" priority="2519" operator="greaterThan">
      <formula>1</formula>
    </cfRule>
  </conditionalFormatting>
  <conditionalFormatting sqref="R31">
    <cfRule type="cellIs" dxfId="21878" priority="2516" operator="greaterThan">
      <formula>1</formula>
    </cfRule>
    <cfRule type="cellIs" dxfId="21877" priority="2517" operator="lessThan">
      <formula>0.8</formula>
    </cfRule>
  </conditionalFormatting>
  <conditionalFormatting sqref="P31:P38">
    <cfRule type="cellIs" dxfId="21876" priority="2515" operator="greaterThan">
      <formula>0</formula>
    </cfRule>
  </conditionalFormatting>
  <conditionalFormatting sqref="P31:P38">
    <cfRule type="cellIs" dxfId="21875" priority="2509" operator="greaterThan">
      <formula>0</formula>
    </cfRule>
  </conditionalFormatting>
  <conditionalFormatting sqref="Q31">
    <cfRule type="cellIs" dxfId="21874" priority="2514" operator="lessThan">
      <formula>0</formula>
    </cfRule>
  </conditionalFormatting>
  <conditionalFormatting sqref="R31">
    <cfRule type="cellIs" dxfId="21873" priority="2512" operator="lessThan">
      <formula>0.8</formula>
    </cfRule>
    <cfRule type="cellIs" dxfId="21872" priority="2513" operator="greaterThan">
      <formula>1</formula>
    </cfRule>
  </conditionalFormatting>
  <conditionalFormatting sqref="R31">
    <cfRule type="cellIs" dxfId="21871" priority="2510" operator="greaterThan">
      <formula>1</formula>
    </cfRule>
    <cfRule type="cellIs" dxfId="21870" priority="2511" operator="lessThan">
      <formula>0.8</formula>
    </cfRule>
  </conditionalFormatting>
  <conditionalFormatting sqref="P31:P38">
    <cfRule type="cellIs" dxfId="21869" priority="2503" operator="greaterThan">
      <formula>0</formula>
    </cfRule>
  </conditionalFormatting>
  <conditionalFormatting sqref="Q31">
    <cfRule type="cellIs" dxfId="21868" priority="2508" operator="lessThan">
      <formula>0</formula>
    </cfRule>
  </conditionalFormatting>
  <conditionalFormatting sqref="R31">
    <cfRule type="cellIs" dxfId="21867" priority="2506" operator="lessThan">
      <formula>0.8</formula>
    </cfRule>
    <cfRule type="cellIs" dxfId="21866" priority="2507" operator="greaterThan">
      <formula>1</formula>
    </cfRule>
  </conditionalFormatting>
  <conditionalFormatting sqref="R31">
    <cfRule type="cellIs" dxfId="21865" priority="2504" operator="greaterThan">
      <formula>1</formula>
    </cfRule>
    <cfRule type="cellIs" dxfId="21864" priority="2505" operator="lessThan">
      <formula>0.8</formula>
    </cfRule>
  </conditionalFormatting>
  <conditionalFormatting sqref="R31">
    <cfRule type="cellIs" dxfId="21863" priority="2500" operator="lessThan">
      <formula>0.8</formula>
    </cfRule>
    <cfRule type="cellIs" dxfId="21862" priority="2501" operator="greaterThan">
      <formula>1</formula>
    </cfRule>
  </conditionalFormatting>
  <conditionalFormatting sqref="R31">
    <cfRule type="cellIs" dxfId="21861" priority="2498" operator="greaterThan">
      <formula>1</formula>
    </cfRule>
    <cfRule type="cellIs" dxfId="21860" priority="2499" operator="lessThan">
      <formula>0.8</formula>
    </cfRule>
  </conditionalFormatting>
  <conditionalFormatting sqref="P31:P38">
    <cfRule type="cellIs" dxfId="21859" priority="2497" operator="greaterThan">
      <formula>0</formula>
    </cfRule>
  </conditionalFormatting>
  <conditionalFormatting sqref="Q31">
    <cfRule type="cellIs" dxfId="21858" priority="2502" operator="lessThan">
      <formula>0</formula>
    </cfRule>
  </conditionalFormatting>
  <conditionalFormatting sqref="Q31">
    <cfRule type="cellIs" dxfId="21857" priority="2496" operator="lessThan">
      <formula>0</formula>
    </cfRule>
  </conditionalFormatting>
  <conditionalFormatting sqref="R31">
    <cfRule type="cellIs" dxfId="21856" priority="2494" operator="lessThan">
      <formula>0.8</formula>
    </cfRule>
    <cfRule type="cellIs" dxfId="21855" priority="2495" operator="greaterThan">
      <formula>1</formula>
    </cfRule>
  </conditionalFormatting>
  <conditionalFormatting sqref="R31">
    <cfRule type="cellIs" dxfId="21854" priority="2492" operator="greaterThan">
      <formula>1</formula>
    </cfRule>
    <cfRule type="cellIs" dxfId="21853" priority="2493" operator="lessThan">
      <formula>0.8</formula>
    </cfRule>
  </conditionalFormatting>
  <conditionalFormatting sqref="P31:P38">
    <cfRule type="cellIs" dxfId="21852" priority="2491" operator="greaterThan">
      <formula>0</formula>
    </cfRule>
  </conditionalFormatting>
  <conditionalFormatting sqref="P31:P38">
    <cfRule type="cellIs" dxfId="21851" priority="2485" operator="greaterThan">
      <formula>0</formula>
    </cfRule>
  </conditionalFormatting>
  <conditionalFormatting sqref="Q31">
    <cfRule type="cellIs" dxfId="21850" priority="2490" operator="lessThan">
      <formula>0</formula>
    </cfRule>
  </conditionalFormatting>
  <conditionalFormatting sqref="R31">
    <cfRule type="cellIs" dxfId="21849" priority="2488" operator="lessThan">
      <formula>0.8</formula>
    </cfRule>
    <cfRule type="cellIs" dxfId="21848" priority="2489" operator="greaterThan">
      <formula>1</formula>
    </cfRule>
  </conditionalFormatting>
  <conditionalFormatting sqref="R31">
    <cfRule type="cellIs" dxfId="21847" priority="2486" operator="greaterThan">
      <formula>1</formula>
    </cfRule>
    <cfRule type="cellIs" dxfId="21846" priority="2487" operator="lessThan">
      <formula>0.8</formula>
    </cfRule>
  </conditionalFormatting>
  <conditionalFormatting sqref="P31:P38">
    <cfRule type="cellIs" dxfId="21845" priority="2479" operator="greaterThan">
      <formula>0</formula>
    </cfRule>
  </conditionalFormatting>
  <conditionalFormatting sqref="Q31">
    <cfRule type="cellIs" dxfId="21844" priority="2484" operator="lessThan">
      <formula>0</formula>
    </cfRule>
  </conditionalFormatting>
  <conditionalFormatting sqref="R31">
    <cfRule type="cellIs" dxfId="21843" priority="2482" operator="lessThan">
      <formula>0.8</formula>
    </cfRule>
    <cfRule type="cellIs" dxfId="21842" priority="2483" operator="greaterThan">
      <formula>1</formula>
    </cfRule>
  </conditionalFormatting>
  <conditionalFormatting sqref="R31">
    <cfRule type="cellIs" dxfId="21841" priority="2480" operator="greaterThan">
      <formula>1</formula>
    </cfRule>
    <cfRule type="cellIs" dxfId="21840" priority="2481" operator="lessThan">
      <formula>0.8</formula>
    </cfRule>
  </conditionalFormatting>
  <conditionalFormatting sqref="R31">
    <cfRule type="cellIs" dxfId="21839" priority="2476" operator="lessThan">
      <formula>0.8</formula>
    </cfRule>
    <cfRule type="cellIs" dxfId="21838" priority="2477" operator="greaterThan">
      <formula>1</formula>
    </cfRule>
  </conditionalFormatting>
  <conditionalFormatting sqref="R31">
    <cfRule type="cellIs" dxfId="21837" priority="2474" operator="greaterThan">
      <formula>1</formula>
    </cfRule>
    <cfRule type="cellIs" dxfId="21836" priority="2475" operator="lessThan">
      <formula>0.8</formula>
    </cfRule>
  </conditionalFormatting>
  <conditionalFormatting sqref="P31:P38">
    <cfRule type="cellIs" dxfId="21835" priority="2473" operator="greaterThan">
      <formula>0</formula>
    </cfRule>
  </conditionalFormatting>
  <conditionalFormatting sqref="Q31">
    <cfRule type="cellIs" dxfId="21834" priority="2478" operator="lessThan">
      <formula>0</formula>
    </cfRule>
  </conditionalFormatting>
  <conditionalFormatting sqref="P31:P38">
    <cfRule type="cellIs" dxfId="21833" priority="2467" operator="greaterThan">
      <formula>0</formula>
    </cfRule>
  </conditionalFormatting>
  <conditionalFormatting sqref="Q31">
    <cfRule type="cellIs" dxfId="21832" priority="2472" operator="lessThan">
      <formula>0</formula>
    </cfRule>
  </conditionalFormatting>
  <conditionalFormatting sqref="R31">
    <cfRule type="cellIs" dxfId="21831" priority="2470" operator="lessThan">
      <formula>0.8</formula>
    </cfRule>
    <cfRule type="cellIs" dxfId="21830" priority="2471" operator="greaterThan">
      <formula>1</formula>
    </cfRule>
  </conditionalFormatting>
  <conditionalFormatting sqref="R31">
    <cfRule type="cellIs" dxfId="21829" priority="2468" operator="greaterThan">
      <formula>1</formula>
    </cfRule>
    <cfRule type="cellIs" dxfId="21828" priority="2469" operator="lessThan">
      <formula>0.8</formula>
    </cfRule>
  </conditionalFormatting>
  <conditionalFormatting sqref="R31">
    <cfRule type="cellIs" dxfId="21827" priority="2464" operator="lessThan">
      <formula>0.8</formula>
    </cfRule>
    <cfRule type="cellIs" dxfId="21826" priority="2465" operator="greaterThan">
      <formula>1</formula>
    </cfRule>
  </conditionalFormatting>
  <conditionalFormatting sqref="R31">
    <cfRule type="cellIs" dxfId="21825" priority="2462" operator="greaterThan">
      <formula>1</formula>
    </cfRule>
    <cfRule type="cellIs" dxfId="21824" priority="2463" operator="lessThan">
      <formula>0.8</formula>
    </cfRule>
  </conditionalFormatting>
  <conditionalFormatting sqref="P31:P38">
    <cfRule type="cellIs" dxfId="21823" priority="2461" operator="greaterThan">
      <formula>0</formula>
    </cfRule>
  </conditionalFormatting>
  <conditionalFormatting sqref="Q31">
    <cfRule type="cellIs" dxfId="21822" priority="2466" operator="lessThan">
      <formula>0</formula>
    </cfRule>
  </conditionalFormatting>
  <conditionalFormatting sqref="R31">
    <cfRule type="cellIs" dxfId="21821" priority="2458" operator="lessThan">
      <formula>0.8</formula>
    </cfRule>
    <cfRule type="cellIs" dxfId="21820" priority="2459" operator="greaterThan">
      <formula>1</formula>
    </cfRule>
  </conditionalFormatting>
  <conditionalFormatting sqref="R31">
    <cfRule type="cellIs" dxfId="21819" priority="2456" operator="greaterThan">
      <formula>1</formula>
    </cfRule>
    <cfRule type="cellIs" dxfId="21818" priority="2457" operator="lessThan">
      <formula>0.8</formula>
    </cfRule>
  </conditionalFormatting>
  <conditionalFormatting sqref="P31:P38">
    <cfRule type="cellIs" dxfId="21817" priority="2455" operator="greaterThan">
      <formula>0</formula>
    </cfRule>
  </conditionalFormatting>
  <conditionalFormatting sqref="Q31">
    <cfRule type="cellIs" dxfId="21816" priority="2460" operator="lessThan">
      <formula>0</formula>
    </cfRule>
  </conditionalFormatting>
  <conditionalFormatting sqref="Q31">
    <cfRule type="cellIs" dxfId="21815" priority="2454" operator="lessThan">
      <formula>0</formula>
    </cfRule>
  </conditionalFormatting>
  <conditionalFormatting sqref="R31">
    <cfRule type="cellIs" dxfId="21814" priority="2452" operator="lessThan">
      <formula>0.8</formula>
    </cfRule>
    <cfRule type="cellIs" dxfId="21813" priority="2453" operator="greaterThan">
      <formula>1</formula>
    </cfRule>
  </conditionalFormatting>
  <conditionalFormatting sqref="R31">
    <cfRule type="cellIs" dxfId="21812" priority="2450" operator="greaterThan">
      <formula>1</formula>
    </cfRule>
    <cfRule type="cellIs" dxfId="21811" priority="2451" operator="lessThan">
      <formula>0.8</formula>
    </cfRule>
  </conditionalFormatting>
  <conditionalFormatting sqref="P31:P38">
    <cfRule type="cellIs" dxfId="21810" priority="2449" operator="greaterThan">
      <formula>0</formula>
    </cfRule>
  </conditionalFormatting>
  <conditionalFormatting sqref="Q31">
    <cfRule type="cellIs" dxfId="21809" priority="2443" operator="lessThan">
      <formula>0</formula>
    </cfRule>
  </conditionalFormatting>
  <conditionalFormatting sqref="R31">
    <cfRule type="cellIs" dxfId="21808" priority="2447" operator="lessThan">
      <formula>0.8</formula>
    </cfRule>
    <cfRule type="cellIs" dxfId="21807" priority="2448" operator="greaterThan">
      <formula>1</formula>
    </cfRule>
  </conditionalFormatting>
  <conditionalFormatting sqref="R31">
    <cfRule type="cellIs" dxfId="21806" priority="2445" operator="greaterThan">
      <formula>1</formula>
    </cfRule>
    <cfRule type="cellIs" dxfId="21805" priority="2446" operator="lessThan">
      <formula>0.8</formula>
    </cfRule>
  </conditionalFormatting>
  <conditionalFormatting sqref="P31:P38">
    <cfRule type="cellIs" dxfId="21804" priority="2444" operator="greaterThan">
      <formula>0</formula>
    </cfRule>
  </conditionalFormatting>
  <conditionalFormatting sqref="Q31">
    <cfRule type="cellIs" dxfId="21803" priority="2442" operator="lessThan">
      <formula>0</formula>
    </cfRule>
  </conditionalFormatting>
  <conditionalFormatting sqref="R31">
    <cfRule type="cellIs" dxfId="21802" priority="2440" operator="lessThan">
      <formula>0.8</formula>
    </cfRule>
    <cfRule type="cellIs" dxfId="21801" priority="2441" operator="greaterThan">
      <formula>1</formula>
    </cfRule>
  </conditionalFormatting>
  <conditionalFormatting sqref="R31">
    <cfRule type="cellIs" dxfId="21800" priority="2438" operator="greaterThan">
      <formula>1</formula>
    </cfRule>
    <cfRule type="cellIs" dxfId="21799" priority="2439" operator="lessThan">
      <formula>0.8</formula>
    </cfRule>
  </conditionalFormatting>
  <conditionalFormatting sqref="P31:P38">
    <cfRule type="cellIs" dxfId="21798" priority="2437" operator="greaterThan">
      <formula>0</formula>
    </cfRule>
  </conditionalFormatting>
  <conditionalFormatting sqref="Q31">
    <cfRule type="cellIs" dxfId="21797" priority="2436" operator="lessThan">
      <formula>0</formula>
    </cfRule>
  </conditionalFormatting>
  <conditionalFormatting sqref="R31">
    <cfRule type="cellIs" dxfId="21796" priority="2434" operator="lessThan">
      <formula>0.8</formula>
    </cfRule>
    <cfRule type="cellIs" dxfId="21795" priority="2435" operator="greaterThan">
      <formula>1</formula>
    </cfRule>
  </conditionalFormatting>
  <conditionalFormatting sqref="R31">
    <cfRule type="cellIs" dxfId="21794" priority="2432" operator="greaterThan">
      <formula>1</formula>
    </cfRule>
    <cfRule type="cellIs" dxfId="21793" priority="2433" operator="lessThan">
      <formula>0.8</formula>
    </cfRule>
  </conditionalFormatting>
  <conditionalFormatting sqref="P31:P38">
    <cfRule type="cellIs" dxfId="21792" priority="2431" operator="greaterThan">
      <formula>0</formula>
    </cfRule>
  </conditionalFormatting>
  <conditionalFormatting sqref="Q31">
    <cfRule type="cellIs" dxfId="21791" priority="2430" operator="lessThan">
      <formula>0</formula>
    </cfRule>
  </conditionalFormatting>
  <conditionalFormatting sqref="R31">
    <cfRule type="cellIs" dxfId="21790" priority="2428" operator="lessThan">
      <formula>0.8</formula>
    </cfRule>
    <cfRule type="cellIs" dxfId="21789" priority="2429" operator="greaterThan">
      <formula>1</formula>
    </cfRule>
  </conditionalFormatting>
  <conditionalFormatting sqref="R31">
    <cfRule type="cellIs" dxfId="21788" priority="2426" operator="greaterThan">
      <formula>1</formula>
    </cfRule>
    <cfRule type="cellIs" dxfId="21787" priority="2427" operator="lessThan">
      <formula>0.8</formula>
    </cfRule>
  </conditionalFormatting>
  <conditionalFormatting sqref="P31:P38">
    <cfRule type="cellIs" dxfId="21786" priority="2425" operator="greaterThan">
      <formula>0</formula>
    </cfRule>
  </conditionalFormatting>
  <conditionalFormatting sqref="Q31">
    <cfRule type="cellIs" dxfId="21785" priority="2424" operator="lessThan">
      <formula>0</formula>
    </cfRule>
  </conditionalFormatting>
  <conditionalFormatting sqref="R31">
    <cfRule type="cellIs" dxfId="21784" priority="2422" operator="lessThan">
      <formula>0.8</formula>
    </cfRule>
    <cfRule type="cellIs" dxfId="21783" priority="2423" operator="greaterThan">
      <formula>1</formula>
    </cfRule>
  </conditionalFormatting>
  <conditionalFormatting sqref="R31">
    <cfRule type="cellIs" dxfId="21782" priority="2420" operator="greaterThan">
      <formula>1</formula>
    </cfRule>
    <cfRule type="cellIs" dxfId="21781" priority="2421" operator="lessThan">
      <formula>0.8</formula>
    </cfRule>
  </conditionalFormatting>
  <conditionalFormatting sqref="P31:P38">
    <cfRule type="cellIs" dxfId="21780" priority="2419" operator="greaterThan">
      <formula>0</formula>
    </cfRule>
  </conditionalFormatting>
  <conditionalFormatting sqref="Q31">
    <cfRule type="cellIs" dxfId="21779" priority="2418" operator="lessThan">
      <formula>0</formula>
    </cfRule>
  </conditionalFormatting>
  <conditionalFormatting sqref="R31">
    <cfRule type="cellIs" dxfId="21778" priority="2416" operator="lessThan">
      <formula>0.8</formula>
    </cfRule>
    <cfRule type="cellIs" dxfId="21777" priority="2417" operator="greaterThan">
      <formula>1</formula>
    </cfRule>
  </conditionalFormatting>
  <conditionalFormatting sqref="R31">
    <cfRule type="cellIs" dxfId="21776" priority="2414" operator="greaterThan">
      <formula>1</formula>
    </cfRule>
    <cfRule type="cellIs" dxfId="21775" priority="2415" operator="lessThan">
      <formula>0.8</formula>
    </cfRule>
  </conditionalFormatting>
  <conditionalFormatting sqref="P31:P38">
    <cfRule type="cellIs" dxfId="21774" priority="2413" operator="greaterThan">
      <formula>0</formula>
    </cfRule>
  </conditionalFormatting>
  <conditionalFormatting sqref="P31:P38">
    <cfRule type="cellIs" dxfId="21773" priority="2407" operator="greaterThan">
      <formula>0</formula>
    </cfRule>
  </conditionalFormatting>
  <conditionalFormatting sqref="Q31">
    <cfRule type="cellIs" dxfId="21772" priority="2412" operator="lessThan">
      <formula>0</formula>
    </cfRule>
  </conditionalFormatting>
  <conditionalFormatting sqref="R31">
    <cfRule type="cellIs" dxfId="21771" priority="2410" operator="lessThan">
      <formula>0.8</formula>
    </cfRule>
    <cfRule type="cellIs" dxfId="21770" priority="2411" operator="greaterThan">
      <formula>1</formula>
    </cfRule>
  </conditionalFormatting>
  <conditionalFormatting sqref="R31">
    <cfRule type="cellIs" dxfId="21769" priority="2408" operator="greaterThan">
      <formula>1</formula>
    </cfRule>
    <cfRule type="cellIs" dxfId="21768" priority="2409" operator="lessThan">
      <formula>0.8</formula>
    </cfRule>
  </conditionalFormatting>
  <conditionalFormatting sqref="P31:P38">
    <cfRule type="cellIs" dxfId="21767" priority="2401" operator="greaterThan">
      <formula>0</formula>
    </cfRule>
  </conditionalFormatting>
  <conditionalFormatting sqref="Q31">
    <cfRule type="cellIs" dxfId="21766" priority="2406" operator="lessThan">
      <formula>0</formula>
    </cfRule>
  </conditionalFormatting>
  <conditionalFormatting sqref="R31">
    <cfRule type="cellIs" dxfId="21765" priority="2404" operator="lessThan">
      <formula>0.8</formula>
    </cfRule>
    <cfRule type="cellIs" dxfId="21764" priority="2405" operator="greaterThan">
      <formula>1</formula>
    </cfRule>
  </conditionalFormatting>
  <conditionalFormatting sqref="R31">
    <cfRule type="cellIs" dxfId="21763" priority="2402" operator="greaterThan">
      <formula>1</formula>
    </cfRule>
    <cfRule type="cellIs" dxfId="21762" priority="2403" operator="lessThan">
      <formula>0.8</formula>
    </cfRule>
  </conditionalFormatting>
  <conditionalFormatting sqref="R31">
    <cfRule type="cellIs" dxfId="21761" priority="2398" operator="lessThan">
      <formula>0.8</formula>
    </cfRule>
    <cfRule type="cellIs" dxfId="21760" priority="2399" operator="greaterThan">
      <formula>1</formula>
    </cfRule>
  </conditionalFormatting>
  <conditionalFormatting sqref="R31">
    <cfRule type="cellIs" dxfId="21759" priority="2396" operator="greaterThan">
      <formula>1</formula>
    </cfRule>
    <cfRule type="cellIs" dxfId="21758" priority="2397" operator="lessThan">
      <formula>0.8</formula>
    </cfRule>
  </conditionalFormatting>
  <conditionalFormatting sqref="P31:P38">
    <cfRule type="cellIs" dxfId="21757" priority="2395" operator="greaterThan">
      <formula>0</formula>
    </cfRule>
  </conditionalFormatting>
  <conditionalFormatting sqref="Q31">
    <cfRule type="cellIs" dxfId="21756" priority="2400" operator="lessThan">
      <formula>0</formula>
    </cfRule>
  </conditionalFormatting>
  <conditionalFormatting sqref="Q31">
    <cfRule type="cellIs" dxfId="21755" priority="2394" operator="lessThan">
      <formula>0</formula>
    </cfRule>
  </conditionalFormatting>
  <conditionalFormatting sqref="R31">
    <cfRule type="cellIs" dxfId="21754" priority="2392" operator="lessThan">
      <formula>0.8</formula>
    </cfRule>
    <cfRule type="cellIs" dxfId="21753" priority="2393" operator="greaterThan">
      <formula>1</formula>
    </cfRule>
  </conditionalFormatting>
  <conditionalFormatting sqref="R31">
    <cfRule type="cellIs" dxfId="21752" priority="2390" operator="greaterThan">
      <formula>1</formula>
    </cfRule>
    <cfRule type="cellIs" dxfId="21751" priority="2391" operator="lessThan">
      <formula>0.8</formula>
    </cfRule>
  </conditionalFormatting>
  <conditionalFormatting sqref="P31:P38">
    <cfRule type="cellIs" dxfId="21750" priority="2389" operator="greaterThan">
      <formula>0</formula>
    </cfRule>
  </conditionalFormatting>
  <conditionalFormatting sqref="Q31">
    <cfRule type="cellIs" dxfId="21749" priority="2388" operator="lessThan">
      <formula>0</formula>
    </cfRule>
  </conditionalFormatting>
  <conditionalFormatting sqref="R31">
    <cfRule type="cellIs" dxfId="21748" priority="2386" operator="lessThan">
      <formula>0.8</formula>
    </cfRule>
    <cfRule type="cellIs" dxfId="21747" priority="2387" operator="greaterThan">
      <formula>1</formula>
    </cfRule>
  </conditionalFormatting>
  <conditionalFormatting sqref="R31">
    <cfRule type="cellIs" dxfId="21746" priority="2384" operator="greaterThan">
      <formula>1</formula>
    </cfRule>
    <cfRule type="cellIs" dxfId="21745" priority="2385" operator="lessThan">
      <formula>0.8</formula>
    </cfRule>
  </conditionalFormatting>
  <conditionalFormatting sqref="P31:P38">
    <cfRule type="cellIs" dxfId="21744" priority="2383" operator="greaterThan">
      <formula>0</formula>
    </cfRule>
  </conditionalFormatting>
  <conditionalFormatting sqref="Q31">
    <cfRule type="cellIs" dxfId="21743" priority="2382" operator="lessThan">
      <formula>0</formula>
    </cfRule>
  </conditionalFormatting>
  <conditionalFormatting sqref="R31">
    <cfRule type="cellIs" dxfId="21742" priority="2380" operator="lessThan">
      <formula>0.8</formula>
    </cfRule>
    <cfRule type="cellIs" dxfId="21741" priority="2381" operator="greaterThan">
      <formula>1</formula>
    </cfRule>
  </conditionalFormatting>
  <conditionalFormatting sqref="R31">
    <cfRule type="cellIs" dxfId="21740" priority="2378" operator="greaterThan">
      <formula>1</formula>
    </cfRule>
    <cfRule type="cellIs" dxfId="21739" priority="2379" operator="lessThan">
      <formula>0.8</formula>
    </cfRule>
  </conditionalFormatting>
  <conditionalFormatting sqref="P31:P38">
    <cfRule type="cellIs" dxfId="21738" priority="2377" operator="greaterThan">
      <formula>0</formula>
    </cfRule>
  </conditionalFormatting>
  <conditionalFormatting sqref="Q31">
    <cfRule type="cellIs" dxfId="21737" priority="2376" operator="lessThan">
      <formula>0</formula>
    </cfRule>
  </conditionalFormatting>
  <conditionalFormatting sqref="R31">
    <cfRule type="cellIs" dxfId="21736" priority="2374" operator="lessThan">
      <formula>0.8</formula>
    </cfRule>
    <cfRule type="cellIs" dxfId="21735" priority="2375" operator="greaterThan">
      <formula>1</formula>
    </cfRule>
  </conditionalFormatting>
  <conditionalFormatting sqref="R31">
    <cfRule type="cellIs" dxfId="21734" priority="2372" operator="greaterThan">
      <formula>1</formula>
    </cfRule>
    <cfRule type="cellIs" dxfId="21733" priority="2373" operator="lessThan">
      <formula>0.8</formula>
    </cfRule>
  </conditionalFormatting>
  <conditionalFormatting sqref="P31:P38">
    <cfRule type="cellIs" dxfId="21732" priority="2371" operator="greaterThan">
      <formula>0</formula>
    </cfRule>
  </conditionalFormatting>
  <conditionalFormatting sqref="P31:P38">
    <cfRule type="cellIs" dxfId="21731" priority="2365" operator="greaterThan">
      <formula>0</formula>
    </cfRule>
  </conditionalFormatting>
  <conditionalFormatting sqref="Q31">
    <cfRule type="cellIs" dxfId="21730" priority="2370" operator="lessThan">
      <formula>0</formula>
    </cfRule>
  </conditionalFormatting>
  <conditionalFormatting sqref="R31">
    <cfRule type="cellIs" dxfId="21729" priority="2368" operator="lessThan">
      <formula>0.8</formula>
    </cfRule>
    <cfRule type="cellIs" dxfId="21728" priority="2369" operator="greaterThan">
      <formula>1</formula>
    </cfRule>
  </conditionalFormatting>
  <conditionalFormatting sqref="R31">
    <cfRule type="cellIs" dxfId="21727" priority="2366" operator="greaterThan">
      <formula>1</formula>
    </cfRule>
    <cfRule type="cellIs" dxfId="21726" priority="2367" operator="lessThan">
      <formula>0.8</formula>
    </cfRule>
  </conditionalFormatting>
  <conditionalFormatting sqref="P31:P38">
    <cfRule type="cellIs" dxfId="21725" priority="2359" operator="greaterThan">
      <formula>0</formula>
    </cfRule>
  </conditionalFormatting>
  <conditionalFormatting sqref="Q31">
    <cfRule type="cellIs" dxfId="21724" priority="2364" operator="lessThan">
      <formula>0</formula>
    </cfRule>
  </conditionalFormatting>
  <conditionalFormatting sqref="R31">
    <cfRule type="cellIs" dxfId="21723" priority="2362" operator="lessThan">
      <formula>0.8</formula>
    </cfRule>
    <cfRule type="cellIs" dxfId="21722" priority="2363" operator="greaterThan">
      <formula>1</formula>
    </cfRule>
  </conditionalFormatting>
  <conditionalFormatting sqref="R31">
    <cfRule type="cellIs" dxfId="21721" priority="2360" operator="greaterThan">
      <formula>1</formula>
    </cfRule>
    <cfRule type="cellIs" dxfId="21720" priority="2361" operator="lessThan">
      <formula>0.8</formula>
    </cfRule>
  </conditionalFormatting>
  <conditionalFormatting sqref="R31">
    <cfRule type="cellIs" dxfId="21719" priority="2356" operator="lessThan">
      <formula>0.8</formula>
    </cfRule>
    <cfRule type="cellIs" dxfId="21718" priority="2357" operator="greaterThan">
      <formula>1</formula>
    </cfRule>
  </conditionalFormatting>
  <conditionalFormatting sqref="R31">
    <cfRule type="cellIs" dxfId="21717" priority="2354" operator="greaterThan">
      <formula>1</formula>
    </cfRule>
    <cfRule type="cellIs" dxfId="21716" priority="2355" operator="lessThan">
      <formula>0.8</formula>
    </cfRule>
  </conditionalFormatting>
  <conditionalFormatting sqref="P31:P38">
    <cfRule type="cellIs" dxfId="21715" priority="2353" operator="greaterThan">
      <formula>0</formula>
    </cfRule>
  </conditionalFormatting>
  <conditionalFormatting sqref="Q31">
    <cfRule type="cellIs" dxfId="21714" priority="2358" operator="lessThan">
      <formula>0</formula>
    </cfRule>
  </conditionalFormatting>
  <conditionalFormatting sqref="Q31">
    <cfRule type="cellIs" dxfId="21713" priority="2352" operator="lessThan">
      <formula>0</formula>
    </cfRule>
  </conditionalFormatting>
  <conditionalFormatting sqref="R31">
    <cfRule type="cellIs" dxfId="21712" priority="2350" operator="lessThan">
      <formula>0.8</formula>
    </cfRule>
    <cfRule type="cellIs" dxfId="21711" priority="2351" operator="greaterThan">
      <formula>1</formula>
    </cfRule>
  </conditionalFormatting>
  <conditionalFormatting sqref="R31">
    <cfRule type="cellIs" dxfId="21710" priority="2348" operator="greaterThan">
      <formula>1</formula>
    </cfRule>
    <cfRule type="cellIs" dxfId="21709" priority="2349" operator="lessThan">
      <formula>0.8</formula>
    </cfRule>
  </conditionalFormatting>
  <conditionalFormatting sqref="P31:P38">
    <cfRule type="cellIs" dxfId="21708" priority="2347" operator="greaterThan">
      <formula>0</formula>
    </cfRule>
  </conditionalFormatting>
  <conditionalFormatting sqref="P31:P38">
    <cfRule type="cellIs" dxfId="21707" priority="2341" operator="greaterThan">
      <formula>0</formula>
    </cfRule>
  </conditionalFormatting>
  <conditionalFormatting sqref="Q31">
    <cfRule type="cellIs" dxfId="21706" priority="2346" operator="lessThan">
      <formula>0</formula>
    </cfRule>
  </conditionalFormatting>
  <conditionalFormatting sqref="R31">
    <cfRule type="cellIs" dxfId="21705" priority="2344" operator="lessThan">
      <formula>0.8</formula>
    </cfRule>
    <cfRule type="cellIs" dxfId="21704" priority="2345" operator="greaterThan">
      <formula>1</formula>
    </cfRule>
  </conditionalFormatting>
  <conditionalFormatting sqref="R31">
    <cfRule type="cellIs" dxfId="21703" priority="2342" operator="greaterThan">
      <formula>1</formula>
    </cfRule>
    <cfRule type="cellIs" dxfId="21702" priority="2343" operator="lessThan">
      <formula>0.8</formula>
    </cfRule>
  </conditionalFormatting>
  <conditionalFormatting sqref="P31:P38">
    <cfRule type="cellIs" dxfId="21701" priority="2335" operator="greaterThan">
      <formula>0</formula>
    </cfRule>
  </conditionalFormatting>
  <conditionalFormatting sqref="Q31">
    <cfRule type="cellIs" dxfId="21700" priority="2340" operator="lessThan">
      <formula>0</formula>
    </cfRule>
  </conditionalFormatting>
  <conditionalFormatting sqref="R31">
    <cfRule type="cellIs" dxfId="21699" priority="2338" operator="lessThan">
      <formula>0.8</formula>
    </cfRule>
    <cfRule type="cellIs" dxfId="21698" priority="2339" operator="greaterThan">
      <formula>1</formula>
    </cfRule>
  </conditionalFormatting>
  <conditionalFormatting sqref="R31">
    <cfRule type="cellIs" dxfId="21697" priority="2336" operator="greaterThan">
      <formula>1</formula>
    </cfRule>
    <cfRule type="cellIs" dxfId="21696" priority="2337" operator="lessThan">
      <formula>0.8</formula>
    </cfRule>
  </conditionalFormatting>
  <conditionalFormatting sqref="R31">
    <cfRule type="cellIs" dxfId="21695" priority="2332" operator="lessThan">
      <formula>0.8</formula>
    </cfRule>
    <cfRule type="cellIs" dxfId="21694" priority="2333" operator="greaterThan">
      <formula>1</formula>
    </cfRule>
  </conditionalFormatting>
  <conditionalFormatting sqref="R31">
    <cfRule type="cellIs" dxfId="21693" priority="2330" operator="greaterThan">
      <formula>1</formula>
    </cfRule>
    <cfRule type="cellIs" dxfId="21692" priority="2331" operator="lessThan">
      <formula>0.8</formula>
    </cfRule>
  </conditionalFormatting>
  <conditionalFormatting sqref="P31:P38">
    <cfRule type="cellIs" dxfId="21691" priority="2329" operator="greaterThan">
      <formula>0</formula>
    </cfRule>
  </conditionalFormatting>
  <conditionalFormatting sqref="Q31">
    <cfRule type="cellIs" dxfId="21690" priority="2334" operator="lessThan">
      <formula>0</formula>
    </cfRule>
  </conditionalFormatting>
  <conditionalFormatting sqref="P31:P38">
    <cfRule type="cellIs" dxfId="21689" priority="2323" operator="greaterThan">
      <formula>0</formula>
    </cfRule>
  </conditionalFormatting>
  <conditionalFormatting sqref="Q31">
    <cfRule type="cellIs" dxfId="21688" priority="2328" operator="lessThan">
      <formula>0</formula>
    </cfRule>
  </conditionalFormatting>
  <conditionalFormatting sqref="R31">
    <cfRule type="cellIs" dxfId="21687" priority="2326" operator="lessThan">
      <formula>0.8</formula>
    </cfRule>
    <cfRule type="cellIs" dxfId="21686" priority="2327" operator="greaterThan">
      <formula>1</formula>
    </cfRule>
  </conditionalFormatting>
  <conditionalFormatting sqref="R31">
    <cfRule type="cellIs" dxfId="21685" priority="2324" operator="greaterThan">
      <formula>1</formula>
    </cfRule>
    <cfRule type="cellIs" dxfId="21684" priority="2325" operator="lessThan">
      <formula>0.8</formula>
    </cfRule>
  </conditionalFormatting>
  <conditionalFormatting sqref="R31">
    <cfRule type="cellIs" dxfId="21683" priority="2320" operator="lessThan">
      <formula>0.8</formula>
    </cfRule>
    <cfRule type="cellIs" dxfId="21682" priority="2321" operator="greaterThan">
      <formula>1</formula>
    </cfRule>
  </conditionalFormatting>
  <conditionalFormatting sqref="R31">
    <cfRule type="cellIs" dxfId="21681" priority="2318" operator="greaterThan">
      <formula>1</formula>
    </cfRule>
    <cfRule type="cellIs" dxfId="21680" priority="2319" operator="lessThan">
      <formula>0.8</formula>
    </cfRule>
  </conditionalFormatting>
  <conditionalFormatting sqref="P31:P38">
    <cfRule type="cellIs" dxfId="21679" priority="2317" operator="greaterThan">
      <formula>0</formula>
    </cfRule>
  </conditionalFormatting>
  <conditionalFormatting sqref="Q31">
    <cfRule type="cellIs" dxfId="21678" priority="2322" operator="lessThan">
      <formula>0</formula>
    </cfRule>
  </conditionalFormatting>
  <conditionalFormatting sqref="R31">
    <cfRule type="cellIs" dxfId="21677" priority="2314" operator="lessThan">
      <formula>0.8</formula>
    </cfRule>
    <cfRule type="cellIs" dxfId="21676" priority="2315" operator="greaterThan">
      <formula>1</formula>
    </cfRule>
  </conditionalFormatting>
  <conditionalFormatting sqref="R31">
    <cfRule type="cellIs" dxfId="21675" priority="2312" operator="greaterThan">
      <formula>1</formula>
    </cfRule>
    <cfRule type="cellIs" dxfId="21674" priority="2313" operator="lessThan">
      <formula>0.8</formula>
    </cfRule>
  </conditionalFormatting>
  <conditionalFormatting sqref="P31:P38">
    <cfRule type="cellIs" dxfId="21673" priority="2311" operator="greaterThan">
      <formula>0</formula>
    </cfRule>
  </conditionalFormatting>
  <conditionalFormatting sqref="Q31">
    <cfRule type="cellIs" dxfId="21672" priority="2316" operator="lessThan">
      <formula>0</formula>
    </cfRule>
  </conditionalFormatting>
  <conditionalFormatting sqref="Q31">
    <cfRule type="cellIs" dxfId="21671" priority="2310" operator="lessThan">
      <formula>0</formula>
    </cfRule>
  </conditionalFormatting>
  <conditionalFormatting sqref="R31">
    <cfRule type="cellIs" dxfId="21670" priority="2308" operator="lessThan">
      <formula>0.8</formula>
    </cfRule>
    <cfRule type="cellIs" dxfId="21669" priority="2309" operator="greaterThan">
      <formula>1</formula>
    </cfRule>
  </conditionalFormatting>
  <conditionalFormatting sqref="R31">
    <cfRule type="cellIs" dxfId="21668" priority="2306" operator="greaterThan">
      <formula>1</formula>
    </cfRule>
    <cfRule type="cellIs" dxfId="21667" priority="2307" operator="lessThan">
      <formula>0.8</formula>
    </cfRule>
  </conditionalFormatting>
  <conditionalFormatting sqref="P31:P38">
    <cfRule type="cellIs" dxfId="21666" priority="2305" operator="greaterThan">
      <formula>0</formula>
    </cfRule>
  </conditionalFormatting>
  <conditionalFormatting sqref="Q31">
    <cfRule type="cellIs" dxfId="21665" priority="2299" operator="lessThan">
      <formula>0</formula>
    </cfRule>
  </conditionalFormatting>
  <conditionalFormatting sqref="R31">
    <cfRule type="cellIs" dxfId="21664" priority="2303" operator="lessThan">
      <formula>0.8</formula>
    </cfRule>
    <cfRule type="cellIs" dxfId="21663" priority="2304" operator="greaterThan">
      <formula>1</formula>
    </cfRule>
  </conditionalFormatting>
  <conditionalFormatting sqref="R31">
    <cfRule type="cellIs" dxfId="21662" priority="2301" operator="greaterThan">
      <formula>1</formula>
    </cfRule>
    <cfRule type="cellIs" dxfId="21661" priority="2302" operator="lessThan">
      <formula>0.8</formula>
    </cfRule>
  </conditionalFormatting>
  <conditionalFormatting sqref="P31:P38">
    <cfRule type="cellIs" dxfId="21660" priority="2300" operator="greaterThan">
      <formula>0</formula>
    </cfRule>
  </conditionalFormatting>
  <conditionalFormatting sqref="Q31">
    <cfRule type="cellIs" dxfId="21659" priority="2298" operator="lessThan">
      <formula>0</formula>
    </cfRule>
  </conditionalFormatting>
  <conditionalFormatting sqref="R31">
    <cfRule type="cellIs" dxfId="21658" priority="2296" operator="lessThan">
      <formula>0.8</formula>
    </cfRule>
    <cfRule type="cellIs" dxfId="21657" priority="2297" operator="greaterThan">
      <formula>1</formula>
    </cfRule>
  </conditionalFormatting>
  <conditionalFormatting sqref="R31">
    <cfRule type="cellIs" dxfId="21656" priority="2294" operator="greaterThan">
      <formula>1</formula>
    </cfRule>
    <cfRule type="cellIs" dxfId="21655" priority="2295" operator="lessThan">
      <formula>0.8</formula>
    </cfRule>
  </conditionalFormatting>
  <conditionalFormatting sqref="P31:P38">
    <cfRule type="cellIs" dxfId="21654" priority="2293" operator="greaterThan">
      <formula>0</formula>
    </cfRule>
  </conditionalFormatting>
  <conditionalFormatting sqref="Q31">
    <cfRule type="cellIs" dxfId="21653" priority="2292" operator="lessThan">
      <formula>0</formula>
    </cfRule>
  </conditionalFormatting>
  <conditionalFormatting sqref="R31">
    <cfRule type="cellIs" dxfId="21652" priority="2290" operator="lessThan">
      <formula>0.8</formula>
    </cfRule>
    <cfRule type="cellIs" dxfId="21651" priority="2291" operator="greaterThan">
      <formula>1</formula>
    </cfRule>
  </conditionalFormatting>
  <conditionalFormatting sqref="R31">
    <cfRule type="cellIs" dxfId="21650" priority="2288" operator="greaterThan">
      <formula>1</formula>
    </cfRule>
    <cfRule type="cellIs" dxfId="21649" priority="2289" operator="lessThan">
      <formula>0.8</formula>
    </cfRule>
  </conditionalFormatting>
  <conditionalFormatting sqref="P31:P38">
    <cfRule type="cellIs" dxfId="21648" priority="2287" operator="greaterThan">
      <formula>0</formula>
    </cfRule>
  </conditionalFormatting>
  <conditionalFormatting sqref="Q31">
    <cfRule type="cellIs" dxfId="21647" priority="2286" operator="lessThan">
      <formula>0</formula>
    </cfRule>
  </conditionalFormatting>
  <conditionalFormatting sqref="R31">
    <cfRule type="cellIs" dxfId="21646" priority="2284" operator="lessThan">
      <formula>0.8</formula>
    </cfRule>
    <cfRule type="cellIs" dxfId="21645" priority="2285" operator="greaterThan">
      <formula>1</formula>
    </cfRule>
  </conditionalFormatting>
  <conditionalFormatting sqref="R31">
    <cfRule type="cellIs" dxfId="21644" priority="2282" operator="greaterThan">
      <formula>1</formula>
    </cfRule>
    <cfRule type="cellIs" dxfId="21643" priority="2283" operator="lessThan">
      <formula>0.8</formula>
    </cfRule>
  </conditionalFormatting>
  <conditionalFormatting sqref="P31:P38">
    <cfRule type="cellIs" dxfId="21642" priority="2281" operator="greaterThan">
      <formula>0</formula>
    </cfRule>
  </conditionalFormatting>
  <conditionalFormatting sqref="Q31">
    <cfRule type="cellIs" dxfId="21641" priority="2280" operator="lessThan">
      <formula>0</formula>
    </cfRule>
  </conditionalFormatting>
  <conditionalFormatting sqref="R31">
    <cfRule type="cellIs" dxfId="21640" priority="2278" operator="lessThan">
      <formula>0.8</formula>
    </cfRule>
    <cfRule type="cellIs" dxfId="21639" priority="2279" operator="greaterThan">
      <formula>1</formula>
    </cfRule>
  </conditionalFormatting>
  <conditionalFormatting sqref="R31">
    <cfRule type="cellIs" dxfId="21638" priority="2276" operator="greaterThan">
      <formula>1</formula>
    </cfRule>
    <cfRule type="cellIs" dxfId="21637" priority="2277" operator="lessThan">
      <formula>0.8</formula>
    </cfRule>
  </conditionalFormatting>
  <conditionalFormatting sqref="P31:P38">
    <cfRule type="cellIs" dxfId="21636" priority="2275" operator="greaterThan">
      <formula>0</formula>
    </cfRule>
  </conditionalFormatting>
  <conditionalFormatting sqref="Q31">
    <cfRule type="cellIs" dxfId="21635" priority="2274" operator="lessThan">
      <formula>0</formula>
    </cfRule>
  </conditionalFormatting>
  <conditionalFormatting sqref="R31">
    <cfRule type="cellIs" dxfId="21634" priority="2272" operator="lessThan">
      <formula>0.8</formula>
    </cfRule>
    <cfRule type="cellIs" dxfId="21633" priority="2273" operator="greaterThan">
      <formula>1</formula>
    </cfRule>
  </conditionalFormatting>
  <conditionalFormatting sqref="R31">
    <cfRule type="cellIs" dxfId="21632" priority="2270" operator="greaterThan">
      <formula>1</formula>
    </cfRule>
    <cfRule type="cellIs" dxfId="21631" priority="2271" operator="lessThan">
      <formula>0.8</formula>
    </cfRule>
  </conditionalFormatting>
  <conditionalFormatting sqref="P31:P38">
    <cfRule type="cellIs" dxfId="21630" priority="2269" operator="greaterThan">
      <formula>0</formula>
    </cfRule>
  </conditionalFormatting>
  <conditionalFormatting sqref="P31:P38">
    <cfRule type="cellIs" dxfId="21629" priority="2263" operator="greaterThan">
      <formula>0</formula>
    </cfRule>
  </conditionalFormatting>
  <conditionalFormatting sqref="Q31">
    <cfRule type="cellIs" dxfId="21628" priority="2268" operator="lessThan">
      <formula>0</formula>
    </cfRule>
  </conditionalFormatting>
  <conditionalFormatting sqref="R31">
    <cfRule type="cellIs" dxfId="21627" priority="2266" operator="lessThan">
      <formula>0.8</formula>
    </cfRule>
    <cfRule type="cellIs" dxfId="21626" priority="2267" operator="greaterThan">
      <formula>1</formula>
    </cfRule>
  </conditionalFormatting>
  <conditionalFormatting sqref="R31">
    <cfRule type="cellIs" dxfId="21625" priority="2264" operator="greaterThan">
      <formula>1</formula>
    </cfRule>
    <cfRule type="cellIs" dxfId="21624" priority="2265" operator="lessThan">
      <formula>0.8</formula>
    </cfRule>
  </conditionalFormatting>
  <conditionalFormatting sqref="P31:P38">
    <cfRule type="cellIs" dxfId="21623" priority="2257" operator="greaterThan">
      <formula>0</formula>
    </cfRule>
  </conditionalFormatting>
  <conditionalFormatting sqref="Q31">
    <cfRule type="cellIs" dxfId="21622" priority="2262" operator="lessThan">
      <formula>0</formula>
    </cfRule>
  </conditionalFormatting>
  <conditionalFormatting sqref="R31">
    <cfRule type="cellIs" dxfId="21621" priority="2260" operator="lessThan">
      <formula>0.8</formula>
    </cfRule>
    <cfRule type="cellIs" dxfId="21620" priority="2261" operator="greaterThan">
      <formula>1</formula>
    </cfRule>
  </conditionalFormatting>
  <conditionalFormatting sqref="R31">
    <cfRule type="cellIs" dxfId="21619" priority="2258" operator="greaterThan">
      <formula>1</formula>
    </cfRule>
    <cfRule type="cellIs" dxfId="21618" priority="2259" operator="lessThan">
      <formula>0.8</formula>
    </cfRule>
  </conditionalFormatting>
  <conditionalFormatting sqref="R31">
    <cfRule type="cellIs" dxfId="21617" priority="2254" operator="lessThan">
      <formula>0.8</formula>
    </cfRule>
    <cfRule type="cellIs" dxfId="21616" priority="2255" operator="greaterThan">
      <formula>1</formula>
    </cfRule>
  </conditionalFormatting>
  <conditionalFormatting sqref="R31">
    <cfRule type="cellIs" dxfId="21615" priority="2252" operator="greaterThan">
      <formula>1</formula>
    </cfRule>
    <cfRule type="cellIs" dxfId="21614" priority="2253" operator="lessThan">
      <formula>0.8</formula>
    </cfRule>
  </conditionalFormatting>
  <conditionalFormatting sqref="P31:P38">
    <cfRule type="cellIs" dxfId="21613" priority="2251" operator="greaterThan">
      <formula>0</formula>
    </cfRule>
  </conditionalFormatting>
  <conditionalFormatting sqref="Q31">
    <cfRule type="cellIs" dxfId="21612" priority="2256" operator="lessThan">
      <formula>0</formula>
    </cfRule>
  </conditionalFormatting>
  <conditionalFormatting sqref="P79">
    <cfRule type="cellIs" dxfId="21611" priority="2245" operator="greaterThan">
      <formula>0</formula>
    </cfRule>
  </conditionalFormatting>
  <conditionalFormatting sqref="Q79">
    <cfRule type="cellIs" dxfId="21610" priority="2250" operator="lessThan">
      <formula>0</formula>
    </cfRule>
  </conditionalFormatting>
  <conditionalFormatting sqref="R79">
    <cfRule type="cellIs" dxfId="21609" priority="2248" operator="lessThan">
      <formula>0.8</formula>
    </cfRule>
    <cfRule type="cellIs" dxfId="21608" priority="2249" operator="greaterThan">
      <formula>1</formula>
    </cfRule>
  </conditionalFormatting>
  <conditionalFormatting sqref="R79">
    <cfRule type="cellIs" dxfId="21607" priority="2246" operator="greaterThan">
      <formula>1</formula>
    </cfRule>
    <cfRule type="cellIs" dxfId="21606" priority="2247" operator="lessThan">
      <formula>0.8</formula>
    </cfRule>
  </conditionalFormatting>
  <conditionalFormatting sqref="Q79">
    <cfRule type="cellIs" dxfId="21605" priority="2244" operator="lessThan">
      <formula>0</formula>
    </cfRule>
  </conditionalFormatting>
  <conditionalFormatting sqref="R79">
    <cfRule type="cellIs" dxfId="21604" priority="2242" operator="lessThan">
      <formula>0.8</formula>
    </cfRule>
    <cfRule type="cellIs" dxfId="21603" priority="2243" operator="greaterThan">
      <formula>1</formula>
    </cfRule>
  </conditionalFormatting>
  <conditionalFormatting sqref="R79">
    <cfRule type="cellIs" dxfId="21602" priority="2240" operator="greaterThan">
      <formula>1</formula>
    </cfRule>
    <cfRule type="cellIs" dxfId="21601" priority="2241" operator="lessThan">
      <formula>0.8</formula>
    </cfRule>
  </conditionalFormatting>
  <conditionalFormatting sqref="P79">
    <cfRule type="cellIs" dxfId="21600" priority="2239" operator="greaterThan">
      <formula>0</formula>
    </cfRule>
  </conditionalFormatting>
  <conditionalFormatting sqref="P79">
    <cfRule type="cellIs" dxfId="21599" priority="2233" operator="greaterThan">
      <formula>0</formula>
    </cfRule>
  </conditionalFormatting>
  <conditionalFormatting sqref="Q79">
    <cfRule type="cellIs" dxfId="21598" priority="2238" operator="lessThan">
      <formula>0</formula>
    </cfRule>
  </conditionalFormatting>
  <conditionalFormatting sqref="R79">
    <cfRule type="cellIs" dxfId="21597" priority="2236" operator="lessThan">
      <formula>0.8</formula>
    </cfRule>
    <cfRule type="cellIs" dxfId="21596" priority="2237" operator="greaterThan">
      <formula>1</formula>
    </cfRule>
  </conditionalFormatting>
  <conditionalFormatting sqref="R79">
    <cfRule type="cellIs" dxfId="21595" priority="2234" operator="greaterThan">
      <formula>1</formula>
    </cfRule>
    <cfRule type="cellIs" dxfId="21594" priority="2235" operator="lessThan">
      <formula>0.8</formula>
    </cfRule>
  </conditionalFormatting>
  <conditionalFormatting sqref="Q79">
    <cfRule type="cellIs" dxfId="21593" priority="2227" operator="lessThan">
      <formula>0</formula>
    </cfRule>
  </conditionalFormatting>
  <conditionalFormatting sqref="P79">
    <cfRule type="cellIs" dxfId="21592" priority="2228" operator="greaterThan">
      <formula>0</formula>
    </cfRule>
  </conditionalFormatting>
  <conditionalFormatting sqref="R79">
    <cfRule type="cellIs" dxfId="21591" priority="2231" operator="lessThan">
      <formula>0.8</formula>
    </cfRule>
    <cfRule type="cellIs" dxfId="21590" priority="2232" operator="greaterThan">
      <formula>1</formula>
    </cfRule>
  </conditionalFormatting>
  <conditionalFormatting sqref="R79">
    <cfRule type="cellIs" dxfId="21589" priority="2229" operator="greaterThan">
      <formula>1</formula>
    </cfRule>
    <cfRule type="cellIs" dxfId="21588" priority="2230" operator="lessThan">
      <formula>0.8</formula>
    </cfRule>
  </conditionalFormatting>
  <conditionalFormatting sqref="Q79">
    <cfRule type="cellIs" dxfId="21587" priority="2221" operator="lessThan">
      <formula>0</formula>
    </cfRule>
  </conditionalFormatting>
  <conditionalFormatting sqref="R79">
    <cfRule type="cellIs" dxfId="21586" priority="2225" operator="lessThan">
      <formula>0.8</formula>
    </cfRule>
    <cfRule type="cellIs" dxfId="21585" priority="2226" operator="greaterThan">
      <formula>1</formula>
    </cfRule>
  </conditionalFormatting>
  <conditionalFormatting sqref="R79">
    <cfRule type="cellIs" dxfId="21584" priority="2223" operator="greaterThan">
      <formula>1</formula>
    </cfRule>
    <cfRule type="cellIs" dxfId="21583" priority="2224" operator="lessThan">
      <formula>0.8</formula>
    </cfRule>
  </conditionalFormatting>
  <conditionalFormatting sqref="P79">
    <cfRule type="cellIs" dxfId="21582" priority="2222" operator="greaterThan">
      <formula>0</formula>
    </cfRule>
  </conditionalFormatting>
  <conditionalFormatting sqref="Q79">
    <cfRule type="cellIs" dxfId="21581" priority="2220" operator="lessThan">
      <formula>0</formula>
    </cfRule>
  </conditionalFormatting>
  <conditionalFormatting sqref="R79">
    <cfRule type="cellIs" dxfId="21580" priority="2218" operator="lessThan">
      <formula>0.8</formula>
    </cfRule>
    <cfRule type="cellIs" dxfId="21579" priority="2219" operator="greaterThan">
      <formula>1</formula>
    </cfRule>
  </conditionalFormatting>
  <conditionalFormatting sqref="R79">
    <cfRule type="cellIs" dxfId="21578" priority="2216" operator="greaterThan">
      <formula>1</formula>
    </cfRule>
    <cfRule type="cellIs" dxfId="21577" priority="2217" operator="lessThan">
      <formula>0.8</formula>
    </cfRule>
  </conditionalFormatting>
  <conditionalFormatting sqref="P79">
    <cfRule type="cellIs" dxfId="21576" priority="2215" operator="greaterThan">
      <formula>0</formula>
    </cfRule>
  </conditionalFormatting>
  <conditionalFormatting sqref="Q79">
    <cfRule type="cellIs" dxfId="21575" priority="2214" operator="lessThan">
      <formula>0</formula>
    </cfRule>
  </conditionalFormatting>
  <conditionalFormatting sqref="R79">
    <cfRule type="cellIs" dxfId="21574" priority="2212" operator="lessThan">
      <formula>0.8</formula>
    </cfRule>
    <cfRule type="cellIs" dxfId="21573" priority="2213" operator="greaterThan">
      <formula>1</formula>
    </cfRule>
  </conditionalFormatting>
  <conditionalFormatting sqref="R79">
    <cfRule type="cellIs" dxfId="21572" priority="2210" operator="greaterThan">
      <formula>1</formula>
    </cfRule>
    <cfRule type="cellIs" dxfId="21571" priority="2211" operator="lessThan">
      <formula>0.8</formula>
    </cfRule>
  </conditionalFormatting>
  <conditionalFormatting sqref="P79">
    <cfRule type="cellIs" dxfId="21570" priority="2209" operator="greaterThan">
      <formula>0</formula>
    </cfRule>
  </conditionalFormatting>
  <conditionalFormatting sqref="P79">
    <cfRule type="cellIs" dxfId="21569" priority="2203" operator="greaterThan">
      <formula>0</formula>
    </cfRule>
  </conditionalFormatting>
  <conditionalFormatting sqref="Q79">
    <cfRule type="cellIs" dxfId="21568" priority="2208" operator="lessThan">
      <formula>0</formula>
    </cfRule>
  </conditionalFormatting>
  <conditionalFormatting sqref="R79">
    <cfRule type="cellIs" dxfId="21567" priority="2206" operator="lessThan">
      <formula>0.8</formula>
    </cfRule>
    <cfRule type="cellIs" dxfId="21566" priority="2207" operator="greaterThan">
      <formula>1</formula>
    </cfRule>
  </conditionalFormatting>
  <conditionalFormatting sqref="R79">
    <cfRule type="cellIs" dxfId="21565" priority="2204" operator="greaterThan">
      <formula>1</formula>
    </cfRule>
    <cfRule type="cellIs" dxfId="21564" priority="2205" operator="lessThan">
      <formula>0.8</formula>
    </cfRule>
  </conditionalFormatting>
  <conditionalFormatting sqref="P71:P78">
    <cfRule type="cellIs" dxfId="21563" priority="2197" operator="greaterThan">
      <formula>0</formula>
    </cfRule>
  </conditionalFormatting>
  <conditionalFormatting sqref="Q71:Q78">
    <cfRule type="cellIs" dxfId="21562" priority="2202" operator="lessThan">
      <formula>0</formula>
    </cfRule>
  </conditionalFormatting>
  <conditionalFormatting sqref="R71:R78">
    <cfRule type="cellIs" dxfId="21561" priority="2200" operator="lessThan">
      <formula>0.8</formula>
    </cfRule>
    <cfRule type="cellIs" dxfId="21560" priority="2201" operator="greaterThan">
      <formula>1</formula>
    </cfRule>
  </conditionalFormatting>
  <conditionalFormatting sqref="R71:R78">
    <cfRule type="cellIs" dxfId="21559" priority="2198" operator="greaterThan">
      <formula>1</formula>
    </cfRule>
    <cfRule type="cellIs" dxfId="21558" priority="2199" operator="lessThan">
      <formula>0.8</formula>
    </cfRule>
  </conditionalFormatting>
  <conditionalFormatting sqref="Q148:Q154">
    <cfRule type="cellIs" dxfId="21557" priority="2196" operator="lessThan">
      <formula>0</formula>
    </cfRule>
  </conditionalFormatting>
  <conditionalFormatting sqref="R148:R154">
    <cfRule type="cellIs" dxfId="21556" priority="2194" operator="lessThan">
      <formula>0.8</formula>
    </cfRule>
    <cfRule type="cellIs" dxfId="21555" priority="2195" operator="greaterThan">
      <formula>1</formula>
    </cfRule>
  </conditionalFormatting>
  <conditionalFormatting sqref="R148:R154">
    <cfRule type="cellIs" dxfId="21554" priority="2192" operator="greaterThan">
      <formula>1</formula>
    </cfRule>
    <cfRule type="cellIs" dxfId="21553" priority="2193" operator="lessThan">
      <formula>0.8</formula>
    </cfRule>
  </conditionalFormatting>
  <conditionalFormatting sqref="P148:P154">
    <cfRule type="cellIs" dxfId="21552" priority="2191" operator="greaterThan">
      <formula>0</formula>
    </cfRule>
  </conditionalFormatting>
  <conditionalFormatting sqref="Q148:Q154">
    <cfRule type="cellIs" dxfId="21551" priority="2190" operator="lessThan">
      <formula>0</formula>
    </cfRule>
  </conditionalFormatting>
  <conditionalFormatting sqref="R148:R154">
    <cfRule type="cellIs" dxfId="21550" priority="2188" operator="lessThan">
      <formula>0.8</formula>
    </cfRule>
    <cfRule type="cellIs" dxfId="21549" priority="2189" operator="greaterThan">
      <formula>1</formula>
    </cfRule>
  </conditionalFormatting>
  <conditionalFormatting sqref="R148:R154">
    <cfRule type="cellIs" dxfId="21548" priority="2186" operator="greaterThan">
      <formula>1</formula>
    </cfRule>
    <cfRule type="cellIs" dxfId="21547" priority="2187" operator="lessThan">
      <formula>0.8</formula>
    </cfRule>
  </conditionalFormatting>
  <conditionalFormatting sqref="P148:P154">
    <cfRule type="cellIs" dxfId="21546" priority="2185" operator="greaterThan">
      <formula>0</formula>
    </cfRule>
  </conditionalFormatting>
  <conditionalFormatting sqref="Q148:Q154">
    <cfRule type="cellIs" dxfId="21545" priority="2184" operator="lessThan">
      <formula>0</formula>
    </cfRule>
  </conditionalFormatting>
  <conditionalFormatting sqref="R148:R154">
    <cfRule type="cellIs" dxfId="21544" priority="2182" operator="lessThan">
      <formula>0.8</formula>
    </cfRule>
    <cfRule type="cellIs" dxfId="21543" priority="2183" operator="greaterThan">
      <formula>1</formula>
    </cfRule>
  </conditionalFormatting>
  <conditionalFormatting sqref="R148:R154">
    <cfRule type="cellIs" dxfId="21542" priority="2180" operator="greaterThan">
      <formula>1</formula>
    </cfRule>
    <cfRule type="cellIs" dxfId="21541" priority="2181" operator="lessThan">
      <formula>0.8</formula>
    </cfRule>
  </conditionalFormatting>
  <conditionalFormatting sqref="P148:P154">
    <cfRule type="cellIs" dxfId="21540" priority="2179" operator="greaterThan">
      <formula>0</formula>
    </cfRule>
  </conditionalFormatting>
  <conditionalFormatting sqref="Q148:Q154">
    <cfRule type="cellIs" dxfId="21539" priority="2178" operator="lessThan">
      <formula>0</formula>
    </cfRule>
  </conditionalFormatting>
  <conditionalFormatting sqref="R148:R154">
    <cfRule type="cellIs" dxfId="21538" priority="2176" operator="lessThan">
      <formula>0.8</formula>
    </cfRule>
    <cfRule type="cellIs" dxfId="21537" priority="2177" operator="greaterThan">
      <formula>1</formula>
    </cfRule>
  </conditionalFormatting>
  <conditionalFormatting sqref="R148:R154">
    <cfRule type="cellIs" dxfId="21536" priority="2174" operator="greaterThan">
      <formula>1</formula>
    </cfRule>
    <cfRule type="cellIs" dxfId="21535" priority="2175" operator="lessThan">
      <formula>0.8</formula>
    </cfRule>
  </conditionalFormatting>
  <conditionalFormatting sqref="P148:P154">
    <cfRule type="cellIs" dxfId="21534" priority="2173" operator="greaterThan">
      <formula>0</formula>
    </cfRule>
  </conditionalFormatting>
  <conditionalFormatting sqref="P148:P154">
    <cfRule type="cellIs" dxfId="21533" priority="2167" operator="greaterThan">
      <formula>0</formula>
    </cfRule>
  </conditionalFormatting>
  <conditionalFormatting sqref="Q148:Q154">
    <cfRule type="cellIs" dxfId="21532" priority="2172" operator="lessThan">
      <formula>0</formula>
    </cfRule>
  </conditionalFormatting>
  <conditionalFormatting sqref="R148:R154">
    <cfRule type="cellIs" dxfId="21531" priority="2170" operator="lessThan">
      <formula>0.8</formula>
    </cfRule>
    <cfRule type="cellIs" dxfId="21530" priority="2171" operator="greaterThan">
      <formula>1</formula>
    </cfRule>
  </conditionalFormatting>
  <conditionalFormatting sqref="R148:R154">
    <cfRule type="cellIs" dxfId="21529" priority="2168" operator="greaterThan">
      <formula>1</formula>
    </cfRule>
    <cfRule type="cellIs" dxfId="21528" priority="2169" operator="lessThan">
      <formula>0.8</formula>
    </cfRule>
  </conditionalFormatting>
  <conditionalFormatting sqref="P148:P154">
    <cfRule type="cellIs" dxfId="21527" priority="2161" operator="greaterThan">
      <formula>0</formula>
    </cfRule>
  </conditionalFormatting>
  <conditionalFormatting sqref="Q148:Q154">
    <cfRule type="cellIs" dxfId="21526" priority="2166" operator="lessThan">
      <formula>0</formula>
    </cfRule>
  </conditionalFormatting>
  <conditionalFormatting sqref="R148:R154">
    <cfRule type="cellIs" dxfId="21525" priority="2164" operator="lessThan">
      <formula>0.8</formula>
    </cfRule>
    <cfRule type="cellIs" dxfId="21524" priority="2165" operator="greaterThan">
      <formula>1</formula>
    </cfRule>
  </conditionalFormatting>
  <conditionalFormatting sqref="R148:R154">
    <cfRule type="cellIs" dxfId="21523" priority="2162" operator="greaterThan">
      <formula>1</formula>
    </cfRule>
    <cfRule type="cellIs" dxfId="21522" priority="2163" operator="lessThan">
      <formula>0.8</formula>
    </cfRule>
  </conditionalFormatting>
  <conditionalFormatting sqref="R148:R154">
    <cfRule type="cellIs" dxfId="21521" priority="2158" operator="lessThan">
      <formula>0.8</formula>
    </cfRule>
    <cfRule type="cellIs" dxfId="21520" priority="2159" operator="greaterThan">
      <formula>1</formula>
    </cfRule>
  </conditionalFormatting>
  <conditionalFormatting sqref="R148:R154">
    <cfRule type="cellIs" dxfId="21519" priority="2156" operator="greaterThan">
      <formula>1</formula>
    </cfRule>
    <cfRule type="cellIs" dxfId="21518" priority="2157" operator="lessThan">
      <formula>0.8</formula>
    </cfRule>
  </conditionalFormatting>
  <conditionalFormatting sqref="P148:P154">
    <cfRule type="cellIs" dxfId="21517" priority="2155" operator="greaterThan">
      <formula>0</formula>
    </cfRule>
  </conditionalFormatting>
  <conditionalFormatting sqref="Q148:Q154">
    <cfRule type="cellIs" dxfId="21516" priority="2160" operator="lessThan">
      <formula>0</formula>
    </cfRule>
  </conditionalFormatting>
  <conditionalFormatting sqref="Q148:Q154">
    <cfRule type="cellIs" dxfId="21515" priority="2154" operator="lessThan">
      <formula>0</formula>
    </cfRule>
  </conditionalFormatting>
  <conditionalFormatting sqref="R148:R154">
    <cfRule type="cellIs" dxfId="21514" priority="2152" operator="lessThan">
      <formula>0.8</formula>
    </cfRule>
    <cfRule type="cellIs" dxfId="21513" priority="2153" operator="greaterThan">
      <formula>1</formula>
    </cfRule>
  </conditionalFormatting>
  <conditionalFormatting sqref="R148:R154">
    <cfRule type="cellIs" dxfId="21512" priority="2150" operator="greaterThan">
      <formula>1</formula>
    </cfRule>
    <cfRule type="cellIs" dxfId="21511" priority="2151" operator="lessThan">
      <formula>0.8</formula>
    </cfRule>
  </conditionalFormatting>
  <conditionalFormatting sqref="P148:P154">
    <cfRule type="cellIs" dxfId="21510" priority="2149" operator="greaterThan">
      <formula>0</formula>
    </cfRule>
  </conditionalFormatting>
  <conditionalFormatting sqref="P148:P154">
    <cfRule type="cellIs" dxfId="21509" priority="2143" operator="greaterThan">
      <formula>0</formula>
    </cfRule>
  </conditionalFormatting>
  <conditionalFormatting sqref="Q148:Q154">
    <cfRule type="cellIs" dxfId="21508" priority="2148" operator="lessThan">
      <formula>0</formula>
    </cfRule>
  </conditionalFormatting>
  <conditionalFormatting sqref="R148:R154">
    <cfRule type="cellIs" dxfId="21507" priority="2146" operator="lessThan">
      <formula>0.8</formula>
    </cfRule>
    <cfRule type="cellIs" dxfId="21506" priority="2147" operator="greaterThan">
      <formula>1</formula>
    </cfRule>
  </conditionalFormatting>
  <conditionalFormatting sqref="R148:R154">
    <cfRule type="cellIs" dxfId="21505" priority="2144" operator="greaterThan">
      <formula>1</formula>
    </cfRule>
    <cfRule type="cellIs" dxfId="21504" priority="2145" operator="lessThan">
      <formula>0.8</formula>
    </cfRule>
  </conditionalFormatting>
  <conditionalFormatting sqref="P148:P154">
    <cfRule type="cellIs" dxfId="21503" priority="2137" operator="greaterThan">
      <formula>0</formula>
    </cfRule>
  </conditionalFormatting>
  <conditionalFormatting sqref="Q148:Q154">
    <cfRule type="cellIs" dxfId="21502" priority="2142" operator="lessThan">
      <formula>0</formula>
    </cfRule>
  </conditionalFormatting>
  <conditionalFormatting sqref="R148:R154">
    <cfRule type="cellIs" dxfId="21501" priority="2140" operator="lessThan">
      <formula>0.8</formula>
    </cfRule>
    <cfRule type="cellIs" dxfId="21500" priority="2141" operator="greaterThan">
      <formula>1</formula>
    </cfRule>
  </conditionalFormatting>
  <conditionalFormatting sqref="R148:R154">
    <cfRule type="cellIs" dxfId="21499" priority="2138" operator="greaterThan">
      <formula>1</formula>
    </cfRule>
    <cfRule type="cellIs" dxfId="21498" priority="2139" operator="lessThan">
      <formula>0.8</formula>
    </cfRule>
  </conditionalFormatting>
  <conditionalFormatting sqref="R148:R154">
    <cfRule type="cellIs" dxfId="21497" priority="2134" operator="lessThan">
      <formula>0.8</formula>
    </cfRule>
    <cfRule type="cellIs" dxfId="21496" priority="2135" operator="greaterThan">
      <formula>1</formula>
    </cfRule>
  </conditionalFormatting>
  <conditionalFormatting sqref="R148:R154">
    <cfRule type="cellIs" dxfId="21495" priority="2132" operator="greaterThan">
      <formula>1</formula>
    </cfRule>
    <cfRule type="cellIs" dxfId="21494" priority="2133" operator="lessThan">
      <formula>0.8</formula>
    </cfRule>
  </conditionalFormatting>
  <conditionalFormatting sqref="P148:P154">
    <cfRule type="cellIs" dxfId="21493" priority="2131" operator="greaterThan">
      <formula>0</formula>
    </cfRule>
  </conditionalFormatting>
  <conditionalFormatting sqref="Q148:Q154">
    <cfRule type="cellIs" dxfId="21492" priority="2136" operator="lessThan">
      <formula>0</formula>
    </cfRule>
  </conditionalFormatting>
  <conditionalFormatting sqref="P148:P154">
    <cfRule type="cellIs" dxfId="21491" priority="2125" operator="greaterThan">
      <formula>0</formula>
    </cfRule>
  </conditionalFormatting>
  <conditionalFormatting sqref="Q148:Q154">
    <cfRule type="cellIs" dxfId="21490" priority="2130" operator="lessThan">
      <formula>0</formula>
    </cfRule>
  </conditionalFormatting>
  <conditionalFormatting sqref="R148:R154">
    <cfRule type="cellIs" dxfId="21489" priority="2128" operator="lessThan">
      <formula>0.8</formula>
    </cfRule>
    <cfRule type="cellIs" dxfId="21488" priority="2129" operator="greaterThan">
      <formula>1</formula>
    </cfRule>
  </conditionalFormatting>
  <conditionalFormatting sqref="R148:R154">
    <cfRule type="cellIs" dxfId="21487" priority="2126" operator="greaterThan">
      <formula>1</formula>
    </cfRule>
    <cfRule type="cellIs" dxfId="21486" priority="2127" operator="lessThan">
      <formula>0.8</formula>
    </cfRule>
  </conditionalFormatting>
  <conditionalFormatting sqref="R148:R154">
    <cfRule type="cellIs" dxfId="21485" priority="2122" operator="lessThan">
      <formula>0.8</formula>
    </cfRule>
    <cfRule type="cellIs" dxfId="21484" priority="2123" operator="greaterThan">
      <formula>1</formula>
    </cfRule>
  </conditionalFormatting>
  <conditionalFormatting sqref="R148:R154">
    <cfRule type="cellIs" dxfId="21483" priority="2120" operator="greaterThan">
      <formula>1</formula>
    </cfRule>
    <cfRule type="cellIs" dxfId="21482" priority="2121" operator="lessThan">
      <formula>0.8</formula>
    </cfRule>
  </conditionalFormatting>
  <conditionalFormatting sqref="P148:P154">
    <cfRule type="cellIs" dxfId="21481" priority="2119" operator="greaterThan">
      <formula>0</formula>
    </cfRule>
  </conditionalFormatting>
  <conditionalFormatting sqref="Q148:Q154">
    <cfRule type="cellIs" dxfId="21480" priority="2124" operator="lessThan">
      <formula>0</formula>
    </cfRule>
  </conditionalFormatting>
  <conditionalFormatting sqref="R148:R154">
    <cfRule type="cellIs" dxfId="21479" priority="2116" operator="lessThan">
      <formula>0.8</formula>
    </cfRule>
    <cfRule type="cellIs" dxfId="21478" priority="2117" operator="greaterThan">
      <formula>1</formula>
    </cfRule>
  </conditionalFormatting>
  <conditionalFormatting sqref="R148:R154">
    <cfRule type="cellIs" dxfId="21477" priority="2114" operator="greaterThan">
      <formula>1</formula>
    </cfRule>
    <cfRule type="cellIs" dxfId="21476" priority="2115" operator="lessThan">
      <formula>0.8</formula>
    </cfRule>
  </conditionalFormatting>
  <conditionalFormatting sqref="P148:P154">
    <cfRule type="cellIs" dxfId="21475" priority="2113" operator="greaterThan">
      <formula>0</formula>
    </cfRule>
  </conditionalFormatting>
  <conditionalFormatting sqref="Q148:Q154">
    <cfRule type="cellIs" dxfId="21474" priority="2118" operator="lessThan">
      <formula>0</formula>
    </cfRule>
  </conditionalFormatting>
  <conditionalFormatting sqref="Q148:Q154">
    <cfRule type="cellIs" dxfId="21473" priority="2112" operator="lessThan">
      <formula>0</formula>
    </cfRule>
  </conditionalFormatting>
  <conditionalFormatting sqref="R148:R154">
    <cfRule type="cellIs" dxfId="21472" priority="2110" operator="lessThan">
      <formula>0.8</formula>
    </cfRule>
    <cfRule type="cellIs" dxfId="21471" priority="2111" operator="greaterThan">
      <formula>1</formula>
    </cfRule>
  </conditionalFormatting>
  <conditionalFormatting sqref="R148:R154">
    <cfRule type="cellIs" dxfId="21470" priority="2108" operator="greaterThan">
      <formula>1</formula>
    </cfRule>
    <cfRule type="cellIs" dxfId="21469" priority="2109" operator="lessThan">
      <formula>0.8</formula>
    </cfRule>
  </conditionalFormatting>
  <conditionalFormatting sqref="P148:P154">
    <cfRule type="cellIs" dxfId="21468" priority="2107" operator="greaterThan">
      <formula>0</formula>
    </cfRule>
  </conditionalFormatting>
  <conditionalFormatting sqref="Q148:Q154">
    <cfRule type="cellIs" dxfId="21467" priority="2101" operator="lessThan">
      <formula>0</formula>
    </cfRule>
  </conditionalFormatting>
  <conditionalFormatting sqref="R148:R154">
    <cfRule type="cellIs" dxfId="21466" priority="2105" operator="lessThan">
      <formula>0.8</formula>
    </cfRule>
    <cfRule type="cellIs" dxfId="21465" priority="2106" operator="greaterThan">
      <formula>1</formula>
    </cfRule>
  </conditionalFormatting>
  <conditionalFormatting sqref="R148:R154">
    <cfRule type="cellIs" dxfId="21464" priority="2103" operator="greaterThan">
      <formula>1</formula>
    </cfRule>
    <cfRule type="cellIs" dxfId="21463" priority="2104" operator="lessThan">
      <formula>0.8</formula>
    </cfRule>
  </conditionalFormatting>
  <conditionalFormatting sqref="P148:P154">
    <cfRule type="cellIs" dxfId="21462" priority="2102" operator="greaterThan">
      <formula>0</formula>
    </cfRule>
  </conditionalFormatting>
  <conditionalFormatting sqref="Q148:Q154">
    <cfRule type="cellIs" dxfId="21461" priority="2100" operator="lessThan">
      <formula>0</formula>
    </cfRule>
  </conditionalFormatting>
  <conditionalFormatting sqref="R148:R154">
    <cfRule type="cellIs" dxfId="21460" priority="2098" operator="lessThan">
      <formula>0.8</formula>
    </cfRule>
    <cfRule type="cellIs" dxfId="21459" priority="2099" operator="greaterThan">
      <formula>1</formula>
    </cfRule>
  </conditionalFormatting>
  <conditionalFormatting sqref="R148:R154">
    <cfRule type="cellIs" dxfId="21458" priority="2096" operator="greaterThan">
      <formula>1</formula>
    </cfRule>
    <cfRule type="cellIs" dxfId="21457" priority="2097" operator="lessThan">
      <formula>0.8</formula>
    </cfRule>
  </conditionalFormatting>
  <conditionalFormatting sqref="P148:P154">
    <cfRule type="cellIs" dxfId="21456" priority="2095" operator="greaterThan">
      <formula>0</formula>
    </cfRule>
  </conditionalFormatting>
  <conditionalFormatting sqref="Q148:Q154">
    <cfRule type="cellIs" dxfId="21455" priority="2094" operator="lessThan">
      <formula>0</formula>
    </cfRule>
  </conditionalFormatting>
  <conditionalFormatting sqref="R148:R154">
    <cfRule type="cellIs" dxfId="21454" priority="2092" operator="lessThan">
      <formula>0.8</formula>
    </cfRule>
    <cfRule type="cellIs" dxfId="21453" priority="2093" operator="greaterThan">
      <formula>1</formula>
    </cfRule>
  </conditionalFormatting>
  <conditionalFormatting sqref="R148:R154">
    <cfRule type="cellIs" dxfId="21452" priority="2090" operator="greaterThan">
      <formula>1</formula>
    </cfRule>
    <cfRule type="cellIs" dxfId="21451" priority="2091" operator="lessThan">
      <formula>0.8</formula>
    </cfRule>
  </conditionalFormatting>
  <conditionalFormatting sqref="P148:P154">
    <cfRule type="cellIs" dxfId="21450" priority="2089" operator="greaterThan">
      <formula>0</formula>
    </cfRule>
  </conditionalFormatting>
  <conditionalFormatting sqref="Q148:Q154">
    <cfRule type="cellIs" dxfId="21449" priority="2088" operator="lessThan">
      <formula>0</formula>
    </cfRule>
  </conditionalFormatting>
  <conditionalFormatting sqref="R148:R154">
    <cfRule type="cellIs" dxfId="21448" priority="2086" operator="lessThan">
      <formula>0.8</formula>
    </cfRule>
    <cfRule type="cellIs" dxfId="21447" priority="2087" operator="greaterThan">
      <formula>1</formula>
    </cfRule>
  </conditionalFormatting>
  <conditionalFormatting sqref="R148:R154">
    <cfRule type="cellIs" dxfId="21446" priority="2084" operator="greaterThan">
      <formula>1</formula>
    </cfRule>
    <cfRule type="cellIs" dxfId="21445" priority="2085" operator="lessThan">
      <formula>0.8</formula>
    </cfRule>
  </conditionalFormatting>
  <conditionalFormatting sqref="P148:P154">
    <cfRule type="cellIs" dxfId="21444" priority="2083" operator="greaterThan">
      <formula>0</formula>
    </cfRule>
  </conditionalFormatting>
  <conditionalFormatting sqref="Q148:Q154">
    <cfRule type="cellIs" dxfId="21443" priority="2082" operator="lessThan">
      <formula>0</formula>
    </cfRule>
  </conditionalFormatting>
  <conditionalFormatting sqref="R148:R154">
    <cfRule type="cellIs" dxfId="21442" priority="2080" operator="lessThan">
      <formula>0.8</formula>
    </cfRule>
    <cfRule type="cellIs" dxfId="21441" priority="2081" operator="greaterThan">
      <formula>1</formula>
    </cfRule>
  </conditionalFormatting>
  <conditionalFormatting sqref="R148:R154">
    <cfRule type="cellIs" dxfId="21440" priority="2078" operator="greaterThan">
      <formula>1</formula>
    </cfRule>
    <cfRule type="cellIs" dxfId="21439" priority="2079" operator="lessThan">
      <formula>0.8</formula>
    </cfRule>
  </conditionalFormatting>
  <conditionalFormatting sqref="P148:P154">
    <cfRule type="cellIs" dxfId="21438" priority="2077" operator="greaterThan">
      <formula>0</formula>
    </cfRule>
  </conditionalFormatting>
  <conditionalFormatting sqref="Q148:Q154">
    <cfRule type="cellIs" dxfId="21437" priority="2076" operator="lessThan">
      <formula>0</formula>
    </cfRule>
  </conditionalFormatting>
  <conditionalFormatting sqref="R148:R154">
    <cfRule type="cellIs" dxfId="21436" priority="2074" operator="lessThan">
      <formula>0.8</formula>
    </cfRule>
    <cfRule type="cellIs" dxfId="21435" priority="2075" operator="greaterThan">
      <formula>1</formula>
    </cfRule>
  </conditionalFormatting>
  <conditionalFormatting sqref="R148:R154">
    <cfRule type="cellIs" dxfId="21434" priority="2072" operator="greaterThan">
      <formula>1</formula>
    </cfRule>
    <cfRule type="cellIs" dxfId="21433" priority="2073" operator="lessThan">
      <formula>0.8</formula>
    </cfRule>
  </conditionalFormatting>
  <conditionalFormatting sqref="P148:P154">
    <cfRule type="cellIs" dxfId="21432" priority="2071" operator="greaterThan">
      <formula>0</formula>
    </cfRule>
  </conditionalFormatting>
  <conditionalFormatting sqref="P148:P154">
    <cfRule type="cellIs" dxfId="21431" priority="2065" operator="greaterThan">
      <formula>0</formula>
    </cfRule>
  </conditionalFormatting>
  <conditionalFormatting sqref="Q148:Q154">
    <cfRule type="cellIs" dxfId="21430" priority="2070" operator="lessThan">
      <formula>0</formula>
    </cfRule>
  </conditionalFormatting>
  <conditionalFormatting sqref="R148:R154">
    <cfRule type="cellIs" dxfId="21429" priority="2068" operator="lessThan">
      <formula>0.8</formula>
    </cfRule>
    <cfRule type="cellIs" dxfId="21428" priority="2069" operator="greaterThan">
      <formula>1</formula>
    </cfRule>
  </conditionalFormatting>
  <conditionalFormatting sqref="R148:R154">
    <cfRule type="cellIs" dxfId="21427" priority="2066" operator="greaterThan">
      <formula>1</formula>
    </cfRule>
    <cfRule type="cellIs" dxfId="21426" priority="2067" operator="lessThan">
      <formula>0.8</formula>
    </cfRule>
  </conditionalFormatting>
  <conditionalFormatting sqref="P148:P154">
    <cfRule type="cellIs" dxfId="21425" priority="2059" operator="greaterThan">
      <formula>0</formula>
    </cfRule>
  </conditionalFormatting>
  <conditionalFormatting sqref="Q148:Q154">
    <cfRule type="cellIs" dxfId="21424" priority="2064" operator="lessThan">
      <formula>0</formula>
    </cfRule>
  </conditionalFormatting>
  <conditionalFormatting sqref="R148:R154">
    <cfRule type="cellIs" dxfId="21423" priority="2062" operator="lessThan">
      <formula>0.8</formula>
    </cfRule>
    <cfRule type="cellIs" dxfId="21422" priority="2063" operator="greaterThan">
      <formula>1</formula>
    </cfRule>
  </conditionalFormatting>
  <conditionalFormatting sqref="R148:R154">
    <cfRule type="cellIs" dxfId="21421" priority="2060" operator="greaterThan">
      <formula>1</formula>
    </cfRule>
    <cfRule type="cellIs" dxfId="21420" priority="2061" operator="lessThan">
      <formula>0.8</formula>
    </cfRule>
  </conditionalFormatting>
  <conditionalFormatting sqref="R148:R154">
    <cfRule type="cellIs" dxfId="21419" priority="2056" operator="lessThan">
      <formula>0.8</formula>
    </cfRule>
    <cfRule type="cellIs" dxfId="21418" priority="2057" operator="greaterThan">
      <formula>1</formula>
    </cfRule>
  </conditionalFormatting>
  <conditionalFormatting sqref="R148:R154">
    <cfRule type="cellIs" dxfId="21417" priority="2054" operator="greaterThan">
      <formula>1</formula>
    </cfRule>
    <cfRule type="cellIs" dxfId="21416" priority="2055" operator="lessThan">
      <formula>0.8</formula>
    </cfRule>
  </conditionalFormatting>
  <conditionalFormatting sqref="P148:P154">
    <cfRule type="cellIs" dxfId="21415" priority="2053" operator="greaterThan">
      <formula>0</formula>
    </cfRule>
  </conditionalFormatting>
  <conditionalFormatting sqref="Q148:Q154">
    <cfRule type="cellIs" dxfId="21414" priority="2058" operator="lessThan">
      <formula>0</formula>
    </cfRule>
  </conditionalFormatting>
  <conditionalFormatting sqref="Q148:Q154">
    <cfRule type="cellIs" dxfId="21413" priority="2047" operator="lessThan">
      <formula>0</formula>
    </cfRule>
  </conditionalFormatting>
  <conditionalFormatting sqref="P148:P154">
    <cfRule type="cellIs" dxfId="21412" priority="2048" operator="greaterThan">
      <formula>0</formula>
    </cfRule>
  </conditionalFormatting>
  <conditionalFormatting sqref="R148:R154">
    <cfRule type="cellIs" dxfId="21411" priority="2051" operator="lessThan">
      <formula>0.8</formula>
    </cfRule>
    <cfRule type="cellIs" dxfId="21410" priority="2052" operator="greaterThan">
      <formula>1</formula>
    </cfRule>
  </conditionalFormatting>
  <conditionalFormatting sqref="R148:R154">
    <cfRule type="cellIs" dxfId="21409" priority="2049" operator="greaterThan">
      <formula>1</formula>
    </cfRule>
    <cfRule type="cellIs" dxfId="21408" priority="2050" operator="lessThan">
      <formula>0.8</formula>
    </cfRule>
  </conditionalFormatting>
  <conditionalFormatting sqref="Q148:Q154">
    <cfRule type="cellIs" dxfId="21407" priority="2041" operator="lessThan">
      <formula>0</formula>
    </cfRule>
  </conditionalFormatting>
  <conditionalFormatting sqref="R148:R154">
    <cfRule type="cellIs" dxfId="21406" priority="2045" operator="lessThan">
      <formula>0.8</formula>
    </cfRule>
    <cfRule type="cellIs" dxfId="21405" priority="2046" operator="greaterThan">
      <formula>1</formula>
    </cfRule>
  </conditionalFormatting>
  <conditionalFormatting sqref="R148:R154">
    <cfRule type="cellIs" dxfId="21404" priority="2043" operator="greaterThan">
      <formula>1</formula>
    </cfRule>
    <cfRule type="cellIs" dxfId="21403" priority="2044" operator="lessThan">
      <formula>0.8</formula>
    </cfRule>
  </conditionalFormatting>
  <conditionalFormatting sqref="P148:P154">
    <cfRule type="cellIs" dxfId="21402" priority="2042" operator="greaterThan">
      <formula>0</formula>
    </cfRule>
  </conditionalFormatting>
  <conditionalFormatting sqref="Q148:Q154">
    <cfRule type="cellIs" dxfId="21401" priority="2040" operator="lessThan">
      <formula>0</formula>
    </cfRule>
  </conditionalFormatting>
  <conditionalFormatting sqref="R148:R154">
    <cfRule type="cellIs" dxfId="21400" priority="2038" operator="lessThan">
      <formula>0.8</formula>
    </cfRule>
    <cfRule type="cellIs" dxfId="21399" priority="2039" operator="greaterThan">
      <formula>1</formula>
    </cfRule>
  </conditionalFormatting>
  <conditionalFormatting sqref="R148:R154">
    <cfRule type="cellIs" dxfId="21398" priority="2036" operator="greaterThan">
      <formula>1</formula>
    </cfRule>
    <cfRule type="cellIs" dxfId="21397" priority="2037" operator="lessThan">
      <formula>0.8</formula>
    </cfRule>
  </conditionalFormatting>
  <conditionalFormatting sqref="P148:P154">
    <cfRule type="cellIs" dxfId="21396" priority="2035" operator="greaterThan">
      <formula>0</formula>
    </cfRule>
  </conditionalFormatting>
  <conditionalFormatting sqref="Q148:Q154">
    <cfRule type="cellIs" dxfId="21395" priority="2034" operator="lessThan">
      <formula>0</formula>
    </cfRule>
  </conditionalFormatting>
  <conditionalFormatting sqref="R148:R154">
    <cfRule type="cellIs" dxfId="21394" priority="2032" operator="lessThan">
      <formula>0.8</formula>
    </cfRule>
    <cfRule type="cellIs" dxfId="21393" priority="2033" operator="greaterThan">
      <formula>1</formula>
    </cfRule>
  </conditionalFormatting>
  <conditionalFormatting sqref="R148:R154">
    <cfRule type="cellIs" dxfId="21392" priority="2030" operator="greaterThan">
      <formula>1</formula>
    </cfRule>
    <cfRule type="cellIs" dxfId="21391" priority="2031" operator="lessThan">
      <formula>0.8</formula>
    </cfRule>
  </conditionalFormatting>
  <conditionalFormatting sqref="P148:P154">
    <cfRule type="cellIs" dxfId="21390" priority="2029" operator="greaterThan">
      <formula>0</formula>
    </cfRule>
  </conditionalFormatting>
  <conditionalFormatting sqref="Q148:Q154">
    <cfRule type="cellIs" dxfId="21389" priority="2028" operator="lessThan">
      <formula>0</formula>
    </cfRule>
  </conditionalFormatting>
  <conditionalFormatting sqref="R148:R154">
    <cfRule type="cellIs" dxfId="21388" priority="2026" operator="lessThan">
      <formula>0.8</formula>
    </cfRule>
    <cfRule type="cellIs" dxfId="21387" priority="2027" operator="greaterThan">
      <formula>1</formula>
    </cfRule>
  </conditionalFormatting>
  <conditionalFormatting sqref="R148:R154">
    <cfRule type="cellIs" dxfId="21386" priority="2024" operator="greaterThan">
      <formula>1</formula>
    </cfRule>
    <cfRule type="cellIs" dxfId="21385" priority="2025" operator="lessThan">
      <formula>0.8</formula>
    </cfRule>
  </conditionalFormatting>
  <conditionalFormatting sqref="P148:P154">
    <cfRule type="cellIs" dxfId="21384" priority="2023" operator="greaterThan">
      <formula>0</formula>
    </cfRule>
  </conditionalFormatting>
  <conditionalFormatting sqref="Q148:Q154">
    <cfRule type="cellIs" dxfId="21383" priority="2022" operator="lessThan">
      <formula>0</formula>
    </cfRule>
  </conditionalFormatting>
  <conditionalFormatting sqref="R148:R154">
    <cfRule type="cellIs" dxfId="21382" priority="2020" operator="lessThan">
      <formula>0.8</formula>
    </cfRule>
    <cfRule type="cellIs" dxfId="21381" priority="2021" operator="greaterThan">
      <formula>1</formula>
    </cfRule>
  </conditionalFormatting>
  <conditionalFormatting sqref="R148:R154">
    <cfRule type="cellIs" dxfId="21380" priority="2018" operator="greaterThan">
      <formula>1</formula>
    </cfRule>
    <cfRule type="cellIs" dxfId="21379" priority="2019" operator="lessThan">
      <formula>0.8</formula>
    </cfRule>
  </conditionalFormatting>
  <conditionalFormatting sqref="P148:P154">
    <cfRule type="cellIs" dxfId="21378" priority="2017" operator="greaterThan">
      <formula>0</formula>
    </cfRule>
  </conditionalFormatting>
  <conditionalFormatting sqref="Q124 Q127">
    <cfRule type="cellIs" dxfId="21377" priority="2011" operator="lessThan">
      <formula>0</formula>
    </cfRule>
  </conditionalFormatting>
  <conditionalFormatting sqref="P124 P127">
    <cfRule type="cellIs" dxfId="21376" priority="2012" operator="greaterThan">
      <formula>0</formula>
    </cfRule>
  </conditionalFormatting>
  <conditionalFormatting sqref="R124 R127">
    <cfRule type="cellIs" dxfId="21375" priority="2015" operator="lessThan">
      <formula>0.8</formula>
    </cfRule>
    <cfRule type="cellIs" dxfId="21374" priority="2016" operator="greaterThan">
      <formula>1</formula>
    </cfRule>
  </conditionalFormatting>
  <conditionalFormatting sqref="R124 R127">
    <cfRule type="cellIs" dxfId="21373" priority="2013" operator="greaterThan">
      <formula>1</formula>
    </cfRule>
    <cfRule type="cellIs" dxfId="21372" priority="2014" operator="lessThan">
      <formula>0.8</formula>
    </cfRule>
  </conditionalFormatting>
  <conditionalFormatting sqref="Q124 Q127">
    <cfRule type="cellIs" dxfId="21371" priority="2005" operator="lessThan">
      <formula>0</formula>
    </cfRule>
  </conditionalFormatting>
  <conditionalFormatting sqref="R124 R127">
    <cfRule type="cellIs" dxfId="21370" priority="2009" operator="lessThan">
      <formula>0.8</formula>
    </cfRule>
    <cfRule type="cellIs" dxfId="21369" priority="2010" operator="greaterThan">
      <formula>1</formula>
    </cfRule>
  </conditionalFormatting>
  <conditionalFormatting sqref="R124 R127">
    <cfRule type="cellIs" dxfId="21368" priority="2007" operator="greaterThan">
      <formula>1</formula>
    </cfRule>
    <cfRule type="cellIs" dxfId="21367" priority="2008" operator="lessThan">
      <formula>0.8</formula>
    </cfRule>
  </conditionalFormatting>
  <conditionalFormatting sqref="P124 P127">
    <cfRule type="cellIs" dxfId="21366" priority="2006" operator="greaterThan">
      <formula>0</formula>
    </cfRule>
  </conditionalFormatting>
  <conditionalFormatting sqref="Q124 Q127">
    <cfRule type="cellIs" dxfId="21365" priority="2004" operator="lessThan">
      <formula>0</formula>
    </cfRule>
  </conditionalFormatting>
  <conditionalFormatting sqref="R124 R127">
    <cfRule type="cellIs" dxfId="21364" priority="2002" operator="lessThan">
      <formula>0.8</formula>
    </cfRule>
    <cfRule type="cellIs" dxfId="21363" priority="2003" operator="greaterThan">
      <formula>1</formula>
    </cfRule>
  </conditionalFormatting>
  <conditionalFormatting sqref="R124 R127">
    <cfRule type="cellIs" dxfId="21362" priority="2000" operator="greaterThan">
      <formula>1</formula>
    </cfRule>
    <cfRule type="cellIs" dxfId="21361" priority="2001" operator="lessThan">
      <formula>0.8</formula>
    </cfRule>
  </conditionalFormatting>
  <conditionalFormatting sqref="P124 P127">
    <cfRule type="cellIs" dxfId="21360" priority="1999" operator="greaterThan">
      <formula>0</formula>
    </cfRule>
  </conditionalFormatting>
  <conditionalFormatting sqref="Q124 Q127">
    <cfRule type="cellIs" dxfId="21359" priority="1998" operator="lessThan">
      <formula>0</formula>
    </cfRule>
  </conditionalFormatting>
  <conditionalFormatting sqref="R124 R127">
    <cfRule type="cellIs" dxfId="21358" priority="1996" operator="lessThan">
      <formula>0.8</formula>
    </cfRule>
    <cfRule type="cellIs" dxfId="21357" priority="1997" operator="greaterThan">
      <formula>1</formula>
    </cfRule>
  </conditionalFormatting>
  <conditionalFormatting sqref="R124 R127">
    <cfRule type="cellIs" dxfId="21356" priority="1994" operator="greaterThan">
      <formula>1</formula>
    </cfRule>
    <cfRule type="cellIs" dxfId="21355" priority="1995" operator="lessThan">
      <formula>0.8</formula>
    </cfRule>
  </conditionalFormatting>
  <conditionalFormatting sqref="P124 P127">
    <cfRule type="cellIs" dxfId="21354" priority="1993" operator="greaterThan">
      <formula>0</formula>
    </cfRule>
  </conditionalFormatting>
  <conditionalFormatting sqref="Q124 Q127">
    <cfRule type="cellIs" dxfId="21353" priority="1992" operator="lessThan">
      <formula>0</formula>
    </cfRule>
  </conditionalFormatting>
  <conditionalFormatting sqref="R124 R127">
    <cfRule type="cellIs" dxfId="21352" priority="1990" operator="lessThan">
      <formula>0.8</formula>
    </cfRule>
    <cfRule type="cellIs" dxfId="21351" priority="1991" operator="greaterThan">
      <formula>1</formula>
    </cfRule>
  </conditionalFormatting>
  <conditionalFormatting sqref="R124 R127">
    <cfRule type="cellIs" dxfId="21350" priority="1988" operator="greaterThan">
      <formula>1</formula>
    </cfRule>
    <cfRule type="cellIs" dxfId="21349" priority="1989" operator="lessThan">
      <formula>0.8</formula>
    </cfRule>
  </conditionalFormatting>
  <conditionalFormatting sqref="P124 P127">
    <cfRule type="cellIs" dxfId="21348" priority="1987" operator="greaterThan">
      <formula>0</formula>
    </cfRule>
  </conditionalFormatting>
  <conditionalFormatting sqref="Q124 Q127">
    <cfRule type="cellIs" dxfId="21347" priority="1986" operator="lessThan">
      <formula>0</formula>
    </cfRule>
  </conditionalFormatting>
  <conditionalFormatting sqref="R124 R127">
    <cfRule type="cellIs" dxfId="21346" priority="1984" operator="lessThan">
      <formula>0.8</formula>
    </cfRule>
    <cfRule type="cellIs" dxfId="21345" priority="1985" operator="greaterThan">
      <formula>1</formula>
    </cfRule>
  </conditionalFormatting>
  <conditionalFormatting sqref="R124 R127">
    <cfRule type="cellIs" dxfId="21344" priority="1982" operator="greaterThan">
      <formula>1</formula>
    </cfRule>
    <cfRule type="cellIs" dxfId="21343" priority="1983" operator="lessThan">
      <formula>0.8</formula>
    </cfRule>
  </conditionalFormatting>
  <conditionalFormatting sqref="P124 P127">
    <cfRule type="cellIs" dxfId="21342" priority="1981" operator="greaterThan">
      <formula>0</formula>
    </cfRule>
  </conditionalFormatting>
  <conditionalFormatting sqref="Q124 Q127">
    <cfRule type="cellIs" dxfId="21341" priority="1980" operator="lessThan">
      <formula>0</formula>
    </cfRule>
  </conditionalFormatting>
  <conditionalFormatting sqref="R124 R127">
    <cfRule type="cellIs" dxfId="21340" priority="1978" operator="lessThan">
      <formula>0.8</formula>
    </cfRule>
    <cfRule type="cellIs" dxfId="21339" priority="1979" operator="greaterThan">
      <formula>1</formula>
    </cfRule>
  </conditionalFormatting>
  <conditionalFormatting sqref="R124 R127">
    <cfRule type="cellIs" dxfId="21338" priority="1976" operator="greaterThan">
      <formula>1</formula>
    </cfRule>
    <cfRule type="cellIs" dxfId="21337" priority="1977" operator="lessThan">
      <formula>0.8</formula>
    </cfRule>
  </conditionalFormatting>
  <conditionalFormatting sqref="P124 P127">
    <cfRule type="cellIs" dxfId="21336" priority="1975" operator="greaterThan">
      <formula>0</formula>
    </cfRule>
  </conditionalFormatting>
  <conditionalFormatting sqref="Q124 Q127">
    <cfRule type="cellIs" dxfId="21335" priority="1974" operator="lessThan">
      <formula>0</formula>
    </cfRule>
  </conditionalFormatting>
  <conditionalFormatting sqref="R124 R127">
    <cfRule type="cellIs" dxfId="21334" priority="1972" operator="lessThan">
      <formula>0.8</formula>
    </cfRule>
    <cfRule type="cellIs" dxfId="21333" priority="1973" operator="greaterThan">
      <formula>1</formula>
    </cfRule>
  </conditionalFormatting>
  <conditionalFormatting sqref="R124 R127">
    <cfRule type="cellIs" dxfId="21332" priority="1970" operator="greaterThan">
      <formula>1</formula>
    </cfRule>
    <cfRule type="cellIs" dxfId="21331" priority="1971" operator="lessThan">
      <formula>0.8</formula>
    </cfRule>
  </conditionalFormatting>
  <conditionalFormatting sqref="P124 P127">
    <cfRule type="cellIs" dxfId="21330" priority="1969" operator="greaterThan">
      <formula>0</formula>
    </cfRule>
  </conditionalFormatting>
  <conditionalFormatting sqref="Q124 Q127">
    <cfRule type="cellIs" dxfId="21329" priority="1968" operator="lessThan">
      <formula>0</formula>
    </cfRule>
  </conditionalFormatting>
  <conditionalFormatting sqref="R124 R127">
    <cfRule type="cellIs" dxfId="21328" priority="1966" operator="lessThan">
      <formula>0.8</formula>
    </cfRule>
    <cfRule type="cellIs" dxfId="21327" priority="1967" operator="greaterThan">
      <formula>1</formula>
    </cfRule>
  </conditionalFormatting>
  <conditionalFormatting sqref="R124 R127">
    <cfRule type="cellIs" dxfId="21326" priority="1964" operator="greaterThan">
      <formula>1</formula>
    </cfRule>
    <cfRule type="cellIs" dxfId="21325" priority="1965" operator="lessThan">
      <formula>0.8</formula>
    </cfRule>
  </conditionalFormatting>
  <conditionalFormatting sqref="P124 P127">
    <cfRule type="cellIs" dxfId="21324" priority="1963" operator="greaterThan">
      <formula>0</formula>
    </cfRule>
  </conditionalFormatting>
  <conditionalFormatting sqref="P124 P127">
    <cfRule type="cellIs" dxfId="21323" priority="1957" operator="greaterThan">
      <formula>0</formula>
    </cfRule>
  </conditionalFormatting>
  <conditionalFormatting sqref="Q124 Q127">
    <cfRule type="cellIs" dxfId="21322" priority="1962" operator="lessThan">
      <formula>0</formula>
    </cfRule>
  </conditionalFormatting>
  <conditionalFormatting sqref="R124 R127">
    <cfRule type="cellIs" dxfId="21321" priority="1960" operator="lessThan">
      <formula>0.8</formula>
    </cfRule>
    <cfRule type="cellIs" dxfId="21320" priority="1961" operator="greaterThan">
      <formula>1</formula>
    </cfRule>
  </conditionalFormatting>
  <conditionalFormatting sqref="R124 R127">
    <cfRule type="cellIs" dxfId="21319" priority="1958" operator="greaterThan">
      <formula>1</formula>
    </cfRule>
    <cfRule type="cellIs" dxfId="21318" priority="1959" operator="lessThan">
      <formula>0.8</formula>
    </cfRule>
  </conditionalFormatting>
  <conditionalFormatting sqref="P124 P127">
    <cfRule type="cellIs" dxfId="21317" priority="1951" operator="greaterThan">
      <formula>0</formula>
    </cfRule>
  </conditionalFormatting>
  <conditionalFormatting sqref="Q124 Q127">
    <cfRule type="cellIs" dxfId="21316" priority="1956" operator="lessThan">
      <formula>0</formula>
    </cfRule>
  </conditionalFormatting>
  <conditionalFormatting sqref="R124 R127">
    <cfRule type="cellIs" dxfId="21315" priority="1954" operator="lessThan">
      <formula>0.8</formula>
    </cfRule>
    <cfRule type="cellIs" dxfId="21314" priority="1955" operator="greaterThan">
      <formula>1</formula>
    </cfRule>
  </conditionalFormatting>
  <conditionalFormatting sqref="R124 R127">
    <cfRule type="cellIs" dxfId="21313" priority="1952" operator="greaterThan">
      <formula>1</formula>
    </cfRule>
    <cfRule type="cellIs" dxfId="21312" priority="1953" operator="lessThan">
      <formula>0.8</formula>
    </cfRule>
  </conditionalFormatting>
  <conditionalFormatting sqref="R124 R127">
    <cfRule type="cellIs" dxfId="21311" priority="1948" operator="lessThan">
      <formula>0.8</formula>
    </cfRule>
    <cfRule type="cellIs" dxfId="21310" priority="1949" operator="greaterThan">
      <formula>1</formula>
    </cfRule>
  </conditionalFormatting>
  <conditionalFormatting sqref="R124 R127">
    <cfRule type="cellIs" dxfId="21309" priority="1946" operator="greaterThan">
      <formula>1</formula>
    </cfRule>
    <cfRule type="cellIs" dxfId="21308" priority="1947" operator="lessThan">
      <formula>0.8</formula>
    </cfRule>
  </conditionalFormatting>
  <conditionalFormatting sqref="P124 P127">
    <cfRule type="cellIs" dxfId="21307" priority="1945" operator="greaterThan">
      <formula>0</formula>
    </cfRule>
  </conditionalFormatting>
  <conditionalFormatting sqref="Q124 Q127">
    <cfRule type="cellIs" dxfId="21306" priority="1950" operator="lessThan">
      <formula>0</formula>
    </cfRule>
  </conditionalFormatting>
  <conditionalFormatting sqref="Q124 Q127">
    <cfRule type="cellIs" dxfId="21305" priority="1944" operator="lessThan">
      <formula>0</formula>
    </cfRule>
  </conditionalFormatting>
  <conditionalFormatting sqref="R124 R127">
    <cfRule type="cellIs" dxfId="21304" priority="1942" operator="lessThan">
      <formula>0.8</formula>
    </cfRule>
    <cfRule type="cellIs" dxfId="21303" priority="1943" operator="greaterThan">
      <formula>1</formula>
    </cfRule>
  </conditionalFormatting>
  <conditionalFormatting sqref="R124 R127">
    <cfRule type="cellIs" dxfId="21302" priority="1940" operator="greaterThan">
      <formula>1</formula>
    </cfRule>
    <cfRule type="cellIs" dxfId="21301" priority="1941" operator="lessThan">
      <formula>0.8</formula>
    </cfRule>
  </conditionalFormatting>
  <conditionalFormatting sqref="P124 P127">
    <cfRule type="cellIs" dxfId="21300" priority="1939" operator="greaterThan">
      <formula>0</formula>
    </cfRule>
  </conditionalFormatting>
  <conditionalFormatting sqref="P124 P127">
    <cfRule type="cellIs" dxfId="21299" priority="1933" operator="greaterThan">
      <formula>0</formula>
    </cfRule>
  </conditionalFormatting>
  <conditionalFormatting sqref="Q124 Q127">
    <cfRule type="cellIs" dxfId="21298" priority="1938" operator="lessThan">
      <formula>0</formula>
    </cfRule>
  </conditionalFormatting>
  <conditionalFormatting sqref="R124 R127">
    <cfRule type="cellIs" dxfId="21297" priority="1936" operator="lessThan">
      <formula>0.8</formula>
    </cfRule>
    <cfRule type="cellIs" dxfId="21296" priority="1937" operator="greaterThan">
      <formula>1</formula>
    </cfRule>
  </conditionalFormatting>
  <conditionalFormatting sqref="R124 R127">
    <cfRule type="cellIs" dxfId="21295" priority="1934" operator="greaterThan">
      <formula>1</formula>
    </cfRule>
    <cfRule type="cellIs" dxfId="21294" priority="1935" operator="lessThan">
      <formula>0.8</formula>
    </cfRule>
  </conditionalFormatting>
  <conditionalFormatting sqref="P124 P127">
    <cfRule type="cellIs" dxfId="21293" priority="1927" operator="greaterThan">
      <formula>0</formula>
    </cfRule>
  </conditionalFormatting>
  <conditionalFormatting sqref="Q124 Q127">
    <cfRule type="cellIs" dxfId="21292" priority="1932" operator="lessThan">
      <formula>0</formula>
    </cfRule>
  </conditionalFormatting>
  <conditionalFormatting sqref="R124 R127">
    <cfRule type="cellIs" dxfId="21291" priority="1930" operator="lessThan">
      <formula>0.8</formula>
    </cfRule>
    <cfRule type="cellIs" dxfId="21290" priority="1931" operator="greaterThan">
      <formula>1</formula>
    </cfRule>
  </conditionalFormatting>
  <conditionalFormatting sqref="R124 R127">
    <cfRule type="cellIs" dxfId="21289" priority="1928" operator="greaterThan">
      <formula>1</formula>
    </cfRule>
    <cfRule type="cellIs" dxfId="21288" priority="1929" operator="lessThan">
      <formula>0.8</formula>
    </cfRule>
  </conditionalFormatting>
  <conditionalFormatting sqref="R124 R127">
    <cfRule type="cellIs" dxfId="21287" priority="1924" operator="lessThan">
      <formula>0.8</formula>
    </cfRule>
    <cfRule type="cellIs" dxfId="21286" priority="1925" operator="greaterThan">
      <formula>1</formula>
    </cfRule>
  </conditionalFormatting>
  <conditionalFormatting sqref="R124 R127">
    <cfRule type="cellIs" dxfId="21285" priority="1922" operator="greaterThan">
      <formula>1</formula>
    </cfRule>
    <cfRule type="cellIs" dxfId="21284" priority="1923" operator="lessThan">
      <formula>0.8</formula>
    </cfRule>
  </conditionalFormatting>
  <conditionalFormatting sqref="P124 P127">
    <cfRule type="cellIs" dxfId="21283" priority="1921" operator="greaterThan">
      <formula>0</formula>
    </cfRule>
  </conditionalFormatting>
  <conditionalFormatting sqref="Q124 Q127">
    <cfRule type="cellIs" dxfId="21282" priority="1926" operator="lessThan">
      <formula>0</formula>
    </cfRule>
  </conditionalFormatting>
  <conditionalFormatting sqref="P124 P127">
    <cfRule type="cellIs" dxfId="21281" priority="1915" operator="greaterThan">
      <formula>0</formula>
    </cfRule>
  </conditionalFormatting>
  <conditionalFormatting sqref="Q124 Q127">
    <cfRule type="cellIs" dxfId="21280" priority="1920" operator="lessThan">
      <formula>0</formula>
    </cfRule>
  </conditionalFormatting>
  <conditionalFormatting sqref="R124 R127">
    <cfRule type="cellIs" dxfId="21279" priority="1918" operator="lessThan">
      <formula>0.8</formula>
    </cfRule>
    <cfRule type="cellIs" dxfId="21278" priority="1919" operator="greaterThan">
      <formula>1</formula>
    </cfRule>
  </conditionalFormatting>
  <conditionalFormatting sqref="R124 R127">
    <cfRule type="cellIs" dxfId="21277" priority="1916" operator="greaterThan">
      <formula>1</formula>
    </cfRule>
    <cfRule type="cellIs" dxfId="21276" priority="1917" operator="lessThan">
      <formula>0.8</formula>
    </cfRule>
  </conditionalFormatting>
  <conditionalFormatting sqref="R124 R127">
    <cfRule type="cellIs" dxfId="21275" priority="1912" operator="lessThan">
      <formula>0.8</formula>
    </cfRule>
    <cfRule type="cellIs" dxfId="21274" priority="1913" operator="greaterThan">
      <formula>1</formula>
    </cfRule>
  </conditionalFormatting>
  <conditionalFormatting sqref="R124 R127">
    <cfRule type="cellIs" dxfId="21273" priority="1910" operator="greaterThan">
      <formula>1</formula>
    </cfRule>
    <cfRule type="cellIs" dxfId="21272" priority="1911" operator="lessThan">
      <formula>0.8</formula>
    </cfRule>
  </conditionalFormatting>
  <conditionalFormatting sqref="P124 P127">
    <cfRule type="cellIs" dxfId="21271" priority="1909" operator="greaterThan">
      <formula>0</formula>
    </cfRule>
  </conditionalFormatting>
  <conditionalFormatting sqref="Q124 Q127">
    <cfRule type="cellIs" dxfId="21270" priority="1914" operator="lessThan">
      <formula>0</formula>
    </cfRule>
  </conditionalFormatting>
  <conditionalFormatting sqref="R124 R127">
    <cfRule type="cellIs" dxfId="21269" priority="1906" operator="lessThan">
      <formula>0.8</formula>
    </cfRule>
    <cfRule type="cellIs" dxfId="21268" priority="1907" operator="greaterThan">
      <formula>1</formula>
    </cfRule>
  </conditionalFormatting>
  <conditionalFormatting sqref="R124 R127">
    <cfRule type="cellIs" dxfId="21267" priority="1904" operator="greaterThan">
      <formula>1</formula>
    </cfRule>
    <cfRule type="cellIs" dxfId="21266" priority="1905" operator="lessThan">
      <formula>0.8</formula>
    </cfRule>
  </conditionalFormatting>
  <conditionalFormatting sqref="P124 P127">
    <cfRule type="cellIs" dxfId="21265" priority="1903" operator="greaterThan">
      <formula>0</formula>
    </cfRule>
  </conditionalFormatting>
  <conditionalFormatting sqref="Q124 Q127">
    <cfRule type="cellIs" dxfId="21264" priority="1908" operator="lessThan">
      <formula>0</formula>
    </cfRule>
  </conditionalFormatting>
  <conditionalFormatting sqref="Q124 Q127">
    <cfRule type="cellIs" dxfId="21263" priority="1902" operator="lessThan">
      <formula>0</formula>
    </cfRule>
  </conditionalFormatting>
  <conditionalFormatting sqref="R124 R127">
    <cfRule type="cellIs" dxfId="21262" priority="1900" operator="lessThan">
      <formula>0.8</formula>
    </cfRule>
    <cfRule type="cellIs" dxfId="21261" priority="1901" operator="greaterThan">
      <formula>1</formula>
    </cfRule>
  </conditionalFormatting>
  <conditionalFormatting sqref="R124 R127">
    <cfRule type="cellIs" dxfId="21260" priority="1898" operator="greaterThan">
      <formula>1</formula>
    </cfRule>
    <cfRule type="cellIs" dxfId="21259" priority="1899" operator="lessThan">
      <formula>0.8</formula>
    </cfRule>
  </conditionalFormatting>
  <conditionalFormatting sqref="P124 P127">
    <cfRule type="cellIs" dxfId="21258" priority="1897" operator="greaterThan">
      <formula>0</formula>
    </cfRule>
  </conditionalFormatting>
  <conditionalFormatting sqref="Q124 Q127">
    <cfRule type="cellIs" dxfId="21257" priority="1891" operator="lessThan">
      <formula>0</formula>
    </cfRule>
  </conditionalFormatting>
  <conditionalFormatting sqref="R124 R127">
    <cfRule type="cellIs" dxfId="21256" priority="1895" operator="lessThan">
      <formula>0.8</formula>
    </cfRule>
    <cfRule type="cellIs" dxfId="21255" priority="1896" operator="greaterThan">
      <formula>1</formula>
    </cfRule>
  </conditionalFormatting>
  <conditionalFormatting sqref="R124 R127">
    <cfRule type="cellIs" dxfId="21254" priority="1893" operator="greaterThan">
      <formula>1</formula>
    </cfRule>
    <cfRule type="cellIs" dxfId="21253" priority="1894" operator="lessThan">
      <formula>0.8</formula>
    </cfRule>
  </conditionalFormatting>
  <conditionalFormatting sqref="P124 P127">
    <cfRule type="cellIs" dxfId="21252" priority="1892" operator="greaterThan">
      <formula>0</formula>
    </cfRule>
  </conditionalFormatting>
  <conditionalFormatting sqref="Q124 Q127">
    <cfRule type="cellIs" dxfId="21251" priority="1890" operator="lessThan">
      <formula>0</formula>
    </cfRule>
  </conditionalFormatting>
  <conditionalFormatting sqref="R124 R127">
    <cfRule type="cellIs" dxfId="21250" priority="1888" operator="lessThan">
      <formula>0.8</formula>
    </cfRule>
    <cfRule type="cellIs" dxfId="21249" priority="1889" operator="greaterThan">
      <formula>1</formula>
    </cfRule>
  </conditionalFormatting>
  <conditionalFormatting sqref="R124 R127">
    <cfRule type="cellIs" dxfId="21248" priority="1886" operator="greaterThan">
      <formula>1</formula>
    </cfRule>
    <cfRule type="cellIs" dxfId="21247" priority="1887" operator="lessThan">
      <formula>0.8</formula>
    </cfRule>
  </conditionalFormatting>
  <conditionalFormatting sqref="P124 P127">
    <cfRule type="cellIs" dxfId="21246" priority="1885" operator="greaterThan">
      <formula>0</formula>
    </cfRule>
  </conditionalFormatting>
  <conditionalFormatting sqref="Q124 Q127">
    <cfRule type="cellIs" dxfId="21245" priority="1884" operator="lessThan">
      <formula>0</formula>
    </cfRule>
  </conditionalFormatting>
  <conditionalFormatting sqref="R124 R127">
    <cfRule type="cellIs" dxfId="21244" priority="1882" operator="lessThan">
      <formula>0.8</formula>
    </cfRule>
    <cfRule type="cellIs" dxfId="21243" priority="1883" operator="greaterThan">
      <formula>1</formula>
    </cfRule>
  </conditionalFormatting>
  <conditionalFormatting sqref="R124 R127">
    <cfRule type="cellIs" dxfId="21242" priority="1880" operator="greaterThan">
      <formula>1</formula>
    </cfRule>
    <cfRule type="cellIs" dxfId="21241" priority="1881" operator="lessThan">
      <formula>0.8</formula>
    </cfRule>
  </conditionalFormatting>
  <conditionalFormatting sqref="P124 P127">
    <cfRule type="cellIs" dxfId="21240" priority="1879" operator="greaterThan">
      <formula>0</formula>
    </cfRule>
  </conditionalFormatting>
  <conditionalFormatting sqref="Q124 Q127">
    <cfRule type="cellIs" dxfId="21239" priority="1878" operator="lessThan">
      <formula>0</formula>
    </cfRule>
  </conditionalFormatting>
  <conditionalFormatting sqref="R124 R127">
    <cfRule type="cellIs" dxfId="21238" priority="1876" operator="lessThan">
      <formula>0.8</formula>
    </cfRule>
    <cfRule type="cellIs" dxfId="21237" priority="1877" operator="greaterThan">
      <formula>1</formula>
    </cfRule>
  </conditionalFormatting>
  <conditionalFormatting sqref="R124 R127">
    <cfRule type="cellIs" dxfId="21236" priority="1874" operator="greaterThan">
      <formula>1</formula>
    </cfRule>
    <cfRule type="cellIs" dxfId="21235" priority="1875" operator="lessThan">
      <formula>0.8</formula>
    </cfRule>
  </conditionalFormatting>
  <conditionalFormatting sqref="P124 P127">
    <cfRule type="cellIs" dxfId="21234" priority="1873" operator="greaterThan">
      <formula>0</formula>
    </cfRule>
  </conditionalFormatting>
  <conditionalFormatting sqref="Q124 Q127">
    <cfRule type="cellIs" dxfId="21233" priority="1872" operator="lessThan">
      <formula>0</formula>
    </cfRule>
  </conditionalFormatting>
  <conditionalFormatting sqref="R124 R127">
    <cfRule type="cellIs" dxfId="21232" priority="1870" operator="lessThan">
      <formula>0.8</formula>
    </cfRule>
    <cfRule type="cellIs" dxfId="21231" priority="1871" operator="greaterThan">
      <formula>1</formula>
    </cfRule>
  </conditionalFormatting>
  <conditionalFormatting sqref="R124 R127">
    <cfRule type="cellIs" dxfId="21230" priority="1868" operator="greaterThan">
      <formula>1</formula>
    </cfRule>
    <cfRule type="cellIs" dxfId="21229" priority="1869" operator="lessThan">
      <formula>0.8</formula>
    </cfRule>
  </conditionalFormatting>
  <conditionalFormatting sqref="P124 P127">
    <cfRule type="cellIs" dxfId="21228" priority="1867" operator="greaterThan">
      <formula>0</formula>
    </cfRule>
  </conditionalFormatting>
  <conditionalFormatting sqref="Q124 Q127">
    <cfRule type="cellIs" dxfId="21227" priority="1866" operator="lessThan">
      <formula>0</formula>
    </cfRule>
  </conditionalFormatting>
  <conditionalFormatting sqref="R124 R127">
    <cfRule type="cellIs" dxfId="21226" priority="1864" operator="lessThan">
      <formula>0.8</formula>
    </cfRule>
    <cfRule type="cellIs" dxfId="21225" priority="1865" operator="greaterThan">
      <formula>1</formula>
    </cfRule>
  </conditionalFormatting>
  <conditionalFormatting sqref="R124 R127">
    <cfRule type="cellIs" dxfId="21224" priority="1862" operator="greaterThan">
      <formula>1</formula>
    </cfRule>
    <cfRule type="cellIs" dxfId="21223" priority="1863" operator="lessThan">
      <formula>0.8</formula>
    </cfRule>
  </conditionalFormatting>
  <conditionalFormatting sqref="P124 P127">
    <cfRule type="cellIs" dxfId="21222" priority="1861" operator="greaterThan">
      <formula>0</formula>
    </cfRule>
  </conditionalFormatting>
  <conditionalFormatting sqref="P124 P127">
    <cfRule type="cellIs" dxfId="21221" priority="1855" operator="greaterThan">
      <formula>0</formula>
    </cfRule>
  </conditionalFormatting>
  <conditionalFormatting sqref="Q124 Q127">
    <cfRule type="cellIs" dxfId="21220" priority="1860" operator="lessThan">
      <formula>0</formula>
    </cfRule>
  </conditionalFormatting>
  <conditionalFormatting sqref="R124 R127">
    <cfRule type="cellIs" dxfId="21219" priority="1858" operator="lessThan">
      <formula>0.8</formula>
    </cfRule>
    <cfRule type="cellIs" dxfId="21218" priority="1859" operator="greaterThan">
      <formula>1</formula>
    </cfRule>
  </conditionalFormatting>
  <conditionalFormatting sqref="R124 R127">
    <cfRule type="cellIs" dxfId="21217" priority="1856" operator="greaterThan">
      <formula>1</formula>
    </cfRule>
    <cfRule type="cellIs" dxfId="21216" priority="1857" operator="lessThan">
      <formula>0.8</formula>
    </cfRule>
  </conditionalFormatting>
  <conditionalFormatting sqref="P124 P127">
    <cfRule type="cellIs" dxfId="21215" priority="1849" operator="greaterThan">
      <formula>0</formula>
    </cfRule>
  </conditionalFormatting>
  <conditionalFormatting sqref="Q124 Q127">
    <cfRule type="cellIs" dxfId="21214" priority="1854" operator="lessThan">
      <formula>0</formula>
    </cfRule>
  </conditionalFormatting>
  <conditionalFormatting sqref="R124 R127">
    <cfRule type="cellIs" dxfId="21213" priority="1852" operator="lessThan">
      <formula>0.8</formula>
    </cfRule>
    <cfRule type="cellIs" dxfId="21212" priority="1853" operator="greaterThan">
      <formula>1</formula>
    </cfRule>
  </conditionalFormatting>
  <conditionalFormatting sqref="R124 R127">
    <cfRule type="cellIs" dxfId="21211" priority="1850" operator="greaterThan">
      <formula>1</formula>
    </cfRule>
    <cfRule type="cellIs" dxfId="21210" priority="1851" operator="lessThan">
      <formula>0.8</formula>
    </cfRule>
  </conditionalFormatting>
  <conditionalFormatting sqref="R124 R127">
    <cfRule type="cellIs" dxfId="21209" priority="1846" operator="lessThan">
      <formula>0.8</formula>
    </cfRule>
    <cfRule type="cellIs" dxfId="21208" priority="1847" operator="greaterThan">
      <formula>1</formula>
    </cfRule>
  </conditionalFormatting>
  <conditionalFormatting sqref="R124 R127">
    <cfRule type="cellIs" dxfId="21207" priority="1844" operator="greaterThan">
      <formula>1</formula>
    </cfRule>
    <cfRule type="cellIs" dxfId="21206" priority="1845" operator="lessThan">
      <formula>0.8</formula>
    </cfRule>
  </conditionalFormatting>
  <conditionalFormatting sqref="P124 P127">
    <cfRule type="cellIs" dxfId="21205" priority="1843" operator="greaterThan">
      <formula>0</formula>
    </cfRule>
  </conditionalFormatting>
  <conditionalFormatting sqref="Q124 Q127">
    <cfRule type="cellIs" dxfId="21204" priority="1848" operator="lessThan">
      <formula>0</formula>
    </cfRule>
  </conditionalFormatting>
  <conditionalFormatting sqref="Q5:Q14">
    <cfRule type="cellIs" dxfId="21203" priority="1842" operator="lessThan">
      <formula>0</formula>
    </cfRule>
  </conditionalFormatting>
  <conditionalFormatting sqref="R5:R14">
    <cfRule type="cellIs" dxfId="21202" priority="1840" operator="lessThan">
      <formula>0.8</formula>
    </cfRule>
    <cfRule type="cellIs" dxfId="21201" priority="1841" operator="greaterThan">
      <formula>1</formula>
    </cfRule>
  </conditionalFormatting>
  <conditionalFormatting sqref="R5:R14">
    <cfRule type="cellIs" dxfId="21200" priority="1838" operator="greaterThan">
      <formula>1</formula>
    </cfRule>
    <cfRule type="cellIs" dxfId="21199" priority="1839" operator="lessThan">
      <formula>0.8</formula>
    </cfRule>
  </conditionalFormatting>
  <conditionalFormatting sqref="P5:P14">
    <cfRule type="cellIs" dxfId="21198" priority="1837" operator="greaterThan">
      <formula>0</formula>
    </cfRule>
  </conditionalFormatting>
  <conditionalFormatting sqref="Q83">
    <cfRule type="cellIs" dxfId="21197" priority="1836" operator="lessThan">
      <formula>0</formula>
    </cfRule>
  </conditionalFormatting>
  <conditionalFormatting sqref="R83">
    <cfRule type="cellIs" dxfId="21196" priority="1834" operator="lessThan">
      <formula>0.8</formula>
    </cfRule>
    <cfRule type="cellIs" dxfId="21195" priority="1835" operator="greaterThan">
      <formula>1</formula>
    </cfRule>
  </conditionalFormatting>
  <conditionalFormatting sqref="R83">
    <cfRule type="cellIs" dxfId="21194" priority="1832" operator="greaterThan">
      <formula>1</formula>
    </cfRule>
    <cfRule type="cellIs" dxfId="21193" priority="1833" operator="lessThan">
      <formula>0.8</formula>
    </cfRule>
  </conditionalFormatting>
  <conditionalFormatting sqref="P83">
    <cfRule type="cellIs" dxfId="21192" priority="1831" operator="greaterThan">
      <formula>0</formula>
    </cfRule>
  </conditionalFormatting>
  <conditionalFormatting sqref="Q83">
    <cfRule type="cellIs" dxfId="21191" priority="1830" operator="lessThan">
      <formula>0</formula>
    </cfRule>
  </conditionalFormatting>
  <conditionalFormatting sqref="R83">
    <cfRule type="cellIs" dxfId="21190" priority="1828" operator="lessThan">
      <formula>0.8</formula>
    </cfRule>
    <cfRule type="cellIs" dxfId="21189" priority="1829" operator="greaterThan">
      <formula>1</formula>
    </cfRule>
  </conditionalFormatting>
  <conditionalFormatting sqref="R83">
    <cfRule type="cellIs" dxfId="21188" priority="1826" operator="greaterThan">
      <formula>1</formula>
    </cfRule>
    <cfRule type="cellIs" dxfId="21187" priority="1827" operator="lessThan">
      <formula>0.8</formula>
    </cfRule>
  </conditionalFormatting>
  <conditionalFormatting sqref="P83">
    <cfRule type="cellIs" dxfId="21186" priority="1825" operator="greaterThan">
      <formula>0</formula>
    </cfRule>
  </conditionalFormatting>
  <conditionalFormatting sqref="Q83">
    <cfRule type="cellIs" dxfId="21185" priority="1824" operator="lessThan">
      <formula>0</formula>
    </cfRule>
  </conditionalFormatting>
  <conditionalFormatting sqref="R83">
    <cfRule type="cellIs" dxfId="21184" priority="1822" operator="lessThan">
      <formula>0.8</formula>
    </cfRule>
    <cfRule type="cellIs" dxfId="21183" priority="1823" operator="greaterThan">
      <formula>1</formula>
    </cfRule>
  </conditionalFormatting>
  <conditionalFormatting sqref="R83">
    <cfRule type="cellIs" dxfId="21182" priority="1820" operator="greaterThan">
      <formula>1</formula>
    </cfRule>
    <cfRule type="cellIs" dxfId="21181" priority="1821" operator="lessThan">
      <formula>0.8</formula>
    </cfRule>
  </conditionalFormatting>
  <conditionalFormatting sqref="P83">
    <cfRule type="cellIs" dxfId="21180" priority="1819" operator="greaterThan">
      <formula>0</formula>
    </cfRule>
  </conditionalFormatting>
  <conditionalFormatting sqref="Q83">
    <cfRule type="cellIs" dxfId="21179" priority="1818" operator="lessThan">
      <formula>0</formula>
    </cfRule>
  </conditionalFormatting>
  <conditionalFormatting sqref="R83">
    <cfRule type="cellIs" dxfId="21178" priority="1816" operator="lessThan">
      <formula>0.8</formula>
    </cfRule>
    <cfRule type="cellIs" dxfId="21177" priority="1817" operator="greaterThan">
      <formula>1</formula>
    </cfRule>
  </conditionalFormatting>
  <conditionalFormatting sqref="R83">
    <cfRule type="cellIs" dxfId="21176" priority="1814" operator="greaterThan">
      <formula>1</formula>
    </cfRule>
    <cfRule type="cellIs" dxfId="21175" priority="1815" operator="lessThan">
      <formula>0.8</formula>
    </cfRule>
  </conditionalFormatting>
  <conditionalFormatting sqref="P83">
    <cfRule type="cellIs" dxfId="21174" priority="1813" operator="greaterThan">
      <formula>0</formula>
    </cfRule>
  </conditionalFormatting>
  <conditionalFormatting sqref="P83">
    <cfRule type="cellIs" dxfId="21173" priority="1807" operator="greaterThan">
      <formula>0</formula>
    </cfRule>
  </conditionalFormatting>
  <conditionalFormatting sqref="Q83">
    <cfRule type="cellIs" dxfId="21172" priority="1812" operator="lessThan">
      <formula>0</formula>
    </cfRule>
  </conditionalFormatting>
  <conditionalFormatting sqref="R83">
    <cfRule type="cellIs" dxfId="21171" priority="1810" operator="lessThan">
      <formula>0.8</formula>
    </cfRule>
    <cfRule type="cellIs" dxfId="21170" priority="1811" operator="greaterThan">
      <formula>1</formula>
    </cfRule>
  </conditionalFormatting>
  <conditionalFormatting sqref="R83">
    <cfRule type="cellIs" dxfId="21169" priority="1808" operator="greaterThan">
      <formula>1</formula>
    </cfRule>
    <cfRule type="cellIs" dxfId="21168" priority="1809" operator="lessThan">
      <formula>0.8</formula>
    </cfRule>
  </conditionalFormatting>
  <conditionalFormatting sqref="P83">
    <cfRule type="cellIs" dxfId="21167" priority="1801" operator="greaterThan">
      <formula>0</formula>
    </cfRule>
  </conditionalFormatting>
  <conditionalFormatting sqref="Q83">
    <cfRule type="cellIs" dxfId="21166" priority="1806" operator="lessThan">
      <formula>0</formula>
    </cfRule>
  </conditionalFormatting>
  <conditionalFormatting sqref="R83">
    <cfRule type="cellIs" dxfId="21165" priority="1804" operator="lessThan">
      <formula>0.8</formula>
    </cfRule>
    <cfRule type="cellIs" dxfId="21164" priority="1805" operator="greaterThan">
      <formula>1</formula>
    </cfRule>
  </conditionalFormatting>
  <conditionalFormatting sqref="R83">
    <cfRule type="cellIs" dxfId="21163" priority="1802" operator="greaterThan">
      <formula>1</formula>
    </cfRule>
    <cfRule type="cellIs" dxfId="21162" priority="1803" operator="lessThan">
      <formula>0.8</formula>
    </cfRule>
  </conditionalFormatting>
  <conditionalFormatting sqref="R83">
    <cfRule type="cellIs" dxfId="21161" priority="1798" operator="lessThan">
      <formula>0.8</formula>
    </cfRule>
    <cfRule type="cellIs" dxfId="21160" priority="1799" operator="greaterThan">
      <formula>1</formula>
    </cfRule>
  </conditionalFormatting>
  <conditionalFormatting sqref="R83">
    <cfRule type="cellIs" dxfId="21159" priority="1796" operator="greaterThan">
      <formula>1</formula>
    </cfRule>
    <cfRule type="cellIs" dxfId="21158" priority="1797" operator="lessThan">
      <formula>0.8</formula>
    </cfRule>
  </conditionalFormatting>
  <conditionalFormatting sqref="P83">
    <cfRule type="cellIs" dxfId="21157" priority="1795" operator="greaterThan">
      <formula>0</formula>
    </cfRule>
  </conditionalFormatting>
  <conditionalFormatting sqref="Q83">
    <cfRule type="cellIs" dxfId="21156" priority="1800" operator="lessThan">
      <formula>0</formula>
    </cfRule>
  </conditionalFormatting>
  <conditionalFormatting sqref="Q83">
    <cfRule type="cellIs" dxfId="21155" priority="1794" operator="lessThan">
      <formula>0</formula>
    </cfRule>
  </conditionalFormatting>
  <conditionalFormatting sqref="R83">
    <cfRule type="cellIs" dxfId="21154" priority="1792" operator="lessThan">
      <formula>0.8</formula>
    </cfRule>
    <cfRule type="cellIs" dxfId="21153" priority="1793" operator="greaterThan">
      <formula>1</formula>
    </cfRule>
  </conditionalFormatting>
  <conditionalFormatting sqref="R83">
    <cfRule type="cellIs" dxfId="21152" priority="1790" operator="greaterThan">
      <formula>1</formula>
    </cfRule>
    <cfRule type="cellIs" dxfId="21151" priority="1791" operator="lessThan">
      <formula>0.8</formula>
    </cfRule>
  </conditionalFormatting>
  <conditionalFormatting sqref="P83">
    <cfRule type="cellIs" dxfId="21150" priority="1789" operator="greaterThan">
      <formula>0</formula>
    </cfRule>
  </conditionalFormatting>
  <conditionalFormatting sqref="P83">
    <cfRule type="cellIs" dxfId="21149" priority="1783" operator="greaterThan">
      <formula>0</formula>
    </cfRule>
  </conditionalFormatting>
  <conditionalFormatting sqref="Q83">
    <cfRule type="cellIs" dxfId="21148" priority="1788" operator="lessThan">
      <formula>0</formula>
    </cfRule>
  </conditionalFormatting>
  <conditionalFormatting sqref="R83">
    <cfRule type="cellIs" dxfId="21147" priority="1786" operator="lessThan">
      <formula>0.8</formula>
    </cfRule>
    <cfRule type="cellIs" dxfId="21146" priority="1787" operator="greaterThan">
      <formula>1</formula>
    </cfRule>
  </conditionalFormatting>
  <conditionalFormatting sqref="R83">
    <cfRule type="cellIs" dxfId="21145" priority="1784" operator="greaterThan">
      <formula>1</formula>
    </cfRule>
    <cfRule type="cellIs" dxfId="21144" priority="1785" operator="lessThan">
      <formula>0.8</formula>
    </cfRule>
  </conditionalFormatting>
  <conditionalFormatting sqref="P83">
    <cfRule type="cellIs" dxfId="21143" priority="1777" operator="greaterThan">
      <formula>0</formula>
    </cfRule>
  </conditionalFormatting>
  <conditionalFormatting sqref="Q83">
    <cfRule type="cellIs" dxfId="21142" priority="1782" operator="lessThan">
      <formula>0</formula>
    </cfRule>
  </conditionalFormatting>
  <conditionalFormatting sqref="R83">
    <cfRule type="cellIs" dxfId="21141" priority="1780" operator="lessThan">
      <formula>0.8</formula>
    </cfRule>
    <cfRule type="cellIs" dxfId="21140" priority="1781" operator="greaterThan">
      <formula>1</formula>
    </cfRule>
  </conditionalFormatting>
  <conditionalFormatting sqref="R83">
    <cfRule type="cellIs" dxfId="21139" priority="1778" operator="greaterThan">
      <formula>1</formula>
    </cfRule>
    <cfRule type="cellIs" dxfId="21138" priority="1779" operator="lessThan">
      <formula>0.8</formula>
    </cfRule>
  </conditionalFormatting>
  <conditionalFormatting sqref="R83">
    <cfRule type="cellIs" dxfId="21137" priority="1774" operator="lessThan">
      <formula>0.8</formula>
    </cfRule>
    <cfRule type="cellIs" dxfId="21136" priority="1775" operator="greaterThan">
      <formula>1</formula>
    </cfRule>
  </conditionalFormatting>
  <conditionalFormatting sqref="R83">
    <cfRule type="cellIs" dxfId="21135" priority="1772" operator="greaterThan">
      <formula>1</formula>
    </cfRule>
    <cfRule type="cellIs" dxfId="21134" priority="1773" operator="lessThan">
      <formula>0.8</formula>
    </cfRule>
  </conditionalFormatting>
  <conditionalFormatting sqref="P83">
    <cfRule type="cellIs" dxfId="21133" priority="1771" operator="greaterThan">
      <formula>0</formula>
    </cfRule>
  </conditionalFormatting>
  <conditionalFormatting sqref="Q83">
    <cfRule type="cellIs" dxfId="21132" priority="1776" operator="lessThan">
      <formula>0</formula>
    </cfRule>
  </conditionalFormatting>
  <conditionalFormatting sqref="P83">
    <cfRule type="cellIs" dxfId="21131" priority="1765" operator="greaterThan">
      <formula>0</formula>
    </cfRule>
  </conditionalFormatting>
  <conditionalFormatting sqref="Q83">
    <cfRule type="cellIs" dxfId="21130" priority="1770" operator="lessThan">
      <formula>0</formula>
    </cfRule>
  </conditionalFormatting>
  <conditionalFormatting sqref="R83">
    <cfRule type="cellIs" dxfId="21129" priority="1768" operator="lessThan">
      <formula>0.8</formula>
    </cfRule>
    <cfRule type="cellIs" dxfId="21128" priority="1769" operator="greaterThan">
      <formula>1</formula>
    </cfRule>
  </conditionalFormatting>
  <conditionalFormatting sqref="R83">
    <cfRule type="cellIs" dxfId="21127" priority="1766" operator="greaterThan">
      <formula>1</formula>
    </cfRule>
    <cfRule type="cellIs" dxfId="21126" priority="1767" operator="lessThan">
      <formula>0.8</formula>
    </cfRule>
  </conditionalFormatting>
  <conditionalFormatting sqref="R83">
    <cfRule type="cellIs" dxfId="21125" priority="1762" operator="lessThan">
      <formula>0.8</formula>
    </cfRule>
    <cfRule type="cellIs" dxfId="21124" priority="1763" operator="greaterThan">
      <formula>1</formula>
    </cfRule>
  </conditionalFormatting>
  <conditionalFormatting sqref="R83">
    <cfRule type="cellIs" dxfId="21123" priority="1760" operator="greaterThan">
      <formula>1</formula>
    </cfRule>
    <cfRule type="cellIs" dxfId="21122" priority="1761" operator="lessThan">
      <formula>0.8</formula>
    </cfRule>
  </conditionalFormatting>
  <conditionalFormatting sqref="P83">
    <cfRule type="cellIs" dxfId="21121" priority="1759" operator="greaterThan">
      <formula>0</formula>
    </cfRule>
  </conditionalFormatting>
  <conditionalFormatting sqref="Q83">
    <cfRule type="cellIs" dxfId="21120" priority="1764" operator="lessThan">
      <formula>0</formula>
    </cfRule>
  </conditionalFormatting>
  <conditionalFormatting sqref="R83">
    <cfRule type="cellIs" dxfId="21119" priority="1756" operator="lessThan">
      <formula>0.8</formula>
    </cfRule>
    <cfRule type="cellIs" dxfId="21118" priority="1757" operator="greaterThan">
      <formula>1</formula>
    </cfRule>
  </conditionalFormatting>
  <conditionalFormatting sqref="R83">
    <cfRule type="cellIs" dxfId="21117" priority="1754" operator="greaterThan">
      <formula>1</formula>
    </cfRule>
    <cfRule type="cellIs" dxfId="21116" priority="1755" operator="lessThan">
      <formula>0.8</formula>
    </cfRule>
  </conditionalFormatting>
  <conditionalFormatting sqref="P83">
    <cfRule type="cellIs" dxfId="21115" priority="1753" operator="greaterThan">
      <formula>0</formula>
    </cfRule>
  </conditionalFormatting>
  <conditionalFormatting sqref="Q83">
    <cfRule type="cellIs" dxfId="21114" priority="1758" operator="lessThan">
      <formula>0</formula>
    </cfRule>
  </conditionalFormatting>
  <conditionalFormatting sqref="Q83">
    <cfRule type="cellIs" dxfId="21113" priority="1752" operator="lessThan">
      <formula>0</formula>
    </cfRule>
  </conditionalFormatting>
  <conditionalFormatting sqref="R83">
    <cfRule type="cellIs" dxfId="21112" priority="1750" operator="lessThan">
      <formula>0.8</formula>
    </cfRule>
    <cfRule type="cellIs" dxfId="21111" priority="1751" operator="greaterThan">
      <formula>1</formula>
    </cfRule>
  </conditionalFormatting>
  <conditionalFormatting sqref="R83">
    <cfRule type="cellIs" dxfId="21110" priority="1748" operator="greaterThan">
      <formula>1</formula>
    </cfRule>
    <cfRule type="cellIs" dxfId="21109" priority="1749" operator="lessThan">
      <formula>0.8</formula>
    </cfRule>
  </conditionalFormatting>
  <conditionalFormatting sqref="P83">
    <cfRule type="cellIs" dxfId="21108" priority="1747" operator="greaterThan">
      <formula>0</formula>
    </cfRule>
  </conditionalFormatting>
  <conditionalFormatting sqref="Q83">
    <cfRule type="cellIs" dxfId="21107" priority="1741" operator="lessThan">
      <formula>0</formula>
    </cfRule>
  </conditionalFormatting>
  <conditionalFormatting sqref="R83">
    <cfRule type="cellIs" dxfId="21106" priority="1745" operator="lessThan">
      <formula>0.8</formula>
    </cfRule>
    <cfRule type="cellIs" dxfId="21105" priority="1746" operator="greaterThan">
      <formula>1</formula>
    </cfRule>
  </conditionalFormatting>
  <conditionalFormatting sqref="R83">
    <cfRule type="cellIs" dxfId="21104" priority="1743" operator="greaterThan">
      <formula>1</formula>
    </cfRule>
    <cfRule type="cellIs" dxfId="21103" priority="1744" operator="lessThan">
      <formula>0.8</formula>
    </cfRule>
  </conditionalFormatting>
  <conditionalFormatting sqref="P83">
    <cfRule type="cellIs" dxfId="21102" priority="1742" operator="greaterThan">
      <formula>0</formula>
    </cfRule>
  </conditionalFormatting>
  <conditionalFormatting sqref="Q83">
    <cfRule type="cellIs" dxfId="21101" priority="1740" operator="lessThan">
      <formula>0</formula>
    </cfRule>
  </conditionalFormatting>
  <conditionalFormatting sqref="R83">
    <cfRule type="cellIs" dxfId="21100" priority="1738" operator="lessThan">
      <formula>0.8</formula>
    </cfRule>
    <cfRule type="cellIs" dxfId="21099" priority="1739" operator="greaterThan">
      <formula>1</formula>
    </cfRule>
  </conditionalFormatting>
  <conditionalFormatting sqref="R83">
    <cfRule type="cellIs" dxfId="21098" priority="1736" operator="greaterThan">
      <formula>1</formula>
    </cfRule>
    <cfRule type="cellIs" dxfId="21097" priority="1737" operator="lessThan">
      <formula>0.8</formula>
    </cfRule>
  </conditionalFormatting>
  <conditionalFormatting sqref="P83">
    <cfRule type="cellIs" dxfId="21096" priority="1735" operator="greaterThan">
      <formula>0</formula>
    </cfRule>
  </conditionalFormatting>
  <conditionalFormatting sqref="Q83">
    <cfRule type="cellIs" dxfId="21095" priority="1734" operator="lessThan">
      <formula>0</formula>
    </cfRule>
  </conditionalFormatting>
  <conditionalFormatting sqref="R83">
    <cfRule type="cellIs" dxfId="21094" priority="1732" operator="lessThan">
      <formula>0.8</formula>
    </cfRule>
    <cfRule type="cellIs" dxfId="21093" priority="1733" operator="greaterThan">
      <formula>1</formula>
    </cfRule>
  </conditionalFormatting>
  <conditionalFormatting sqref="R83">
    <cfRule type="cellIs" dxfId="21092" priority="1730" operator="greaterThan">
      <formula>1</formula>
    </cfRule>
    <cfRule type="cellIs" dxfId="21091" priority="1731" operator="lessThan">
      <formula>0.8</formula>
    </cfRule>
  </conditionalFormatting>
  <conditionalFormatting sqref="P83">
    <cfRule type="cellIs" dxfId="21090" priority="1729" operator="greaterThan">
      <formula>0</formula>
    </cfRule>
  </conditionalFormatting>
  <conditionalFormatting sqref="Q83">
    <cfRule type="cellIs" dxfId="21089" priority="1728" operator="lessThan">
      <formula>0</formula>
    </cfRule>
  </conditionalFormatting>
  <conditionalFormatting sqref="R83">
    <cfRule type="cellIs" dxfId="21088" priority="1726" operator="lessThan">
      <formula>0.8</formula>
    </cfRule>
    <cfRule type="cellIs" dxfId="21087" priority="1727" operator="greaterThan">
      <formula>1</formula>
    </cfRule>
  </conditionalFormatting>
  <conditionalFormatting sqref="R83">
    <cfRule type="cellIs" dxfId="21086" priority="1724" operator="greaterThan">
      <formula>1</formula>
    </cfRule>
    <cfRule type="cellIs" dxfId="21085" priority="1725" operator="lessThan">
      <formula>0.8</formula>
    </cfRule>
  </conditionalFormatting>
  <conditionalFormatting sqref="P83">
    <cfRule type="cellIs" dxfId="21084" priority="1723" operator="greaterThan">
      <formula>0</formula>
    </cfRule>
  </conditionalFormatting>
  <conditionalFormatting sqref="Q83">
    <cfRule type="cellIs" dxfId="21083" priority="1722" operator="lessThan">
      <formula>0</formula>
    </cfRule>
  </conditionalFormatting>
  <conditionalFormatting sqref="R83">
    <cfRule type="cellIs" dxfId="21082" priority="1720" operator="lessThan">
      <formula>0.8</formula>
    </cfRule>
    <cfRule type="cellIs" dxfId="21081" priority="1721" operator="greaterThan">
      <formula>1</formula>
    </cfRule>
  </conditionalFormatting>
  <conditionalFormatting sqref="R83">
    <cfRule type="cellIs" dxfId="21080" priority="1718" operator="greaterThan">
      <formula>1</formula>
    </cfRule>
    <cfRule type="cellIs" dxfId="21079" priority="1719" operator="lessThan">
      <formula>0.8</formula>
    </cfRule>
  </conditionalFormatting>
  <conditionalFormatting sqref="P83">
    <cfRule type="cellIs" dxfId="21078" priority="1717" operator="greaterThan">
      <formula>0</formula>
    </cfRule>
  </conditionalFormatting>
  <conditionalFormatting sqref="Q83">
    <cfRule type="cellIs" dxfId="21077" priority="1716" operator="lessThan">
      <formula>0</formula>
    </cfRule>
  </conditionalFormatting>
  <conditionalFormatting sqref="R83">
    <cfRule type="cellIs" dxfId="21076" priority="1714" operator="lessThan">
      <formula>0.8</formula>
    </cfRule>
    <cfRule type="cellIs" dxfId="21075" priority="1715" operator="greaterThan">
      <formula>1</formula>
    </cfRule>
  </conditionalFormatting>
  <conditionalFormatting sqref="R83">
    <cfRule type="cellIs" dxfId="21074" priority="1712" operator="greaterThan">
      <formula>1</formula>
    </cfRule>
    <cfRule type="cellIs" dxfId="21073" priority="1713" operator="lessThan">
      <formula>0.8</formula>
    </cfRule>
  </conditionalFormatting>
  <conditionalFormatting sqref="P83">
    <cfRule type="cellIs" dxfId="21072" priority="1711" operator="greaterThan">
      <formula>0</formula>
    </cfRule>
  </conditionalFormatting>
  <conditionalFormatting sqref="P83">
    <cfRule type="cellIs" dxfId="21071" priority="1705" operator="greaterThan">
      <formula>0</formula>
    </cfRule>
  </conditionalFormatting>
  <conditionalFormatting sqref="Q83">
    <cfRule type="cellIs" dxfId="21070" priority="1710" operator="lessThan">
      <formula>0</formula>
    </cfRule>
  </conditionalFormatting>
  <conditionalFormatting sqref="R83">
    <cfRule type="cellIs" dxfId="21069" priority="1708" operator="lessThan">
      <formula>0.8</formula>
    </cfRule>
    <cfRule type="cellIs" dxfId="21068" priority="1709" operator="greaterThan">
      <formula>1</formula>
    </cfRule>
  </conditionalFormatting>
  <conditionalFormatting sqref="R83">
    <cfRule type="cellIs" dxfId="21067" priority="1706" operator="greaterThan">
      <formula>1</formula>
    </cfRule>
    <cfRule type="cellIs" dxfId="21066" priority="1707" operator="lessThan">
      <formula>0.8</formula>
    </cfRule>
  </conditionalFormatting>
  <conditionalFormatting sqref="P83">
    <cfRule type="cellIs" dxfId="21065" priority="1699" operator="greaterThan">
      <formula>0</formula>
    </cfRule>
  </conditionalFormatting>
  <conditionalFormatting sqref="Q83">
    <cfRule type="cellIs" dxfId="21064" priority="1704" operator="lessThan">
      <formula>0</formula>
    </cfRule>
  </conditionalFormatting>
  <conditionalFormatting sqref="R83">
    <cfRule type="cellIs" dxfId="21063" priority="1702" operator="lessThan">
      <formula>0.8</formula>
    </cfRule>
    <cfRule type="cellIs" dxfId="21062" priority="1703" operator="greaterThan">
      <formula>1</formula>
    </cfRule>
  </conditionalFormatting>
  <conditionalFormatting sqref="R83">
    <cfRule type="cellIs" dxfId="21061" priority="1700" operator="greaterThan">
      <formula>1</formula>
    </cfRule>
    <cfRule type="cellIs" dxfId="21060" priority="1701" operator="lessThan">
      <formula>0.8</formula>
    </cfRule>
  </conditionalFormatting>
  <conditionalFormatting sqref="R83">
    <cfRule type="cellIs" dxfId="21059" priority="1696" operator="lessThan">
      <formula>0.8</formula>
    </cfRule>
    <cfRule type="cellIs" dxfId="21058" priority="1697" operator="greaterThan">
      <formula>1</formula>
    </cfRule>
  </conditionalFormatting>
  <conditionalFormatting sqref="R83">
    <cfRule type="cellIs" dxfId="21057" priority="1694" operator="greaterThan">
      <formula>1</formula>
    </cfRule>
    <cfRule type="cellIs" dxfId="21056" priority="1695" operator="lessThan">
      <formula>0.8</formula>
    </cfRule>
  </conditionalFormatting>
  <conditionalFormatting sqref="P83">
    <cfRule type="cellIs" dxfId="21055" priority="1693" operator="greaterThan">
      <formula>0</formula>
    </cfRule>
  </conditionalFormatting>
  <conditionalFormatting sqref="Q83">
    <cfRule type="cellIs" dxfId="21054" priority="1698" operator="lessThan">
      <formula>0</formula>
    </cfRule>
  </conditionalFormatting>
  <conditionalFormatting sqref="Q83">
    <cfRule type="cellIs" dxfId="21053" priority="1687" operator="lessThan">
      <formula>0</formula>
    </cfRule>
  </conditionalFormatting>
  <conditionalFormatting sqref="P83">
    <cfRule type="cellIs" dxfId="21052" priority="1688" operator="greaterThan">
      <formula>0</formula>
    </cfRule>
  </conditionalFormatting>
  <conditionalFormatting sqref="R83">
    <cfRule type="cellIs" dxfId="21051" priority="1691" operator="lessThan">
      <formula>0.8</formula>
    </cfRule>
    <cfRule type="cellIs" dxfId="21050" priority="1692" operator="greaterThan">
      <formula>1</formula>
    </cfRule>
  </conditionalFormatting>
  <conditionalFormatting sqref="R83">
    <cfRule type="cellIs" dxfId="21049" priority="1689" operator="greaterThan">
      <formula>1</formula>
    </cfRule>
    <cfRule type="cellIs" dxfId="21048" priority="1690" operator="lessThan">
      <formula>0.8</formula>
    </cfRule>
  </conditionalFormatting>
  <conditionalFormatting sqref="Q83">
    <cfRule type="cellIs" dxfId="21047" priority="1681" operator="lessThan">
      <formula>0</formula>
    </cfRule>
  </conditionalFormatting>
  <conditionalFormatting sqref="R83">
    <cfRule type="cellIs" dxfId="21046" priority="1685" operator="lessThan">
      <formula>0.8</formula>
    </cfRule>
    <cfRule type="cellIs" dxfId="21045" priority="1686" operator="greaterThan">
      <formula>1</formula>
    </cfRule>
  </conditionalFormatting>
  <conditionalFormatting sqref="R83">
    <cfRule type="cellIs" dxfId="21044" priority="1683" operator="greaterThan">
      <formula>1</formula>
    </cfRule>
    <cfRule type="cellIs" dxfId="21043" priority="1684" operator="lessThan">
      <formula>0.8</formula>
    </cfRule>
  </conditionalFormatting>
  <conditionalFormatting sqref="P83">
    <cfRule type="cellIs" dxfId="21042" priority="1682" operator="greaterThan">
      <formula>0</formula>
    </cfRule>
  </conditionalFormatting>
  <conditionalFormatting sqref="Q83">
    <cfRule type="cellIs" dxfId="21041" priority="1680" operator="lessThan">
      <formula>0</formula>
    </cfRule>
  </conditionalFormatting>
  <conditionalFormatting sqref="R83">
    <cfRule type="cellIs" dxfId="21040" priority="1678" operator="lessThan">
      <formula>0.8</formula>
    </cfRule>
    <cfRule type="cellIs" dxfId="21039" priority="1679" operator="greaterThan">
      <formula>1</formula>
    </cfRule>
  </conditionalFormatting>
  <conditionalFormatting sqref="R83">
    <cfRule type="cellIs" dxfId="21038" priority="1676" operator="greaterThan">
      <formula>1</formula>
    </cfRule>
    <cfRule type="cellIs" dxfId="21037" priority="1677" operator="lessThan">
      <formula>0.8</formula>
    </cfRule>
  </conditionalFormatting>
  <conditionalFormatting sqref="P83">
    <cfRule type="cellIs" dxfId="21036" priority="1675" operator="greaterThan">
      <formula>0</formula>
    </cfRule>
  </conditionalFormatting>
  <conditionalFormatting sqref="Q83">
    <cfRule type="cellIs" dxfId="21035" priority="1674" operator="lessThan">
      <formula>0</formula>
    </cfRule>
  </conditionalFormatting>
  <conditionalFormatting sqref="R83">
    <cfRule type="cellIs" dxfId="21034" priority="1672" operator="lessThan">
      <formula>0.8</formula>
    </cfRule>
    <cfRule type="cellIs" dxfId="21033" priority="1673" operator="greaterThan">
      <formula>1</formula>
    </cfRule>
  </conditionalFormatting>
  <conditionalFormatting sqref="R83">
    <cfRule type="cellIs" dxfId="21032" priority="1670" operator="greaterThan">
      <formula>1</formula>
    </cfRule>
    <cfRule type="cellIs" dxfId="21031" priority="1671" operator="lessThan">
      <formula>0.8</formula>
    </cfRule>
  </conditionalFormatting>
  <conditionalFormatting sqref="P83">
    <cfRule type="cellIs" dxfId="21030" priority="1669" operator="greaterThan">
      <formula>0</formula>
    </cfRule>
  </conditionalFormatting>
  <conditionalFormatting sqref="Q83">
    <cfRule type="cellIs" dxfId="21029" priority="1668" operator="lessThan">
      <formula>0</formula>
    </cfRule>
  </conditionalFormatting>
  <conditionalFormatting sqref="R83">
    <cfRule type="cellIs" dxfId="21028" priority="1666" operator="lessThan">
      <formula>0.8</formula>
    </cfRule>
    <cfRule type="cellIs" dxfId="21027" priority="1667" operator="greaterThan">
      <formula>1</formula>
    </cfRule>
  </conditionalFormatting>
  <conditionalFormatting sqref="R83">
    <cfRule type="cellIs" dxfId="21026" priority="1664" operator="greaterThan">
      <formula>1</formula>
    </cfRule>
    <cfRule type="cellIs" dxfId="21025" priority="1665" operator="lessThan">
      <formula>0.8</formula>
    </cfRule>
  </conditionalFormatting>
  <conditionalFormatting sqref="P83">
    <cfRule type="cellIs" dxfId="21024" priority="1663" operator="greaterThan">
      <formula>0</formula>
    </cfRule>
  </conditionalFormatting>
  <conditionalFormatting sqref="Q32:Q39">
    <cfRule type="cellIs" dxfId="21023" priority="1657" operator="lessThan">
      <formula>0</formula>
    </cfRule>
  </conditionalFormatting>
  <conditionalFormatting sqref="P39">
    <cfRule type="cellIs" dxfId="21022" priority="1658" operator="greaterThan">
      <formula>0</formula>
    </cfRule>
  </conditionalFormatting>
  <conditionalFormatting sqref="R32:R39">
    <cfRule type="cellIs" dxfId="21021" priority="1661" operator="lessThan">
      <formula>0.8</formula>
    </cfRule>
    <cfRule type="cellIs" dxfId="21020" priority="1662" operator="greaterThan">
      <formula>1</formula>
    </cfRule>
  </conditionalFormatting>
  <conditionalFormatting sqref="R32:R39">
    <cfRule type="cellIs" dxfId="21019" priority="1659" operator="greaterThan">
      <formula>1</formula>
    </cfRule>
    <cfRule type="cellIs" dxfId="21018" priority="1660" operator="lessThan">
      <formula>0.8</formula>
    </cfRule>
  </conditionalFormatting>
  <conditionalFormatting sqref="Q32:Q39">
    <cfRule type="cellIs" dxfId="21017" priority="1651" operator="lessThan">
      <formula>0</formula>
    </cfRule>
  </conditionalFormatting>
  <conditionalFormatting sqref="R32:R39">
    <cfRule type="cellIs" dxfId="21016" priority="1655" operator="lessThan">
      <formula>0.8</formula>
    </cfRule>
    <cfRule type="cellIs" dxfId="21015" priority="1656" operator="greaterThan">
      <formula>1</formula>
    </cfRule>
  </conditionalFormatting>
  <conditionalFormatting sqref="R32:R39">
    <cfRule type="cellIs" dxfId="21014" priority="1653" operator="greaterThan">
      <formula>1</formula>
    </cfRule>
    <cfRule type="cellIs" dxfId="21013" priority="1654" operator="lessThan">
      <formula>0.8</formula>
    </cfRule>
  </conditionalFormatting>
  <conditionalFormatting sqref="P39">
    <cfRule type="cellIs" dxfId="21012" priority="1652" operator="greaterThan">
      <formula>0</formula>
    </cfRule>
  </conditionalFormatting>
  <conditionalFormatting sqref="Q32:Q39">
    <cfRule type="cellIs" dxfId="21011" priority="1650" operator="lessThan">
      <formula>0</formula>
    </cfRule>
  </conditionalFormatting>
  <conditionalFormatting sqref="R32:R39">
    <cfRule type="cellIs" dxfId="21010" priority="1648" operator="lessThan">
      <formula>0.8</formula>
    </cfRule>
    <cfRule type="cellIs" dxfId="21009" priority="1649" operator="greaterThan">
      <formula>1</formula>
    </cfRule>
  </conditionalFormatting>
  <conditionalFormatting sqref="R32:R39">
    <cfRule type="cellIs" dxfId="21008" priority="1646" operator="greaterThan">
      <formula>1</formula>
    </cfRule>
    <cfRule type="cellIs" dxfId="21007" priority="1647" operator="lessThan">
      <formula>0.8</formula>
    </cfRule>
  </conditionalFormatting>
  <conditionalFormatting sqref="P39">
    <cfRule type="cellIs" dxfId="21006" priority="1645" operator="greaterThan">
      <formula>0</formula>
    </cfRule>
  </conditionalFormatting>
  <conditionalFormatting sqref="Q32:Q39">
    <cfRule type="cellIs" dxfId="21005" priority="1644" operator="lessThan">
      <formula>0</formula>
    </cfRule>
  </conditionalFormatting>
  <conditionalFormatting sqref="R32:R39">
    <cfRule type="cellIs" dxfId="21004" priority="1642" operator="lessThan">
      <formula>0.8</formula>
    </cfRule>
    <cfRule type="cellIs" dxfId="21003" priority="1643" operator="greaterThan">
      <formula>1</formula>
    </cfRule>
  </conditionalFormatting>
  <conditionalFormatting sqref="R32:R39">
    <cfRule type="cellIs" dxfId="21002" priority="1640" operator="greaterThan">
      <formula>1</formula>
    </cfRule>
    <cfRule type="cellIs" dxfId="21001" priority="1641" operator="lessThan">
      <formula>0.8</formula>
    </cfRule>
  </conditionalFormatting>
  <conditionalFormatting sqref="P39">
    <cfRule type="cellIs" dxfId="21000" priority="1639" operator="greaterThan">
      <formula>0</formula>
    </cfRule>
  </conditionalFormatting>
  <conditionalFormatting sqref="Q32:Q39">
    <cfRule type="cellIs" dxfId="20999" priority="1633" operator="lessThan">
      <formula>0</formula>
    </cfRule>
  </conditionalFormatting>
  <conditionalFormatting sqref="R32:R39">
    <cfRule type="cellIs" dxfId="20998" priority="1637" operator="lessThan">
      <formula>0.8</formula>
    </cfRule>
    <cfRule type="cellIs" dxfId="20997" priority="1638" operator="greaterThan">
      <formula>1</formula>
    </cfRule>
  </conditionalFormatting>
  <conditionalFormatting sqref="R32:R39">
    <cfRule type="cellIs" dxfId="20996" priority="1635" operator="greaterThan">
      <formula>1</formula>
    </cfRule>
    <cfRule type="cellIs" dxfId="20995" priority="1636" operator="lessThan">
      <formula>0.8</formula>
    </cfRule>
  </conditionalFormatting>
  <conditionalFormatting sqref="P39">
    <cfRule type="cellIs" dxfId="20994" priority="1634" operator="greaterThan">
      <formula>0</formula>
    </cfRule>
  </conditionalFormatting>
  <conditionalFormatting sqref="Q32:Q39">
    <cfRule type="cellIs" dxfId="20993" priority="1632" operator="lessThan">
      <formula>0</formula>
    </cfRule>
  </conditionalFormatting>
  <conditionalFormatting sqref="R32:R39">
    <cfRule type="cellIs" dxfId="20992" priority="1630" operator="lessThan">
      <formula>0.8</formula>
    </cfRule>
    <cfRule type="cellIs" dxfId="20991" priority="1631" operator="greaterThan">
      <formula>1</formula>
    </cfRule>
  </conditionalFormatting>
  <conditionalFormatting sqref="R32:R39">
    <cfRule type="cellIs" dxfId="20990" priority="1628" operator="greaterThan">
      <formula>1</formula>
    </cfRule>
    <cfRule type="cellIs" dxfId="20989" priority="1629" operator="lessThan">
      <formula>0.8</formula>
    </cfRule>
  </conditionalFormatting>
  <conditionalFormatting sqref="P39">
    <cfRule type="cellIs" dxfId="20988" priority="1627" operator="greaterThan">
      <formula>0</formula>
    </cfRule>
  </conditionalFormatting>
  <conditionalFormatting sqref="Q32:Q39">
    <cfRule type="cellIs" dxfId="20987" priority="1626" operator="lessThan">
      <formula>0</formula>
    </cfRule>
  </conditionalFormatting>
  <conditionalFormatting sqref="R32:R39">
    <cfRule type="cellIs" dxfId="20986" priority="1624" operator="lessThan">
      <formula>0.8</formula>
    </cfRule>
    <cfRule type="cellIs" dxfId="20985" priority="1625" operator="greaterThan">
      <formula>1</formula>
    </cfRule>
  </conditionalFormatting>
  <conditionalFormatting sqref="R32:R39">
    <cfRule type="cellIs" dxfId="20984" priority="1622" operator="greaterThan">
      <formula>1</formula>
    </cfRule>
    <cfRule type="cellIs" dxfId="20983" priority="1623" operator="lessThan">
      <formula>0.8</formula>
    </cfRule>
  </conditionalFormatting>
  <conditionalFormatting sqref="P39">
    <cfRule type="cellIs" dxfId="20982" priority="1621" operator="greaterThan">
      <formula>0</formula>
    </cfRule>
  </conditionalFormatting>
  <conditionalFormatting sqref="Q32:Q39">
    <cfRule type="cellIs" dxfId="20981" priority="1620" operator="lessThan">
      <formula>0</formula>
    </cfRule>
  </conditionalFormatting>
  <conditionalFormatting sqref="R32:R39">
    <cfRule type="cellIs" dxfId="20980" priority="1618" operator="lessThan">
      <formula>0.8</formula>
    </cfRule>
    <cfRule type="cellIs" dxfId="20979" priority="1619" operator="greaterThan">
      <formula>1</formula>
    </cfRule>
  </conditionalFormatting>
  <conditionalFormatting sqref="R32:R39">
    <cfRule type="cellIs" dxfId="20978" priority="1616" operator="greaterThan">
      <formula>1</formula>
    </cfRule>
    <cfRule type="cellIs" dxfId="20977" priority="1617" operator="lessThan">
      <formula>0.8</formula>
    </cfRule>
  </conditionalFormatting>
  <conditionalFormatting sqref="P39">
    <cfRule type="cellIs" dxfId="20976" priority="1615" operator="greaterThan">
      <formula>0</formula>
    </cfRule>
  </conditionalFormatting>
  <conditionalFormatting sqref="Q32:Q39">
    <cfRule type="cellIs" dxfId="20975" priority="1614" operator="lessThan">
      <formula>0</formula>
    </cfRule>
  </conditionalFormatting>
  <conditionalFormatting sqref="R32:R39">
    <cfRule type="cellIs" dxfId="20974" priority="1612" operator="lessThan">
      <formula>0.8</formula>
    </cfRule>
    <cfRule type="cellIs" dxfId="20973" priority="1613" operator="greaterThan">
      <formula>1</formula>
    </cfRule>
  </conditionalFormatting>
  <conditionalFormatting sqref="R32:R39">
    <cfRule type="cellIs" dxfId="20972" priority="1610" operator="greaterThan">
      <formula>1</formula>
    </cfRule>
    <cfRule type="cellIs" dxfId="20971" priority="1611" operator="lessThan">
      <formula>0.8</formula>
    </cfRule>
  </conditionalFormatting>
  <conditionalFormatting sqref="P39">
    <cfRule type="cellIs" dxfId="20970" priority="1609" operator="greaterThan">
      <formula>0</formula>
    </cfRule>
  </conditionalFormatting>
  <conditionalFormatting sqref="Q32:Q39">
    <cfRule type="cellIs" dxfId="20969" priority="1608" operator="lessThan">
      <formula>0</formula>
    </cfRule>
  </conditionalFormatting>
  <conditionalFormatting sqref="R32:R39">
    <cfRule type="cellIs" dxfId="20968" priority="1606" operator="lessThan">
      <formula>0.8</formula>
    </cfRule>
    <cfRule type="cellIs" dxfId="20967" priority="1607" operator="greaterThan">
      <formula>1</formula>
    </cfRule>
  </conditionalFormatting>
  <conditionalFormatting sqref="R32:R39">
    <cfRule type="cellIs" dxfId="20966" priority="1604" operator="greaterThan">
      <formula>1</formula>
    </cfRule>
    <cfRule type="cellIs" dxfId="20965" priority="1605" operator="lessThan">
      <formula>0.8</formula>
    </cfRule>
  </conditionalFormatting>
  <conditionalFormatting sqref="P39">
    <cfRule type="cellIs" dxfId="20964" priority="1603" operator="greaterThan">
      <formula>0</formula>
    </cfRule>
  </conditionalFormatting>
  <conditionalFormatting sqref="P39">
    <cfRule type="cellIs" dxfId="20963" priority="1597" operator="greaterThan">
      <formula>0</formula>
    </cfRule>
  </conditionalFormatting>
  <conditionalFormatting sqref="Q32:Q39">
    <cfRule type="cellIs" dxfId="20962" priority="1602" operator="lessThan">
      <formula>0</formula>
    </cfRule>
  </conditionalFormatting>
  <conditionalFormatting sqref="R32:R39">
    <cfRule type="cellIs" dxfId="20961" priority="1600" operator="lessThan">
      <formula>0.8</formula>
    </cfRule>
    <cfRule type="cellIs" dxfId="20960" priority="1601" operator="greaterThan">
      <formula>1</formula>
    </cfRule>
  </conditionalFormatting>
  <conditionalFormatting sqref="R32:R39">
    <cfRule type="cellIs" dxfId="20959" priority="1598" operator="greaterThan">
      <formula>1</formula>
    </cfRule>
    <cfRule type="cellIs" dxfId="20958" priority="1599" operator="lessThan">
      <formula>0.8</formula>
    </cfRule>
  </conditionalFormatting>
  <conditionalFormatting sqref="P39">
    <cfRule type="cellIs" dxfId="20957" priority="1591" operator="greaterThan">
      <formula>0</formula>
    </cfRule>
  </conditionalFormatting>
  <conditionalFormatting sqref="Q32:Q39">
    <cfRule type="cellIs" dxfId="20956" priority="1596" operator="lessThan">
      <formula>0</formula>
    </cfRule>
  </conditionalFormatting>
  <conditionalFormatting sqref="R32:R39">
    <cfRule type="cellIs" dxfId="20955" priority="1594" operator="lessThan">
      <formula>0.8</formula>
    </cfRule>
    <cfRule type="cellIs" dxfId="20954" priority="1595" operator="greaterThan">
      <formula>1</formula>
    </cfRule>
  </conditionalFormatting>
  <conditionalFormatting sqref="R32:R39">
    <cfRule type="cellIs" dxfId="20953" priority="1592" operator="greaterThan">
      <formula>1</formula>
    </cfRule>
    <cfRule type="cellIs" dxfId="20952" priority="1593" operator="lessThan">
      <formula>0.8</formula>
    </cfRule>
  </conditionalFormatting>
  <conditionalFormatting sqref="R32:R39">
    <cfRule type="cellIs" dxfId="20951" priority="1588" operator="lessThan">
      <formula>0.8</formula>
    </cfRule>
    <cfRule type="cellIs" dxfId="20950" priority="1589" operator="greaterThan">
      <formula>1</formula>
    </cfRule>
  </conditionalFormatting>
  <conditionalFormatting sqref="R32:R39">
    <cfRule type="cellIs" dxfId="20949" priority="1586" operator="greaterThan">
      <formula>1</formula>
    </cfRule>
    <cfRule type="cellIs" dxfId="20948" priority="1587" operator="lessThan">
      <formula>0.8</formula>
    </cfRule>
  </conditionalFormatting>
  <conditionalFormatting sqref="P39">
    <cfRule type="cellIs" dxfId="20947" priority="1585" operator="greaterThan">
      <formula>0</formula>
    </cfRule>
  </conditionalFormatting>
  <conditionalFormatting sqref="Q32:Q39">
    <cfRule type="cellIs" dxfId="20946" priority="1590" operator="lessThan">
      <formula>0</formula>
    </cfRule>
  </conditionalFormatting>
  <conditionalFormatting sqref="Q32:Q39">
    <cfRule type="cellIs" dxfId="20945" priority="1579" operator="lessThan">
      <formula>0</formula>
    </cfRule>
  </conditionalFormatting>
  <conditionalFormatting sqref="P39">
    <cfRule type="cellIs" dxfId="20944" priority="1580" operator="greaterThan">
      <formula>0</formula>
    </cfRule>
  </conditionalFormatting>
  <conditionalFormatting sqref="R32:R39">
    <cfRule type="cellIs" dxfId="20943" priority="1583" operator="lessThan">
      <formula>0.8</formula>
    </cfRule>
    <cfRule type="cellIs" dxfId="20942" priority="1584" operator="greaterThan">
      <formula>1</formula>
    </cfRule>
  </conditionalFormatting>
  <conditionalFormatting sqref="R32:R39">
    <cfRule type="cellIs" dxfId="20941" priority="1581" operator="greaterThan">
      <formula>1</formula>
    </cfRule>
    <cfRule type="cellIs" dxfId="20940" priority="1582" operator="lessThan">
      <formula>0.8</formula>
    </cfRule>
  </conditionalFormatting>
  <conditionalFormatting sqref="Q32:Q39">
    <cfRule type="cellIs" dxfId="20939" priority="1573" operator="lessThan">
      <formula>0</formula>
    </cfRule>
  </conditionalFormatting>
  <conditionalFormatting sqref="R32:R39">
    <cfRule type="cellIs" dxfId="20938" priority="1577" operator="lessThan">
      <formula>0.8</formula>
    </cfRule>
    <cfRule type="cellIs" dxfId="20937" priority="1578" operator="greaterThan">
      <formula>1</formula>
    </cfRule>
  </conditionalFormatting>
  <conditionalFormatting sqref="R32:R39">
    <cfRule type="cellIs" dxfId="20936" priority="1575" operator="greaterThan">
      <formula>1</formula>
    </cfRule>
    <cfRule type="cellIs" dxfId="20935" priority="1576" operator="lessThan">
      <formula>0.8</formula>
    </cfRule>
  </conditionalFormatting>
  <conditionalFormatting sqref="P39">
    <cfRule type="cellIs" dxfId="20934" priority="1574" operator="greaterThan">
      <formula>0</formula>
    </cfRule>
  </conditionalFormatting>
  <conditionalFormatting sqref="Q32:Q39">
    <cfRule type="cellIs" dxfId="20933" priority="1572" operator="lessThan">
      <formula>0</formula>
    </cfRule>
  </conditionalFormatting>
  <conditionalFormatting sqref="R32:R39">
    <cfRule type="cellIs" dxfId="20932" priority="1570" operator="lessThan">
      <formula>0.8</formula>
    </cfRule>
    <cfRule type="cellIs" dxfId="20931" priority="1571" operator="greaterThan">
      <formula>1</formula>
    </cfRule>
  </conditionalFormatting>
  <conditionalFormatting sqref="R32:R39">
    <cfRule type="cellIs" dxfId="20930" priority="1568" operator="greaterThan">
      <formula>1</formula>
    </cfRule>
    <cfRule type="cellIs" dxfId="20929" priority="1569" operator="lessThan">
      <formula>0.8</formula>
    </cfRule>
  </conditionalFormatting>
  <conditionalFormatting sqref="P39">
    <cfRule type="cellIs" dxfId="20928" priority="1567" operator="greaterThan">
      <formula>0</formula>
    </cfRule>
  </conditionalFormatting>
  <conditionalFormatting sqref="Q32:Q39">
    <cfRule type="cellIs" dxfId="20927" priority="1566" operator="lessThan">
      <formula>0</formula>
    </cfRule>
  </conditionalFormatting>
  <conditionalFormatting sqref="R32:R39">
    <cfRule type="cellIs" dxfId="20926" priority="1564" operator="lessThan">
      <formula>0.8</formula>
    </cfRule>
    <cfRule type="cellIs" dxfId="20925" priority="1565" operator="greaterThan">
      <formula>1</formula>
    </cfRule>
  </conditionalFormatting>
  <conditionalFormatting sqref="R32:R39">
    <cfRule type="cellIs" dxfId="20924" priority="1562" operator="greaterThan">
      <formula>1</formula>
    </cfRule>
    <cfRule type="cellIs" dxfId="20923" priority="1563" operator="lessThan">
      <formula>0.8</formula>
    </cfRule>
  </conditionalFormatting>
  <conditionalFormatting sqref="P39">
    <cfRule type="cellIs" dxfId="20922" priority="1561" operator="greaterThan">
      <formula>0</formula>
    </cfRule>
  </conditionalFormatting>
  <conditionalFormatting sqref="Q32:Q39">
    <cfRule type="cellIs" dxfId="20921" priority="1555" operator="lessThan">
      <formula>0</formula>
    </cfRule>
  </conditionalFormatting>
  <conditionalFormatting sqref="P39">
    <cfRule type="cellIs" dxfId="20920" priority="1556" operator="greaterThan">
      <formula>0</formula>
    </cfRule>
  </conditionalFormatting>
  <conditionalFormatting sqref="R32:R39">
    <cfRule type="cellIs" dxfId="20919" priority="1559" operator="lessThan">
      <formula>0.8</formula>
    </cfRule>
    <cfRule type="cellIs" dxfId="20918" priority="1560" operator="greaterThan">
      <formula>1</formula>
    </cfRule>
  </conditionalFormatting>
  <conditionalFormatting sqref="R32:R39">
    <cfRule type="cellIs" dxfId="20917" priority="1557" operator="greaterThan">
      <formula>1</formula>
    </cfRule>
    <cfRule type="cellIs" dxfId="20916" priority="1558" operator="lessThan">
      <formula>0.8</formula>
    </cfRule>
  </conditionalFormatting>
  <conditionalFormatting sqref="Q32:Q39">
    <cfRule type="cellIs" dxfId="20915" priority="1549" operator="lessThan">
      <formula>0</formula>
    </cfRule>
  </conditionalFormatting>
  <conditionalFormatting sqref="R32:R39">
    <cfRule type="cellIs" dxfId="20914" priority="1553" operator="lessThan">
      <formula>0.8</formula>
    </cfRule>
    <cfRule type="cellIs" dxfId="20913" priority="1554" operator="greaterThan">
      <formula>1</formula>
    </cfRule>
  </conditionalFormatting>
  <conditionalFormatting sqref="R32:R39">
    <cfRule type="cellIs" dxfId="20912" priority="1551" operator="greaterThan">
      <formula>1</formula>
    </cfRule>
    <cfRule type="cellIs" dxfId="20911" priority="1552" operator="lessThan">
      <formula>0.8</formula>
    </cfRule>
  </conditionalFormatting>
  <conditionalFormatting sqref="P39">
    <cfRule type="cellIs" dxfId="20910" priority="1550" operator="greaterThan">
      <formula>0</formula>
    </cfRule>
  </conditionalFormatting>
  <conditionalFormatting sqref="Q32:Q39">
    <cfRule type="cellIs" dxfId="20909" priority="1548" operator="lessThan">
      <formula>0</formula>
    </cfRule>
  </conditionalFormatting>
  <conditionalFormatting sqref="R32:R39">
    <cfRule type="cellIs" dxfId="20908" priority="1546" operator="lessThan">
      <formula>0.8</formula>
    </cfRule>
    <cfRule type="cellIs" dxfId="20907" priority="1547" operator="greaterThan">
      <formula>1</formula>
    </cfRule>
  </conditionalFormatting>
  <conditionalFormatting sqref="R32:R39">
    <cfRule type="cellIs" dxfId="20906" priority="1544" operator="greaterThan">
      <formula>1</formula>
    </cfRule>
    <cfRule type="cellIs" dxfId="20905" priority="1545" operator="lessThan">
      <formula>0.8</formula>
    </cfRule>
  </conditionalFormatting>
  <conditionalFormatting sqref="P39">
    <cfRule type="cellIs" dxfId="20904" priority="1543" operator="greaterThan">
      <formula>0</formula>
    </cfRule>
  </conditionalFormatting>
  <conditionalFormatting sqref="Q32:Q39">
    <cfRule type="cellIs" dxfId="20903" priority="1542" operator="lessThan">
      <formula>0</formula>
    </cfRule>
  </conditionalFormatting>
  <conditionalFormatting sqref="R32:R39">
    <cfRule type="cellIs" dxfId="20902" priority="1540" operator="lessThan">
      <formula>0.8</formula>
    </cfRule>
    <cfRule type="cellIs" dxfId="20901" priority="1541" operator="greaterThan">
      <formula>1</formula>
    </cfRule>
  </conditionalFormatting>
  <conditionalFormatting sqref="R32:R39">
    <cfRule type="cellIs" dxfId="20900" priority="1538" operator="greaterThan">
      <formula>1</formula>
    </cfRule>
    <cfRule type="cellIs" dxfId="20899" priority="1539" operator="lessThan">
      <formula>0.8</formula>
    </cfRule>
  </conditionalFormatting>
  <conditionalFormatting sqref="P39">
    <cfRule type="cellIs" dxfId="20898" priority="1537" operator="greaterThan">
      <formula>0</formula>
    </cfRule>
  </conditionalFormatting>
  <conditionalFormatting sqref="Q19:Q25">
    <cfRule type="cellIs" dxfId="20897" priority="1536" operator="lessThan">
      <formula>0</formula>
    </cfRule>
  </conditionalFormatting>
  <conditionalFormatting sqref="R19:R25">
    <cfRule type="cellIs" dxfId="20896" priority="1534" operator="lessThan">
      <formula>0.8</formula>
    </cfRule>
    <cfRule type="cellIs" dxfId="20895" priority="1535" operator="greaterThan">
      <formula>1</formula>
    </cfRule>
  </conditionalFormatting>
  <conditionalFormatting sqref="R19:R25">
    <cfRule type="cellIs" dxfId="20894" priority="1532" operator="greaterThan">
      <formula>1</formula>
    </cfRule>
    <cfRule type="cellIs" dxfId="20893" priority="1533" operator="lessThan">
      <formula>0.8</formula>
    </cfRule>
  </conditionalFormatting>
  <conditionalFormatting sqref="R19:R25">
    <cfRule type="cellIs" dxfId="20892" priority="1529" operator="lessThan">
      <formula>0.8</formula>
    </cfRule>
    <cfRule type="cellIs" dxfId="20891" priority="1530" operator="greaterThan">
      <formula>1</formula>
    </cfRule>
  </conditionalFormatting>
  <conditionalFormatting sqref="R19:R25">
    <cfRule type="cellIs" dxfId="20890" priority="1527" operator="greaterThan">
      <formula>1</formula>
    </cfRule>
    <cfRule type="cellIs" dxfId="20889" priority="1528" operator="lessThan">
      <formula>0.8</formula>
    </cfRule>
  </conditionalFormatting>
  <conditionalFormatting sqref="Q19:Q25">
    <cfRule type="cellIs" dxfId="20888" priority="1531" operator="lessThan">
      <formula>0</formula>
    </cfRule>
  </conditionalFormatting>
  <conditionalFormatting sqref="R19:R25">
    <cfRule type="cellIs" dxfId="20887" priority="1524" operator="lessThan">
      <formula>0.8</formula>
    </cfRule>
    <cfRule type="cellIs" dxfId="20886" priority="1525" operator="greaterThan">
      <formula>1</formula>
    </cfRule>
  </conditionalFormatting>
  <conditionalFormatting sqref="R19:R25">
    <cfRule type="cellIs" dxfId="20885" priority="1522" operator="greaterThan">
      <formula>1</formula>
    </cfRule>
    <cfRule type="cellIs" dxfId="20884" priority="1523" operator="lessThan">
      <formula>0.8</formula>
    </cfRule>
  </conditionalFormatting>
  <conditionalFormatting sqref="Q19:Q25">
    <cfRule type="cellIs" dxfId="20883" priority="1526" operator="lessThan">
      <formula>0</formula>
    </cfRule>
  </conditionalFormatting>
  <conditionalFormatting sqref="Q19:Q25">
    <cfRule type="cellIs" dxfId="20882" priority="1521" operator="lessThan">
      <formula>0</formula>
    </cfRule>
  </conditionalFormatting>
  <conditionalFormatting sqref="R19:R25">
    <cfRule type="cellIs" dxfId="20881" priority="1519" operator="lessThan">
      <formula>0.8</formula>
    </cfRule>
    <cfRule type="cellIs" dxfId="20880" priority="1520" operator="greaterThan">
      <formula>1</formula>
    </cfRule>
  </conditionalFormatting>
  <conditionalFormatting sqref="R19:R25">
    <cfRule type="cellIs" dxfId="20879" priority="1517" operator="greaterThan">
      <formula>1</formula>
    </cfRule>
    <cfRule type="cellIs" dxfId="20878" priority="1518" operator="lessThan">
      <formula>0.8</formula>
    </cfRule>
  </conditionalFormatting>
  <conditionalFormatting sqref="Q135:Q136">
    <cfRule type="cellIs" dxfId="20877" priority="1516" operator="lessThan">
      <formula>0</formula>
    </cfRule>
  </conditionalFormatting>
  <conditionalFormatting sqref="R135:R136 R139:R144">
    <cfRule type="cellIs" dxfId="20876" priority="1514" operator="lessThan">
      <formula>0.8</formula>
    </cfRule>
    <cfRule type="cellIs" dxfId="20875" priority="1515" operator="greaterThan">
      <formula>1</formula>
    </cfRule>
  </conditionalFormatting>
  <conditionalFormatting sqref="R135:R136 R139:R144">
    <cfRule type="cellIs" dxfId="20874" priority="1512" operator="greaterThan">
      <formula>1</formula>
    </cfRule>
    <cfRule type="cellIs" dxfId="20873" priority="1513" operator="lessThan">
      <formula>0.8</formula>
    </cfRule>
  </conditionalFormatting>
  <conditionalFormatting sqref="P135:P136 P139 P141 P143">
    <cfRule type="cellIs" dxfId="20872" priority="1511" operator="greaterThan">
      <formula>0</formula>
    </cfRule>
  </conditionalFormatting>
  <conditionalFormatting sqref="P135:P136 P139 P141 P143">
    <cfRule type="cellIs" dxfId="20871" priority="1505" operator="greaterThan">
      <formula>0</formula>
    </cfRule>
  </conditionalFormatting>
  <conditionalFormatting sqref="Q135:Q136">
    <cfRule type="cellIs" dxfId="20870" priority="1510" operator="lessThan">
      <formula>0</formula>
    </cfRule>
  </conditionalFormatting>
  <conditionalFormatting sqref="R135:R136 R139:R144">
    <cfRule type="cellIs" dxfId="20869" priority="1508" operator="lessThan">
      <formula>0.8</formula>
    </cfRule>
    <cfRule type="cellIs" dxfId="20868" priority="1509" operator="greaterThan">
      <formula>1</formula>
    </cfRule>
  </conditionalFormatting>
  <conditionalFormatting sqref="R135:R136 R139:R144">
    <cfRule type="cellIs" dxfId="20867" priority="1506" operator="greaterThan">
      <formula>1</formula>
    </cfRule>
    <cfRule type="cellIs" dxfId="20866" priority="1507" operator="lessThan">
      <formula>0.8</formula>
    </cfRule>
  </conditionalFormatting>
  <conditionalFormatting sqref="Q19:Q25">
    <cfRule type="cellIs" dxfId="20865" priority="1504" operator="lessThan">
      <formula>0</formula>
    </cfRule>
  </conditionalFormatting>
  <conditionalFormatting sqref="R19:R25">
    <cfRule type="cellIs" dxfId="20864" priority="1502" operator="lessThan">
      <formula>0.8</formula>
    </cfRule>
    <cfRule type="cellIs" dxfId="20863" priority="1503" operator="greaterThan">
      <formula>1</formula>
    </cfRule>
  </conditionalFormatting>
  <conditionalFormatting sqref="R19:R25">
    <cfRule type="cellIs" dxfId="20862" priority="1500" operator="greaterThan">
      <formula>1</formula>
    </cfRule>
    <cfRule type="cellIs" dxfId="20861" priority="1501" operator="lessThan">
      <formula>0.8</formula>
    </cfRule>
  </conditionalFormatting>
  <conditionalFormatting sqref="Q19:Q25">
    <cfRule type="cellIs" dxfId="20860" priority="1499" operator="lessThan">
      <formula>0</formula>
    </cfRule>
  </conditionalFormatting>
  <conditionalFormatting sqref="R19:R25">
    <cfRule type="cellIs" dxfId="20859" priority="1497" operator="lessThan">
      <formula>0.8</formula>
    </cfRule>
    <cfRule type="cellIs" dxfId="20858" priority="1498" operator="greaterThan">
      <formula>1</formula>
    </cfRule>
  </conditionalFormatting>
  <conditionalFormatting sqref="R19:R25">
    <cfRule type="cellIs" dxfId="20857" priority="1495" operator="greaterThan">
      <formula>1</formula>
    </cfRule>
    <cfRule type="cellIs" dxfId="20856" priority="1496" operator="lessThan">
      <formula>0.8</formula>
    </cfRule>
  </conditionalFormatting>
  <conditionalFormatting sqref="Q19:Q25">
    <cfRule type="cellIs" dxfId="20855" priority="1494" operator="lessThan">
      <formula>0</formula>
    </cfRule>
  </conditionalFormatting>
  <conditionalFormatting sqref="R19:R25">
    <cfRule type="cellIs" dxfId="20854" priority="1492" operator="lessThan">
      <formula>0.8</formula>
    </cfRule>
    <cfRule type="cellIs" dxfId="20853" priority="1493" operator="greaterThan">
      <formula>1</formula>
    </cfRule>
  </conditionalFormatting>
  <conditionalFormatting sqref="R19:R25">
    <cfRule type="cellIs" dxfId="20852" priority="1490" operator="greaterThan">
      <formula>1</formula>
    </cfRule>
    <cfRule type="cellIs" dxfId="20851" priority="1491" operator="lessThan">
      <formula>0.8</formula>
    </cfRule>
  </conditionalFormatting>
  <conditionalFormatting sqref="Q19:Q25">
    <cfRule type="cellIs" dxfId="20850" priority="1489" operator="lessThan">
      <formula>0</formula>
    </cfRule>
  </conditionalFormatting>
  <conditionalFormatting sqref="R19:R25">
    <cfRule type="cellIs" dxfId="20849" priority="1487" operator="lessThan">
      <formula>0.8</formula>
    </cfRule>
    <cfRule type="cellIs" dxfId="20848" priority="1488" operator="greaterThan">
      <formula>1</formula>
    </cfRule>
  </conditionalFormatting>
  <conditionalFormatting sqref="R19:R25">
    <cfRule type="cellIs" dxfId="20847" priority="1485" operator="greaterThan">
      <formula>1</formula>
    </cfRule>
    <cfRule type="cellIs" dxfId="20846" priority="1486" operator="lessThan">
      <formula>0.8</formula>
    </cfRule>
  </conditionalFormatting>
  <conditionalFormatting sqref="R19:R25">
    <cfRule type="cellIs" dxfId="20845" priority="1482" operator="lessThan">
      <formula>0.8</formula>
    </cfRule>
    <cfRule type="cellIs" dxfId="20844" priority="1483" operator="greaterThan">
      <formula>1</formula>
    </cfRule>
  </conditionalFormatting>
  <conditionalFormatting sqref="R19:R25">
    <cfRule type="cellIs" dxfId="20843" priority="1480" operator="greaterThan">
      <formula>1</formula>
    </cfRule>
    <cfRule type="cellIs" dxfId="20842" priority="1481" operator="lessThan">
      <formula>0.8</formula>
    </cfRule>
  </conditionalFormatting>
  <conditionalFormatting sqref="Q19:Q25">
    <cfRule type="cellIs" dxfId="20841" priority="1484" operator="lessThan">
      <formula>0</formula>
    </cfRule>
  </conditionalFormatting>
  <conditionalFormatting sqref="Q19:Q25">
    <cfRule type="cellIs" dxfId="20840" priority="1479" operator="lessThan">
      <formula>0</formula>
    </cfRule>
  </conditionalFormatting>
  <conditionalFormatting sqref="R19:R25">
    <cfRule type="cellIs" dxfId="20839" priority="1477" operator="lessThan">
      <formula>0.8</formula>
    </cfRule>
    <cfRule type="cellIs" dxfId="20838" priority="1478" operator="greaterThan">
      <formula>1</formula>
    </cfRule>
  </conditionalFormatting>
  <conditionalFormatting sqref="R19:R25">
    <cfRule type="cellIs" dxfId="20837" priority="1475" operator="greaterThan">
      <formula>1</formula>
    </cfRule>
    <cfRule type="cellIs" dxfId="20836" priority="1476" operator="lessThan">
      <formula>0.8</formula>
    </cfRule>
  </conditionalFormatting>
  <conditionalFormatting sqref="Q19:Q25">
    <cfRule type="cellIs" dxfId="20835" priority="1474" operator="lessThan">
      <formula>0</formula>
    </cfRule>
  </conditionalFormatting>
  <conditionalFormatting sqref="R19:R25">
    <cfRule type="cellIs" dxfId="20834" priority="1472" operator="lessThan">
      <formula>0.8</formula>
    </cfRule>
    <cfRule type="cellIs" dxfId="20833" priority="1473" operator="greaterThan">
      <formula>1</formula>
    </cfRule>
  </conditionalFormatting>
  <conditionalFormatting sqref="R19:R25">
    <cfRule type="cellIs" dxfId="20832" priority="1470" operator="greaterThan">
      <formula>1</formula>
    </cfRule>
    <cfRule type="cellIs" dxfId="20831" priority="1471" operator="lessThan">
      <formula>0.8</formula>
    </cfRule>
  </conditionalFormatting>
  <conditionalFormatting sqref="Q19:Q25">
    <cfRule type="cellIs" dxfId="20830" priority="1469" operator="lessThan">
      <formula>0</formula>
    </cfRule>
  </conditionalFormatting>
  <conditionalFormatting sqref="R19:R25">
    <cfRule type="cellIs" dxfId="20829" priority="1467" operator="lessThan">
      <formula>0.8</formula>
    </cfRule>
    <cfRule type="cellIs" dxfId="20828" priority="1468" operator="greaterThan">
      <formula>1</formula>
    </cfRule>
  </conditionalFormatting>
  <conditionalFormatting sqref="R19:R25">
    <cfRule type="cellIs" dxfId="20827" priority="1465" operator="greaterThan">
      <formula>1</formula>
    </cfRule>
    <cfRule type="cellIs" dxfId="20826" priority="1466" operator="lessThan">
      <formula>0.8</formula>
    </cfRule>
  </conditionalFormatting>
  <conditionalFormatting sqref="Q19:Q25">
    <cfRule type="cellIs" dxfId="20825" priority="1464" operator="lessThan">
      <formula>0</formula>
    </cfRule>
  </conditionalFormatting>
  <conditionalFormatting sqref="R19:R25">
    <cfRule type="cellIs" dxfId="20824" priority="1462" operator="lessThan">
      <formula>0.8</formula>
    </cfRule>
    <cfRule type="cellIs" dxfId="20823" priority="1463" operator="greaterThan">
      <formula>1</formula>
    </cfRule>
  </conditionalFormatting>
  <conditionalFormatting sqref="R19:R25">
    <cfRule type="cellIs" dxfId="20822" priority="1460" operator="greaterThan">
      <formula>1</formula>
    </cfRule>
    <cfRule type="cellIs" dxfId="20821" priority="1461" operator="lessThan">
      <formula>0.8</formula>
    </cfRule>
  </conditionalFormatting>
  <conditionalFormatting sqref="Q19:Q25">
    <cfRule type="cellIs" dxfId="20820" priority="1459" operator="lessThan">
      <formula>0</formula>
    </cfRule>
  </conditionalFormatting>
  <conditionalFormatting sqref="R19:R25">
    <cfRule type="cellIs" dxfId="20819" priority="1457" operator="lessThan">
      <formula>0.8</formula>
    </cfRule>
    <cfRule type="cellIs" dxfId="20818" priority="1458" operator="greaterThan">
      <formula>1</formula>
    </cfRule>
  </conditionalFormatting>
  <conditionalFormatting sqref="R19:R25">
    <cfRule type="cellIs" dxfId="20817" priority="1455" operator="greaterThan">
      <formula>1</formula>
    </cfRule>
    <cfRule type="cellIs" dxfId="20816" priority="1456" operator="lessThan">
      <formula>0.8</formula>
    </cfRule>
  </conditionalFormatting>
  <conditionalFormatting sqref="Q19:Q25">
    <cfRule type="cellIs" dxfId="20815" priority="1454" operator="lessThan">
      <formula>0</formula>
    </cfRule>
  </conditionalFormatting>
  <conditionalFormatting sqref="R19:R25">
    <cfRule type="cellIs" dxfId="20814" priority="1452" operator="lessThan">
      <formula>0.8</formula>
    </cfRule>
    <cfRule type="cellIs" dxfId="20813" priority="1453" operator="greaterThan">
      <formula>1</formula>
    </cfRule>
  </conditionalFormatting>
  <conditionalFormatting sqref="R19:R25">
    <cfRule type="cellIs" dxfId="20812" priority="1450" operator="greaterThan">
      <formula>1</formula>
    </cfRule>
    <cfRule type="cellIs" dxfId="20811" priority="1451" operator="lessThan">
      <formula>0.8</formula>
    </cfRule>
  </conditionalFormatting>
  <conditionalFormatting sqref="Q19:Q25">
    <cfRule type="cellIs" dxfId="20810" priority="1449" operator="lessThan">
      <formula>0</formula>
    </cfRule>
  </conditionalFormatting>
  <conditionalFormatting sqref="R19:R25">
    <cfRule type="cellIs" dxfId="20809" priority="1447" operator="lessThan">
      <formula>0.8</formula>
    </cfRule>
    <cfRule type="cellIs" dxfId="20808" priority="1448" operator="greaterThan">
      <formula>1</formula>
    </cfRule>
  </conditionalFormatting>
  <conditionalFormatting sqref="R19:R25">
    <cfRule type="cellIs" dxfId="20807" priority="1445" operator="greaterThan">
      <formula>1</formula>
    </cfRule>
    <cfRule type="cellIs" dxfId="20806" priority="1446" operator="lessThan">
      <formula>0.8</formula>
    </cfRule>
  </conditionalFormatting>
  <conditionalFormatting sqref="Q19:Q25">
    <cfRule type="cellIs" dxfId="20805" priority="1444" operator="lessThan">
      <formula>0</formula>
    </cfRule>
  </conditionalFormatting>
  <conditionalFormatting sqref="R19:R25">
    <cfRule type="cellIs" dxfId="20804" priority="1442" operator="lessThan">
      <formula>0.8</formula>
    </cfRule>
    <cfRule type="cellIs" dxfId="20803" priority="1443" operator="greaterThan">
      <formula>1</formula>
    </cfRule>
  </conditionalFormatting>
  <conditionalFormatting sqref="R19:R25">
    <cfRule type="cellIs" dxfId="20802" priority="1440" operator="greaterThan">
      <formula>1</formula>
    </cfRule>
    <cfRule type="cellIs" dxfId="20801" priority="1441" operator="lessThan">
      <formula>0.8</formula>
    </cfRule>
  </conditionalFormatting>
  <conditionalFormatting sqref="Q19:Q25">
    <cfRule type="cellIs" dxfId="20800" priority="1439" operator="lessThan">
      <formula>0</formula>
    </cfRule>
  </conditionalFormatting>
  <conditionalFormatting sqref="R19:R25">
    <cfRule type="cellIs" dxfId="20799" priority="1437" operator="lessThan">
      <formula>0.8</formula>
    </cfRule>
    <cfRule type="cellIs" dxfId="20798" priority="1438" operator="greaterThan">
      <formula>1</formula>
    </cfRule>
  </conditionalFormatting>
  <conditionalFormatting sqref="R19:R25">
    <cfRule type="cellIs" dxfId="20797" priority="1435" operator="greaterThan">
      <formula>1</formula>
    </cfRule>
    <cfRule type="cellIs" dxfId="20796" priority="1436" operator="lessThan">
      <formula>0.8</formula>
    </cfRule>
  </conditionalFormatting>
  <conditionalFormatting sqref="R19:R25">
    <cfRule type="cellIs" dxfId="20795" priority="1432" operator="lessThan">
      <formula>0.8</formula>
    </cfRule>
    <cfRule type="cellIs" dxfId="20794" priority="1433" operator="greaterThan">
      <formula>1</formula>
    </cfRule>
  </conditionalFormatting>
  <conditionalFormatting sqref="R19:R25">
    <cfRule type="cellIs" dxfId="20793" priority="1430" operator="greaterThan">
      <formula>1</formula>
    </cfRule>
    <cfRule type="cellIs" dxfId="20792" priority="1431" operator="lessThan">
      <formula>0.8</formula>
    </cfRule>
  </conditionalFormatting>
  <conditionalFormatting sqref="Q19:Q25">
    <cfRule type="cellIs" dxfId="20791" priority="1434" operator="lessThan">
      <formula>0</formula>
    </cfRule>
  </conditionalFormatting>
  <conditionalFormatting sqref="Q40">
    <cfRule type="cellIs" dxfId="20790" priority="1429" operator="lessThan">
      <formula>0</formula>
    </cfRule>
  </conditionalFormatting>
  <conditionalFormatting sqref="R40">
    <cfRule type="cellIs" dxfId="20789" priority="1427" operator="lessThan">
      <formula>0.8</formula>
    </cfRule>
    <cfRule type="cellIs" dxfId="20788" priority="1428" operator="greaterThan">
      <formula>1</formula>
    </cfRule>
  </conditionalFormatting>
  <conditionalFormatting sqref="R40">
    <cfRule type="cellIs" dxfId="20787" priority="1425" operator="greaterThan">
      <formula>1</formula>
    </cfRule>
    <cfRule type="cellIs" dxfId="20786" priority="1426" operator="lessThan">
      <formula>0.8</formula>
    </cfRule>
  </conditionalFormatting>
  <conditionalFormatting sqref="P40">
    <cfRule type="cellIs" dxfId="20785" priority="1424" operator="greaterThan">
      <formula>0</formula>
    </cfRule>
  </conditionalFormatting>
  <conditionalFormatting sqref="P40">
    <cfRule type="cellIs" dxfId="20784" priority="1418" operator="greaterThan">
      <formula>0</formula>
    </cfRule>
  </conditionalFormatting>
  <conditionalFormatting sqref="Q40">
    <cfRule type="cellIs" dxfId="20783" priority="1423" operator="lessThan">
      <formula>0</formula>
    </cfRule>
  </conditionalFormatting>
  <conditionalFormatting sqref="R40">
    <cfRule type="cellIs" dxfId="20782" priority="1421" operator="lessThan">
      <formula>0.8</formula>
    </cfRule>
    <cfRule type="cellIs" dxfId="20781" priority="1422" operator="greaterThan">
      <formula>1</formula>
    </cfRule>
  </conditionalFormatting>
  <conditionalFormatting sqref="R40">
    <cfRule type="cellIs" dxfId="20780" priority="1419" operator="greaterThan">
      <formula>1</formula>
    </cfRule>
    <cfRule type="cellIs" dxfId="20779" priority="1420" operator="lessThan">
      <formula>0.8</formula>
    </cfRule>
  </conditionalFormatting>
  <conditionalFormatting sqref="P40">
    <cfRule type="cellIs" dxfId="20778" priority="1412" operator="greaterThan">
      <formula>0</formula>
    </cfRule>
  </conditionalFormatting>
  <conditionalFormatting sqref="Q40">
    <cfRule type="cellIs" dxfId="20777" priority="1417" operator="lessThan">
      <formula>0</formula>
    </cfRule>
  </conditionalFormatting>
  <conditionalFormatting sqref="R40">
    <cfRule type="cellIs" dxfId="20776" priority="1415" operator="lessThan">
      <formula>0.8</formula>
    </cfRule>
    <cfRule type="cellIs" dxfId="20775" priority="1416" operator="greaterThan">
      <formula>1</formula>
    </cfRule>
  </conditionalFormatting>
  <conditionalFormatting sqref="R40">
    <cfRule type="cellIs" dxfId="20774" priority="1413" operator="greaterThan">
      <formula>1</formula>
    </cfRule>
    <cfRule type="cellIs" dxfId="20773" priority="1414" operator="lessThan">
      <formula>0.8</formula>
    </cfRule>
  </conditionalFormatting>
  <conditionalFormatting sqref="Q40">
    <cfRule type="cellIs" dxfId="20772" priority="1411" operator="lessThan">
      <formula>0</formula>
    </cfRule>
  </conditionalFormatting>
  <conditionalFormatting sqref="R40">
    <cfRule type="cellIs" dxfId="20771" priority="1409" operator="lessThan">
      <formula>0.8</formula>
    </cfRule>
    <cfRule type="cellIs" dxfId="20770" priority="1410" operator="greaterThan">
      <formula>1</formula>
    </cfRule>
  </conditionalFormatting>
  <conditionalFormatting sqref="R40">
    <cfRule type="cellIs" dxfId="20769" priority="1407" operator="greaterThan">
      <formula>1</formula>
    </cfRule>
    <cfRule type="cellIs" dxfId="20768" priority="1408" operator="lessThan">
      <formula>0.8</formula>
    </cfRule>
  </conditionalFormatting>
  <conditionalFormatting sqref="P40">
    <cfRule type="cellIs" dxfId="20767" priority="1406" operator="greaterThan">
      <formula>0</formula>
    </cfRule>
  </conditionalFormatting>
  <conditionalFormatting sqref="P40">
    <cfRule type="cellIs" dxfId="20766" priority="1400" operator="greaterThan">
      <formula>0</formula>
    </cfRule>
  </conditionalFormatting>
  <conditionalFormatting sqref="Q40">
    <cfRule type="cellIs" dxfId="20765" priority="1405" operator="lessThan">
      <formula>0</formula>
    </cfRule>
  </conditionalFormatting>
  <conditionalFormatting sqref="R40">
    <cfRule type="cellIs" dxfId="20764" priority="1403" operator="lessThan">
      <formula>0.8</formula>
    </cfRule>
    <cfRule type="cellIs" dxfId="20763" priority="1404" operator="greaterThan">
      <formula>1</formula>
    </cfRule>
  </conditionalFormatting>
  <conditionalFormatting sqref="R40">
    <cfRule type="cellIs" dxfId="20762" priority="1401" operator="greaterThan">
      <formula>1</formula>
    </cfRule>
    <cfRule type="cellIs" dxfId="20761" priority="1402" operator="lessThan">
      <formula>0.8</formula>
    </cfRule>
  </conditionalFormatting>
  <conditionalFormatting sqref="P40">
    <cfRule type="cellIs" dxfId="20760" priority="1394" operator="greaterThan">
      <formula>0</formula>
    </cfRule>
  </conditionalFormatting>
  <conditionalFormatting sqref="Q40">
    <cfRule type="cellIs" dxfId="20759" priority="1399" operator="lessThan">
      <formula>0</formula>
    </cfRule>
  </conditionalFormatting>
  <conditionalFormatting sqref="R40">
    <cfRule type="cellIs" dxfId="20758" priority="1397" operator="lessThan">
      <formula>0.8</formula>
    </cfRule>
    <cfRule type="cellIs" dxfId="20757" priority="1398" operator="greaterThan">
      <formula>1</formula>
    </cfRule>
  </conditionalFormatting>
  <conditionalFormatting sqref="R40">
    <cfRule type="cellIs" dxfId="20756" priority="1395" operator="greaterThan">
      <formula>1</formula>
    </cfRule>
    <cfRule type="cellIs" dxfId="20755" priority="1396" operator="lessThan">
      <formula>0.8</formula>
    </cfRule>
  </conditionalFormatting>
  <conditionalFormatting sqref="P40">
    <cfRule type="cellIs" dxfId="20754" priority="1388" operator="greaterThan">
      <formula>0</formula>
    </cfRule>
  </conditionalFormatting>
  <conditionalFormatting sqref="Q40">
    <cfRule type="cellIs" dxfId="20753" priority="1393" operator="lessThan">
      <formula>0</formula>
    </cfRule>
  </conditionalFormatting>
  <conditionalFormatting sqref="R40">
    <cfRule type="cellIs" dxfId="20752" priority="1391" operator="lessThan">
      <formula>0.8</formula>
    </cfRule>
    <cfRule type="cellIs" dxfId="20751" priority="1392" operator="greaterThan">
      <formula>1</formula>
    </cfRule>
  </conditionalFormatting>
  <conditionalFormatting sqref="R40">
    <cfRule type="cellIs" dxfId="20750" priority="1389" operator="greaterThan">
      <formula>1</formula>
    </cfRule>
    <cfRule type="cellIs" dxfId="20749" priority="1390" operator="lessThan">
      <formula>0.8</formula>
    </cfRule>
  </conditionalFormatting>
  <conditionalFormatting sqref="Q40">
    <cfRule type="cellIs" dxfId="20748" priority="1382" operator="lessThan">
      <formula>0</formula>
    </cfRule>
  </conditionalFormatting>
  <conditionalFormatting sqref="P40">
    <cfRule type="cellIs" dxfId="20747" priority="1383" operator="greaterThan">
      <formula>0</formula>
    </cfRule>
  </conditionalFormatting>
  <conditionalFormatting sqref="R40">
    <cfRule type="cellIs" dxfId="20746" priority="1386" operator="lessThan">
      <formula>0.8</formula>
    </cfRule>
    <cfRule type="cellIs" dxfId="20745" priority="1387" operator="greaterThan">
      <formula>1</formula>
    </cfRule>
  </conditionalFormatting>
  <conditionalFormatting sqref="R40">
    <cfRule type="cellIs" dxfId="20744" priority="1384" operator="greaterThan">
      <formula>1</formula>
    </cfRule>
    <cfRule type="cellIs" dxfId="20743" priority="1385" operator="lessThan">
      <formula>0.8</formula>
    </cfRule>
  </conditionalFormatting>
  <conditionalFormatting sqref="Q40">
    <cfRule type="cellIs" dxfId="20742" priority="1376" operator="lessThan">
      <formula>0</formula>
    </cfRule>
  </conditionalFormatting>
  <conditionalFormatting sqref="R40">
    <cfRule type="cellIs" dxfId="20741" priority="1380" operator="lessThan">
      <formula>0.8</formula>
    </cfRule>
    <cfRule type="cellIs" dxfId="20740" priority="1381" operator="greaterThan">
      <formula>1</formula>
    </cfRule>
  </conditionalFormatting>
  <conditionalFormatting sqref="R40">
    <cfRule type="cellIs" dxfId="20739" priority="1378" operator="greaterThan">
      <formula>1</formula>
    </cfRule>
    <cfRule type="cellIs" dxfId="20738" priority="1379" operator="lessThan">
      <formula>0.8</formula>
    </cfRule>
  </conditionalFormatting>
  <conditionalFormatting sqref="P40">
    <cfRule type="cellIs" dxfId="20737" priority="1377" operator="greaterThan">
      <formula>0</formula>
    </cfRule>
  </conditionalFormatting>
  <conditionalFormatting sqref="Q40">
    <cfRule type="cellIs" dxfId="20736" priority="1375" operator="lessThan">
      <formula>0</formula>
    </cfRule>
  </conditionalFormatting>
  <conditionalFormatting sqref="R40">
    <cfRule type="cellIs" dxfId="20735" priority="1373" operator="lessThan">
      <formula>0.8</formula>
    </cfRule>
    <cfRule type="cellIs" dxfId="20734" priority="1374" operator="greaterThan">
      <formula>1</formula>
    </cfRule>
  </conditionalFormatting>
  <conditionalFormatting sqref="R40">
    <cfRule type="cellIs" dxfId="20733" priority="1371" operator="greaterThan">
      <formula>1</formula>
    </cfRule>
    <cfRule type="cellIs" dxfId="20732" priority="1372" operator="lessThan">
      <formula>0.8</formula>
    </cfRule>
  </conditionalFormatting>
  <conditionalFormatting sqref="P40">
    <cfRule type="cellIs" dxfId="20731" priority="1370" operator="greaterThan">
      <formula>0</formula>
    </cfRule>
  </conditionalFormatting>
  <conditionalFormatting sqref="Q40">
    <cfRule type="cellIs" dxfId="20730" priority="1369" operator="lessThan">
      <formula>0</formula>
    </cfRule>
  </conditionalFormatting>
  <conditionalFormatting sqref="R40">
    <cfRule type="cellIs" dxfId="20729" priority="1367" operator="lessThan">
      <formula>0.8</formula>
    </cfRule>
    <cfRule type="cellIs" dxfId="20728" priority="1368" operator="greaterThan">
      <formula>1</formula>
    </cfRule>
  </conditionalFormatting>
  <conditionalFormatting sqref="R40">
    <cfRule type="cellIs" dxfId="20727" priority="1365" operator="greaterThan">
      <formula>1</formula>
    </cfRule>
    <cfRule type="cellIs" dxfId="20726" priority="1366" operator="lessThan">
      <formula>0.8</formula>
    </cfRule>
  </conditionalFormatting>
  <conditionalFormatting sqref="P40">
    <cfRule type="cellIs" dxfId="20725" priority="1364" operator="greaterThan">
      <formula>0</formula>
    </cfRule>
  </conditionalFormatting>
  <conditionalFormatting sqref="Q32:Q39">
    <cfRule type="cellIs" dxfId="20724" priority="1363" operator="lessThan">
      <formula>0</formula>
    </cfRule>
  </conditionalFormatting>
  <conditionalFormatting sqref="R32:R39">
    <cfRule type="cellIs" dxfId="20723" priority="1361" operator="lessThan">
      <formula>0.8</formula>
    </cfRule>
    <cfRule type="cellIs" dxfId="20722" priority="1362" operator="greaterThan">
      <formula>1</formula>
    </cfRule>
  </conditionalFormatting>
  <conditionalFormatting sqref="R32:R39">
    <cfRule type="cellIs" dxfId="20721" priority="1359" operator="greaterThan">
      <formula>1</formula>
    </cfRule>
    <cfRule type="cellIs" dxfId="20720" priority="1360" operator="lessThan">
      <formula>0.8</formula>
    </cfRule>
  </conditionalFormatting>
  <conditionalFormatting sqref="P39">
    <cfRule type="cellIs" dxfId="20719" priority="1358" operator="greaterThan">
      <formula>0</formula>
    </cfRule>
  </conditionalFormatting>
  <conditionalFormatting sqref="Q32:Q39">
    <cfRule type="cellIs" dxfId="20718" priority="1357" operator="lessThan">
      <formula>0</formula>
    </cfRule>
  </conditionalFormatting>
  <conditionalFormatting sqref="R32:R39">
    <cfRule type="cellIs" dxfId="20717" priority="1355" operator="lessThan">
      <formula>0.8</formula>
    </cfRule>
    <cfRule type="cellIs" dxfId="20716" priority="1356" operator="greaterThan">
      <formula>1</formula>
    </cfRule>
  </conditionalFormatting>
  <conditionalFormatting sqref="R32:R39">
    <cfRule type="cellIs" dxfId="20715" priority="1353" operator="greaterThan">
      <formula>1</formula>
    </cfRule>
    <cfRule type="cellIs" dxfId="20714" priority="1354" operator="lessThan">
      <formula>0.8</formula>
    </cfRule>
  </conditionalFormatting>
  <conditionalFormatting sqref="P39">
    <cfRule type="cellIs" dxfId="20713" priority="1352" operator="greaterThan">
      <formula>0</formula>
    </cfRule>
  </conditionalFormatting>
  <conditionalFormatting sqref="Q32:Q39">
    <cfRule type="cellIs" dxfId="20712" priority="1351" operator="lessThan">
      <formula>0</formula>
    </cfRule>
  </conditionalFormatting>
  <conditionalFormatting sqref="R32:R39">
    <cfRule type="cellIs" dxfId="20711" priority="1349" operator="lessThan">
      <formula>0.8</formula>
    </cfRule>
    <cfRule type="cellIs" dxfId="20710" priority="1350" operator="greaterThan">
      <formula>1</formula>
    </cfRule>
  </conditionalFormatting>
  <conditionalFormatting sqref="R32:R39">
    <cfRule type="cellIs" dxfId="20709" priority="1347" operator="greaterThan">
      <formula>1</formula>
    </cfRule>
    <cfRule type="cellIs" dxfId="20708" priority="1348" operator="lessThan">
      <formula>0.8</formula>
    </cfRule>
  </conditionalFormatting>
  <conditionalFormatting sqref="P39">
    <cfRule type="cellIs" dxfId="20707" priority="1346" operator="greaterThan">
      <formula>0</formula>
    </cfRule>
  </conditionalFormatting>
  <conditionalFormatting sqref="Q32:Q39">
    <cfRule type="cellIs" dxfId="20706" priority="1345" operator="lessThan">
      <formula>0</formula>
    </cfRule>
  </conditionalFormatting>
  <conditionalFormatting sqref="R32:R39">
    <cfRule type="cellIs" dxfId="20705" priority="1343" operator="lessThan">
      <formula>0.8</formula>
    </cfRule>
    <cfRule type="cellIs" dxfId="20704" priority="1344" operator="greaterThan">
      <formula>1</formula>
    </cfRule>
  </conditionalFormatting>
  <conditionalFormatting sqref="R32:R39">
    <cfRule type="cellIs" dxfId="20703" priority="1341" operator="greaterThan">
      <formula>1</formula>
    </cfRule>
    <cfRule type="cellIs" dxfId="20702" priority="1342" operator="lessThan">
      <formula>0.8</formula>
    </cfRule>
  </conditionalFormatting>
  <conditionalFormatting sqref="P39">
    <cfRule type="cellIs" dxfId="20701" priority="1340" operator="greaterThan">
      <formula>0</formula>
    </cfRule>
  </conditionalFormatting>
  <conditionalFormatting sqref="P39">
    <cfRule type="cellIs" dxfId="20700" priority="1334" operator="greaterThan">
      <formula>0</formula>
    </cfRule>
  </conditionalFormatting>
  <conditionalFormatting sqref="Q32:Q39">
    <cfRule type="cellIs" dxfId="20699" priority="1339" operator="lessThan">
      <formula>0</formula>
    </cfRule>
  </conditionalFormatting>
  <conditionalFormatting sqref="R32:R39">
    <cfRule type="cellIs" dxfId="20698" priority="1337" operator="lessThan">
      <formula>0.8</formula>
    </cfRule>
    <cfRule type="cellIs" dxfId="20697" priority="1338" operator="greaterThan">
      <formula>1</formula>
    </cfRule>
  </conditionalFormatting>
  <conditionalFormatting sqref="R32:R39">
    <cfRule type="cellIs" dxfId="20696" priority="1335" operator="greaterThan">
      <formula>1</formula>
    </cfRule>
    <cfRule type="cellIs" dxfId="20695" priority="1336" operator="lessThan">
      <formula>0.8</formula>
    </cfRule>
  </conditionalFormatting>
  <conditionalFormatting sqref="P39">
    <cfRule type="cellIs" dxfId="20694" priority="1328" operator="greaterThan">
      <formula>0</formula>
    </cfRule>
  </conditionalFormatting>
  <conditionalFormatting sqref="Q32:Q39">
    <cfRule type="cellIs" dxfId="20693" priority="1333" operator="lessThan">
      <formula>0</formula>
    </cfRule>
  </conditionalFormatting>
  <conditionalFormatting sqref="R32:R39">
    <cfRule type="cellIs" dxfId="20692" priority="1331" operator="lessThan">
      <formula>0.8</formula>
    </cfRule>
    <cfRule type="cellIs" dxfId="20691" priority="1332" operator="greaterThan">
      <formula>1</formula>
    </cfRule>
  </conditionalFormatting>
  <conditionalFormatting sqref="R32:R39">
    <cfRule type="cellIs" dxfId="20690" priority="1329" operator="greaterThan">
      <formula>1</formula>
    </cfRule>
    <cfRule type="cellIs" dxfId="20689" priority="1330" operator="lessThan">
      <formula>0.8</formula>
    </cfRule>
  </conditionalFormatting>
  <conditionalFormatting sqref="R32:R39">
    <cfRule type="cellIs" dxfId="20688" priority="1325" operator="lessThan">
      <formula>0.8</formula>
    </cfRule>
    <cfRule type="cellIs" dxfId="20687" priority="1326" operator="greaterThan">
      <formula>1</formula>
    </cfRule>
  </conditionalFormatting>
  <conditionalFormatting sqref="R32:R39">
    <cfRule type="cellIs" dxfId="20686" priority="1323" operator="greaterThan">
      <formula>1</formula>
    </cfRule>
    <cfRule type="cellIs" dxfId="20685" priority="1324" operator="lessThan">
      <formula>0.8</formula>
    </cfRule>
  </conditionalFormatting>
  <conditionalFormatting sqref="P39">
    <cfRule type="cellIs" dxfId="20684" priority="1322" operator="greaterThan">
      <formula>0</formula>
    </cfRule>
  </conditionalFormatting>
  <conditionalFormatting sqref="Q32:Q39">
    <cfRule type="cellIs" dxfId="20683" priority="1327" operator="lessThan">
      <formula>0</formula>
    </cfRule>
  </conditionalFormatting>
  <conditionalFormatting sqref="Q32:Q39">
    <cfRule type="cellIs" dxfId="20682" priority="1321" operator="lessThan">
      <formula>0</formula>
    </cfRule>
  </conditionalFormatting>
  <conditionalFormatting sqref="R32:R39">
    <cfRule type="cellIs" dxfId="20681" priority="1319" operator="lessThan">
      <formula>0.8</formula>
    </cfRule>
    <cfRule type="cellIs" dxfId="20680" priority="1320" operator="greaterThan">
      <formula>1</formula>
    </cfRule>
  </conditionalFormatting>
  <conditionalFormatting sqref="R32:R39">
    <cfRule type="cellIs" dxfId="20679" priority="1317" operator="greaterThan">
      <formula>1</formula>
    </cfRule>
    <cfRule type="cellIs" dxfId="20678" priority="1318" operator="lessThan">
      <formula>0.8</formula>
    </cfRule>
  </conditionalFormatting>
  <conditionalFormatting sqref="P39">
    <cfRule type="cellIs" dxfId="20677" priority="1316" operator="greaterThan">
      <formula>0</formula>
    </cfRule>
  </conditionalFormatting>
  <conditionalFormatting sqref="P39">
    <cfRule type="cellIs" dxfId="20676" priority="1310" operator="greaterThan">
      <formula>0</formula>
    </cfRule>
  </conditionalFormatting>
  <conditionalFormatting sqref="Q32:Q39">
    <cfRule type="cellIs" dxfId="20675" priority="1315" operator="lessThan">
      <formula>0</formula>
    </cfRule>
  </conditionalFormatting>
  <conditionalFormatting sqref="R32:R39">
    <cfRule type="cellIs" dxfId="20674" priority="1313" operator="lessThan">
      <formula>0.8</formula>
    </cfRule>
    <cfRule type="cellIs" dxfId="20673" priority="1314" operator="greaterThan">
      <formula>1</formula>
    </cfRule>
  </conditionalFormatting>
  <conditionalFormatting sqref="R32:R39">
    <cfRule type="cellIs" dxfId="20672" priority="1311" operator="greaterThan">
      <formula>1</formula>
    </cfRule>
    <cfRule type="cellIs" dxfId="20671" priority="1312" operator="lessThan">
      <formula>0.8</formula>
    </cfRule>
  </conditionalFormatting>
  <conditionalFormatting sqref="P39">
    <cfRule type="cellIs" dxfId="20670" priority="1304" operator="greaterThan">
      <formula>0</formula>
    </cfRule>
  </conditionalFormatting>
  <conditionalFormatting sqref="Q32:Q39">
    <cfRule type="cellIs" dxfId="20669" priority="1309" operator="lessThan">
      <formula>0</formula>
    </cfRule>
  </conditionalFormatting>
  <conditionalFormatting sqref="R32:R39">
    <cfRule type="cellIs" dxfId="20668" priority="1307" operator="lessThan">
      <formula>0.8</formula>
    </cfRule>
    <cfRule type="cellIs" dxfId="20667" priority="1308" operator="greaterThan">
      <formula>1</formula>
    </cfRule>
  </conditionalFormatting>
  <conditionalFormatting sqref="R32:R39">
    <cfRule type="cellIs" dxfId="20666" priority="1305" operator="greaterThan">
      <formula>1</formula>
    </cfRule>
    <cfRule type="cellIs" dxfId="20665" priority="1306" operator="lessThan">
      <formula>0.8</formula>
    </cfRule>
  </conditionalFormatting>
  <conditionalFormatting sqref="R32:R39">
    <cfRule type="cellIs" dxfId="20664" priority="1301" operator="lessThan">
      <formula>0.8</formula>
    </cfRule>
    <cfRule type="cellIs" dxfId="20663" priority="1302" operator="greaterThan">
      <formula>1</formula>
    </cfRule>
  </conditionalFormatting>
  <conditionalFormatting sqref="R32:R39">
    <cfRule type="cellIs" dxfId="20662" priority="1299" operator="greaterThan">
      <formula>1</formula>
    </cfRule>
    <cfRule type="cellIs" dxfId="20661" priority="1300" operator="lessThan">
      <formula>0.8</formula>
    </cfRule>
  </conditionalFormatting>
  <conditionalFormatting sqref="P39">
    <cfRule type="cellIs" dxfId="20660" priority="1298" operator="greaterThan">
      <formula>0</formula>
    </cfRule>
  </conditionalFormatting>
  <conditionalFormatting sqref="Q32:Q39">
    <cfRule type="cellIs" dxfId="20659" priority="1303" operator="lessThan">
      <formula>0</formula>
    </cfRule>
  </conditionalFormatting>
  <conditionalFormatting sqref="P39">
    <cfRule type="cellIs" dxfId="20658" priority="1292" operator="greaterThan">
      <formula>0</formula>
    </cfRule>
  </conditionalFormatting>
  <conditionalFormatting sqref="Q32:Q39">
    <cfRule type="cellIs" dxfId="20657" priority="1297" operator="lessThan">
      <formula>0</formula>
    </cfRule>
  </conditionalFormatting>
  <conditionalFormatting sqref="R32:R39">
    <cfRule type="cellIs" dxfId="20656" priority="1295" operator="lessThan">
      <formula>0.8</formula>
    </cfRule>
    <cfRule type="cellIs" dxfId="20655" priority="1296" operator="greaterThan">
      <formula>1</formula>
    </cfRule>
  </conditionalFormatting>
  <conditionalFormatting sqref="R32:R39">
    <cfRule type="cellIs" dxfId="20654" priority="1293" operator="greaterThan">
      <formula>1</formula>
    </cfRule>
    <cfRule type="cellIs" dxfId="20653" priority="1294" operator="lessThan">
      <formula>0.8</formula>
    </cfRule>
  </conditionalFormatting>
  <conditionalFormatting sqref="R32:R39">
    <cfRule type="cellIs" dxfId="20652" priority="1289" operator="lessThan">
      <formula>0.8</formula>
    </cfRule>
    <cfRule type="cellIs" dxfId="20651" priority="1290" operator="greaterThan">
      <formula>1</formula>
    </cfRule>
  </conditionalFormatting>
  <conditionalFormatting sqref="R32:R39">
    <cfRule type="cellIs" dxfId="20650" priority="1287" operator="greaterThan">
      <formula>1</formula>
    </cfRule>
    <cfRule type="cellIs" dxfId="20649" priority="1288" operator="lessThan">
      <formula>0.8</formula>
    </cfRule>
  </conditionalFormatting>
  <conditionalFormatting sqref="P39">
    <cfRule type="cellIs" dxfId="20648" priority="1286" operator="greaterThan">
      <formula>0</formula>
    </cfRule>
  </conditionalFormatting>
  <conditionalFormatting sqref="Q32:Q39">
    <cfRule type="cellIs" dxfId="20647" priority="1291" operator="lessThan">
      <formula>0</formula>
    </cfRule>
  </conditionalFormatting>
  <conditionalFormatting sqref="R32:R39">
    <cfRule type="cellIs" dxfId="20646" priority="1283" operator="lessThan">
      <formula>0.8</formula>
    </cfRule>
    <cfRule type="cellIs" dxfId="20645" priority="1284" operator="greaterThan">
      <formula>1</formula>
    </cfRule>
  </conditionalFormatting>
  <conditionalFormatting sqref="R32:R39">
    <cfRule type="cellIs" dxfId="20644" priority="1281" operator="greaterThan">
      <formula>1</formula>
    </cfRule>
    <cfRule type="cellIs" dxfId="20643" priority="1282" operator="lessThan">
      <formula>0.8</formula>
    </cfRule>
  </conditionalFormatting>
  <conditionalFormatting sqref="P39">
    <cfRule type="cellIs" dxfId="20642" priority="1280" operator="greaterThan">
      <formula>0</formula>
    </cfRule>
  </conditionalFormatting>
  <conditionalFormatting sqref="Q32:Q39">
    <cfRule type="cellIs" dxfId="20641" priority="1285" operator="lessThan">
      <formula>0</formula>
    </cfRule>
  </conditionalFormatting>
  <conditionalFormatting sqref="Q32:Q39">
    <cfRule type="cellIs" dxfId="20640" priority="1279" operator="lessThan">
      <formula>0</formula>
    </cfRule>
  </conditionalFormatting>
  <conditionalFormatting sqref="R32:R39">
    <cfRule type="cellIs" dxfId="20639" priority="1277" operator="lessThan">
      <formula>0.8</formula>
    </cfRule>
    <cfRule type="cellIs" dxfId="20638" priority="1278" operator="greaterThan">
      <formula>1</formula>
    </cfRule>
  </conditionalFormatting>
  <conditionalFormatting sqref="R32:R39">
    <cfRule type="cellIs" dxfId="20637" priority="1275" operator="greaterThan">
      <formula>1</formula>
    </cfRule>
    <cfRule type="cellIs" dxfId="20636" priority="1276" operator="lessThan">
      <formula>0.8</formula>
    </cfRule>
  </conditionalFormatting>
  <conditionalFormatting sqref="P39">
    <cfRule type="cellIs" dxfId="20635" priority="1274" operator="greaterThan">
      <formula>0</formula>
    </cfRule>
  </conditionalFormatting>
  <conditionalFormatting sqref="Q32:Q39">
    <cfRule type="cellIs" dxfId="20634" priority="1268" operator="lessThan">
      <formula>0</formula>
    </cfRule>
  </conditionalFormatting>
  <conditionalFormatting sqref="R32:R39">
    <cfRule type="cellIs" dxfId="20633" priority="1272" operator="lessThan">
      <formula>0.8</formula>
    </cfRule>
    <cfRule type="cellIs" dxfId="20632" priority="1273" operator="greaterThan">
      <formula>1</formula>
    </cfRule>
  </conditionalFormatting>
  <conditionalFormatting sqref="R32:R39">
    <cfRule type="cellIs" dxfId="20631" priority="1270" operator="greaterThan">
      <formula>1</formula>
    </cfRule>
    <cfRule type="cellIs" dxfId="20630" priority="1271" operator="lessThan">
      <formula>0.8</formula>
    </cfRule>
  </conditionalFormatting>
  <conditionalFormatting sqref="P39">
    <cfRule type="cellIs" dxfId="20629" priority="1269" operator="greaterThan">
      <formula>0</formula>
    </cfRule>
  </conditionalFormatting>
  <conditionalFormatting sqref="Q32:Q39">
    <cfRule type="cellIs" dxfId="20628" priority="1267" operator="lessThan">
      <formula>0</formula>
    </cfRule>
  </conditionalFormatting>
  <conditionalFormatting sqref="R32:R39">
    <cfRule type="cellIs" dxfId="20627" priority="1265" operator="lessThan">
      <formula>0.8</formula>
    </cfRule>
    <cfRule type="cellIs" dxfId="20626" priority="1266" operator="greaterThan">
      <formula>1</formula>
    </cfRule>
  </conditionalFormatting>
  <conditionalFormatting sqref="R32:R39">
    <cfRule type="cellIs" dxfId="20625" priority="1263" operator="greaterThan">
      <formula>1</formula>
    </cfRule>
    <cfRule type="cellIs" dxfId="20624" priority="1264" operator="lessThan">
      <formula>0.8</formula>
    </cfRule>
  </conditionalFormatting>
  <conditionalFormatting sqref="P39">
    <cfRule type="cellIs" dxfId="20623" priority="1262" operator="greaterThan">
      <formula>0</formula>
    </cfRule>
  </conditionalFormatting>
  <conditionalFormatting sqref="Q32:Q39">
    <cfRule type="cellIs" dxfId="20622" priority="1261" operator="lessThan">
      <formula>0</formula>
    </cfRule>
  </conditionalFormatting>
  <conditionalFormatting sqref="R32:R39">
    <cfRule type="cellIs" dxfId="20621" priority="1259" operator="lessThan">
      <formula>0.8</formula>
    </cfRule>
    <cfRule type="cellIs" dxfId="20620" priority="1260" operator="greaterThan">
      <formula>1</formula>
    </cfRule>
  </conditionalFormatting>
  <conditionalFormatting sqref="R32:R39">
    <cfRule type="cellIs" dxfId="20619" priority="1257" operator="greaterThan">
      <formula>1</formula>
    </cfRule>
    <cfRule type="cellIs" dxfId="20618" priority="1258" operator="lessThan">
      <formula>0.8</formula>
    </cfRule>
  </conditionalFormatting>
  <conditionalFormatting sqref="P39">
    <cfRule type="cellIs" dxfId="20617" priority="1256" operator="greaterThan">
      <formula>0</formula>
    </cfRule>
  </conditionalFormatting>
  <conditionalFormatting sqref="Q32:Q39">
    <cfRule type="cellIs" dxfId="20616" priority="1255" operator="lessThan">
      <formula>0</formula>
    </cfRule>
  </conditionalFormatting>
  <conditionalFormatting sqref="R32:R39">
    <cfRule type="cellIs" dxfId="20615" priority="1253" operator="lessThan">
      <formula>0.8</formula>
    </cfRule>
    <cfRule type="cellIs" dxfId="20614" priority="1254" operator="greaterThan">
      <formula>1</formula>
    </cfRule>
  </conditionalFormatting>
  <conditionalFormatting sqref="R32:R39">
    <cfRule type="cellIs" dxfId="20613" priority="1251" operator="greaterThan">
      <formula>1</formula>
    </cfRule>
    <cfRule type="cellIs" dxfId="20612" priority="1252" operator="lessThan">
      <formula>0.8</formula>
    </cfRule>
  </conditionalFormatting>
  <conditionalFormatting sqref="P39">
    <cfRule type="cellIs" dxfId="20611" priority="1250" operator="greaterThan">
      <formula>0</formula>
    </cfRule>
  </conditionalFormatting>
  <conditionalFormatting sqref="Q32:Q39">
    <cfRule type="cellIs" dxfId="20610" priority="1249" operator="lessThan">
      <formula>0</formula>
    </cfRule>
  </conditionalFormatting>
  <conditionalFormatting sqref="R32:R39">
    <cfRule type="cellIs" dxfId="20609" priority="1247" operator="lessThan">
      <formula>0.8</formula>
    </cfRule>
    <cfRule type="cellIs" dxfId="20608" priority="1248" operator="greaterThan">
      <formula>1</formula>
    </cfRule>
  </conditionalFormatting>
  <conditionalFormatting sqref="R32:R39">
    <cfRule type="cellIs" dxfId="20607" priority="1245" operator="greaterThan">
      <formula>1</formula>
    </cfRule>
    <cfRule type="cellIs" dxfId="20606" priority="1246" operator="lessThan">
      <formula>0.8</formula>
    </cfRule>
  </conditionalFormatting>
  <conditionalFormatting sqref="P39">
    <cfRule type="cellIs" dxfId="20605" priority="1244" operator="greaterThan">
      <formula>0</formula>
    </cfRule>
  </conditionalFormatting>
  <conditionalFormatting sqref="Q32:Q39">
    <cfRule type="cellIs" dxfId="20604" priority="1243" operator="lessThan">
      <formula>0</formula>
    </cfRule>
  </conditionalFormatting>
  <conditionalFormatting sqref="R32:R39">
    <cfRule type="cellIs" dxfId="20603" priority="1241" operator="lessThan">
      <formula>0.8</formula>
    </cfRule>
    <cfRule type="cellIs" dxfId="20602" priority="1242" operator="greaterThan">
      <formula>1</formula>
    </cfRule>
  </conditionalFormatting>
  <conditionalFormatting sqref="R32:R39">
    <cfRule type="cellIs" dxfId="20601" priority="1239" operator="greaterThan">
      <formula>1</formula>
    </cfRule>
    <cfRule type="cellIs" dxfId="20600" priority="1240" operator="lessThan">
      <formula>0.8</formula>
    </cfRule>
  </conditionalFormatting>
  <conditionalFormatting sqref="P39">
    <cfRule type="cellIs" dxfId="20599" priority="1238" operator="greaterThan">
      <formula>0</formula>
    </cfRule>
  </conditionalFormatting>
  <conditionalFormatting sqref="P39">
    <cfRule type="cellIs" dxfId="20598" priority="1232" operator="greaterThan">
      <formula>0</formula>
    </cfRule>
  </conditionalFormatting>
  <conditionalFormatting sqref="Q32:Q39">
    <cfRule type="cellIs" dxfId="20597" priority="1237" operator="lessThan">
      <formula>0</formula>
    </cfRule>
  </conditionalFormatting>
  <conditionalFormatting sqref="R32:R39">
    <cfRule type="cellIs" dxfId="20596" priority="1235" operator="lessThan">
      <formula>0.8</formula>
    </cfRule>
    <cfRule type="cellIs" dxfId="20595" priority="1236" operator="greaterThan">
      <formula>1</formula>
    </cfRule>
  </conditionalFormatting>
  <conditionalFormatting sqref="R32:R39">
    <cfRule type="cellIs" dxfId="20594" priority="1233" operator="greaterThan">
      <formula>1</formula>
    </cfRule>
    <cfRule type="cellIs" dxfId="20593" priority="1234" operator="lessThan">
      <formula>0.8</formula>
    </cfRule>
  </conditionalFormatting>
  <conditionalFormatting sqref="P39">
    <cfRule type="cellIs" dxfId="20592" priority="1226" operator="greaterThan">
      <formula>0</formula>
    </cfRule>
  </conditionalFormatting>
  <conditionalFormatting sqref="Q32:Q39">
    <cfRule type="cellIs" dxfId="20591" priority="1231" operator="lessThan">
      <formula>0</formula>
    </cfRule>
  </conditionalFormatting>
  <conditionalFormatting sqref="R32:R39">
    <cfRule type="cellIs" dxfId="20590" priority="1229" operator="lessThan">
      <formula>0.8</formula>
    </cfRule>
    <cfRule type="cellIs" dxfId="20589" priority="1230" operator="greaterThan">
      <formula>1</formula>
    </cfRule>
  </conditionalFormatting>
  <conditionalFormatting sqref="R32:R39">
    <cfRule type="cellIs" dxfId="20588" priority="1227" operator="greaterThan">
      <formula>1</formula>
    </cfRule>
    <cfRule type="cellIs" dxfId="20587" priority="1228" operator="lessThan">
      <formula>0.8</formula>
    </cfRule>
  </conditionalFormatting>
  <conditionalFormatting sqref="R32:R39">
    <cfRule type="cellIs" dxfId="20586" priority="1223" operator="lessThan">
      <formula>0.8</formula>
    </cfRule>
    <cfRule type="cellIs" dxfId="20585" priority="1224" operator="greaterThan">
      <formula>1</formula>
    </cfRule>
  </conditionalFormatting>
  <conditionalFormatting sqref="R32:R39">
    <cfRule type="cellIs" dxfId="20584" priority="1221" operator="greaterThan">
      <formula>1</formula>
    </cfRule>
    <cfRule type="cellIs" dxfId="20583" priority="1222" operator="lessThan">
      <formula>0.8</formula>
    </cfRule>
  </conditionalFormatting>
  <conditionalFormatting sqref="P39">
    <cfRule type="cellIs" dxfId="20582" priority="1220" operator="greaterThan">
      <formula>0</formula>
    </cfRule>
  </conditionalFormatting>
  <conditionalFormatting sqref="Q32:Q39">
    <cfRule type="cellIs" dxfId="20581" priority="1225" operator="lessThan">
      <formula>0</formula>
    </cfRule>
  </conditionalFormatting>
  <conditionalFormatting sqref="Q32:Q39">
    <cfRule type="cellIs" dxfId="20580" priority="1214" operator="lessThan">
      <formula>0</formula>
    </cfRule>
  </conditionalFormatting>
  <conditionalFormatting sqref="P39">
    <cfRule type="cellIs" dxfId="20579" priority="1215" operator="greaterThan">
      <formula>0</formula>
    </cfRule>
  </conditionalFormatting>
  <conditionalFormatting sqref="R32:R39">
    <cfRule type="cellIs" dxfId="20578" priority="1218" operator="lessThan">
      <formula>0.8</formula>
    </cfRule>
    <cfRule type="cellIs" dxfId="20577" priority="1219" operator="greaterThan">
      <formula>1</formula>
    </cfRule>
  </conditionalFormatting>
  <conditionalFormatting sqref="R32:R39">
    <cfRule type="cellIs" dxfId="20576" priority="1216" operator="greaterThan">
      <formula>1</formula>
    </cfRule>
    <cfRule type="cellIs" dxfId="20575" priority="1217" operator="lessThan">
      <formula>0.8</formula>
    </cfRule>
  </conditionalFormatting>
  <conditionalFormatting sqref="Q32:Q39">
    <cfRule type="cellIs" dxfId="20574" priority="1208" operator="lessThan">
      <formula>0</formula>
    </cfRule>
  </conditionalFormatting>
  <conditionalFormatting sqref="R32:R39">
    <cfRule type="cellIs" dxfId="20573" priority="1212" operator="lessThan">
      <formula>0.8</formula>
    </cfRule>
    <cfRule type="cellIs" dxfId="20572" priority="1213" operator="greaterThan">
      <formula>1</formula>
    </cfRule>
  </conditionalFormatting>
  <conditionalFormatting sqref="R32:R39">
    <cfRule type="cellIs" dxfId="20571" priority="1210" operator="greaterThan">
      <formula>1</formula>
    </cfRule>
    <cfRule type="cellIs" dxfId="20570" priority="1211" operator="lessThan">
      <formula>0.8</formula>
    </cfRule>
  </conditionalFormatting>
  <conditionalFormatting sqref="P39">
    <cfRule type="cellIs" dxfId="20569" priority="1209" operator="greaterThan">
      <formula>0</formula>
    </cfRule>
  </conditionalFormatting>
  <conditionalFormatting sqref="Q32:Q39">
    <cfRule type="cellIs" dxfId="20568" priority="1207" operator="lessThan">
      <formula>0</formula>
    </cfRule>
  </conditionalFormatting>
  <conditionalFormatting sqref="R32:R39">
    <cfRule type="cellIs" dxfId="20567" priority="1205" operator="lessThan">
      <formula>0.8</formula>
    </cfRule>
    <cfRule type="cellIs" dxfId="20566" priority="1206" operator="greaterThan">
      <formula>1</formula>
    </cfRule>
  </conditionalFormatting>
  <conditionalFormatting sqref="R32:R39">
    <cfRule type="cellIs" dxfId="20565" priority="1203" operator="greaterThan">
      <formula>1</formula>
    </cfRule>
    <cfRule type="cellIs" dxfId="20564" priority="1204" operator="lessThan">
      <formula>0.8</formula>
    </cfRule>
  </conditionalFormatting>
  <conditionalFormatting sqref="P39">
    <cfRule type="cellIs" dxfId="20563" priority="1202" operator="greaterThan">
      <formula>0</formula>
    </cfRule>
  </conditionalFormatting>
  <conditionalFormatting sqref="Q32:Q39">
    <cfRule type="cellIs" dxfId="20562" priority="1201" operator="lessThan">
      <formula>0</formula>
    </cfRule>
  </conditionalFormatting>
  <conditionalFormatting sqref="R32:R39">
    <cfRule type="cellIs" dxfId="20561" priority="1199" operator="lessThan">
      <formula>0.8</formula>
    </cfRule>
    <cfRule type="cellIs" dxfId="20560" priority="1200" operator="greaterThan">
      <formula>1</formula>
    </cfRule>
  </conditionalFormatting>
  <conditionalFormatting sqref="R32:R39">
    <cfRule type="cellIs" dxfId="20559" priority="1197" operator="greaterThan">
      <formula>1</formula>
    </cfRule>
    <cfRule type="cellIs" dxfId="20558" priority="1198" operator="lessThan">
      <formula>0.8</formula>
    </cfRule>
  </conditionalFormatting>
  <conditionalFormatting sqref="P39">
    <cfRule type="cellIs" dxfId="20557" priority="1196" operator="greaterThan">
      <formula>0</formula>
    </cfRule>
  </conditionalFormatting>
  <conditionalFormatting sqref="Q32:Q39">
    <cfRule type="cellIs" dxfId="20556" priority="1195" operator="lessThan">
      <formula>0</formula>
    </cfRule>
  </conditionalFormatting>
  <conditionalFormatting sqref="R32:R39">
    <cfRule type="cellIs" dxfId="20555" priority="1193" operator="lessThan">
      <formula>0.8</formula>
    </cfRule>
    <cfRule type="cellIs" dxfId="20554" priority="1194" operator="greaterThan">
      <formula>1</formula>
    </cfRule>
  </conditionalFormatting>
  <conditionalFormatting sqref="R32:R39">
    <cfRule type="cellIs" dxfId="20553" priority="1191" operator="greaterThan">
      <formula>1</formula>
    </cfRule>
    <cfRule type="cellIs" dxfId="20552" priority="1192" operator="lessThan">
      <formula>0.8</formula>
    </cfRule>
  </conditionalFormatting>
  <conditionalFormatting sqref="P39">
    <cfRule type="cellIs" dxfId="20551" priority="1190" operator="greaterThan">
      <formula>0</formula>
    </cfRule>
  </conditionalFormatting>
  <conditionalFormatting sqref="Q32:Q39">
    <cfRule type="cellIs" dxfId="20550" priority="1189" operator="lessThan">
      <formula>0</formula>
    </cfRule>
  </conditionalFormatting>
  <conditionalFormatting sqref="R32:R39">
    <cfRule type="cellIs" dxfId="20549" priority="1187" operator="lessThan">
      <formula>0.8</formula>
    </cfRule>
    <cfRule type="cellIs" dxfId="20548" priority="1188" operator="greaterThan">
      <formula>1</formula>
    </cfRule>
  </conditionalFormatting>
  <conditionalFormatting sqref="R32:R39">
    <cfRule type="cellIs" dxfId="20547" priority="1185" operator="greaterThan">
      <formula>1</formula>
    </cfRule>
    <cfRule type="cellIs" dxfId="20546" priority="1186" operator="lessThan">
      <formula>0.8</formula>
    </cfRule>
  </conditionalFormatting>
  <conditionalFormatting sqref="P39">
    <cfRule type="cellIs" dxfId="20545" priority="1184" operator="greaterThan">
      <formula>0</formula>
    </cfRule>
  </conditionalFormatting>
  <conditionalFormatting sqref="Q96:Q105">
    <cfRule type="cellIs" dxfId="20544" priority="1178" operator="lessThan">
      <formula>0</formula>
    </cfRule>
  </conditionalFormatting>
  <conditionalFormatting sqref="P96:P105">
    <cfRule type="cellIs" dxfId="20543" priority="1179" operator="greaterThan">
      <formula>0</formula>
    </cfRule>
  </conditionalFormatting>
  <conditionalFormatting sqref="R96:R105">
    <cfRule type="cellIs" dxfId="20542" priority="1182" operator="lessThan">
      <formula>0.8</formula>
    </cfRule>
    <cfRule type="cellIs" dxfId="20541" priority="1183" operator="greaterThan">
      <formula>1</formula>
    </cfRule>
  </conditionalFormatting>
  <conditionalFormatting sqref="R96:R105">
    <cfRule type="cellIs" dxfId="20540" priority="1180" operator="greaterThan">
      <formula>1</formula>
    </cfRule>
    <cfRule type="cellIs" dxfId="20539" priority="1181" operator="lessThan">
      <formula>0.8</formula>
    </cfRule>
  </conditionalFormatting>
  <conditionalFormatting sqref="Q96:Q105">
    <cfRule type="cellIs" dxfId="20538" priority="1172" operator="lessThan">
      <formula>0</formula>
    </cfRule>
  </conditionalFormatting>
  <conditionalFormatting sqref="R96:R105">
    <cfRule type="cellIs" dxfId="20537" priority="1176" operator="lessThan">
      <formula>0.8</formula>
    </cfRule>
    <cfRule type="cellIs" dxfId="20536" priority="1177" operator="greaterThan">
      <formula>1</formula>
    </cfRule>
  </conditionalFormatting>
  <conditionalFormatting sqref="R96:R105">
    <cfRule type="cellIs" dxfId="20535" priority="1174" operator="greaterThan">
      <formula>1</formula>
    </cfRule>
    <cfRule type="cellIs" dxfId="20534" priority="1175" operator="lessThan">
      <formula>0.8</formula>
    </cfRule>
  </conditionalFormatting>
  <conditionalFormatting sqref="P96:P105">
    <cfRule type="cellIs" dxfId="20533" priority="1173" operator="greaterThan">
      <formula>0</formula>
    </cfRule>
  </conditionalFormatting>
  <conditionalFormatting sqref="Q96:Q105">
    <cfRule type="cellIs" dxfId="20532" priority="1171" operator="lessThan">
      <formula>0</formula>
    </cfRule>
  </conditionalFormatting>
  <conditionalFormatting sqref="R96:R105">
    <cfRule type="cellIs" dxfId="20531" priority="1169" operator="lessThan">
      <formula>0.8</formula>
    </cfRule>
    <cfRule type="cellIs" dxfId="20530" priority="1170" operator="greaterThan">
      <formula>1</formula>
    </cfRule>
  </conditionalFormatting>
  <conditionalFormatting sqref="R96:R105">
    <cfRule type="cellIs" dxfId="20529" priority="1167" operator="greaterThan">
      <formula>1</formula>
    </cfRule>
    <cfRule type="cellIs" dxfId="20528" priority="1168" operator="lessThan">
      <formula>0.8</formula>
    </cfRule>
  </conditionalFormatting>
  <conditionalFormatting sqref="P96:P105">
    <cfRule type="cellIs" dxfId="20527" priority="1166" operator="greaterThan">
      <formula>0</formula>
    </cfRule>
  </conditionalFormatting>
  <conditionalFormatting sqref="Q96:Q105">
    <cfRule type="cellIs" dxfId="20526" priority="1165" operator="lessThan">
      <formula>0</formula>
    </cfRule>
  </conditionalFormatting>
  <conditionalFormatting sqref="R96:R105">
    <cfRule type="cellIs" dxfId="20525" priority="1163" operator="lessThan">
      <formula>0.8</formula>
    </cfRule>
    <cfRule type="cellIs" dxfId="20524" priority="1164" operator="greaterThan">
      <formula>1</formula>
    </cfRule>
  </conditionalFormatting>
  <conditionalFormatting sqref="R96:R105">
    <cfRule type="cellIs" dxfId="20523" priority="1161" operator="greaterThan">
      <formula>1</formula>
    </cfRule>
    <cfRule type="cellIs" dxfId="20522" priority="1162" operator="lessThan">
      <formula>0.8</formula>
    </cfRule>
  </conditionalFormatting>
  <conditionalFormatting sqref="P96:P105">
    <cfRule type="cellIs" dxfId="20521" priority="1160" operator="greaterThan">
      <formula>0</formula>
    </cfRule>
  </conditionalFormatting>
  <conditionalFormatting sqref="Q96:Q105">
    <cfRule type="cellIs" dxfId="20520" priority="1154" operator="lessThan">
      <formula>0</formula>
    </cfRule>
  </conditionalFormatting>
  <conditionalFormatting sqref="R96:R105">
    <cfRule type="cellIs" dxfId="20519" priority="1158" operator="lessThan">
      <formula>0.8</formula>
    </cfRule>
    <cfRule type="cellIs" dxfId="20518" priority="1159" operator="greaterThan">
      <formula>1</formula>
    </cfRule>
  </conditionalFormatting>
  <conditionalFormatting sqref="R96:R105">
    <cfRule type="cellIs" dxfId="20517" priority="1156" operator="greaterThan">
      <formula>1</formula>
    </cfRule>
    <cfRule type="cellIs" dxfId="20516" priority="1157" operator="lessThan">
      <formula>0.8</formula>
    </cfRule>
  </conditionalFormatting>
  <conditionalFormatting sqref="P96:P105">
    <cfRule type="cellIs" dxfId="20515" priority="1155" operator="greaterThan">
      <formula>0</formula>
    </cfRule>
  </conditionalFormatting>
  <conditionalFormatting sqref="Q96:Q105">
    <cfRule type="cellIs" dxfId="20514" priority="1153" operator="lessThan">
      <formula>0</formula>
    </cfRule>
  </conditionalFormatting>
  <conditionalFormatting sqref="R96:R105">
    <cfRule type="cellIs" dxfId="20513" priority="1151" operator="lessThan">
      <formula>0.8</formula>
    </cfRule>
    <cfRule type="cellIs" dxfId="20512" priority="1152" operator="greaterThan">
      <formula>1</formula>
    </cfRule>
  </conditionalFormatting>
  <conditionalFormatting sqref="R96:R105">
    <cfRule type="cellIs" dxfId="20511" priority="1149" operator="greaterThan">
      <formula>1</formula>
    </cfRule>
    <cfRule type="cellIs" dxfId="20510" priority="1150" operator="lessThan">
      <formula>0.8</formula>
    </cfRule>
  </conditionalFormatting>
  <conditionalFormatting sqref="P96:P105">
    <cfRule type="cellIs" dxfId="20509" priority="1148" operator="greaterThan">
      <formula>0</formula>
    </cfRule>
  </conditionalFormatting>
  <conditionalFormatting sqref="Q96:Q105">
    <cfRule type="cellIs" dxfId="20508" priority="1147" operator="lessThan">
      <formula>0</formula>
    </cfRule>
  </conditionalFormatting>
  <conditionalFormatting sqref="R96:R105">
    <cfRule type="cellIs" dxfId="20507" priority="1145" operator="lessThan">
      <formula>0.8</formula>
    </cfRule>
    <cfRule type="cellIs" dxfId="20506" priority="1146" operator="greaterThan">
      <formula>1</formula>
    </cfRule>
  </conditionalFormatting>
  <conditionalFormatting sqref="R96:R105">
    <cfRule type="cellIs" dxfId="20505" priority="1143" operator="greaterThan">
      <formula>1</formula>
    </cfRule>
    <cfRule type="cellIs" dxfId="20504" priority="1144" operator="lessThan">
      <formula>0.8</formula>
    </cfRule>
  </conditionalFormatting>
  <conditionalFormatting sqref="P96:P105">
    <cfRule type="cellIs" dxfId="20503" priority="1142" operator="greaterThan">
      <formula>0</formula>
    </cfRule>
  </conditionalFormatting>
  <conditionalFormatting sqref="Q96:Q105">
    <cfRule type="cellIs" dxfId="20502" priority="1141" operator="lessThan">
      <formula>0</formula>
    </cfRule>
  </conditionalFormatting>
  <conditionalFormatting sqref="R96:R105">
    <cfRule type="cellIs" dxfId="20501" priority="1139" operator="lessThan">
      <formula>0.8</formula>
    </cfRule>
    <cfRule type="cellIs" dxfId="20500" priority="1140" operator="greaterThan">
      <formula>1</formula>
    </cfRule>
  </conditionalFormatting>
  <conditionalFormatting sqref="R96:R105">
    <cfRule type="cellIs" dxfId="20499" priority="1137" operator="greaterThan">
      <formula>1</formula>
    </cfRule>
    <cfRule type="cellIs" dxfId="20498" priority="1138" operator="lessThan">
      <formula>0.8</formula>
    </cfRule>
  </conditionalFormatting>
  <conditionalFormatting sqref="P96:P105">
    <cfRule type="cellIs" dxfId="20497" priority="1136" operator="greaterThan">
      <formula>0</formula>
    </cfRule>
  </conditionalFormatting>
  <conditionalFormatting sqref="Q96:Q105">
    <cfRule type="cellIs" dxfId="20496" priority="1135" operator="lessThan">
      <formula>0</formula>
    </cfRule>
  </conditionalFormatting>
  <conditionalFormatting sqref="R96:R105">
    <cfRule type="cellIs" dxfId="20495" priority="1133" operator="lessThan">
      <formula>0.8</formula>
    </cfRule>
    <cfRule type="cellIs" dxfId="20494" priority="1134" operator="greaterThan">
      <formula>1</formula>
    </cfRule>
  </conditionalFormatting>
  <conditionalFormatting sqref="R96:R105">
    <cfRule type="cellIs" dxfId="20493" priority="1131" operator="greaterThan">
      <formula>1</formula>
    </cfRule>
    <cfRule type="cellIs" dxfId="20492" priority="1132" operator="lessThan">
      <formula>0.8</formula>
    </cfRule>
  </conditionalFormatting>
  <conditionalFormatting sqref="P96:P105">
    <cfRule type="cellIs" dxfId="20491" priority="1130" operator="greaterThan">
      <formula>0</formula>
    </cfRule>
  </conditionalFormatting>
  <conditionalFormatting sqref="Q96:Q105">
    <cfRule type="cellIs" dxfId="20490" priority="1129" operator="lessThan">
      <formula>0</formula>
    </cfRule>
  </conditionalFormatting>
  <conditionalFormatting sqref="R96:R105">
    <cfRule type="cellIs" dxfId="20489" priority="1127" operator="lessThan">
      <formula>0.8</formula>
    </cfRule>
    <cfRule type="cellIs" dxfId="20488" priority="1128" operator="greaterThan">
      <formula>1</formula>
    </cfRule>
  </conditionalFormatting>
  <conditionalFormatting sqref="R96:R105">
    <cfRule type="cellIs" dxfId="20487" priority="1125" operator="greaterThan">
      <formula>1</formula>
    </cfRule>
    <cfRule type="cellIs" dxfId="20486" priority="1126" operator="lessThan">
      <formula>0.8</formula>
    </cfRule>
  </conditionalFormatting>
  <conditionalFormatting sqref="P96:P105">
    <cfRule type="cellIs" dxfId="20485" priority="1124" operator="greaterThan">
      <formula>0</formula>
    </cfRule>
  </conditionalFormatting>
  <conditionalFormatting sqref="P96:P105">
    <cfRule type="cellIs" dxfId="20484" priority="1118" operator="greaterThan">
      <formula>0</formula>
    </cfRule>
  </conditionalFormatting>
  <conditionalFormatting sqref="Q96:Q105">
    <cfRule type="cellIs" dxfId="20483" priority="1123" operator="lessThan">
      <formula>0</formula>
    </cfRule>
  </conditionalFormatting>
  <conditionalFormatting sqref="R96:R105">
    <cfRule type="cellIs" dxfId="20482" priority="1121" operator="lessThan">
      <formula>0.8</formula>
    </cfRule>
    <cfRule type="cellIs" dxfId="20481" priority="1122" operator="greaterThan">
      <formula>1</formula>
    </cfRule>
  </conditionalFormatting>
  <conditionalFormatting sqref="R96:R105">
    <cfRule type="cellIs" dxfId="20480" priority="1119" operator="greaterThan">
      <formula>1</formula>
    </cfRule>
    <cfRule type="cellIs" dxfId="20479" priority="1120" operator="lessThan">
      <formula>0.8</formula>
    </cfRule>
  </conditionalFormatting>
  <conditionalFormatting sqref="P96:P105">
    <cfRule type="cellIs" dxfId="20478" priority="1112" operator="greaterThan">
      <formula>0</formula>
    </cfRule>
  </conditionalFormatting>
  <conditionalFormatting sqref="Q96:Q105">
    <cfRule type="cellIs" dxfId="20477" priority="1117" operator="lessThan">
      <formula>0</formula>
    </cfRule>
  </conditionalFormatting>
  <conditionalFormatting sqref="R96:R105">
    <cfRule type="cellIs" dxfId="20476" priority="1115" operator="lessThan">
      <formula>0.8</formula>
    </cfRule>
    <cfRule type="cellIs" dxfId="20475" priority="1116" operator="greaterThan">
      <formula>1</formula>
    </cfRule>
  </conditionalFormatting>
  <conditionalFormatting sqref="R96:R105">
    <cfRule type="cellIs" dxfId="20474" priority="1113" operator="greaterThan">
      <formula>1</formula>
    </cfRule>
    <cfRule type="cellIs" dxfId="20473" priority="1114" operator="lessThan">
      <formula>0.8</formula>
    </cfRule>
  </conditionalFormatting>
  <conditionalFormatting sqref="R96:R105">
    <cfRule type="cellIs" dxfId="20472" priority="1109" operator="lessThan">
      <formula>0.8</formula>
    </cfRule>
    <cfRule type="cellIs" dxfId="20471" priority="1110" operator="greaterThan">
      <formula>1</formula>
    </cfRule>
  </conditionalFormatting>
  <conditionalFormatting sqref="R96:R105">
    <cfRule type="cellIs" dxfId="20470" priority="1107" operator="greaterThan">
      <formula>1</formula>
    </cfRule>
    <cfRule type="cellIs" dxfId="20469" priority="1108" operator="lessThan">
      <formula>0.8</formula>
    </cfRule>
  </conditionalFormatting>
  <conditionalFormatting sqref="P96:P105">
    <cfRule type="cellIs" dxfId="20468" priority="1106" operator="greaterThan">
      <formula>0</formula>
    </cfRule>
  </conditionalFormatting>
  <conditionalFormatting sqref="Q96:Q105">
    <cfRule type="cellIs" dxfId="20467" priority="1111" operator="lessThan">
      <formula>0</formula>
    </cfRule>
  </conditionalFormatting>
  <conditionalFormatting sqref="Q96:Q105">
    <cfRule type="cellIs" dxfId="20466" priority="1100" operator="lessThan">
      <formula>0</formula>
    </cfRule>
  </conditionalFormatting>
  <conditionalFormatting sqref="P96:P105">
    <cfRule type="cellIs" dxfId="20465" priority="1101" operator="greaterThan">
      <formula>0</formula>
    </cfRule>
  </conditionalFormatting>
  <conditionalFormatting sqref="R96:R105">
    <cfRule type="cellIs" dxfId="20464" priority="1104" operator="lessThan">
      <formula>0.8</formula>
    </cfRule>
    <cfRule type="cellIs" dxfId="20463" priority="1105" operator="greaterThan">
      <formula>1</formula>
    </cfRule>
  </conditionalFormatting>
  <conditionalFormatting sqref="R96:R105">
    <cfRule type="cellIs" dxfId="20462" priority="1102" operator="greaterThan">
      <formula>1</formula>
    </cfRule>
    <cfRule type="cellIs" dxfId="20461" priority="1103" operator="lessThan">
      <formula>0.8</formula>
    </cfRule>
  </conditionalFormatting>
  <conditionalFormatting sqref="Q96:Q105">
    <cfRule type="cellIs" dxfId="20460" priority="1094" operator="lessThan">
      <formula>0</formula>
    </cfRule>
  </conditionalFormatting>
  <conditionalFormatting sqref="R96:R105">
    <cfRule type="cellIs" dxfId="20459" priority="1098" operator="lessThan">
      <formula>0.8</formula>
    </cfRule>
    <cfRule type="cellIs" dxfId="20458" priority="1099" operator="greaterThan">
      <formula>1</formula>
    </cfRule>
  </conditionalFormatting>
  <conditionalFormatting sqref="R96:R105">
    <cfRule type="cellIs" dxfId="20457" priority="1096" operator="greaterThan">
      <formula>1</formula>
    </cfRule>
    <cfRule type="cellIs" dxfId="20456" priority="1097" operator="lessThan">
      <formula>0.8</formula>
    </cfRule>
  </conditionalFormatting>
  <conditionalFormatting sqref="P96:P105">
    <cfRule type="cellIs" dxfId="20455" priority="1095" operator="greaterThan">
      <formula>0</formula>
    </cfRule>
  </conditionalFormatting>
  <conditionalFormatting sqref="Q96:Q105">
    <cfRule type="cellIs" dxfId="20454" priority="1093" operator="lessThan">
      <formula>0</formula>
    </cfRule>
  </conditionalFormatting>
  <conditionalFormatting sqref="R96:R105">
    <cfRule type="cellIs" dxfId="20453" priority="1091" operator="lessThan">
      <formula>0.8</formula>
    </cfRule>
    <cfRule type="cellIs" dxfId="20452" priority="1092" operator="greaterThan">
      <formula>1</formula>
    </cfRule>
  </conditionalFormatting>
  <conditionalFormatting sqref="R96:R105">
    <cfRule type="cellIs" dxfId="20451" priority="1089" operator="greaterThan">
      <formula>1</formula>
    </cfRule>
    <cfRule type="cellIs" dxfId="20450" priority="1090" operator="lessThan">
      <formula>0.8</formula>
    </cfRule>
  </conditionalFormatting>
  <conditionalFormatting sqref="P96:P105">
    <cfRule type="cellIs" dxfId="20449" priority="1088" operator="greaterThan">
      <formula>0</formula>
    </cfRule>
  </conditionalFormatting>
  <conditionalFormatting sqref="Q96:Q105">
    <cfRule type="cellIs" dxfId="20448" priority="1087" operator="lessThan">
      <formula>0</formula>
    </cfRule>
  </conditionalFormatting>
  <conditionalFormatting sqref="R96:R105">
    <cfRule type="cellIs" dxfId="20447" priority="1085" operator="lessThan">
      <formula>0.8</formula>
    </cfRule>
    <cfRule type="cellIs" dxfId="20446" priority="1086" operator="greaterThan">
      <formula>1</formula>
    </cfRule>
  </conditionalFormatting>
  <conditionalFormatting sqref="R96:R105">
    <cfRule type="cellIs" dxfId="20445" priority="1083" operator="greaterThan">
      <formula>1</formula>
    </cfRule>
    <cfRule type="cellIs" dxfId="20444" priority="1084" operator="lessThan">
      <formula>0.8</formula>
    </cfRule>
  </conditionalFormatting>
  <conditionalFormatting sqref="P96:P105">
    <cfRule type="cellIs" dxfId="20443" priority="1082" operator="greaterThan">
      <formula>0</formula>
    </cfRule>
  </conditionalFormatting>
  <conditionalFormatting sqref="Q96:Q105">
    <cfRule type="cellIs" dxfId="20442" priority="1076" operator="lessThan">
      <formula>0</formula>
    </cfRule>
  </conditionalFormatting>
  <conditionalFormatting sqref="P96:P105">
    <cfRule type="cellIs" dxfId="20441" priority="1077" operator="greaterThan">
      <formula>0</formula>
    </cfRule>
  </conditionalFormatting>
  <conditionalFormatting sqref="R96:R105">
    <cfRule type="cellIs" dxfId="20440" priority="1080" operator="lessThan">
      <formula>0.8</formula>
    </cfRule>
    <cfRule type="cellIs" dxfId="20439" priority="1081" operator="greaterThan">
      <formula>1</formula>
    </cfRule>
  </conditionalFormatting>
  <conditionalFormatting sqref="R96:R105">
    <cfRule type="cellIs" dxfId="20438" priority="1078" operator="greaterThan">
      <formula>1</formula>
    </cfRule>
    <cfRule type="cellIs" dxfId="20437" priority="1079" operator="lessThan">
      <formula>0.8</formula>
    </cfRule>
  </conditionalFormatting>
  <conditionalFormatting sqref="Q96:Q105">
    <cfRule type="cellIs" dxfId="20436" priority="1070" operator="lessThan">
      <formula>0</formula>
    </cfRule>
  </conditionalFormatting>
  <conditionalFormatting sqref="R96:R105">
    <cfRule type="cellIs" dxfId="20435" priority="1074" operator="lessThan">
      <formula>0.8</formula>
    </cfRule>
    <cfRule type="cellIs" dxfId="20434" priority="1075" operator="greaterThan">
      <formula>1</formula>
    </cfRule>
  </conditionalFormatting>
  <conditionalFormatting sqref="R96:R105">
    <cfRule type="cellIs" dxfId="20433" priority="1072" operator="greaterThan">
      <formula>1</formula>
    </cfRule>
    <cfRule type="cellIs" dxfId="20432" priority="1073" operator="lessThan">
      <formula>0.8</formula>
    </cfRule>
  </conditionalFormatting>
  <conditionalFormatting sqref="P96:P105">
    <cfRule type="cellIs" dxfId="20431" priority="1071" operator="greaterThan">
      <formula>0</formula>
    </cfRule>
  </conditionalFormatting>
  <conditionalFormatting sqref="Q96:Q105">
    <cfRule type="cellIs" dxfId="20430" priority="1069" operator="lessThan">
      <formula>0</formula>
    </cfRule>
  </conditionalFormatting>
  <conditionalFormatting sqref="R96:R105">
    <cfRule type="cellIs" dxfId="20429" priority="1067" operator="lessThan">
      <formula>0.8</formula>
    </cfRule>
    <cfRule type="cellIs" dxfId="20428" priority="1068" operator="greaterThan">
      <formula>1</formula>
    </cfRule>
  </conditionalFormatting>
  <conditionalFormatting sqref="R96:R105">
    <cfRule type="cellIs" dxfId="20427" priority="1065" operator="greaterThan">
      <formula>1</formula>
    </cfRule>
    <cfRule type="cellIs" dxfId="20426" priority="1066" operator="lessThan">
      <formula>0.8</formula>
    </cfRule>
  </conditionalFormatting>
  <conditionalFormatting sqref="P96:P105">
    <cfRule type="cellIs" dxfId="20425" priority="1064" operator="greaterThan">
      <formula>0</formula>
    </cfRule>
  </conditionalFormatting>
  <conditionalFormatting sqref="Q96:Q105">
    <cfRule type="cellIs" dxfId="20424" priority="1063" operator="lessThan">
      <formula>0</formula>
    </cfRule>
  </conditionalFormatting>
  <conditionalFormatting sqref="R96:R105">
    <cfRule type="cellIs" dxfId="20423" priority="1061" operator="lessThan">
      <formula>0.8</formula>
    </cfRule>
    <cfRule type="cellIs" dxfId="20422" priority="1062" operator="greaterThan">
      <formula>1</formula>
    </cfRule>
  </conditionalFormatting>
  <conditionalFormatting sqref="R96:R105">
    <cfRule type="cellIs" dxfId="20421" priority="1059" operator="greaterThan">
      <formula>1</formula>
    </cfRule>
    <cfRule type="cellIs" dxfId="20420" priority="1060" operator="lessThan">
      <formula>0.8</formula>
    </cfRule>
  </conditionalFormatting>
  <conditionalFormatting sqref="P96:P105">
    <cfRule type="cellIs" dxfId="20419" priority="1058" operator="greaterThan">
      <formula>0</formula>
    </cfRule>
  </conditionalFormatting>
  <conditionalFormatting sqref="P124 P127">
    <cfRule type="cellIs" dxfId="20418" priority="1052" operator="greaterThan">
      <formula>0</formula>
    </cfRule>
  </conditionalFormatting>
  <conditionalFormatting sqref="Q124 Q127">
    <cfRule type="cellIs" dxfId="20417" priority="1057" operator="lessThan">
      <formula>0</formula>
    </cfRule>
  </conditionalFormatting>
  <conditionalFormatting sqref="R124 R127">
    <cfRule type="cellIs" dxfId="20416" priority="1055" operator="lessThan">
      <formula>0.8</formula>
    </cfRule>
    <cfRule type="cellIs" dxfId="20415" priority="1056" operator="greaterThan">
      <formula>1</formula>
    </cfRule>
  </conditionalFormatting>
  <conditionalFormatting sqref="R124 R127">
    <cfRule type="cellIs" dxfId="20414" priority="1053" operator="greaterThan">
      <formula>1</formula>
    </cfRule>
    <cfRule type="cellIs" dxfId="20413" priority="1054" operator="lessThan">
      <formula>0.8</formula>
    </cfRule>
  </conditionalFormatting>
  <conditionalFormatting sqref="Q124 Q127">
    <cfRule type="cellIs" dxfId="20412" priority="1051" operator="lessThan">
      <formula>0</formula>
    </cfRule>
  </conditionalFormatting>
  <conditionalFormatting sqref="R124 R127">
    <cfRule type="cellIs" dxfId="20411" priority="1049" operator="lessThan">
      <formula>0.8</formula>
    </cfRule>
    <cfRule type="cellIs" dxfId="20410" priority="1050" operator="greaterThan">
      <formula>1</formula>
    </cfRule>
  </conditionalFormatting>
  <conditionalFormatting sqref="R124 R127">
    <cfRule type="cellIs" dxfId="20409" priority="1047" operator="greaterThan">
      <formula>1</formula>
    </cfRule>
    <cfRule type="cellIs" dxfId="20408" priority="1048" operator="lessThan">
      <formula>0.8</formula>
    </cfRule>
  </conditionalFormatting>
  <conditionalFormatting sqref="P124 P127">
    <cfRule type="cellIs" dxfId="20407" priority="1046" operator="greaterThan">
      <formula>0</formula>
    </cfRule>
  </conditionalFormatting>
  <conditionalFormatting sqref="Q123 Q125:Q126 Q128:Q131">
    <cfRule type="cellIs" dxfId="20406" priority="1045" operator="lessThan">
      <formula>0</formula>
    </cfRule>
  </conditionalFormatting>
  <conditionalFormatting sqref="R123 R125:R126 R128:R131">
    <cfRule type="cellIs" dxfId="20405" priority="1043" operator="lessThan">
      <formula>0.8</formula>
    </cfRule>
    <cfRule type="cellIs" dxfId="20404" priority="1044" operator="greaterThan">
      <formula>1</formula>
    </cfRule>
  </conditionalFormatting>
  <conditionalFormatting sqref="R123 R125:R126 R128:R131">
    <cfRule type="cellIs" dxfId="20403" priority="1041" operator="greaterThan">
      <formula>1</formula>
    </cfRule>
    <cfRule type="cellIs" dxfId="20402" priority="1042" operator="lessThan">
      <formula>0.8</formula>
    </cfRule>
  </conditionalFormatting>
  <conditionalFormatting sqref="P123 P125:P126 P128:P131">
    <cfRule type="cellIs" dxfId="20401" priority="1040" operator="greaterThan">
      <formula>0</formula>
    </cfRule>
  </conditionalFormatting>
  <conditionalFormatting sqref="P123 P125:P126 P128:P131">
    <cfRule type="cellIs" dxfId="20400" priority="1034" operator="greaterThan">
      <formula>0</formula>
    </cfRule>
  </conditionalFormatting>
  <conditionalFormatting sqref="Q123 Q125:Q126 Q128:Q131">
    <cfRule type="cellIs" dxfId="20399" priority="1039" operator="lessThan">
      <formula>0</formula>
    </cfRule>
  </conditionalFormatting>
  <conditionalFormatting sqref="R123 R125:R126 R128:R131">
    <cfRule type="cellIs" dxfId="20398" priority="1037" operator="lessThan">
      <formula>0.8</formula>
    </cfRule>
    <cfRule type="cellIs" dxfId="20397" priority="1038" operator="greaterThan">
      <formula>1</formula>
    </cfRule>
  </conditionalFormatting>
  <conditionalFormatting sqref="R123 R125:R126 R128:R131">
    <cfRule type="cellIs" dxfId="20396" priority="1035" operator="greaterThan">
      <formula>1</formula>
    </cfRule>
    <cfRule type="cellIs" dxfId="20395" priority="1036" operator="lessThan">
      <formula>0.8</formula>
    </cfRule>
  </conditionalFormatting>
  <conditionalFormatting sqref="P122">
    <cfRule type="cellIs" dxfId="20394" priority="1028" operator="greaterThan">
      <formula>0</formula>
    </cfRule>
  </conditionalFormatting>
  <conditionalFormatting sqref="Q122">
    <cfRule type="cellIs" dxfId="20393" priority="1033" operator="lessThan">
      <formula>0</formula>
    </cfRule>
  </conditionalFormatting>
  <conditionalFormatting sqref="R122">
    <cfRule type="cellIs" dxfId="20392" priority="1031" operator="lessThan">
      <formula>0.8</formula>
    </cfRule>
    <cfRule type="cellIs" dxfId="20391" priority="1032" operator="greaterThan">
      <formula>1</formula>
    </cfRule>
  </conditionalFormatting>
  <conditionalFormatting sqref="R122">
    <cfRule type="cellIs" dxfId="20390" priority="1029" operator="greaterThan">
      <formula>1</formula>
    </cfRule>
    <cfRule type="cellIs" dxfId="20389" priority="1030" operator="lessThan">
      <formula>0.8</formula>
    </cfRule>
  </conditionalFormatting>
  <conditionalFormatting sqref="P137 P140 P142 P144">
    <cfRule type="cellIs" dxfId="20388" priority="1027" operator="greaterThan">
      <formula>0</formula>
    </cfRule>
  </conditionalFormatting>
  <conditionalFormatting sqref="Q137:Q144">
    <cfRule type="cellIs" dxfId="20387" priority="1026" operator="lessThan">
      <formula>0</formula>
    </cfRule>
  </conditionalFormatting>
  <conditionalFormatting sqref="R137">
    <cfRule type="cellIs" dxfId="20386" priority="1024" operator="lessThan">
      <formula>0.8</formula>
    </cfRule>
    <cfRule type="cellIs" dxfId="20385" priority="1025" operator="greaterThan">
      <formula>1</formula>
    </cfRule>
  </conditionalFormatting>
  <conditionalFormatting sqref="R137">
    <cfRule type="cellIs" dxfId="20384" priority="1022" operator="greaterThan">
      <formula>1</formula>
    </cfRule>
    <cfRule type="cellIs" dxfId="20383" priority="1023" operator="lessThan">
      <formula>0.8</formula>
    </cfRule>
  </conditionalFormatting>
  <conditionalFormatting sqref="P137 P140 P142 P144">
    <cfRule type="cellIs" dxfId="20382" priority="1021" operator="greaterThan">
      <formula>0</formula>
    </cfRule>
  </conditionalFormatting>
  <conditionalFormatting sqref="Q137:Q144">
    <cfRule type="cellIs" dxfId="20381" priority="1020" operator="lessThan">
      <formula>0</formula>
    </cfRule>
  </conditionalFormatting>
  <conditionalFormatting sqref="R137">
    <cfRule type="cellIs" dxfId="20380" priority="1018" operator="lessThan">
      <formula>0.8</formula>
    </cfRule>
    <cfRule type="cellIs" dxfId="20379" priority="1019" operator="greaterThan">
      <formula>1</formula>
    </cfRule>
  </conditionalFormatting>
  <conditionalFormatting sqref="R137">
    <cfRule type="cellIs" dxfId="20378" priority="1016" operator="greaterThan">
      <formula>1</formula>
    </cfRule>
    <cfRule type="cellIs" dxfId="20377" priority="1017" operator="lessThan">
      <formula>0.8</formula>
    </cfRule>
  </conditionalFormatting>
  <conditionalFormatting sqref="P137 P140 P142 P144">
    <cfRule type="cellIs" dxfId="20376" priority="1015" operator="greaterThan">
      <formula>0</formula>
    </cfRule>
  </conditionalFormatting>
  <conditionalFormatting sqref="P137 P140 P142 P144">
    <cfRule type="cellIs" dxfId="20375" priority="1009" operator="greaterThan">
      <formula>0</formula>
    </cfRule>
  </conditionalFormatting>
  <conditionalFormatting sqref="Q137:Q144">
    <cfRule type="cellIs" dxfId="20374" priority="1014" operator="lessThan">
      <formula>0</formula>
    </cfRule>
  </conditionalFormatting>
  <conditionalFormatting sqref="R137">
    <cfRule type="cellIs" dxfId="20373" priority="1012" operator="lessThan">
      <formula>0.8</formula>
    </cfRule>
    <cfRule type="cellIs" dxfId="20372" priority="1013" operator="greaterThan">
      <formula>1</formula>
    </cfRule>
  </conditionalFormatting>
  <conditionalFormatting sqref="R137">
    <cfRule type="cellIs" dxfId="20371" priority="1010" operator="greaterThan">
      <formula>1</formula>
    </cfRule>
    <cfRule type="cellIs" dxfId="20370" priority="1011" operator="lessThan">
      <formula>0.8</formula>
    </cfRule>
  </conditionalFormatting>
  <conditionalFormatting sqref="Q137:Q144">
    <cfRule type="cellIs" dxfId="20369" priority="1008" operator="lessThan">
      <formula>0</formula>
    </cfRule>
  </conditionalFormatting>
  <conditionalFormatting sqref="R137">
    <cfRule type="cellIs" dxfId="20368" priority="1006" operator="lessThan">
      <formula>0.8</formula>
    </cfRule>
    <cfRule type="cellIs" dxfId="20367" priority="1007" operator="greaterThan">
      <formula>1</formula>
    </cfRule>
  </conditionalFormatting>
  <conditionalFormatting sqref="R137">
    <cfRule type="cellIs" dxfId="20366" priority="1004" operator="greaterThan">
      <formula>1</formula>
    </cfRule>
    <cfRule type="cellIs" dxfId="20365" priority="1005" operator="lessThan">
      <formula>0.8</formula>
    </cfRule>
  </conditionalFormatting>
  <conditionalFormatting sqref="P137 P140 P142 P144">
    <cfRule type="cellIs" dxfId="20364" priority="1003" operator="greaterThan">
      <formula>0</formula>
    </cfRule>
  </conditionalFormatting>
  <conditionalFormatting sqref="Q137:Q144">
    <cfRule type="cellIs" dxfId="20363" priority="1002" operator="lessThan">
      <formula>0</formula>
    </cfRule>
  </conditionalFormatting>
  <conditionalFormatting sqref="R137">
    <cfRule type="cellIs" dxfId="20362" priority="1000" operator="lessThan">
      <formula>0.8</formula>
    </cfRule>
    <cfRule type="cellIs" dxfId="20361" priority="1001" operator="greaterThan">
      <formula>1</formula>
    </cfRule>
  </conditionalFormatting>
  <conditionalFormatting sqref="R137">
    <cfRule type="cellIs" dxfId="20360" priority="998" operator="greaterThan">
      <formula>1</formula>
    </cfRule>
    <cfRule type="cellIs" dxfId="20359" priority="999" operator="lessThan">
      <formula>0.8</formula>
    </cfRule>
  </conditionalFormatting>
  <conditionalFormatting sqref="P137 P140 P142 P144">
    <cfRule type="cellIs" dxfId="20358" priority="997" operator="greaterThan">
      <formula>0</formula>
    </cfRule>
  </conditionalFormatting>
  <conditionalFormatting sqref="P137 P140 P142 P144">
    <cfRule type="cellIs" dxfId="20357" priority="991" operator="greaterThan">
      <formula>0</formula>
    </cfRule>
  </conditionalFormatting>
  <conditionalFormatting sqref="Q137:Q144">
    <cfRule type="cellIs" dxfId="20356" priority="996" operator="lessThan">
      <formula>0</formula>
    </cfRule>
  </conditionalFormatting>
  <conditionalFormatting sqref="R137">
    <cfRule type="cellIs" dxfId="20355" priority="994" operator="lessThan">
      <formula>0.8</formula>
    </cfRule>
    <cfRule type="cellIs" dxfId="20354" priority="995" operator="greaterThan">
      <formula>1</formula>
    </cfRule>
  </conditionalFormatting>
  <conditionalFormatting sqref="R137">
    <cfRule type="cellIs" dxfId="20353" priority="992" operator="greaterThan">
      <formula>1</formula>
    </cfRule>
    <cfRule type="cellIs" dxfId="20352" priority="993" operator="lessThan">
      <formula>0.8</formula>
    </cfRule>
  </conditionalFormatting>
  <conditionalFormatting sqref="Q137:Q144">
    <cfRule type="cellIs" dxfId="20351" priority="990" operator="lessThan">
      <formula>0</formula>
    </cfRule>
  </conditionalFormatting>
  <conditionalFormatting sqref="R137">
    <cfRule type="cellIs" dxfId="20350" priority="988" operator="lessThan">
      <formula>0.8</formula>
    </cfRule>
    <cfRule type="cellIs" dxfId="20349" priority="989" operator="greaterThan">
      <formula>1</formula>
    </cfRule>
  </conditionalFormatting>
  <conditionalFormatting sqref="R137">
    <cfRule type="cellIs" dxfId="20348" priority="986" operator="greaterThan">
      <formula>1</formula>
    </cfRule>
    <cfRule type="cellIs" dxfId="20347" priority="987" operator="lessThan">
      <formula>0.8</formula>
    </cfRule>
  </conditionalFormatting>
  <conditionalFormatting sqref="P137 P140 P142 P144">
    <cfRule type="cellIs" dxfId="20346" priority="985" operator="greaterThan">
      <formula>0</formula>
    </cfRule>
  </conditionalFormatting>
  <conditionalFormatting sqref="Q137:Q144">
    <cfRule type="cellIs" dxfId="20345" priority="984" operator="lessThan">
      <formula>0</formula>
    </cfRule>
  </conditionalFormatting>
  <conditionalFormatting sqref="R137">
    <cfRule type="cellIs" dxfId="20344" priority="982" operator="lessThan">
      <formula>0.8</formula>
    </cfRule>
    <cfRule type="cellIs" dxfId="20343" priority="983" operator="greaterThan">
      <formula>1</formula>
    </cfRule>
  </conditionalFormatting>
  <conditionalFormatting sqref="R137">
    <cfRule type="cellIs" dxfId="20342" priority="980" operator="greaterThan">
      <formula>1</formula>
    </cfRule>
    <cfRule type="cellIs" dxfId="20341" priority="981" operator="lessThan">
      <formula>0.8</formula>
    </cfRule>
  </conditionalFormatting>
  <conditionalFormatting sqref="P137 P140 P142 P144">
    <cfRule type="cellIs" dxfId="20340" priority="979" operator="greaterThan">
      <formula>0</formula>
    </cfRule>
  </conditionalFormatting>
  <conditionalFormatting sqref="P137 P140 P142 P144">
    <cfRule type="cellIs" dxfId="20339" priority="973" operator="greaterThan">
      <formula>0</formula>
    </cfRule>
  </conditionalFormatting>
  <conditionalFormatting sqref="Q137:Q144">
    <cfRule type="cellIs" dxfId="20338" priority="978" operator="lessThan">
      <formula>0</formula>
    </cfRule>
  </conditionalFormatting>
  <conditionalFormatting sqref="R137">
    <cfRule type="cellIs" dxfId="20337" priority="976" operator="lessThan">
      <formula>0.8</formula>
    </cfRule>
    <cfRule type="cellIs" dxfId="20336" priority="977" operator="greaterThan">
      <formula>1</formula>
    </cfRule>
  </conditionalFormatting>
  <conditionalFormatting sqref="R137">
    <cfRule type="cellIs" dxfId="20335" priority="974" operator="greaterThan">
      <formula>1</formula>
    </cfRule>
    <cfRule type="cellIs" dxfId="20334" priority="975" operator="lessThan">
      <formula>0.8</formula>
    </cfRule>
  </conditionalFormatting>
  <conditionalFormatting sqref="Q137:Q144">
    <cfRule type="cellIs" dxfId="20333" priority="972" operator="lessThan">
      <formula>0</formula>
    </cfRule>
  </conditionalFormatting>
  <conditionalFormatting sqref="R137">
    <cfRule type="cellIs" dxfId="20332" priority="970" operator="lessThan">
      <formula>0.8</formula>
    </cfRule>
    <cfRule type="cellIs" dxfId="20331" priority="971" operator="greaterThan">
      <formula>1</formula>
    </cfRule>
  </conditionalFormatting>
  <conditionalFormatting sqref="R137">
    <cfRule type="cellIs" dxfId="20330" priority="968" operator="greaterThan">
      <formula>1</formula>
    </cfRule>
    <cfRule type="cellIs" dxfId="20329" priority="969" operator="lessThan">
      <formula>0.8</formula>
    </cfRule>
  </conditionalFormatting>
  <conditionalFormatting sqref="P137 P140 P142 P144">
    <cfRule type="cellIs" dxfId="20328" priority="967" operator="greaterThan">
      <formula>0</formula>
    </cfRule>
  </conditionalFormatting>
  <conditionalFormatting sqref="P138">
    <cfRule type="cellIs" dxfId="20327" priority="962" operator="greaterThan">
      <formula>0</formula>
    </cfRule>
  </conditionalFormatting>
  <conditionalFormatting sqref="R138">
    <cfRule type="cellIs" dxfId="20326" priority="965" operator="lessThan">
      <formula>0.8</formula>
    </cfRule>
    <cfRule type="cellIs" dxfId="20325" priority="966" operator="greaterThan">
      <formula>1</formula>
    </cfRule>
  </conditionalFormatting>
  <conditionalFormatting sqref="R138">
    <cfRule type="cellIs" dxfId="20324" priority="963" operator="greaterThan">
      <formula>1</formula>
    </cfRule>
    <cfRule type="cellIs" dxfId="20323" priority="964" operator="lessThan">
      <formula>0.8</formula>
    </cfRule>
  </conditionalFormatting>
  <conditionalFormatting sqref="R138">
    <cfRule type="cellIs" dxfId="20322" priority="960" operator="lessThan">
      <formula>0.8</formula>
    </cfRule>
    <cfRule type="cellIs" dxfId="20321" priority="961" operator="greaterThan">
      <formula>1</formula>
    </cfRule>
  </conditionalFormatting>
  <conditionalFormatting sqref="R138">
    <cfRule type="cellIs" dxfId="20320" priority="958" operator="greaterThan">
      <formula>1</formula>
    </cfRule>
    <cfRule type="cellIs" dxfId="20319" priority="959" operator="lessThan">
      <formula>0.8</formula>
    </cfRule>
  </conditionalFormatting>
  <conditionalFormatting sqref="P138">
    <cfRule type="cellIs" dxfId="20318" priority="957" operator="greaterThan">
      <formula>0</formula>
    </cfRule>
  </conditionalFormatting>
  <conditionalFormatting sqref="R138">
    <cfRule type="cellIs" dxfId="20317" priority="955" operator="lessThan">
      <formula>0.8</formula>
    </cfRule>
    <cfRule type="cellIs" dxfId="20316" priority="956" operator="greaterThan">
      <formula>1</formula>
    </cfRule>
  </conditionalFormatting>
  <conditionalFormatting sqref="R138">
    <cfRule type="cellIs" dxfId="20315" priority="953" operator="greaterThan">
      <formula>1</formula>
    </cfRule>
    <cfRule type="cellIs" dxfId="20314" priority="954" operator="lessThan">
      <formula>0.8</formula>
    </cfRule>
  </conditionalFormatting>
  <conditionalFormatting sqref="P138">
    <cfRule type="cellIs" dxfId="20313" priority="952" operator="greaterThan">
      <formula>0</formula>
    </cfRule>
  </conditionalFormatting>
  <conditionalFormatting sqref="R138">
    <cfRule type="cellIs" dxfId="20312" priority="950" operator="lessThan">
      <formula>0.8</formula>
    </cfRule>
    <cfRule type="cellIs" dxfId="20311" priority="951" operator="greaterThan">
      <formula>1</formula>
    </cfRule>
  </conditionalFormatting>
  <conditionalFormatting sqref="R138">
    <cfRule type="cellIs" dxfId="20310" priority="948" operator="greaterThan">
      <formula>1</formula>
    </cfRule>
    <cfRule type="cellIs" dxfId="20309" priority="949" operator="lessThan">
      <formula>0.8</formula>
    </cfRule>
  </conditionalFormatting>
  <conditionalFormatting sqref="P138">
    <cfRule type="cellIs" dxfId="20308" priority="947" operator="greaterThan">
      <formula>0</formula>
    </cfRule>
  </conditionalFormatting>
  <conditionalFormatting sqref="R138">
    <cfRule type="cellIs" dxfId="20307" priority="945" operator="lessThan">
      <formula>0.8</formula>
    </cfRule>
    <cfRule type="cellIs" dxfId="20306" priority="946" operator="greaterThan">
      <formula>1</formula>
    </cfRule>
  </conditionalFormatting>
  <conditionalFormatting sqref="R138">
    <cfRule type="cellIs" dxfId="20305" priority="943" operator="greaterThan">
      <formula>1</formula>
    </cfRule>
    <cfRule type="cellIs" dxfId="20304" priority="944" operator="lessThan">
      <formula>0.8</formula>
    </cfRule>
  </conditionalFormatting>
  <conditionalFormatting sqref="R138">
    <cfRule type="cellIs" dxfId="20303" priority="941" operator="lessThan">
      <formula>0.8</formula>
    </cfRule>
    <cfRule type="cellIs" dxfId="20302" priority="942" operator="greaterThan">
      <formula>1</formula>
    </cfRule>
  </conditionalFormatting>
  <conditionalFormatting sqref="R138">
    <cfRule type="cellIs" dxfId="20301" priority="939" operator="greaterThan">
      <formula>1</formula>
    </cfRule>
    <cfRule type="cellIs" dxfId="20300" priority="940" operator="lessThan">
      <formula>0.8</formula>
    </cfRule>
  </conditionalFormatting>
  <conditionalFormatting sqref="P138">
    <cfRule type="cellIs" dxfId="20299" priority="938" operator="greaterThan">
      <formula>0</formula>
    </cfRule>
  </conditionalFormatting>
  <conditionalFormatting sqref="P138">
    <cfRule type="cellIs" dxfId="20298" priority="933" operator="greaterThan">
      <formula>0</formula>
    </cfRule>
  </conditionalFormatting>
  <conditionalFormatting sqref="R138">
    <cfRule type="cellIs" dxfId="20297" priority="936" operator="lessThan">
      <formula>0.8</formula>
    </cfRule>
    <cfRule type="cellIs" dxfId="20296" priority="937" operator="greaterThan">
      <formula>1</formula>
    </cfRule>
  </conditionalFormatting>
  <conditionalFormatting sqref="R138">
    <cfRule type="cellIs" dxfId="20295" priority="934" operator="greaterThan">
      <formula>1</formula>
    </cfRule>
    <cfRule type="cellIs" dxfId="20294" priority="935" operator="lessThan">
      <formula>0.8</formula>
    </cfRule>
  </conditionalFormatting>
  <conditionalFormatting sqref="R138">
    <cfRule type="cellIs" dxfId="20293" priority="931" operator="lessThan">
      <formula>0.8</formula>
    </cfRule>
    <cfRule type="cellIs" dxfId="20292" priority="932" operator="greaterThan">
      <formula>1</formula>
    </cfRule>
  </conditionalFormatting>
  <conditionalFormatting sqref="R138">
    <cfRule type="cellIs" dxfId="20291" priority="929" operator="greaterThan">
      <formula>1</formula>
    </cfRule>
    <cfRule type="cellIs" dxfId="20290" priority="930" operator="lessThan">
      <formula>0.8</formula>
    </cfRule>
  </conditionalFormatting>
  <conditionalFormatting sqref="P138">
    <cfRule type="cellIs" dxfId="20289" priority="928" operator="greaterThan">
      <formula>0</formula>
    </cfRule>
  </conditionalFormatting>
  <conditionalFormatting sqref="Q148:Q154">
    <cfRule type="cellIs" dxfId="20288" priority="927" operator="lessThan">
      <formula>0</formula>
    </cfRule>
  </conditionalFormatting>
  <conditionalFormatting sqref="R148:R154">
    <cfRule type="cellIs" dxfId="20287" priority="925" operator="lessThan">
      <formula>0.8</formula>
    </cfRule>
    <cfRule type="cellIs" dxfId="20286" priority="926" operator="greaterThan">
      <formula>1</formula>
    </cfRule>
  </conditionalFormatting>
  <conditionalFormatting sqref="R148:R154">
    <cfRule type="cellIs" dxfId="20285" priority="923" operator="greaterThan">
      <formula>1</formula>
    </cfRule>
    <cfRule type="cellIs" dxfId="20284" priority="924" operator="lessThan">
      <formula>0.8</formula>
    </cfRule>
  </conditionalFormatting>
  <conditionalFormatting sqref="P148:P154">
    <cfRule type="cellIs" dxfId="20283" priority="922" operator="greaterThan">
      <formula>0</formula>
    </cfRule>
  </conditionalFormatting>
  <conditionalFormatting sqref="P148:P154">
    <cfRule type="cellIs" dxfId="20282" priority="916" operator="greaterThan">
      <formula>0</formula>
    </cfRule>
  </conditionalFormatting>
  <conditionalFormatting sqref="Q148:Q154">
    <cfRule type="cellIs" dxfId="20281" priority="921" operator="lessThan">
      <formula>0</formula>
    </cfRule>
  </conditionalFormatting>
  <conditionalFormatting sqref="R148:R154">
    <cfRule type="cellIs" dxfId="20280" priority="919" operator="lessThan">
      <formula>0.8</formula>
    </cfRule>
    <cfRule type="cellIs" dxfId="20279" priority="920" operator="greaterThan">
      <formula>1</formula>
    </cfRule>
  </conditionalFormatting>
  <conditionalFormatting sqref="R148:R154">
    <cfRule type="cellIs" dxfId="20278" priority="917" operator="greaterThan">
      <formula>1</formula>
    </cfRule>
    <cfRule type="cellIs" dxfId="20277" priority="918" operator="lessThan">
      <formula>0.8</formula>
    </cfRule>
  </conditionalFormatting>
  <conditionalFormatting sqref="Q148:Q154">
    <cfRule type="cellIs" dxfId="20276" priority="915" operator="lessThan">
      <formula>0</formula>
    </cfRule>
  </conditionalFormatting>
  <conditionalFormatting sqref="R148:R154">
    <cfRule type="cellIs" dxfId="20275" priority="913" operator="lessThan">
      <formula>0.8</formula>
    </cfRule>
    <cfRule type="cellIs" dxfId="20274" priority="914" operator="greaterThan">
      <formula>1</formula>
    </cfRule>
  </conditionalFormatting>
  <conditionalFormatting sqref="R148:R154">
    <cfRule type="cellIs" dxfId="20273" priority="911" operator="greaterThan">
      <formula>1</formula>
    </cfRule>
    <cfRule type="cellIs" dxfId="20272" priority="912" operator="lessThan">
      <formula>0.8</formula>
    </cfRule>
  </conditionalFormatting>
  <conditionalFormatting sqref="P148:P154">
    <cfRule type="cellIs" dxfId="20271" priority="910" operator="greaterThan">
      <formula>0</formula>
    </cfRule>
  </conditionalFormatting>
  <conditionalFormatting sqref="Q148:Q154">
    <cfRule type="cellIs" dxfId="20270" priority="909" operator="lessThan">
      <formula>0</formula>
    </cfRule>
  </conditionalFormatting>
  <conditionalFormatting sqref="R148:R154">
    <cfRule type="cellIs" dxfId="20269" priority="907" operator="lessThan">
      <formula>0.8</formula>
    </cfRule>
    <cfRule type="cellIs" dxfId="20268" priority="908" operator="greaterThan">
      <formula>1</formula>
    </cfRule>
  </conditionalFormatting>
  <conditionalFormatting sqref="R148:R154">
    <cfRule type="cellIs" dxfId="20267" priority="905" operator="greaterThan">
      <formula>1</formula>
    </cfRule>
    <cfRule type="cellIs" dxfId="20266" priority="906" operator="lessThan">
      <formula>0.8</formula>
    </cfRule>
  </conditionalFormatting>
  <conditionalFormatting sqref="P148:P154">
    <cfRule type="cellIs" dxfId="20265" priority="904" operator="greaterThan">
      <formula>0</formula>
    </cfRule>
  </conditionalFormatting>
  <conditionalFormatting sqref="P148:P154">
    <cfRule type="cellIs" dxfId="20264" priority="898" operator="greaterThan">
      <formula>0</formula>
    </cfRule>
  </conditionalFormatting>
  <conditionalFormatting sqref="Q148:Q154">
    <cfRule type="cellIs" dxfId="20263" priority="903" operator="lessThan">
      <formula>0</formula>
    </cfRule>
  </conditionalFormatting>
  <conditionalFormatting sqref="R148:R154">
    <cfRule type="cellIs" dxfId="20262" priority="901" operator="lessThan">
      <formula>0.8</formula>
    </cfRule>
    <cfRule type="cellIs" dxfId="20261" priority="902" operator="greaterThan">
      <formula>1</formula>
    </cfRule>
  </conditionalFormatting>
  <conditionalFormatting sqref="R148:R154">
    <cfRule type="cellIs" dxfId="20260" priority="899" operator="greaterThan">
      <formula>1</formula>
    </cfRule>
    <cfRule type="cellIs" dxfId="20259" priority="900" operator="lessThan">
      <formula>0.8</formula>
    </cfRule>
  </conditionalFormatting>
  <conditionalFormatting sqref="Q148:Q154">
    <cfRule type="cellIs" dxfId="20258" priority="897" operator="lessThan">
      <formula>0</formula>
    </cfRule>
  </conditionalFormatting>
  <conditionalFormatting sqref="R148:R154">
    <cfRule type="cellIs" dxfId="20257" priority="895" operator="lessThan">
      <formula>0.8</formula>
    </cfRule>
    <cfRule type="cellIs" dxfId="20256" priority="896" operator="greaterThan">
      <formula>1</formula>
    </cfRule>
  </conditionalFormatting>
  <conditionalFormatting sqref="R148:R154">
    <cfRule type="cellIs" dxfId="20255" priority="893" operator="greaterThan">
      <formula>1</formula>
    </cfRule>
    <cfRule type="cellIs" dxfId="20254" priority="894" operator="lessThan">
      <formula>0.8</formula>
    </cfRule>
  </conditionalFormatting>
  <conditionalFormatting sqref="P148:P154">
    <cfRule type="cellIs" dxfId="20253" priority="892" operator="greaterThan">
      <formula>0</formula>
    </cfRule>
  </conditionalFormatting>
  <conditionalFormatting sqref="Q148:Q154">
    <cfRule type="cellIs" dxfId="20252" priority="886" operator="lessThan">
      <formula>0</formula>
    </cfRule>
  </conditionalFormatting>
  <conditionalFormatting sqref="P148:P154">
    <cfRule type="cellIs" dxfId="20251" priority="887" operator="greaterThan">
      <formula>0</formula>
    </cfRule>
  </conditionalFormatting>
  <conditionalFormatting sqref="R148:R154">
    <cfRule type="cellIs" dxfId="20250" priority="890" operator="lessThan">
      <formula>0.8</formula>
    </cfRule>
    <cfRule type="cellIs" dxfId="20249" priority="891" operator="greaterThan">
      <formula>1</formula>
    </cfRule>
  </conditionalFormatting>
  <conditionalFormatting sqref="R148:R154">
    <cfRule type="cellIs" dxfId="20248" priority="888" operator="greaterThan">
      <formula>1</formula>
    </cfRule>
    <cfRule type="cellIs" dxfId="20247" priority="889" operator="lessThan">
      <formula>0.8</formula>
    </cfRule>
  </conditionalFormatting>
  <conditionalFormatting sqref="Q148:Q154">
    <cfRule type="cellIs" dxfId="20246" priority="880" operator="lessThan">
      <formula>0</formula>
    </cfRule>
  </conditionalFormatting>
  <conditionalFormatting sqref="R148:R154">
    <cfRule type="cellIs" dxfId="20245" priority="884" operator="lessThan">
      <formula>0.8</formula>
    </cfRule>
    <cfRule type="cellIs" dxfId="20244" priority="885" operator="greaterThan">
      <formula>1</formula>
    </cfRule>
  </conditionalFormatting>
  <conditionalFormatting sqref="R148:R154">
    <cfRule type="cellIs" dxfId="20243" priority="882" operator="greaterThan">
      <formula>1</formula>
    </cfRule>
    <cfRule type="cellIs" dxfId="20242" priority="883" operator="lessThan">
      <formula>0.8</formula>
    </cfRule>
  </conditionalFormatting>
  <conditionalFormatting sqref="P148:P154">
    <cfRule type="cellIs" dxfId="20241" priority="881" operator="greaterThan">
      <formula>0</formula>
    </cfRule>
  </conditionalFormatting>
  <conditionalFormatting sqref="Q148:Q154">
    <cfRule type="cellIs" dxfId="20240" priority="879" operator="lessThan">
      <formula>0</formula>
    </cfRule>
  </conditionalFormatting>
  <conditionalFormatting sqref="R148:R154">
    <cfRule type="cellIs" dxfId="20239" priority="877" operator="lessThan">
      <formula>0.8</formula>
    </cfRule>
    <cfRule type="cellIs" dxfId="20238" priority="878" operator="greaterThan">
      <formula>1</formula>
    </cfRule>
  </conditionalFormatting>
  <conditionalFormatting sqref="R148:R154">
    <cfRule type="cellIs" dxfId="20237" priority="875" operator="greaterThan">
      <formula>1</formula>
    </cfRule>
    <cfRule type="cellIs" dxfId="20236" priority="876" operator="lessThan">
      <formula>0.8</formula>
    </cfRule>
  </conditionalFormatting>
  <conditionalFormatting sqref="P148:P154">
    <cfRule type="cellIs" dxfId="20235" priority="874" operator="greaterThan">
      <formula>0</formula>
    </cfRule>
  </conditionalFormatting>
  <conditionalFormatting sqref="Q148:Q154">
    <cfRule type="cellIs" dxfId="20234" priority="873" operator="lessThan">
      <formula>0</formula>
    </cfRule>
  </conditionalFormatting>
  <conditionalFormatting sqref="R148:R154">
    <cfRule type="cellIs" dxfId="20233" priority="871" operator="lessThan">
      <formula>0.8</formula>
    </cfRule>
    <cfRule type="cellIs" dxfId="20232" priority="872" operator="greaterThan">
      <formula>1</formula>
    </cfRule>
  </conditionalFormatting>
  <conditionalFormatting sqref="R148:R154">
    <cfRule type="cellIs" dxfId="20231" priority="869" operator="greaterThan">
      <formula>1</formula>
    </cfRule>
    <cfRule type="cellIs" dxfId="20230" priority="870" operator="lessThan">
      <formula>0.8</formula>
    </cfRule>
  </conditionalFormatting>
  <conditionalFormatting sqref="P148:P154">
    <cfRule type="cellIs" dxfId="20229" priority="868" operator="greaterThan">
      <formula>0</formula>
    </cfRule>
  </conditionalFormatting>
  <conditionalFormatting sqref="Q148:Q154">
    <cfRule type="cellIs" dxfId="20228" priority="867" operator="lessThan">
      <formula>0</formula>
    </cfRule>
  </conditionalFormatting>
  <conditionalFormatting sqref="R148:R154">
    <cfRule type="cellIs" dxfId="20227" priority="865" operator="lessThan">
      <formula>0.8</formula>
    </cfRule>
    <cfRule type="cellIs" dxfId="20226" priority="866" operator="greaterThan">
      <formula>1</formula>
    </cfRule>
  </conditionalFormatting>
  <conditionalFormatting sqref="R148:R154">
    <cfRule type="cellIs" dxfId="20225" priority="863" operator="greaterThan">
      <formula>1</formula>
    </cfRule>
    <cfRule type="cellIs" dxfId="20224" priority="864" operator="lessThan">
      <formula>0.8</formula>
    </cfRule>
  </conditionalFormatting>
  <conditionalFormatting sqref="P148:P154">
    <cfRule type="cellIs" dxfId="20223" priority="862" operator="greaterThan">
      <formula>0</formula>
    </cfRule>
  </conditionalFormatting>
  <conditionalFormatting sqref="Q148:Q154">
    <cfRule type="cellIs" dxfId="20222" priority="861" operator="lessThan">
      <formula>0</formula>
    </cfRule>
  </conditionalFormatting>
  <conditionalFormatting sqref="R148:R154">
    <cfRule type="cellIs" dxfId="20221" priority="859" operator="lessThan">
      <formula>0.8</formula>
    </cfRule>
    <cfRule type="cellIs" dxfId="20220" priority="860" operator="greaterThan">
      <formula>1</formula>
    </cfRule>
  </conditionalFormatting>
  <conditionalFormatting sqref="R148:R154">
    <cfRule type="cellIs" dxfId="20219" priority="857" operator="greaterThan">
      <formula>1</formula>
    </cfRule>
    <cfRule type="cellIs" dxfId="20218" priority="858" operator="lessThan">
      <formula>0.8</formula>
    </cfRule>
  </conditionalFormatting>
  <conditionalFormatting sqref="P148:P154">
    <cfRule type="cellIs" dxfId="20217" priority="856" operator="greaterThan">
      <formula>0</formula>
    </cfRule>
  </conditionalFormatting>
  <conditionalFormatting sqref="Q148:Q154">
    <cfRule type="cellIs" dxfId="20216" priority="855" operator="lessThan">
      <formula>0</formula>
    </cfRule>
  </conditionalFormatting>
  <conditionalFormatting sqref="R148:R154">
    <cfRule type="cellIs" dxfId="20215" priority="853" operator="lessThan">
      <formula>0.8</formula>
    </cfRule>
    <cfRule type="cellIs" dxfId="20214" priority="854" operator="greaterThan">
      <formula>1</formula>
    </cfRule>
  </conditionalFormatting>
  <conditionalFormatting sqref="R148:R154">
    <cfRule type="cellIs" dxfId="20213" priority="851" operator="greaterThan">
      <formula>1</formula>
    </cfRule>
    <cfRule type="cellIs" dxfId="20212" priority="852" operator="lessThan">
      <formula>0.8</formula>
    </cfRule>
  </conditionalFormatting>
  <conditionalFormatting sqref="P148:P154">
    <cfRule type="cellIs" dxfId="20211" priority="850" operator="greaterThan">
      <formula>0</formula>
    </cfRule>
  </conditionalFormatting>
  <conditionalFormatting sqref="Q148:Q154">
    <cfRule type="cellIs" dxfId="20210" priority="849" operator="lessThan">
      <formula>0</formula>
    </cfRule>
  </conditionalFormatting>
  <conditionalFormatting sqref="R148:R154">
    <cfRule type="cellIs" dxfId="20209" priority="847" operator="lessThan">
      <formula>0.8</formula>
    </cfRule>
    <cfRule type="cellIs" dxfId="20208" priority="848" operator="greaterThan">
      <formula>1</formula>
    </cfRule>
  </conditionalFormatting>
  <conditionalFormatting sqref="R148:R154">
    <cfRule type="cellIs" dxfId="20207" priority="845" operator="greaterThan">
      <formula>1</formula>
    </cfRule>
    <cfRule type="cellIs" dxfId="20206" priority="846" operator="lessThan">
      <formula>0.8</formula>
    </cfRule>
  </conditionalFormatting>
  <conditionalFormatting sqref="P148:P154">
    <cfRule type="cellIs" dxfId="20205" priority="844" operator="greaterThan">
      <formula>0</formula>
    </cfRule>
  </conditionalFormatting>
  <conditionalFormatting sqref="Q148:Q154">
    <cfRule type="cellIs" dxfId="20204" priority="843" operator="lessThan">
      <formula>0</formula>
    </cfRule>
  </conditionalFormatting>
  <conditionalFormatting sqref="R148:R154">
    <cfRule type="cellIs" dxfId="20203" priority="841" operator="lessThan">
      <formula>0.8</formula>
    </cfRule>
    <cfRule type="cellIs" dxfId="20202" priority="842" operator="greaterThan">
      <formula>1</formula>
    </cfRule>
  </conditionalFormatting>
  <conditionalFormatting sqref="R148:R154">
    <cfRule type="cellIs" dxfId="20201" priority="839" operator="greaterThan">
      <formula>1</formula>
    </cfRule>
    <cfRule type="cellIs" dxfId="20200" priority="840" operator="lessThan">
      <formula>0.8</formula>
    </cfRule>
  </conditionalFormatting>
  <conditionalFormatting sqref="P148:P154">
    <cfRule type="cellIs" dxfId="20199" priority="838" operator="greaterThan">
      <formula>0</formula>
    </cfRule>
  </conditionalFormatting>
  <conditionalFormatting sqref="P148:P154">
    <cfRule type="cellIs" dxfId="20198" priority="832" operator="greaterThan">
      <formula>0</formula>
    </cfRule>
  </conditionalFormatting>
  <conditionalFormatting sqref="Q148:Q154">
    <cfRule type="cellIs" dxfId="20197" priority="837" operator="lessThan">
      <formula>0</formula>
    </cfRule>
  </conditionalFormatting>
  <conditionalFormatting sqref="R148:R154">
    <cfRule type="cellIs" dxfId="20196" priority="835" operator="lessThan">
      <formula>0.8</formula>
    </cfRule>
    <cfRule type="cellIs" dxfId="20195" priority="836" operator="greaterThan">
      <formula>1</formula>
    </cfRule>
  </conditionalFormatting>
  <conditionalFormatting sqref="R148:R154">
    <cfRule type="cellIs" dxfId="20194" priority="833" operator="greaterThan">
      <formula>1</formula>
    </cfRule>
    <cfRule type="cellIs" dxfId="20193" priority="834" operator="lessThan">
      <formula>0.8</formula>
    </cfRule>
  </conditionalFormatting>
  <conditionalFormatting sqref="P148:P154">
    <cfRule type="cellIs" dxfId="20192" priority="826" operator="greaterThan">
      <formula>0</formula>
    </cfRule>
  </conditionalFormatting>
  <conditionalFormatting sqref="Q148:Q154">
    <cfRule type="cellIs" dxfId="20191" priority="831" operator="lessThan">
      <formula>0</formula>
    </cfRule>
  </conditionalFormatting>
  <conditionalFormatting sqref="R148:R154">
    <cfRule type="cellIs" dxfId="20190" priority="829" operator="lessThan">
      <formula>0.8</formula>
    </cfRule>
    <cfRule type="cellIs" dxfId="20189" priority="830" operator="greaterThan">
      <formula>1</formula>
    </cfRule>
  </conditionalFormatting>
  <conditionalFormatting sqref="R148:R154">
    <cfRule type="cellIs" dxfId="20188" priority="827" operator="greaterThan">
      <formula>1</formula>
    </cfRule>
    <cfRule type="cellIs" dxfId="20187" priority="828" operator="lessThan">
      <formula>0.8</formula>
    </cfRule>
  </conditionalFormatting>
  <conditionalFormatting sqref="R148:R154">
    <cfRule type="cellIs" dxfId="20186" priority="823" operator="lessThan">
      <formula>0.8</formula>
    </cfRule>
    <cfRule type="cellIs" dxfId="20185" priority="824" operator="greaterThan">
      <formula>1</formula>
    </cfRule>
  </conditionalFormatting>
  <conditionalFormatting sqref="R148:R154">
    <cfRule type="cellIs" dxfId="20184" priority="821" operator="greaterThan">
      <formula>1</formula>
    </cfRule>
    <cfRule type="cellIs" dxfId="20183" priority="822" operator="lessThan">
      <formula>0.8</formula>
    </cfRule>
  </conditionalFormatting>
  <conditionalFormatting sqref="P148:P154">
    <cfRule type="cellIs" dxfId="20182" priority="820" operator="greaterThan">
      <formula>0</formula>
    </cfRule>
  </conditionalFormatting>
  <conditionalFormatting sqref="Q148:Q154">
    <cfRule type="cellIs" dxfId="20181" priority="825" operator="lessThan">
      <formula>0</formula>
    </cfRule>
  </conditionalFormatting>
  <conditionalFormatting sqref="Q148:Q154">
    <cfRule type="cellIs" dxfId="20180" priority="819" operator="lessThan">
      <formula>0</formula>
    </cfRule>
  </conditionalFormatting>
  <conditionalFormatting sqref="R148:R154">
    <cfRule type="cellIs" dxfId="20179" priority="817" operator="lessThan">
      <formula>0.8</formula>
    </cfRule>
    <cfRule type="cellIs" dxfId="20178" priority="818" operator="greaterThan">
      <formula>1</formula>
    </cfRule>
  </conditionalFormatting>
  <conditionalFormatting sqref="R148:R154">
    <cfRule type="cellIs" dxfId="20177" priority="815" operator="greaterThan">
      <formula>1</formula>
    </cfRule>
    <cfRule type="cellIs" dxfId="20176" priority="816" operator="lessThan">
      <formula>0.8</formula>
    </cfRule>
  </conditionalFormatting>
  <conditionalFormatting sqref="P148:P154">
    <cfRule type="cellIs" dxfId="20175" priority="814" operator="greaterThan">
      <formula>0</formula>
    </cfRule>
  </conditionalFormatting>
  <conditionalFormatting sqref="P148:P154">
    <cfRule type="cellIs" dxfId="20174" priority="808" operator="greaterThan">
      <formula>0</formula>
    </cfRule>
  </conditionalFormatting>
  <conditionalFormatting sqref="Q148:Q154">
    <cfRule type="cellIs" dxfId="20173" priority="813" operator="lessThan">
      <formula>0</formula>
    </cfRule>
  </conditionalFormatting>
  <conditionalFormatting sqref="R148:R154">
    <cfRule type="cellIs" dxfId="20172" priority="811" operator="lessThan">
      <formula>0.8</formula>
    </cfRule>
    <cfRule type="cellIs" dxfId="20171" priority="812" operator="greaterThan">
      <formula>1</formula>
    </cfRule>
  </conditionalFormatting>
  <conditionalFormatting sqref="R148:R154">
    <cfRule type="cellIs" dxfId="20170" priority="809" operator="greaterThan">
      <formula>1</formula>
    </cfRule>
    <cfRule type="cellIs" dxfId="20169" priority="810" operator="lessThan">
      <formula>0.8</formula>
    </cfRule>
  </conditionalFormatting>
  <conditionalFormatting sqref="P148:P154">
    <cfRule type="cellIs" dxfId="20168" priority="802" operator="greaterThan">
      <formula>0</formula>
    </cfRule>
  </conditionalFormatting>
  <conditionalFormatting sqref="Q148:Q154">
    <cfRule type="cellIs" dxfId="20167" priority="807" operator="lessThan">
      <formula>0</formula>
    </cfRule>
  </conditionalFormatting>
  <conditionalFormatting sqref="R148:R154">
    <cfRule type="cellIs" dxfId="20166" priority="805" operator="lessThan">
      <formula>0.8</formula>
    </cfRule>
    <cfRule type="cellIs" dxfId="20165" priority="806" operator="greaterThan">
      <formula>1</formula>
    </cfRule>
  </conditionalFormatting>
  <conditionalFormatting sqref="R148:R154">
    <cfRule type="cellIs" dxfId="20164" priority="803" operator="greaterThan">
      <formula>1</formula>
    </cfRule>
    <cfRule type="cellIs" dxfId="20163" priority="804" operator="lessThan">
      <formula>0.8</formula>
    </cfRule>
  </conditionalFormatting>
  <conditionalFormatting sqref="R148:R154">
    <cfRule type="cellIs" dxfId="20162" priority="799" operator="lessThan">
      <formula>0.8</formula>
    </cfRule>
    <cfRule type="cellIs" dxfId="20161" priority="800" operator="greaterThan">
      <formula>1</formula>
    </cfRule>
  </conditionalFormatting>
  <conditionalFormatting sqref="R148:R154">
    <cfRule type="cellIs" dxfId="20160" priority="797" operator="greaterThan">
      <formula>1</formula>
    </cfRule>
    <cfRule type="cellIs" dxfId="20159" priority="798" operator="lessThan">
      <formula>0.8</formula>
    </cfRule>
  </conditionalFormatting>
  <conditionalFormatting sqref="P148:P154">
    <cfRule type="cellIs" dxfId="20158" priority="796" operator="greaterThan">
      <formula>0</formula>
    </cfRule>
  </conditionalFormatting>
  <conditionalFormatting sqref="Q148:Q154">
    <cfRule type="cellIs" dxfId="20157" priority="801" operator="lessThan">
      <formula>0</formula>
    </cfRule>
  </conditionalFormatting>
  <conditionalFormatting sqref="P148:P154">
    <cfRule type="cellIs" dxfId="20156" priority="790" operator="greaterThan">
      <formula>0</formula>
    </cfRule>
  </conditionalFormatting>
  <conditionalFormatting sqref="Q148:Q154">
    <cfRule type="cellIs" dxfId="20155" priority="795" operator="lessThan">
      <formula>0</formula>
    </cfRule>
  </conditionalFormatting>
  <conditionalFormatting sqref="R148:R154">
    <cfRule type="cellIs" dxfId="20154" priority="793" operator="lessThan">
      <formula>0.8</formula>
    </cfRule>
    <cfRule type="cellIs" dxfId="20153" priority="794" operator="greaterThan">
      <formula>1</formula>
    </cfRule>
  </conditionalFormatting>
  <conditionalFormatting sqref="R148:R154">
    <cfRule type="cellIs" dxfId="20152" priority="791" operator="greaterThan">
      <formula>1</formula>
    </cfRule>
    <cfRule type="cellIs" dxfId="20151" priority="792" operator="lessThan">
      <formula>0.8</formula>
    </cfRule>
  </conditionalFormatting>
  <conditionalFormatting sqref="R148:R154">
    <cfRule type="cellIs" dxfId="20150" priority="787" operator="lessThan">
      <formula>0.8</formula>
    </cfRule>
    <cfRule type="cellIs" dxfId="20149" priority="788" operator="greaterThan">
      <formula>1</formula>
    </cfRule>
  </conditionalFormatting>
  <conditionalFormatting sqref="R148:R154">
    <cfRule type="cellIs" dxfId="20148" priority="785" operator="greaterThan">
      <formula>1</formula>
    </cfRule>
    <cfRule type="cellIs" dxfId="20147" priority="786" operator="lessThan">
      <formula>0.8</formula>
    </cfRule>
  </conditionalFormatting>
  <conditionalFormatting sqref="P148:P154">
    <cfRule type="cellIs" dxfId="20146" priority="784" operator="greaterThan">
      <formula>0</formula>
    </cfRule>
  </conditionalFormatting>
  <conditionalFormatting sqref="Q148:Q154">
    <cfRule type="cellIs" dxfId="20145" priority="789" operator="lessThan">
      <formula>0</formula>
    </cfRule>
  </conditionalFormatting>
  <conditionalFormatting sqref="R148:R154">
    <cfRule type="cellIs" dxfId="20144" priority="781" operator="lessThan">
      <formula>0.8</formula>
    </cfRule>
    <cfRule type="cellIs" dxfId="20143" priority="782" operator="greaterThan">
      <formula>1</formula>
    </cfRule>
  </conditionalFormatting>
  <conditionalFormatting sqref="R148:R154">
    <cfRule type="cellIs" dxfId="20142" priority="779" operator="greaterThan">
      <formula>1</formula>
    </cfRule>
    <cfRule type="cellIs" dxfId="20141" priority="780" operator="lessThan">
      <formula>0.8</formula>
    </cfRule>
  </conditionalFormatting>
  <conditionalFormatting sqref="P148:P154">
    <cfRule type="cellIs" dxfId="20140" priority="778" operator="greaterThan">
      <formula>0</formula>
    </cfRule>
  </conditionalFormatting>
  <conditionalFormatting sqref="Q148:Q154">
    <cfRule type="cellIs" dxfId="20139" priority="783" operator="lessThan">
      <formula>0</formula>
    </cfRule>
  </conditionalFormatting>
  <conditionalFormatting sqref="Q148:Q154">
    <cfRule type="cellIs" dxfId="20138" priority="777" operator="lessThan">
      <formula>0</formula>
    </cfRule>
  </conditionalFormatting>
  <conditionalFormatting sqref="R148:R154">
    <cfRule type="cellIs" dxfId="20137" priority="775" operator="lessThan">
      <formula>0.8</formula>
    </cfRule>
    <cfRule type="cellIs" dxfId="20136" priority="776" operator="greaterThan">
      <formula>1</formula>
    </cfRule>
  </conditionalFormatting>
  <conditionalFormatting sqref="R148:R154">
    <cfRule type="cellIs" dxfId="20135" priority="773" operator="greaterThan">
      <formula>1</formula>
    </cfRule>
    <cfRule type="cellIs" dxfId="20134" priority="774" operator="lessThan">
      <formula>0.8</formula>
    </cfRule>
  </conditionalFormatting>
  <conditionalFormatting sqref="P148:P154">
    <cfRule type="cellIs" dxfId="20133" priority="772" operator="greaterThan">
      <formula>0</formula>
    </cfRule>
  </conditionalFormatting>
  <conditionalFormatting sqref="Q148:Q154">
    <cfRule type="cellIs" dxfId="20132" priority="766" operator="lessThan">
      <formula>0</formula>
    </cfRule>
  </conditionalFormatting>
  <conditionalFormatting sqref="R148:R154">
    <cfRule type="cellIs" dxfId="20131" priority="770" operator="lessThan">
      <formula>0.8</formula>
    </cfRule>
    <cfRule type="cellIs" dxfId="20130" priority="771" operator="greaterThan">
      <formula>1</formula>
    </cfRule>
  </conditionalFormatting>
  <conditionalFormatting sqref="R148:R154">
    <cfRule type="cellIs" dxfId="20129" priority="768" operator="greaterThan">
      <formula>1</formula>
    </cfRule>
    <cfRule type="cellIs" dxfId="20128" priority="769" operator="lessThan">
      <formula>0.8</formula>
    </cfRule>
  </conditionalFormatting>
  <conditionalFormatting sqref="P148:P154">
    <cfRule type="cellIs" dxfId="20127" priority="767" operator="greaterThan">
      <formula>0</formula>
    </cfRule>
  </conditionalFormatting>
  <conditionalFormatting sqref="Q148:Q154">
    <cfRule type="cellIs" dxfId="20126" priority="765" operator="lessThan">
      <formula>0</formula>
    </cfRule>
  </conditionalFormatting>
  <conditionalFormatting sqref="R148:R154">
    <cfRule type="cellIs" dxfId="20125" priority="763" operator="lessThan">
      <formula>0.8</formula>
    </cfRule>
    <cfRule type="cellIs" dxfId="20124" priority="764" operator="greaterThan">
      <formula>1</formula>
    </cfRule>
  </conditionalFormatting>
  <conditionalFormatting sqref="R148:R154">
    <cfRule type="cellIs" dxfId="20123" priority="761" operator="greaterThan">
      <formula>1</formula>
    </cfRule>
    <cfRule type="cellIs" dxfId="20122" priority="762" operator="lessThan">
      <formula>0.8</formula>
    </cfRule>
  </conditionalFormatting>
  <conditionalFormatting sqref="P148:P154">
    <cfRule type="cellIs" dxfId="20121" priority="760" operator="greaterThan">
      <formula>0</formula>
    </cfRule>
  </conditionalFormatting>
  <conditionalFormatting sqref="Q148:Q154">
    <cfRule type="cellIs" dxfId="20120" priority="759" operator="lessThan">
      <formula>0</formula>
    </cfRule>
  </conditionalFormatting>
  <conditionalFormatting sqref="R148:R154">
    <cfRule type="cellIs" dxfId="20119" priority="757" operator="lessThan">
      <formula>0.8</formula>
    </cfRule>
    <cfRule type="cellIs" dxfId="20118" priority="758" operator="greaterThan">
      <formula>1</formula>
    </cfRule>
  </conditionalFormatting>
  <conditionalFormatting sqref="R148:R154">
    <cfRule type="cellIs" dxfId="20117" priority="755" operator="greaterThan">
      <formula>1</formula>
    </cfRule>
    <cfRule type="cellIs" dxfId="20116" priority="756" operator="lessThan">
      <formula>0.8</formula>
    </cfRule>
  </conditionalFormatting>
  <conditionalFormatting sqref="P148:P154">
    <cfRule type="cellIs" dxfId="20115" priority="754" operator="greaterThan">
      <formula>0</formula>
    </cfRule>
  </conditionalFormatting>
  <conditionalFormatting sqref="Q148:Q154">
    <cfRule type="cellIs" dxfId="20114" priority="753" operator="lessThan">
      <formula>0</formula>
    </cfRule>
  </conditionalFormatting>
  <conditionalFormatting sqref="R148:R154">
    <cfRule type="cellIs" dxfId="20113" priority="751" operator="lessThan">
      <formula>0.8</formula>
    </cfRule>
    <cfRule type="cellIs" dxfId="20112" priority="752" operator="greaterThan">
      <formula>1</formula>
    </cfRule>
  </conditionalFormatting>
  <conditionalFormatting sqref="R148:R154">
    <cfRule type="cellIs" dxfId="20111" priority="749" operator="greaterThan">
      <formula>1</formula>
    </cfRule>
    <cfRule type="cellIs" dxfId="20110" priority="750" operator="lessThan">
      <formula>0.8</formula>
    </cfRule>
  </conditionalFormatting>
  <conditionalFormatting sqref="P148:P154">
    <cfRule type="cellIs" dxfId="20109" priority="748" operator="greaterThan">
      <formula>0</formula>
    </cfRule>
  </conditionalFormatting>
  <conditionalFormatting sqref="Q148:Q154">
    <cfRule type="cellIs" dxfId="20108" priority="747" operator="lessThan">
      <formula>0</formula>
    </cfRule>
  </conditionalFormatting>
  <conditionalFormatting sqref="R148:R154">
    <cfRule type="cellIs" dxfId="20107" priority="745" operator="lessThan">
      <formula>0.8</formula>
    </cfRule>
    <cfRule type="cellIs" dxfId="20106" priority="746" operator="greaterThan">
      <formula>1</formula>
    </cfRule>
  </conditionalFormatting>
  <conditionalFormatting sqref="R148:R154">
    <cfRule type="cellIs" dxfId="20105" priority="743" operator="greaterThan">
      <formula>1</formula>
    </cfRule>
    <cfRule type="cellIs" dxfId="20104" priority="744" operator="lessThan">
      <formula>0.8</formula>
    </cfRule>
  </conditionalFormatting>
  <conditionalFormatting sqref="P148:P154">
    <cfRule type="cellIs" dxfId="20103" priority="742" operator="greaterThan">
      <formula>0</formula>
    </cfRule>
  </conditionalFormatting>
  <conditionalFormatting sqref="Q148:Q154">
    <cfRule type="cellIs" dxfId="20102" priority="741" operator="lessThan">
      <formula>0</formula>
    </cfRule>
  </conditionalFormatting>
  <conditionalFormatting sqref="R148:R154">
    <cfRule type="cellIs" dxfId="20101" priority="739" operator="lessThan">
      <formula>0.8</formula>
    </cfRule>
    <cfRule type="cellIs" dxfId="20100" priority="740" operator="greaterThan">
      <formula>1</formula>
    </cfRule>
  </conditionalFormatting>
  <conditionalFormatting sqref="R148:R154">
    <cfRule type="cellIs" dxfId="20099" priority="737" operator="greaterThan">
      <formula>1</formula>
    </cfRule>
    <cfRule type="cellIs" dxfId="20098" priority="738" operator="lessThan">
      <formula>0.8</formula>
    </cfRule>
  </conditionalFormatting>
  <conditionalFormatting sqref="P148:P154">
    <cfRule type="cellIs" dxfId="20097" priority="736" operator="greaterThan">
      <formula>0</formula>
    </cfRule>
  </conditionalFormatting>
  <conditionalFormatting sqref="P148:P154">
    <cfRule type="cellIs" dxfId="20096" priority="730" operator="greaterThan">
      <formula>0</formula>
    </cfRule>
  </conditionalFormatting>
  <conditionalFormatting sqref="Q148:Q154">
    <cfRule type="cellIs" dxfId="20095" priority="735" operator="lessThan">
      <formula>0</formula>
    </cfRule>
  </conditionalFormatting>
  <conditionalFormatting sqref="R148:R154">
    <cfRule type="cellIs" dxfId="20094" priority="733" operator="lessThan">
      <formula>0.8</formula>
    </cfRule>
    <cfRule type="cellIs" dxfId="20093" priority="734" operator="greaterThan">
      <formula>1</formula>
    </cfRule>
  </conditionalFormatting>
  <conditionalFormatting sqref="R148:R154">
    <cfRule type="cellIs" dxfId="20092" priority="731" operator="greaterThan">
      <formula>1</formula>
    </cfRule>
    <cfRule type="cellIs" dxfId="20091" priority="732" operator="lessThan">
      <formula>0.8</formula>
    </cfRule>
  </conditionalFormatting>
  <conditionalFormatting sqref="P148:P154">
    <cfRule type="cellIs" dxfId="20090" priority="724" operator="greaterThan">
      <formula>0</formula>
    </cfRule>
  </conditionalFormatting>
  <conditionalFormatting sqref="Q148:Q154">
    <cfRule type="cellIs" dxfId="20089" priority="729" operator="lessThan">
      <formula>0</formula>
    </cfRule>
  </conditionalFormatting>
  <conditionalFormatting sqref="R148:R154">
    <cfRule type="cellIs" dxfId="20088" priority="727" operator="lessThan">
      <formula>0.8</formula>
    </cfRule>
    <cfRule type="cellIs" dxfId="20087" priority="728" operator="greaterThan">
      <formula>1</formula>
    </cfRule>
  </conditionalFormatting>
  <conditionalFormatting sqref="R148:R154">
    <cfRule type="cellIs" dxfId="20086" priority="725" operator="greaterThan">
      <formula>1</formula>
    </cfRule>
    <cfRule type="cellIs" dxfId="20085" priority="726" operator="lessThan">
      <formula>0.8</formula>
    </cfRule>
  </conditionalFormatting>
  <conditionalFormatting sqref="R148:R154">
    <cfRule type="cellIs" dxfId="20084" priority="721" operator="lessThan">
      <formula>0.8</formula>
    </cfRule>
    <cfRule type="cellIs" dxfId="20083" priority="722" operator="greaterThan">
      <formula>1</formula>
    </cfRule>
  </conditionalFormatting>
  <conditionalFormatting sqref="R148:R154">
    <cfRule type="cellIs" dxfId="20082" priority="719" operator="greaterThan">
      <formula>1</formula>
    </cfRule>
    <cfRule type="cellIs" dxfId="20081" priority="720" operator="lessThan">
      <formula>0.8</formula>
    </cfRule>
  </conditionalFormatting>
  <conditionalFormatting sqref="P148:P154">
    <cfRule type="cellIs" dxfId="20080" priority="718" operator="greaterThan">
      <formula>0</formula>
    </cfRule>
  </conditionalFormatting>
  <conditionalFormatting sqref="Q148:Q154">
    <cfRule type="cellIs" dxfId="20079" priority="723" operator="lessThan">
      <formula>0</formula>
    </cfRule>
  </conditionalFormatting>
  <conditionalFormatting sqref="P44:P51">
    <cfRule type="cellIs" dxfId="20078" priority="712" operator="greaterThan">
      <formula>0</formula>
    </cfRule>
  </conditionalFormatting>
  <conditionalFormatting sqref="Q44:Q51">
    <cfRule type="cellIs" dxfId="20077" priority="717" operator="lessThan">
      <formula>0</formula>
    </cfRule>
  </conditionalFormatting>
  <conditionalFormatting sqref="R44:R51">
    <cfRule type="cellIs" dxfId="20076" priority="715" operator="lessThan">
      <formula>0.8</formula>
    </cfRule>
    <cfRule type="cellIs" dxfId="20075" priority="716" operator="greaterThan">
      <formula>1</formula>
    </cfRule>
  </conditionalFormatting>
  <conditionalFormatting sqref="R44:R51">
    <cfRule type="cellIs" dxfId="20074" priority="713" operator="greaterThan">
      <formula>1</formula>
    </cfRule>
    <cfRule type="cellIs" dxfId="20073" priority="714" operator="lessThan">
      <formula>0.8</formula>
    </cfRule>
  </conditionalFormatting>
  <conditionalFormatting sqref="Q84:Q91">
    <cfRule type="cellIs" dxfId="20072" priority="711" operator="lessThan">
      <formula>0</formula>
    </cfRule>
  </conditionalFormatting>
  <conditionalFormatting sqref="R84:R91">
    <cfRule type="cellIs" dxfId="20071" priority="709" operator="lessThan">
      <formula>0.8</formula>
    </cfRule>
    <cfRule type="cellIs" dxfId="20070" priority="710" operator="greaterThan">
      <formula>1</formula>
    </cfRule>
  </conditionalFormatting>
  <conditionalFormatting sqref="R84:R91">
    <cfRule type="cellIs" dxfId="20069" priority="707" operator="greaterThan">
      <formula>1</formula>
    </cfRule>
    <cfRule type="cellIs" dxfId="20068" priority="708" operator="lessThan">
      <formula>0.8</formula>
    </cfRule>
  </conditionalFormatting>
  <conditionalFormatting sqref="P84:P91">
    <cfRule type="cellIs" dxfId="20067" priority="706" operator="greaterThan">
      <formula>0</formula>
    </cfRule>
  </conditionalFormatting>
  <conditionalFormatting sqref="Q84:Q91">
    <cfRule type="cellIs" dxfId="20066" priority="705" operator="lessThan">
      <formula>0</formula>
    </cfRule>
  </conditionalFormatting>
  <conditionalFormatting sqref="R84:R91">
    <cfRule type="cellIs" dxfId="20065" priority="703" operator="lessThan">
      <formula>0.8</formula>
    </cfRule>
    <cfRule type="cellIs" dxfId="20064" priority="704" operator="greaterThan">
      <formula>1</formula>
    </cfRule>
  </conditionalFormatting>
  <conditionalFormatting sqref="R84:R91">
    <cfRule type="cellIs" dxfId="20063" priority="701" operator="greaterThan">
      <formula>1</formula>
    </cfRule>
    <cfRule type="cellIs" dxfId="20062" priority="702" operator="lessThan">
      <formula>0.8</formula>
    </cfRule>
  </conditionalFormatting>
  <conditionalFormatting sqref="P84:P91">
    <cfRule type="cellIs" dxfId="20061" priority="700" operator="greaterThan">
      <formula>0</formula>
    </cfRule>
  </conditionalFormatting>
  <conditionalFormatting sqref="Q84:Q91">
    <cfRule type="cellIs" dxfId="20060" priority="699" operator="lessThan">
      <formula>0</formula>
    </cfRule>
  </conditionalFormatting>
  <conditionalFormatting sqref="R84:R91">
    <cfRule type="cellIs" dxfId="20059" priority="697" operator="lessThan">
      <formula>0.8</formula>
    </cfRule>
    <cfRule type="cellIs" dxfId="20058" priority="698" operator="greaterThan">
      <formula>1</formula>
    </cfRule>
  </conditionalFormatting>
  <conditionalFormatting sqref="R84:R91">
    <cfRule type="cellIs" dxfId="20057" priority="695" operator="greaterThan">
      <formula>1</formula>
    </cfRule>
    <cfRule type="cellIs" dxfId="20056" priority="696" operator="lessThan">
      <formula>0.8</formula>
    </cfRule>
  </conditionalFormatting>
  <conditionalFormatting sqref="P84:P91">
    <cfRule type="cellIs" dxfId="20055" priority="694" operator="greaterThan">
      <formula>0</formula>
    </cfRule>
  </conditionalFormatting>
  <conditionalFormatting sqref="Q84:Q91">
    <cfRule type="cellIs" dxfId="20054" priority="693" operator="lessThan">
      <formula>0</formula>
    </cfRule>
  </conditionalFormatting>
  <conditionalFormatting sqref="R84:R91">
    <cfRule type="cellIs" dxfId="20053" priority="691" operator="lessThan">
      <formula>0.8</formula>
    </cfRule>
    <cfRule type="cellIs" dxfId="20052" priority="692" operator="greaterThan">
      <formula>1</formula>
    </cfRule>
  </conditionalFormatting>
  <conditionalFormatting sqref="R84:R91">
    <cfRule type="cellIs" dxfId="20051" priority="689" operator="greaterThan">
      <formula>1</formula>
    </cfRule>
    <cfRule type="cellIs" dxfId="20050" priority="690" operator="lessThan">
      <formula>0.8</formula>
    </cfRule>
  </conditionalFormatting>
  <conditionalFormatting sqref="P84:P91">
    <cfRule type="cellIs" dxfId="20049" priority="688" operator="greaterThan">
      <formula>0</formula>
    </cfRule>
  </conditionalFormatting>
  <conditionalFormatting sqref="P84:P91">
    <cfRule type="cellIs" dxfId="20048" priority="682" operator="greaterThan">
      <formula>0</formula>
    </cfRule>
  </conditionalFormatting>
  <conditionalFormatting sqref="Q84:Q91">
    <cfRule type="cellIs" dxfId="20047" priority="687" operator="lessThan">
      <formula>0</formula>
    </cfRule>
  </conditionalFormatting>
  <conditionalFormatting sqref="R84:R91">
    <cfRule type="cellIs" dxfId="20046" priority="685" operator="lessThan">
      <formula>0.8</formula>
    </cfRule>
    <cfRule type="cellIs" dxfId="20045" priority="686" operator="greaterThan">
      <formula>1</formula>
    </cfRule>
  </conditionalFormatting>
  <conditionalFormatting sqref="R84:R91">
    <cfRule type="cellIs" dxfId="20044" priority="683" operator="greaterThan">
      <formula>1</formula>
    </cfRule>
    <cfRule type="cellIs" dxfId="20043" priority="684" operator="lessThan">
      <formula>0.8</formula>
    </cfRule>
  </conditionalFormatting>
  <conditionalFormatting sqref="P84:P91">
    <cfRule type="cellIs" dxfId="20042" priority="676" operator="greaterThan">
      <formula>0</formula>
    </cfRule>
  </conditionalFormatting>
  <conditionalFormatting sqref="Q84:Q91">
    <cfRule type="cellIs" dxfId="20041" priority="681" operator="lessThan">
      <formula>0</formula>
    </cfRule>
  </conditionalFormatting>
  <conditionalFormatting sqref="R84:R91">
    <cfRule type="cellIs" dxfId="20040" priority="679" operator="lessThan">
      <formula>0.8</formula>
    </cfRule>
    <cfRule type="cellIs" dxfId="20039" priority="680" operator="greaterThan">
      <formula>1</formula>
    </cfRule>
  </conditionalFormatting>
  <conditionalFormatting sqref="R84:R91">
    <cfRule type="cellIs" dxfId="20038" priority="677" operator="greaterThan">
      <formula>1</formula>
    </cfRule>
    <cfRule type="cellIs" dxfId="20037" priority="678" operator="lessThan">
      <formula>0.8</formula>
    </cfRule>
  </conditionalFormatting>
  <conditionalFormatting sqref="R84:R91">
    <cfRule type="cellIs" dxfId="20036" priority="673" operator="lessThan">
      <formula>0.8</formula>
    </cfRule>
    <cfRule type="cellIs" dxfId="20035" priority="674" operator="greaterThan">
      <formula>1</formula>
    </cfRule>
  </conditionalFormatting>
  <conditionalFormatting sqref="R84:R91">
    <cfRule type="cellIs" dxfId="20034" priority="671" operator="greaterThan">
      <formula>1</formula>
    </cfRule>
    <cfRule type="cellIs" dxfId="20033" priority="672" operator="lessThan">
      <formula>0.8</formula>
    </cfRule>
  </conditionalFormatting>
  <conditionalFormatting sqref="P84:P91">
    <cfRule type="cellIs" dxfId="20032" priority="670" operator="greaterThan">
      <formula>0</formula>
    </cfRule>
  </conditionalFormatting>
  <conditionalFormatting sqref="Q84:Q91">
    <cfRule type="cellIs" dxfId="20031" priority="675" operator="lessThan">
      <formula>0</formula>
    </cfRule>
  </conditionalFormatting>
  <conditionalFormatting sqref="Q84:Q91">
    <cfRule type="cellIs" dxfId="20030" priority="669" operator="lessThan">
      <formula>0</formula>
    </cfRule>
  </conditionalFormatting>
  <conditionalFormatting sqref="R84:R91">
    <cfRule type="cellIs" dxfId="20029" priority="667" operator="lessThan">
      <formula>0.8</formula>
    </cfRule>
    <cfRule type="cellIs" dxfId="20028" priority="668" operator="greaterThan">
      <formula>1</formula>
    </cfRule>
  </conditionalFormatting>
  <conditionalFormatting sqref="R84:R91">
    <cfRule type="cellIs" dxfId="20027" priority="665" operator="greaterThan">
      <formula>1</formula>
    </cfRule>
    <cfRule type="cellIs" dxfId="20026" priority="666" operator="lessThan">
      <formula>0.8</formula>
    </cfRule>
  </conditionalFormatting>
  <conditionalFormatting sqref="P84:P91">
    <cfRule type="cellIs" dxfId="20025" priority="664" operator="greaterThan">
      <formula>0</formula>
    </cfRule>
  </conditionalFormatting>
  <conditionalFormatting sqref="P84:P91">
    <cfRule type="cellIs" dxfId="20024" priority="658" operator="greaterThan">
      <formula>0</formula>
    </cfRule>
  </conditionalFormatting>
  <conditionalFormatting sqref="Q84:Q91">
    <cfRule type="cellIs" dxfId="20023" priority="663" operator="lessThan">
      <formula>0</formula>
    </cfRule>
  </conditionalFormatting>
  <conditionalFormatting sqref="R84:R91">
    <cfRule type="cellIs" dxfId="20022" priority="661" operator="lessThan">
      <formula>0.8</formula>
    </cfRule>
    <cfRule type="cellIs" dxfId="20021" priority="662" operator="greaterThan">
      <formula>1</formula>
    </cfRule>
  </conditionalFormatting>
  <conditionalFormatting sqref="R84:R91">
    <cfRule type="cellIs" dxfId="20020" priority="659" operator="greaterThan">
      <formula>1</formula>
    </cfRule>
    <cfRule type="cellIs" dxfId="20019" priority="660" operator="lessThan">
      <formula>0.8</formula>
    </cfRule>
  </conditionalFormatting>
  <conditionalFormatting sqref="P84:P91">
    <cfRule type="cellIs" dxfId="20018" priority="652" operator="greaterThan">
      <formula>0</formula>
    </cfRule>
  </conditionalFormatting>
  <conditionalFormatting sqref="Q84:Q91">
    <cfRule type="cellIs" dxfId="20017" priority="657" operator="lessThan">
      <formula>0</formula>
    </cfRule>
  </conditionalFormatting>
  <conditionalFormatting sqref="R84:R91">
    <cfRule type="cellIs" dxfId="20016" priority="655" operator="lessThan">
      <formula>0.8</formula>
    </cfRule>
    <cfRule type="cellIs" dxfId="20015" priority="656" operator="greaterThan">
      <formula>1</formula>
    </cfRule>
  </conditionalFormatting>
  <conditionalFormatting sqref="R84:R91">
    <cfRule type="cellIs" dxfId="20014" priority="653" operator="greaterThan">
      <formula>1</formula>
    </cfRule>
    <cfRule type="cellIs" dxfId="20013" priority="654" operator="lessThan">
      <formula>0.8</formula>
    </cfRule>
  </conditionalFormatting>
  <conditionalFormatting sqref="R84:R91">
    <cfRule type="cellIs" dxfId="20012" priority="649" operator="lessThan">
      <formula>0.8</formula>
    </cfRule>
    <cfRule type="cellIs" dxfId="20011" priority="650" operator="greaterThan">
      <formula>1</formula>
    </cfRule>
  </conditionalFormatting>
  <conditionalFormatting sqref="R84:R91">
    <cfRule type="cellIs" dxfId="20010" priority="647" operator="greaterThan">
      <formula>1</formula>
    </cfRule>
    <cfRule type="cellIs" dxfId="20009" priority="648" operator="lessThan">
      <formula>0.8</formula>
    </cfRule>
  </conditionalFormatting>
  <conditionalFormatting sqref="P84:P91">
    <cfRule type="cellIs" dxfId="20008" priority="646" operator="greaterThan">
      <formula>0</formula>
    </cfRule>
  </conditionalFormatting>
  <conditionalFormatting sqref="Q84:Q91">
    <cfRule type="cellIs" dxfId="20007" priority="651" operator="lessThan">
      <formula>0</formula>
    </cfRule>
  </conditionalFormatting>
  <conditionalFormatting sqref="P84:P91">
    <cfRule type="cellIs" dxfId="20006" priority="640" operator="greaterThan">
      <formula>0</formula>
    </cfRule>
  </conditionalFormatting>
  <conditionalFormatting sqref="Q84:Q91">
    <cfRule type="cellIs" dxfId="20005" priority="645" operator="lessThan">
      <formula>0</formula>
    </cfRule>
  </conditionalFormatting>
  <conditionalFormatting sqref="R84:R91">
    <cfRule type="cellIs" dxfId="20004" priority="643" operator="lessThan">
      <formula>0.8</formula>
    </cfRule>
    <cfRule type="cellIs" dxfId="20003" priority="644" operator="greaterThan">
      <formula>1</formula>
    </cfRule>
  </conditionalFormatting>
  <conditionalFormatting sqref="R84:R91">
    <cfRule type="cellIs" dxfId="20002" priority="641" operator="greaterThan">
      <formula>1</formula>
    </cfRule>
    <cfRule type="cellIs" dxfId="20001" priority="642" operator="lessThan">
      <formula>0.8</formula>
    </cfRule>
  </conditionalFormatting>
  <conditionalFormatting sqref="R84:R91">
    <cfRule type="cellIs" dxfId="20000" priority="637" operator="lessThan">
      <formula>0.8</formula>
    </cfRule>
    <cfRule type="cellIs" dxfId="19999" priority="638" operator="greaterThan">
      <formula>1</formula>
    </cfRule>
  </conditionalFormatting>
  <conditionalFormatting sqref="R84:R91">
    <cfRule type="cellIs" dxfId="19998" priority="635" operator="greaterThan">
      <formula>1</formula>
    </cfRule>
    <cfRule type="cellIs" dxfId="19997" priority="636" operator="lessThan">
      <formula>0.8</formula>
    </cfRule>
  </conditionalFormatting>
  <conditionalFormatting sqref="P84:P91">
    <cfRule type="cellIs" dxfId="19996" priority="634" operator="greaterThan">
      <formula>0</formula>
    </cfRule>
  </conditionalFormatting>
  <conditionalFormatting sqref="Q84:Q91">
    <cfRule type="cellIs" dxfId="19995" priority="639" operator="lessThan">
      <formula>0</formula>
    </cfRule>
  </conditionalFormatting>
  <conditionalFormatting sqref="R84:R91">
    <cfRule type="cellIs" dxfId="19994" priority="631" operator="lessThan">
      <formula>0.8</formula>
    </cfRule>
    <cfRule type="cellIs" dxfId="19993" priority="632" operator="greaterThan">
      <formula>1</formula>
    </cfRule>
  </conditionalFormatting>
  <conditionalFormatting sqref="R84:R91">
    <cfRule type="cellIs" dxfId="19992" priority="629" operator="greaterThan">
      <formula>1</formula>
    </cfRule>
    <cfRule type="cellIs" dxfId="19991" priority="630" operator="lessThan">
      <formula>0.8</formula>
    </cfRule>
  </conditionalFormatting>
  <conditionalFormatting sqref="P84:P91">
    <cfRule type="cellIs" dxfId="19990" priority="628" operator="greaterThan">
      <formula>0</formula>
    </cfRule>
  </conditionalFormatting>
  <conditionalFormatting sqref="Q84:Q91">
    <cfRule type="cellIs" dxfId="19989" priority="633" operator="lessThan">
      <formula>0</formula>
    </cfRule>
  </conditionalFormatting>
  <conditionalFormatting sqref="Q84:Q91">
    <cfRule type="cellIs" dxfId="19988" priority="627" operator="lessThan">
      <formula>0</formula>
    </cfRule>
  </conditionalFormatting>
  <conditionalFormatting sqref="R84:R91">
    <cfRule type="cellIs" dxfId="19987" priority="625" operator="lessThan">
      <formula>0.8</formula>
    </cfRule>
    <cfRule type="cellIs" dxfId="19986" priority="626" operator="greaterThan">
      <formula>1</formula>
    </cfRule>
  </conditionalFormatting>
  <conditionalFormatting sqref="R84:R91">
    <cfRule type="cellIs" dxfId="19985" priority="623" operator="greaterThan">
      <formula>1</formula>
    </cfRule>
    <cfRule type="cellIs" dxfId="19984" priority="624" operator="lessThan">
      <formula>0.8</formula>
    </cfRule>
  </conditionalFormatting>
  <conditionalFormatting sqref="P84:P91">
    <cfRule type="cellIs" dxfId="19983" priority="622" operator="greaterThan">
      <formula>0</formula>
    </cfRule>
  </conditionalFormatting>
  <conditionalFormatting sqref="Q84:Q91">
    <cfRule type="cellIs" dxfId="19982" priority="616" operator="lessThan">
      <formula>0</formula>
    </cfRule>
  </conditionalFormatting>
  <conditionalFormatting sqref="R84:R91">
    <cfRule type="cellIs" dxfId="19981" priority="620" operator="lessThan">
      <formula>0.8</formula>
    </cfRule>
    <cfRule type="cellIs" dxfId="19980" priority="621" operator="greaterThan">
      <formula>1</formula>
    </cfRule>
  </conditionalFormatting>
  <conditionalFormatting sqref="R84:R91">
    <cfRule type="cellIs" dxfId="19979" priority="618" operator="greaterThan">
      <formula>1</formula>
    </cfRule>
    <cfRule type="cellIs" dxfId="19978" priority="619" operator="lessThan">
      <formula>0.8</formula>
    </cfRule>
  </conditionalFormatting>
  <conditionalFormatting sqref="P84:P91">
    <cfRule type="cellIs" dxfId="19977" priority="617" operator="greaterThan">
      <formula>0</formula>
    </cfRule>
  </conditionalFormatting>
  <conditionalFormatting sqref="Q84:Q91">
    <cfRule type="cellIs" dxfId="19976" priority="615" operator="lessThan">
      <formula>0</formula>
    </cfRule>
  </conditionalFormatting>
  <conditionalFormatting sqref="R84:R91">
    <cfRule type="cellIs" dxfId="19975" priority="613" operator="lessThan">
      <formula>0.8</formula>
    </cfRule>
    <cfRule type="cellIs" dxfId="19974" priority="614" operator="greaterThan">
      <formula>1</formula>
    </cfRule>
  </conditionalFormatting>
  <conditionalFormatting sqref="R84:R91">
    <cfRule type="cellIs" dxfId="19973" priority="611" operator="greaterThan">
      <formula>1</formula>
    </cfRule>
    <cfRule type="cellIs" dxfId="19972" priority="612" operator="lessThan">
      <formula>0.8</formula>
    </cfRule>
  </conditionalFormatting>
  <conditionalFormatting sqref="P84:P91">
    <cfRule type="cellIs" dxfId="19971" priority="610" operator="greaterThan">
      <formula>0</formula>
    </cfRule>
  </conditionalFormatting>
  <conditionalFormatting sqref="Q84:Q91">
    <cfRule type="cellIs" dxfId="19970" priority="609" operator="lessThan">
      <formula>0</formula>
    </cfRule>
  </conditionalFormatting>
  <conditionalFormatting sqref="R84:R91">
    <cfRule type="cellIs" dxfId="19969" priority="607" operator="lessThan">
      <formula>0.8</formula>
    </cfRule>
    <cfRule type="cellIs" dxfId="19968" priority="608" operator="greaterThan">
      <formula>1</formula>
    </cfRule>
  </conditionalFormatting>
  <conditionalFormatting sqref="R84:R91">
    <cfRule type="cellIs" dxfId="19967" priority="605" operator="greaterThan">
      <formula>1</formula>
    </cfRule>
    <cfRule type="cellIs" dxfId="19966" priority="606" operator="lessThan">
      <formula>0.8</formula>
    </cfRule>
  </conditionalFormatting>
  <conditionalFormatting sqref="P84:P91">
    <cfRule type="cellIs" dxfId="19965" priority="604" operator="greaterThan">
      <formula>0</formula>
    </cfRule>
  </conditionalFormatting>
  <conditionalFormatting sqref="Q84:Q91">
    <cfRule type="cellIs" dxfId="19964" priority="603" operator="lessThan">
      <formula>0</formula>
    </cfRule>
  </conditionalFormatting>
  <conditionalFormatting sqref="R84:R91">
    <cfRule type="cellIs" dxfId="19963" priority="601" operator="lessThan">
      <formula>0.8</formula>
    </cfRule>
    <cfRule type="cellIs" dxfId="19962" priority="602" operator="greaterThan">
      <formula>1</formula>
    </cfRule>
  </conditionalFormatting>
  <conditionalFormatting sqref="R84:R91">
    <cfRule type="cellIs" dxfId="19961" priority="599" operator="greaterThan">
      <formula>1</formula>
    </cfRule>
    <cfRule type="cellIs" dxfId="19960" priority="600" operator="lessThan">
      <formula>0.8</formula>
    </cfRule>
  </conditionalFormatting>
  <conditionalFormatting sqref="P84:P91">
    <cfRule type="cellIs" dxfId="19959" priority="598" operator="greaterThan">
      <formula>0</formula>
    </cfRule>
  </conditionalFormatting>
  <conditionalFormatting sqref="Q84:Q91">
    <cfRule type="cellIs" dxfId="19958" priority="597" operator="lessThan">
      <formula>0</formula>
    </cfRule>
  </conditionalFormatting>
  <conditionalFormatting sqref="R84:R91">
    <cfRule type="cellIs" dxfId="19957" priority="595" operator="lessThan">
      <formula>0.8</formula>
    </cfRule>
    <cfRule type="cellIs" dxfId="19956" priority="596" operator="greaterThan">
      <formula>1</formula>
    </cfRule>
  </conditionalFormatting>
  <conditionalFormatting sqref="R84:R91">
    <cfRule type="cellIs" dxfId="19955" priority="593" operator="greaterThan">
      <formula>1</formula>
    </cfRule>
    <cfRule type="cellIs" dxfId="19954" priority="594" operator="lessThan">
      <formula>0.8</formula>
    </cfRule>
  </conditionalFormatting>
  <conditionalFormatting sqref="P84:P91">
    <cfRule type="cellIs" dxfId="19953" priority="592" operator="greaterThan">
      <formula>0</formula>
    </cfRule>
  </conditionalFormatting>
  <conditionalFormatting sqref="Q84:Q91">
    <cfRule type="cellIs" dxfId="19952" priority="591" operator="lessThan">
      <formula>0</formula>
    </cfRule>
  </conditionalFormatting>
  <conditionalFormatting sqref="R84:R91">
    <cfRule type="cellIs" dxfId="19951" priority="589" operator="lessThan">
      <formula>0.8</formula>
    </cfRule>
    <cfRule type="cellIs" dxfId="19950" priority="590" operator="greaterThan">
      <formula>1</formula>
    </cfRule>
  </conditionalFormatting>
  <conditionalFormatting sqref="R84:R91">
    <cfRule type="cellIs" dxfId="19949" priority="587" operator="greaterThan">
      <formula>1</formula>
    </cfRule>
    <cfRule type="cellIs" dxfId="19948" priority="588" operator="lessThan">
      <formula>0.8</formula>
    </cfRule>
  </conditionalFormatting>
  <conditionalFormatting sqref="P84:P91">
    <cfRule type="cellIs" dxfId="19947" priority="586" operator="greaterThan">
      <formula>0</formula>
    </cfRule>
  </conditionalFormatting>
  <conditionalFormatting sqref="P84:P91">
    <cfRule type="cellIs" dxfId="19946" priority="580" operator="greaterThan">
      <formula>0</formula>
    </cfRule>
  </conditionalFormatting>
  <conditionalFormatting sqref="Q84:Q91">
    <cfRule type="cellIs" dxfId="19945" priority="585" operator="lessThan">
      <formula>0</formula>
    </cfRule>
  </conditionalFormatting>
  <conditionalFormatting sqref="R84:R91">
    <cfRule type="cellIs" dxfId="19944" priority="583" operator="lessThan">
      <formula>0.8</formula>
    </cfRule>
    <cfRule type="cellIs" dxfId="19943" priority="584" operator="greaterThan">
      <formula>1</formula>
    </cfRule>
  </conditionalFormatting>
  <conditionalFormatting sqref="R84:R91">
    <cfRule type="cellIs" dxfId="19942" priority="581" operator="greaterThan">
      <formula>1</formula>
    </cfRule>
    <cfRule type="cellIs" dxfId="19941" priority="582" operator="lessThan">
      <formula>0.8</formula>
    </cfRule>
  </conditionalFormatting>
  <conditionalFormatting sqref="P84:P91">
    <cfRule type="cellIs" dxfId="19940" priority="574" operator="greaterThan">
      <formula>0</formula>
    </cfRule>
  </conditionalFormatting>
  <conditionalFormatting sqref="Q84:Q91">
    <cfRule type="cellIs" dxfId="19939" priority="579" operator="lessThan">
      <formula>0</formula>
    </cfRule>
  </conditionalFormatting>
  <conditionalFormatting sqref="R84:R91">
    <cfRule type="cellIs" dxfId="19938" priority="577" operator="lessThan">
      <formula>0.8</formula>
    </cfRule>
    <cfRule type="cellIs" dxfId="19937" priority="578" operator="greaterThan">
      <formula>1</formula>
    </cfRule>
  </conditionalFormatting>
  <conditionalFormatting sqref="R84:R91">
    <cfRule type="cellIs" dxfId="19936" priority="575" operator="greaterThan">
      <formula>1</formula>
    </cfRule>
    <cfRule type="cellIs" dxfId="19935" priority="576" operator="lessThan">
      <formula>0.8</formula>
    </cfRule>
  </conditionalFormatting>
  <conditionalFormatting sqref="R84:R91">
    <cfRule type="cellIs" dxfId="19934" priority="571" operator="lessThan">
      <formula>0.8</formula>
    </cfRule>
    <cfRule type="cellIs" dxfId="19933" priority="572" operator="greaterThan">
      <formula>1</formula>
    </cfRule>
  </conditionalFormatting>
  <conditionalFormatting sqref="R84:R91">
    <cfRule type="cellIs" dxfId="19932" priority="569" operator="greaterThan">
      <formula>1</formula>
    </cfRule>
    <cfRule type="cellIs" dxfId="19931" priority="570" operator="lessThan">
      <formula>0.8</formula>
    </cfRule>
  </conditionalFormatting>
  <conditionalFormatting sqref="P84:P91">
    <cfRule type="cellIs" dxfId="19930" priority="568" operator="greaterThan">
      <formula>0</formula>
    </cfRule>
  </conditionalFormatting>
  <conditionalFormatting sqref="Q84:Q91">
    <cfRule type="cellIs" dxfId="19929" priority="573" operator="lessThan">
      <formula>0</formula>
    </cfRule>
  </conditionalFormatting>
  <conditionalFormatting sqref="Q84:Q91">
    <cfRule type="cellIs" dxfId="19928" priority="567" operator="lessThan">
      <formula>0</formula>
    </cfRule>
  </conditionalFormatting>
  <conditionalFormatting sqref="R84:R91">
    <cfRule type="cellIs" dxfId="19927" priority="565" operator="lessThan">
      <formula>0.8</formula>
    </cfRule>
    <cfRule type="cellIs" dxfId="19926" priority="566" operator="greaterThan">
      <formula>1</formula>
    </cfRule>
  </conditionalFormatting>
  <conditionalFormatting sqref="R84:R91">
    <cfRule type="cellIs" dxfId="19925" priority="563" operator="greaterThan">
      <formula>1</formula>
    </cfRule>
    <cfRule type="cellIs" dxfId="19924" priority="564" operator="lessThan">
      <formula>0.8</formula>
    </cfRule>
  </conditionalFormatting>
  <conditionalFormatting sqref="P84:P91">
    <cfRule type="cellIs" dxfId="19923" priority="562" operator="greaterThan">
      <formula>0</formula>
    </cfRule>
  </conditionalFormatting>
  <conditionalFormatting sqref="Q84:Q91">
    <cfRule type="cellIs" dxfId="19922" priority="561" operator="lessThan">
      <formula>0</formula>
    </cfRule>
  </conditionalFormatting>
  <conditionalFormatting sqref="R84:R91">
    <cfRule type="cellIs" dxfId="19921" priority="559" operator="lessThan">
      <formula>0.8</formula>
    </cfRule>
    <cfRule type="cellIs" dxfId="19920" priority="560" operator="greaterThan">
      <formula>1</formula>
    </cfRule>
  </conditionalFormatting>
  <conditionalFormatting sqref="R84:R91">
    <cfRule type="cellIs" dxfId="19919" priority="557" operator="greaterThan">
      <formula>1</formula>
    </cfRule>
    <cfRule type="cellIs" dxfId="19918" priority="558" operator="lessThan">
      <formula>0.8</formula>
    </cfRule>
  </conditionalFormatting>
  <conditionalFormatting sqref="P84:P91">
    <cfRule type="cellIs" dxfId="19917" priority="556" operator="greaterThan">
      <formula>0</formula>
    </cfRule>
  </conditionalFormatting>
  <conditionalFormatting sqref="Q84:Q91">
    <cfRule type="cellIs" dxfId="19916" priority="555" operator="lessThan">
      <formula>0</formula>
    </cfRule>
  </conditionalFormatting>
  <conditionalFormatting sqref="R84:R91">
    <cfRule type="cellIs" dxfId="19915" priority="553" operator="lessThan">
      <formula>0.8</formula>
    </cfRule>
    <cfRule type="cellIs" dxfId="19914" priority="554" operator="greaterThan">
      <formula>1</formula>
    </cfRule>
  </conditionalFormatting>
  <conditionalFormatting sqref="R84:R91">
    <cfRule type="cellIs" dxfId="19913" priority="551" operator="greaterThan">
      <formula>1</formula>
    </cfRule>
    <cfRule type="cellIs" dxfId="19912" priority="552" operator="lessThan">
      <formula>0.8</formula>
    </cfRule>
  </conditionalFormatting>
  <conditionalFormatting sqref="P84:P91">
    <cfRule type="cellIs" dxfId="19911" priority="550" operator="greaterThan">
      <formula>0</formula>
    </cfRule>
  </conditionalFormatting>
  <conditionalFormatting sqref="Q84:Q91">
    <cfRule type="cellIs" dxfId="19910" priority="549" operator="lessThan">
      <formula>0</formula>
    </cfRule>
  </conditionalFormatting>
  <conditionalFormatting sqref="R84:R91">
    <cfRule type="cellIs" dxfId="19909" priority="547" operator="lessThan">
      <formula>0.8</formula>
    </cfRule>
    <cfRule type="cellIs" dxfId="19908" priority="548" operator="greaterThan">
      <formula>1</formula>
    </cfRule>
  </conditionalFormatting>
  <conditionalFormatting sqref="R84:R91">
    <cfRule type="cellIs" dxfId="19907" priority="545" operator="greaterThan">
      <formula>1</formula>
    </cfRule>
    <cfRule type="cellIs" dxfId="19906" priority="546" operator="lessThan">
      <formula>0.8</formula>
    </cfRule>
  </conditionalFormatting>
  <conditionalFormatting sqref="P84:P91">
    <cfRule type="cellIs" dxfId="19905" priority="544" operator="greaterThan">
      <formula>0</formula>
    </cfRule>
  </conditionalFormatting>
  <conditionalFormatting sqref="P84:P91">
    <cfRule type="cellIs" dxfId="19904" priority="538" operator="greaterThan">
      <formula>0</formula>
    </cfRule>
  </conditionalFormatting>
  <conditionalFormatting sqref="Q84:Q91">
    <cfRule type="cellIs" dxfId="19903" priority="543" operator="lessThan">
      <formula>0</formula>
    </cfRule>
  </conditionalFormatting>
  <conditionalFormatting sqref="R84:R91">
    <cfRule type="cellIs" dxfId="19902" priority="541" operator="lessThan">
      <formula>0.8</formula>
    </cfRule>
    <cfRule type="cellIs" dxfId="19901" priority="542" operator="greaterThan">
      <formula>1</formula>
    </cfRule>
  </conditionalFormatting>
  <conditionalFormatting sqref="R84:R91">
    <cfRule type="cellIs" dxfId="19900" priority="539" operator="greaterThan">
      <formula>1</formula>
    </cfRule>
    <cfRule type="cellIs" dxfId="19899" priority="540" operator="lessThan">
      <formula>0.8</formula>
    </cfRule>
  </conditionalFormatting>
  <conditionalFormatting sqref="P84:P91">
    <cfRule type="cellIs" dxfId="19898" priority="532" operator="greaterThan">
      <formula>0</formula>
    </cfRule>
  </conditionalFormatting>
  <conditionalFormatting sqref="Q84:Q91">
    <cfRule type="cellIs" dxfId="19897" priority="537" operator="lessThan">
      <formula>0</formula>
    </cfRule>
  </conditionalFormatting>
  <conditionalFormatting sqref="R84:R91">
    <cfRule type="cellIs" dxfId="19896" priority="535" operator="lessThan">
      <formula>0.8</formula>
    </cfRule>
    <cfRule type="cellIs" dxfId="19895" priority="536" operator="greaterThan">
      <formula>1</formula>
    </cfRule>
  </conditionalFormatting>
  <conditionalFormatting sqref="R84:R91">
    <cfRule type="cellIs" dxfId="19894" priority="533" operator="greaterThan">
      <formula>1</formula>
    </cfRule>
    <cfRule type="cellIs" dxfId="19893" priority="534" operator="lessThan">
      <formula>0.8</formula>
    </cfRule>
  </conditionalFormatting>
  <conditionalFormatting sqref="R84:R91">
    <cfRule type="cellIs" dxfId="19892" priority="529" operator="lessThan">
      <formula>0.8</formula>
    </cfRule>
    <cfRule type="cellIs" dxfId="19891" priority="530" operator="greaterThan">
      <formula>1</formula>
    </cfRule>
  </conditionalFormatting>
  <conditionalFormatting sqref="R84:R91">
    <cfRule type="cellIs" dxfId="19890" priority="527" operator="greaterThan">
      <formula>1</formula>
    </cfRule>
    <cfRule type="cellIs" dxfId="19889" priority="528" operator="lessThan">
      <formula>0.8</formula>
    </cfRule>
  </conditionalFormatting>
  <conditionalFormatting sqref="P84:P91">
    <cfRule type="cellIs" dxfId="19888" priority="526" operator="greaterThan">
      <formula>0</formula>
    </cfRule>
  </conditionalFormatting>
  <conditionalFormatting sqref="Q84:Q91">
    <cfRule type="cellIs" dxfId="19887" priority="531" operator="lessThan">
      <formula>0</formula>
    </cfRule>
  </conditionalFormatting>
  <conditionalFormatting sqref="Q84:Q91">
    <cfRule type="cellIs" dxfId="19886" priority="525" operator="lessThan">
      <formula>0</formula>
    </cfRule>
  </conditionalFormatting>
  <conditionalFormatting sqref="R84:R91">
    <cfRule type="cellIs" dxfId="19885" priority="523" operator="lessThan">
      <formula>0.8</formula>
    </cfRule>
    <cfRule type="cellIs" dxfId="19884" priority="524" operator="greaterThan">
      <formula>1</formula>
    </cfRule>
  </conditionalFormatting>
  <conditionalFormatting sqref="R84:R91">
    <cfRule type="cellIs" dxfId="19883" priority="521" operator="greaterThan">
      <formula>1</formula>
    </cfRule>
    <cfRule type="cellIs" dxfId="19882" priority="522" operator="lessThan">
      <formula>0.8</formula>
    </cfRule>
  </conditionalFormatting>
  <conditionalFormatting sqref="P84:P91">
    <cfRule type="cellIs" dxfId="19881" priority="520" operator="greaterThan">
      <formula>0</formula>
    </cfRule>
  </conditionalFormatting>
  <conditionalFormatting sqref="P84:P91">
    <cfRule type="cellIs" dxfId="19880" priority="514" operator="greaterThan">
      <formula>0</formula>
    </cfRule>
  </conditionalFormatting>
  <conditionalFormatting sqref="Q84:Q91">
    <cfRule type="cellIs" dxfId="19879" priority="519" operator="lessThan">
      <formula>0</formula>
    </cfRule>
  </conditionalFormatting>
  <conditionalFormatting sqref="R84:R91">
    <cfRule type="cellIs" dxfId="19878" priority="517" operator="lessThan">
      <formula>0.8</formula>
    </cfRule>
    <cfRule type="cellIs" dxfId="19877" priority="518" operator="greaterThan">
      <formula>1</formula>
    </cfRule>
  </conditionalFormatting>
  <conditionalFormatting sqref="R84:R91">
    <cfRule type="cellIs" dxfId="19876" priority="515" operator="greaterThan">
      <formula>1</formula>
    </cfRule>
    <cfRule type="cellIs" dxfId="19875" priority="516" operator="lessThan">
      <formula>0.8</formula>
    </cfRule>
  </conditionalFormatting>
  <conditionalFormatting sqref="P84:P91">
    <cfRule type="cellIs" dxfId="19874" priority="508" operator="greaterThan">
      <formula>0</formula>
    </cfRule>
  </conditionalFormatting>
  <conditionalFormatting sqref="Q84:Q91">
    <cfRule type="cellIs" dxfId="19873" priority="513" operator="lessThan">
      <formula>0</formula>
    </cfRule>
  </conditionalFormatting>
  <conditionalFormatting sqref="R84:R91">
    <cfRule type="cellIs" dxfId="19872" priority="511" operator="lessThan">
      <formula>0.8</formula>
    </cfRule>
    <cfRule type="cellIs" dxfId="19871" priority="512" operator="greaterThan">
      <formula>1</formula>
    </cfRule>
  </conditionalFormatting>
  <conditionalFormatting sqref="R84:R91">
    <cfRule type="cellIs" dxfId="19870" priority="509" operator="greaterThan">
      <formula>1</formula>
    </cfRule>
    <cfRule type="cellIs" dxfId="19869" priority="510" operator="lessThan">
      <formula>0.8</formula>
    </cfRule>
  </conditionalFormatting>
  <conditionalFormatting sqref="R84:R91">
    <cfRule type="cellIs" dxfId="19868" priority="505" operator="lessThan">
      <formula>0.8</formula>
    </cfRule>
    <cfRule type="cellIs" dxfId="19867" priority="506" operator="greaterThan">
      <formula>1</formula>
    </cfRule>
  </conditionalFormatting>
  <conditionalFormatting sqref="R84:R91">
    <cfRule type="cellIs" dxfId="19866" priority="503" operator="greaterThan">
      <formula>1</formula>
    </cfRule>
    <cfRule type="cellIs" dxfId="19865" priority="504" operator="lessThan">
      <formula>0.8</formula>
    </cfRule>
  </conditionalFormatting>
  <conditionalFormatting sqref="P84:P91">
    <cfRule type="cellIs" dxfId="19864" priority="502" operator="greaterThan">
      <formula>0</formula>
    </cfRule>
  </conditionalFormatting>
  <conditionalFormatting sqref="Q84:Q91">
    <cfRule type="cellIs" dxfId="19863" priority="507" operator="lessThan">
      <formula>0</formula>
    </cfRule>
  </conditionalFormatting>
  <conditionalFormatting sqref="P84:P91">
    <cfRule type="cellIs" dxfId="19862" priority="496" operator="greaterThan">
      <formula>0</formula>
    </cfRule>
  </conditionalFormatting>
  <conditionalFormatting sqref="Q84:Q91">
    <cfRule type="cellIs" dxfId="19861" priority="501" operator="lessThan">
      <formula>0</formula>
    </cfRule>
  </conditionalFormatting>
  <conditionalFormatting sqref="R84:R91">
    <cfRule type="cellIs" dxfId="19860" priority="499" operator="lessThan">
      <formula>0.8</formula>
    </cfRule>
    <cfRule type="cellIs" dxfId="19859" priority="500" operator="greaterThan">
      <formula>1</formula>
    </cfRule>
  </conditionalFormatting>
  <conditionalFormatting sqref="R84:R91">
    <cfRule type="cellIs" dxfId="19858" priority="497" operator="greaterThan">
      <formula>1</formula>
    </cfRule>
    <cfRule type="cellIs" dxfId="19857" priority="498" operator="lessThan">
      <formula>0.8</formula>
    </cfRule>
  </conditionalFormatting>
  <conditionalFormatting sqref="R84:R91">
    <cfRule type="cellIs" dxfId="19856" priority="493" operator="lessThan">
      <formula>0.8</formula>
    </cfRule>
    <cfRule type="cellIs" dxfId="19855" priority="494" operator="greaterThan">
      <formula>1</formula>
    </cfRule>
  </conditionalFormatting>
  <conditionalFormatting sqref="R84:R91">
    <cfRule type="cellIs" dxfId="19854" priority="491" operator="greaterThan">
      <formula>1</formula>
    </cfRule>
    <cfRule type="cellIs" dxfId="19853" priority="492" operator="lessThan">
      <formula>0.8</formula>
    </cfRule>
  </conditionalFormatting>
  <conditionalFormatting sqref="P84:P91">
    <cfRule type="cellIs" dxfId="19852" priority="490" operator="greaterThan">
      <formula>0</formula>
    </cfRule>
  </conditionalFormatting>
  <conditionalFormatting sqref="Q84:Q91">
    <cfRule type="cellIs" dxfId="19851" priority="495" operator="lessThan">
      <formula>0</formula>
    </cfRule>
  </conditionalFormatting>
  <conditionalFormatting sqref="R84:R91">
    <cfRule type="cellIs" dxfId="19850" priority="487" operator="lessThan">
      <formula>0.8</formula>
    </cfRule>
    <cfRule type="cellIs" dxfId="19849" priority="488" operator="greaterThan">
      <formula>1</formula>
    </cfRule>
  </conditionalFormatting>
  <conditionalFormatting sqref="R84:R91">
    <cfRule type="cellIs" dxfId="19848" priority="485" operator="greaterThan">
      <formula>1</formula>
    </cfRule>
    <cfRule type="cellIs" dxfId="19847" priority="486" operator="lessThan">
      <formula>0.8</formula>
    </cfRule>
  </conditionalFormatting>
  <conditionalFormatting sqref="P84:P91">
    <cfRule type="cellIs" dxfId="19846" priority="484" operator="greaterThan">
      <formula>0</formula>
    </cfRule>
  </conditionalFormatting>
  <conditionalFormatting sqref="Q84:Q91">
    <cfRule type="cellIs" dxfId="19845" priority="489" operator="lessThan">
      <formula>0</formula>
    </cfRule>
  </conditionalFormatting>
  <conditionalFormatting sqref="Q84:Q91">
    <cfRule type="cellIs" dxfId="19844" priority="483" operator="lessThan">
      <formula>0</formula>
    </cfRule>
  </conditionalFormatting>
  <conditionalFormatting sqref="R84:R91">
    <cfRule type="cellIs" dxfId="19843" priority="481" operator="lessThan">
      <formula>0.8</formula>
    </cfRule>
    <cfRule type="cellIs" dxfId="19842" priority="482" operator="greaterThan">
      <formula>1</formula>
    </cfRule>
  </conditionalFormatting>
  <conditionalFormatting sqref="R84:R91">
    <cfRule type="cellIs" dxfId="19841" priority="479" operator="greaterThan">
      <formula>1</formula>
    </cfRule>
    <cfRule type="cellIs" dxfId="19840" priority="480" operator="lessThan">
      <formula>0.8</formula>
    </cfRule>
  </conditionalFormatting>
  <conditionalFormatting sqref="P84:P91">
    <cfRule type="cellIs" dxfId="19839" priority="478" operator="greaterThan">
      <formula>0</formula>
    </cfRule>
  </conditionalFormatting>
  <conditionalFormatting sqref="Q84:Q91">
    <cfRule type="cellIs" dxfId="19838" priority="472" operator="lessThan">
      <formula>0</formula>
    </cfRule>
  </conditionalFormatting>
  <conditionalFormatting sqref="R84:R91">
    <cfRule type="cellIs" dxfId="19837" priority="476" operator="lessThan">
      <formula>0.8</formula>
    </cfRule>
    <cfRule type="cellIs" dxfId="19836" priority="477" operator="greaterThan">
      <formula>1</formula>
    </cfRule>
  </conditionalFormatting>
  <conditionalFormatting sqref="R84:R91">
    <cfRule type="cellIs" dxfId="19835" priority="474" operator="greaterThan">
      <formula>1</formula>
    </cfRule>
    <cfRule type="cellIs" dxfId="19834" priority="475" operator="lessThan">
      <formula>0.8</formula>
    </cfRule>
  </conditionalFormatting>
  <conditionalFormatting sqref="P84:P91">
    <cfRule type="cellIs" dxfId="19833" priority="473" operator="greaterThan">
      <formula>0</formula>
    </cfRule>
  </conditionalFormatting>
  <conditionalFormatting sqref="Q84:Q91">
    <cfRule type="cellIs" dxfId="19832" priority="471" operator="lessThan">
      <formula>0</formula>
    </cfRule>
  </conditionalFormatting>
  <conditionalFormatting sqref="R84:R91">
    <cfRule type="cellIs" dxfId="19831" priority="469" operator="lessThan">
      <formula>0.8</formula>
    </cfRule>
    <cfRule type="cellIs" dxfId="19830" priority="470" operator="greaterThan">
      <formula>1</formula>
    </cfRule>
  </conditionalFormatting>
  <conditionalFormatting sqref="R84:R91">
    <cfRule type="cellIs" dxfId="19829" priority="467" operator="greaterThan">
      <formula>1</formula>
    </cfRule>
    <cfRule type="cellIs" dxfId="19828" priority="468" operator="lessThan">
      <formula>0.8</formula>
    </cfRule>
  </conditionalFormatting>
  <conditionalFormatting sqref="P84:P91">
    <cfRule type="cellIs" dxfId="19827" priority="466" operator="greaterThan">
      <formula>0</formula>
    </cfRule>
  </conditionalFormatting>
  <conditionalFormatting sqref="Q84:Q91">
    <cfRule type="cellIs" dxfId="19826" priority="465" operator="lessThan">
      <formula>0</formula>
    </cfRule>
  </conditionalFormatting>
  <conditionalFormatting sqref="R84:R91">
    <cfRule type="cellIs" dxfId="19825" priority="463" operator="lessThan">
      <formula>0.8</formula>
    </cfRule>
    <cfRule type="cellIs" dxfId="19824" priority="464" operator="greaterThan">
      <formula>1</formula>
    </cfRule>
  </conditionalFormatting>
  <conditionalFormatting sqref="R84:R91">
    <cfRule type="cellIs" dxfId="19823" priority="461" operator="greaterThan">
      <formula>1</formula>
    </cfRule>
    <cfRule type="cellIs" dxfId="19822" priority="462" operator="lessThan">
      <formula>0.8</formula>
    </cfRule>
  </conditionalFormatting>
  <conditionalFormatting sqref="P84:P91">
    <cfRule type="cellIs" dxfId="19821" priority="460" operator="greaterThan">
      <formula>0</formula>
    </cfRule>
  </conditionalFormatting>
  <conditionalFormatting sqref="Q84:Q91">
    <cfRule type="cellIs" dxfId="19820" priority="459" operator="lessThan">
      <formula>0</formula>
    </cfRule>
  </conditionalFormatting>
  <conditionalFormatting sqref="R84:R91">
    <cfRule type="cellIs" dxfId="19819" priority="457" operator="lessThan">
      <formula>0.8</formula>
    </cfRule>
    <cfRule type="cellIs" dxfId="19818" priority="458" operator="greaterThan">
      <formula>1</formula>
    </cfRule>
  </conditionalFormatting>
  <conditionalFormatting sqref="R84:R91">
    <cfRule type="cellIs" dxfId="19817" priority="455" operator="greaterThan">
      <formula>1</formula>
    </cfRule>
    <cfRule type="cellIs" dxfId="19816" priority="456" operator="lessThan">
      <formula>0.8</formula>
    </cfRule>
  </conditionalFormatting>
  <conditionalFormatting sqref="P84:P91">
    <cfRule type="cellIs" dxfId="19815" priority="454" operator="greaterThan">
      <formula>0</formula>
    </cfRule>
  </conditionalFormatting>
  <conditionalFormatting sqref="Q84:Q91">
    <cfRule type="cellIs" dxfId="19814" priority="453" operator="lessThan">
      <formula>0</formula>
    </cfRule>
  </conditionalFormatting>
  <conditionalFormatting sqref="R84:R91">
    <cfRule type="cellIs" dxfId="19813" priority="451" operator="lessThan">
      <formula>0.8</formula>
    </cfRule>
    <cfRule type="cellIs" dxfId="19812" priority="452" operator="greaterThan">
      <formula>1</formula>
    </cfRule>
  </conditionalFormatting>
  <conditionalFormatting sqref="R84:R91">
    <cfRule type="cellIs" dxfId="19811" priority="449" operator="greaterThan">
      <formula>1</formula>
    </cfRule>
    <cfRule type="cellIs" dxfId="19810" priority="450" operator="lessThan">
      <formula>0.8</formula>
    </cfRule>
  </conditionalFormatting>
  <conditionalFormatting sqref="P84:P91">
    <cfRule type="cellIs" dxfId="19809" priority="448" operator="greaterThan">
      <formula>0</formula>
    </cfRule>
  </conditionalFormatting>
  <conditionalFormatting sqref="Q84:Q91">
    <cfRule type="cellIs" dxfId="19808" priority="447" operator="lessThan">
      <formula>0</formula>
    </cfRule>
  </conditionalFormatting>
  <conditionalFormatting sqref="R84:R91">
    <cfRule type="cellIs" dxfId="19807" priority="445" operator="lessThan">
      <formula>0.8</formula>
    </cfRule>
    <cfRule type="cellIs" dxfId="19806" priority="446" operator="greaterThan">
      <formula>1</formula>
    </cfRule>
  </conditionalFormatting>
  <conditionalFormatting sqref="R84:R91">
    <cfRule type="cellIs" dxfId="19805" priority="443" operator="greaterThan">
      <formula>1</formula>
    </cfRule>
    <cfRule type="cellIs" dxfId="19804" priority="444" operator="lessThan">
      <formula>0.8</formula>
    </cfRule>
  </conditionalFormatting>
  <conditionalFormatting sqref="P84:P91">
    <cfRule type="cellIs" dxfId="19803" priority="442" operator="greaterThan">
      <formula>0</formula>
    </cfRule>
  </conditionalFormatting>
  <conditionalFormatting sqref="P84:P91">
    <cfRule type="cellIs" dxfId="19802" priority="436" operator="greaterThan">
      <formula>0</formula>
    </cfRule>
  </conditionalFormatting>
  <conditionalFormatting sqref="Q84:Q91">
    <cfRule type="cellIs" dxfId="19801" priority="441" operator="lessThan">
      <formula>0</formula>
    </cfRule>
  </conditionalFormatting>
  <conditionalFormatting sqref="R84:R91">
    <cfRule type="cellIs" dxfId="19800" priority="439" operator="lessThan">
      <formula>0.8</formula>
    </cfRule>
    <cfRule type="cellIs" dxfId="19799" priority="440" operator="greaterThan">
      <formula>1</formula>
    </cfRule>
  </conditionalFormatting>
  <conditionalFormatting sqref="R84:R91">
    <cfRule type="cellIs" dxfId="19798" priority="437" operator="greaterThan">
      <formula>1</formula>
    </cfRule>
    <cfRule type="cellIs" dxfId="19797" priority="438" operator="lessThan">
      <formula>0.8</formula>
    </cfRule>
  </conditionalFormatting>
  <conditionalFormatting sqref="P84:P91">
    <cfRule type="cellIs" dxfId="19796" priority="430" operator="greaterThan">
      <formula>0</formula>
    </cfRule>
  </conditionalFormatting>
  <conditionalFormatting sqref="Q84:Q91">
    <cfRule type="cellIs" dxfId="19795" priority="435" operator="lessThan">
      <formula>0</formula>
    </cfRule>
  </conditionalFormatting>
  <conditionalFormatting sqref="R84:R91">
    <cfRule type="cellIs" dxfId="19794" priority="433" operator="lessThan">
      <formula>0.8</formula>
    </cfRule>
    <cfRule type="cellIs" dxfId="19793" priority="434" operator="greaterThan">
      <formula>1</formula>
    </cfRule>
  </conditionalFormatting>
  <conditionalFormatting sqref="R84:R91">
    <cfRule type="cellIs" dxfId="19792" priority="431" operator="greaterThan">
      <formula>1</formula>
    </cfRule>
    <cfRule type="cellIs" dxfId="19791" priority="432" operator="lessThan">
      <formula>0.8</formula>
    </cfRule>
  </conditionalFormatting>
  <conditionalFormatting sqref="R84:R91">
    <cfRule type="cellIs" dxfId="19790" priority="427" operator="lessThan">
      <formula>0.8</formula>
    </cfRule>
    <cfRule type="cellIs" dxfId="19789" priority="428" operator="greaterThan">
      <formula>1</formula>
    </cfRule>
  </conditionalFormatting>
  <conditionalFormatting sqref="R84:R91">
    <cfRule type="cellIs" dxfId="19788" priority="425" operator="greaterThan">
      <formula>1</formula>
    </cfRule>
    <cfRule type="cellIs" dxfId="19787" priority="426" operator="lessThan">
      <formula>0.8</formula>
    </cfRule>
  </conditionalFormatting>
  <conditionalFormatting sqref="P84:P91">
    <cfRule type="cellIs" dxfId="19786" priority="424" operator="greaterThan">
      <formula>0</formula>
    </cfRule>
  </conditionalFormatting>
  <conditionalFormatting sqref="Q84:Q91">
    <cfRule type="cellIs" dxfId="19785" priority="429" operator="lessThan">
      <formula>0</formula>
    </cfRule>
  </conditionalFormatting>
  <conditionalFormatting sqref="Q84:Q91">
    <cfRule type="cellIs" dxfId="19784" priority="418" operator="lessThan">
      <formula>0</formula>
    </cfRule>
  </conditionalFormatting>
  <conditionalFormatting sqref="P84:P91">
    <cfRule type="cellIs" dxfId="19783" priority="419" operator="greaterThan">
      <formula>0</formula>
    </cfRule>
  </conditionalFormatting>
  <conditionalFormatting sqref="R84:R91">
    <cfRule type="cellIs" dxfId="19782" priority="422" operator="lessThan">
      <formula>0.8</formula>
    </cfRule>
    <cfRule type="cellIs" dxfId="19781" priority="423" operator="greaterThan">
      <formula>1</formula>
    </cfRule>
  </conditionalFormatting>
  <conditionalFormatting sqref="R84:R91">
    <cfRule type="cellIs" dxfId="19780" priority="420" operator="greaterThan">
      <formula>1</formula>
    </cfRule>
    <cfRule type="cellIs" dxfId="19779" priority="421" operator="lessThan">
      <formula>0.8</formula>
    </cfRule>
  </conditionalFormatting>
  <conditionalFormatting sqref="Q84:Q91">
    <cfRule type="cellIs" dxfId="19778" priority="412" operator="lessThan">
      <formula>0</formula>
    </cfRule>
  </conditionalFormatting>
  <conditionalFormatting sqref="R84:R91">
    <cfRule type="cellIs" dxfId="19777" priority="416" operator="lessThan">
      <formula>0.8</formula>
    </cfRule>
    <cfRule type="cellIs" dxfId="19776" priority="417" operator="greaterThan">
      <formula>1</formula>
    </cfRule>
  </conditionalFormatting>
  <conditionalFormatting sqref="R84:R91">
    <cfRule type="cellIs" dxfId="19775" priority="414" operator="greaterThan">
      <formula>1</formula>
    </cfRule>
    <cfRule type="cellIs" dxfId="19774" priority="415" operator="lessThan">
      <formula>0.8</formula>
    </cfRule>
  </conditionalFormatting>
  <conditionalFormatting sqref="P84:P91">
    <cfRule type="cellIs" dxfId="19773" priority="413" operator="greaterThan">
      <formula>0</formula>
    </cfRule>
  </conditionalFormatting>
  <conditionalFormatting sqref="Q84:Q91">
    <cfRule type="cellIs" dxfId="19772" priority="411" operator="lessThan">
      <formula>0</formula>
    </cfRule>
  </conditionalFormatting>
  <conditionalFormatting sqref="R84:R91">
    <cfRule type="cellIs" dxfId="19771" priority="409" operator="lessThan">
      <formula>0.8</formula>
    </cfRule>
    <cfRule type="cellIs" dxfId="19770" priority="410" operator="greaterThan">
      <formula>1</formula>
    </cfRule>
  </conditionalFormatting>
  <conditionalFormatting sqref="R84:R91">
    <cfRule type="cellIs" dxfId="19769" priority="407" operator="greaterThan">
      <formula>1</formula>
    </cfRule>
    <cfRule type="cellIs" dxfId="19768" priority="408" operator="lessThan">
      <formula>0.8</formula>
    </cfRule>
  </conditionalFormatting>
  <conditionalFormatting sqref="P84:P91">
    <cfRule type="cellIs" dxfId="19767" priority="406" operator="greaterThan">
      <formula>0</formula>
    </cfRule>
  </conditionalFormatting>
  <conditionalFormatting sqref="Q84:Q91">
    <cfRule type="cellIs" dxfId="19766" priority="405" operator="lessThan">
      <formula>0</formula>
    </cfRule>
  </conditionalFormatting>
  <conditionalFormatting sqref="R84:R91">
    <cfRule type="cellIs" dxfId="19765" priority="403" operator="lessThan">
      <formula>0.8</formula>
    </cfRule>
    <cfRule type="cellIs" dxfId="19764" priority="404" operator="greaterThan">
      <formula>1</formula>
    </cfRule>
  </conditionalFormatting>
  <conditionalFormatting sqref="R84:R91">
    <cfRule type="cellIs" dxfId="19763" priority="401" operator="greaterThan">
      <formula>1</formula>
    </cfRule>
    <cfRule type="cellIs" dxfId="19762" priority="402" operator="lessThan">
      <formula>0.8</formula>
    </cfRule>
  </conditionalFormatting>
  <conditionalFormatting sqref="P84:P91">
    <cfRule type="cellIs" dxfId="19761" priority="400" operator="greaterThan">
      <formula>0</formula>
    </cfRule>
  </conditionalFormatting>
  <conditionalFormatting sqref="Q84:Q91">
    <cfRule type="cellIs" dxfId="19760" priority="399" operator="lessThan">
      <formula>0</formula>
    </cfRule>
  </conditionalFormatting>
  <conditionalFormatting sqref="R84:R91">
    <cfRule type="cellIs" dxfId="19759" priority="397" operator="lessThan">
      <formula>0.8</formula>
    </cfRule>
    <cfRule type="cellIs" dxfId="19758" priority="398" operator="greaterThan">
      <formula>1</formula>
    </cfRule>
  </conditionalFormatting>
  <conditionalFormatting sqref="R84:R91">
    <cfRule type="cellIs" dxfId="19757" priority="395" operator="greaterThan">
      <formula>1</formula>
    </cfRule>
    <cfRule type="cellIs" dxfId="19756" priority="396" operator="lessThan">
      <formula>0.8</formula>
    </cfRule>
  </conditionalFormatting>
  <conditionalFormatting sqref="P84:P91">
    <cfRule type="cellIs" dxfId="19755" priority="394" operator="greaterThan">
      <formula>0</formula>
    </cfRule>
  </conditionalFormatting>
  <conditionalFormatting sqref="Q84:Q91">
    <cfRule type="cellIs" dxfId="19754" priority="393" operator="lessThan">
      <formula>0</formula>
    </cfRule>
  </conditionalFormatting>
  <conditionalFormatting sqref="R84:R91">
    <cfRule type="cellIs" dxfId="19753" priority="391" operator="lessThan">
      <formula>0.8</formula>
    </cfRule>
    <cfRule type="cellIs" dxfId="19752" priority="392" operator="greaterThan">
      <formula>1</formula>
    </cfRule>
  </conditionalFormatting>
  <conditionalFormatting sqref="R84:R91">
    <cfRule type="cellIs" dxfId="19751" priority="389" operator="greaterThan">
      <formula>1</formula>
    </cfRule>
    <cfRule type="cellIs" dxfId="19750" priority="390" operator="lessThan">
      <formula>0.8</formula>
    </cfRule>
  </conditionalFormatting>
  <conditionalFormatting sqref="P84:P91">
    <cfRule type="cellIs" dxfId="19749" priority="388" operator="greaterThan">
      <formula>0</formula>
    </cfRule>
  </conditionalFormatting>
  <conditionalFormatting sqref="Q84:Q91">
    <cfRule type="cellIs" dxfId="19748" priority="387" operator="lessThan">
      <formula>0</formula>
    </cfRule>
  </conditionalFormatting>
  <conditionalFormatting sqref="R84:R91">
    <cfRule type="cellIs" dxfId="19747" priority="385" operator="lessThan">
      <formula>0.8</formula>
    </cfRule>
    <cfRule type="cellIs" dxfId="19746" priority="386" operator="greaterThan">
      <formula>1</formula>
    </cfRule>
  </conditionalFormatting>
  <conditionalFormatting sqref="R84:R91">
    <cfRule type="cellIs" dxfId="19745" priority="383" operator="greaterThan">
      <formula>1</formula>
    </cfRule>
    <cfRule type="cellIs" dxfId="19744" priority="384" operator="lessThan">
      <formula>0.8</formula>
    </cfRule>
  </conditionalFormatting>
  <conditionalFormatting sqref="P84:P91">
    <cfRule type="cellIs" dxfId="19743" priority="382" operator="greaterThan">
      <formula>0</formula>
    </cfRule>
  </conditionalFormatting>
  <conditionalFormatting sqref="Q84:Q91">
    <cfRule type="cellIs" dxfId="19742" priority="381" operator="lessThan">
      <formula>0</formula>
    </cfRule>
  </conditionalFormatting>
  <conditionalFormatting sqref="R84:R91">
    <cfRule type="cellIs" dxfId="19741" priority="379" operator="lessThan">
      <formula>0.8</formula>
    </cfRule>
    <cfRule type="cellIs" dxfId="19740" priority="380" operator="greaterThan">
      <formula>1</formula>
    </cfRule>
  </conditionalFormatting>
  <conditionalFormatting sqref="R84:R91">
    <cfRule type="cellIs" dxfId="19739" priority="377" operator="greaterThan">
      <formula>1</formula>
    </cfRule>
    <cfRule type="cellIs" dxfId="19738" priority="378" operator="lessThan">
      <formula>0.8</formula>
    </cfRule>
  </conditionalFormatting>
  <conditionalFormatting sqref="P84:P91">
    <cfRule type="cellIs" dxfId="19737" priority="376" operator="greaterThan">
      <formula>0</formula>
    </cfRule>
  </conditionalFormatting>
  <conditionalFormatting sqref="Q84:Q91">
    <cfRule type="cellIs" dxfId="19736" priority="375" operator="lessThan">
      <formula>0</formula>
    </cfRule>
  </conditionalFormatting>
  <conditionalFormatting sqref="R84:R91">
    <cfRule type="cellIs" dxfId="19735" priority="373" operator="lessThan">
      <formula>0.8</formula>
    </cfRule>
    <cfRule type="cellIs" dxfId="19734" priority="374" operator="greaterThan">
      <formula>1</formula>
    </cfRule>
  </conditionalFormatting>
  <conditionalFormatting sqref="R84:R91">
    <cfRule type="cellIs" dxfId="19733" priority="371" operator="greaterThan">
      <formula>1</formula>
    </cfRule>
    <cfRule type="cellIs" dxfId="19732" priority="372" operator="lessThan">
      <formula>0.8</formula>
    </cfRule>
  </conditionalFormatting>
  <conditionalFormatting sqref="P84:P91">
    <cfRule type="cellIs" dxfId="19731" priority="370" operator="greaterThan">
      <formula>0</formula>
    </cfRule>
  </conditionalFormatting>
  <conditionalFormatting sqref="P84:P91">
    <cfRule type="cellIs" dxfId="19730" priority="364" operator="greaterThan">
      <formula>0</formula>
    </cfRule>
  </conditionalFormatting>
  <conditionalFormatting sqref="Q84:Q91">
    <cfRule type="cellIs" dxfId="19729" priority="369" operator="lessThan">
      <formula>0</formula>
    </cfRule>
  </conditionalFormatting>
  <conditionalFormatting sqref="R84:R91">
    <cfRule type="cellIs" dxfId="19728" priority="367" operator="lessThan">
      <formula>0.8</formula>
    </cfRule>
    <cfRule type="cellIs" dxfId="19727" priority="368" operator="greaterThan">
      <formula>1</formula>
    </cfRule>
  </conditionalFormatting>
  <conditionalFormatting sqref="R84:R91">
    <cfRule type="cellIs" dxfId="19726" priority="365" operator="greaterThan">
      <formula>1</formula>
    </cfRule>
    <cfRule type="cellIs" dxfId="19725" priority="366" operator="lessThan">
      <formula>0.8</formula>
    </cfRule>
  </conditionalFormatting>
  <conditionalFormatting sqref="P84:P91">
    <cfRule type="cellIs" dxfId="19724" priority="358" operator="greaterThan">
      <formula>0</formula>
    </cfRule>
  </conditionalFormatting>
  <conditionalFormatting sqref="Q84:Q91">
    <cfRule type="cellIs" dxfId="19723" priority="363" operator="lessThan">
      <formula>0</formula>
    </cfRule>
  </conditionalFormatting>
  <conditionalFormatting sqref="R84:R91">
    <cfRule type="cellIs" dxfId="19722" priority="361" operator="lessThan">
      <formula>0.8</formula>
    </cfRule>
    <cfRule type="cellIs" dxfId="19721" priority="362" operator="greaterThan">
      <formula>1</formula>
    </cfRule>
  </conditionalFormatting>
  <conditionalFormatting sqref="R84:R91">
    <cfRule type="cellIs" dxfId="19720" priority="359" operator="greaterThan">
      <formula>1</formula>
    </cfRule>
    <cfRule type="cellIs" dxfId="19719" priority="360" operator="lessThan">
      <formula>0.8</formula>
    </cfRule>
  </conditionalFormatting>
  <conditionalFormatting sqref="R84:R91">
    <cfRule type="cellIs" dxfId="19718" priority="355" operator="lessThan">
      <formula>0.8</formula>
    </cfRule>
    <cfRule type="cellIs" dxfId="19717" priority="356" operator="greaterThan">
      <formula>1</formula>
    </cfRule>
  </conditionalFormatting>
  <conditionalFormatting sqref="R84:R91">
    <cfRule type="cellIs" dxfId="19716" priority="353" operator="greaterThan">
      <formula>1</formula>
    </cfRule>
    <cfRule type="cellIs" dxfId="19715" priority="354" operator="lessThan">
      <formula>0.8</formula>
    </cfRule>
  </conditionalFormatting>
  <conditionalFormatting sqref="P84:P91">
    <cfRule type="cellIs" dxfId="19714" priority="352" operator="greaterThan">
      <formula>0</formula>
    </cfRule>
  </conditionalFormatting>
  <conditionalFormatting sqref="Q84:Q91">
    <cfRule type="cellIs" dxfId="19713" priority="357" operator="lessThan">
      <formula>0</formula>
    </cfRule>
  </conditionalFormatting>
  <conditionalFormatting sqref="Q84:Q91">
    <cfRule type="cellIs" dxfId="19712" priority="351" operator="lessThan">
      <formula>0</formula>
    </cfRule>
  </conditionalFormatting>
  <conditionalFormatting sqref="R84:R91">
    <cfRule type="cellIs" dxfId="19711" priority="349" operator="lessThan">
      <formula>0.8</formula>
    </cfRule>
    <cfRule type="cellIs" dxfId="19710" priority="350" operator="greaterThan">
      <formula>1</formula>
    </cfRule>
  </conditionalFormatting>
  <conditionalFormatting sqref="R84:R91">
    <cfRule type="cellIs" dxfId="19709" priority="347" operator="greaterThan">
      <formula>1</formula>
    </cfRule>
    <cfRule type="cellIs" dxfId="19708" priority="348" operator="lessThan">
      <formula>0.8</formula>
    </cfRule>
  </conditionalFormatting>
  <conditionalFormatting sqref="P84:P91">
    <cfRule type="cellIs" dxfId="19707" priority="346" operator="greaterThan">
      <formula>0</formula>
    </cfRule>
  </conditionalFormatting>
  <conditionalFormatting sqref="P84:P91">
    <cfRule type="cellIs" dxfId="19706" priority="340" operator="greaterThan">
      <formula>0</formula>
    </cfRule>
  </conditionalFormatting>
  <conditionalFormatting sqref="Q84:Q91">
    <cfRule type="cellIs" dxfId="19705" priority="345" operator="lessThan">
      <formula>0</formula>
    </cfRule>
  </conditionalFormatting>
  <conditionalFormatting sqref="R84:R91">
    <cfRule type="cellIs" dxfId="19704" priority="343" operator="lessThan">
      <formula>0.8</formula>
    </cfRule>
    <cfRule type="cellIs" dxfId="19703" priority="344" operator="greaterThan">
      <formula>1</formula>
    </cfRule>
  </conditionalFormatting>
  <conditionalFormatting sqref="R84:R91">
    <cfRule type="cellIs" dxfId="19702" priority="341" operator="greaterThan">
      <formula>1</formula>
    </cfRule>
    <cfRule type="cellIs" dxfId="19701" priority="342" operator="lessThan">
      <formula>0.8</formula>
    </cfRule>
  </conditionalFormatting>
  <conditionalFormatting sqref="P84:P91">
    <cfRule type="cellIs" dxfId="19700" priority="334" operator="greaterThan">
      <formula>0</formula>
    </cfRule>
  </conditionalFormatting>
  <conditionalFormatting sqref="Q84:Q91">
    <cfRule type="cellIs" dxfId="19699" priority="339" operator="lessThan">
      <formula>0</formula>
    </cfRule>
  </conditionalFormatting>
  <conditionalFormatting sqref="R84:R91">
    <cfRule type="cellIs" dxfId="19698" priority="337" operator="lessThan">
      <formula>0.8</formula>
    </cfRule>
    <cfRule type="cellIs" dxfId="19697" priority="338" operator="greaterThan">
      <formula>1</formula>
    </cfRule>
  </conditionalFormatting>
  <conditionalFormatting sqref="R84:R91">
    <cfRule type="cellIs" dxfId="19696" priority="335" operator="greaterThan">
      <formula>1</formula>
    </cfRule>
    <cfRule type="cellIs" dxfId="19695" priority="336" operator="lessThan">
      <formula>0.8</formula>
    </cfRule>
  </conditionalFormatting>
  <conditionalFormatting sqref="R84:R91">
    <cfRule type="cellIs" dxfId="19694" priority="331" operator="lessThan">
      <formula>0.8</formula>
    </cfRule>
    <cfRule type="cellIs" dxfId="19693" priority="332" operator="greaterThan">
      <formula>1</formula>
    </cfRule>
  </conditionalFormatting>
  <conditionalFormatting sqref="R84:R91">
    <cfRule type="cellIs" dxfId="19692" priority="329" operator="greaterThan">
      <formula>1</formula>
    </cfRule>
    <cfRule type="cellIs" dxfId="19691" priority="330" operator="lessThan">
      <formula>0.8</formula>
    </cfRule>
  </conditionalFormatting>
  <conditionalFormatting sqref="P84:P91">
    <cfRule type="cellIs" dxfId="19690" priority="328" operator="greaterThan">
      <formula>0</formula>
    </cfRule>
  </conditionalFormatting>
  <conditionalFormatting sqref="Q84:Q91">
    <cfRule type="cellIs" dxfId="19689" priority="333" operator="lessThan">
      <formula>0</formula>
    </cfRule>
  </conditionalFormatting>
  <conditionalFormatting sqref="P84:P91">
    <cfRule type="cellIs" dxfId="19688" priority="322" operator="greaterThan">
      <formula>0</formula>
    </cfRule>
  </conditionalFormatting>
  <conditionalFormatting sqref="Q84:Q91">
    <cfRule type="cellIs" dxfId="19687" priority="327" operator="lessThan">
      <formula>0</formula>
    </cfRule>
  </conditionalFormatting>
  <conditionalFormatting sqref="R84:R91">
    <cfRule type="cellIs" dxfId="19686" priority="325" operator="lessThan">
      <formula>0.8</formula>
    </cfRule>
    <cfRule type="cellIs" dxfId="19685" priority="326" operator="greaterThan">
      <formula>1</formula>
    </cfRule>
  </conditionalFormatting>
  <conditionalFormatting sqref="R84:R91">
    <cfRule type="cellIs" dxfId="19684" priority="323" operator="greaterThan">
      <formula>1</formula>
    </cfRule>
    <cfRule type="cellIs" dxfId="19683" priority="324" operator="lessThan">
      <formula>0.8</formula>
    </cfRule>
  </conditionalFormatting>
  <conditionalFormatting sqref="R84:R91">
    <cfRule type="cellIs" dxfId="19682" priority="319" operator="lessThan">
      <formula>0.8</formula>
    </cfRule>
    <cfRule type="cellIs" dxfId="19681" priority="320" operator="greaterThan">
      <formula>1</formula>
    </cfRule>
  </conditionalFormatting>
  <conditionalFormatting sqref="R84:R91">
    <cfRule type="cellIs" dxfId="19680" priority="317" operator="greaterThan">
      <formula>1</formula>
    </cfRule>
    <cfRule type="cellIs" dxfId="19679" priority="318" operator="lessThan">
      <formula>0.8</formula>
    </cfRule>
  </conditionalFormatting>
  <conditionalFormatting sqref="P84:P91">
    <cfRule type="cellIs" dxfId="19678" priority="316" operator="greaterThan">
      <formula>0</formula>
    </cfRule>
  </conditionalFormatting>
  <conditionalFormatting sqref="Q84:Q91">
    <cfRule type="cellIs" dxfId="19677" priority="321" operator="lessThan">
      <formula>0</formula>
    </cfRule>
  </conditionalFormatting>
  <conditionalFormatting sqref="R84:R91">
    <cfRule type="cellIs" dxfId="19676" priority="313" operator="lessThan">
      <formula>0.8</formula>
    </cfRule>
    <cfRule type="cellIs" dxfId="19675" priority="314" operator="greaterThan">
      <formula>1</formula>
    </cfRule>
  </conditionalFormatting>
  <conditionalFormatting sqref="R84:R91">
    <cfRule type="cellIs" dxfId="19674" priority="311" operator="greaterThan">
      <formula>1</formula>
    </cfRule>
    <cfRule type="cellIs" dxfId="19673" priority="312" operator="lessThan">
      <formula>0.8</formula>
    </cfRule>
  </conditionalFormatting>
  <conditionalFormatting sqref="P84:P91">
    <cfRule type="cellIs" dxfId="19672" priority="310" operator="greaterThan">
      <formula>0</formula>
    </cfRule>
  </conditionalFormatting>
  <conditionalFormatting sqref="Q84:Q91">
    <cfRule type="cellIs" dxfId="19671" priority="315" operator="lessThan">
      <formula>0</formula>
    </cfRule>
  </conditionalFormatting>
  <conditionalFormatting sqref="Q84:Q91">
    <cfRule type="cellIs" dxfId="19670" priority="309" operator="lessThan">
      <formula>0</formula>
    </cfRule>
  </conditionalFormatting>
  <conditionalFormatting sqref="R84:R91">
    <cfRule type="cellIs" dxfId="19669" priority="307" operator="lessThan">
      <formula>0.8</formula>
    </cfRule>
    <cfRule type="cellIs" dxfId="19668" priority="308" operator="greaterThan">
      <formula>1</formula>
    </cfRule>
  </conditionalFormatting>
  <conditionalFormatting sqref="R84:R91">
    <cfRule type="cellIs" dxfId="19667" priority="305" operator="greaterThan">
      <formula>1</formula>
    </cfRule>
    <cfRule type="cellIs" dxfId="19666" priority="306" operator="lessThan">
      <formula>0.8</formula>
    </cfRule>
  </conditionalFormatting>
  <conditionalFormatting sqref="P84:P91">
    <cfRule type="cellIs" dxfId="19665" priority="304" operator="greaterThan">
      <formula>0</formula>
    </cfRule>
  </conditionalFormatting>
  <conditionalFormatting sqref="Q84:Q91">
    <cfRule type="cellIs" dxfId="19664" priority="298" operator="lessThan">
      <formula>0</formula>
    </cfRule>
  </conditionalFormatting>
  <conditionalFormatting sqref="R84:R91">
    <cfRule type="cellIs" dxfId="19663" priority="302" operator="lessThan">
      <formula>0.8</formula>
    </cfRule>
    <cfRule type="cellIs" dxfId="19662" priority="303" operator="greaterThan">
      <formula>1</formula>
    </cfRule>
  </conditionalFormatting>
  <conditionalFormatting sqref="R84:R91">
    <cfRule type="cellIs" dxfId="19661" priority="300" operator="greaterThan">
      <formula>1</formula>
    </cfRule>
    <cfRule type="cellIs" dxfId="19660" priority="301" operator="lessThan">
      <formula>0.8</formula>
    </cfRule>
  </conditionalFormatting>
  <conditionalFormatting sqref="P84:P91">
    <cfRule type="cellIs" dxfId="19659" priority="299" operator="greaterThan">
      <formula>0</formula>
    </cfRule>
  </conditionalFormatting>
  <conditionalFormatting sqref="Q84:Q91">
    <cfRule type="cellIs" dxfId="19658" priority="297" operator="lessThan">
      <formula>0</formula>
    </cfRule>
  </conditionalFormatting>
  <conditionalFormatting sqref="R84:R91">
    <cfRule type="cellIs" dxfId="19657" priority="295" operator="lessThan">
      <formula>0.8</formula>
    </cfRule>
    <cfRule type="cellIs" dxfId="19656" priority="296" operator="greaterThan">
      <formula>1</formula>
    </cfRule>
  </conditionalFormatting>
  <conditionalFormatting sqref="R84:R91">
    <cfRule type="cellIs" dxfId="19655" priority="293" operator="greaterThan">
      <formula>1</formula>
    </cfRule>
    <cfRule type="cellIs" dxfId="19654" priority="294" operator="lessThan">
      <formula>0.8</formula>
    </cfRule>
  </conditionalFormatting>
  <conditionalFormatting sqref="P84:P91">
    <cfRule type="cellIs" dxfId="19653" priority="292" operator="greaterThan">
      <formula>0</formula>
    </cfRule>
  </conditionalFormatting>
  <conditionalFormatting sqref="Q84:Q91">
    <cfRule type="cellIs" dxfId="19652" priority="291" operator="lessThan">
      <formula>0</formula>
    </cfRule>
  </conditionalFormatting>
  <conditionalFormatting sqref="R84:R91">
    <cfRule type="cellIs" dxfId="19651" priority="289" operator="lessThan">
      <formula>0.8</formula>
    </cfRule>
    <cfRule type="cellIs" dxfId="19650" priority="290" operator="greaterThan">
      <formula>1</formula>
    </cfRule>
  </conditionalFormatting>
  <conditionalFormatting sqref="R84:R91">
    <cfRule type="cellIs" dxfId="19649" priority="287" operator="greaterThan">
      <formula>1</formula>
    </cfRule>
    <cfRule type="cellIs" dxfId="19648" priority="288" operator="lessThan">
      <formula>0.8</formula>
    </cfRule>
  </conditionalFormatting>
  <conditionalFormatting sqref="P84:P91">
    <cfRule type="cellIs" dxfId="19647" priority="286" operator="greaterThan">
      <formula>0</formula>
    </cfRule>
  </conditionalFormatting>
  <conditionalFormatting sqref="Q84:Q91">
    <cfRule type="cellIs" dxfId="19646" priority="285" operator="lessThan">
      <formula>0</formula>
    </cfRule>
  </conditionalFormatting>
  <conditionalFormatting sqref="R84:R91">
    <cfRule type="cellIs" dxfId="19645" priority="283" operator="lessThan">
      <formula>0.8</formula>
    </cfRule>
    <cfRule type="cellIs" dxfId="19644" priority="284" operator="greaterThan">
      <formula>1</formula>
    </cfRule>
  </conditionalFormatting>
  <conditionalFormatting sqref="R84:R91">
    <cfRule type="cellIs" dxfId="19643" priority="281" operator="greaterThan">
      <formula>1</formula>
    </cfRule>
    <cfRule type="cellIs" dxfId="19642" priority="282" operator="lessThan">
      <formula>0.8</formula>
    </cfRule>
  </conditionalFormatting>
  <conditionalFormatting sqref="P84:P91">
    <cfRule type="cellIs" dxfId="19641" priority="280" operator="greaterThan">
      <formula>0</formula>
    </cfRule>
  </conditionalFormatting>
  <conditionalFormatting sqref="Q84:Q91">
    <cfRule type="cellIs" dxfId="19640" priority="279" operator="lessThan">
      <formula>0</formula>
    </cfRule>
  </conditionalFormatting>
  <conditionalFormatting sqref="R84:R91">
    <cfRule type="cellIs" dxfId="19639" priority="277" operator="lessThan">
      <formula>0.8</formula>
    </cfRule>
    <cfRule type="cellIs" dxfId="19638" priority="278" operator="greaterThan">
      <formula>1</formula>
    </cfRule>
  </conditionalFormatting>
  <conditionalFormatting sqref="R84:R91">
    <cfRule type="cellIs" dxfId="19637" priority="275" operator="greaterThan">
      <formula>1</formula>
    </cfRule>
    <cfRule type="cellIs" dxfId="19636" priority="276" operator="lessThan">
      <formula>0.8</formula>
    </cfRule>
  </conditionalFormatting>
  <conditionalFormatting sqref="P84:P91">
    <cfRule type="cellIs" dxfId="19635" priority="274" operator="greaterThan">
      <formula>0</formula>
    </cfRule>
  </conditionalFormatting>
  <conditionalFormatting sqref="Q84:Q91">
    <cfRule type="cellIs" dxfId="19634" priority="273" operator="lessThan">
      <formula>0</formula>
    </cfRule>
  </conditionalFormatting>
  <conditionalFormatting sqref="R84:R91">
    <cfRule type="cellIs" dxfId="19633" priority="271" operator="lessThan">
      <formula>0.8</formula>
    </cfRule>
    <cfRule type="cellIs" dxfId="19632" priority="272" operator="greaterThan">
      <formula>1</formula>
    </cfRule>
  </conditionalFormatting>
  <conditionalFormatting sqref="R84:R91">
    <cfRule type="cellIs" dxfId="19631" priority="269" operator="greaterThan">
      <formula>1</formula>
    </cfRule>
    <cfRule type="cellIs" dxfId="19630" priority="270" operator="lessThan">
      <formula>0.8</formula>
    </cfRule>
  </conditionalFormatting>
  <conditionalFormatting sqref="P84:P91">
    <cfRule type="cellIs" dxfId="19629" priority="268" operator="greaterThan">
      <formula>0</formula>
    </cfRule>
  </conditionalFormatting>
  <conditionalFormatting sqref="P84:P91">
    <cfRule type="cellIs" dxfId="19628" priority="262" operator="greaterThan">
      <formula>0</formula>
    </cfRule>
  </conditionalFormatting>
  <conditionalFormatting sqref="Q84:Q91">
    <cfRule type="cellIs" dxfId="19627" priority="267" operator="lessThan">
      <formula>0</formula>
    </cfRule>
  </conditionalFormatting>
  <conditionalFormatting sqref="R84:R91">
    <cfRule type="cellIs" dxfId="19626" priority="265" operator="lessThan">
      <formula>0.8</formula>
    </cfRule>
    <cfRule type="cellIs" dxfId="19625" priority="266" operator="greaterThan">
      <formula>1</formula>
    </cfRule>
  </conditionalFormatting>
  <conditionalFormatting sqref="R84:R91">
    <cfRule type="cellIs" dxfId="19624" priority="263" operator="greaterThan">
      <formula>1</formula>
    </cfRule>
    <cfRule type="cellIs" dxfId="19623" priority="264" operator="lessThan">
      <formula>0.8</formula>
    </cfRule>
  </conditionalFormatting>
  <conditionalFormatting sqref="P84:P91">
    <cfRule type="cellIs" dxfId="19622" priority="256" operator="greaterThan">
      <formula>0</formula>
    </cfRule>
  </conditionalFormatting>
  <conditionalFormatting sqref="Q84:Q91">
    <cfRule type="cellIs" dxfId="19621" priority="261" operator="lessThan">
      <formula>0</formula>
    </cfRule>
  </conditionalFormatting>
  <conditionalFormatting sqref="R84:R91">
    <cfRule type="cellIs" dxfId="19620" priority="259" operator="lessThan">
      <formula>0.8</formula>
    </cfRule>
    <cfRule type="cellIs" dxfId="19619" priority="260" operator="greaterThan">
      <formula>1</formula>
    </cfRule>
  </conditionalFormatting>
  <conditionalFormatting sqref="R84:R91">
    <cfRule type="cellIs" dxfId="19618" priority="257" operator="greaterThan">
      <formula>1</formula>
    </cfRule>
    <cfRule type="cellIs" dxfId="19617" priority="258" operator="lessThan">
      <formula>0.8</formula>
    </cfRule>
  </conditionalFormatting>
  <conditionalFormatting sqref="R84:R91">
    <cfRule type="cellIs" dxfId="19616" priority="253" operator="lessThan">
      <formula>0.8</formula>
    </cfRule>
    <cfRule type="cellIs" dxfId="19615" priority="254" operator="greaterThan">
      <formula>1</formula>
    </cfRule>
  </conditionalFormatting>
  <conditionalFormatting sqref="R84:R91">
    <cfRule type="cellIs" dxfId="19614" priority="251" operator="greaterThan">
      <formula>1</formula>
    </cfRule>
    <cfRule type="cellIs" dxfId="19613" priority="252" operator="lessThan">
      <formula>0.8</formula>
    </cfRule>
  </conditionalFormatting>
  <conditionalFormatting sqref="P84:P91">
    <cfRule type="cellIs" dxfId="19612" priority="250" operator="greaterThan">
      <formula>0</formula>
    </cfRule>
  </conditionalFormatting>
  <conditionalFormatting sqref="Q84:Q91">
    <cfRule type="cellIs" dxfId="19611" priority="255" operator="lessThan">
      <formula>0</formula>
    </cfRule>
  </conditionalFormatting>
  <conditionalFormatting sqref="Q84:Q91">
    <cfRule type="cellIs" dxfId="19610" priority="249" operator="lessThan">
      <formula>0</formula>
    </cfRule>
  </conditionalFormatting>
  <conditionalFormatting sqref="R84:R91">
    <cfRule type="cellIs" dxfId="19609" priority="247" operator="lessThan">
      <formula>0.8</formula>
    </cfRule>
    <cfRule type="cellIs" dxfId="19608" priority="248" operator="greaterThan">
      <formula>1</formula>
    </cfRule>
  </conditionalFormatting>
  <conditionalFormatting sqref="R84:R91">
    <cfRule type="cellIs" dxfId="19607" priority="245" operator="greaterThan">
      <formula>1</formula>
    </cfRule>
    <cfRule type="cellIs" dxfId="19606" priority="246" operator="lessThan">
      <formula>0.8</formula>
    </cfRule>
  </conditionalFormatting>
  <conditionalFormatting sqref="P84:P91">
    <cfRule type="cellIs" dxfId="19605" priority="244" operator="greaterThan">
      <formula>0</formula>
    </cfRule>
  </conditionalFormatting>
  <conditionalFormatting sqref="Q84:Q91">
    <cfRule type="cellIs" dxfId="19604" priority="243" operator="lessThan">
      <formula>0</formula>
    </cfRule>
  </conditionalFormatting>
  <conditionalFormatting sqref="R84:R91">
    <cfRule type="cellIs" dxfId="19603" priority="241" operator="lessThan">
      <formula>0.8</formula>
    </cfRule>
    <cfRule type="cellIs" dxfId="19602" priority="242" operator="greaterThan">
      <formula>1</formula>
    </cfRule>
  </conditionalFormatting>
  <conditionalFormatting sqref="R84:R91">
    <cfRule type="cellIs" dxfId="19601" priority="239" operator="greaterThan">
      <formula>1</formula>
    </cfRule>
    <cfRule type="cellIs" dxfId="19600" priority="240" operator="lessThan">
      <formula>0.8</formula>
    </cfRule>
  </conditionalFormatting>
  <conditionalFormatting sqref="P84:P91">
    <cfRule type="cellIs" dxfId="19599" priority="238" operator="greaterThan">
      <formula>0</formula>
    </cfRule>
  </conditionalFormatting>
  <conditionalFormatting sqref="Q84:Q91">
    <cfRule type="cellIs" dxfId="19598" priority="237" operator="lessThan">
      <formula>0</formula>
    </cfRule>
  </conditionalFormatting>
  <conditionalFormatting sqref="R84:R91">
    <cfRule type="cellIs" dxfId="19597" priority="235" operator="lessThan">
      <formula>0.8</formula>
    </cfRule>
    <cfRule type="cellIs" dxfId="19596" priority="236" operator="greaterThan">
      <formula>1</formula>
    </cfRule>
  </conditionalFormatting>
  <conditionalFormatting sqref="R84:R91">
    <cfRule type="cellIs" dxfId="19595" priority="233" operator="greaterThan">
      <formula>1</formula>
    </cfRule>
    <cfRule type="cellIs" dxfId="19594" priority="234" operator="lessThan">
      <formula>0.8</formula>
    </cfRule>
  </conditionalFormatting>
  <conditionalFormatting sqref="P84:P91">
    <cfRule type="cellIs" dxfId="19593" priority="232" operator="greaterThan">
      <formula>0</formula>
    </cfRule>
  </conditionalFormatting>
  <conditionalFormatting sqref="Q84:Q91">
    <cfRule type="cellIs" dxfId="19592" priority="231" operator="lessThan">
      <formula>0</formula>
    </cfRule>
  </conditionalFormatting>
  <conditionalFormatting sqref="R84:R91">
    <cfRule type="cellIs" dxfId="19591" priority="229" operator="lessThan">
      <formula>0.8</formula>
    </cfRule>
    <cfRule type="cellIs" dxfId="19590" priority="230" operator="greaterThan">
      <formula>1</formula>
    </cfRule>
  </conditionalFormatting>
  <conditionalFormatting sqref="R84:R91">
    <cfRule type="cellIs" dxfId="19589" priority="227" operator="greaterThan">
      <formula>1</formula>
    </cfRule>
    <cfRule type="cellIs" dxfId="19588" priority="228" operator="lessThan">
      <formula>0.8</formula>
    </cfRule>
  </conditionalFormatting>
  <conditionalFormatting sqref="P84:P91">
    <cfRule type="cellIs" dxfId="19587" priority="226" operator="greaterThan">
      <formula>0</formula>
    </cfRule>
  </conditionalFormatting>
  <conditionalFormatting sqref="P84:P91">
    <cfRule type="cellIs" dxfId="19586" priority="220" operator="greaterThan">
      <formula>0</formula>
    </cfRule>
  </conditionalFormatting>
  <conditionalFormatting sqref="Q84:Q91">
    <cfRule type="cellIs" dxfId="19585" priority="225" operator="lessThan">
      <formula>0</formula>
    </cfRule>
  </conditionalFormatting>
  <conditionalFormatting sqref="R84:R91">
    <cfRule type="cellIs" dxfId="19584" priority="223" operator="lessThan">
      <formula>0.8</formula>
    </cfRule>
    <cfRule type="cellIs" dxfId="19583" priority="224" operator="greaterThan">
      <formula>1</formula>
    </cfRule>
  </conditionalFormatting>
  <conditionalFormatting sqref="R84:R91">
    <cfRule type="cellIs" dxfId="19582" priority="221" operator="greaterThan">
      <formula>1</formula>
    </cfRule>
    <cfRule type="cellIs" dxfId="19581" priority="222" operator="lessThan">
      <formula>0.8</formula>
    </cfRule>
  </conditionalFormatting>
  <conditionalFormatting sqref="P84:P91">
    <cfRule type="cellIs" dxfId="19580" priority="214" operator="greaterThan">
      <formula>0</formula>
    </cfRule>
  </conditionalFormatting>
  <conditionalFormatting sqref="Q84:Q91">
    <cfRule type="cellIs" dxfId="19579" priority="219" operator="lessThan">
      <formula>0</formula>
    </cfRule>
  </conditionalFormatting>
  <conditionalFormatting sqref="R84:R91">
    <cfRule type="cellIs" dxfId="19578" priority="217" operator="lessThan">
      <formula>0.8</formula>
    </cfRule>
    <cfRule type="cellIs" dxfId="19577" priority="218" operator="greaterThan">
      <formula>1</formula>
    </cfRule>
  </conditionalFormatting>
  <conditionalFormatting sqref="R84:R91">
    <cfRule type="cellIs" dxfId="19576" priority="215" operator="greaterThan">
      <formula>1</formula>
    </cfRule>
    <cfRule type="cellIs" dxfId="19575" priority="216" operator="lessThan">
      <formula>0.8</formula>
    </cfRule>
  </conditionalFormatting>
  <conditionalFormatting sqref="R84:R91">
    <cfRule type="cellIs" dxfId="19574" priority="211" operator="lessThan">
      <formula>0.8</formula>
    </cfRule>
    <cfRule type="cellIs" dxfId="19573" priority="212" operator="greaterThan">
      <formula>1</formula>
    </cfRule>
  </conditionalFormatting>
  <conditionalFormatting sqref="R84:R91">
    <cfRule type="cellIs" dxfId="19572" priority="209" operator="greaterThan">
      <formula>1</formula>
    </cfRule>
    <cfRule type="cellIs" dxfId="19571" priority="210" operator="lessThan">
      <formula>0.8</formula>
    </cfRule>
  </conditionalFormatting>
  <conditionalFormatting sqref="P84:P91">
    <cfRule type="cellIs" dxfId="19570" priority="208" operator="greaterThan">
      <formula>0</formula>
    </cfRule>
  </conditionalFormatting>
  <conditionalFormatting sqref="Q84:Q91">
    <cfRule type="cellIs" dxfId="19569" priority="213" operator="lessThan">
      <formula>0</formula>
    </cfRule>
  </conditionalFormatting>
  <conditionalFormatting sqref="Q84:Q91">
    <cfRule type="cellIs" dxfId="19568" priority="207" operator="lessThan">
      <formula>0</formula>
    </cfRule>
  </conditionalFormatting>
  <conditionalFormatting sqref="R84:R91">
    <cfRule type="cellIs" dxfId="19567" priority="205" operator="lessThan">
      <formula>0.8</formula>
    </cfRule>
    <cfRule type="cellIs" dxfId="19566" priority="206" operator="greaterThan">
      <formula>1</formula>
    </cfRule>
  </conditionalFormatting>
  <conditionalFormatting sqref="R84:R91">
    <cfRule type="cellIs" dxfId="19565" priority="203" operator="greaterThan">
      <formula>1</formula>
    </cfRule>
    <cfRule type="cellIs" dxfId="19564" priority="204" operator="lessThan">
      <formula>0.8</formula>
    </cfRule>
  </conditionalFormatting>
  <conditionalFormatting sqref="P84:P91">
    <cfRule type="cellIs" dxfId="19563" priority="202" operator="greaterThan">
      <formula>0</formula>
    </cfRule>
  </conditionalFormatting>
  <conditionalFormatting sqref="P84:P91">
    <cfRule type="cellIs" dxfId="19562" priority="196" operator="greaterThan">
      <formula>0</formula>
    </cfRule>
  </conditionalFormatting>
  <conditionalFormatting sqref="Q84:Q91">
    <cfRule type="cellIs" dxfId="19561" priority="201" operator="lessThan">
      <formula>0</formula>
    </cfRule>
  </conditionalFormatting>
  <conditionalFormatting sqref="R84:R91">
    <cfRule type="cellIs" dxfId="19560" priority="199" operator="lessThan">
      <formula>0.8</formula>
    </cfRule>
    <cfRule type="cellIs" dxfId="19559" priority="200" operator="greaterThan">
      <formula>1</formula>
    </cfRule>
  </conditionalFormatting>
  <conditionalFormatting sqref="R84:R91">
    <cfRule type="cellIs" dxfId="19558" priority="197" operator="greaterThan">
      <formula>1</formula>
    </cfRule>
    <cfRule type="cellIs" dxfId="19557" priority="198" operator="lessThan">
      <formula>0.8</formula>
    </cfRule>
  </conditionalFormatting>
  <conditionalFormatting sqref="P84:P91">
    <cfRule type="cellIs" dxfId="19556" priority="190" operator="greaterThan">
      <formula>0</formula>
    </cfRule>
  </conditionalFormatting>
  <conditionalFormatting sqref="Q84:Q91">
    <cfRule type="cellIs" dxfId="19555" priority="195" operator="lessThan">
      <formula>0</formula>
    </cfRule>
  </conditionalFormatting>
  <conditionalFormatting sqref="R84:R91">
    <cfRule type="cellIs" dxfId="19554" priority="193" operator="lessThan">
      <formula>0.8</formula>
    </cfRule>
    <cfRule type="cellIs" dxfId="19553" priority="194" operator="greaterThan">
      <formula>1</formula>
    </cfRule>
  </conditionalFormatting>
  <conditionalFormatting sqref="R84:R91">
    <cfRule type="cellIs" dxfId="19552" priority="191" operator="greaterThan">
      <formula>1</formula>
    </cfRule>
    <cfRule type="cellIs" dxfId="19551" priority="192" operator="lessThan">
      <formula>0.8</formula>
    </cfRule>
  </conditionalFormatting>
  <conditionalFormatting sqref="R84:R91">
    <cfRule type="cellIs" dxfId="19550" priority="187" operator="lessThan">
      <formula>0.8</formula>
    </cfRule>
    <cfRule type="cellIs" dxfId="19549" priority="188" operator="greaterThan">
      <formula>1</formula>
    </cfRule>
  </conditionalFormatting>
  <conditionalFormatting sqref="R84:R91">
    <cfRule type="cellIs" dxfId="19548" priority="185" operator="greaterThan">
      <formula>1</formula>
    </cfRule>
    <cfRule type="cellIs" dxfId="19547" priority="186" operator="lessThan">
      <formula>0.8</formula>
    </cfRule>
  </conditionalFormatting>
  <conditionalFormatting sqref="P84:P91">
    <cfRule type="cellIs" dxfId="19546" priority="184" operator="greaterThan">
      <formula>0</formula>
    </cfRule>
  </conditionalFormatting>
  <conditionalFormatting sqref="Q84:Q91">
    <cfRule type="cellIs" dxfId="19545" priority="189" operator="lessThan">
      <formula>0</formula>
    </cfRule>
  </conditionalFormatting>
  <conditionalFormatting sqref="P84:P91">
    <cfRule type="cellIs" dxfId="19544" priority="178" operator="greaterThan">
      <formula>0</formula>
    </cfRule>
  </conditionalFormatting>
  <conditionalFormatting sqref="Q84:Q91">
    <cfRule type="cellIs" dxfId="19543" priority="183" operator="lessThan">
      <formula>0</formula>
    </cfRule>
  </conditionalFormatting>
  <conditionalFormatting sqref="R84:R91">
    <cfRule type="cellIs" dxfId="19542" priority="181" operator="lessThan">
      <formula>0.8</formula>
    </cfRule>
    <cfRule type="cellIs" dxfId="19541" priority="182" operator="greaterThan">
      <formula>1</formula>
    </cfRule>
  </conditionalFormatting>
  <conditionalFormatting sqref="R84:R91">
    <cfRule type="cellIs" dxfId="19540" priority="179" operator="greaterThan">
      <formula>1</formula>
    </cfRule>
    <cfRule type="cellIs" dxfId="19539" priority="180" operator="lessThan">
      <formula>0.8</formula>
    </cfRule>
  </conditionalFormatting>
  <conditionalFormatting sqref="R84:R91">
    <cfRule type="cellIs" dxfId="19538" priority="175" operator="lessThan">
      <formula>0.8</formula>
    </cfRule>
    <cfRule type="cellIs" dxfId="19537" priority="176" operator="greaterThan">
      <formula>1</formula>
    </cfRule>
  </conditionalFormatting>
  <conditionalFormatting sqref="R84:R91">
    <cfRule type="cellIs" dxfId="19536" priority="173" operator="greaterThan">
      <formula>1</formula>
    </cfRule>
    <cfRule type="cellIs" dxfId="19535" priority="174" operator="lessThan">
      <formula>0.8</formula>
    </cfRule>
  </conditionalFormatting>
  <conditionalFormatting sqref="P84:P91">
    <cfRule type="cellIs" dxfId="19534" priority="172" operator="greaterThan">
      <formula>0</formula>
    </cfRule>
  </conditionalFormatting>
  <conditionalFormatting sqref="Q84:Q91">
    <cfRule type="cellIs" dxfId="19533" priority="177" operator="lessThan">
      <formula>0</formula>
    </cfRule>
  </conditionalFormatting>
  <conditionalFormatting sqref="R84:R91">
    <cfRule type="cellIs" dxfId="19532" priority="169" operator="lessThan">
      <formula>0.8</formula>
    </cfRule>
    <cfRule type="cellIs" dxfId="19531" priority="170" operator="greaterThan">
      <formula>1</formula>
    </cfRule>
  </conditionalFormatting>
  <conditionalFormatting sqref="R84:R91">
    <cfRule type="cellIs" dxfId="19530" priority="167" operator="greaterThan">
      <formula>1</formula>
    </cfRule>
    <cfRule type="cellIs" dxfId="19529" priority="168" operator="lessThan">
      <formula>0.8</formula>
    </cfRule>
  </conditionalFormatting>
  <conditionalFormatting sqref="P84:P91">
    <cfRule type="cellIs" dxfId="19528" priority="166" operator="greaterThan">
      <formula>0</formula>
    </cfRule>
  </conditionalFormatting>
  <conditionalFormatting sqref="Q84:Q91">
    <cfRule type="cellIs" dxfId="19527" priority="171" operator="lessThan">
      <formula>0</formula>
    </cfRule>
  </conditionalFormatting>
  <conditionalFormatting sqref="Q84:Q91">
    <cfRule type="cellIs" dxfId="19526" priority="165" operator="lessThan">
      <formula>0</formula>
    </cfRule>
  </conditionalFormatting>
  <conditionalFormatting sqref="R84:R91">
    <cfRule type="cellIs" dxfId="19525" priority="163" operator="lessThan">
      <formula>0.8</formula>
    </cfRule>
    <cfRule type="cellIs" dxfId="19524" priority="164" operator="greaterThan">
      <formula>1</formula>
    </cfRule>
  </conditionalFormatting>
  <conditionalFormatting sqref="R84:R91">
    <cfRule type="cellIs" dxfId="19523" priority="161" operator="greaterThan">
      <formula>1</formula>
    </cfRule>
    <cfRule type="cellIs" dxfId="19522" priority="162" operator="lessThan">
      <formula>0.8</formula>
    </cfRule>
  </conditionalFormatting>
  <conditionalFormatting sqref="P84:P91">
    <cfRule type="cellIs" dxfId="19521" priority="160" operator="greaterThan">
      <formula>0</formula>
    </cfRule>
  </conditionalFormatting>
  <conditionalFormatting sqref="Q84:Q91">
    <cfRule type="cellIs" dxfId="19520" priority="154" operator="lessThan">
      <formula>0</formula>
    </cfRule>
  </conditionalFormatting>
  <conditionalFormatting sqref="R84:R91">
    <cfRule type="cellIs" dxfId="19519" priority="158" operator="lessThan">
      <formula>0.8</formula>
    </cfRule>
    <cfRule type="cellIs" dxfId="19518" priority="159" operator="greaterThan">
      <formula>1</formula>
    </cfRule>
  </conditionalFormatting>
  <conditionalFormatting sqref="R84:R91">
    <cfRule type="cellIs" dxfId="19517" priority="156" operator="greaterThan">
      <formula>1</formula>
    </cfRule>
    <cfRule type="cellIs" dxfId="19516" priority="157" operator="lessThan">
      <formula>0.8</formula>
    </cfRule>
  </conditionalFormatting>
  <conditionalFormatting sqref="P84:P91">
    <cfRule type="cellIs" dxfId="19515" priority="155" operator="greaterThan">
      <formula>0</formula>
    </cfRule>
  </conditionalFormatting>
  <conditionalFormatting sqref="Q84:Q91">
    <cfRule type="cellIs" dxfId="19514" priority="153" operator="lessThan">
      <formula>0</formula>
    </cfRule>
  </conditionalFormatting>
  <conditionalFormatting sqref="R84:R91">
    <cfRule type="cellIs" dxfId="19513" priority="151" operator="lessThan">
      <formula>0.8</formula>
    </cfRule>
    <cfRule type="cellIs" dxfId="19512" priority="152" operator="greaterThan">
      <formula>1</formula>
    </cfRule>
  </conditionalFormatting>
  <conditionalFormatting sqref="R84:R91">
    <cfRule type="cellIs" dxfId="19511" priority="149" operator="greaterThan">
      <formula>1</formula>
    </cfRule>
    <cfRule type="cellIs" dxfId="19510" priority="150" operator="lessThan">
      <formula>0.8</formula>
    </cfRule>
  </conditionalFormatting>
  <conditionalFormatting sqref="P84:P91">
    <cfRule type="cellIs" dxfId="19509" priority="148" operator="greaterThan">
      <formula>0</formula>
    </cfRule>
  </conditionalFormatting>
  <conditionalFormatting sqref="Q84:Q91">
    <cfRule type="cellIs" dxfId="19508" priority="147" operator="lessThan">
      <formula>0</formula>
    </cfRule>
  </conditionalFormatting>
  <conditionalFormatting sqref="R84:R91">
    <cfRule type="cellIs" dxfId="19507" priority="145" operator="lessThan">
      <formula>0.8</formula>
    </cfRule>
    <cfRule type="cellIs" dxfId="19506" priority="146" operator="greaterThan">
      <formula>1</formula>
    </cfRule>
  </conditionalFormatting>
  <conditionalFormatting sqref="R84:R91">
    <cfRule type="cellIs" dxfId="19505" priority="143" operator="greaterThan">
      <formula>1</formula>
    </cfRule>
    <cfRule type="cellIs" dxfId="19504" priority="144" operator="lessThan">
      <formula>0.8</formula>
    </cfRule>
  </conditionalFormatting>
  <conditionalFormatting sqref="P84:P91">
    <cfRule type="cellIs" dxfId="19503" priority="142" operator="greaterThan">
      <formula>0</formula>
    </cfRule>
  </conditionalFormatting>
  <conditionalFormatting sqref="Q84:Q91">
    <cfRule type="cellIs" dxfId="19502" priority="141" operator="lessThan">
      <formula>0</formula>
    </cfRule>
  </conditionalFormatting>
  <conditionalFormatting sqref="R84:R91">
    <cfRule type="cellIs" dxfId="19501" priority="139" operator="lessThan">
      <formula>0.8</formula>
    </cfRule>
    <cfRule type="cellIs" dxfId="19500" priority="140" operator="greaterThan">
      <formula>1</formula>
    </cfRule>
  </conditionalFormatting>
  <conditionalFormatting sqref="R84:R91">
    <cfRule type="cellIs" dxfId="19499" priority="137" operator="greaterThan">
      <formula>1</formula>
    </cfRule>
    <cfRule type="cellIs" dxfId="19498" priority="138" operator="lessThan">
      <formula>0.8</formula>
    </cfRule>
  </conditionalFormatting>
  <conditionalFormatting sqref="P84:P91">
    <cfRule type="cellIs" dxfId="19497" priority="136" operator="greaterThan">
      <formula>0</formula>
    </cfRule>
  </conditionalFormatting>
  <conditionalFormatting sqref="Q84:Q91">
    <cfRule type="cellIs" dxfId="19496" priority="135" operator="lessThan">
      <formula>0</formula>
    </cfRule>
  </conditionalFormatting>
  <conditionalFormatting sqref="R84:R91">
    <cfRule type="cellIs" dxfId="19495" priority="133" operator="lessThan">
      <formula>0.8</formula>
    </cfRule>
    <cfRule type="cellIs" dxfId="19494" priority="134" operator="greaterThan">
      <formula>1</formula>
    </cfRule>
  </conditionalFormatting>
  <conditionalFormatting sqref="R84:R91">
    <cfRule type="cellIs" dxfId="19493" priority="131" operator="greaterThan">
      <formula>1</formula>
    </cfRule>
    <cfRule type="cellIs" dxfId="19492" priority="132" operator="lessThan">
      <formula>0.8</formula>
    </cfRule>
  </conditionalFormatting>
  <conditionalFormatting sqref="P84:P91">
    <cfRule type="cellIs" dxfId="19491" priority="130" operator="greaterThan">
      <formula>0</formula>
    </cfRule>
  </conditionalFormatting>
  <conditionalFormatting sqref="Q84:Q91">
    <cfRule type="cellIs" dxfId="19490" priority="129" operator="lessThan">
      <formula>0</formula>
    </cfRule>
  </conditionalFormatting>
  <conditionalFormatting sqref="R84:R91">
    <cfRule type="cellIs" dxfId="19489" priority="127" operator="lessThan">
      <formula>0.8</formula>
    </cfRule>
    <cfRule type="cellIs" dxfId="19488" priority="128" operator="greaterThan">
      <formula>1</formula>
    </cfRule>
  </conditionalFormatting>
  <conditionalFormatting sqref="R84:R91">
    <cfRule type="cellIs" dxfId="19487" priority="125" operator="greaterThan">
      <formula>1</formula>
    </cfRule>
    <cfRule type="cellIs" dxfId="19486" priority="126" operator="lessThan">
      <formula>0.8</formula>
    </cfRule>
  </conditionalFormatting>
  <conditionalFormatting sqref="P84:P91">
    <cfRule type="cellIs" dxfId="19485" priority="124" operator="greaterThan">
      <formula>0</formula>
    </cfRule>
  </conditionalFormatting>
  <conditionalFormatting sqref="P84:P91">
    <cfRule type="cellIs" dxfId="19484" priority="118" operator="greaterThan">
      <formula>0</formula>
    </cfRule>
  </conditionalFormatting>
  <conditionalFormatting sqref="Q84:Q91">
    <cfRule type="cellIs" dxfId="19483" priority="123" operator="lessThan">
      <formula>0</formula>
    </cfRule>
  </conditionalFormatting>
  <conditionalFormatting sqref="R84:R91">
    <cfRule type="cellIs" dxfId="19482" priority="121" operator="lessThan">
      <formula>0.8</formula>
    </cfRule>
    <cfRule type="cellIs" dxfId="19481" priority="122" operator="greaterThan">
      <formula>1</formula>
    </cfRule>
  </conditionalFormatting>
  <conditionalFormatting sqref="R84:R91">
    <cfRule type="cellIs" dxfId="19480" priority="119" operator="greaterThan">
      <formula>1</formula>
    </cfRule>
    <cfRule type="cellIs" dxfId="19479" priority="120" operator="lessThan">
      <formula>0.8</formula>
    </cfRule>
  </conditionalFormatting>
  <conditionalFormatting sqref="P84:P91">
    <cfRule type="cellIs" dxfId="19478" priority="112" operator="greaterThan">
      <formula>0</formula>
    </cfRule>
  </conditionalFormatting>
  <conditionalFormatting sqref="Q84:Q91">
    <cfRule type="cellIs" dxfId="19477" priority="117" operator="lessThan">
      <formula>0</formula>
    </cfRule>
  </conditionalFormatting>
  <conditionalFormatting sqref="R84:R91">
    <cfRule type="cellIs" dxfId="19476" priority="115" operator="lessThan">
      <formula>0.8</formula>
    </cfRule>
    <cfRule type="cellIs" dxfId="19475" priority="116" operator="greaterThan">
      <formula>1</formula>
    </cfRule>
  </conditionalFormatting>
  <conditionalFormatting sqref="R84:R91">
    <cfRule type="cellIs" dxfId="19474" priority="113" operator="greaterThan">
      <formula>1</formula>
    </cfRule>
    <cfRule type="cellIs" dxfId="19473" priority="114" operator="lessThan">
      <formula>0.8</formula>
    </cfRule>
  </conditionalFormatting>
  <conditionalFormatting sqref="R84:R91">
    <cfRule type="cellIs" dxfId="19472" priority="109" operator="lessThan">
      <formula>0.8</formula>
    </cfRule>
    <cfRule type="cellIs" dxfId="19471" priority="110" operator="greaterThan">
      <formula>1</formula>
    </cfRule>
  </conditionalFormatting>
  <conditionalFormatting sqref="R84:R91">
    <cfRule type="cellIs" dxfId="19470" priority="107" operator="greaterThan">
      <formula>1</formula>
    </cfRule>
    <cfRule type="cellIs" dxfId="19469" priority="108" operator="lessThan">
      <formula>0.8</formula>
    </cfRule>
  </conditionalFormatting>
  <conditionalFormatting sqref="P84:P91">
    <cfRule type="cellIs" dxfId="19468" priority="106" operator="greaterThan">
      <formula>0</formula>
    </cfRule>
  </conditionalFormatting>
  <conditionalFormatting sqref="Q84:Q91">
    <cfRule type="cellIs" dxfId="19467" priority="111" operator="lessThan">
      <formula>0</formula>
    </cfRule>
  </conditionalFormatting>
  <conditionalFormatting sqref="Q84:Q91">
    <cfRule type="cellIs" dxfId="19466" priority="100" operator="lessThan">
      <formula>0</formula>
    </cfRule>
  </conditionalFormatting>
  <conditionalFormatting sqref="P84:P91">
    <cfRule type="cellIs" dxfId="19465" priority="101" operator="greaterThan">
      <formula>0</formula>
    </cfRule>
  </conditionalFormatting>
  <conditionalFormatting sqref="R84:R91">
    <cfRule type="cellIs" dxfId="19464" priority="104" operator="lessThan">
      <formula>0.8</formula>
    </cfRule>
    <cfRule type="cellIs" dxfId="19463" priority="105" operator="greaterThan">
      <formula>1</formula>
    </cfRule>
  </conditionalFormatting>
  <conditionalFormatting sqref="R84:R91">
    <cfRule type="cellIs" dxfId="19462" priority="102" operator="greaterThan">
      <formula>1</formula>
    </cfRule>
    <cfRule type="cellIs" dxfId="19461" priority="103" operator="lessThan">
      <formula>0.8</formula>
    </cfRule>
  </conditionalFormatting>
  <conditionalFormatting sqref="Q84:Q91">
    <cfRule type="cellIs" dxfId="19460" priority="94" operator="lessThan">
      <formula>0</formula>
    </cfRule>
  </conditionalFormatting>
  <conditionalFormatting sqref="R84:R91">
    <cfRule type="cellIs" dxfId="19459" priority="98" operator="lessThan">
      <formula>0.8</formula>
    </cfRule>
    <cfRule type="cellIs" dxfId="19458" priority="99" operator="greaterThan">
      <formula>1</formula>
    </cfRule>
  </conditionalFormatting>
  <conditionalFormatting sqref="R84:R91">
    <cfRule type="cellIs" dxfId="19457" priority="96" operator="greaterThan">
      <formula>1</formula>
    </cfRule>
    <cfRule type="cellIs" dxfId="19456" priority="97" operator="lessThan">
      <formula>0.8</formula>
    </cfRule>
  </conditionalFormatting>
  <conditionalFormatting sqref="P84:P91">
    <cfRule type="cellIs" dxfId="19455" priority="95" operator="greaterThan">
      <formula>0</formula>
    </cfRule>
  </conditionalFormatting>
  <conditionalFormatting sqref="Q84:Q91">
    <cfRule type="cellIs" dxfId="19454" priority="93" operator="lessThan">
      <formula>0</formula>
    </cfRule>
  </conditionalFormatting>
  <conditionalFormatting sqref="R84:R91">
    <cfRule type="cellIs" dxfId="19453" priority="91" operator="lessThan">
      <formula>0.8</formula>
    </cfRule>
    <cfRule type="cellIs" dxfId="19452" priority="92" operator="greaterThan">
      <formula>1</formula>
    </cfRule>
  </conditionalFormatting>
  <conditionalFormatting sqref="R84:R91">
    <cfRule type="cellIs" dxfId="19451" priority="89" operator="greaterThan">
      <formula>1</formula>
    </cfRule>
    <cfRule type="cellIs" dxfId="19450" priority="90" operator="lessThan">
      <formula>0.8</formula>
    </cfRule>
  </conditionalFormatting>
  <conditionalFormatting sqref="P84:P91">
    <cfRule type="cellIs" dxfId="19449" priority="88" operator="greaterThan">
      <formula>0</formula>
    </cfRule>
  </conditionalFormatting>
  <conditionalFormatting sqref="Q84:Q91">
    <cfRule type="cellIs" dxfId="19448" priority="87" operator="lessThan">
      <formula>0</formula>
    </cfRule>
  </conditionalFormatting>
  <conditionalFormatting sqref="R84:R91">
    <cfRule type="cellIs" dxfId="19447" priority="85" operator="lessThan">
      <formula>0.8</formula>
    </cfRule>
    <cfRule type="cellIs" dxfId="19446" priority="86" operator="greaterThan">
      <formula>1</formula>
    </cfRule>
  </conditionalFormatting>
  <conditionalFormatting sqref="R84:R91">
    <cfRule type="cellIs" dxfId="19445" priority="83" operator="greaterThan">
      <formula>1</formula>
    </cfRule>
    <cfRule type="cellIs" dxfId="19444" priority="84" operator="lessThan">
      <formula>0.8</formula>
    </cfRule>
  </conditionalFormatting>
  <conditionalFormatting sqref="P84:P91">
    <cfRule type="cellIs" dxfId="19443" priority="82" operator="greaterThan">
      <formula>0</formula>
    </cfRule>
  </conditionalFormatting>
  <conditionalFormatting sqref="Q84:Q91">
    <cfRule type="cellIs" dxfId="19442" priority="81" operator="lessThan">
      <formula>0</formula>
    </cfRule>
  </conditionalFormatting>
  <conditionalFormatting sqref="R84:R91">
    <cfRule type="cellIs" dxfId="19441" priority="79" operator="lessThan">
      <formula>0.8</formula>
    </cfRule>
    <cfRule type="cellIs" dxfId="19440" priority="80" operator="greaterThan">
      <formula>1</formula>
    </cfRule>
  </conditionalFormatting>
  <conditionalFormatting sqref="R84:R91">
    <cfRule type="cellIs" dxfId="19439" priority="77" operator="greaterThan">
      <formula>1</formula>
    </cfRule>
    <cfRule type="cellIs" dxfId="19438" priority="78" operator="lessThan">
      <formula>0.8</formula>
    </cfRule>
  </conditionalFormatting>
  <conditionalFormatting sqref="P84:P91">
    <cfRule type="cellIs" dxfId="19437" priority="76" operator="greaterThan">
      <formula>0</formula>
    </cfRule>
  </conditionalFormatting>
  <conditionalFormatting sqref="Q162:Q167">
    <cfRule type="cellIs" dxfId="19436" priority="75" operator="lessThan">
      <formula>0</formula>
    </cfRule>
  </conditionalFormatting>
  <conditionalFormatting sqref="R162:R167">
    <cfRule type="cellIs" dxfId="19435" priority="73" operator="lessThan">
      <formula>0.8</formula>
    </cfRule>
    <cfRule type="cellIs" dxfId="19434" priority="74" operator="greaterThan">
      <formula>1</formula>
    </cfRule>
  </conditionalFormatting>
  <conditionalFormatting sqref="R162:R167">
    <cfRule type="cellIs" dxfId="19433" priority="71" operator="greaterThan">
      <formula>1</formula>
    </cfRule>
    <cfRule type="cellIs" dxfId="19432" priority="72" operator="lessThan">
      <formula>0.8</formula>
    </cfRule>
  </conditionalFormatting>
  <conditionalFormatting sqref="P162:P167">
    <cfRule type="cellIs" dxfId="19431" priority="70" operator="greaterThan">
      <formula>0</formula>
    </cfRule>
  </conditionalFormatting>
  <conditionalFormatting sqref="P168">
    <cfRule type="cellIs" dxfId="19430" priority="64" operator="greaterThan">
      <formula>0</formula>
    </cfRule>
  </conditionalFormatting>
  <conditionalFormatting sqref="R168">
    <cfRule type="cellIs" dxfId="19429" priority="67" operator="lessThan">
      <formula>0.8</formula>
    </cfRule>
    <cfRule type="cellIs" dxfId="19428" priority="68" operator="greaterThan">
      <formula>1</formula>
    </cfRule>
  </conditionalFormatting>
  <conditionalFormatting sqref="R168">
    <cfRule type="cellIs" dxfId="19427" priority="65" operator="greaterThan">
      <formula>1</formula>
    </cfRule>
    <cfRule type="cellIs" dxfId="19426" priority="66" operator="lessThan">
      <formula>0.8</formula>
    </cfRule>
  </conditionalFormatting>
  <conditionalFormatting sqref="Q168">
    <cfRule type="cellIs" dxfId="19425" priority="69" operator="lessThan">
      <formula>0</formula>
    </cfRule>
  </conditionalFormatting>
  <conditionalFormatting sqref="Q161">
    <cfRule type="cellIs" dxfId="19424" priority="63" operator="lessThan">
      <formula>0</formula>
    </cfRule>
  </conditionalFormatting>
  <conditionalFormatting sqref="R161">
    <cfRule type="cellIs" dxfId="19423" priority="61" operator="lessThan">
      <formula>0.8</formula>
    </cfRule>
    <cfRule type="cellIs" dxfId="19422" priority="62" operator="greaterThan">
      <formula>1</formula>
    </cfRule>
  </conditionalFormatting>
  <conditionalFormatting sqref="R161">
    <cfRule type="cellIs" dxfId="19421" priority="59" operator="greaterThan">
      <formula>1</formula>
    </cfRule>
    <cfRule type="cellIs" dxfId="19420" priority="60" operator="lessThan">
      <formula>0.8</formula>
    </cfRule>
  </conditionalFormatting>
  <conditionalFormatting sqref="P161">
    <cfRule type="cellIs" dxfId="19419" priority="58" operator="greaterThan">
      <formula>0</formula>
    </cfRule>
  </conditionalFormatting>
  <conditionalFormatting sqref="Q162:Q167">
    <cfRule type="cellIs" dxfId="19418" priority="57" operator="lessThan">
      <formula>0</formula>
    </cfRule>
  </conditionalFormatting>
  <conditionalFormatting sqref="R162:R167">
    <cfRule type="cellIs" dxfId="19417" priority="55" operator="lessThan">
      <formula>0.8</formula>
    </cfRule>
    <cfRule type="cellIs" dxfId="19416" priority="56" operator="greaterThan">
      <formula>1</formula>
    </cfRule>
  </conditionalFormatting>
  <conditionalFormatting sqref="R162:R167">
    <cfRule type="cellIs" dxfId="19415" priority="53" operator="greaterThan">
      <formula>1</formula>
    </cfRule>
    <cfRule type="cellIs" dxfId="19414" priority="54" operator="lessThan">
      <formula>0.8</formula>
    </cfRule>
  </conditionalFormatting>
  <conditionalFormatting sqref="P162:P167">
    <cfRule type="cellIs" dxfId="19413" priority="52" operator="greaterThan">
      <formula>0</formula>
    </cfRule>
  </conditionalFormatting>
  <conditionalFormatting sqref="Q162:Q167">
    <cfRule type="cellIs" dxfId="19412" priority="51" operator="lessThan">
      <formula>0</formula>
    </cfRule>
  </conditionalFormatting>
  <conditionalFormatting sqref="R162:R167">
    <cfRule type="cellIs" dxfId="19411" priority="49" operator="lessThan">
      <formula>0.8</formula>
    </cfRule>
    <cfRule type="cellIs" dxfId="19410" priority="50" operator="greaterThan">
      <formula>1</formula>
    </cfRule>
  </conditionalFormatting>
  <conditionalFormatting sqref="R162:R167">
    <cfRule type="cellIs" dxfId="19409" priority="47" operator="greaterThan">
      <formula>1</formula>
    </cfRule>
    <cfRule type="cellIs" dxfId="19408" priority="48" operator="lessThan">
      <formula>0.8</formula>
    </cfRule>
  </conditionalFormatting>
  <conditionalFormatting sqref="P162:P167">
    <cfRule type="cellIs" dxfId="19407" priority="46" operator="greaterThan">
      <formula>0</formula>
    </cfRule>
  </conditionalFormatting>
  <conditionalFormatting sqref="Q168">
    <cfRule type="cellIs" dxfId="19406" priority="45" operator="lessThan">
      <formula>0</formula>
    </cfRule>
  </conditionalFormatting>
  <conditionalFormatting sqref="R168">
    <cfRule type="cellIs" dxfId="19405" priority="43" operator="lessThan">
      <formula>0.8</formula>
    </cfRule>
    <cfRule type="cellIs" dxfId="19404" priority="44" operator="greaterThan">
      <formula>1</formula>
    </cfRule>
  </conditionalFormatting>
  <conditionalFormatting sqref="R168">
    <cfRule type="cellIs" dxfId="19403" priority="41" operator="greaterThan">
      <formula>1</formula>
    </cfRule>
    <cfRule type="cellIs" dxfId="19402" priority="42" operator="lessThan">
      <formula>0.8</formula>
    </cfRule>
  </conditionalFormatting>
  <conditionalFormatting sqref="P168">
    <cfRule type="cellIs" dxfId="19401" priority="40" operator="greaterThan">
      <formula>0</formula>
    </cfRule>
  </conditionalFormatting>
  <conditionalFormatting sqref="Q161">
    <cfRule type="cellIs" dxfId="19400" priority="39" operator="lessThan">
      <formula>0</formula>
    </cfRule>
  </conditionalFormatting>
  <conditionalFormatting sqref="R161">
    <cfRule type="cellIs" dxfId="19399" priority="37" operator="lessThan">
      <formula>0.8</formula>
    </cfRule>
    <cfRule type="cellIs" dxfId="19398" priority="38" operator="greaterThan">
      <formula>1</formula>
    </cfRule>
  </conditionalFormatting>
  <conditionalFormatting sqref="R161">
    <cfRule type="cellIs" dxfId="19397" priority="35" operator="greaterThan">
      <formula>1</formula>
    </cfRule>
    <cfRule type="cellIs" dxfId="19396" priority="36" operator="lessThan">
      <formula>0.8</formula>
    </cfRule>
  </conditionalFormatting>
  <conditionalFormatting sqref="P161">
    <cfRule type="cellIs" dxfId="19395" priority="34" operator="greaterThan">
      <formula>0</formula>
    </cfRule>
  </conditionalFormatting>
  <conditionalFormatting sqref="Q162:Q167">
    <cfRule type="cellIs" dxfId="19394" priority="33" operator="lessThan">
      <formula>0</formula>
    </cfRule>
  </conditionalFormatting>
  <conditionalFormatting sqref="R162:R167">
    <cfRule type="cellIs" dxfId="19393" priority="31" operator="lessThan">
      <formula>0.8</formula>
    </cfRule>
    <cfRule type="cellIs" dxfId="19392" priority="32" operator="greaterThan">
      <formula>1</formula>
    </cfRule>
  </conditionalFormatting>
  <conditionalFormatting sqref="R162:R167">
    <cfRule type="cellIs" dxfId="19391" priority="29" operator="greaterThan">
      <formula>1</formula>
    </cfRule>
    <cfRule type="cellIs" dxfId="19390" priority="30" operator="lessThan">
      <formula>0.8</formula>
    </cfRule>
  </conditionalFormatting>
  <conditionalFormatting sqref="P162:P167">
    <cfRule type="cellIs" dxfId="19389" priority="28" operator="greaterThan">
      <formula>0</formula>
    </cfRule>
  </conditionalFormatting>
  <conditionalFormatting sqref="Q161">
    <cfRule type="cellIs" dxfId="19388" priority="27" operator="lessThan">
      <formula>0</formula>
    </cfRule>
  </conditionalFormatting>
  <conditionalFormatting sqref="R161">
    <cfRule type="cellIs" dxfId="19387" priority="25" operator="lessThan">
      <formula>0.8</formula>
    </cfRule>
    <cfRule type="cellIs" dxfId="19386" priority="26" operator="greaterThan">
      <formula>1</formula>
    </cfRule>
  </conditionalFormatting>
  <conditionalFormatting sqref="R161">
    <cfRule type="cellIs" dxfId="19385" priority="23" operator="greaterThan">
      <formula>1</formula>
    </cfRule>
    <cfRule type="cellIs" dxfId="19384" priority="24" operator="lessThan">
      <formula>0.8</formula>
    </cfRule>
  </conditionalFormatting>
  <conditionalFormatting sqref="P161">
    <cfRule type="cellIs" dxfId="19383" priority="22" operator="greaterThan">
      <formula>0</formula>
    </cfRule>
  </conditionalFormatting>
  <conditionalFormatting sqref="Q162:Q167">
    <cfRule type="cellIs" dxfId="19382" priority="21" operator="lessThan">
      <formula>0</formula>
    </cfRule>
  </conditionalFormatting>
  <conditionalFormatting sqref="R162:R167">
    <cfRule type="cellIs" dxfId="19381" priority="19" operator="lessThan">
      <formula>0.8</formula>
    </cfRule>
    <cfRule type="cellIs" dxfId="19380" priority="20" operator="greaterThan">
      <formula>1</formula>
    </cfRule>
  </conditionalFormatting>
  <conditionalFormatting sqref="R162:R167">
    <cfRule type="cellIs" dxfId="19379" priority="17" operator="greaterThan">
      <formula>1</formula>
    </cfRule>
    <cfRule type="cellIs" dxfId="19378" priority="18" operator="lessThan">
      <formula>0.8</formula>
    </cfRule>
  </conditionalFormatting>
  <conditionalFormatting sqref="P162:P167">
    <cfRule type="cellIs" dxfId="19377" priority="16" operator="greaterThan">
      <formula>0</formula>
    </cfRule>
  </conditionalFormatting>
  <conditionalFormatting sqref="Q161">
    <cfRule type="cellIs" dxfId="19376" priority="15" operator="lessThan">
      <formula>0</formula>
    </cfRule>
  </conditionalFormatting>
  <conditionalFormatting sqref="R161">
    <cfRule type="cellIs" dxfId="19375" priority="13" operator="lessThan">
      <formula>0.8</formula>
    </cfRule>
    <cfRule type="cellIs" dxfId="19374" priority="14" operator="greaterThan">
      <formula>1</formula>
    </cfRule>
  </conditionalFormatting>
  <conditionalFormatting sqref="R161">
    <cfRule type="cellIs" dxfId="19373" priority="11" operator="greaterThan">
      <formula>1</formula>
    </cfRule>
    <cfRule type="cellIs" dxfId="19372" priority="12" operator="lessThan">
      <formula>0.8</formula>
    </cfRule>
  </conditionalFormatting>
  <conditionalFormatting sqref="P161">
    <cfRule type="cellIs" dxfId="19371" priority="10" operator="greaterThan">
      <formula>0</formula>
    </cfRule>
  </conditionalFormatting>
  <conditionalFormatting sqref="P168">
    <cfRule type="cellIs" dxfId="19370" priority="4" operator="greaterThan">
      <formula>0</formula>
    </cfRule>
  </conditionalFormatting>
  <conditionalFormatting sqref="R168">
    <cfRule type="cellIs" dxfId="19369" priority="7" operator="lessThan">
      <formula>0.8</formula>
    </cfRule>
    <cfRule type="cellIs" dxfId="19368" priority="8" operator="greaterThan">
      <formula>1</formula>
    </cfRule>
  </conditionalFormatting>
  <conditionalFormatting sqref="R168">
    <cfRule type="cellIs" dxfId="19367" priority="5" operator="greaterThan">
      <formula>1</formula>
    </cfRule>
    <cfRule type="cellIs" dxfId="19366" priority="6" operator="lessThan">
      <formula>0.8</formula>
    </cfRule>
  </conditionalFormatting>
  <conditionalFormatting sqref="Q168">
    <cfRule type="cellIs" dxfId="19365" priority="9" operator="lessThan">
      <formula>0</formula>
    </cfRule>
  </conditionalFormatting>
  <conditionalFormatting sqref="AF30">
    <cfRule type="cellIs" dxfId="19364" priority="3" operator="lessThan">
      <formula>0</formula>
    </cfRule>
  </conditionalFormatting>
  <conditionalFormatting sqref="AG30">
    <cfRule type="cellIs" dxfId="19363" priority="1" operator="greaterThan">
      <formula>1</formula>
    </cfRule>
    <cfRule type="cellIs" dxfId="19362" priority="2" operator="lessThan">
      <formula>0.8</formula>
    </cfRule>
  </conditionalFormatting>
  <dataValidations count="1">
    <dataValidation type="list" allowBlank="1" showInputMessage="1" showErrorMessage="1" sqref="AB5:AC173" xr:uid="{00000000-0002-0000-23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350</v>
      </c>
      <c r="E3" s="517"/>
      <c r="F3" s="506" t="s">
        <v>3</v>
      </c>
      <c r="G3" s="467"/>
      <c r="H3" s="518">
        <v>283957.25</v>
      </c>
      <c r="I3" s="519"/>
      <c r="J3" s="506" t="s">
        <v>4</v>
      </c>
      <c r="K3" s="467"/>
      <c r="L3" s="511">
        <v>9331359.9972135425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382.47575535108223</v>
      </c>
      <c r="G6" s="508"/>
      <c r="H6" s="486">
        <f>AVERAGE(D13:P13,Q13)</f>
        <v>138.89047269455773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6</v>
      </c>
      <c r="Q6" s="475">
        <v>5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357.70995699967028</v>
      </c>
      <c r="G7" s="479"/>
      <c r="H7" s="480">
        <f>AVERAGE(D14:P14,Q14)</f>
        <v>126.01091125225</v>
      </c>
      <c r="I7" s="481"/>
      <c r="J7" s="480">
        <f>AVERAGE(D31:E31,G31:H31)</f>
        <v>648.64902958835216</v>
      </c>
      <c r="K7" s="481"/>
      <c r="L7" s="482">
        <f>AVERAGE(J31:M31)</f>
        <v>877.71754452695927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0.88819327935432457</v>
      </c>
      <c r="G8" s="485"/>
      <c r="H8" s="484">
        <f>AVERAGE(D15:O15,P15:Q15)</f>
        <v>0.89789383725235095</v>
      </c>
      <c r="I8" s="485"/>
      <c r="J8" s="484">
        <f>AVERAGE(D32:E32,G32:H32)</f>
        <v>0.74018278891438927</v>
      </c>
      <c r="K8" s="485"/>
      <c r="L8" s="484">
        <f>AVERAGE(J32:M32)</f>
        <v>1.0022518171511667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107.23774509803921</v>
      </c>
      <c r="F13" s="19">
        <v>126.67647058823528</v>
      </c>
      <c r="G13" s="19">
        <v>327.38095238095235</v>
      </c>
      <c r="H13" s="19">
        <v>228.57142857142858</v>
      </c>
      <c r="I13" s="19">
        <v>85.571281144036561</v>
      </c>
      <c r="J13" s="19">
        <v>93.002178649237464</v>
      </c>
      <c r="K13" s="19">
        <v>114.9106467148263</v>
      </c>
      <c r="L13" s="19">
        <v>91.249582289055979</v>
      </c>
      <c r="M13" s="19">
        <v>82.168540223106788</v>
      </c>
      <c r="N13" s="19">
        <v>86.86855107540093</v>
      </c>
      <c r="O13" s="19">
        <v>101.57852965747702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126.92378773516386</v>
      </c>
      <c r="E14" s="19">
        <v>96.797194010567964</v>
      </c>
      <c r="F14" s="19">
        <v>109.43697414119789</v>
      </c>
      <c r="G14" s="19">
        <v>297.57428959131545</v>
      </c>
      <c r="H14" s="19">
        <v>224.58000869696849</v>
      </c>
      <c r="I14" s="19">
        <v>79.743960513911091</v>
      </c>
      <c r="J14" s="19">
        <v>80.461561588241693</v>
      </c>
      <c r="K14" s="19">
        <v>96.14972823634929</v>
      </c>
      <c r="L14" s="19">
        <v>79.242091159042701</v>
      </c>
      <c r="M14" s="19">
        <v>73.424366342596258</v>
      </c>
      <c r="N14" s="19">
        <v>78.895635141592734</v>
      </c>
      <c r="O14" s="19">
        <v>86.134131757966315</v>
      </c>
      <c r="P14" s="19">
        <v>197.59982380510678</v>
      </c>
      <c r="Q14" s="9">
        <v>137.18920481147933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0.8886866222878903</v>
      </c>
      <c r="E15" s="10">
        <f t="shared" si="0"/>
        <v>0.9026410796130947</v>
      </c>
      <c r="F15" s="10">
        <f t="shared" si="0"/>
        <v>0.86390924560035498</v>
      </c>
      <c r="G15" s="10">
        <f t="shared" si="0"/>
        <v>0.90895419366074548</v>
      </c>
      <c r="H15" s="10">
        <f t="shared" si="0"/>
        <v>0.98253753804923705</v>
      </c>
      <c r="I15" s="10">
        <f t="shared" si="0"/>
        <v>0.93190097714773346</v>
      </c>
      <c r="J15" s="10">
        <f t="shared" si="0"/>
        <v>0.86515781411644821</v>
      </c>
      <c r="K15" s="10">
        <f t="shared" si="0"/>
        <v>0.83673472376292535</v>
      </c>
      <c r="L15" s="10">
        <f t="shared" si="0"/>
        <v>0.86841045373800685</v>
      </c>
      <c r="M15" s="10">
        <f t="shared" si="0"/>
        <v>0.89358246043110834</v>
      </c>
      <c r="N15" s="10">
        <f t="shared" si="0"/>
        <v>0.90821861496356959</v>
      </c>
      <c r="O15" s="10">
        <f t="shared" si="0"/>
        <v>0.84795607938420414</v>
      </c>
      <c r="P15" s="379">
        <f t="shared" si="0"/>
        <v>0.95722922003440003</v>
      </c>
      <c r="Q15" s="11">
        <f t="shared" si="0"/>
        <v>0.91459469874319554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0.73611111111111105</v>
      </c>
      <c r="E17" s="12">
        <v>0.63541666666666652</v>
      </c>
      <c r="F17" s="12">
        <v>0.66319444444444442</v>
      </c>
      <c r="G17" s="12">
        <v>0.70902777777777781</v>
      </c>
      <c r="H17" s="12">
        <v>0.67847222222222225</v>
      </c>
      <c r="I17" s="12">
        <v>0.77222222222222203</v>
      </c>
      <c r="J17" s="12">
        <v>0.80277777777777759</v>
      </c>
      <c r="K17" s="12">
        <v>0.7979166666666665</v>
      </c>
      <c r="L17" s="12">
        <v>0.93611111111111101</v>
      </c>
      <c r="M17" s="12">
        <v>0.9659722222222219</v>
      </c>
      <c r="N17" s="12">
        <v>0.93749999999999989</v>
      </c>
      <c r="O17" s="22">
        <v>0.875</v>
      </c>
      <c r="P17" s="12">
        <v>0.61736111111111103</v>
      </c>
      <c r="Q17" s="380">
        <v>0.62152777777777779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2</v>
      </c>
      <c r="E20" s="382">
        <v>1</v>
      </c>
      <c r="F20" s="382">
        <v>1</v>
      </c>
      <c r="G20" s="382" t="s">
        <v>49</v>
      </c>
      <c r="H20" s="382" t="s">
        <v>49</v>
      </c>
      <c r="I20" s="382" t="s">
        <v>49</v>
      </c>
      <c r="J20" s="382">
        <v>1</v>
      </c>
      <c r="K20" s="382">
        <v>1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 t="s">
        <v>49</v>
      </c>
      <c r="G21" s="382">
        <v>1</v>
      </c>
      <c r="H21" s="382">
        <v>1</v>
      </c>
      <c r="I21" s="382">
        <v>1</v>
      </c>
      <c r="J21" s="382" t="s">
        <v>49</v>
      </c>
      <c r="K21" s="382" t="s">
        <v>49</v>
      </c>
      <c r="L21" s="382" t="s">
        <v>49</v>
      </c>
      <c r="M21" s="382">
        <v>1</v>
      </c>
      <c r="N21" s="382">
        <v>1</v>
      </c>
      <c r="O21" s="382" t="s">
        <v>49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18.857142857142858</v>
      </c>
      <c r="E22" s="384">
        <v>17.166666666666668</v>
      </c>
      <c r="F22" s="384">
        <v>14.857142857142858</v>
      </c>
      <c r="G22" s="384">
        <v>5.833333333333333</v>
      </c>
      <c r="H22" s="384">
        <v>6.6</v>
      </c>
      <c r="I22" s="384">
        <v>17.166666666666668</v>
      </c>
      <c r="J22" s="384">
        <v>16.777777777777779</v>
      </c>
      <c r="K22" s="384">
        <v>15.5</v>
      </c>
      <c r="L22" s="384">
        <v>16.600000000000001</v>
      </c>
      <c r="M22" s="384">
        <v>18.25</v>
      </c>
      <c r="N22" s="384">
        <v>17.333333333333332</v>
      </c>
      <c r="O22" s="384">
        <v>16.166666666666668</v>
      </c>
      <c r="P22" s="384">
        <v>11.6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770.68113912231536</v>
      </c>
      <c r="F31" s="8">
        <v>0</v>
      </c>
      <c r="G31" s="8">
        <v>850.95223404303647</v>
      </c>
      <c r="H31" s="393">
        <v>972.96274518805706</v>
      </c>
      <c r="I31" s="392">
        <v>0</v>
      </c>
      <c r="J31" s="8">
        <v>1069.599999999997</v>
      </c>
      <c r="K31" s="8">
        <v>664.97222222222319</v>
      </c>
      <c r="L31" s="8">
        <v>917.08106836902732</v>
      </c>
      <c r="M31" s="393">
        <v>859.21688751658928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0.9341589565118974</v>
      </c>
      <c r="F32" s="10">
        <f t="shared" si="1"/>
        <v>0</v>
      </c>
      <c r="G32" s="10">
        <f t="shared" si="1"/>
        <v>0.94550248227004052</v>
      </c>
      <c r="H32" s="10">
        <f t="shared" si="1"/>
        <v>1.0810697168756189</v>
      </c>
      <c r="I32" s="392">
        <f t="shared" si="1"/>
        <v>0</v>
      </c>
      <c r="J32" s="10">
        <f t="shared" si="1"/>
        <v>1.2964848484848448</v>
      </c>
      <c r="K32" s="10">
        <f t="shared" si="1"/>
        <v>0.73885802469135908</v>
      </c>
      <c r="L32" s="10">
        <f t="shared" si="1"/>
        <v>1.0189789648544747</v>
      </c>
      <c r="M32" s="11">
        <f t="shared" si="1"/>
        <v>0.95468543057398814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2931.0000000000045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0.31180555555555556</v>
      </c>
      <c r="F34" s="12">
        <v>0</v>
      </c>
      <c r="G34" s="12">
        <v>1067.7777777777771</v>
      </c>
      <c r="H34" s="380">
        <v>0.53472222222222221</v>
      </c>
      <c r="I34" s="23">
        <v>0</v>
      </c>
      <c r="J34" s="12">
        <v>0.73958333333333337</v>
      </c>
      <c r="K34" s="12">
        <v>0.79513888888888884</v>
      </c>
      <c r="L34" s="12">
        <v>46156.076388888891</v>
      </c>
      <c r="M34" s="13">
        <v>46156.045138888891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4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9361" priority="4" operator="lessThan">
      <formula>0.8</formula>
    </cfRule>
  </conditionalFormatting>
  <conditionalFormatting sqref="J32:L32">
    <cfRule type="cellIs" dxfId="19360" priority="3" operator="lessThan">
      <formula>0.8</formula>
    </cfRule>
  </conditionalFormatting>
  <conditionalFormatting sqref="M32">
    <cfRule type="cellIs" dxfId="19359" priority="2" operator="lessThan">
      <formula>0.8</formula>
    </cfRule>
  </conditionalFormatting>
  <conditionalFormatting sqref="H32">
    <cfRule type="cellIs" dxfId="1935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8" tint="0.79998168889431442"/>
    <pageSetUpPr fitToPage="1"/>
  </sheetPr>
  <dimension ref="A1:R126"/>
  <sheetViews>
    <sheetView topLeftCell="A76" zoomScale="85" zoomScaleNormal="85" workbookViewId="0">
      <selection activeCell="L83" sqref="L83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95500</v>
      </c>
      <c r="F1" s="285" t="s">
        <v>4</v>
      </c>
      <c r="G1" s="286">
        <f>SUM(H5:H124)</f>
        <v>1860016.2637662336</v>
      </c>
      <c r="H1" s="287" t="s">
        <v>79</v>
      </c>
      <c r="I1" s="288">
        <f>+J16+J64+J24+J38+J51+J81+J100+J91+J57+J124+J111</f>
        <v>36.852380952380955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351</v>
      </c>
      <c r="B2" s="568"/>
      <c r="C2" s="290"/>
      <c r="D2" s="417" t="s">
        <v>83</v>
      </c>
      <c r="E2" s="291">
        <f>AVERAGE(L16,L24,L38,L51,L100,L111,L91)</f>
        <v>711.90472690500849</v>
      </c>
      <c r="F2" s="292" t="s">
        <v>84</v>
      </c>
      <c r="G2" s="293">
        <f>G1/E1</f>
        <v>19.47661009179302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2509</v>
      </c>
      <c r="H5" s="300">
        <f>F5*G5</f>
        <v>0</v>
      </c>
      <c r="I5" s="420"/>
      <c r="J5" s="301">
        <v>9</v>
      </c>
      <c r="K5" s="302">
        <f t="shared" ref="K5:K11" si="0">G5/P5*60</f>
        <v>1584.6315789473688</v>
      </c>
      <c r="L5" s="303">
        <f t="shared" ref="L5:L11" si="1">K5/J5</f>
        <v>176.07017543859652</v>
      </c>
      <c r="M5" s="304">
        <v>0.17361111111111113</v>
      </c>
      <c r="N5" s="304">
        <v>0.23958333333333334</v>
      </c>
      <c r="O5" s="296">
        <v>10</v>
      </c>
      <c r="P5" s="414">
        <f t="shared" ref="P5:P11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2278</v>
      </c>
      <c r="H6" s="300">
        <f t="shared" ref="H6:H15" si="3">F6*G6</f>
        <v>0</v>
      </c>
      <c r="I6" s="420"/>
      <c r="J6" s="301">
        <v>9</v>
      </c>
      <c r="K6" s="302">
        <f t="shared" si="0"/>
        <v>1608.0000000000005</v>
      </c>
      <c r="L6" s="303">
        <f t="shared" si="1"/>
        <v>178.66666666666671</v>
      </c>
      <c r="M6" s="304">
        <v>0.24305555555555555</v>
      </c>
      <c r="N6" s="304">
        <v>0.30208333333333331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4388</v>
      </c>
      <c r="H7" s="300">
        <f t="shared" si="3"/>
        <v>159942.6</v>
      </c>
      <c r="I7" s="420"/>
      <c r="J7" s="301">
        <v>13</v>
      </c>
      <c r="K7" s="302">
        <f t="shared" si="0"/>
        <v>1504.4571428571426</v>
      </c>
      <c r="L7" s="303">
        <f t="shared" si="1"/>
        <v>115.7274725274725</v>
      </c>
      <c r="M7" s="304">
        <v>0.30555555555555552</v>
      </c>
      <c r="N7" s="304">
        <v>0.42708333333333331</v>
      </c>
      <c r="O7" s="296">
        <v>5</v>
      </c>
      <c r="P7" s="414">
        <f t="shared" si="2"/>
        <v>175.00000000000003</v>
      </c>
      <c r="Q7" s="305">
        <v>0.43402777777777773</v>
      </c>
      <c r="R7" s="305">
        <v>0.46527777777777773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2509</v>
      </c>
      <c r="H8" s="300">
        <f t="shared" si="3"/>
        <v>74893.650000000009</v>
      </c>
      <c r="I8" s="420"/>
      <c r="J8" s="301">
        <v>12</v>
      </c>
      <c r="K8" s="302">
        <f t="shared" si="0"/>
        <v>1881.7499999999993</v>
      </c>
      <c r="L8" s="303">
        <f t="shared" si="1"/>
        <v>156.81249999999994</v>
      </c>
      <c r="M8" s="304">
        <v>0.46875</v>
      </c>
      <c r="N8" s="304">
        <v>0.52430555555555558</v>
      </c>
      <c r="O8" s="296">
        <v>5</v>
      </c>
      <c r="P8" s="414">
        <f t="shared" si="2"/>
        <v>80.000000000000028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2278</v>
      </c>
      <c r="H9" s="300">
        <f t="shared" si="3"/>
        <v>67246.559999999998</v>
      </c>
      <c r="I9" s="420"/>
      <c r="J9" s="301">
        <v>12</v>
      </c>
      <c r="K9" s="302">
        <f t="shared" si="0"/>
        <v>1822.4000000000028</v>
      </c>
      <c r="L9" s="303">
        <f t="shared" si="1"/>
        <v>151.8666666666669</v>
      </c>
      <c r="M9" s="304">
        <v>0.52777777777777779</v>
      </c>
      <c r="N9" s="304">
        <v>0.57986111111111105</v>
      </c>
      <c r="O9" s="296">
        <v>5</v>
      </c>
      <c r="P9" s="414">
        <f t="shared" si="2"/>
        <v>74.999999999999886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385</v>
      </c>
      <c r="H10" s="300">
        <f t="shared" si="3"/>
        <v>8928.15</v>
      </c>
      <c r="I10" s="420"/>
      <c r="J10" s="301">
        <v>15</v>
      </c>
      <c r="K10" s="302">
        <f t="shared" si="0"/>
        <v>1540.0000000000055</v>
      </c>
      <c r="L10" s="303">
        <f t="shared" si="1"/>
        <v>102.66666666666703</v>
      </c>
      <c r="M10" s="304">
        <v>0.58333333333333337</v>
      </c>
      <c r="N10" s="304">
        <v>0.59375</v>
      </c>
      <c r="O10" s="296">
        <v>5</v>
      </c>
      <c r="P10" s="414">
        <f t="shared" si="2"/>
        <v>14.999999999999947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687</v>
      </c>
      <c r="H11" s="300">
        <f t="shared" si="3"/>
        <v>16178.85</v>
      </c>
      <c r="I11" s="420"/>
      <c r="J11" s="301">
        <v>15</v>
      </c>
      <c r="K11" s="302">
        <f t="shared" si="0"/>
        <v>1177.7142857142844</v>
      </c>
      <c r="L11" s="303">
        <f t="shared" si="1"/>
        <v>78.514285714285634</v>
      </c>
      <c r="M11" s="304">
        <v>0.59722222222222221</v>
      </c>
      <c r="N11" s="304">
        <v>0.62152777777777779</v>
      </c>
      <c r="O11" s="296">
        <v>5</v>
      </c>
      <c r="P11" s="414">
        <f t="shared" si="2"/>
        <v>35.000000000000036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1588.4218582169719</v>
      </c>
      <c r="L16" s="313">
        <f>AVERAGE(L5:L15)</f>
        <v>137.18920481147933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1558</v>
      </c>
      <c r="H25" s="300">
        <f t="shared" ref="H25:H37" si="5">F25*G25</f>
        <v>23416.739999999998</v>
      </c>
      <c r="I25" s="420"/>
      <c r="J25" s="301">
        <v>4</v>
      </c>
      <c r="K25" s="302">
        <f t="shared" ref="K25:K27" si="6">G25/P25*60</f>
        <v>2749.4117647058788</v>
      </c>
      <c r="L25" s="303">
        <f t="shared" ref="L25:L27" si="7">K25/J25</f>
        <v>687.3529411764697</v>
      </c>
      <c r="M25" s="304">
        <v>0.18055555555555555</v>
      </c>
      <c r="N25" s="304">
        <v>0.20416666666666669</v>
      </c>
      <c r="O25" s="296">
        <v>20</v>
      </c>
      <c r="P25" s="414">
        <f t="shared" ref="P25:P27" si="8">(N25-M25)*24*60</f>
        <v>34.000000000000043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3245</v>
      </c>
      <c r="H26" s="300">
        <f t="shared" si="5"/>
        <v>58994.1</v>
      </c>
      <c r="I26" s="420"/>
      <c r="J26" s="301">
        <v>4</v>
      </c>
      <c r="K26" s="302">
        <f t="shared" si="6"/>
        <v>2781.428571428572</v>
      </c>
      <c r="L26" s="303">
        <f t="shared" si="7"/>
        <v>695.357142857143</v>
      </c>
      <c r="M26" s="304">
        <v>0.21805555555555556</v>
      </c>
      <c r="N26" s="304">
        <v>0.26666666666666666</v>
      </c>
      <c r="O26" s="296">
        <v>20</v>
      </c>
      <c r="P26" s="414">
        <f t="shared" si="8"/>
        <v>69.999999999999986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2091</v>
      </c>
      <c r="H27" s="300">
        <f t="shared" si="5"/>
        <v>38746.230000000003</v>
      </c>
      <c r="I27" s="420"/>
      <c r="J27" s="301">
        <v>3</v>
      </c>
      <c r="K27" s="302">
        <f t="shared" si="6"/>
        <v>2788</v>
      </c>
      <c r="L27" s="303">
        <f t="shared" si="7"/>
        <v>929.33333333333337</v>
      </c>
      <c r="M27" s="304">
        <v>0.28055555555555556</v>
      </c>
      <c r="N27" s="304">
        <v>0.31180555555555556</v>
      </c>
      <c r="O27" s="296">
        <v>20</v>
      </c>
      <c r="P27" s="414">
        <f t="shared" si="8"/>
        <v>45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2772.9467787114831</v>
      </c>
      <c r="L38" s="313">
        <f>AVERAGE(L25:L37)</f>
        <v>770.68113912231536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961</v>
      </c>
      <c r="H52" s="300">
        <f>F52*G52</f>
        <v>17470.98</v>
      </c>
      <c r="I52" s="420"/>
      <c r="J52" s="301">
        <v>3</v>
      </c>
      <c r="K52" s="302">
        <f>G52/P52*60</f>
        <v>3203.3333333333312</v>
      </c>
      <c r="L52" s="303">
        <f>K52/J52</f>
        <v>1067.7777777777771</v>
      </c>
      <c r="M52" s="304">
        <v>0.30555555555555552</v>
      </c>
      <c r="N52" s="304">
        <v>0.31805555555555554</v>
      </c>
      <c r="O52" s="302">
        <v>20</v>
      </c>
      <c r="P52" s="414">
        <f>(N52-M52)*24*60</f>
        <v>18.000000000000014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843</v>
      </c>
      <c r="H53" s="300">
        <f t="shared" ref="H53:H116" si="10">F53*G53</f>
        <v>21100.29</v>
      </c>
      <c r="I53" s="420"/>
      <c r="J53" s="301">
        <v>4</v>
      </c>
      <c r="K53" s="302">
        <f t="shared" ref="K53:K58" si="11">G53/P53*60</f>
        <v>3161.2500000000109</v>
      </c>
      <c r="L53" s="303">
        <f t="shared" ref="L53:L58" si="12">K53/J53</f>
        <v>790.31250000000273</v>
      </c>
      <c r="M53" s="304">
        <v>0.33194444444444443</v>
      </c>
      <c r="N53" s="304">
        <v>0.3430555555555555</v>
      </c>
      <c r="O53" s="302">
        <v>20</v>
      </c>
      <c r="P53" s="414">
        <f t="shared" ref="P53:P58" si="13">(N53-M53)*24*60</f>
        <v>15.999999999999943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1139</v>
      </c>
      <c r="H54" s="300">
        <f t="shared" si="10"/>
        <v>28269.98</v>
      </c>
      <c r="I54" s="420"/>
      <c r="J54" s="301">
        <v>4</v>
      </c>
      <c r="K54" s="302">
        <f t="shared" si="11"/>
        <v>3106.3636363636365</v>
      </c>
      <c r="L54" s="303">
        <f t="shared" si="12"/>
        <v>776.59090909090912</v>
      </c>
      <c r="M54" s="304">
        <v>0.35694444444444445</v>
      </c>
      <c r="N54" s="304">
        <v>0.37222222222222223</v>
      </c>
      <c r="O54" s="302">
        <v>20</v>
      </c>
      <c r="P54" s="414">
        <f t="shared" si="13"/>
        <v>22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1589</v>
      </c>
      <c r="H55" s="300">
        <f t="shared" si="10"/>
        <v>47670</v>
      </c>
      <c r="I55" s="420"/>
      <c r="J55" s="301">
        <v>4</v>
      </c>
      <c r="K55" s="302">
        <f t="shared" si="11"/>
        <v>3177.9999999999941</v>
      </c>
      <c r="L55" s="303">
        <f t="shared" si="12"/>
        <v>794.49999999999852</v>
      </c>
      <c r="M55" s="304">
        <v>0.38611111111111113</v>
      </c>
      <c r="N55" s="304">
        <v>0.4069444444444445</v>
      </c>
      <c r="O55" s="302">
        <v>20</v>
      </c>
      <c r="P55" s="414">
        <f t="shared" si="13"/>
        <v>30.000000000000053</v>
      </c>
      <c r="Q55" s="305">
        <v>0.4069444444444445</v>
      </c>
      <c r="R55" s="305">
        <v>0.44861111111111113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1954</v>
      </c>
      <c r="H56" s="300">
        <f t="shared" si="10"/>
        <v>46348.88</v>
      </c>
      <c r="I56" s="420"/>
      <c r="J56" s="301">
        <v>4</v>
      </c>
      <c r="K56" s="302">
        <f t="shared" si="11"/>
        <v>2931.0000000000045</v>
      </c>
      <c r="L56" s="303">
        <f t="shared" si="12"/>
        <v>732.75000000000114</v>
      </c>
      <c r="M56" s="304">
        <v>0.46597222222222223</v>
      </c>
      <c r="N56" s="304">
        <v>0.49374999999999997</v>
      </c>
      <c r="O56" s="302">
        <v>20</v>
      </c>
      <c r="P56" s="414">
        <f t="shared" si="13"/>
        <v>39.999999999999936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2617</v>
      </c>
      <c r="H57" s="300">
        <f t="shared" si="10"/>
        <v>71915.16</v>
      </c>
      <c r="I57" s="420"/>
      <c r="J57" s="301">
        <v>4</v>
      </c>
      <c r="K57" s="302">
        <f t="shared" si="11"/>
        <v>2962.6415094339641</v>
      </c>
      <c r="L57" s="303">
        <f t="shared" si="12"/>
        <v>740.66037735849102</v>
      </c>
      <c r="M57" s="304">
        <v>0.50763888888888886</v>
      </c>
      <c r="N57" s="304">
        <v>0.5444444444444444</v>
      </c>
      <c r="O57" s="302">
        <v>20</v>
      </c>
      <c r="P57" s="414">
        <f t="shared" si="13"/>
        <v>52.999999999999972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2846</v>
      </c>
      <c r="H58" s="300">
        <f t="shared" si="10"/>
        <v>48581.22</v>
      </c>
      <c r="I58" s="420"/>
      <c r="J58" s="301">
        <v>3</v>
      </c>
      <c r="K58" s="302">
        <f t="shared" si="11"/>
        <v>3162.222222222224</v>
      </c>
      <c r="L58" s="303">
        <f t="shared" si="12"/>
        <v>1054.0740740740746</v>
      </c>
      <c r="M58" s="304">
        <v>0.55833333333333335</v>
      </c>
      <c r="N58" s="304">
        <v>0.59583333333333333</v>
      </c>
      <c r="O58" s="302">
        <v>20</v>
      </c>
      <c r="P58" s="414">
        <f t="shared" si="13"/>
        <v>53.999999999999972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3100.6872430504523</v>
      </c>
      <c r="L64" s="313">
        <f>AVERAGE(L52:L63)</f>
        <v>850.95223404303647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708</v>
      </c>
      <c r="H65" s="300">
        <f>F65*G65</f>
        <v>15775.527272727273</v>
      </c>
      <c r="I65" s="420"/>
      <c r="J65" s="301">
        <v>4</v>
      </c>
      <c r="K65" s="302">
        <f t="shared" ref="K65:K71" si="14">G65/P65*60</f>
        <v>3034.2857142857165</v>
      </c>
      <c r="L65" s="303">
        <f t="shared" ref="L65:L71" si="15">K65/J65</f>
        <v>758.57142857142912</v>
      </c>
      <c r="M65" s="304">
        <v>0.18055555555555555</v>
      </c>
      <c r="N65" s="304">
        <v>0.19027777777777777</v>
      </c>
      <c r="O65" s="302">
        <v>20</v>
      </c>
      <c r="P65" s="414">
        <f>(N65-M65)*24*60</f>
        <v>13.999999999999989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1643</v>
      </c>
      <c r="H66" s="300">
        <f t="shared" ref="H66:H74" si="16">F66*G66</f>
        <v>29869.739999999998</v>
      </c>
      <c r="I66" s="420"/>
      <c r="J66" s="301">
        <v>3</v>
      </c>
      <c r="K66" s="302">
        <f t="shared" si="14"/>
        <v>3180.0000000000032</v>
      </c>
      <c r="L66" s="303">
        <f t="shared" si="15"/>
        <v>1060.0000000000011</v>
      </c>
      <c r="M66" s="304">
        <v>0.20416666666666669</v>
      </c>
      <c r="N66" s="304">
        <v>0.22569444444444445</v>
      </c>
      <c r="O66" s="302">
        <v>20</v>
      </c>
      <c r="P66" s="414">
        <f t="shared" ref="P66:P71" si="17">(N66-M66)*24*60</f>
        <v>30.999999999999972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1816</v>
      </c>
      <c r="H67" s="300">
        <f t="shared" si="16"/>
        <v>32489.890909090907</v>
      </c>
      <c r="I67" s="420"/>
      <c r="J67" s="301">
        <v>3</v>
      </c>
      <c r="K67" s="302">
        <f t="shared" si="14"/>
        <v>3113.1428571428578</v>
      </c>
      <c r="L67" s="303">
        <f t="shared" si="15"/>
        <v>1037.714285714286</v>
      </c>
      <c r="M67" s="304">
        <v>0.23958333333333334</v>
      </c>
      <c r="N67" s="304">
        <v>0.2638888888888889</v>
      </c>
      <c r="O67" s="302">
        <v>20</v>
      </c>
      <c r="P67" s="414">
        <f t="shared" si="17"/>
        <v>34.999999999999993</v>
      </c>
      <c r="Q67" s="305">
        <v>0.2638888888888889</v>
      </c>
      <c r="R67" s="305">
        <v>0.30555555555555552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4898</v>
      </c>
      <c r="H68" s="300">
        <f t="shared" si="16"/>
        <v>69971.428571428551</v>
      </c>
      <c r="I68" s="420"/>
      <c r="J68" s="301">
        <v>3</v>
      </c>
      <c r="K68" s="302">
        <f t="shared" si="14"/>
        <v>3194.3478260869565</v>
      </c>
      <c r="L68" s="303">
        <f t="shared" si="15"/>
        <v>1064.7826086956522</v>
      </c>
      <c r="M68" s="304">
        <v>0.32291666666666669</v>
      </c>
      <c r="N68" s="304">
        <v>0.38680555555555557</v>
      </c>
      <c r="O68" s="302">
        <v>20</v>
      </c>
      <c r="P68" s="414">
        <f t="shared" si="17"/>
        <v>92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3107</v>
      </c>
      <c r="H69" s="300">
        <f t="shared" si="16"/>
        <v>51762.62</v>
      </c>
      <c r="I69" s="420"/>
      <c r="J69" s="301">
        <v>4</v>
      </c>
      <c r="K69" s="302">
        <f t="shared" si="14"/>
        <v>3159.6610169491555</v>
      </c>
      <c r="L69" s="303">
        <f t="shared" si="15"/>
        <v>789.91525423728888</v>
      </c>
      <c r="M69" s="304">
        <v>0.40069444444444446</v>
      </c>
      <c r="N69" s="304">
        <v>0.44166666666666665</v>
      </c>
      <c r="O69" s="302">
        <v>20</v>
      </c>
      <c r="P69" s="414">
        <f t="shared" si="17"/>
        <v>58.99999999999995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2957</v>
      </c>
      <c r="H70" s="300">
        <f t="shared" si="16"/>
        <v>41486.71</v>
      </c>
      <c r="I70" s="420"/>
      <c r="J70" s="301">
        <v>3</v>
      </c>
      <c r="K70" s="302">
        <f t="shared" si="14"/>
        <v>3168.2142857142835</v>
      </c>
      <c r="L70" s="303">
        <f t="shared" si="15"/>
        <v>1056.0714285714278</v>
      </c>
      <c r="M70" s="304">
        <v>0.45555555555555555</v>
      </c>
      <c r="N70" s="304">
        <v>0.49444444444444446</v>
      </c>
      <c r="O70" s="302">
        <v>20</v>
      </c>
      <c r="P70" s="414">
        <f t="shared" si="17"/>
        <v>56.000000000000043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1983</v>
      </c>
      <c r="H71" s="300">
        <f t="shared" si="16"/>
        <v>49971.6</v>
      </c>
      <c r="I71" s="420"/>
      <c r="J71" s="301">
        <v>3</v>
      </c>
      <c r="K71" s="302">
        <f t="shared" si="14"/>
        <v>3131.0526315789452</v>
      </c>
      <c r="L71" s="303">
        <f t="shared" si="15"/>
        <v>1043.6842105263152</v>
      </c>
      <c r="M71" s="304">
        <v>0.5083333333333333</v>
      </c>
      <c r="N71" s="304">
        <v>0.53472222222222221</v>
      </c>
      <c r="O71" s="302">
        <v>20</v>
      </c>
      <c r="P71" s="414">
        <f t="shared" si="17"/>
        <v>38.000000000000028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3140.1006188225597</v>
      </c>
      <c r="L75" s="313">
        <f>AVERAGE(L65:L74)</f>
        <v>972.96274518805706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1337</v>
      </c>
      <c r="H82" s="345">
        <f t="shared" ref="H82:H90" si="18">F82*G82</f>
        <v>23023.14</v>
      </c>
      <c r="I82" s="420"/>
      <c r="J82" s="301">
        <v>3</v>
      </c>
      <c r="K82" s="302">
        <f t="shared" ref="K82" si="19">G82/P82*60</f>
        <v>3208.7999999999911</v>
      </c>
      <c r="L82" s="303">
        <f t="shared" ref="L82" si="20">K82/J82</f>
        <v>1069.599999999997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3208.7999999999911</v>
      </c>
      <c r="L91" s="313">
        <f>AVERAGE(L82:L90)</f>
        <v>1069.599999999997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1693</v>
      </c>
      <c r="H92" s="300">
        <f t="shared" ref="H92:H99" si="22">F92*G92</f>
        <v>41546.22</v>
      </c>
      <c r="I92" s="420"/>
      <c r="J92" s="301">
        <v>3</v>
      </c>
      <c r="K92" s="302">
        <f>G92/P92*60</f>
        <v>2257.333333333333</v>
      </c>
      <c r="L92" s="303">
        <f t="shared" ref="L92:L93" si="23">K92/J92</f>
        <v>752.44444444444434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1540</v>
      </c>
      <c r="H93" s="300">
        <f t="shared" si="22"/>
        <v>35835.800000000003</v>
      </c>
      <c r="I93" s="420"/>
      <c r="J93" s="301">
        <v>4</v>
      </c>
      <c r="K93" s="302">
        <f t="shared" ref="K93" si="24">G93/P93*60</f>
        <v>2310.0000000000082</v>
      </c>
      <c r="L93" s="303">
        <f t="shared" si="23"/>
        <v>577.50000000000205</v>
      </c>
      <c r="M93" s="304">
        <v>0.76736111111111116</v>
      </c>
      <c r="N93" s="304">
        <v>0.79513888888888884</v>
      </c>
      <c r="O93" s="296">
        <v>20</v>
      </c>
      <c r="P93" s="414">
        <f>(N93-M93)*24*60</f>
        <v>39.999999999999858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2283.6666666666706</v>
      </c>
      <c r="L100" s="313">
        <f>AVERAGE(L92:L99)</f>
        <v>664.97222222222319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1309</v>
      </c>
      <c r="H101" s="300">
        <f t="shared" ref="H101:H110" si="25">F101*G101</f>
        <v>32764.27</v>
      </c>
      <c r="I101" s="420"/>
      <c r="J101" s="301">
        <v>4</v>
      </c>
      <c r="K101" s="302">
        <f>G101/P101*60</f>
        <v>3141.5999999999908</v>
      </c>
      <c r="L101" s="303">
        <f t="shared" ref="L101:L105" si="26">K101/J101</f>
        <v>785.3999999999977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7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2075</v>
      </c>
      <c r="H102" s="300">
        <f t="shared" si="25"/>
        <v>51501.5</v>
      </c>
      <c r="I102" s="420"/>
      <c r="J102" s="301">
        <v>4</v>
      </c>
      <c r="K102" s="302">
        <f t="shared" ref="K102:K105" si="28">G102/P102*60</f>
        <v>3112.4999999999986</v>
      </c>
      <c r="L102" s="303">
        <f t="shared" si="26"/>
        <v>778.12499999999966</v>
      </c>
      <c r="M102" s="304">
        <v>0.75347222222222221</v>
      </c>
      <c r="N102" s="304">
        <v>0.78125</v>
      </c>
      <c r="O102" s="296">
        <v>20</v>
      </c>
      <c r="P102" s="302">
        <f t="shared" si="27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2347</v>
      </c>
      <c r="H103" s="300">
        <f t="shared" si="25"/>
        <v>70410</v>
      </c>
      <c r="I103" s="420"/>
      <c r="J103" s="301">
        <v>3</v>
      </c>
      <c r="K103" s="302">
        <f t="shared" si="28"/>
        <v>3129.3333333333335</v>
      </c>
      <c r="L103" s="303">
        <f t="shared" si="26"/>
        <v>1043.1111111111111</v>
      </c>
      <c r="M103" s="304">
        <v>0.79513888888888884</v>
      </c>
      <c r="N103" s="304">
        <v>0.82638888888888884</v>
      </c>
      <c r="O103" s="296">
        <v>20</v>
      </c>
      <c r="P103" s="302">
        <f t="shared" si="27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3237</v>
      </c>
      <c r="H104" s="300">
        <f t="shared" si="25"/>
        <v>92481.09</v>
      </c>
      <c r="I104" s="420"/>
      <c r="J104" s="301">
        <v>3</v>
      </c>
      <c r="K104" s="302">
        <f t="shared" si="28"/>
        <v>2988.0000000000032</v>
      </c>
      <c r="L104" s="303">
        <f t="shared" si="26"/>
        <v>996.00000000000102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9582</v>
      </c>
      <c r="H105" s="300">
        <f t="shared" si="25"/>
        <v>136885.71428571426</v>
      </c>
      <c r="I105" s="420"/>
      <c r="J105" s="301">
        <v>3</v>
      </c>
      <c r="K105" s="302">
        <f t="shared" si="28"/>
        <v>2948.3076922020837</v>
      </c>
      <c r="L105" s="303">
        <f t="shared" si="26"/>
        <v>982.76923073402793</v>
      </c>
      <c r="M105" s="304">
        <v>46155.940972222219</v>
      </c>
      <c r="N105" s="304">
        <v>46156.076388888891</v>
      </c>
      <c r="O105" s="296">
        <v>20</v>
      </c>
      <c r="P105" s="302">
        <f>(N105-M105)*24*60</f>
        <v>195.00000000698492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3063.9482051070822</v>
      </c>
      <c r="L111" s="313">
        <f>AVERAGE(L101:L110)</f>
        <v>917.08106836902732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1209</v>
      </c>
      <c r="H112" s="345">
        <f t="shared" si="10"/>
        <v>20190.3</v>
      </c>
      <c r="I112" s="420"/>
      <c r="J112" s="301">
        <v>3</v>
      </c>
      <c r="K112" s="302">
        <f t="shared" ref="K112:K118" si="29">G112/P112*60</f>
        <v>2901.5999999999917</v>
      </c>
      <c r="L112" s="303">
        <f t="shared" ref="L112:L118" si="30">K112/J112</f>
        <v>967.1999999999972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1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1112</v>
      </c>
      <c r="H113" s="345">
        <f t="shared" si="10"/>
        <v>20216.16</v>
      </c>
      <c r="I113" s="420"/>
      <c r="J113" s="301">
        <v>4</v>
      </c>
      <c r="K113" s="302">
        <f t="shared" si="29"/>
        <v>2668.7999999999925</v>
      </c>
      <c r="L113" s="303">
        <f t="shared" si="30"/>
        <v>667.19999999999811</v>
      </c>
      <c r="M113" s="304">
        <v>0.75347222222222221</v>
      </c>
      <c r="N113" s="304">
        <v>0.77083333333333337</v>
      </c>
      <c r="O113" s="296">
        <v>20</v>
      </c>
      <c r="P113" s="414">
        <f t="shared" si="31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1196</v>
      </c>
      <c r="H114" s="345">
        <f t="shared" si="10"/>
        <v>21743.279999999999</v>
      </c>
      <c r="I114" s="420"/>
      <c r="J114" s="301">
        <v>3</v>
      </c>
      <c r="K114" s="302">
        <f t="shared" si="29"/>
        <v>2870.3999999999915</v>
      </c>
      <c r="L114" s="303">
        <f t="shared" si="30"/>
        <v>956.79999999999711</v>
      </c>
      <c r="M114" s="304">
        <v>0.78472222222222221</v>
      </c>
      <c r="N114" s="304">
        <v>0.80208333333333337</v>
      </c>
      <c r="O114" s="296">
        <v>20</v>
      </c>
      <c r="P114" s="414">
        <f t="shared" si="31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6125</v>
      </c>
      <c r="H115" s="345">
        <f t="shared" si="10"/>
        <v>102042.5</v>
      </c>
      <c r="I115" s="420"/>
      <c r="J115" s="301">
        <v>4</v>
      </c>
      <c r="K115" s="302">
        <f t="shared" si="29"/>
        <v>3062.5000000000027</v>
      </c>
      <c r="L115" s="303">
        <f t="shared" si="30"/>
        <v>765.62500000000068</v>
      </c>
      <c r="M115" s="304">
        <v>0.81597222222222221</v>
      </c>
      <c r="N115" s="304">
        <v>0.89930555555555547</v>
      </c>
      <c r="O115" s="296">
        <v>20</v>
      </c>
      <c r="P115" s="414">
        <f t="shared" si="31"/>
        <v>119.99999999999989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1147</v>
      </c>
      <c r="H116" s="345">
        <f t="shared" si="10"/>
        <v>25557.245454545453</v>
      </c>
      <c r="I116" s="420"/>
      <c r="J116" s="301">
        <v>4</v>
      </c>
      <c r="K116" s="302">
        <f t="shared" si="29"/>
        <v>2752.8000000000275</v>
      </c>
      <c r="L116" s="303">
        <f t="shared" si="30"/>
        <v>688.20000000000687</v>
      </c>
      <c r="M116" s="304">
        <v>0.91319444444444453</v>
      </c>
      <c r="N116" s="347">
        <v>0.93055555555555547</v>
      </c>
      <c r="O116" s="296">
        <v>20</v>
      </c>
      <c r="P116" s="414">
        <f t="shared" si="31"/>
        <v>24.999999999999751</v>
      </c>
      <c r="Q116" s="305">
        <v>0.93055555555555547</v>
      </c>
      <c r="R116" s="305">
        <v>0.97222222222222221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4155</v>
      </c>
      <c r="H117" s="345">
        <f t="shared" ref="H117:H123" si="32">F117*G117</f>
        <v>74336.727272727265</v>
      </c>
      <c r="I117" s="420"/>
      <c r="J117" s="301">
        <v>3</v>
      </c>
      <c r="K117" s="302">
        <f t="shared" si="29"/>
        <v>2932.9411763099106</v>
      </c>
      <c r="L117" s="303">
        <f t="shared" si="30"/>
        <v>977.64705876997016</v>
      </c>
      <c r="M117" s="304">
        <v>46155.986111111109</v>
      </c>
      <c r="N117" s="304">
        <v>46156.045138888891</v>
      </c>
      <c r="O117" s="302">
        <v>20</v>
      </c>
      <c r="P117" s="414">
        <f t="shared" si="31"/>
        <v>85.000000004656613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6447</v>
      </c>
      <c r="H118" s="345">
        <f t="shared" si="32"/>
        <v>90451.409999999989</v>
      </c>
      <c r="I118" s="420"/>
      <c r="J118" s="301">
        <v>3</v>
      </c>
      <c r="K118" s="302">
        <f t="shared" si="29"/>
        <v>2975.5384615384623</v>
      </c>
      <c r="L118" s="303">
        <f t="shared" si="30"/>
        <v>991.84615384615415</v>
      </c>
      <c r="M118" s="304">
        <v>5.9027777777777783E-2</v>
      </c>
      <c r="N118" s="304">
        <v>0.14930555555555555</v>
      </c>
      <c r="O118" s="302">
        <v>20</v>
      </c>
      <c r="P118" s="414">
        <f t="shared" si="31"/>
        <v>129.99999999999997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2880.65423397834</v>
      </c>
      <c r="L124" s="313">
        <f>AVERAGE(L112:L123)</f>
        <v>859.21688751658928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E163" sqref="E163"/>
      <selection activeCell="AD141" sqref="AD14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188457.25000000003</v>
      </c>
      <c r="F1" s="425" t="s">
        <v>4</v>
      </c>
      <c r="G1" s="30">
        <f>SUM(H5:H173)</f>
        <v>7471343.7334473096</v>
      </c>
      <c r="H1" s="440" t="s">
        <v>165</v>
      </c>
      <c r="I1" s="31">
        <f>M17+M30+M43+M56+M69+M82+M95+M108+M121+M134+M147+M160+M173</f>
        <v>192.70873015873016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352</v>
      </c>
      <c r="B2" s="648"/>
      <c r="C2" s="441"/>
      <c r="D2" s="441" t="s">
        <v>83</v>
      </c>
      <c r="E2" s="34">
        <f>AVERAGE(O17,O30,O43,O56,O69,O82,O95,O108,O121,O134,O147,O160,O173)</f>
        <v>125.15104251692466</v>
      </c>
      <c r="F2" s="35" t="s">
        <v>84</v>
      </c>
      <c r="G2" s="36">
        <f>G1/E1</f>
        <v>39.644766828802332</v>
      </c>
      <c r="H2" s="440" t="s">
        <v>175</v>
      </c>
      <c r="I2" s="440">
        <f>COUNT(I5:I173)</f>
        <v>12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4933.5</v>
      </c>
      <c r="H5" s="45">
        <f t="shared" ref="H5:H16" si="0">F5*G5</f>
        <v>186634.30499999999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2259.6183206106871</v>
      </c>
      <c r="O5" s="47">
        <f t="shared" ref="O5:O11" si="2">N5/M5</f>
        <v>112.98091603053436</v>
      </c>
      <c r="P5" s="48">
        <f t="shared" ref="P5:P11" si="3">M5-J5</f>
        <v>0</v>
      </c>
      <c r="Q5" s="49">
        <f t="shared" ref="Q5:Q11" si="4">O5-L5</f>
        <v>-7.0190839694656404</v>
      </c>
      <c r="R5" s="427">
        <f t="shared" ref="R5:R11" si="5">O5/L5</f>
        <v>0.94150763358778633</v>
      </c>
      <c r="S5" s="603">
        <f>R17</f>
        <v>0.8886866222878903</v>
      </c>
      <c r="T5" s="89">
        <v>0.25</v>
      </c>
      <c r="U5" s="89">
        <v>0.34097222222222223</v>
      </c>
      <c r="V5" s="425">
        <v>5</v>
      </c>
      <c r="W5" s="436">
        <f>(U5-T5)*24*60</f>
        <v>131</v>
      </c>
      <c r="X5" s="425"/>
      <c r="Y5" s="425"/>
      <c r="Z5" s="51"/>
      <c r="AA5" s="51"/>
      <c r="AB5" s="588"/>
      <c r="AC5" s="588"/>
      <c r="AD5" s="52">
        <v>1</v>
      </c>
      <c r="AE5" s="52"/>
      <c r="AF5" s="48">
        <f t="shared" ref="AF5:AF70" si="6">N5-K5</f>
        <v>-140.38167938931292</v>
      </c>
      <c r="AG5" s="427">
        <f t="shared" ref="AG5:AG70" si="7">N5/K5</f>
        <v>0.94150763358778633</v>
      </c>
      <c r="AH5" s="603">
        <f>AG17</f>
        <v>0.91291568629886943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2541.5</v>
      </c>
      <c r="H6" s="45">
        <f t="shared" si="0"/>
        <v>96144.944999999992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2242.5</v>
      </c>
      <c r="O6" s="47">
        <f t="shared" si="2"/>
        <v>112.125</v>
      </c>
      <c r="P6" s="48">
        <f t="shared" si="3"/>
        <v>0</v>
      </c>
      <c r="Q6" s="49">
        <f t="shared" si="4"/>
        <v>-7.875</v>
      </c>
      <c r="R6" s="427">
        <f t="shared" si="5"/>
        <v>0.93437499999999996</v>
      </c>
      <c r="S6" s="603"/>
      <c r="T6" s="89">
        <v>0.35694444444444445</v>
      </c>
      <c r="U6" s="89">
        <v>0.40416666666666667</v>
      </c>
      <c r="V6" s="425">
        <v>23</v>
      </c>
      <c r="W6" s="436">
        <f t="shared" ref="W6:W17" si="8">(U6-T6)*24*60</f>
        <v>68</v>
      </c>
      <c r="X6" s="53">
        <v>0.34583333333333338</v>
      </c>
      <c r="Y6" s="53">
        <v>0.35555555555555557</v>
      </c>
      <c r="Z6" s="54"/>
      <c r="AA6" s="54"/>
      <c r="AB6" s="588"/>
      <c r="AC6" s="588"/>
      <c r="AD6" s="423"/>
      <c r="AE6" s="423"/>
      <c r="AF6" s="48">
        <f t="shared" si="6"/>
        <v>-157.5</v>
      </c>
      <c r="AG6" s="427">
        <f t="shared" si="7"/>
        <v>0.93437499999999996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1566</v>
      </c>
      <c r="H7" s="45">
        <f t="shared" si="0"/>
        <v>61058.340000000004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2291.7073170731701</v>
      </c>
      <c r="O7" s="47">
        <f t="shared" si="2"/>
        <v>134.80631276900999</v>
      </c>
      <c r="P7" s="48">
        <f t="shared" si="3"/>
        <v>0</v>
      </c>
      <c r="Q7" s="49">
        <f t="shared" si="4"/>
        <v>-24.017216642754704</v>
      </c>
      <c r="R7" s="427">
        <f t="shared" si="5"/>
        <v>0.8487804878048778</v>
      </c>
      <c r="S7" s="603"/>
      <c r="T7" s="89">
        <v>0.40902777777777777</v>
      </c>
      <c r="U7" s="89">
        <v>0.4375</v>
      </c>
      <c r="V7" s="425">
        <v>7</v>
      </c>
      <c r="W7" s="436">
        <f t="shared" si="8"/>
        <v>41.000000000000014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-408.29268292682991</v>
      </c>
      <c r="AG7" s="427">
        <f t="shared" si="7"/>
        <v>0.8487804878048778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1989</v>
      </c>
      <c r="H8" s="45">
        <f t="shared" si="0"/>
        <v>57402.54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2340.0000000000009</v>
      </c>
      <c r="O8" s="47">
        <f t="shared" si="2"/>
        <v>130.00000000000006</v>
      </c>
      <c r="P8" s="48">
        <f t="shared" si="3"/>
        <v>1</v>
      </c>
      <c r="Q8" s="49">
        <f t="shared" si="4"/>
        <v>-28.823529411764639</v>
      </c>
      <c r="R8" s="427">
        <f t="shared" si="5"/>
        <v>0.81851851851851898</v>
      </c>
      <c r="S8" s="603"/>
      <c r="T8" s="89">
        <v>0.44236111111111109</v>
      </c>
      <c r="U8" s="89">
        <v>0.47777777777777775</v>
      </c>
      <c r="V8" s="425">
        <v>7</v>
      </c>
      <c r="W8" s="436">
        <f t="shared" si="8"/>
        <v>50.999999999999979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-359.99999999999909</v>
      </c>
      <c r="AG8" s="427">
        <f t="shared" si="7"/>
        <v>0.86666666666666703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2588</v>
      </c>
      <c r="H9" s="45">
        <f t="shared" si="0"/>
        <v>80512.679999999993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2504.5161290322603</v>
      </c>
      <c r="O9" s="47">
        <f t="shared" si="2"/>
        <v>131.81663837011897</v>
      </c>
      <c r="P9" s="48">
        <f t="shared" si="3"/>
        <v>1</v>
      </c>
      <c r="Q9" s="49">
        <f t="shared" si="4"/>
        <v>-18.183361629881034</v>
      </c>
      <c r="R9" s="427">
        <f t="shared" si="5"/>
        <v>0.8787775891341264</v>
      </c>
      <c r="S9" s="603"/>
      <c r="T9" s="89">
        <v>0.51805555555555549</v>
      </c>
      <c r="U9" s="89">
        <v>0.56111111111111101</v>
      </c>
      <c r="V9" s="425">
        <v>5</v>
      </c>
      <c r="W9" s="436">
        <f t="shared" si="8"/>
        <v>61.999999999999943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-195.48387096773968</v>
      </c>
      <c r="AG9" s="427">
        <f t="shared" si="7"/>
        <v>0.92759856630824455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3975</v>
      </c>
      <c r="H10" s="45">
        <f t="shared" si="0"/>
        <v>152958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2537.2340425531916</v>
      </c>
      <c r="O10" s="47">
        <f t="shared" si="2"/>
        <v>133.53863381858903</v>
      </c>
      <c r="P10" s="48">
        <f t="shared" si="3"/>
        <v>1</v>
      </c>
      <c r="Q10" s="49">
        <f t="shared" si="4"/>
        <v>-16.461366181410966</v>
      </c>
      <c r="R10" s="427">
        <f t="shared" si="5"/>
        <v>0.89025755879059354</v>
      </c>
      <c r="S10" s="604"/>
      <c r="T10" s="89">
        <v>0.5659722222222221</v>
      </c>
      <c r="U10" s="89">
        <v>0.63124999999999987</v>
      </c>
      <c r="V10" s="425">
        <v>7</v>
      </c>
      <c r="W10" s="436">
        <f t="shared" si="8"/>
        <v>93.999999999999986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-162.76595744680844</v>
      </c>
      <c r="AG10" s="427">
        <f t="shared" si="7"/>
        <v>0.93971631205673767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5399</v>
      </c>
      <c r="H11" s="45">
        <f t="shared" si="0"/>
        <v>204082.19999999998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2530.7812499999995</v>
      </c>
      <c r="O11" s="47">
        <f t="shared" si="2"/>
        <v>133.19901315789471</v>
      </c>
      <c r="P11" s="48">
        <f t="shared" si="3"/>
        <v>0</v>
      </c>
      <c r="Q11" s="49">
        <f t="shared" si="4"/>
        <v>-8.9062500000000284</v>
      </c>
      <c r="R11" s="427">
        <f t="shared" si="5"/>
        <v>0.93732638888888864</v>
      </c>
      <c r="S11" s="604"/>
      <c r="T11" s="89">
        <v>0.64722222222222214</v>
      </c>
      <c r="U11" s="89">
        <v>0.73611111111111105</v>
      </c>
      <c r="V11" s="425">
        <v>23</v>
      </c>
      <c r="W11" s="436">
        <f t="shared" si="8"/>
        <v>128.00000000000003</v>
      </c>
      <c r="X11" s="53">
        <v>0.63541666666666663</v>
      </c>
      <c r="Y11" s="53">
        <v>0.64583333333333337</v>
      </c>
      <c r="Z11" s="54"/>
      <c r="AA11" s="54"/>
      <c r="AB11" s="588"/>
      <c r="AC11" s="588"/>
      <c r="AD11" s="423">
        <v>1</v>
      </c>
      <c r="AE11" s="423"/>
      <c r="AF11" s="48">
        <f t="shared" si="6"/>
        <v>-169.21875000000045</v>
      </c>
      <c r="AG11" s="427">
        <f t="shared" si="7"/>
        <v>0.93732638888888875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18.857142857142858</v>
      </c>
      <c r="N17" s="70">
        <f t="shared" si="9"/>
        <v>2386.622437038473</v>
      </c>
      <c r="O17" s="73">
        <f t="shared" si="9"/>
        <v>126.92378773516386</v>
      </c>
      <c r="P17" s="65">
        <f t="shared" ref="P17:P28" si="10">M17-J17</f>
        <v>0.4285714285714306</v>
      </c>
      <c r="Q17" s="74">
        <f t="shared" ref="Q17:Q23" si="11">O17-L17</f>
        <v>-15.897972547896714</v>
      </c>
      <c r="R17" s="75">
        <f>O17/L17</f>
        <v>0.8886866222878903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0</v>
      </c>
      <c r="AF17" s="65">
        <f t="shared" si="6"/>
        <v>-227.66327724724124</v>
      </c>
      <c r="AG17" s="428">
        <f t="shared" si="7"/>
        <v>0.91291568629886943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3206.4500000000003</v>
      </c>
      <c r="H18" s="84">
        <f t="shared" ref="H18:H29" si="12">F18*G18</f>
        <v>118189.747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2186.215909090909</v>
      </c>
      <c r="O18" s="86">
        <f t="shared" ref="O18:O23" si="14">N18/M18</f>
        <v>121.45643939393939</v>
      </c>
      <c r="P18" s="54">
        <f t="shared" si="10"/>
        <v>1</v>
      </c>
      <c r="Q18" s="88">
        <f t="shared" si="11"/>
        <v>-10.896501782531189</v>
      </c>
      <c r="R18" s="424">
        <f t="shared" ref="R18:R23" si="15">O18/L18</f>
        <v>0.91767087542087544</v>
      </c>
      <c r="S18" s="587">
        <f>R30</f>
        <v>0.9026410796130947</v>
      </c>
      <c r="T18" s="89">
        <v>0.16666666666666666</v>
      </c>
      <c r="U18" s="89">
        <v>0.22777777777777777</v>
      </c>
      <c r="V18" s="423">
        <v>5</v>
      </c>
      <c r="W18" s="90">
        <f>(U18-T18)*24*60</f>
        <v>88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-63.784090909090992</v>
      </c>
      <c r="AG18" s="92">
        <f t="shared" si="7"/>
        <v>0.97165151515151515</v>
      </c>
      <c r="AH18" s="628">
        <f>AG30</f>
        <v>0.94267615760057499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2129</v>
      </c>
      <c r="H19" s="84">
        <f t="shared" si="12"/>
        <v>81732.31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1419.3333333333333</v>
      </c>
      <c r="O19" s="95">
        <f t="shared" si="14"/>
        <v>83.490196078431367</v>
      </c>
      <c r="P19" s="54">
        <f t="shared" si="10"/>
        <v>1</v>
      </c>
      <c r="Q19" s="88">
        <f t="shared" si="11"/>
        <v>-18.759803921568633</v>
      </c>
      <c r="R19" s="424">
        <f t="shared" si="15"/>
        <v>0.81653003499688381</v>
      </c>
      <c r="S19" s="587"/>
      <c r="T19" s="89">
        <v>0.2326388888888889</v>
      </c>
      <c r="U19" s="89">
        <v>0.2951388888888889</v>
      </c>
      <c r="V19" s="423">
        <v>7</v>
      </c>
      <c r="W19" s="90">
        <f>(U19-T19)*24*60</f>
        <v>90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-216.66666666666674</v>
      </c>
      <c r="AG19" s="427">
        <f t="shared" si="7"/>
        <v>0.86756316218418905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2365.35</v>
      </c>
      <c r="H20" s="84">
        <f t="shared" si="12"/>
        <v>118054.61849999998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1433.545454545455</v>
      </c>
      <c r="O20" s="95">
        <f t="shared" si="14"/>
        <v>84.32620320855618</v>
      </c>
      <c r="P20" s="54">
        <f t="shared" si="10"/>
        <v>0</v>
      </c>
      <c r="Q20" s="88">
        <f t="shared" si="11"/>
        <v>-3.9090909090908781</v>
      </c>
      <c r="R20" s="424">
        <f t="shared" si="15"/>
        <v>0.95569696969697004</v>
      </c>
      <c r="S20" s="587"/>
      <c r="T20" s="89">
        <v>0.31041666666666667</v>
      </c>
      <c r="U20" s="89">
        <v>0.37916666666666665</v>
      </c>
      <c r="V20" s="423">
        <v>22</v>
      </c>
      <c r="W20" s="90">
        <f t="shared" ref="W20:W29" si="16">(U20-T20)*24*60</f>
        <v>98.999999999999972</v>
      </c>
      <c r="X20" s="96">
        <v>0.29930555555555555</v>
      </c>
      <c r="Y20" s="96">
        <v>0.30972222222222223</v>
      </c>
      <c r="Z20" s="54"/>
      <c r="AA20" s="54"/>
      <c r="AB20" s="588"/>
      <c r="AC20" s="588"/>
      <c r="AD20" s="423"/>
      <c r="AE20" s="423"/>
      <c r="AF20" s="91">
        <f t="shared" si="6"/>
        <v>-66.454545454545041</v>
      </c>
      <c r="AG20" s="92">
        <f t="shared" si="7"/>
        <v>0.95569696969696993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4218</v>
      </c>
      <c r="H21" s="84">
        <f t="shared" si="12"/>
        <v>210520.37999999998</v>
      </c>
      <c r="I21" s="425"/>
      <c r="J21" s="93">
        <v>15</v>
      </c>
      <c r="K21" s="44">
        <v>1500</v>
      </c>
      <c r="L21" s="47">
        <v>100</v>
      </c>
      <c r="M21" s="437">
        <v>16</v>
      </c>
      <c r="N21" s="94">
        <f t="shared" si="13"/>
        <v>1413.8547486033526</v>
      </c>
      <c r="O21" s="95">
        <f t="shared" si="14"/>
        <v>88.365921787709539</v>
      </c>
      <c r="P21" s="54">
        <f t="shared" si="10"/>
        <v>1</v>
      </c>
      <c r="Q21" s="88">
        <f t="shared" si="11"/>
        <v>-11.634078212290461</v>
      </c>
      <c r="R21" s="424">
        <f t="shared" si="15"/>
        <v>0.88365921787709534</v>
      </c>
      <c r="S21" s="587"/>
      <c r="T21" s="89">
        <v>0.39374999999999999</v>
      </c>
      <c r="U21" s="89">
        <v>0.51805555555555549</v>
      </c>
      <c r="V21" s="423">
        <v>21</v>
      </c>
      <c r="W21" s="90">
        <f t="shared" si="16"/>
        <v>178.99999999999991</v>
      </c>
      <c r="X21" s="96">
        <v>0.3833333333333333</v>
      </c>
      <c r="Y21" s="96">
        <v>0.3923611111111111</v>
      </c>
      <c r="Z21" s="54"/>
      <c r="AA21" s="54"/>
      <c r="AB21" s="588"/>
      <c r="AC21" s="588"/>
      <c r="AD21" s="423">
        <v>1</v>
      </c>
      <c r="AE21" s="423"/>
      <c r="AF21" s="48">
        <f t="shared" si="6"/>
        <v>-86.145251396647382</v>
      </c>
      <c r="AG21" s="427">
        <f t="shared" si="7"/>
        <v>0.94256983240223513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1273.6499999999999</v>
      </c>
      <c r="H22" s="84">
        <f t="shared" si="12"/>
        <v>63567.871499999987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1415.1666666666672</v>
      </c>
      <c r="O22" s="95">
        <f t="shared" si="14"/>
        <v>83.245098039215719</v>
      </c>
      <c r="P22" s="54">
        <f t="shared" si="10"/>
        <v>0</v>
      </c>
      <c r="Q22" s="88">
        <f t="shared" si="11"/>
        <v>-4.9901960784313388</v>
      </c>
      <c r="R22" s="424">
        <f t="shared" si="15"/>
        <v>0.94344444444444486</v>
      </c>
      <c r="S22" s="587"/>
      <c r="T22" s="89">
        <v>0.55902777777777768</v>
      </c>
      <c r="U22" s="89">
        <v>0.59652777777777766</v>
      </c>
      <c r="V22" s="423">
        <v>6</v>
      </c>
      <c r="W22" s="90">
        <f t="shared" si="16"/>
        <v>53.999999999999972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-84.833333333332803</v>
      </c>
      <c r="AG22" s="92">
        <f t="shared" si="7"/>
        <v>0.94344444444444475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1726.55</v>
      </c>
      <c r="H23" s="84">
        <f t="shared" si="12"/>
        <v>63640.632999999994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2158.1875000000005</v>
      </c>
      <c r="O23" s="95">
        <f t="shared" si="14"/>
        <v>119.89930555555559</v>
      </c>
      <c r="P23" s="54">
        <f t="shared" si="10"/>
        <v>1</v>
      </c>
      <c r="Q23" s="88">
        <f t="shared" si="11"/>
        <v>-12.453635620914994</v>
      </c>
      <c r="R23" s="424">
        <f t="shared" si="15"/>
        <v>0.90590586419753116</v>
      </c>
      <c r="S23" s="587"/>
      <c r="T23" s="89">
        <v>0.60208333333333319</v>
      </c>
      <c r="U23" s="89">
        <v>0.63541666666666652</v>
      </c>
      <c r="V23" s="423">
        <v>8</v>
      </c>
      <c r="W23" s="90">
        <f t="shared" si="16"/>
        <v>47.999999999999986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-91.812499999999545</v>
      </c>
      <c r="AG23" s="427">
        <f t="shared" si="7"/>
        <v>0.95919444444444468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16.5</v>
      </c>
      <c r="K30" s="101">
        <v>1772.6666666666667</v>
      </c>
      <c r="L30" s="104">
        <v>107.23774509803921</v>
      </c>
      <c r="M30" s="101">
        <f t="shared" ref="M30:O30" si="17">AVERAGE(M18:M29)</f>
        <v>17.166666666666668</v>
      </c>
      <c r="N30" s="101">
        <f t="shared" si="17"/>
        <v>1671.0506020399528</v>
      </c>
      <c r="O30" s="104">
        <f t="shared" si="17"/>
        <v>96.797194010567964</v>
      </c>
      <c r="P30" s="54">
        <f t="shared" ref="P30:P37" si="18">M30-J30</f>
        <v>0.66666666666666785</v>
      </c>
      <c r="Q30" s="88">
        <f t="shared" ref="Q30:Q37" si="19">O30-L30</f>
        <v>-10.440551087471249</v>
      </c>
      <c r="R30" s="105">
        <f t="shared" ref="R30:R37" si="20">O30/L30</f>
        <v>0.9026410796130947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-101.61606462671398</v>
      </c>
      <c r="AG30" s="109">
        <f t="shared" ref="AG30" si="21">N30/K30</f>
        <v>0.94267615760057499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2283</v>
      </c>
      <c r="H31" s="113">
        <f t="shared" ref="H31:H40" si="22">F31*G31</f>
        <v>80658.39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1956.8571428571433</v>
      </c>
      <c r="O31" s="116">
        <f t="shared" ref="O31:O37" si="24">N31/M31</f>
        <v>163.07142857142861</v>
      </c>
      <c r="P31" s="117">
        <f t="shared" si="18"/>
        <v>0</v>
      </c>
      <c r="Q31" s="118">
        <f t="shared" si="19"/>
        <v>-13.428571428571388</v>
      </c>
      <c r="R31" s="426">
        <f t="shared" si="20"/>
        <v>0.92391744233104034</v>
      </c>
      <c r="S31" s="624">
        <f>R43</f>
        <v>0.86390924560035498</v>
      </c>
      <c r="T31" s="119">
        <v>0.16666666666666666</v>
      </c>
      <c r="U31" s="119">
        <v>0.21527777777777776</v>
      </c>
      <c r="V31" s="145">
        <v>5</v>
      </c>
      <c r="W31" s="120">
        <f t="shared" ref="W31:W42" si="25">(U31-T31)*24*60</f>
        <v>69.999999999999986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-161.14285714285666</v>
      </c>
      <c r="AG31" s="121">
        <f t="shared" si="7"/>
        <v>0.92391744233104034</v>
      </c>
      <c r="AH31" s="602">
        <f>AG43</f>
        <v>0.86940259635121087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1930</v>
      </c>
      <c r="H32" s="84">
        <f t="shared" si="22"/>
        <v>66063.899999999994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1962.7118644067789</v>
      </c>
      <c r="O32" s="47">
        <f t="shared" si="24"/>
        <v>163.55932203389824</v>
      </c>
      <c r="P32" s="117">
        <f t="shared" si="18"/>
        <v>0</v>
      </c>
      <c r="Q32" s="49">
        <f t="shared" si="19"/>
        <v>-12.940677966101759</v>
      </c>
      <c r="R32" s="427">
        <f t="shared" si="20"/>
        <v>0.9266817112402167</v>
      </c>
      <c r="S32" s="587"/>
      <c r="T32" s="89">
        <v>0.22083333333333333</v>
      </c>
      <c r="U32" s="89">
        <v>0.26180555555555557</v>
      </c>
      <c r="V32" s="145">
        <v>8</v>
      </c>
      <c r="W32" s="90">
        <f t="shared" si="25"/>
        <v>59.000000000000028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-155.28813559322111</v>
      </c>
      <c r="AG32" s="427">
        <f t="shared" si="7"/>
        <v>0.9266817112402167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589</v>
      </c>
      <c r="H33" s="84">
        <f t="shared" si="22"/>
        <v>31859.010000000002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1308.8888888888896</v>
      </c>
      <c r="O33" s="47">
        <f t="shared" si="24"/>
        <v>72.716049382716093</v>
      </c>
      <c r="P33" s="117">
        <f t="shared" si="18"/>
        <v>0</v>
      </c>
      <c r="Q33" s="49">
        <f t="shared" si="19"/>
        <v>-10.617283950617235</v>
      </c>
      <c r="R33" s="427">
        <f t="shared" si="20"/>
        <v>0.87259259259259314</v>
      </c>
      <c r="S33" s="587"/>
      <c r="T33" s="89">
        <v>0.27708333333333335</v>
      </c>
      <c r="U33" s="89">
        <v>0.29583333333333334</v>
      </c>
      <c r="V33" s="145">
        <v>22</v>
      </c>
      <c r="W33" s="90">
        <f t="shared" si="25"/>
        <v>26.999999999999986</v>
      </c>
      <c r="X33" s="124">
        <v>0.26597222222222222</v>
      </c>
      <c r="Y33" s="124">
        <v>0.27638888888888885</v>
      </c>
      <c r="Z33" s="125"/>
      <c r="AA33" s="125"/>
      <c r="AB33" s="588"/>
      <c r="AC33" s="588"/>
      <c r="AD33" s="423"/>
      <c r="AE33" s="423"/>
      <c r="AF33" s="48">
        <f t="shared" si="6"/>
        <v>-191.1111111111104</v>
      </c>
      <c r="AG33" s="126">
        <f t="shared" si="7"/>
        <v>0.87259259259259303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2857</v>
      </c>
      <c r="H34" s="84">
        <f t="shared" si="22"/>
        <v>161220.51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1349.7637795275587</v>
      </c>
      <c r="O34" s="47">
        <f t="shared" si="24"/>
        <v>79.39786938397404</v>
      </c>
      <c r="P34" s="117">
        <f t="shared" si="18"/>
        <v>1</v>
      </c>
      <c r="Q34" s="49">
        <f t="shared" si="19"/>
        <v>-14.35213061602596</v>
      </c>
      <c r="R34" s="427">
        <f t="shared" si="20"/>
        <v>0.84691060676238972</v>
      </c>
      <c r="S34" s="587"/>
      <c r="T34" s="89">
        <v>0.29930555555555555</v>
      </c>
      <c r="U34" s="89">
        <v>0.38750000000000001</v>
      </c>
      <c r="V34" s="140">
        <v>5</v>
      </c>
      <c r="W34" s="90">
        <f t="shared" si="25"/>
        <v>127.00000000000003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-150.23622047244135</v>
      </c>
      <c r="AG34" s="126">
        <f t="shared" si="7"/>
        <v>0.89984251968503914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2941.3999999999996</v>
      </c>
      <c r="H35" s="84">
        <f t="shared" si="22"/>
        <v>165983.20199999999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1400.6666666666663</v>
      </c>
      <c r="O35" s="47">
        <f t="shared" si="24"/>
        <v>82.392156862745082</v>
      </c>
      <c r="P35" s="117">
        <f t="shared" si="18"/>
        <v>0</v>
      </c>
      <c r="Q35" s="49">
        <f t="shared" si="19"/>
        <v>-13.843137254901976</v>
      </c>
      <c r="R35" s="427">
        <f t="shared" si="20"/>
        <v>0.85615321923390364</v>
      </c>
      <c r="S35" s="587"/>
      <c r="T35" s="89">
        <v>0.40347222222222223</v>
      </c>
      <c r="U35" s="89">
        <v>0.49097222222222225</v>
      </c>
      <c r="V35" s="137">
        <v>23</v>
      </c>
      <c r="W35" s="90">
        <f t="shared" si="25"/>
        <v>126.00000000000003</v>
      </c>
      <c r="X35" s="124">
        <v>0.39166666666666666</v>
      </c>
      <c r="Y35" s="124">
        <v>0.40277777777777773</v>
      </c>
      <c r="Z35" s="125"/>
      <c r="AA35" s="125"/>
      <c r="AB35" s="588"/>
      <c r="AC35" s="588"/>
      <c r="AD35" s="423">
        <v>1</v>
      </c>
      <c r="AE35" s="423"/>
      <c r="AF35" s="117">
        <f t="shared" si="6"/>
        <v>-235.33333333333371</v>
      </c>
      <c r="AG35" s="121">
        <f t="shared" si="7"/>
        <v>0.85615321923390364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1909.78</v>
      </c>
      <c r="H36" s="84">
        <f t="shared" si="22"/>
        <v>101733.98060000001</v>
      </c>
      <c r="I36" s="423"/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1273.1866666666667</v>
      </c>
      <c r="O36" s="47">
        <f t="shared" si="24"/>
        <v>79.57416666666667</v>
      </c>
      <c r="P36" s="117">
        <f t="shared" si="18"/>
        <v>0</v>
      </c>
      <c r="Q36" s="49">
        <f t="shared" si="19"/>
        <v>-14.17583333333333</v>
      </c>
      <c r="R36" s="427">
        <f t="shared" si="20"/>
        <v>0.84879111111111116</v>
      </c>
      <c r="S36" s="587"/>
      <c r="T36" s="89">
        <v>0.53194444444444444</v>
      </c>
      <c r="U36" s="89">
        <v>0.59444444444444444</v>
      </c>
      <c r="V36" s="137">
        <v>6</v>
      </c>
      <c r="W36" s="90">
        <f t="shared" si="25"/>
        <v>90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-226.81333333333328</v>
      </c>
      <c r="AG36" s="427">
        <f t="shared" si="7"/>
        <v>0.84879111111111116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2306.4</v>
      </c>
      <c r="H37" s="84">
        <f t="shared" si="22"/>
        <v>63426</v>
      </c>
      <c r="I37" s="423">
        <v>1</v>
      </c>
      <c r="J37" s="46">
        <v>12</v>
      </c>
      <c r="K37" s="44">
        <v>2000</v>
      </c>
      <c r="L37" s="47">
        <v>166.66666666666666</v>
      </c>
      <c r="M37" s="152">
        <v>12</v>
      </c>
      <c r="N37" s="44">
        <f t="shared" si="23"/>
        <v>1504.1739130434783</v>
      </c>
      <c r="O37" s="47">
        <f t="shared" si="24"/>
        <v>125.34782608695652</v>
      </c>
      <c r="P37" s="117">
        <f t="shared" si="18"/>
        <v>0</v>
      </c>
      <c r="Q37" s="49">
        <f t="shared" si="19"/>
        <v>-41.318840579710141</v>
      </c>
      <c r="R37" s="427">
        <f t="shared" si="20"/>
        <v>0.75208695652173918</v>
      </c>
      <c r="S37" s="587"/>
      <c r="T37" s="89">
        <v>0.59930555555555554</v>
      </c>
      <c r="U37" s="89">
        <v>0.66319444444444442</v>
      </c>
      <c r="V37" s="137">
        <v>7</v>
      </c>
      <c r="W37" s="90">
        <f t="shared" si="25"/>
        <v>92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-495.82608695652175</v>
      </c>
      <c r="AG37" s="126">
        <f t="shared" si="7"/>
        <v>0.75208695652173918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14.857142857142858</v>
      </c>
      <c r="N43" s="101">
        <f t="shared" si="26"/>
        <v>1536.6069888653115</v>
      </c>
      <c r="O43" s="104">
        <f t="shared" si="26"/>
        <v>109.43697414119789</v>
      </c>
      <c r="P43" s="54">
        <f>M43-J43</f>
        <v>0.14285714285714413</v>
      </c>
      <c r="Q43" s="88">
        <f>N43-K43</f>
        <v>-230.82158256325988</v>
      </c>
      <c r="R43" s="105">
        <f t="shared" ref="R43:R49" si="27">O43/L43</f>
        <v>0.86390924560035498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-230.82158256325988</v>
      </c>
      <c r="AG43" s="428">
        <f t="shared" si="7"/>
        <v>0.86940259635121087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2213</v>
      </c>
      <c r="H44" s="45">
        <f>F44*G44</f>
        <v>54727.49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2107.6190476190486</v>
      </c>
      <c r="O44" s="141">
        <f t="shared" ref="O44:O49" si="30">N44/M44</f>
        <v>421.52380952380975</v>
      </c>
      <c r="P44" s="51">
        <f t="shared" ref="P44:P49" si="31">M44-J44</f>
        <v>1</v>
      </c>
      <c r="Q44" s="142">
        <f t="shared" ref="Q44:Q49" si="32">O44-L44</f>
        <v>-78.476190476190254</v>
      </c>
      <c r="R44" s="143">
        <f t="shared" si="27"/>
        <v>0.84304761904761949</v>
      </c>
      <c r="S44" s="603">
        <f>R56</f>
        <v>0.90895419366074548</v>
      </c>
      <c r="T44" s="119">
        <v>0.16666666666666666</v>
      </c>
      <c r="U44" s="119">
        <v>0.21041666666666664</v>
      </c>
      <c r="V44" s="145">
        <v>5</v>
      </c>
      <c r="W44" s="146">
        <f t="shared" ref="W44:W56" si="33">(U44-T44)*24*60</f>
        <v>62.999999999999979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107.61904761904862</v>
      </c>
      <c r="AG44" s="431">
        <f t="shared" si="7"/>
        <v>1.0538095238095244</v>
      </c>
      <c r="AH44" s="619">
        <f>AG56</f>
        <v>1.007130726600985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2147</v>
      </c>
      <c r="H45" s="45">
        <f>F45*G45</f>
        <v>53095.31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2146.9999999999991</v>
      </c>
      <c r="O45" s="141">
        <f t="shared" si="30"/>
        <v>429.39999999999981</v>
      </c>
      <c r="P45" s="51">
        <f t="shared" si="31"/>
        <v>1</v>
      </c>
      <c r="Q45" s="142">
        <f t="shared" si="32"/>
        <v>-70.600000000000193</v>
      </c>
      <c r="R45" s="143">
        <f t="shared" si="27"/>
        <v>0.85879999999999956</v>
      </c>
      <c r="S45" s="603"/>
      <c r="T45" s="89">
        <v>0.21388888888888885</v>
      </c>
      <c r="U45" s="89">
        <v>0.25555555555555554</v>
      </c>
      <c r="V45" s="145">
        <v>5</v>
      </c>
      <c r="W45" s="146">
        <f t="shared" si="33"/>
        <v>60.000000000000028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146.99999999999909</v>
      </c>
      <c r="AG45" s="431">
        <f t="shared" si="7"/>
        <v>1.0734999999999995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2127</v>
      </c>
      <c r="H46" s="45">
        <f t="shared" ref="H46:H50" si="34">F46*G46</f>
        <v>66851.61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1466.8965517241377</v>
      </c>
      <c r="O46" s="141">
        <f t="shared" si="30"/>
        <v>209.5566502463054</v>
      </c>
      <c r="P46" s="51">
        <f t="shared" si="31"/>
        <v>0</v>
      </c>
      <c r="Q46" s="142">
        <f t="shared" si="32"/>
        <v>-4.7290640394088825</v>
      </c>
      <c r="R46" s="143">
        <f t="shared" si="27"/>
        <v>0.97793103448275853</v>
      </c>
      <c r="S46" s="603"/>
      <c r="T46" s="89">
        <v>0.27291666666666664</v>
      </c>
      <c r="U46" s="89">
        <v>0.33333333333333331</v>
      </c>
      <c r="V46" s="145">
        <v>25</v>
      </c>
      <c r="W46" s="146">
        <f t="shared" si="33"/>
        <v>87.000000000000014</v>
      </c>
      <c r="X46" s="124">
        <v>0.25833333333333336</v>
      </c>
      <c r="Y46" s="124">
        <v>0.27083333333333331</v>
      </c>
      <c r="Z46" s="125"/>
      <c r="AA46" s="125"/>
      <c r="AB46" s="588"/>
      <c r="AC46" s="588"/>
      <c r="AD46" s="423"/>
      <c r="AE46" s="423"/>
      <c r="AF46" s="147">
        <f t="shared" si="28"/>
        <v>-33.10344827586232</v>
      </c>
      <c r="AG46" s="431">
        <f t="shared" si="7"/>
        <v>0.97793103448275842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2190</v>
      </c>
      <c r="H47" s="45">
        <f t="shared" si="34"/>
        <v>25973.399999999998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1460</v>
      </c>
      <c r="O47" s="141">
        <f t="shared" si="30"/>
        <v>243.33333333333334</v>
      </c>
      <c r="P47" s="51">
        <f t="shared" si="31"/>
        <v>0</v>
      </c>
      <c r="Q47" s="142">
        <f t="shared" si="32"/>
        <v>-6.6666666666666572</v>
      </c>
      <c r="R47" s="143">
        <f t="shared" si="27"/>
        <v>0.97333333333333338</v>
      </c>
      <c r="S47" s="603"/>
      <c r="T47" s="89">
        <v>0.35069444444444442</v>
      </c>
      <c r="U47" s="89">
        <v>0.41319444444444442</v>
      </c>
      <c r="V47" s="140">
        <v>25</v>
      </c>
      <c r="W47" s="146">
        <f t="shared" si="33"/>
        <v>90</v>
      </c>
      <c r="X47" s="124">
        <v>0.33680555555555558</v>
      </c>
      <c r="Y47" s="124">
        <v>0.34861111111111115</v>
      </c>
      <c r="Z47" s="125"/>
      <c r="AA47" s="125"/>
      <c r="AB47" s="588"/>
      <c r="AC47" s="588"/>
      <c r="AD47" s="423"/>
      <c r="AE47" s="423">
        <v>1</v>
      </c>
      <c r="AF47" s="147">
        <f t="shared" si="28"/>
        <v>-40</v>
      </c>
      <c r="AG47" s="431">
        <f t="shared" si="7"/>
        <v>0.97333333333333338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3795</v>
      </c>
      <c r="H48" s="45">
        <f t="shared" si="34"/>
        <v>38291.550000000003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1423.125</v>
      </c>
      <c r="O48" s="141">
        <f t="shared" si="30"/>
        <v>237.1875</v>
      </c>
      <c r="P48" s="51">
        <f t="shared" si="31"/>
        <v>0</v>
      </c>
      <c r="Q48" s="142">
        <f t="shared" si="32"/>
        <v>-12.8125</v>
      </c>
      <c r="R48" s="143">
        <f t="shared" si="27"/>
        <v>0.94874999999999998</v>
      </c>
      <c r="S48" s="603"/>
      <c r="T48" s="89">
        <v>0.43055555555555552</v>
      </c>
      <c r="U48" s="89">
        <v>0.54166666666666663</v>
      </c>
      <c r="V48" s="137">
        <v>25</v>
      </c>
      <c r="W48" s="146">
        <f t="shared" si="33"/>
        <v>160</v>
      </c>
      <c r="X48" s="124">
        <v>0.41666666666666669</v>
      </c>
      <c r="Y48" s="124">
        <v>0.4291666666666667</v>
      </c>
      <c r="Z48" s="125"/>
      <c r="AA48" s="125"/>
      <c r="AB48" s="588"/>
      <c r="AC48" s="588"/>
      <c r="AD48" s="423"/>
      <c r="AE48" s="423"/>
      <c r="AF48" s="147">
        <f t="shared" si="28"/>
        <v>-76.875</v>
      </c>
      <c r="AG48" s="431">
        <f t="shared" si="7"/>
        <v>0.94874999999999998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5280</v>
      </c>
      <c r="H49" s="45">
        <f t="shared" si="34"/>
        <v>53275.199999999997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1466.6666666666665</v>
      </c>
      <c r="O49" s="141">
        <f t="shared" si="30"/>
        <v>244.44444444444443</v>
      </c>
      <c r="P49" s="51">
        <f t="shared" si="31"/>
        <v>0</v>
      </c>
      <c r="Q49" s="142">
        <f t="shared" si="32"/>
        <v>-5.5555555555555713</v>
      </c>
      <c r="R49" s="143">
        <f t="shared" si="27"/>
        <v>0.97777777777777775</v>
      </c>
      <c r="S49" s="603"/>
      <c r="T49" s="89">
        <v>0.55902777777777779</v>
      </c>
      <c r="U49" s="89">
        <v>0.70902777777777781</v>
      </c>
      <c r="V49" s="137">
        <v>25</v>
      </c>
      <c r="W49" s="146">
        <f t="shared" si="33"/>
        <v>216.00000000000003</v>
      </c>
      <c r="X49" s="155">
        <v>0.54513888888888895</v>
      </c>
      <c r="Y49" s="155">
        <v>0.55694444444444446</v>
      </c>
      <c r="Z49" s="156"/>
      <c r="AA49" s="125"/>
      <c r="AB49" s="588"/>
      <c r="AC49" s="588"/>
      <c r="AD49" s="423"/>
      <c r="AE49" s="423"/>
      <c r="AF49" s="147">
        <f t="shared" si="28"/>
        <v>-33.333333333333485</v>
      </c>
      <c r="AG49" s="431">
        <f t="shared" si="7"/>
        <v>0.97777777777777763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1678.5512110016418</v>
      </c>
      <c r="O56" s="104">
        <f t="shared" si="35"/>
        <v>297.57428959131545</v>
      </c>
      <c r="P56" s="161">
        <f>M56-J56</f>
        <v>0.33333333333333304</v>
      </c>
      <c r="Q56" s="118">
        <f>N56-K56</f>
        <v>11.884544334975089</v>
      </c>
      <c r="R56" s="162">
        <f t="shared" ref="R56:R61" si="36">O56/L56</f>
        <v>0.90895419366074548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5">
        <f>N56-K56</f>
        <v>11.884544334975089</v>
      </c>
      <c r="AG56" s="424">
        <f>N56/K56</f>
        <v>1.007130726600985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1296</v>
      </c>
      <c r="H57" s="84">
        <f t="shared" ref="H57:H66" si="37">F57*G57</f>
        <v>36624.959999999999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1467.1698113207544</v>
      </c>
      <c r="O57" s="86">
        <f t="shared" ref="O57:O61" si="39">N57/M57</f>
        <v>209.59568733153634</v>
      </c>
      <c r="P57" s="168">
        <f t="shared" ref="P57:P61" si="40">M57-J57</f>
        <v>0</v>
      </c>
      <c r="Q57" s="49">
        <f t="shared" ref="Q57:Q61" si="41">O57-L57</f>
        <v>-4.690026954177938</v>
      </c>
      <c r="R57" s="427">
        <f t="shared" si="36"/>
        <v>0.97811320754716957</v>
      </c>
      <c r="S57" s="603">
        <f>R69</f>
        <v>0.98253753804923705</v>
      </c>
      <c r="T57" s="50">
        <v>0.16666666666666666</v>
      </c>
      <c r="U57" s="50">
        <v>0.20347222222222222</v>
      </c>
      <c r="V57" s="425">
        <v>5</v>
      </c>
      <c r="W57" s="436">
        <f>(U57-T57)*24*60</f>
        <v>53.000000000000014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-32.830188679245566</v>
      </c>
      <c r="AG57" s="426">
        <f t="shared" si="7"/>
        <v>0.97811320754716957</v>
      </c>
      <c r="AH57" s="602">
        <f>AG69</f>
        <v>0.98204004058585304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3603</v>
      </c>
      <c r="H58" s="45">
        <f t="shared" si="37"/>
        <v>100451.64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1470.6122448979597</v>
      </c>
      <c r="O58" s="47">
        <f t="shared" si="39"/>
        <v>210.08746355685139</v>
      </c>
      <c r="P58" s="168">
        <f t="shared" si="40"/>
        <v>0</v>
      </c>
      <c r="Q58" s="49">
        <f t="shared" si="41"/>
        <v>-4.1982507288628881</v>
      </c>
      <c r="R58" s="427">
        <f t="shared" si="36"/>
        <v>0.98040816326530655</v>
      </c>
      <c r="S58" s="603"/>
      <c r="T58" s="50">
        <v>0.22083333333333333</v>
      </c>
      <c r="U58" s="50">
        <v>0.32291666666666663</v>
      </c>
      <c r="V58" s="425">
        <v>25</v>
      </c>
      <c r="W58" s="436">
        <f>(U58-T58)*24*60</f>
        <v>146.99999999999994</v>
      </c>
      <c r="X58" s="53">
        <v>0.20694444444444446</v>
      </c>
      <c r="Y58" s="53">
        <v>0.21944444444444444</v>
      </c>
      <c r="Z58" s="54"/>
      <c r="AA58" s="54"/>
      <c r="AB58" s="620"/>
      <c r="AC58" s="621"/>
      <c r="AD58" s="423"/>
      <c r="AE58" s="423"/>
      <c r="AF58" s="48">
        <f t="shared" si="6"/>
        <v>-29.387755102040273</v>
      </c>
      <c r="AG58" s="427">
        <f t="shared" si="7"/>
        <v>0.98040816326530644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3328</v>
      </c>
      <c r="H59" s="45">
        <f t="shared" si="37"/>
        <v>93184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1457.5182481751824</v>
      </c>
      <c r="O59" s="47">
        <f t="shared" si="39"/>
        <v>208.21689259645464</v>
      </c>
      <c r="P59" s="168">
        <f t="shared" si="40"/>
        <v>0</v>
      </c>
      <c r="Q59" s="49">
        <f t="shared" si="41"/>
        <v>-6.0688216892596358</v>
      </c>
      <c r="R59" s="427">
        <f t="shared" si="36"/>
        <v>0.9716788321167884</v>
      </c>
      <c r="S59" s="603"/>
      <c r="T59" s="50">
        <v>0.34027777777777773</v>
      </c>
      <c r="U59" s="50">
        <v>0.43541666666666662</v>
      </c>
      <c r="V59" s="145">
        <v>25</v>
      </c>
      <c r="W59" s="436">
        <f t="shared" ref="W59:W69" si="42">(U59-T59)*24*60</f>
        <v>137</v>
      </c>
      <c r="X59" s="53">
        <v>0.3263888888888889</v>
      </c>
      <c r="Y59" s="53">
        <v>0.33888888888888885</v>
      </c>
      <c r="Z59" s="54"/>
      <c r="AA59" s="54"/>
      <c r="AB59" s="588"/>
      <c r="AC59" s="588"/>
      <c r="AD59" s="423"/>
      <c r="AE59" s="423"/>
      <c r="AF59" s="48">
        <f t="shared" si="6"/>
        <v>-42.481751824817593</v>
      </c>
      <c r="AG59" s="427">
        <f t="shared" si="7"/>
        <v>0.97167883211678829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3960</v>
      </c>
      <c r="H60" s="45">
        <f t="shared" si="37"/>
        <v>39956.400000000001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1484.9999999999995</v>
      </c>
      <c r="O60" s="47">
        <f t="shared" si="39"/>
        <v>247.49999999999991</v>
      </c>
      <c r="P60" s="168">
        <f t="shared" si="40"/>
        <v>0</v>
      </c>
      <c r="Q60" s="49">
        <f t="shared" si="41"/>
        <v>-2.5000000000000853</v>
      </c>
      <c r="R60" s="427">
        <f t="shared" si="36"/>
        <v>0.98999999999999966</v>
      </c>
      <c r="S60" s="603"/>
      <c r="T60" s="50">
        <v>0.45277777777777772</v>
      </c>
      <c r="U60" s="50">
        <v>0.56388888888888888</v>
      </c>
      <c r="V60" s="145">
        <v>25</v>
      </c>
      <c r="W60" s="436">
        <f t="shared" si="42"/>
        <v>160.00000000000006</v>
      </c>
      <c r="X60" s="53">
        <v>0.43958333333333338</v>
      </c>
      <c r="Y60" s="53">
        <v>0.4513888888888889</v>
      </c>
      <c r="Z60" s="54"/>
      <c r="AA60" s="54"/>
      <c r="AB60" s="588"/>
      <c r="AC60" s="588"/>
      <c r="AD60" s="423"/>
      <c r="AE60" s="423"/>
      <c r="AF60" s="48">
        <f t="shared" si="6"/>
        <v>-15.000000000000455</v>
      </c>
      <c r="AG60" s="426">
        <f t="shared" si="7"/>
        <v>0.98999999999999966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3465</v>
      </c>
      <c r="H61" s="45">
        <f t="shared" si="37"/>
        <v>34961.85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1485.0000000000002</v>
      </c>
      <c r="O61" s="47">
        <f t="shared" si="39"/>
        <v>247.50000000000003</v>
      </c>
      <c r="P61" s="168">
        <f t="shared" si="40"/>
        <v>0</v>
      </c>
      <c r="Q61" s="49">
        <f t="shared" si="41"/>
        <v>-2.4999999999999716</v>
      </c>
      <c r="R61" s="427">
        <f t="shared" si="36"/>
        <v>0.9900000000000001</v>
      </c>
      <c r="S61" s="603"/>
      <c r="T61" s="50">
        <v>0.58125000000000004</v>
      </c>
      <c r="U61" s="50">
        <v>0.67847222222222225</v>
      </c>
      <c r="V61" s="145">
        <v>25</v>
      </c>
      <c r="W61" s="436">
        <f t="shared" si="42"/>
        <v>139.99999999999997</v>
      </c>
      <c r="X61" s="53">
        <v>0.56736111111111109</v>
      </c>
      <c r="Y61" s="53">
        <v>0.57986111111111105</v>
      </c>
      <c r="Z61" s="54"/>
      <c r="AA61" s="54"/>
      <c r="AB61" s="588"/>
      <c r="AC61" s="588"/>
      <c r="AD61" s="423"/>
      <c r="AE61" s="423"/>
      <c r="AF61" s="48">
        <f t="shared" si="6"/>
        <v>-14.999999999999773</v>
      </c>
      <c r="AG61" s="427">
        <f t="shared" si="7"/>
        <v>0.9900000000000001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>
        <v>1</v>
      </c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1473.0600608787795</v>
      </c>
      <c r="O69" s="73">
        <f t="shared" si="43"/>
        <v>224.58000869696849</v>
      </c>
      <c r="P69" s="48">
        <f>M69-J69</f>
        <v>0</v>
      </c>
      <c r="Q69" s="49">
        <f>N69-K69</f>
        <v>-26.939939121220505</v>
      </c>
      <c r="R69" s="175">
        <f t="shared" ref="R69:R75" si="44">O69/L69</f>
        <v>0.98253753804923705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-26.939939121220505</v>
      </c>
      <c r="AG69" s="427">
        <f t="shared" si="7"/>
        <v>0.98204004058585304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1732.8</v>
      </c>
      <c r="H70" s="45">
        <f>F70*G70</f>
        <v>107658.864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1464.3380281690143</v>
      </c>
      <c r="O70" s="47">
        <f t="shared" ref="O70:O75" si="46">N70/M70</f>
        <v>104.59557344064388</v>
      </c>
      <c r="P70" s="48">
        <f t="shared" ref="P70:P75" si="47">M70-J70</f>
        <v>0</v>
      </c>
      <c r="Q70" s="49">
        <f t="shared" ref="Q70:Q75" si="48">O70-L70</f>
        <v>-2.5472837022132637</v>
      </c>
      <c r="R70" s="427">
        <f t="shared" si="44"/>
        <v>0.97622535211267625</v>
      </c>
      <c r="S70" s="603">
        <f>R82</f>
        <v>0.93190097714773346</v>
      </c>
      <c r="T70" s="50">
        <v>0.25</v>
      </c>
      <c r="U70" s="50">
        <v>0.29930555555555555</v>
      </c>
      <c r="V70" s="425">
        <v>5</v>
      </c>
      <c r="W70" s="436">
        <f>(U70-T70)*24*60</f>
        <v>70.999999999999986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-35.661971830985749</v>
      </c>
      <c r="AG70" s="427">
        <f t="shared" si="7"/>
        <v>0.97622535211267614</v>
      </c>
      <c r="AH70" s="603">
        <f>AG82</f>
        <v>0.92968622899278297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2003</v>
      </c>
      <c r="H71" s="45">
        <f>F71*G71</f>
        <v>95442.95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1335.3333333333335</v>
      </c>
      <c r="O71" s="47">
        <f t="shared" si="46"/>
        <v>74.18518518518519</v>
      </c>
      <c r="P71" s="48">
        <f t="shared" si="47"/>
        <v>0</v>
      </c>
      <c r="Q71" s="49">
        <f t="shared" si="48"/>
        <v>-5.8148148148148096</v>
      </c>
      <c r="R71" s="427">
        <f t="shared" si="44"/>
        <v>0.92731481481481493</v>
      </c>
      <c r="S71" s="603"/>
      <c r="T71" s="50">
        <v>0.3034722222222222</v>
      </c>
      <c r="U71" s="50">
        <v>0.3659722222222222</v>
      </c>
      <c r="V71" s="425">
        <v>6</v>
      </c>
      <c r="W71" s="436">
        <f t="shared" ref="W71:W81" si="49">(U71-T71)*24*60</f>
        <v>90</v>
      </c>
      <c r="X71" s="53"/>
      <c r="Y71" s="53"/>
      <c r="Z71" s="54"/>
      <c r="AA71" s="54"/>
      <c r="AB71" s="588"/>
      <c r="AC71" s="588"/>
      <c r="AD71" s="423"/>
      <c r="AE71" s="423">
        <v>1</v>
      </c>
      <c r="AF71" s="48">
        <f>N71-K71</f>
        <v>-104.66666666666652</v>
      </c>
      <c r="AG71" s="427">
        <f>N71/K71</f>
        <v>0.92731481481481493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4263.29</v>
      </c>
      <c r="H72" s="45">
        <f t="shared" ref="H72:H80" si="50">F72*G72</f>
        <v>227489.1544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1311.7815384615387</v>
      </c>
      <c r="O72" s="47">
        <f t="shared" si="46"/>
        <v>69.041133603238876</v>
      </c>
      <c r="P72" s="48">
        <f t="shared" si="47"/>
        <v>0</v>
      </c>
      <c r="Q72" s="49">
        <f t="shared" si="48"/>
        <v>-6.7483400809716443</v>
      </c>
      <c r="R72" s="427">
        <f t="shared" si="44"/>
        <v>0.91095940170940193</v>
      </c>
      <c r="S72" s="603"/>
      <c r="T72" s="50">
        <v>0.38124999999999998</v>
      </c>
      <c r="U72" s="50">
        <v>0.51666666666666661</v>
      </c>
      <c r="V72" s="425">
        <v>22</v>
      </c>
      <c r="W72" s="436">
        <f t="shared" si="49"/>
        <v>194.99999999999994</v>
      </c>
      <c r="X72" s="53">
        <v>0.37152777777777773</v>
      </c>
      <c r="Y72" s="53">
        <v>0.38055555555555554</v>
      </c>
      <c r="Z72" s="54"/>
      <c r="AA72" s="54"/>
      <c r="AB72" s="588"/>
      <c r="AC72" s="588"/>
      <c r="AD72" s="423"/>
      <c r="AE72" s="423"/>
      <c r="AF72" s="48">
        <f>N72-K72</f>
        <v>-128.21846153846127</v>
      </c>
      <c r="AG72" s="427">
        <f>N72/K72</f>
        <v>0.91095940170940193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2337</v>
      </c>
      <c r="H73" s="45">
        <f t="shared" si="50"/>
        <v>125637.12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1322.830188679246</v>
      </c>
      <c r="O73" s="47">
        <f t="shared" si="46"/>
        <v>82.676886792452876</v>
      </c>
      <c r="P73" s="48">
        <f t="shared" si="47"/>
        <v>0</v>
      </c>
      <c r="Q73" s="49">
        <f t="shared" si="48"/>
        <v>-7.3231132075471237</v>
      </c>
      <c r="R73" s="427">
        <f t="shared" si="44"/>
        <v>0.91863207547169867</v>
      </c>
      <c r="S73" s="603"/>
      <c r="T73" s="50">
        <v>0.5576388888888888</v>
      </c>
      <c r="U73" s="50">
        <v>0.63124999999999987</v>
      </c>
      <c r="V73" s="425">
        <v>6</v>
      </c>
      <c r="W73" s="436">
        <f t="shared" si="49"/>
        <v>105.99999999999994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-117.16981132075398</v>
      </c>
      <c r="AG73" s="427">
        <f>N73/K73</f>
        <v>0.91863207547169867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1961.6000000000001</v>
      </c>
      <c r="H74" s="45">
        <f t="shared" si="50"/>
        <v>93195.616000000009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1337.4545454545455</v>
      </c>
      <c r="O74" s="47">
        <f t="shared" si="46"/>
        <v>78.673796791443849</v>
      </c>
      <c r="P74" s="48">
        <f t="shared" si="47"/>
        <v>0</v>
      </c>
      <c r="Q74" s="49">
        <f t="shared" si="48"/>
        <v>-6.0320855614973254</v>
      </c>
      <c r="R74" s="427">
        <f t="shared" si="44"/>
        <v>0.92878787878787883</v>
      </c>
      <c r="S74" s="603"/>
      <c r="T74" s="50">
        <v>0.64652777777777759</v>
      </c>
      <c r="U74" s="50">
        <v>0.70763888888888871</v>
      </c>
      <c r="V74" s="425">
        <v>22</v>
      </c>
      <c r="W74" s="436">
        <f t="shared" si="49"/>
        <v>88</v>
      </c>
      <c r="X74" s="183">
        <v>0.63611111111111118</v>
      </c>
      <c r="Y74" s="183">
        <v>0.64583333333333337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-102.5454545454545</v>
      </c>
      <c r="AG74" s="427">
        <f t="shared" ref="AG74:AG80" si="52">N74/K74</f>
        <v>0.92878787878787883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240</v>
      </c>
      <c r="E75" s="43"/>
      <c r="F75" s="359">
        <v>53.36</v>
      </c>
      <c r="G75" s="57">
        <v>1887.0300000000002</v>
      </c>
      <c r="H75" s="45">
        <f t="shared" si="50"/>
        <v>100691.92080000001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1316.5325581395348</v>
      </c>
      <c r="O75" s="47">
        <f t="shared" si="46"/>
        <v>69.291187270501837</v>
      </c>
      <c r="P75" s="48">
        <f t="shared" si="47"/>
        <v>0</v>
      </c>
      <c r="Q75" s="49">
        <f t="shared" si="48"/>
        <v>-6.4982864137086835</v>
      </c>
      <c r="R75" s="427">
        <f t="shared" si="44"/>
        <v>0.91425872093023264</v>
      </c>
      <c r="S75" s="603"/>
      <c r="T75" s="50">
        <v>0.7124999999999998</v>
      </c>
      <c r="U75" s="50">
        <v>0.77222222222222203</v>
      </c>
      <c r="V75" s="425">
        <v>7</v>
      </c>
      <c r="W75" s="436">
        <f t="shared" si="49"/>
        <v>86.000000000000014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-123.46744186046521</v>
      </c>
      <c r="AG75" s="427">
        <f t="shared" si="52"/>
        <v>0.91425872093023253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1348.0450320395353</v>
      </c>
      <c r="O82" s="187">
        <f t="shared" si="53"/>
        <v>79.743960513911091</v>
      </c>
      <c r="P82" s="117">
        <f>M82-J82</f>
        <v>0</v>
      </c>
      <c r="Q82" s="118">
        <f>N82-K82</f>
        <v>-101.95496796046473</v>
      </c>
      <c r="R82" s="175">
        <f>O82/L82</f>
        <v>0.93190097714773346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-101.95496796046473</v>
      </c>
      <c r="AG82" s="427">
        <f>N82/K82</f>
        <v>0.92968622899278297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1810.09</v>
      </c>
      <c r="H83" s="84">
        <f t="shared" ref="H83:H94" si="54">F83*G83</f>
        <v>47967.384999999995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1" si="55">G83/W83*60</f>
        <v>1487.7452054794521</v>
      </c>
      <c r="O83" s="186">
        <f t="shared" ref="O83:O91" si="56">N83/M83</f>
        <v>123.97876712328768</v>
      </c>
      <c r="P83" s="54">
        <f t="shared" ref="P83:P91" si="57">M83-J83</f>
        <v>0</v>
      </c>
      <c r="Q83" s="88">
        <f t="shared" ref="Q83:Q91" si="58">O83-L83</f>
        <v>-42.687899543378975</v>
      </c>
      <c r="R83" s="188">
        <f t="shared" ref="R83:R91" si="59">O83/L83</f>
        <v>0.74387260273972611</v>
      </c>
      <c r="S83" s="603">
        <f>R95</f>
        <v>0.86515781411644821</v>
      </c>
      <c r="T83" s="50">
        <v>0.29166666666666669</v>
      </c>
      <c r="U83" s="50">
        <v>0.34236111111111112</v>
      </c>
      <c r="V83" s="425">
        <v>5</v>
      </c>
      <c r="W83" s="436">
        <f t="shared" ref="W83:W93" si="60">(U83-T83)*24*60</f>
        <v>72.999999999999986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-512.25479452054788</v>
      </c>
      <c r="AG83" s="427">
        <f t="shared" ref="AG83:AG173" si="62">N83/K83</f>
        <v>0.74387260273972611</v>
      </c>
      <c r="AH83" s="603">
        <f>AG95</f>
        <v>0.86849858648214029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1097.2</v>
      </c>
      <c r="H84" s="84">
        <f t="shared" si="54"/>
        <v>47333.208000000006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1343.5102040816332</v>
      </c>
      <c r="O84" s="186">
        <f t="shared" si="56"/>
        <v>83.969387755102076</v>
      </c>
      <c r="P84" s="54">
        <f t="shared" si="57"/>
        <v>0</v>
      </c>
      <c r="Q84" s="88">
        <f t="shared" si="58"/>
        <v>-6.0306122448979238</v>
      </c>
      <c r="R84" s="188">
        <f t="shared" si="59"/>
        <v>0.93299319727891195</v>
      </c>
      <c r="S84" s="603"/>
      <c r="T84" s="50">
        <v>0.34652777777777777</v>
      </c>
      <c r="U84" s="50">
        <v>0.38055555555555554</v>
      </c>
      <c r="V84" s="425">
        <v>6</v>
      </c>
      <c r="W84" s="436">
        <f t="shared" si="60"/>
        <v>48.999999999999986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-96.489795918366781</v>
      </c>
      <c r="AG84" s="427">
        <f t="shared" si="62"/>
        <v>0.93299319727891195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3003</v>
      </c>
      <c r="H85" s="84">
        <f t="shared" si="54"/>
        <v>183243.06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1344.6268656716418</v>
      </c>
      <c r="O85" s="186">
        <f t="shared" si="56"/>
        <v>79.095697980684804</v>
      </c>
      <c r="P85" s="54">
        <f t="shared" si="57"/>
        <v>0</v>
      </c>
      <c r="Q85" s="88">
        <f t="shared" si="58"/>
        <v>-5.61018437225637</v>
      </c>
      <c r="R85" s="188">
        <f t="shared" si="59"/>
        <v>0.93376865671641784</v>
      </c>
      <c r="S85" s="603"/>
      <c r="T85" s="50">
        <v>0.39583333333333331</v>
      </c>
      <c r="U85" s="50">
        <v>0.48888888888888887</v>
      </c>
      <c r="V85" s="425">
        <v>22</v>
      </c>
      <c r="W85" s="436">
        <f t="shared" si="60"/>
        <v>134</v>
      </c>
      <c r="X85" s="53">
        <v>0.38541666666666669</v>
      </c>
      <c r="Y85" s="53">
        <v>0.39583333333333331</v>
      </c>
      <c r="Z85" s="54"/>
      <c r="AA85" s="54"/>
      <c r="AB85" s="588"/>
      <c r="AC85" s="588"/>
      <c r="AD85" s="423">
        <v>1</v>
      </c>
      <c r="AE85" s="423"/>
      <c r="AF85" s="48">
        <f t="shared" si="61"/>
        <v>-95.373134328358219</v>
      </c>
      <c r="AG85" s="427">
        <f t="shared" si="62"/>
        <v>0.93376865671641796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1631</v>
      </c>
      <c r="H86" s="84">
        <f t="shared" si="54"/>
        <v>88220.790000000008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1075.3846153846155</v>
      </c>
      <c r="O86" s="186">
        <f t="shared" si="56"/>
        <v>53.769230769230774</v>
      </c>
      <c r="P86" s="54">
        <f t="shared" si="57"/>
        <v>0</v>
      </c>
      <c r="Q86" s="88">
        <f t="shared" si="58"/>
        <v>-11.230769230769226</v>
      </c>
      <c r="R86" s="188">
        <f t="shared" si="59"/>
        <v>0.82721893491124265</v>
      </c>
      <c r="S86" s="603"/>
      <c r="T86" s="50">
        <v>0.52986111111111112</v>
      </c>
      <c r="U86" s="50">
        <v>0.59305555555555556</v>
      </c>
      <c r="V86" s="425">
        <v>6</v>
      </c>
      <c r="W86" s="436">
        <f t="shared" si="60"/>
        <v>91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-224.61538461538453</v>
      </c>
      <c r="AG86" s="427">
        <f t="shared" si="62"/>
        <v>0.82721893491124265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2066.2400000000002</v>
      </c>
      <c r="H87" s="84">
        <f t="shared" si="54"/>
        <v>126226.60160000002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1278.0865979381447</v>
      </c>
      <c r="O87" s="186">
        <f t="shared" si="56"/>
        <v>75.181564584596742</v>
      </c>
      <c r="P87" s="54">
        <f t="shared" si="57"/>
        <v>0</v>
      </c>
      <c r="Q87" s="88">
        <f t="shared" si="58"/>
        <v>-9.5243177683444316</v>
      </c>
      <c r="R87" s="188">
        <f t="shared" si="59"/>
        <v>0.88756013745704487</v>
      </c>
      <c r="S87" s="603"/>
      <c r="T87" s="50">
        <v>0.59791666666666665</v>
      </c>
      <c r="U87" s="50">
        <v>0.66527777777777775</v>
      </c>
      <c r="V87" s="425">
        <v>7</v>
      </c>
      <c r="W87" s="436">
        <f t="shared" si="60"/>
        <v>96.999999999999972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-161.91340206185532</v>
      </c>
      <c r="AG87" s="427">
        <f t="shared" si="62"/>
        <v>0.88756013745704487</v>
      </c>
      <c r="AH87" s="603"/>
    </row>
    <row r="88" spans="1:34" ht="19.149999999999999" customHeight="1">
      <c r="A88" s="612"/>
      <c r="B88" s="110" t="s">
        <v>202</v>
      </c>
      <c r="C88" s="432"/>
      <c r="D88" s="189" t="s">
        <v>205</v>
      </c>
      <c r="E88" s="43"/>
      <c r="F88" s="366">
        <v>56.43</v>
      </c>
      <c r="G88" s="57">
        <v>1260.5999999999999</v>
      </c>
      <c r="H88" s="84">
        <f t="shared" si="54"/>
        <v>71135.657999999996</v>
      </c>
      <c r="I88" s="425">
        <v>1</v>
      </c>
      <c r="J88" s="87">
        <v>17</v>
      </c>
      <c r="K88" s="57">
        <v>1636</v>
      </c>
      <c r="L88" s="86">
        <v>96.235294117647058</v>
      </c>
      <c r="M88" s="434">
        <v>17</v>
      </c>
      <c r="N88" s="57">
        <f t="shared" si="55"/>
        <v>1375.2000000000007</v>
      </c>
      <c r="O88" s="186">
        <f t="shared" si="56"/>
        <v>80.894117647058863</v>
      </c>
      <c r="P88" s="54">
        <f t="shared" si="57"/>
        <v>0</v>
      </c>
      <c r="Q88" s="88">
        <f t="shared" si="58"/>
        <v>-15.341176470588195</v>
      </c>
      <c r="R88" s="188">
        <f t="shared" si="59"/>
        <v>0.84058679706601513</v>
      </c>
      <c r="S88" s="603"/>
      <c r="T88" s="50">
        <v>0.68055555555555547</v>
      </c>
      <c r="U88" s="50">
        <v>0.71874999999999989</v>
      </c>
      <c r="V88" s="425">
        <v>22</v>
      </c>
      <c r="W88" s="436">
        <f t="shared" si="60"/>
        <v>54.999999999999964</v>
      </c>
      <c r="X88" s="53">
        <v>0.6694444444444444</v>
      </c>
      <c r="Y88" s="53">
        <v>0.67986111111111114</v>
      </c>
      <c r="Z88" s="54"/>
      <c r="AA88" s="54"/>
      <c r="AB88" s="588"/>
      <c r="AC88" s="588"/>
      <c r="AD88" s="423"/>
      <c r="AE88" s="423"/>
      <c r="AF88" s="48">
        <f t="shared" si="61"/>
        <v>-260.79999999999927</v>
      </c>
      <c r="AG88" s="427">
        <f t="shared" si="62"/>
        <v>0.84058679706601513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246</v>
      </c>
      <c r="E89" s="43"/>
      <c r="F89" s="366">
        <v>29.113149847094796</v>
      </c>
      <c r="G89" s="115">
        <v>1121.75</v>
      </c>
      <c r="H89" s="84">
        <f t="shared" si="54"/>
        <v>32657.675840978587</v>
      </c>
      <c r="I89" s="425">
        <v>1</v>
      </c>
      <c r="J89" s="87">
        <v>20</v>
      </c>
      <c r="K89" s="57">
        <v>1500</v>
      </c>
      <c r="L89" s="86">
        <v>75</v>
      </c>
      <c r="M89" s="434">
        <v>18</v>
      </c>
      <c r="N89" s="57">
        <f t="shared" si="55"/>
        <v>1346.1000000000004</v>
      </c>
      <c r="O89" s="186">
        <f t="shared" si="56"/>
        <v>74.78333333333336</v>
      </c>
      <c r="P89" s="54">
        <f t="shared" si="57"/>
        <v>-2</v>
      </c>
      <c r="Q89" s="88">
        <f t="shared" si="58"/>
        <v>-0.21666666666664014</v>
      </c>
      <c r="R89" s="188">
        <f t="shared" si="59"/>
        <v>0.9971111111111115</v>
      </c>
      <c r="S89" s="603"/>
      <c r="T89" s="50">
        <v>0.72291666666666654</v>
      </c>
      <c r="U89" s="50">
        <v>0.75763888888888875</v>
      </c>
      <c r="V89" s="425">
        <v>6</v>
      </c>
      <c r="W89" s="436">
        <f t="shared" si="60"/>
        <v>49.999999999999986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-153.89999999999964</v>
      </c>
      <c r="AG89" s="427">
        <f t="shared" si="62"/>
        <v>0.8974000000000002</v>
      </c>
      <c r="AH89" s="603"/>
    </row>
    <row r="90" spans="1:34" ht="19.149999999999999" customHeight="1">
      <c r="A90" s="612"/>
      <c r="B90" s="110" t="s">
        <v>224</v>
      </c>
      <c r="C90" s="432"/>
      <c r="D90" s="42" t="s">
        <v>239</v>
      </c>
      <c r="E90" s="43"/>
      <c r="F90" s="366">
        <v>43.14</v>
      </c>
      <c r="G90" s="128">
        <v>590.79999999999995</v>
      </c>
      <c r="H90" s="84">
        <f t="shared" si="54"/>
        <v>25487.111999999997</v>
      </c>
      <c r="I90" s="190">
        <v>1</v>
      </c>
      <c r="J90" s="87">
        <v>16</v>
      </c>
      <c r="K90" s="57">
        <v>1440</v>
      </c>
      <c r="L90" s="86">
        <v>90</v>
      </c>
      <c r="M90" s="434">
        <v>17</v>
      </c>
      <c r="N90" s="57">
        <f t="shared" si="55"/>
        <v>1312.8888888888855</v>
      </c>
      <c r="O90" s="186">
        <f t="shared" si="56"/>
        <v>77.228758169934437</v>
      </c>
      <c r="P90" s="54">
        <f t="shared" si="57"/>
        <v>1</v>
      </c>
      <c r="Q90" s="88">
        <f t="shared" si="58"/>
        <v>-12.771241830065563</v>
      </c>
      <c r="R90" s="188">
        <f t="shared" si="59"/>
        <v>0.8580973129992715</v>
      </c>
      <c r="S90" s="603"/>
      <c r="T90" s="50">
        <v>0.76249999999999984</v>
      </c>
      <c r="U90" s="50">
        <v>0.78124999999999989</v>
      </c>
      <c r="V90" s="425">
        <v>7</v>
      </c>
      <c r="W90" s="436">
        <f t="shared" si="60"/>
        <v>27.000000000000064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-127.1111111111145</v>
      </c>
      <c r="AG90" s="427">
        <f t="shared" si="62"/>
        <v>0.91172839506172609</v>
      </c>
      <c r="AH90" s="603"/>
    </row>
    <row r="91" spans="1:34" ht="19.149999999999999" customHeight="1">
      <c r="A91" s="612"/>
      <c r="B91" s="110" t="s">
        <v>231</v>
      </c>
      <c r="C91" s="432"/>
      <c r="D91" s="42" t="s">
        <v>236</v>
      </c>
      <c r="E91" s="43"/>
      <c r="F91" s="366">
        <v>47.51</v>
      </c>
      <c r="G91" s="44">
        <v>490.40000000000003</v>
      </c>
      <c r="H91" s="84">
        <f t="shared" si="54"/>
        <v>23298.904000000002</v>
      </c>
      <c r="I91" s="192">
        <v>1</v>
      </c>
      <c r="J91" s="87">
        <v>17</v>
      </c>
      <c r="K91" s="57">
        <v>1440</v>
      </c>
      <c r="L91" s="86">
        <v>84.705882352941174</v>
      </c>
      <c r="M91" s="434">
        <v>17</v>
      </c>
      <c r="N91" s="57">
        <f t="shared" si="55"/>
        <v>1279.3043478260915</v>
      </c>
      <c r="O91" s="186">
        <f t="shared" si="56"/>
        <v>75.253196930946558</v>
      </c>
      <c r="P91" s="54">
        <f t="shared" si="57"/>
        <v>0</v>
      </c>
      <c r="Q91" s="88">
        <f t="shared" si="58"/>
        <v>-9.4526854219946159</v>
      </c>
      <c r="R91" s="188">
        <f t="shared" si="59"/>
        <v>0.8884057971014524</v>
      </c>
      <c r="S91" s="604"/>
      <c r="T91" s="50">
        <v>0.78680555555555542</v>
      </c>
      <c r="U91" s="50">
        <v>0.80277777777777759</v>
      </c>
      <c r="V91" s="425">
        <v>8</v>
      </c>
      <c r="W91" s="436">
        <f t="shared" si="60"/>
        <v>22.999999999999918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-160.69565217390846</v>
      </c>
      <c r="AG91" s="427">
        <f t="shared" si="62"/>
        <v>0.88840579710145251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16.888888888888889</v>
      </c>
      <c r="K95" s="205">
        <v>1515.1111111111111</v>
      </c>
      <c r="L95" s="206">
        <v>93.002178649237464</v>
      </c>
      <c r="M95" s="205">
        <f t="shared" ref="M95:O95" si="63">AVERAGE(M83:M94)</f>
        <v>16.777777777777779</v>
      </c>
      <c r="N95" s="205">
        <f t="shared" si="63"/>
        <v>1315.8718583633849</v>
      </c>
      <c r="O95" s="206">
        <f t="shared" si="63"/>
        <v>80.461561588241693</v>
      </c>
      <c r="P95" s="207">
        <f>M95-J95</f>
        <v>-0.11111111111111072</v>
      </c>
      <c r="Q95" s="208">
        <f t="shared" ref="Q95:Q105" si="64">O95-L95</f>
        <v>-12.540617060995771</v>
      </c>
      <c r="R95" s="209">
        <f>O95/L95</f>
        <v>0.86515781411644821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-199.23925274772614</v>
      </c>
      <c r="AG95" s="428">
        <f t="shared" si="62"/>
        <v>0.86849858648214029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3459.6</v>
      </c>
      <c r="H96" s="45">
        <f t="shared" ref="H96:H106" si="65">F96*G96</f>
        <v>95139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5" si="66">G96/W96*60</f>
        <v>1537.6</v>
      </c>
      <c r="O96" s="47">
        <f t="shared" ref="O96:O105" si="67">N96/M96</f>
        <v>128.13333333333333</v>
      </c>
      <c r="P96" s="48">
        <f t="shared" ref="P96:P105" si="68">M96-J96</f>
        <v>0</v>
      </c>
      <c r="Q96" s="49">
        <f t="shared" si="64"/>
        <v>-38.533333333333331</v>
      </c>
      <c r="R96" s="427">
        <f t="shared" ref="R96:R105" si="69">O96/L96</f>
        <v>0.76880000000000004</v>
      </c>
      <c r="S96" s="603">
        <f>R108</f>
        <v>0.83673472376292535</v>
      </c>
      <c r="T96" s="89">
        <v>0.29166666666666669</v>
      </c>
      <c r="U96" s="89">
        <v>0.38541666666666669</v>
      </c>
      <c r="V96" s="423">
        <v>5</v>
      </c>
      <c r="W96" s="90">
        <f t="shared" ref="W96:W133" si="70">(U96-T96)*24*60</f>
        <v>135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-462.40000000000009</v>
      </c>
      <c r="AG96" s="424">
        <f t="shared" si="62"/>
        <v>0.76879999999999993</v>
      </c>
      <c r="AH96" s="587">
        <f>AG108</f>
        <v>0.847222037162076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1987.05</v>
      </c>
      <c r="H97" s="213">
        <f t="shared" si="65"/>
        <v>73361.885999999999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1568.7236842105269</v>
      </c>
      <c r="O97" s="47">
        <f t="shared" si="67"/>
        <v>130.72697368421058</v>
      </c>
      <c r="P97" s="48">
        <f t="shared" si="68"/>
        <v>0</v>
      </c>
      <c r="Q97" s="49">
        <f t="shared" si="64"/>
        <v>-35.93969298245608</v>
      </c>
      <c r="R97" s="427">
        <f t="shared" si="69"/>
        <v>0.7843618421052635</v>
      </c>
      <c r="S97" s="603"/>
      <c r="T97" s="214">
        <v>0.38958333333333334</v>
      </c>
      <c r="U97" s="214">
        <v>0.44236111111111109</v>
      </c>
      <c r="V97" s="215">
        <v>6</v>
      </c>
      <c r="W97" s="90">
        <f t="shared" si="70"/>
        <v>75.999999999999972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-431.27631578947307</v>
      </c>
      <c r="AG97" s="217">
        <f t="shared" si="62"/>
        <v>0.7843618421052635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2083.25</v>
      </c>
      <c r="H98" s="213">
        <f t="shared" si="65"/>
        <v>60649.969418960231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1315.7368421052622</v>
      </c>
      <c r="O98" s="47">
        <f t="shared" si="67"/>
        <v>73.096491228070121</v>
      </c>
      <c r="P98" s="48">
        <f t="shared" si="68"/>
        <v>-2</v>
      </c>
      <c r="Q98" s="49">
        <f t="shared" si="64"/>
        <v>-1.9035087719298787</v>
      </c>
      <c r="R98" s="427">
        <f t="shared" si="69"/>
        <v>0.97461988304093494</v>
      </c>
      <c r="S98" s="603"/>
      <c r="T98" s="89">
        <v>0.45763888888888887</v>
      </c>
      <c r="U98" s="89">
        <v>0.52361111111111114</v>
      </c>
      <c r="V98" s="423">
        <v>22</v>
      </c>
      <c r="W98" s="90">
        <f t="shared" si="70"/>
        <v>95.000000000000057</v>
      </c>
      <c r="X98" s="219">
        <v>0.4465277777777778</v>
      </c>
      <c r="Y98" s="219">
        <v>0.45694444444444443</v>
      </c>
      <c r="Z98" s="220"/>
      <c r="AA98" s="220"/>
      <c r="AB98" s="588"/>
      <c r="AC98" s="588"/>
      <c r="AD98" s="423">
        <v>1</v>
      </c>
      <c r="AE98" s="423"/>
      <c r="AF98" s="54">
        <f t="shared" si="61"/>
        <v>-184.26315789473779</v>
      </c>
      <c r="AG98" s="424">
        <f t="shared" si="62"/>
        <v>0.87715789473684147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624</v>
      </c>
      <c r="H99" s="213">
        <f t="shared" si="65"/>
        <v>48266.399999999994</v>
      </c>
      <c r="I99" s="423"/>
      <c r="J99" s="46">
        <v>19</v>
      </c>
      <c r="K99" s="44">
        <v>1440</v>
      </c>
      <c r="L99" s="47">
        <v>75.78947368421052</v>
      </c>
      <c r="M99" s="437">
        <v>19</v>
      </c>
      <c r="N99" s="44">
        <f t="shared" si="66"/>
        <v>1291.0344827586182</v>
      </c>
      <c r="O99" s="47">
        <f t="shared" si="67"/>
        <v>67.949183303085164</v>
      </c>
      <c r="P99" s="48">
        <f t="shared" si="68"/>
        <v>0</v>
      </c>
      <c r="Q99" s="49">
        <f t="shared" si="64"/>
        <v>-7.8402903811253566</v>
      </c>
      <c r="R99" s="427">
        <f t="shared" si="69"/>
        <v>0.89655172413792927</v>
      </c>
      <c r="S99" s="603"/>
      <c r="T99" s="89">
        <v>0.56458333333333333</v>
      </c>
      <c r="U99" s="89">
        <v>0.58472222222222225</v>
      </c>
      <c r="V99" s="423">
        <v>6</v>
      </c>
      <c r="W99" s="90">
        <f t="shared" si="70"/>
        <v>29.000000000000057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-148.9655172413818</v>
      </c>
      <c r="AG99" s="217">
        <f t="shared" si="62"/>
        <v>0.89655172413792927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1087</v>
      </c>
      <c r="H100" s="213">
        <f t="shared" si="65"/>
        <v>84068.58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1304.4000000000003</v>
      </c>
      <c r="O100" s="47">
        <f t="shared" si="67"/>
        <v>72.466666666666683</v>
      </c>
      <c r="P100" s="48">
        <f t="shared" si="68"/>
        <v>0</v>
      </c>
      <c r="Q100" s="49">
        <f t="shared" si="64"/>
        <v>-7.5333333333333172</v>
      </c>
      <c r="R100" s="427">
        <f t="shared" si="69"/>
        <v>0.90583333333333349</v>
      </c>
      <c r="S100" s="603"/>
      <c r="T100" s="214">
        <v>0.58958333333333335</v>
      </c>
      <c r="U100" s="214">
        <v>0.62430555555555556</v>
      </c>
      <c r="V100" s="215">
        <v>7</v>
      </c>
      <c r="W100" s="90">
        <f t="shared" si="70"/>
        <v>49.999999999999986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-135.59999999999968</v>
      </c>
      <c r="AG100" s="424">
        <f t="shared" si="62"/>
        <v>0.9058333333333336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829</v>
      </c>
      <c r="H101" s="213">
        <f t="shared" si="65"/>
        <v>49192.86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1308.9473684210516</v>
      </c>
      <c r="O101" s="47">
        <f t="shared" si="67"/>
        <v>76.996904024767744</v>
      </c>
      <c r="P101" s="48">
        <f t="shared" si="68"/>
        <v>0</v>
      </c>
      <c r="Q101" s="49">
        <f t="shared" si="64"/>
        <v>-7.7089783281734299</v>
      </c>
      <c r="R101" s="427">
        <f t="shared" si="69"/>
        <v>0.90899122807017474</v>
      </c>
      <c r="S101" s="603"/>
      <c r="T101" s="214">
        <v>0.62777777777777777</v>
      </c>
      <c r="U101" s="89">
        <v>0.65416666666666667</v>
      </c>
      <c r="V101" s="215">
        <v>5</v>
      </c>
      <c r="W101" s="90">
        <f t="shared" si="70"/>
        <v>38.000000000000028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-131.05263157894842</v>
      </c>
      <c r="AG101" s="217">
        <f t="shared" si="62"/>
        <v>0.90899122807017474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296.45</v>
      </c>
      <c r="H102" s="213">
        <f t="shared" si="65"/>
        <v>21210.997499999998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1270.5000000000045</v>
      </c>
      <c r="O102" s="47">
        <f t="shared" si="67"/>
        <v>70.583333333333584</v>
      </c>
      <c r="P102" s="48">
        <f t="shared" si="68"/>
        <v>0</v>
      </c>
      <c r="Q102" s="49">
        <f t="shared" si="64"/>
        <v>-6.3611111111108585</v>
      </c>
      <c r="R102" s="427">
        <f t="shared" si="69"/>
        <v>0.91732851985559893</v>
      </c>
      <c r="S102" s="603"/>
      <c r="T102" s="214">
        <v>0.67013888888888884</v>
      </c>
      <c r="U102" s="214">
        <v>0.67986111111111103</v>
      </c>
      <c r="V102" s="215">
        <v>23</v>
      </c>
      <c r="W102" s="90">
        <f t="shared" si="70"/>
        <v>13.99999999999995</v>
      </c>
      <c r="X102" s="223">
        <v>0.65902777777777777</v>
      </c>
      <c r="Y102" s="223">
        <v>0.6694444444444444</v>
      </c>
      <c r="Z102" s="220"/>
      <c r="AA102" s="220"/>
      <c r="AB102" s="588"/>
      <c r="AC102" s="588"/>
      <c r="AD102" s="423"/>
      <c r="AE102" s="423"/>
      <c r="AF102" s="54">
        <f t="shared" si="61"/>
        <v>-114.49999999999545</v>
      </c>
      <c r="AG102" s="424">
        <f t="shared" si="62"/>
        <v>0.91732851985559893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1069.95</v>
      </c>
      <c r="H103" s="213">
        <f t="shared" si="65"/>
        <v>39502.554000000004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1565.7804878048776</v>
      </c>
      <c r="O103" s="47">
        <f t="shared" si="67"/>
        <v>130.48170731707313</v>
      </c>
      <c r="P103" s="48">
        <f t="shared" si="68"/>
        <v>0</v>
      </c>
      <c r="Q103" s="49">
        <f t="shared" si="64"/>
        <v>-36.184959349593527</v>
      </c>
      <c r="R103" s="427">
        <f t="shared" si="69"/>
        <v>0.78289024390243878</v>
      </c>
      <c r="S103" s="603"/>
      <c r="T103" s="214">
        <v>0.68402777777777768</v>
      </c>
      <c r="U103" s="214">
        <v>0.71249999999999991</v>
      </c>
      <c r="V103" s="215">
        <v>6</v>
      </c>
      <c r="W103" s="90">
        <f t="shared" si="70"/>
        <v>41.000000000000014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-434.21951219512243</v>
      </c>
      <c r="AG103" s="424">
        <f t="shared" si="62"/>
        <v>0.78289024390243878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347</v>
      </c>
      <c r="E104" s="83"/>
      <c r="F104" s="370">
        <v>26.5</v>
      </c>
      <c r="G104" s="212">
        <v>1634.92</v>
      </c>
      <c r="H104" s="213">
        <f t="shared" si="65"/>
        <v>43325.380000000005</v>
      </c>
      <c r="I104" s="224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1557.0666666666684</v>
      </c>
      <c r="O104" s="47">
        <f t="shared" si="67"/>
        <v>129.7555555555557</v>
      </c>
      <c r="P104" s="48">
        <f t="shared" si="68"/>
        <v>0</v>
      </c>
      <c r="Q104" s="49">
        <f t="shared" si="64"/>
        <v>-36.911111111110955</v>
      </c>
      <c r="R104" s="427">
        <f t="shared" si="69"/>
        <v>0.7785333333333343</v>
      </c>
      <c r="S104" s="604"/>
      <c r="T104" s="214">
        <v>0.71666666666666656</v>
      </c>
      <c r="U104" s="214">
        <v>0.76041666666666652</v>
      </c>
      <c r="V104" s="215">
        <v>6</v>
      </c>
      <c r="W104" s="90">
        <f t="shared" si="70"/>
        <v>62.999999999999936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-442.93333333333157</v>
      </c>
      <c r="AG104" s="217">
        <f t="shared" si="62"/>
        <v>0.77853333333333419</v>
      </c>
      <c r="AH104" s="587"/>
    </row>
    <row r="105" spans="1:34" s="221" customFormat="1" ht="19.149999999999999" customHeight="1">
      <c r="A105" s="614"/>
      <c r="B105" s="425" t="s">
        <v>210</v>
      </c>
      <c r="C105" s="226"/>
      <c r="D105" s="82" t="s">
        <v>340</v>
      </c>
      <c r="E105" s="83"/>
      <c r="F105" s="370">
        <v>58.17</v>
      </c>
      <c r="G105" s="212">
        <v>1082.74</v>
      </c>
      <c r="H105" s="213">
        <f t="shared" si="65"/>
        <v>62982.985800000002</v>
      </c>
      <c r="I105" s="224"/>
      <c r="J105" s="46">
        <v>16</v>
      </c>
      <c r="K105" s="44">
        <v>1440</v>
      </c>
      <c r="L105" s="47">
        <v>90</v>
      </c>
      <c r="M105" s="87">
        <v>17</v>
      </c>
      <c r="N105" s="44">
        <f t="shared" si="66"/>
        <v>1382.2212765957449</v>
      </c>
      <c r="O105" s="47">
        <f t="shared" si="67"/>
        <v>81.307133917396754</v>
      </c>
      <c r="P105" s="48">
        <f t="shared" si="68"/>
        <v>1</v>
      </c>
      <c r="Q105" s="49">
        <f t="shared" si="64"/>
        <v>-8.6928660826032456</v>
      </c>
      <c r="R105" s="427">
        <f t="shared" si="69"/>
        <v>0.90341259908218619</v>
      </c>
      <c r="S105" s="604"/>
      <c r="T105" s="214">
        <v>0.76527777777777761</v>
      </c>
      <c r="U105" s="214">
        <v>0.7979166666666665</v>
      </c>
      <c r="V105" s="215">
        <v>7</v>
      </c>
      <c r="W105" s="90">
        <f t="shared" si="70"/>
        <v>46.999999999999993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-57.778723404255061</v>
      </c>
      <c r="AG105" s="424">
        <f t="shared" si="62"/>
        <v>0.95987588652482292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15.6</v>
      </c>
      <c r="K108" s="101">
        <v>1664.5</v>
      </c>
      <c r="L108" s="104">
        <v>114.9106467148263</v>
      </c>
      <c r="M108" s="101">
        <f t="shared" ref="M108:O108" si="71">AVERAGE(M96:M107)</f>
        <v>15.5</v>
      </c>
      <c r="N108" s="101">
        <f t="shared" si="71"/>
        <v>1410.2010808562754</v>
      </c>
      <c r="O108" s="104">
        <f t="shared" si="71"/>
        <v>96.14972823634929</v>
      </c>
      <c r="P108" s="54">
        <f t="shared" ref="P108:P118" si="72">M108-J108</f>
        <v>-9.9999999999999645E-2</v>
      </c>
      <c r="Q108" s="88">
        <f t="shared" ref="Q108:Q118" si="73">O108-L108</f>
        <v>-18.760918478477009</v>
      </c>
      <c r="R108" s="105">
        <f t="shared" ref="R108:R118" si="74">O108/L108</f>
        <v>0.83673472376292535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-254.29891914372456</v>
      </c>
      <c r="AG108" s="424">
        <f t="shared" si="62"/>
        <v>0.847222037162076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1878</v>
      </c>
      <c r="H109" s="45">
        <f t="shared" ref="H109:H119" si="75">F109*G109</f>
        <v>56275.19668737059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8" si="76">G109/W109*60</f>
        <v>1173.7500000000005</v>
      </c>
      <c r="O109" s="47">
        <f t="shared" ref="O109:O118" si="77">N109/M109</f>
        <v>65.208333333333357</v>
      </c>
      <c r="P109" s="48">
        <f t="shared" si="72"/>
        <v>0</v>
      </c>
      <c r="Q109" s="49">
        <f t="shared" si="73"/>
        <v>-1.4583333333333144</v>
      </c>
      <c r="R109" s="427">
        <f t="shared" si="74"/>
        <v>0.97812500000000024</v>
      </c>
      <c r="S109" s="608">
        <f>R121</f>
        <v>0.86841045373800685</v>
      </c>
      <c r="T109" s="230">
        <v>0.5</v>
      </c>
      <c r="U109" s="230">
        <v>0.56666666666666665</v>
      </c>
      <c r="V109" s="231">
        <v>5</v>
      </c>
      <c r="W109" s="436">
        <f t="shared" si="70"/>
        <v>95.999999999999972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-26.249999999999545</v>
      </c>
      <c r="AG109" s="126">
        <f t="shared" si="62"/>
        <v>0.97812500000000036</v>
      </c>
      <c r="AH109" s="587">
        <f>AG121</f>
        <v>0.8689954155820655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853</v>
      </c>
      <c r="H110" s="45">
        <f t="shared" si="75"/>
        <v>48134.79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1279.4999999999995</v>
      </c>
      <c r="O110" s="47">
        <f t="shared" si="77"/>
        <v>71.083333333333314</v>
      </c>
      <c r="P110" s="48">
        <f t="shared" si="72"/>
        <v>0</v>
      </c>
      <c r="Q110" s="49">
        <f t="shared" si="73"/>
        <v>-12.250000000000014</v>
      </c>
      <c r="R110" s="427">
        <f t="shared" si="74"/>
        <v>0.85299999999999987</v>
      </c>
      <c r="S110" s="594"/>
      <c r="T110" s="230">
        <v>0.58194444444444438</v>
      </c>
      <c r="U110" s="230">
        <v>0.60972222222222217</v>
      </c>
      <c r="V110" s="231">
        <v>22</v>
      </c>
      <c r="W110" s="436">
        <f t="shared" si="70"/>
        <v>40.000000000000014</v>
      </c>
      <c r="X110" s="191">
        <v>0.57222222222222219</v>
      </c>
      <c r="Y110" s="191">
        <v>0.58124999999999993</v>
      </c>
      <c r="Z110" s="54"/>
      <c r="AA110" s="54"/>
      <c r="AB110" s="588"/>
      <c r="AC110" s="588"/>
      <c r="AD110" s="423"/>
      <c r="AE110" s="423"/>
      <c r="AF110" s="48">
        <f t="shared" si="61"/>
        <v>-220.50000000000045</v>
      </c>
      <c r="AG110" s="126">
        <f t="shared" si="62"/>
        <v>0.85299999999999965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825</v>
      </c>
      <c r="H111" s="45">
        <f t="shared" si="75"/>
        <v>42693.75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1237.4999999999995</v>
      </c>
      <c r="O111" s="47">
        <f t="shared" si="77"/>
        <v>58.928571428571409</v>
      </c>
      <c r="P111" s="48">
        <f t="shared" si="72"/>
        <v>0</v>
      </c>
      <c r="Q111" s="49">
        <f t="shared" si="73"/>
        <v>-12.500000000000021</v>
      </c>
      <c r="R111" s="427">
        <f t="shared" si="74"/>
        <v>0.82499999999999973</v>
      </c>
      <c r="S111" s="594"/>
      <c r="T111" s="230">
        <v>0.61458333333333326</v>
      </c>
      <c r="U111" s="230">
        <v>0.64236111111111105</v>
      </c>
      <c r="V111" s="231">
        <v>7</v>
      </c>
      <c r="W111" s="436">
        <f t="shared" si="70"/>
        <v>40.000000000000014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-262.50000000000045</v>
      </c>
      <c r="AG111" s="126">
        <f t="shared" si="62"/>
        <v>0.82499999999999973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1497</v>
      </c>
      <c r="H112" s="45">
        <f t="shared" si="75"/>
        <v>89131.38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1247.4999999999991</v>
      </c>
      <c r="O112" s="47">
        <f t="shared" si="77"/>
        <v>69.3055555555555</v>
      </c>
      <c r="P112" s="48">
        <f t="shared" si="72"/>
        <v>0</v>
      </c>
      <c r="Q112" s="49">
        <f t="shared" si="73"/>
        <v>-7.6388888888889426</v>
      </c>
      <c r="R112" s="427">
        <f t="shared" si="74"/>
        <v>0.90072202166064907</v>
      </c>
      <c r="S112" s="594"/>
      <c r="T112" s="230">
        <v>0.6465277777777777</v>
      </c>
      <c r="U112" s="230">
        <v>0.69652777777777775</v>
      </c>
      <c r="V112" s="231">
        <v>6</v>
      </c>
      <c r="W112" s="436">
        <f t="shared" si="70"/>
        <v>72.000000000000057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-137.50000000000091</v>
      </c>
      <c r="AG112" s="126">
        <f t="shared" si="62"/>
        <v>0.90072202166064919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1805</v>
      </c>
      <c r="H113" s="45">
        <f t="shared" si="75"/>
        <v>51568.85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1483.5616438356151</v>
      </c>
      <c r="O113" s="47">
        <f t="shared" si="77"/>
        <v>123.63013698630125</v>
      </c>
      <c r="P113" s="48">
        <f t="shared" si="72"/>
        <v>0</v>
      </c>
      <c r="Q113" s="49">
        <f t="shared" si="73"/>
        <v>-1.3698630136987475</v>
      </c>
      <c r="R113" s="427">
        <f t="shared" si="74"/>
        <v>0.98904109589041</v>
      </c>
      <c r="S113" s="594"/>
      <c r="T113" s="230">
        <v>0.73680555555555549</v>
      </c>
      <c r="U113" s="230">
        <v>0.78749999999999998</v>
      </c>
      <c r="V113" s="231">
        <v>5</v>
      </c>
      <c r="W113" s="436">
        <f t="shared" si="70"/>
        <v>73.000000000000057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-16.438356164384913</v>
      </c>
      <c r="AG113" s="126">
        <f t="shared" si="62"/>
        <v>0.98904109589041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88</v>
      </c>
      <c r="H114" s="45">
        <f t="shared" si="75"/>
        <v>1774.96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1056.0000000000036</v>
      </c>
      <c r="O114" s="47">
        <f t="shared" si="77"/>
        <v>88.000000000000298</v>
      </c>
      <c r="P114" s="48">
        <f t="shared" si="72"/>
        <v>0</v>
      </c>
      <c r="Q114" s="49">
        <f t="shared" si="73"/>
        <v>-36.999999999999702</v>
      </c>
      <c r="R114" s="427">
        <f t="shared" si="74"/>
        <v>0.7040000000000024</v>
      </c>
      <c r="S114" s="594"/>
      <c r="T114" s="230">
        <v>0.79305555555555551</v>
      </c>
      <c r="U114" s="230">
        <v>0.79652777777777772</v>
      </c>
      <c r="V114" s="231">
        <v>8</v>
      </c>
      <c r="W114" s="436">
        <f t="shared" si="70"/>
        <v>4.9999999999999822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-443.99999999999636</v>
      </c>
      <c r="AG114" s="126">
        <f t="shared" si="62"/>
        <v>0.7040000000000024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689</v>
      </c>
      <c r="H115" s="45">
        <f t="shared" si="75"/>
        <v>14069.380000000001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1333.5483870967721</v>
      </c>
      <c r="O115" s="47">
        <f t="shared" si="77"/>
        <v>111.12903225806434</v>
      </c>
      <c r="P115" s="48">
        <f t="shared" si="72"/>
        <v>0</v>
      </c>
      <c r="Q115" s="49">
        <f t="shared" si="73"/>
        <v>-13.870967741935658</v>
      </c>
      <c r="R115" s="427">
        <f t="shared" si="74"/>
        <v>0.88903225806451469</v>
      </c>
      <c r="S115" s="594"/>
      <c r="T115" s="230">
        <v>0.80138888888888882</v>
      </c>
      <c r="U115" s="230">
        <v>0.82291666666666663</v>
      </c>
      <c r="V115" s="231">
        <v>7</v>
      </c>
      <c r="W115" s="436">
        <f t="shared" si="70"/>
        <v>31.00000000000005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-166.4516129032279</v>
      </c>
      <c r="AG115" s="126">
        <f t="shared" si="62"/>
        <v>0.88903225806451469</v>
      </c>
      <c r="AH115" s="587"/>
    </row>
    <row r="116" spans="1:34" s="221" customFormat="1" ht="19.149999999999999" customHeight="1">
      <c r="A116" s="606"/>
      <c r="B116" s="425" t="s">
        <v>231</v>
      </c>
      <c r="C116" s="55"/>
      <c r="D116" s="82" t="s">
        <v>240</v>
      </c>
      <c r="E116" s="83"/>
      <c r="F116" s="359">
        <v>53.36</v>
      </c>
      <c r="G116" s="233">
        <v>838.68</v>
      </c>
      <c r="H116" s="45">
        <f t="shared" si="75"/>
        <v>44751.964799999994</v>
      </c>
      <c r="I116" s="423"/>
      <c r="J116" s="46">
        <v>19</v>
      </c>
      <c r="K116" s="44">
        <v>1440</v>
      </c>
      <c r="L116" s="47">
        <v>75.78947368421052</v>
      </c>
      <c r="M116" s="434">
        <v>19</v>
      </c>
      <c r="N116" s="44">
        <f t="shared" si="76"/>
        <v>1258.0199999999995</v>
      </c>
      <c r="O116" s="47">
        <f t="shared" si="77"/>
        <v>66.211578947368395</v>
      </c>
      <c r="P116" s="48">
        <f t="shared" si="72"/>
        <v>0</v>
      </c>
      <c r="Q116" s="49">
        <f t="shared" si="73"/>
        <v>-9.5778947368421257</v>
      </c>
      <c r="R116" s="427">
        <f t="shared" si="74"/>
        <v>0.87362499999999976</v>
      </c>
      <c r="S116" s="594"/>
      <c r="T116" s="230">
        <v>0.8388888888888888</v>
      </c>
      <c r="U116" s="230">
        <v>0.86666666666666659</v>
      </c>
      <c r="V116" s="231">
        <v>23</v>
      </c>
      <c r="W116" s="436">
        <f t="shared" si="70"/>
        <v>40.000000000000014</v>
      </c>
      <c r="X116" s="219">
        <v>0.82777777777777783</v>
      </c>
      <c r="Y116" s="219">
        <v>0.83819444444444446</v>
      </c>
      <c r="Z116" s="220"/>
      <c r="AA116" s="220"/>
      <c r="AB116" s="588"/>
      <c r="AC116" s="588"/>
      <c r="AD116" s="224"/>
      <c r="AE116" s="224"/>
      <c r="AF116" s="48">
        <f t="shared" si="61"/>
        <v>-181.98000000000047</v>
      </c>
      <c r="AG116" s="126">
        <f t="shared" si="62"/>
        <v>0.87362499999999965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289</v>
      </c>
      <c r="E117" s="83"/>
      <c r="F117" s="359">
        <v>57.3</v>
      </c>
      <c r="G117" s="233">
        <v>352</v>
      </c>
      <c r="H117" s="45">
        <f t="shared" si="75"/>
        <v>20169.599999999999</v>
      </c>
      <c r="I117" s="423"/>
      <c r="J117" s="46">
        <v>18</v>
      </c>
      <c r="K117" s="44">
        <v>1500</v>
      </c>
      <c r="L117" s="47">
        <v>83.333333333333329</v>
      </c>
      <c r="M117" s="434">
        <v>18</v>
      </c>
      <c r="N117" s="44">
        <f t="shared" si="76"/>
        <v>1242.3529411764748</v>
      </c>
      <c r="O117" s="47">
        <f t="shared" si="77"/>
        <v>69.019607843137493</v>
      </c>
      <c r="P117" s="48">
        <f t="shared" si="72"/>
        <v>0</v>
      </c>
      <c r="Q117" s="49">
        <f t="shared" si="73"/>
        <v>-14.313725490195836</v>
      </c>
      <c r="R117" s="427">
        <f t="shared" si="74"/>
        <v>0.82823529411764996</v>
      </c>
      <c r="S117" s="594"/>
      <c r="T117" s="230">
        <v>0.87083333333333324</v>
      </c>
      <c r="U117" s="230">
        <v>0.88263888888888875</v>
      </c>
      <c r="V117" s="231">
        <v>6</v>
      </c>
      <c r="W117" s="436">
        <f t="shared" si="70"/>
        <v>16.99999999999994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-257.64705882352519</v>
      </c>
      <c r="AG117" s="126">
        <f t="shared" si="62"/>
        <v>0.82823529411764985</v>
      </c>
      <c r="AH117" s="587"/>
    </row>
    <row r="118" spans="1:34" s="221" customFormat="1" ht="19.149999999999999" customHeight="1">
      <c r="A118" s="606"/>
      <c r="B118" s="425" t="s">
        <v>210</v>
      </c>
      <c r="C118" s="166"/>
      <c r="D118" s="179" t="s">
        <v>260</v>
      </c>
      <c r="E118" s="43"/>
      <c r="F118" s="359">
        <v>52.86</v>
      </c>
      <c r="G118" s="44">
        <v>1468</v>
      </c>
      <c r="H118" s="45">
        <f t="shared" si="75"/>
        <v>77598.48</v>
      </c>
      <c r="I118" s="423"/>
      <c r="J118" s="46">
        <v>18</v>
      </c>
      <c r="K118" s="44">
        <v>1440</v>
      </c>
      <c r="L118" s="47">
        <v>80</v>
      </c>
      <c r="M118" s="434">
        <v>18</v>
      </c>
      <c r="N118" s="44">
        <f t="shared" si="76"/>
        <v>1258.2857142857131</v>
      </c>
      <c r="O118" s="47">
        <f t="shared" si="77"/>
        <v>69.904761904761841</v>
      </c>
      <c r="P118" s="48">
        <f t="shared" si="72"/>
        <v>0</v>
      </c>
      <c r="Q118" s="49">
        <f t="shared" si="73"/>
        <v>-10.095238095238159</v>
      </c>
      <c r="R118" s="427">
        <f t="shared" si="74"/>
        <v>0.87380952380952304</v>
      </c>
      <c r="S118" s="594"/>
      <c r="T118" s="230">
        <v>0.88749999999999984</v>
      </c>
      <c r="U118" s="230">
        <v>0.93611111111111101</v>
      </c>
      <c r="V118" s="231">
        <v>7</v>
      </c>
      <c r="W118" s="436">
        <f t="shared" si="70"/>
        <v>70.000000000000071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-181.71428571428692</v>
      </c>
      <c r="AG118" s="126">
        <f t="shared" si="62"/>
        <v>0.87380952380952293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 t="s">
        <v>49</v>
      </c>
      <c r="U119" s="230" t="s">
        <v>49</v>
      </c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16.600000000000001</v>
      </c>
      <c r="K121" s="205">
        <v>1446.5</v>
      </c>
      <c r="L121" s="206">
        <v>91.249582289055979</v>
      </c>
      <c r="M121" s="205">
        <f t="shared" ref="M121:O121" si="78">AVERAGE(M109:M120)</f>
        <v>16.600000000000001</v>
      </c>
      <c r="N121" s="205">
        <f t="shared" si="78"/>
        <v>1257.0018686394578</v>
      </c>
      <c r="O121" s="206">
        <f t="shared" si="78"/>
        <v>79.242091159042701</v>
      </c>
      <c r="P121" s="48">
        <f t="shared" ref="P121:P129" si="79">M121-J121</f>
        <v>0</v>
      </c>
      <c r="Q121" s="49">
        <f t="shared" ref="Q121:Q129" si="80">O121-L121</f>
        <v>-12.007491130013278</v>
      </c>
      <c r="R121" s="175">
        <f t="shared" ref="R121:R129" si="81">O121/L121</f>
        <v>0.86841045373800685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-189.49813136054217</v>
      </c>
      <c r="AG121" s="126">
        <f>N121/K121</f>
        <v>0.8689954155820655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2042</v>
      </c>
      <c r="H122" s="45">
        <f t="shared" ref="H122:H132" si="82">F122*G122</f>
        <v>119804.14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29" si="83">G122/W122*60</f>
        <v>1289.6842105263158</v>
      </c>
      <c r="O122" s="241">
        <f t="shared" ref="O122:O129" si="84">N122/M122</f>
        <v>67.878116343490305</v>
      </c>
      <c r="P122" s="108">
        <f t="shared" si="79"/>
        <v>0</v>
      </c>
      <c r="Q122" s="185">
        <f t="shared" si="80"/>
        <v>-7.9113573407202153</v>
      </c>
      <c r="R122" s="109">
        <f t="shared" si="81"/>
        <v>0.89561403508771942</v>
      </c>
      <c r="S122" s="603">
        <f>R134</f>
        <v>0.89358246043110834</v>
      </c>
      <c r="T122" s="50">
        <v>0.5</v>
      </c>
      <c r="U122" s="50">
        <v>0.56597222222222221</v>
      </c>
      <c r="V122" s="231">
        <v>5</v>
      </c>
      <c r="W122" s="436">
        <f t="shared" si="70"/>
        <v>94.999999999999986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-150.31578947368416</v>
      </c>
      <c r="AG122" s="427">
        <f t="shared" si="62"/>
        <v>0.89561403508771931</v>
      </c>
      <c r="AH122" s="602">
        <f>AG134</f>
        <v>0.89365365405127406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2452</v>
      </c>
      <c r="H123" s="45">
        <f t="shared" si="82"/>
        <v>145943.04000000001</v>
      </c>
      <c r="I123" s="423"/>
      <c r="J123" s="46">
        <v>21</v>
      </c>
      <c r="K123" s="44">
        <v>1385</v>
      </c>
      <c r="L123" s="47">
        <v>65.952380952380949</v>
      </c>
      <c r="M123" s="434">
        <v>21</v>
      </c>
      <c r="N123" s="57">
        <f t="shared" si="83"/>
        <v>1236.3025210084029</v>
      </c>
      <c r="O123" s="86">
        <f t="shared" si="84"/>
        <v>58.871548619447758</v>
      </c>
      <c r="P123" s="54">
        <f t="shared" si="79"/>
        <v>0</v>
      </c>
      <c r="Q123" s="88">
        <f t="shared" si="80"/>
        <v>-7.0808323329331913</v>
      </c>
      <c r="R123" s="424">
        <f t="shared" si="81"/>
        <v>0.8926371992840455</v>
      </c>
      <c r="S123" s="603"/>
      <c r="T123" s="50">
        <v>0.58194444444444438</v>
      </c>
      <c r="U123" s="50">
        <v>0.6645833333333333</v>
      </c>
      <c r="V123" s="231">
        <v>23</v>
      </c>
      <c r="W123" s="436">
        <f t="shared" si="70"/>
        <v>119.00000000000006</v>
      </c>
      <c r="X123" s="53">
        <v>0.5708333333333333</v>
      </c>
      <c r="Y123" s="53">
        <v>0.58124999999999993</v>
      </c>
      <c r="Z123" s="54"/>
      <c r="AA123" s="54"/>
      <c r="AB123" s="588"/>
      <c r="AC123" s="588"/>
      <c r="AD123" s="423"/>
      <c r="AE123" s="423">
        <v>1</v>
      </c>
      <c r="AF123" s="48">
        <f t="shared" si="61"/>
        <v>-148.69747899159711</v>
      </c>
      <c r="AG123" s="427">
        <f t="shared" si="62"/>
        <v>0.89263719928404539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349</v>
      </c>
      <c r="E124" s="180"/>
      <c r="F124" s="359">
        <v>61.09</v>
      </c>
      <c r="G124" s="177">
        <v>281.76</v>
      </c>
      <c r="H124" s="45">
        <f t="shared" si="82"/>
        <v>17212.718400000002</v>
      </c>
      <c r="I124" s="242">
        <v>1</v>
      </c>
      <c r="J124" s="46">
        <v>17</v>
      </c>
      <c r="K124" s="44">
        <v>1440</v>
      </c>
      <c r="L124" s="47">
        <v>84.705882352941174</v>
      </c>
      <c r="M124" s="437">
        <v>17</v>
      </c>
      <c r="N124" s="177">
        <f t="shared" si="83"/>
        <v>1300.4307692307739</v>
      </c>
      <c r="O124" s="241">
        <f t="shared" si="84"/>
        <v>76.495927601810223</v>
      </c>
      <c r="P124" s="108">
        <f t="shared" si="79"/>
        <v>0</v>
      </c>
      <c r="Q124" s="185">
        <f t="shared" si="80"/>
        <v>-8.209954751130951</v>
      </c>
      <c r="R124" s="109">
        <f t="shared" si="81"/>
        <v>0.90307692307692622</v>
      </c>
      <c r="S124" s="610"/>
      <c r="T124" s="50">
        <v>0.70486111111111105</v>
      </c>
      <c r="U124" s="50">
        <v>0.7138888888888888</v>
      </c>
      <c r="V124" s="231">
        <v>5</v>
      </c>
      <c r="W124" s="436">
        <f t="shared" si="70"/>
        <v>12.999999999999954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-139.56923076922612</v>
      </c>
      <c r="AG124" s="109">
        <f t="shared" si="62"/>
        <v>0.90307692307692633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1364</v>
      </c>
      <c r="H125" s="45">
        <f t="shared" si="82"/>
        <v>77461.56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1387.1186440677977</v>
      </c>
      <c r="O125" s="241">
        <f t="shared" si="84"/>
        <v>77.062146892655434</v>
      </c>
      <c r="P125" s="108">
        <f t="shared" si="79"/>
        <v>0</v>
      </c>
      <c r="Q125" s="185">
        <f t="shared" si="80"/>
        <v>-13.826741996233451</v>
      </c>
      <c r="R125" s="109">
        <f t="shared" si="81"/>
        <v>0.84787203182628235</v>
      </c>
      <c r="S125" s="610"/>
      <c r="T125" s="50">
        <v>0.71874999999999989</v>
      </c>
      <c r="U125" s="50">
        <v>0.75972222222222208</v>
      </c>
      <c r="V125" s="231">
        <v>7</v>
      </c>
      <c r="W125" s="436">
        <f t="shared" si="70"/>
        <v>58.99999999999995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-248.88135593220227</v>
      </c>
      <c r="AG125" s="427">
        <f t="shared" si="62"/>
        <v>0.84787203182628224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1035</v>
      </c>
      <c r="H126" s="45">
        <f t="shared" si="82"/>
        <v>58860.45</v>
      </c>
      <c r="I126" s="423"/>
      <c r="J126" s="46">
        <v>18</v>
      </c>
      <c r="K126" s="44">
        <v>1636</v>
      </c>
      <c r="L126" s="47">
        <v>90.888888888888886</v>
      </c>
      <c r="M126" s="434">
        <v>18</v>
      </c>
      <c r="N126" s="57">
        <f t="shared" si="83"/>
        <v>1411.3636363636365</v>
      </c>
      <c r="O126" s="86">
        <f t="shared" si="84"/>
        <v>78.409090909090921</v>
      </c>
      <c r="P126" s="54">
        <f t="shared" si="79"/>
        <v>0</v>
      </c>
      <c r="Q126" s="88">
        <f t="shared" si="80"/>
        <v>-12.479797979797965</v>
      </c>
      <c r="R126" s="424">
        <f t="shared" si="81"/>
        <v>0.86269170926872651</v>
      </c>
      <c r="S126" s="610"/>
      <c r="T126" s="50">
        <v>0.7749999999999998</v>
      </c>
      <c r="U126" s="50">
        <v>0.80555555555555536</v>
      </c>
      <c r="V126" s="231">
        <v>22</v>
      </c>
      <c r="W126" s="436">
        <f t="shared" si="70"/>
        <v>44</v>
      </c>
      <c r="X126" s="64">
        <v>0.76388888888888884</v>
      </c>
      <c r="Y126" s="64">
        <v>0.77430555555555547</v>
      </c>
      <c r="Z126" s="54"/>
      <c r="AA126" s="54"/>
      <c r="AB126" s="588"/>
      <c r="AC126" s="588"/>
      <c r="AD126" s="423"/>
      <c r="AE126" s="423"/>
      <c r="AF126" s="108">
        <f t="shared" si="61"/>
        <v>-224.63636363636351</v>
      </c>
      <c r="AG126" s="109">
        <f t="shared" si="62"/>
        <v>0.86269170926872651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269</v>
      </c>
      <c r="E127" s="83"/>
      <c r="F127" s="359">
        <v>47.6</v>
      </c>
      <c r="G127" s="212">
        <v>1369</v>
      </c>
      <c r="H127" s="45">
        <f t="shared" si="82"/>
        <v>65164.4</v>
      </c>
      <c r="I127" s="224"/>
      <c r="J127" s="46">
        <v>19</v>
      </c>
      <c r="K127" s="44">
        <v>1440</v>
      </c>
      <c r="L127" s="47">
        <v>75.78947368421052</v>
      </c>
      <c r="M127" s="437">
        <v>19</v>
      </c>
      <c r="N127" s="177">
        <f t="shared" si="83"/>
        <v>1303.8095238095252</v>
      </c>
      <c r="O127" s="241">
        <f t="shared" si="84"/>
        <v>68.621553884711858</v>
      </c>
      <c r="P127" s="108">
        <f t="shared" si="79"/>
        <v>0</v>
      </c>
      <c r="Q127" s="185">
        <f t="shared" si="80"/>
        <v>-7.1679197994986623</v>
      </c>
      <c r="R127" s="109">
        <f t="shared" si="81"/>
        <v>0.90542328042328157</v>
      </c>
      <c r="S127" s="610"/>
      <c r="T127" s="50">
        <v>0.80972222222222201</v>
      </c>
      <c r="U127" s="50">
        <v>0.85347222222222197</v>
      </c>
      <c r="V127" s="425">
        <v>6</v>
      </c>
      <c r="W127" s="436">
        <f t="shared" si="70"/>
        <v>62.999999999999936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-136.19047619047478</v>
      </c>
      <c r="AG127" s="109">
        <f t="shared" si="62"/>
        <v>0.90542328042328135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270</v>
      </c>
      <c r="E128" s="83"/>
      <c r="F128" s="359">
        <v>50.67</v>
      </c>
      <c r="G128" s="57">
        <v>1554</v>
      </c>
      <c r="H128" s="45">
        <f t="shared" si="82"/>
        <v>78741.180000000008</v>
      </c>
      <c r="I128" s="423"/>
      <c r="J128" s="46">
        <v>18</v>
      </c>
      <c r="K128" s="44">
        <v>1500</v>
      </c>
      <c r="L128" s="47">
        <v>83.333333333333329</v>
      </c>
      <c r="M128" s="87">
        <v>17</v>
      </c>
      <c r="N128" s="177">
        <f t="shared" si="83"/>
        <v>1331.9999999999986</v>
      </c>
      <c r="O128" s="241">
        <f t="shared" si="84"/>
        <v>78.352941176470509</v>
      </c>
      <c r="P128" s="108">
        <f t="shared" si="79"/>
        <v>-1</v>
      </c>
      <c r="Q128" s="185">
        <f t="shared" si="80"/>
        <v>-4.9803921568628198</v>
      </c>
      <c r="R128" s="109">
        <f t="shared" si="81"/>
        <v>0.94023529411764617</v>
      </c>
      <c r="S128" s="610"/>
      <c r="T128" s="50">
        <v>0.85833333333333306</v>
      </c>
      <c r="U128" s="50">
        <v>0.90694444444444422</v>
      </c>
      <c r="V128" s="425">
        <v>7</v>
      </c>
      <c r="W128" s="436">
        <f t="shared" si="70"/>
        <v>70.000000000000071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-168.00000000000136</v>
      </c>
      <c r="AG128" s="427">
        <f t="shared" si="62"/>
        <v>0.88799999999999912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340</v>
      </c>
      <c r="E129" s="60"/>
      <c r="F129" s="359">
        <v>58.17</v>
      </c>
      <c r="G129" s="57">
        <v>1435.2599999999998</v>
      </c>
      <c r="H129" s="45">
        <f t="shared" si="82"/>
        <v>83489.074199999988</v>
      </c>
      <c r="I129" s="423"/>
      <c r="J129" s="46">
        <v>16</v>
      </c>
      <c r="K129" s="44">
        <v>1440</v>
      </c>
      <c r="L129" s="47">
        <v>90</v>
      </c>
      <c r="M129" s="434">
        <v>17</v>
      </c>
      <c r="N129" s="177">
        <f t="shared" si="83"/>
        <v>1388.9612903225816</v>
      </c>
      <c r="O129" s="241">
        <f t="shared" si="84"/>
        <v>81.703605313093036</v>
      </c>
      <c r="P129" s="108">
        <f t="shared" si="79"/>
        <v>1</v>
      </c>
      <c r="Q129" s="185">
        <f t="shared" si="80"/>
        <v>-8.2963946869069645</v>
      </c>
      <c r="R129" s="109">
        <f t="shared" si="81"/>
        <v>0.90781783681214478</v>
      </c>
      <c r="S129" s="610"/>
      <c r="T129" s="50">
        <v>0.92291666666666639</v>
      </c>
      <c r="U129" s="50">
        <v>0.9659722222222219</v>
      </c>
      <c r="V129" s="425">
        <v>23</v>
      </c>
      <c r="W129" s="436">
        <f t="shared" si="70"/>
        <v>61.999999999999943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-51.03870967741841</v>
      </c>
      <c r="AG129" s="109">
        <f t="shared" si="62"/>
        <v>0.96455645161290393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18.25</v>
      </c>
      <c r="K134" s="246">
        <v>1489.625</v>
      </c>
      <c r="L134" s="247">
        <v>82.168540223106788</v>
      </c>
      <c r="M134" s="246">
        <f t="shared" ref="M134:O134" si="85">AVERAGE(M122:M133)</f>
        <v>18.25</v>
      </c>
      <c r="N134" s="246">
        <f t="shared" si="85"/>
        <v>1331.2088244161291</v>
      </c>
      <c r="O134" s="247">
        <f t="shared" si="85"/>
        <v>73.424366342596258</v>
      </c>
      <c r="P134" s="51">
        <f t="shared" ref="P134:P143" si="86">M134-J134</f>
        <v>0</v>
      </c>
      <c r="Q134" s="142">
        <f t="shared" ref="Q134:Q143" si="87">O134-L134</f>
        <v>-8.7441738805105302</v>
      </c>
      <c r="R134" s="248">
        <f t="shared" ref="R134:R143" si="88">O134/L134</f>
        <v>0.89358246043110834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-158.41617558387088</v>
      </c>
      <c r="AG134" s="427">
        <f t="shared" si="62"/>
        <v>0.89365365405127406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2356</v>
      </c>
      <c r="H135" s="249">
        <f t="shared" ref="H135:H146" si="89">F135*G135</f>
        <v>127436.04000000001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1385.8823529411759</v>
      </c>
      <c r="O135" s="116">
        <f t="shared" ref="O135:O143" si="91">N135/M135</f>
        <v>76.99346405228755</v>
      </c>
      <c r="P135" s="54">
        <f t="shared" si="86"/>
        <v>0</v>
      </c>
      <c r="Q135" s="88">
        <f t="shared" si="87"/>
        <v>-6.3398692810457788</v>
      </c>
      <c r="R135" s="424">
        <f t="shared" si="88"/>
        <v>0.92392156862745067</v>
      </c>
      <c r="S135" s="594">
        <f>R147</f>
        <v>0.90821861496356959</v>
      </c>
      <c r="T135" s="250">
        <v>0.45833333333333331</v>
      </c>
      <c r="U135" s="50">
        <v>0.52916666666666667</v>
      </c>
      <c r="V135" s="145">
        <v>5</v>
      </c>
      <c r="W135" s="251">
        <f t="shared" ref="W135:W147" si="92">(U135-T135)*24*60</f>
        <v>102.00000000000004</v>
      </c>
      <c r="X135" s="53"/>
      <c r="Y135" s="53"/>
      <c r="Z135" s="54"/>
      <c r="AA135" s="54"/>
      <c r="AB135" s="588"/>
      <c r="AC135" s="588"/>
      <c r="AD135" s="423"/>
      <c r="AE135" s="423">
        <v>1</v>
      </c>
      <c r="AF135" s="117">
        <f t="shared" si="61"/>
        <v>-114.1176470588241</v>
      </c>
      <c r="AG135" s="121">
        <f t="shared" si="62"/>
        <v>0.92392156862745056</v>
      </c>
      <c r="AH135" s="587">
        <f>AG147</f>
        <v>0.91722814587270607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1568</v>
      </c>
      <c r="H136" s="84">
        <f t="shared" si="89"/>
        <v>90528.48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1383.5294117647043</v>
      </c>
      <c r="O136" s="86">
        <f t="shared" si="91"/>
        <v>86.470588235294016</v>
      </c>
      <c r="P136" s="54">
        <f t="shared" si="86"/>
        <v>0</v>
      </c>
      <c r="Q136" s="88">
        <f t="shared" si="87"/>
        <v>-11.341911764705984</v>
      </c>
      <c r="R136" s="424">
        <f t="shared" si="88"/>
        <v>0.88404435256530622</v>
      </c>
      <c r="S136" s="594"/>
      <c r="T136" s="250">
        <v>0.54513888888888884</v>
      </c>
      <c r="U136" s="50">
        <v>0.59236111111111112</v>
      </c>
      <c r="V136" s="145">
        <v>23</v>
      </c>
      <c r="W136" s="251">
        <f t="shared" si="92"/>
        <v>68.000000000000085</v>
      </c>
      <c r="X136" s="53">
        <v>0.53472222222222221</v>
      </c>
      <c r="Y136" s="53">
        <v>0.54305555555555551</v>
      </c>
      <c r="Z136" s="54"/>
      <c r="AA136" s="54"/>
      <c r="AB136" s="588"/>
      <c r="AC136" s="588"/>
      <c r="AD136" s="423"/>
      <c r="AE136" s="423"/>
      <c r="AF136" s="48">
        <f t="shared" si="61"/>
        <v>-181.47058823529574</v>
      </c>
      <c r="AG136" s="126">
        <f t="shared" si="62"/>
        <v>0.88404435256530622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1612</v>
      </c>
      <c r="H137" s="84">
        <f t="shared" si="89"/>
        <v>81680.040000000008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1422.3529411764687</v>
      </c>
      <c r="O137" s="86">
        <f t="shared" si="91"/>
        <v>79.019607843137152</v>
      </c>
      <c r="P137" s="54">
        <f t="shared" si="86"/>
        <v>0</v>
      </c>
      <c r="Q137" s="88">
        <f t="shared" si="87"/>
        <v>-4.3137254901961768</v>
      </c>
      <c r="R137" s="424">
        <f t="shared" si="88"/>
        <v>0.94823529411764584</v>
      </c>
      <c r="S137" s="594"/>
      <c r="T137" s="50">
        <v>0.59791666666666665</v>
      </c>
      <c r="U137" s="50">
        <v>0.64513888888888893</v>
      </c>
      <c r="V137" s="253">
        <v>8</v>
      </c>
      <c r="W137" s="251">
        <f t="shared" si="92"/>
        <v>68.000000000000085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-77.647058823531324</v>
      </c>
      <c r="AG137" s="126">
        <f t="shared" si="62"/>
        <v>0.94823529411764573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348</v>
      </c>
      <c r="E138" s="83"/>
      <c r="F138" s="359">
        <v>53.27</v>
      </c>
      <c r="G138" s="57">
        <v>419.21999999999997</v>
      </c>
      <c r="H138" s="84">
        <f t="shared" si="89"/>
        <v>22331.849399999999</v>
      </c>
      <c r="I138" s="423">
        <v>1</v>
      </c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1323.8526315789518</v>
      </c>
      <c r="O138" s="86">
        <f t="shared" si="91"/>
        <v>82.740789473684487</v>
      </c>
      <c r="P138" s="54">
        <f t="shared" si="86"/>
        <v>0</v>
      </c>
      <c r="Q138" s="88">
        <f t="shared" si="87"/>
        <v>-11.009210526315513</v>
      </c>
      <c r="R138" s="429">
        <f t="shared" si="88"/>
        <v>0.88256842105263456</v>
      </c>
      <c r="S138" s="594"/>
      <c r="T138" s="50">
        <v>0.64930555555555558</v>
      </c>
      <c r="U138" s="50">
        <v>0.66249999999999998</v>
      </c>
      <c r="V138" s="253">
        <v>6</v>
      </c>
      <c r="W138" s="251">
        <f t="shared" si="92"/>
        <v>18.999999999999932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-176.14736842104821</v>
      </c>
      <c r="AG138" s="126">
        <f t="shared" si="62"/>
        <v>0.88256842105263456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949</v>
      </c>
      <c r="H139" s="84">
        <f t="shared" si="89"/>
        <v>48085.83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1388.7804878048776</v>
      </c>
      <c r="O139" s="86">
        <f t="shared" si="91"/>
        <v>81.692969870875146</v>
      </c>
      <c r="P139" s="54">
        <f t="shared" si="86"/>
        <v>0</v>
      </c>
      <c r="Q139" s="88">
        <f t="shared" si="87"/>
        <v>-6.542324246771912</v>
      </c>
      <c r="R139" s="424">
        <f t="shared" si="88"/>
        <v>0.92585365853658497</v>
      </c>
      <c r="S139" s="594"/>
      <c r="T139" s="50">
        <v>0.70277777777777772</v>
      </c>
      <c r="U139" s="50">
        <v>0.73124999999999996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-111.21951219512243</v>
      </c>
      <c r="AG139" s="126">
        <f t="shared" si="62"/>
        <v>0.92585365853658508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1506</v>
      </c>
      <c r="H140" s="84">
        <f t="shared" si="89"/>
        <v>76775.87999999999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1328.823529411763</v>
      </c>
      <c r="O140" s="86">
        <f t="shared" si="91"/>
        <v>66.441176470588147</v>
      </c>
      <c r="P140" s="54">
        <f t="shared" si="86"/>
        <v>0</v>
      </c>
      <c r="Q140" s="88">
        <f t="shared" si="87"/>
        <v>-5.5588235294118533</v>
      </c>
      <c r="R140" s="424">
        <f t="shared" si="88"/>
        <v>0.92279411764705754</v>
      </c>
      <c r="S140" s="595"/>
      <c r="T140" s="63">
        <v>0.73680555555555549</v>
      </c>
      <c r="U140" s="256">
        <v>0.78402777777777777</v>
      </c>
      <c r="V140" s="257">
        <v>8</v>
      </c>
      <c r="W140" s="251">
        <f t="shared" si="92"/>
        <v>68.000000000000085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-111.17647058823695</v>
      </c>
      <c r="AG140" s="126">
        <f t="shared" si="62"/>
        <v>0.92279411764705765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1771</v>
      </c>
      <c r="H141" s="84">
        <f t="shared" si="89"/>
        <v>90179.32</v>
      </c>
      <c r="I141" s="423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1345.0632911392397</v>
      </c>
      <c r="O141" s="86">
        <f t="shared" si="91"/>
        <v>70.792804796802088</v>
      </c>
      <c r="P141" s="54">
        <f t="shared" si="86"/>
        <v>0</v>
      </c>
      <c r="Q141" s="88">
        <f t="shared" si="87"/>
        <v>-4.9966688874084326</v>
      </c>
      <c r="R141" s="424">
        <f t="shared" si="88"/>
        <v>0.93407172995780541</v>
      </c>
      <c r="S141" s="595"/>
      <c r="T141" s="63">
        <v>0.78888888888888886</v>
      </c>
      <c r="U141" s="256">
        <v>0.84375</v>
      </c>
      <c r="V141" s="55">
        <v>7</v>
      </c>
      <c r="W141" s="251">
        <f t="shared" si="92"/>
        <v>79.000000000000043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-94.936708860760291</v>
      </c>
      <c r="AG141" s="126">
        <f t="shared" si="62"/>
        <v>0.93407172995780541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1011</v>
      </c>
      <c r="H142" s="84">
        <f t="shared" si="89"/>
        <v>51227.37</v>
      </c>
      <c r="I142" s="423"/>
      <c r="J142" s="46">
        <v>17</v>
      </c>
      <c r="K142" s="44">
        <v>1440</v>
      </c>
      <c r="L142" s="47">
        <v>84.705882352941174</v>
      </c>
      <c r="M142" s="232">
        <v>17</v>
      </c>
      <c r="N142" s="57">
        <f t="shared" si="90"/>
        <v>1318.695652173913</v>
      </c>
      <c r="O142" s="86">
        <f t="shared" si="91"/>
        <v>77.570332480818408</v>
      </c>
      <c r="P142" s="54">
        <f t="shared" si="86"/>
        <v>0</v>
      </c>
      <c r="Q142" s="88">
        <f t="shared" si="87"/>
        <v>-7.1355498721227661</v>
      </c>
      <c r="R142" s="424">
        <f t="shared" si="88"/>
        <v>0.91576086956521729</v>
      </c>
      <c r="S142" s="595"/>
      <c r="T142" s="63">
        <v>0.85902777777777772</v>
      </c>
      <c r="U142" s="256">
        <v>0.89097222222222217</v>
      </c>
      <c r="V142" s="55">
        <v>22</v>
      </c>
      <c r="W142" s="251">
        <f t="shared" si="92"/>
        <v>46</v>
      </c>
      <c r="X142" s="53">
        <v>0.84791666666666676</v>
      </c>
      <c r="Y142" s="53">
        <v>0.85763888888888884</v>
      </c>
      <c r="Z142" s="54"/>
      <c r="AA142" s="54"/>
      <c r="AB142" s="588"/>
      <c r="AC142" s="588"/>
      <c r="AD142" s="423"/>
      <c r="AE142" s="423"/>
      <c r="AF142" s="48">
        <f t="shared" si="61"/>
        <v>-121.304347826087</v>
      </c>
      <c r="AG142" s="126">
        <f t="shared" si="62"/>
        <v>0.91576086956521741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1303</v>
      </c>
      <c r="H143" s="84">
        <f t="shared" si="89"/>
        <v>65788.47</v>
      </c>
      <c r="I143" s="423"/>
      <c r="J143" s="87">
        <v>14</v>
      </c>
      <c r="K143" s="57">
        <v>1440</v>
      </c>
      <c r="L143" s="86">
        <v>102.85714285714286</v>
      </c>
      <c r="M143" s="232">
        <v>15</v>
      </c>
      <c r="N143" s="57">
        <f t="shared" si="90"/>
        <v>1325.0847457627131</v>
      </c>
      <c r="O143" s="86">
        <f t="shared" si="91"/>
        <v>88.338983050847531</v>
      </c>
      <c r="P143" s="54">
        <f t="shared" si="86"/>
        <v>1</v>
      </c>
      <c r="Q143" s="88">
        <f t="shared" si="87"/>
        <v>-14.51815980629533</v>
      </c>
      <c r="R143" s="424">
        <f t="shared" si="88"/>
        <v>0.85885122410546211</v>
      </c>
      <c r="S143" s="595"/>
      <c r="T143" s="63">
        <v>0.8965277777777777</v>
      </c>
      <c r="U143" s="256">
        <v>0.93749999999999989</v>
      </c>
      <c r="V143" s="55">
        <v>8</v>
      </c>
      <c r="W143" s="251">
        <f t="shared" si="92"/>
        <v>58.99999999999995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-114.91525423728694</v>
      </c>
      <c r="AG143" s="126">
        <f t="shared" si="62"/>
        <v>0.92019774011299516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6">
        <f t="shared" ref="M147:O147" si="93">AVERAGE(M135:M146)</f>
        <v>17.333333333333332</v>
      </c>
      <c r="N147" s="246">
        <f t="shared" si="93"/>
        <v>1358.0072270837566</v>
      </c>
      <c r="O147" s="247">
        <f t="shared" si="93"/>
        <v>78.895635141592734</v>
      </c>
      <c r="P147" s="51">
        <f t="shared" ref="P147:P153" si="94">M147-J147</f>
        <v>0.11111111111111072</v>
      </c>
      <c r="Q147" s="142">
        <f t="shared" ref="Q147:Q153" si="95">O147-L147</f>
        <v>-7.9729159338081956</v>
      </c>
      <c r="R147" s="262">
        <f t="shared" ref="R147:R153" si="96">O147/L147</f>
        <v>0.90821861496356959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7">
        <f t="shared" si="61"/>
        <v>-122.5483284717991</v>
      </c>
      <c r="AG147" s="263">
        <f t="shared" si="62"/>
        <v>0.91722814587270607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2393.9899999999998</v>
      </c>
      <c r="H148" s="84">
        <f t="shared" ref="H148:H172" si="97">F148*G148</f>
        <v>63440.734999999993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3" si="98">G148/W148*60</f>
        <v>1511.9936842105251</v>
      </c>
      <c r="O148" s="47">
        <f t="shared" ref="O148:O153" si="99">N148/M148</f>
        <v>125.99947368421043</v>
      </c>
      <c r="P148" s="48">
        <f t="shared" si="94"/>
        <v>0</v>
      </c>
      <c r="Q148" s="49">
        <f t="shared" si="95"/>
        <v>-40.667192982456228</v>
      </c>
      <c r="R148" s="427">
        <f t="shared" si="96"/>
        <v>0.75599684210526263</v>
      </c>
      <c r="S148" s="600">
        <f>R160</f>
        <v>0.84795607938420414</v>
      </c>
      <c r="T148" s="250">
        <v>0.45833333333333331</v>
      </c>
      <c r="U148" s="50">
        <v>0.52430555555555558</v>
      </c>
      <c r="V148" s="425">
        <v>5</v>
      </c>
      <c r="W148" s="436">
        <f>(U148-T148)*24*60</f>
        <v>95.000000000000057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-488.00631578947491</v>
      </c>
      <c r="AG148" s="126">
        <f t="shared" si="62"/>
        <v>0.75599684210526252</v>
      </c>
      <c r="AH148" s="587">
        <f>AG160</f>
        <v>0.85909349112357836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1294</v>
      </c>
      <c r="H149" s="84">
        <f t="shared" si="97"/>
        <v>58204.119999999995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1213.1250000000014</v>
      </c>
      <c r="O149" s="47">
        <f t="shared" si="99"/>
        <v>63.848684210526386</v>
      </c>
      <c r="P149" s="48">
        <f t="shared" si="94"/>
        <v>0</v>
      </c>
      <c r="Q149" s="49">
        <f t="shared" si="95"/>
        <v>-15.098684210526244</v>
      </c>
      <c r="R149" s="427">
        <f t="shared" si="96"/>
        <v>0.80875000000000086</v>
      </c>
      <c r="S149" s="601"/>
      <c r="T149" s="250">
        <v>0.70833333333333337</v>
      </c>
      <c r="U149" s="50">
        <v>0.75277777777777777</v>
      </c>
      <c r="V149" s="425">
        <v>5</v>
      </c>
      <c r="W149" s="436">
        <f t="shared" ref="W149:W159" si="100">(U149-T149)*24*60</f>
        <v>63.999999999999929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-286.87499999999864</v>
      </c>
      <c r="AG149" s="126">
        <f t="shared" si="62"/>
        <v>0.80875000000000086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965</v>
      </c>
      <c r="H150" s="84">
        <f t="shared" si="97"/>
        <v>51801.2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1181.6326530612248</v>
      </c>
      <c r="O150" s="47">
        <f t="shared" si="99"/>
        <v>59.081632653061241</v>
      </c>
      <c r="P150" s="48">
        <f t="shared" si="94"/>
        <v>0</v>
      </c>
      <c r="Q150" s="49">
        <f t="shared" si="95"/>
        <v>-15.918367346938759</v>
      </c>
      <c r="R150" s="427">
        <f t="shared" si="96"/>
        <v>0.78775510204081656</v>
      </c>
      <c r="S150" s="601"/>
      <c r="T150" s="250">
        <v>0.75694444444444442</v>
      </c>
      <c r="U150" s="50">
        <v>0.79097222222222219</v>
      </c>
      <c r="V150" s="425">
        <v>6</v>
      </c>
      <c r="W150" s="436">
        <f t="shared" si="100"/>
        <v>48.999999999999986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-318.3673469387752</v>
      </c>
      <c r="AG150" s="126">
        <f t="shared" si="62"/>
        <v>0.78775510204081656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286</v>
      </c>
      <c r="E151" s="60"/>
      <c r="F151" s="366">
        <v>55.32</v>
      </c>
      <c r="G151" s="57">
        <v>216</v>
      </c>
      <c r="H151" s="84">
        <f t="shared" si="97"/>
        <v>11949.12</v>
      </c>
      <c r="I151" s="264"/>
      <c r="J151" s="87">
        <v>14</v>
      </c>
      <c r="K151" s="57">
        <v>1440</v>
      </c>
      <c r="L151" s="86">
        <v>102.85714285714286</v>
      </c>
      <c r="M151" s="232">
        <v>15</v>
      </c>
      <c r="N151" s="44">
        <f t="shared" si="98"/>
        <v>1440.000000000005</v>
      </c>
      <c r="O151" s="47">
        <f t="shared" si="99"/>
        <v>96.000000000000327</v>
      </c>
      <c r="P151" s="48">
        <f t="shared" si="94"/>
        <v>1</v>
      </c>
      <c r="Q151" s="49">
        <f t="shared" si="95"/>
        <v>-6.8571428571425344</v>
      </c>
      <c r="R151" s="427">
        <f t="shared" si="96"/>
        <v>0.93333333333333646</v>
      </c>
      <c r="S151" s="601"/>
      <c r="T151" s="250">
        <v>0.80694444444444446</v>
      </c>
      <c r="U151" s="50">
        <v>0.81319444444444444</v>
      </c>
      <c r="V151" s="425">
        <v>23</v>
      </c>
      <c r="W151" s="436">
        <f t="shared" si="100"/>
        <v>8.999999999999968</v>
      </c>
      <c r="X151" s="219">
        <v>0.79513888888888884</v>
      </c>
      <c r="Y151" s="219">
        <v>0.80555555555555547</v>
      </c>
      <c r="Z151" s="220"/>
      <c r="AA151" s="220"/>
      <c r="AB151" s="588"/>
      <c r="AC151" s="588"/>
      <c r="AD151" s="224"/>
      <c r="AE151" s="224"/>
      <c r="AF151" s="48">
        <f t="shared" si="61"/>
        <v>5.0022208597511053E-12</v>
      </c>
      <c r="AG151" s="126">
        <f t="shared" si="62"/>
        <v>1.0000000000000036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287</v>
      </c>
      <c r="E152" s="60"/>
      <c r="F152" s="366">
        <v>55.56</v>
      </c>
      <c r="G152" s="57">
        <v>917</v>
      </c>
      <c r="H152" s="84">
        <f t="shared" si="97"/>
        <v>50948.520000000004</v>
      </c>
      <c r="I152" s="264"/>
      <c r="J152" s="87">
        <v>16</v>
      </c>
      <c r="K152" s="57">
        <v>1440</v>
      </c>
      <c r="L152" s="86">
        <v>90</v>
      </c>
      <c r="M152" s="232">
        <v>16</v>
      </c>
      <c r="N152" s="44">
        <f t="shared" si="98"/>
        <v>1309.9999999999945</v>
      </c>
      <c r="O152" s="47">
        <f t="shared" si="99"/>
        <v>81.874999999999659</v>
      </c>
      <c r="P152" s="48">
        <f t="shared" si="94"/>
        <v>0</v>
      </c>
      <c r="Q152" s="49">
        <f t="shared" si="95"/>
        <v>-8.1250000000003411</v>
      </c>
      <c r="R152" s="427">
        <f t="shared" si="96"/>
        <v>0.90972222222221844</v>
      </c>
      <c r="S152" s="601"/>
      <c r="T152" s="265">
        <v>0.81874999999999998</v>
      </c>
      <c r="U152" s="63">
        <v>0.84791666666666676</v>
      </c>
      <c r="V152" s="438">
        <v>8</v>
      </c>
      <c r="W152" s="436">
        <f t="shared" si="100"/>
        <v>42.000000000000171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-130.00000000000546</v>
      </c>
      <c r="AG152" s="126">
        <f t="shared" si="62"/>
        <v>0.90972222222221844</v>
      </c>
      <c r="AH152" s="589"/>
    </row>
    <row r="153" spans="1:34" s="221" customFormat="1" ht="19.149999999999999" customHeight="1">
      <c r="A153" s="599"/>
      <c r="B153" s="423" t="s">
        <v>210</v>
      </c>
      <c r="C153" s="224"/>
      <c r="D153" s="255" t="s">
        <v>288</v>
      </c>
      <c r="E153" s="60"/>
      <c r="F153" s="366">
        <v>54.29</v>
      </c>
      <c r="G153" s="57">
        <v>720</v>
      </c>
      <c r="H153" s="84">
        <f t="shared" si="97"/>
        <v>39088.800000000003</v>
      </c>
      <c r="I153" s="264"/>
      <c r="J153" s="87">
        <v>15</v>
      </c>
      <c r="K153" s="57">
        <v>1440</v>
      </c>
      <c r="L153" s="86">
        <v>96</v>
      </c>
      <c r="M153" s="202">
        <v>15</v>
      </c>
      <c r="N153" s="44">
        <f t="shared" si="98"/>
        <v>1349.9999999999982</v>
      </c>
      <c r="O153" s="47">
        <f t="shared" si="99"/>
        <v>89.999999999999872</v>
      </c>
      <c r="P153" s="48">
        <f t="shared" si="94"/>
        <v>0</v>
      </c>
      <c r="Q153" s="49">
        <f t="shared" si="95"/>
        <v>-6.0000000000001279</v>
      </c>
      <c r="R153" s="427">
        <f t="shared" si="96"/>
        <v>0.93749999999999867</v>
      </c>
      <c r="S153" s="601"/>
      <c r="T153" s="265">
        <v>0.85277777777777775</v>
      </c>
      <c r="U153" s="63">
        <v>0.875</v>
      </c>
      <c r="V153" s="438">
        <v>7</v>
      </c>
      <c r="W153" s="436">
        <f t="shared" si="100"/>
        <v>32.000000000000043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-90.000000000001819</v>
      </c>
      <c r="AG153" s="126">
        <f t="shared" si="62"/>
        <v>0.93749999999999878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48">
        <f t="shared" si="61"/>
        <v>0</v>
      </c>
      <c r="AG155" s="126" t="e">
        <f t="shared" si="62"/>
        <v>#DIV/0!</v>
      </c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48">
        <f t="shared" si="61"/>
        <v>0</v>
      </c>
      <c r="AG156" s="126" t="e">
        <f t="shared" si="62"/>
        <v>#DIV/0!</v>
      </c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48">
        <f t="shared" si="61"/>
        <v>0</v>
      </c>
      <c r="AG157" s="126" t="e">
        <f t="shared" si="62"/>
        <v>#DIV/0!</v>
      </c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48">
        <f t="shared" si="61"/>
        <v>0</v>
      </c>
      <c r="AG158" s="126" t="e">
        <f t="shared" si="62"/>
        <v>#DIV/0!</v>
      </c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48">
        <f t="shared" si="61"/>
        <v>0</v>
      </c>
      <c r="AG159" s="126" t="e">
        <f t="shared" si="62"/>
        <v>#DIV/0!</v>
      </c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</v>
      </c>
      <c r="K160" s="273">
        <v>1553.3333333333333</v>
      </c>
      <c r="L160" s="274">
        <v>101.57852965747702</v>
      </c>
      <c r="M160" s="273">
        <f t="shared" ref="M160:O160" si="101">AVERAGE(M148:M159)</f>
        <v>16.166666666666668</v>
      </c>
      <c r="N160" s="273">
        <f t="shared" si="101"/>
        <v>1334.4585562119582</v>
      </c>
      <c r="O160" s="274">
        <f t="shared" si="101"/>
        <v>86.134131757966315</v>
      </c>
      <c r="P160" s="65">
        <f t="shared" ref="P160:P165" si="102">M160-J160</f>
        <v>0.16666666666666785</v>
      </c>
      <c r="Q160" s="74">
        <f t="shared" ref="Q160:Q165" si="103">O160-L160</f>
        <v>-15.444397899510705</v>
      </c>
      <c r="R160" s="275">
        <f>O160/L160</f>
        <v>0.84795607938420414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-218.87477712137502</v>
      </c>
      <c r="AG160" s="130">
        <f t="shared" si="62"/>
        <v>0.85909349112357836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3378</v>
      </c>
      <c r="H161" s="84">
        <f t="shared" ref="H161:H170" si="104">F161*G161</f>
        <v>115628.93999999999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2227.2527472527472</v>
      </c>
      <c r="O161" s="86">
        <f t="shared" ref="O161:O165" si="106">N161/M161</f>
        <v>171.32713440405749</v>
      </c>
      <c r="P161" s="54">
        <f t="shared" si="102"/>
        <v>0</v>
      </c>
      <c r="Q161" s="88">
        <f t="shared" si="103"/>
        <v>-1.7497886728655772</v>
      </c>
      <c r="R161" s="424">
        <f t="shared" ref="R161:R165" si="107">O161/L161</f>
        <v>0.98989010989010995</v>
      </c>
      <c r="S161" s="587">
        <f>R173</f>
        <v>0.95722922003440003</v>
      </c>
      <c r="T161" s="89">
        <v>0.16666666666666666</v>
      </c>
      <c r="U161" s="89">
        <v>0.2298611111111111</v>
      </c>
      <c r="V161" s="423">
        <v>5</v>
      </c>
      <c r="W161" s="90">
        <f t="shared" ref="W161:W172" si="108">(U161-T161)*24*60</f>
        <v>91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-22.747252747252787</v>
      </c>
      <c r="AG161" s="424">
        <f t="shared" si="62"/>
        <v>0.98989010989010984</v>
      </c>
      <c r="AH161" s="587">
        <f>AG173</f>
        <v>0.96087255635727231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3782</v>
      </c>
      <c r="H162" s="84">
        <f t="shared" si="104"/>
        <v>129457.85999999999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2224.705882352941</v>
      </c>
      <c r="O162" s="86">
        <f t="shared" si="106"/>
        <v>171.13122171945699</v>
      </c>
      <c r="P162" s="54">
        <f t="shared" si="102"/>
        <v>0</v>
      </c>
      <c r="Q162" s="88">
        <f t="shared" si="103"/>
        <v>-1.9457013574660778</v>
      </c>
      <c r="R162" s="424">
        <f t="shared" si="107"/>
        <v>0.98875816993464039</v>
      </c>
      <c r="S162" s="587"/>
      <c r="T162" s="89">
        <v>0.24583333333333332</v>
      </c>
      <c r="U162" s="89">
        <v>0.31666666666666665</v>
      </c>
      <c r="V162" s="423">
        <v>23</v>
      </c>
      <c r="W162" s="90">
        <f t="shared" si="108"/>
        <v>102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-25.294117647059011</v>
      </c>
      <c r="AG162" s="424">
        <f t="shared" si="62"/>
        <v>0.98875816993464039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3603.6</v>
      </c>
      <c r="H163" s="84">
        <f t="shared" si="104"/>
        <v>129116.988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2206.2857142857147</v>
      </c>
      <c r="O163" s="86">
        <f t="shared" si="106"/>
        <v>200.57142857142861</v>
      </c>
      <c r="P163" s="54">
        <f t="shared" si="102"/>
        <v>0</v>
      </c>
      <c r="Q163" s="88">
        <f t="shared" si="103"/>
        <v>-3.9740259740259205</v>
      </c>
      <c r="R163" s="424">
        <f t="shared" si="107"/>
        <v>0.98057142857142887</v>
      </c>
      <c r="S163" s="587"/>
      <c r="T163" s="89">
        <v>0.33194444444444443</v>
      </c>
      <c r="U163" s="89">
        <v>0.39999999999999997</v>
      </c>
      <c r="V163" s="423">
        <v>22</v>
      </c>
      <c r="W163" s="90">
        <f t="shared" si="108"/>
        <v>97.999999999999972</v>
      </c>
      <c r="X163" s="96">
        <v>0.32083333333333336</v>
      </c>
      <c r="Y163" s="96">
        <v>0.33124999999999999</v>
      </c>
      <c r="Z163" s="54"/>
      <c r="AA163" s="54"/>
      <c r="AB163" s="588"/>
      <c r="AC163" s="588"/>
      <c r="AD163" s="423"/>
      <c r="AE163" s="423"/>
      <c r="AF163" s="54">
        <f t="shared" si="61"/>
        <v>-43.714285714285325</v>
      </c>
      <c r="AG163" s="424">
        <f t="shared" si="62"/>
        <v>0.98057142857142876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7780</v>
      </c>
      <c r="H164" s="84">
        <f t="shared" si="104"/>
        <v>283269.8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2443.9790575916227</v>
      </c>
      <c r="O164" s="86">
        <f t="shared" si="106"/>
        <v>244.39790575916226</v>
      </c>
      <c r="P164" s="54">
        <f t="shared" si="102"/>
        <v>0</v>
      </c>
      <c r="Q164" s="88">
        <f t="shared" si="103"/>
        <v>-32.502094240837721</v>
      </c>
      <c r="R164" s="424">
        <f t="shared" si="107"/>
        <v>0.88262154481459831</v>
      </c>
      <c r="S164" s="587"/>
      <c r="T164" s="89">
        <v>0.44097222222222215</v>
      </c>
      <c r="U164" s="89">
        <v>0.57361111111111107</v>
      </c>
      <c r="V164" s="423">
        <v>6</v>
      </c>
      <c r="W164" s="90">
        <f t="shared" si="108"/>
        <v>191.00000000000003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-325.02094240837732</v>
      </c>
      <c r="AG164" s="424">
        <f t="shared" si="62"/>
        <v>0.88262154481459831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1544.3999999999999</v>
      </c>
      <c r="H165" s="84">
        <f t="shared" si="104"/>
        <v>55335.851999999992</v>
      </c>
      <c r="I165" s="42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2206.2857142857133</v>
      </c>
      <c r="O165" s="86">
        <f t="shared" si="106"/>
        <v>200.57142857142847</v>
      </c>
      <c r="P165" s="54">
        <f t="shared" si="102"/>
        <v>0</v>
      </c>
      <c r="Q165" s="88">
        <f t="shared" si="103"/>
        <v>-3.9740259740260626</v>
      </c>
      <c r="R165" s="424">
        <f t="shared" si="107"/>
        <v>0.98057142857142809</v>
      </c>
      <c r="S165" s="587"/>
      <c r="T165" s="89">
        <v>0.58819444444444435</v>
      </c>
      <c r="U165" s="89">
        <v>0.61736111111111103</v>
      </c>
      <c r="V165" s="423">
        <v>21</v>
      </c>
      <c r="W165" s="90">
        <f t="shared" si="108"/>
        <v>42.000000000000014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-43.714285714286689</v>
      </c>
      <c r="AG165" s="424">
        <f t="shared" si="62"/>
        <v>0.98057142857142809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2261.7018231537477</v>
      </c>
      <c r="O173" s="104">
        <f t="shared" si="109"/>
        <v>197.59982380510678</v>
      </c>
      <c r="P173" s="54">
        <f>M173-J173</f>
        <v>0</v>
      </c>
      <c r="Q173" s="88">
        <f>O173-L173</f>
        <v>-8.8291272438442832</v>
      </c>
      <c r="R173" s="105">
        <f>O173/L173</f>
        <v>0.95722922003440003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-92.0981768462525</v>
      </c>
      <c r="AG173" s="424">
        <f t="shared" si="62"/>
        <v>0.96087255635727231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7:AF29 AF5:AF13 AF36 AF40 AF57:AF70 AF74 AF78 Q57:Q70 AF128 AF131 Q109:Q118">
    <cfRule type="cellIs" dxfId="19357" priority="3223" operator="lessThan">
      <formula>0</formula>
    </cfRule>
  </conditionalFormatting>
  <conditionalFormatting sqref="AH57 AH70 S43 S123 S95 AH95 S5:S9 AH5:AH9 S134 AH17:AH18 S17:S18 S32 S82 AH82 S57:S70">
    <cfRule type="cellIs" dxfId="19356" priority="3222" operator="lessThan">
      <formula>0.8</formula>
    </cfRule>
  </conditionalFormatting>
  <conditionalFormatting sqref="R147 R173 R30 R121 R95 R43 R134 R82 R155:R159 R17:R18 R57:R70 R109:R118">
    <cfRule type="cellIs" dxfId="19355" priority="3220" operator="lessThan">
      <formula>0.8</formula>
    </cfRule>
    <cfRule type="cellIs" dxfId="19354" priority="3221" operator="greaterThan">
      <formula>1</formula>
    </cfRule>
  </conditionalFormatting>
  <conditionalFormatting sqref="R147 AG147 R173 AG173 AG123 R30 AG121 R121 R95 AG95 AG43 R43 AG134 R134 AG136 AG32 R82 AG82 R155:R159 AG125 R17:R18 AG36 AG40 AG57:AG70 AG74 AG78 R57:R70 AG5:AG29 AG128 AG131 R109:R118">
    <cfRule type="cellIs" dxfId="19353" priority="3218" operator="greaterThan">
      <formula>1</formula>
    </cfRule>
    <cfRule type="cellIs" dxfId="19352" priority="3219" operator="lessThan">
      <formula>0.8</formula>
    </cfRule>
  </conditionalFormatting>
  <conditionalFormatting sqref="P147 P30 P121 P95 P43 P134 P82 P155:P159 P57:P70 P17:P28 P109:P118">
    <cfRule type="cellIs" dxfId="19351" priority="3217" operator="greaterThan">
      <formula>0</formula>
    </cfRule>
  </conditionalFormatting>
  <conditionalFormatting sqref="S161">
    <cfRule type="cellIs" dxfId="19350" priority="3216" operator="lessThan">
      <formula>0.8</formula>
    </cfRule>
  </conditionalFormatting>
  <conditionalFormatting sqref="Q161:Q167">
    <cfRule type="cellIs" dxfId="19349" priority="3215" operator="lessThan">
      <formula>0</formula>
    </cfRule>
  </conditionalFormatting>
  <conditionalFormatting sqref="R161:R167">
    <cfRule type="cellIs" dxfId="19348" priority="3213" operator="lessThan">
      <formula>0.8</formula>
    </cfRule>
    <cfRule type="cellIs" dxfId="19347" priority="3214" operator="greaterThan">
      <formula>1</formula>
    </cfRule>
  </conditionalFormatting>
  <conditionalFormatting sqref="R161:R167">
    <cfRule type="cellIs" dxfId="19346" priority="3211" operator="greaterThan">
      <formula>1</formula>
    </cfRule>
    <cfRule type="cellIs" dxfId="19345" priority="3212" operator="lessThan">
      <formula>0.8</formula>
    </cfRule>
  </conditionalFormatting>
  <conditionalFormatting sqref="P161:P167">
    <cfRule type="cellIs" dxfId="19344" priority="3210" operator="greaterThan">
      <formula>0</formula>
    </cfRule>
  </conditionalFormatting>
  <conditionalFormatting sqref="Q169:Q172 AF161:AF172">
    <cfRule type="cellIs" dxfId="19343" priority="3209" operator="lessThan">
      <formula>0</formula>
    </cfRule>
  </conditionalFormatting>
  <conditionalFormatting sqref="R169:R172">
    <cfRule type="cellIs" dxfId="19342" priority="3207" operator="lessThan">
      <formula>0.8</formula>
    </cfRule>
    <cfRule type="cellIs" dxfId="19341" priority="3208" operator="greaterThan">
      <formula>1</formula>
    </cfRule>
  </conditionalFormatting>
  <conditionalFormatting sqref="R169:R172 AG161:AG172">
    <cfRule type="cellIs" dxfId="19340" priority="3205" operator="greaterThan">
      <formula>1</formula>
    </cfRule>
    <cfRule type="cellIs" dxfId="19339" priority="3206" operator="lessThan">
      <formula>0.8</formula>
    </cfRule>
  </conditionalFormatting>
  <conditionalFormatting sqref="P169:P172">
    <cfRule type="cellIs" dxfId="19338" priority="3204" operator="greaterThan">
      <formula>0</formula>
    </cfRule>
  </conditionalFormatting>
  <conditionalFormatting sqref="AF145">
    <cfRule type="cellIs" dxfId="19337" priority="3203" operator="lessThan">
      <formula>0</formula>
    </cfRule>
  </conditionalFormatting>
  <conditionalFormatting sqref="AG145">
    <cfRule type="cellIs" dxfId="19336" priority="3201" operator="greaterThan">
      <formula>1</formula>
    </cfRule>
    <cfRule type="cellIs" dxfId="19335" priority="3202" operator="lessThan">
      <formula>0.8</formula>
    </cfRule>
  </conditionalFormatting>
  <conditionalFormatting sqref="AF44:AF54">
    <cfRule type="cellIs" dxfId="19334" priority="3200" operator="lessThan">
      <formula>0</formula>
    </cfRule>
  </conditionalFormatting>
  <conditionalFormatting sqref="AG44:AG54">
    <cfRule type="cellIs" dxfId="19333" priority="3198" operator="greaterThan">
      <formula>1</formula>
    </cfRule>
    <cfRule type="cellIs" dxfId="19332" priority="3199" operator="lessThan">
      <formula>0.8</formula>
    </cfRule>
  </conditionalFormatting>
  <conditionalFormatting sqref="AF83:AF94">
    <cfRule type="cellIs" dxfId="19331" priority="3197" operator="lessThan">
      <formula>0</formula>
    </cfRule>
  </conditionalFormatting>
  <conditionalFormatting sqref="AH83">
    <cfRule type="cellIs" dxfId="19330" priority="3196" operator="lessThan">
      <formula>0.8</formula>
    </cfRule>
  </conditionalFormatting>
  <conditionalFormatting sqref="AG83:AG94">
    <cfRule type="cellIs" dxfId="19329" priority="3194" operator="greaterThan">
      <formula>1</formula>
    </cfRule>
    <cfRule type="cellIs" dxfId="19328" priority="3195" operator="lessThan">
      <formula>0.8</formula>
    </cfRule>
  </conditionalFormatting>
  <conditionalFormatting sqref="S83">
    <cfRule type="cellIs" dxfId="19327" priority="3193" operator="lessThan">
      <formula>0.8</formula>
    </cfRule>
  </conditionalFormatting>
  <conditionalFormatting sqref="AH84">
    <cfRule type="cellIs" dxfId="19326" priority="3192" operator="lessThan">
      <formula>0.8</formula>
    </cfRule>
  </conditionalFormatting>
  <conditionalFormatting sqref="S84">
    <cfRule type="cellIs" dxfId="19325" priority="3191" operator="lessThan">
      <formula>0.8</formula>
    </cfRule>
  </conditionalFormatting>
  <conditionalFormatting sqref="S90">
    <cfRule type="cellIs" dxfId="19324" priority="3190" operator="lessThan">
      <formula>0.8</formula>
    </cfRule>
  </conditionalFormatting>
  <conditionalFormatting sqref="AH90">
    <cfRule type="cellIs" dxfId="19323" priority="3189" operator="lessThan">
      <formula>0.8</formula>
    </cfRule>
  </conditionalFormatting>
  <conditionalFormatting sqref="AF122">
    <cfRule type="cellIs" dxfId="19322" priority="3188" operator="lessThan">
      <formula>0</formula>
    </cfRule>
  </conditionalFormatting>
  <conditionalFormatting sqref="S122">
    <cfRule type="cellIs" dxfId="19321" priority="3187" operator="lessThan">
      <formula>0.8</formula>
    </cfRule>
  </conditionalFormatting>
  <conditionalFormatting sqref="AG122">
    <cfRule type="cellIs" dxfId="19320" priority="3185" operator="greaterThan">
      <formula>1</formula>
    </cfRule>
    <cfRule type="cellIs" dxfId="19319" priority="3186" operator="lessThan">
      <formula>0.8</formula>
    </cfRule>
  </conditionalFormatting>
  <conditionalFormatting sqref="P162:P168">
    <cfRule type="cellIs" dxfId="19318" priority="3179" operator="greaterThan">
      <formula>0</formula>
    </cfRule>
  </conditionalFormatting>
  <conditionalFormatting sqref="R162:R168">
    <cfRule type="cellIs" dxfId="19317" priority="3182" operator="lessThan">
      <formula>0.8</formula>
    </cfRule>
    <cfRule type="cellIs" dxfId="19316" priority="3183" operator="greaterThan">
      <formula>1</formula>
    </cfRule>
  </conditionalFormatting>
  <conditionalFormatting sqref="R162:R168">
    <cfRule type="cellIs" dxfId="19315" priority="3180" operator="greaterThan">
      <formula>1</formula>
    </cfRule>
    <cfRule type="cellIs" dxfId="19314" priority="3181" operator="lessThan">
      <formula>0.8</formula>
    </cfRule>
  </conditionalFormatting>
  <conditionalFormatting sqref="Q162:Q168">
    <cfRule type="cellIs" dxfId="19313" priority="3184" operator="lessThan">
      <formula>0</formula>
    </cfRule>
  </conditionalFormatting>
  <conditionalFormatting sqref="P132:P133">
    <cfRule type="cellIs" dxfId="19312" priority="3172" operator="greaterThan">
      <formula>0</formula>
    </cfRule>
  </conditionalFormatting>
  <conditionalFormatting sqref="AF124 Q132:Q133 AF132:AF133 AF126:AF127 AF129:AF130">
    <cfRule type="cellIs" dxfId="19311" priority="3178" operator="lessThan">
      <formula>0</formula>
    </cfRule>
  </conditionalFormatting>
  <conditionalFormatting sqref="S124:S133">
    <cfRule type="cellIs" dxfId="19310" priority="3177" operator="lessThan">
      <formula>0.8</formula>
    </cfRule>
  </conditionalFormatting>
  <conditionalFormatting sqref="R132:R133">
    <cfRule type="cellIs" dxfId="19309" priority="3175" operator="lessThan">
      <formula>0.8</formula>
    </cfRule>
    <cfRule type="cellIs" dxfId="19308" priority="3176" operator="greaterThan">
      <formula>1</formula>
    </cfRule>
  </conditionalFormatting>
  <conditionalFormatting sqref="AG124 R132:R133 AG132:AG133 AG126:AG127 AG129:AG130">
    <cfRule type="cellIs" dxfId="19307" priority="3173" operator="greaterThan">
      <formula>1</formula>
    </cfRule>
    <cfRule type="cellIs" dxfId="19306" priority="3174" operator="lessThan">
      <formula>0.8</formula>
    </cfRule>
  </conditionalFormatting>
  <conditionalFormatting sqref="AH109">
    <cfRule type="cellIs" dxfId="19305" priority="3171" operator="lessThan">
      <formula>0.8</formula>
    </cfRule>
  </conditionalFormatting>
  <conditionalFormatting sqref="R160 AG160">
    <cfRule type="cellIs" dxfId="19304" priority="3166" operator="greaterThan">
      <formula>1</formula>
    </cfRule>
    <cfRule type="cellIs" dxfId="19303" priority="3167" operator="lessThan">
      <formula>0.8</formula>
    </cfRule>
  </conditionalFormatting>
  <conditionalFormatting sqref="R160">
    <cfRule type="cellIs" dxfId="19302" priority="3168" operator="lessThan">
      <formula>0.8</formula>
    </cfRule>
    <cfRule type="cellIs" dxfId="19301" priority="3169" operator="greaterThan">
      <formula>1</formula>
    </cfRule>
  </conditionalFormatting>
  <conditionalFormatting sqref="P160">
    <cfRule type="cellIs" dxfId="19300" priority="3165" operator="greaterThan">
      <formula>0</formula>
    </cfRule>
  </conditionalFormatting>
  <conditionalFormatting sqref="AH148">
    <cfRule type="cellIs" dxfId="19299" priority="3164" operator="lessThan">
      <formula>0.8</formula>
    </cfRule>
  </conditionalFormatting>
  <conditionalFormatting sqref="Q160 AF160">
    <cfRule type="cellIs" dxfId="19298" priority="3170" operator="lessThan">
      <formula>0</formula>
    </cfRule>
  </conditionalFormatting>
  <conditionalFormatting sqref="AF148:AF159">
    <cfRule type="cellIs" dxfId="19297" priority="3163" operator="lessThan">
      <formula>0</formula>
    </cfRule>
  </conditionalFormatting>
  <conditionalFormatting sqref="S148">
    <cfRule type="cellIs" dxfId="19296" priority="3162" operator="lessThan">
      <formula>0.8</formula>
    </cfRule>
  </conditionalFormatting>
  <conditionalFormatting sqref="AG148:AG159">
    <cfRule type="cellIs" dxfId="19295" priority="3160" operator="greaterThan">
      <formula>1</formula>
    </cfRule>
    <cfRule type="cellIs" dxfId="19294" priority="3161" operator="lessThan">
      <formula>0.8</formula>
    </cfRule>
  </conditionalFormatting>
  <conditionalFormatting sqref="S86">
    <cfRule type="cellIs" dxfId="19293" priority="3159" operator="lessThan">
      <formula>0.8</formula>
    </cfRule>
  </conditionalFormatting>
  <conditionalFormatting sqref="S88 AH88">
    <cfRule type="cellIs" dxfId="19292" priority="3154" operator="lessThan">
      <formula>0.8</formula>
    </cfRule>
  </conditionalFormatting>
  <conditionalFormatting sqref="AH86">
    <cfRule type="cellIs" dxfId="19291" priority="3158" operator="lessThan">
      <formula>0.8</formula>
    </cfRule>
  </conditionalFormatting>
  <conditionalFormatting sqref="S87">
    <cfRule type="cellIs" dxfId="19290" priority="3157" operator="lessThan">
      <formula>0.8</formula>
    </cfRule>
  </conditionalFormatting>
  <conditionalFormatting sqref="AH87">
    <cfRule type="cellIs" dxfId="19289" priority="3156" operator="lessThan">
      <formula>0.8</formula>
    </cfRule>
  </conditionalFormatting>
  <conditionalFormatting sqref="S89 AH89">
    <cfRule type="cellIs" dxfId="19288" priority="3155" operator="lessThan">
      <formula>0.8</formula>
    </cfRule>
  </conditionalFormatting>
  <conditionalFormatting sqref="AF31 AF35 AF39">
    <cfRule type="cellIs" dxfId="19287" priority="3153" operator="lessThan">
      <formula>0</formula>
    </cfRule>
  </conditionalFormatting>
  <conditionalFormatting sqref="AH31 S31">
    <cfRule type="cellIs" dxfId="19286" priority="3152" operator="lessThan">
      <formula>0.8</formula>
    </cfRule>
  </conditionalFormatting>
  <conditionalFormatting sqref="AG31 AG35 AG39">
    <cfRule type="cellIs" dxfId="19285" priority="3150" operator="greaterThan">
      <formula>1</formula>
    </cfRule>
    <cfRule type="cellIs" dxfId="19284" priority="3151" operator="lessThan">
      <formula>0.8</formula>
    </cfRule>
  </conditionalFormatting>
  <conditionalFormatting sqref="AF135">
    <cfRule type="cellIs" dxfId="19283" priority="3149" operator="lessThan">
      <formula>0</formula>
    </cfRule>
  </conditionalFormatting>
  <conditionalFormatting sqref="AH135 S135">
    <cfRule type="cellIs" dxfId="19282" priority="3148" operator="lessThan">
      <formula>0.8</formula>
    </cfRule>
  </conditionalFormatting>
  <conditionalFormatting sqref="AG135">
    <cfRule type="cellIs" dxfId="19281" priority="3146" operator="greaterThan">
      <formula>1</formula>
    </cfRule>
    <cfRule type="cellIs" dxfId="19280" priority="3147" operator="lessThan">
      <formula>0.8</formula>
    </cfRule>
  </conditionalFormatting>
  <conditionalFormatting sqref="AF108 Q108">
    <cfRule type="cellIs" dxfId="19279" priority="3145" operator="lessThan">
      <formula>0</formula>
    </cfRule>
  </conditionalFormatting>
  <conditionalFormatting sqref="R108">
    <cfRule type="cellIs" dxfId="19278" priority="3143" operator="lessThan">
      <formula>0.8</formula>
    </cfRule>
    <cfRule type="cellIs" dxfId="19277" priority="3144" operator="greaterThan">
      <formula>1</formula>
    </cfRule>
  </conditionalFormatting>
  <conditionalFormatting sqref="AG108 R108">
    <cfRule type="cellIs" dxfId="19276" priority="3141" operator="greaterThan">
      <formula>1</formula>
    </cfRule>
    <cfRule type="cellIs" dxfId="19275" priority="3142" operator="lessThan">
      <formula>0.8</formula>
    </cfRule>
  </conditionalFormatting>
  <conditionalFormatting sqref="P108">
    <cfRule type="cellIs" dxfId="19274" priority="3140" operator="greaterThan">
      <formula>0</formula>
    </cfRule>
  </conditionalFormatting>
  <conditionalFormatting sqref="AH97">
    <cfRule type="cellIs" dxfId="19273" priority="3135" operator="lessThan">
      <formula>0.8</formula>
    </cfRule>
  </conditionalFormatting>
  <conditionalFormatting sqref="AG96 AG98 AG100 AG102:AG103 AG105:AG106">
    <cfRule type="cellIs" dxfId="19272" priority="3137" operator="greaterThan">
      <formula>1</formula>
    </cfRule>
    <cfRule type="cellIs" dxfId="19271" priority="3138" operator="lessThan">
      <formula>0.8</formula>
    </cfRule>
  </conditionalFormatting>
  <conditionalFormatting sqref="AF96 AF98 AF100 AF102:AF103 AF105:AF106">
    <cfRule type="cellIs" dxfId="19270" priority="3139" operator="lessThan">
      <formula>0</formula>
    </cfRule>
  </conditionalFormatting>
  <conditionalFormatting sqref="AG97 AG99 AG101 AG104">
    <cfRule type="cellIs" dxfId="19269" priority="3133" operator="greaterThan">
      <formula>1</formula>
    </cfRule>
    <cfRule type="cellIs" dxfId="19268" priority="3134" operator="lessThan">
      <formula>0.8</formula>
    </cfRule>
  </conditionalFormatting>
  <conditionalFormatting sqref="AF97 AF99 AF101 AF104">
    <cfRule type="cellIs" dxfId="19267" priority="3136" operator="lessThan">
      <formula>0</formula>
    </cfRule>
  </conditionalFormatting>
  <conditionalFormatting sqref="AF71 AF73 AF75 AF79 AF77">
    <cfRule type="cellIs" dxfId="19266" priority="3130" operator="lessThan">
      <formula>0</formula>
    </cfRule>
  </conditionalFormatting>
  <conditionalFormatting sqref="S71 AH71">
    <cfRule type="cellIs" dxfId="19265" priority="3129" operator="lessThan">
      <formula>0.8</formula>
    </cfRule>
  </conditionalFormatting>
  <conditionalFormatting sqref="AG71 AG73 AG75 AG79 AG77">
    <cfRule type="cellIs" dxfId="19264" priority="3127" operator="greaterThan">
      <formula>1</formula>
    </cfRule>
    <cfRule type="cellIs" dxfId="19263" priority="3128" operator="lessThan">
      <formula>0.8</formula>
    </cfRule>
  </conditionalFormatting>
  <conditionalFormatting sqref="AF72 AF76 AF80">
    <cfRule type="cellIs" dxfId="19262" priority="3126" operator="lessThan">
      <formula>0</formula>
    </cfRule>
  </conditionalFormatting>
  <conditionalFormatting sqref="S72 AH72">
    <cfRule type="cellIs" dxfId="19261" priority="3125" operator="lessThan">
      <formula>0.8</formula>
    </cfRule>
  </conditionalFormatting>
  <conditionalFormatting sqref="S11">
    <cfRule type="cellIs" dxfId="19260" priority="3132" operator="lessThan">
      <formula>0.8</formula>
    </cfRule>
  </conditionalFormatting>
  <conditionalFormatting sqref="S10">
    <cfRule type="cellIs" dxfId="19259" priority="3131" operator="lessThan">
      <formula>0.8</formula>
    </cfRule>
  </conditionalFormatting>
  <conditionalFormatting sqref="AG72 AG76 AG80">
    <cfRule type="cellIs" dxfId="19258" priority="3123" operator="greaterThan">
      <formula>1</formula>
    </cfRule>
    <cfRule type="cellIs" dxfId="19257" priority="3124" operator="lessThan">
      <formula>0.8</formula>
    </cfRule>
  </conditionalFormatting>
  <conditionalFormatting sqref="AF14:AF16 Q15:Q16">
    <cfRule type="cellIs" dxfId="19256" priority="3122" operator="lessThan">
      <formula>0</formula>
    </cfRule>
  </conditionalFormatting>
  <conditionalFormatting sqref="R15:R16">
    <cfRule type="cellIs" dxfId="19255" priority="3120" operator="lessThan">
      <formula>0.8</formula>
    </cfRule>
    <cfRule type="cellIs" dxfId="19254" priority="3121" operator="greaterThan">
      <formula>1</formula>
    </cfRule>
  </conditionalFormatting>
  <conditionalFormatting sqref="R15:R16">
    <cfRule type="cellIs" dxfId="19253" priority="3118" operator="greaterThan">
      <formula>1</formula>
    </cfRule>
    <cfRule type="cellIs" dxfId="19252" priority="3119" operator="lessThan">
      <formula>0.8</formula>
    </cfRule>
  </conditionalFormatting>
  <conditionalFormatting sqref="P15:P16">
    <cfRule type="cellIs" dxfId="19251" priority="3117" operator="greaterThan">
      <formula>0</formula>
    </cfRule>
  </conditionalFormatting>
  <conditionalFormatting sqref="AH98">
    <cfRule type="cellIs" dxfId="19250" priority="3116" operator="lessThan">
      <formula>0.8</formula>
    </cfRule>
  </conditionalFormatting>
  <conditionalFormatting sqref="AF33 AF37">
    <cfRule type="cellIs" dxfId="19249" priority="3115" operator="lessThan">
      <formula>0</formula>
    </cfRule>
  </conditionalFormatting>
  <conditionalFormatting sqref="AG33 AG37">
    <cfRule type="cellIs" dxfId="19248" priority="3113" operator="greaterThan">
      <formula>1</formula>
    </cfRule>
    <cfRule type="cellIs" dxfId="19247" priority="3114" operator="lessThan">
      <formula>0.8</formula>
    </cfRule>
  </conditionalFormatting>
  <conditionalFormatting sqref="P41:P42">
    <cfRule type="cellIs" dxfId="19246" priority="3107" operator="greaterThan">
      <formula>0</formula>
    </cfRule>
  </conditionalFormatting>
  <conditionalFormatting sqref="Q41:Q42 AF34 AF41:AF42 AF38">
    <cfRule type="cellIs" dxfId="19245" priority="3112" operator="lessThan">
      <formula>0</formula>
    </cfRule>
  </conditionalFormatting>
  <conditionalFormatting sqref="R41:R42">
    <cfRule type="cellIs" dxfId="19244" priority="3110" operator="lessThan">
      <formula>0.8</formula>
    </cfRule>
    <cfRule type="cellIs" dxfId="19243" priority="3111" operator="greaterThan">
      <formula>1</formula>
    </cfRule>
  </conditionalFormatting>
  <conditionalFormatting sqref="R41:R42 AG34 AG41:AG42 AG38">
    <cfRule type="cellIs" dxfId="19242" priority="3108" operator="greaterThan">
      <formula>1</formula>
    </cfRule>
    <cfRule type="cellIs" dxfId="19241" priority="3109" operator="lessThan">
      <formula>0.8</formula>
    </cfRule>
  </conditionalFormatting>
  <conditionalFormatting sqref="AF137:AF144">
    <cfRule type="cellIs" dxfId="19240" priority="3106" operator="lessThan">
      <formula>0</formula>
    </cfRule>
  </conditionalFormatting>
  <conditionalFormatting sqref="AH137 S137">
    <cfRule type="cellIs" dxfId="19239" priority="3105" operator="lessThan">
      <formula>0.8</formula>
    </cfRule>
  </conditionalFormatting>
  <conditionalFormatting sqref="AG137:AG144">
    <cfRule type="cellIs" dxfId="19238" priority="3103" operator="greaterThan">
      <formula>1</formula>
    </cfRule>
    <cfRule type="cellIs" dxfId="19237" priority="3104" operator="lessThan">
      <formula>0.8</formula>
    </cfRule>
  </conditionalFormatting>
  <conditionalFormatting sqref="AF55">
    <cfRule type="cellIs" dxfId="19236" priority="3102" operator="lessThan">
      <formula>0</formula>
    </cfRule>
  </conditionalFormatting>
  <conditionalFormatting sqref="AG55">
    <cfRule type="cellIs" dxfId="19235" priority="3100" operator="greaterThan">
      <formula>1</formula>
    </cfRule>
    <cfRule type="cellIs" dxfId="19234" priority="3101" operator="lessThan">
      <formula>0.8</formula>
    </cfRule>
  </conditionalFormatting>
  <conditionalFormatting sqref="AF56 Q56">
    <cfRule type="cellIs" dxfId="19233" priority="3099" operator="lessThan">
      <formula>0</formula>
    </cfRule>
  </conditionalFormatting>
  <conditionalFormatting sqref="R56">
    <cfRule type="cellIs" dxfId="19232" priority="3097" operator="lessThan">
      <formula>0.8</formula>
    </cfRule>
    <cfRule type="cellIs" dxfId="19231" priority="3098" operator="greaterThan">
      <formula>1</formula>
    </cfRule>
  </conditionalFormatting>
  <conditionalFormatting sqref="AG56 R56">
    <cfRule type="cellIs" dxfId="19230" priority="3095" operator="greaterThan">
      <formula>1</formula>
    </cfRule>
    <cfRule type="cellIs" dxfId="19229" priority="3096" operator="lessThan">
      <formula>0.8</formula>
    </cfRule>
  </conditionalFormatting>
  <conditionalFormatting sqref="P56">
    <cfRule type="cellIs" dxfId="19228" priority="3094" operator="greaterThan">
      <formula>0</formula>
    </cfRule>
  </conditionalFormatting>
  <conditionalFormatting sqref="P52:P55">
    <cfRule type="cellIs" dxfId="19227" priority="3088" operator="greaterThan">
      <formula>0</formula>
    </cfRule>
  </conditionalFormatting>
  <conditionalFormatting sqref="Q52:Q55">
    <cfRule type="cellIs" dxfId="19226" priority="3093" operator="lessThan">
      <formula>0</formula>
    </cfRule>
  </conditionalFormatting>
  <conditionalFormatting sqref="R52:R55">
    <cfRule type="cellIs" dxfId="19225" priority="3091" operator="lessThan">
      <formula>0.8</formula>
    </cfRule>
    <cfRule type="cellIs" dxfId="19224" priority="3092" operator="greaterThan">
      <formula>1</formula>
    </cfRule>
  </conditionalFormatting>
  <conditionalFormatting sqref="R52:R55">
    <cfRule type="cellIs" dxfId="19223" priority="3089" operator="greaterThan">
      <formula>1</formula>
    </cfRule>
    <cfRule type="cellIs" dxfId="19222" priority="3090" operator="lessThan">
      <formula>0.8</formula>
    </cfRule>
  </conditionalFormatting>
  <conditionalFormatting sqref="P80:P81">
    <cfRule type="cellIs" dxfId="19221" priority="3082" operator="greaterThan">
      <formula>0</formula>
    </cfRule>
  </conditionalFormatting>
  <conditionalFormatting sqref="AF81 Q80:Q81">
    <cfRule type="cellIs" dxfId="19220" priority="3087" operator="lessThan">
      <formula>0</formula>
    </cfRule>
  </conditionalFormatting>
  <conditionalFormatting sqref="R80:R81">
    <cfRule type="cellIs" dxfId="19219" priority="3085" operator="lessThan">
      <formula>0.8</formula>
    </cfRule>
    <cfRule type="cellIs" dxfId="19218" priority="3086" operator="greaterThan">
      <formula>1</formula>
    </cfRule>
  </conditionalFormatting>
  <conditionalFormatting sqref="AG81 R80:R81">
    <cfRule type="cellIs" dxfId="19217" priority="3083" operator="greaterThan">
      <formula>1</formula>
    </cfRule>
    <cfRule type="cellIs" dxfId="19216" priority="3084" operator="lessThan">
      <formula>0.8</formula>
    </cfRule>
  </conditionalFormatting>
  <conditionalFormatting sqref="AH85">
    <cfRule type="cellIs" dxfId="19215" priority="3081" operator="lessThan">
      <formula>0.8</formula>
    </cfRule>
  </conditionalFormatting>
  <conditionalFormatting sqref="S85">
    <cfRule type="cellIs" dxfId="19214" priority="3080" operator="lessThan">
      <formula>0.8</formula>
    </cfRule>
  </conditionalFormatting>
  <conditionalFormatting sqref="AF107">
    <cfRule type="cellIs" dxfId="19213" priority="3079" operator="lessThan">
      <formula>0</formula>
    </cfRule>
  </conditionalFormatting>
  <conditionalFormatting sqref="AH100:AH107">
    <cfRule type="cellIs" dxfId="19212" priority="3078" operator="lessThan">
      <formula>0.8</formula>
    </cfRule>
  </conditionalFormatting>
  <conditionalFormatting sqref="AG107">
    <cfRule type="cellIs" dxfId="19211" priority="3076" operator="greaterThan">
      <formula>1</formula>
    </cfRule>
    <cfRule type="cellIs" dxfId="19210" priority="3077" operator="lessThan">
      <formula>0.8</formula>
    </cfRule>
  </conditionalFormatting>
  <conditionalFormatting sqref="P106:P107">
    <cfRule type="cellIs" dxfId="19209" priority="3070" operator="greaterThan">
      <formula>0</formula>
    </cfRule>
  </conditionalFormatting>
  <conditionalFormatting sqref="Q106:Q107">
    <cfRule type="cellIs" dxfId="19208" priority="3075" operator="lessThan">
      <formula>0</formula>
    </cfRule>
  </conditionalFormatting>
  <conditionalFormatting sqref="R106:R107">
    <cfRule type="cellIs" dxfId="19207" priority="3073" operator="lessThan">
      <formula>0.8</formula>
    </cfRule>
    <cfRule type="cellIs" dxfId="19206" priority="3074" operator="greaterThan">
      <formula>1</formula>
    </cfRule>
  </conditionalFormatting>
  <conditionalFormatting sqref="R106:R107">
    <cfRule type="cellIs" dxfId="19205" priority="3071" operator="greaterThan">
      <formula>1</formula>
    </cfRule>
    <cfRule type="cellIs" dxfId="19204" priority="3072" operator="lessThan">
      <formula>0.8</formula>
    </cfRule>
  </conditionalFormatting>
  <conditionalFormatting sqref="AF109:AF120">
    <cfRule type="cellIs" dxfId="19203" priority="3069" operator="lessThan">
      <formula>0</formula>
    </cfRule>
  </conditionalFormatting>
  <conditionalFormatting sqref="S109">
    <cfRule type="cellIs" dxfId="19202" priority="3068" operator="lessThan">
      <formula>0.8</formula>
    </cfRule>
  </conditionalFormatting>
  <conditionalFormatting sqref="AG109:AG120">
    <cfRule type="cellIs" dxfId="19201" priority="3066" operator="greaterThan">
      <formula>1</formula>
    </cfRule>
    <cfRule type="cellIs" dxfId="19200" priority="3067" operator="lessThan">
      <formula>0.8</formula>
    </cfRule>
  </conditionalFormatting>
  <conditionalFormatting sqref="S150">
    <cfRule type="cellIs" dxfId="19199" priority="3065" operator="lessThan">
      <formula>0.8</formula>
    </cfRule>
  </conditionalFormatting>
  <conditionalFormatting sqref="AH150">
    <cfRule type="cellIs" dxfId="19198" priority="3064" operator="lessThan">
      <formula>0.8</formula>
    </cfRule>
  </conditionalFormatting>
  <conditionalFormatting sqref="S149">
    <cfRule type="cellIs" dxfId="19197" priority="3063" operator="lessThan">
      <formula>0.8</formula>
    </cfRule>
  </conditionalFormatting>
  <conditionalFormatting sqref="Q26:Q29">
    <cfRule type="cellIs" dxfId="19196" priority="3062" operator="lessThan">
      <formula>0</formula>
    </cfRule>
  </conditionalFormatting>
  <conditionalFormatting sqref="S21:S29 AH21:AH29">
    <cfRule type="cellIs" dxfId="19195" priority="3061" operator="lessThan">
      <formula>0.8</formula>
    </cfRule>
  </conditionalFormatting>
  <conditionalFormatting sqref="R26:R29">
    <cfRule type="cellIs" dxfId="19194" priority="3059" operator="lessThan">
      <formula>0.8</formula>
    </cfRule>
    <cfRule type="cellIs" dxfId="19193" priority="3060" operator="greaterThan">
      <formula>1</formula>
    </cfRule>
  </conditionalFormatting>
  <conditionalFormatting sqref="R26:R29">
    <cfRule type="cellIs" dxfId="19192" priority="3057" operator="greaterThan">
      <formula>1</formula>
    </cfRule>
    <cfRule type="cellIs" dxfId="19191" priority="3058" operator="lessThan">
      <formula>0.8</formula>
    </cfRule>
  </conditionalFormatting>
  <conditionalFormatting sqref="P29">
    <cfRule type="cellIs" dxfId="19190" priority="3056" operator="greaterThan">
      <formula>0</formula>
    </cfRule>
  </conditionalFormatting>
  <conditionalFormatting sqref="AH91 S91">
    <cfRule type="cellIs" dxfId="19189" priority="3055" operator="lessThan">
      <formula>0.8</formula>
    </cfRule>
  </conditionalFormatting>
  <conditionalFormatting sqref="P92:P94">
    <cfRule type="cellIs" dxfId="19188" priority="3049" operator="greaterThan">
      <formula>0</formula>
    </cfRule>
  </conditionalFormatting>
  <conditionalFormatting sqref="Q92:Q94">
    <cfRule type="cellIs" dxfId="19187" priority="3054" operator="lessThan">
      <formula>0</formula>
    </cfRule>
  </conditionalFormatting>
  <conditionalFormatting sqref="R92:R94">
    <cfRule type="cellIs" dxfId="19186" priority="3052" operator="lessThan">
      <formula>0.8</formula>
    </cfRule>
    <cfRule type="cellIs" dxfId="19185" priority="3053" operator="greaterThan">
      <formula>1</formula>
    </cfRule>
  </conditionalFormatting>
  <conditionalFormatting sqref="R92:R94">
    <cfRule type="cellIs" dxfId="19184" priority="3050" operator="greaterThan">
      <formula>1</formula>
    </cfRule>
    <cfRule type="cellIs" dxfId="19183" priority="3051" operator="lessThan">
      <formula>0.8</formula>
    </cfRule>
  </conditionalFormatting>
  <conditionalFormatting sqref="AF146 Q145:Q146">
    <cfRule type="cellIs" dxfId="19182" priority="3048" operator="lessThan">
      <formula>0</formula>
    </cfRule>
  </conditionalFormatting>
  <conditionalFormatting sqref="AH139:AH146 S139:S146">
    <cfRule type="cellIs" dxfId="19181" priority="3047" operator="lessThan">
      <formula>0.8</formula>
    </cfRule>
  </conditionalFormatting>
  <conditionalFormatting sqref="R145:R146">
    <cfRule type="cellIs" dxfId="19180" priority="3045" operator="lessThan">
      <formula>0.8</formula>
    </cfRule>
    <cfRule type="cellIs" dxfId="19179" priority="3046" operator="greaterThan">
      <formula>1</formula>
    </cfRule>
  </conditionalFormatting>
  <conditionalFormatting sqref="AG146 R145:R146">
    <cfRule type="cellIs" dxfId="19178" priority="3043" operator="greaterThan">
      <formula>1</formula>
    </cfRule>
    <cfRule type="cellIs" dxfId="19177" priority="3044" operator="lessThan">
      <formula>0.8</formula>
    </cfRule>
  </conditionalFormatting>
  <conditionalFormatting sqref="P145:P146">
    <cfRule type="cellIs" dxfId="19176" priority="3042" operator="greaterThan">
      <formula>0</formula>
    </cfRule>
  </conditionalFormatting>
  <conditionalFormatting sqref="Q119:Q120">
    <cfRule type="cellIs" dxfId="19175" priority="3041" operator="lessThan">
      <formula>0</formula>
    </cfRule>
  </conditionalFormatting>
  <conditionalFormatting sqref="R119:R120">
    <cfRule type="cellIs" dxfId="19174" priority="3039" operator="lessThan">
      <formula>0.8</formula>
    </cfRule>
    <cfRule type="cellIs" dxfId="19173" priority="3040" operator="greaterThan">
      <formula>1</formula>
    </cfRule>
  </conditionalFormatting>
  <conditionalFormatting sqref="R119:R120">
    <cfRule type="cellIs" dxfId="19172" priority="3037" operator="greaterThan">
      <formula>1</formula>
    </cfRule>
    <cfRule type="cellIs" dxfId="19171" priority="3038" operator="lessThan">
      <formula>0.8</formula>
    </cfRule>
  </conditionalFormatting>
  <conditionalFormatting sqref="P119:P120">
    <cfRule type="cellIs" dxfId="19170" priority="3036" operator="greaterThan">
      <formula>0</formula>
    </cfRule>
  </conditionalFormatting>
  <conditionalFormatting sqref="S44:S56">
    <cfRule type="cellIs" dxfId="19169" priority="3035" operator="lessThan">
      <formula>0.8</formula>
    </cfRule>
  </conditionalFormatting>
  <conditionalFormatting sqref="S108">
    <cfRule type="cellIs" dxfId="19168" priority="3034" operator="lessThan">
      <formula>0.8</formula>
    </cfRule>
  </conditionalFormatting>
  <conditionalFormatting sqref="S96">
    <cfRule type="cellIs" dxfId="19167" priority="3033" operator="lessThan">
      <formula>0.8</formula>
    </cfRule>
  </conditionalFormatting>
  <conditionalFormatting sqref="S97">
    <cfRule type="cellIs" dxfId="19166" priority="3032" operator="lessThan">
      <formula>0.8</formula>
    </cfRule>
  </conditionalFormatting>
  <conditionalFormatting sqref="S103">
    <cfRule type="cellIs" dxfId="19165" priority="3031" operator="lessThan">
      <formula>0.8</formula>
    </cfRule>
  </conditionalFormatting>
  <conditionalFormatting sqref="S99">
    <cfRule type="cellIs" dxfId="19164" priority="3030" operator="lessThan">
      <formula>0.8</formula>
    </cfRule>
  </conditionalFormatting>
  <conditionalFormatting sqref="S101">
    <cfRule type="cellIs" dxfId="19163" priority="3027" operator="lessThan">
      <formula>0.8</formula>
    </cfRule>
  </conditionalFormatting>
  <conditionalFormatting sqref="S100">
    <cfRule type="cellIs" dxfId="19162" priority="3029" operator="lessThan">
      <formula>0.8</formula>
    </cfRule>
  </conditionalFormatting>
  <conditionalFormatting sqref="S102">
    <cfRule type="cellIs" dxfId="19161" priority="3028" operator="lessThan">
      <formula>0.8</formula>
    </cfRule>
  </conditionalFormatting>
  <conditionalFormatting sqref="S98">
    <cfRule type="cellIs" dxfId="19160" priority="3026" operator="lessThan">
      <formula>0.8</formula>
    </cfRule>
  </conditionalFormatting>
  <conditionalFormatting sqref="S104">
    <cfRule type="cellIs" dxfId="19159" priority="3025" operator="lessThan">
      <formula>0.8</formula>
    </cfRule>
  </conditionalFormatting>
  <conditionalFormatting sqref="Q162:Q167">
    <cfRule type="cellIs" dxfId="19158" priority="3024" operator="lessThan">
      <formula>0</formula>
    </cfRule>
  </conditionalFormatting>
  <conditionalFormatting sqref="R162:R167">
    <cfRule type="cellIs" dxfId="19157" priority="3022" operator="lessThan">
      <formula>0.8</formula>
    </cfRule>
    <cfRule type="cellIs" dxfId="19156" priority="3023" operator="greaterThan">
      <formula>1</formula>
    </cfRule>
  </conditionalFormatting>
  <conditionalFormatting sqref="R162:R167">
    <cfRule type="cellIs" dxfId="19155" priority="3020" operator="greaterThan">
      <formula>1</formula>
    </cfRule>
    <cfRule type="cellIs" dxfId="19154" priority="3021" operator="lessThan">
      <formula>0.8</formula>
    </cfRule>
  </conditionalFormatting>
  <conditionalFormatting sqref="P162:P167">
    <cfRule type="cellIs" dxfId="19153" priority="3019" operator="greaterThan">
      <formula>0</formula>
    </cfRule>
  </conditionalFormatting>
  <conditionalFormatting sqref="P168">
    <cfRule type="cellIs" dxfId="19152" priority="3013" operator="greaterThan">
      <formula>0</formula>
    </cfRule>
  </conditionalFormatting>
  <conditionalFormatting sqref="R168">
    <cfRule type="cellIs" dxfId="19151" priority="3016" operator="lessThan">
      <formula>0.8</formula>
    </cfRule>
    <cfRule type="cellIs" dxfId="19150" priority="3017" operator="greaterThan">
      <formula>1</formula>
    </cfRule>
  </conditionalFormatting>
  <conditionalFormatting sqref="R168">
    <cfRule type="cellIs" dxfId="19149" priority="3014" operator="greaterThan">
      <formula>1</formula>
    </cfRule>
    <cfRule type="cellIs" dxfId="19148" priority="3015" operator="lessThan">
      <formula>0.8</formula>
    </cfRule>
  </conditionalFormatting>
  <conditionalFormatting sqref="Q168">
    <cfRule type="cellIs" dxfId="19147" priority="3018" operator="lessThan">
      <formula>0</formula>
    </cfRule>
  </conditionalFormatting>
  <conditionalFormatting sqref="Q83 Q89">
    <cfRule type="cellIs" dxfId="19146" priority="3012" operator="lessThan">
      <formula>0</formula>
    </cfRule>
  </conditionalFormatting>
  <conditionalFormatting sqref="R83 R89">
    <cfRule type="cellIs" dxfId="19145" priority="3010" operator="lessThan">
      <formula>0.8</formula>
    </cfRule>
    <cfRule type="cellIs" dxfId="19144" priority="3011" operator="greaterThan">
      <formula>1</formula>
    </cfRule>
  </conditionalFormatting>
  <conditionalFormatting sqref="R83 R89">
    <cfRule type="cellIs" dxfId="19143" priority="3008" operator="greaterThan">
      <formula>1</formula>
    </cfRule>
    <cfRule type="cellIs" dxfId="19142" priority="3009" operator="lessThan">
      <formula>0.8</formula>
    </cfRule>
  </conditionalFormatting>
  <conditionalFormatting sqref="P83 P89">
    <cfRule type="cellIs" dxfId="19141" priority="3007" operator="greaterThan">
      <formula>0</formula>
    </cfRule>
  </conditionalFormatting>
  <conditionalFormatting sqref="Q83 Q89">
    <cfRule type="cellIs" dxfId="19140" priority="3006" operator="lessThan">
      <formula>0</formula>
    </cfRule>
  </conditionalFormatting>
  <conditionalFormatting sqref="R83 R89">
    <cfRule type="cellIs" dxfId="19139" priority="3004" operator="lessThan">
      <formula>0.8</formula>
    </cfRule>
    <cfRule type="cellIs" dxfId="19138" priority="3005" operator="greaterThan">
      <formula>1</formula>
    </cfRule>
  </conditionalFormatting>
  <conditionalFormatting sqref="R83 R89">
    <cfRule type="cellIs" dxfId="19137" priority="3002" operator="greaterThan">
      <formula>1</formula>
    </cfRule>
    <cfRule type="cellIs" dxfId="19136" priority="3003" operator="lessThan">
      <formula>0.8</formula>
    </cfRule>
  </conditionalFormatting>
  <conditionalFormatting sqref="P83 P89">
    <cfRule type="cellIs" dxfId="19135" priority="3001" operator="greaterThan">
      <formula>0</formula>
    </cfRule>
  </conditionalFormatting>
  <conditionalFormatting sqref="Q83 Q89">
    <cfRule type="cellIs" dxfId="19134" priority="3000" operator="lessThan">
      <formula>0</formula>
    </cfRule>
  </conditionalFormatting>
  <conditionalFormatting sqref="R83 R89">
    <cfRule type="cellIs" dxfId="19133" priority="2998" operator="lessThan">
      <formula>0.8</formula>
    </cfRule>
    <cfRule type="cellIs" dxfId="19132" priority="2999" operator="greaterThan">
      <formula>1</formula>
    </cfRule>
  </conditionalFormatting>
  <conditionalFormatting sqref="R83 R89">
    <cfRule type="cellIs" dxfId="19131" priority="2996" operator="greaterThan">
      <formula>1</formula>
    </cfRule>
    <cfRule type="cellIs" dxfId="19130" priority="2997" operator="lessThan">
      <formula>0.8</formula>
    </cfRule>
  </conditionalFormatting>
  <conditionalFormatting sqref="P83 P89">
    <cfRule type="cellIs" dxfId="19129" priority="2995" operator="greaterThan">
      <formula>0</formula>
    </cfRule>
  </conditionalFormatting>
  <conditionalFormatting sqref="Q83 Q89">
    <cfRule type="cellIs" dxfId="19128" priority="2994" operator="lessThan">
      <formula>0</formula>
    </cfRule>
  </conditionalFormatting>
  <conditionalFormatting sqref="R83 R89">
    <cfRule type="cellIs" dxfId="19127" priority="2992" operator="lessThan">
      <formula>0.8</formula>
    </cfRule>
    <cfRule type="cellIs" dxfId="19126" priority="2993" operator="greaterThan">
      <formula>1</formula>
    </cfRule>
  </conditionalFormatting>
  <conditionalFormatting sqref="R83 R89">
    <cfRule type="cellIs" dxfId="19125" priority="2990" operator="greaterThan">
      <formula>1</formula>
    </cfRule>
    <cfRule type="cellIs" dxfId="19124" priority="2991" operator="lessThan">
      <formula>0.8</formula>
    </cfRule>
  </conditionalFormatting>
  <conditionalFormatting sqref="P83 P89">
    <cfRule type="cellIs" dxfId="19123" priority="2989" operator="greaterThan">
      <formula>0</formula>
    </cfRule>
  </conditionalFormatting>
  <conditionalFormatting sqref="P83 P89">
    <cfRule type="cellIs" dxfId="19122" priority="2983" operator="greaterThan">
      <formula>0</formula>
    </cfRule>
  </conditionalFormatting>
  <conditionalFormatting sqref="Q83 Q89">
    <cfRule type="cellIs" dxfId="19121" priority="2988" operator="lessThan">
      <formula>0</formula>
    </cfRule>
  </conditionalFormatting>
  <conditionalFormatting sqref="R83 R89">
    <cfRule type="cellIs" dxfId="19120" priority="2986" operator="lessThan">
      <formula>0.8</formula>
    </cfRule>
    <cfRule type="cellIs" dxfId="19119" priority="2987" operator="greaterThan">
      <formula>1</formula>
    </cfRule>
  </conditionalFormatting>
  <conditionalFormatting sqref="R83 R89">
    <cfRule type="cellIs" dxfId="19118" priority="2984" operator="greaterThan">
      <formula>1</formula>
    </cfRule>
    <cfRule type="cellIs" dxfId="19117" priority="2985" operator="lessThan">
      <formula>0.8</formula>
    </cfRule>
  </conditionalFormatting>
  <conditionalFormatting sqref="P83 P89">
    <cfRule type="cellIs" dxfId="19116" priority="2977" operator="greaterThan">
      <formula>0</formula>
    </cfRule>
  </conditionalFormatting>
  <conditionalFormatting sqref="Q83 Q89">
    <cfRule type="cellIs" dxfId="19115" priority="2982" operator="lessThan">
      <formula>0</formula>
    </cfRule>
  </conditionalFormatting>
  <conditionalFormatting sqref="R83 R89">
    <cfRule type="cellIs" dxfId="19114" priority="2980" operator="lessThan">
      <formula>0.8</formula>
    </cfRule>
    <cfRule type="cellIs" dxfId="19113" priority="2981" operator="greaterThan">
      <formula>1</formula>
    </cfRule>
  </conditionalFormatting>
  <conditionalFormatting sqref="R83 R89">
    <cfRule type="cellIs" dxfId="19112" priority="2978" operator="greaterThan">
      <formula>1</formula>
    </cfRule>
    <cfRule type="cellIs" dxfId="19111" priority="2979" operator="lessThan">
      <formula>0.8</formula>
    </cfRule>
  </conditionalFormatting>
  <conditionalFormatting sqref="R83 R89">
    <cfRule type="cellIs" dxfId="19110" priority="2974" operator="lessThan">
      <formula>0.8</formula>
    </cfRule>
    <cfRule type="cellIs" dxfId="19109" priority="2975" operator="greaterThan">
      <formula>1</formula>
    </cfRule>
  </conditionalFormatting>
  <conditionalFormatting sqref="R83 R89">
    <cfRule type="cellIs" dxfId="19108" priority="2972" operator="greaterThan">
      <formula>1</formula>
    </cfRule>
    <cfRule type="cellIs" dxfId="19107" priority="2973" operator="lessThan">
      <formula>0.8</formula>
    </cfRule>
  </conditionalFormatting>
  <conditionalFormatting sqref="P83 P89">
    <cfRule type="cellIs" dxfId="19106" priority="2971" operator="greaterThan">
      <formula>0</formula>
    </cfRule>
  </conditionalFormatting>
  <conditionalFormatting sqref="Q83 Q89">
    <cfRule type="cellIs" dxfId="19105" priority="2976" operator="lessThan">
      <formula>0</formula>
    </cfRule>
  </conditionalFormatting>
  <conditionalFormatting sqref="Q83 Q89">
    <cfRule type="cellIs" dxfId="19104" priority="2970" operator="lessThan">
      <formula>0</formula>
    </cfRule>
  </conditionalFormatting>
  <conditionalFormatting sqref="R83 R89">
    <cfRule type="cellIs" dxfId="19103" priority="2968" operator="lessThan">
      <formula>0.8</formula>
    </cfRule>
    <cfRule type="cellIs" dxfId="19102" priority="2969" operator="greaterThan">
      <formula>1</formula>
    </cfRule>
  </conditionalFormatting>
  <conditionalFormatting sqref="R83 R89">
    <cfRule type="cellIs" dxfId="19101" priority="2966" operator="greaterThan">
      <formula>1</formula>
    </cfRule>
    <cfRule type="cellIs" dxfId="19100" priority="2967" operator="lessThan">
      <formula>0.8</formula>
    </cfRule>
  </conditionalFormatting>
  <conditionalFormatting sqref="P83 P89">
    <cfRule type="cellIs" dxfId="19099" priority="2965" operator="greaterThan">
      <formula>0</formula>
    </cfRule>
  </conditionalFormatting>
  <conditionalFormatting sqref="P83 P89">
    <cfRule type="cellIs" dxfId="19098" priority="2959" operator="greaterThan">
      <formula>0</formula>
    </cfRule>
  </conditionalFormatting>
  <conditionalFormatting sqref="Q83 Q89">
    <cfRule type="cellIs" dxfId="19097" priority="2964" operator="lessThan">
      <formula>0</formula>
    </cfRule>
  </conditionalFormatting>
  <conditionalFormatting sqref="R83 R89">
    <cfRule type="cellIs" dxfId="19096" priority="2962" operator="lessThan">
      <formula>0.8</formula>
    </cfRule>
    <cfRule type="cellIs" dxfId="19095" priority="2963" operator="greaterThan">
      <formula>1</formula>
    </cfRule>
  </conditionalFormatting>
  <conditionalFormatting sqref="R83 R89">
    <cfRule type="cellIs" dxfId="19094" priority="2960" operator="greaterThan">
      <formula>1</formula>
    </cfRule>
    <cfRule type="cellIs" dxfId="19093" priority="2961" operator="lessThan">
      <formula>0.8</formula>
    </cfRule>
  </conditionalFormatting>
  <conditionalFormatting sqref="P83 P89">
    <cfRule type="cellIs" dxfId="19092" priority="2953" operator="greaterThan">
      <formula>0</formula>
    </cfRule>
  </conditionalFormatting>
  <conditionalFormatting sqref="Q83 Q89">
    <cfRule type="cellIs" dxfId="19091" priority="2958" operator="lessThan">
      <formula>0</formula>
    </cfRule>
  </conditionalFormatting>
  <conditionalFormatting sqref="R83 R89">
    <cfRule type="cellIs" dxfId="19090" priority="2956" operator="lessThan">
      <formula>0.8</formula>
    </cfRule>
    <cfRule type="cellIs" dxfId="19089" priority="2957" operator="greaterThan">
      <formula>1</formula>
    </cfRule>
  </conditionalFormatting>
  <conditionalFormatting sqref="R83 R89">
    <cfRule type="cellIs" dxfId="19088" priority="2954" operator="greaterThan">
      <formula>1</formula>
    </cfRule>
    <cfRule type="cellIs" dxfId="19087" priority="2955" operator="lessThan">
      <formula>0.8</formula>
    </cfRule>
  </conditionalFormatting>
  <conditionalFormatting sqref="R83 R89">
    <cfRule type="cellIs" dxfId="19086" priority="2950" operator="lessThan">
      <formula>0.8</formula>
    </cfRule>
    <cfRule type="cellIs" dxfId="19085" priority="2951" operator="greaterThan">
      <formula>1</formula>
    </cfRule>
  </conditionalFormatting>
  <conditionalFormatting sqref="R83 R89">
    <cfRule type="cellIs" dxfId="19084" priority="2948" operator="greaterThan">
      <formula>1</formula>
    </cfRule>
    <cfRule type="cellIs" dxfId="19083" priority="2949" operator="lessThan">
      <formula>0.8</formula>
    </cfRule>
  </conditionalFormatting>
  <conditionalFormatting sqref="P83 P89">
    <cfRule type="cellIs" dxfId="19082" priority="2947" operator="greaterThan">
      <formula>0</formula>
    </cfRule>
  </conditionalFormatting>
  <conditionalFormatting sqref="Q83 Q89">
    <cfRule type="cellIs" dxfId="19081" priority="2952" operator="lessThan">
      <formula>0</formula>
    </cfRule>
  </conditionalFormatting>
  <conditionalFormatting sqref="P83 P89">
    <cfRule type="cellIs" dxfId="19080" priority="2941" operator="greaterThan">
      <formula>0</formula>
    </cfRule>
  </conditionalFormatting>
  <conditionalFormatting sqref="Q83 Q89">
    <cfRule type="cellIs" dxfId="19079" priority="2946" operator="lessThan">
      <formula>0</formula>
    </cfRule>
  </conditionalFormatting>
  <conditionalFormatting sqref="R83 R89">
    <cfRule type="cellIs" dxfId="19078" priority="2944" operator="lessThan">
      <formula>0.8</formula>
    </cfRule>
    <cfRule type="cellIs" dxfId="19077" priority="2945" operator="greaterThan">
      <formula>1</formula>
    </cfRule>
  </conditionalFormatting>
  <conditionalFormatting sqref="R83 R89">
    <cfRule type="cellIs" dxfId="19076" priority="2942" operator="greaterThan">
      <formula>1</formula>
    </cfRule>
    <cfRule type="cellIs" dxfId="19075" priority="2943" operator="lessThan">
      <formula>0.8</formula>
    </cfRule>
  </conditionalFormatting>
  <conditionalFormatting sqref="R83 R89">
    <cfRule type="cellIs" dxfId="19074" priority="2938" operator="lessThan">
      <formula>0.8</formula>
    </cfRule>
    <cfRule type="cellIs" dxfId="19073" priority="2939" operator="greaterThan">
      <formula>1</formula>
    </cfRule>
  </conditionalFormatting>
  <conditionalFormatting sqref="R83 R89">
    <cfRule type="cellIs" dxfId="19072" priority="2936" operator="greaterThan">
      <formula>1</formula>
    </cfRule>
    <cfRule type="cellIs" dxfId="19071" priority="2937" operator="lessThan">
      <formula>0.8</formula>
    </cfRule>
  </conditionalFormatting>
  <conditionalFormatting sqref="P83 P89">
    <cfRule type="cellIs" dxfId="19070" priority="2935" operator="greaterThan">
      <formula>0</formula>
    </cfRule>
  </conditionalFormatting>
  <conditionalFormatting sqref="Q83 Q89">
    <cfRule type="cellIs" dxfId="19069" priority="2940" operator="lessThan">
      <formula>0</formula>
    </cfRule>
  </conditionalFormatting>
  <conditionalFormatting sqref="R83 R89">
    <cfRule type="cellIs" dxfId="19068" priority="2932" operator="lessThan">
      <formula>0.8</formula>
    </cfRule>
    <cfRule type="cellIs" dxfId="19067" priority="2933" operator="greaterThan">
      <formula>1</formula>
    </cfRule>
  </conditionalFormatting>
  <conditionalFormatting sqref="R83 R89">
    <cfRule type="cellIs" dxfId="19066" priority="2930" operator="greaterThan">
      <formula>1</formula>
    </cfRule>
    <cfRule type="cellIs" dxfId="19065" priority="2931" operator="lessThan">
      <formula>0.8</formula>
    </cfRule>
  </conditionalFormatting>
  <conditionalFormatting sqref="P83 P89">
    <cfRule type="cellIs" dxfId="19064" priority="2929" operator="greaterThan">
      <formula>0</formula>
    </cfRule>
  </conditionalFormatting>
  <conditionalFormatting sqref="Q83 Q89">
    <cfRule type="cellIs" dxfId="19063" priority="2934" operator="lessThan">
      <formula>0</formula>
    </cfRule>
  </conditionalFormatting>
  <conditionalFormatting sqref="Q83 Q89">
    <cfRule type="cellIs" dxfId="19062" priority="2928" operator="lessThan">
      <formula>0</formula>
    </cfRule>
  </conditionalFormatting>
  <conditionalFormatting sqref="R83 R89">
    <cfRule type="cellIs" dxfId="19061" priority="2926" operator="lessThan">
      <formula>0.8</formula>
    </cfRule>
    <cfRule type="cellIs" dxfId="19060" priority="2927" operator="greaterThan">
      <formula>1</formula>
    </cfRule>
  </conditionalFormatting>
  <conditionalFormatting sqref="R83 R89">
    <cfRule type="cellIs" dxfId="19059" priority="2924" operator="greaterThan">
      <formula>1</formula>
    </cfRule>
    <cfRule type="cellIs" dxfId="19058" priority="2925" operator="lessThan">
      <formula>0.8</formula>
    </cfRule>
  </conditionalFormatting>
  <conditionalFormatting sqref="P83 P89">
    <cfRule type="cellIs" dxfId="19057" priority="2923" operator="greaterThan">
      <formula>0</formula>
    </cfRule>
  </conditionalFormatting>
  <conditionalFormatting sqref="Q83 Q89">
    <cfRule type="cellIs" dxfId="19056" priority="2917" operator="lessThan">
      <formula>0</formula>
    </cfRule>
  </conditionalFormatting>
  <conditionalFormatting sqref="R83 R89">
    <cfRule type="cellIs" dxfId="19055" priority="2921" operator="lessThan">
      <formula>0.8</formula>
    </cfRule>
    <cfRule type="cellIs" dxfId="19054" priority="2922" operator="greaterThan">
      <formula>1</formula>
    </cfRule>
  </conditionalFormatting>
  <conditionalFormatting sqref="R83 R89">
    <cfRule type="cellIs" dxfId="19053" priority="2919" operator="greaterThan">
      <formula>1</formula>
    </cfRule>
    <cfRule type="cellIs" dxfId="19052" priority="2920" operator="lessThan">
      <formula>0.8</formula>
    </cfRule>
  </conditionalFormatting>
  <conditionalFormatting sqref="P83 P89">
    <cfRule type="cellIs" dxfId="19051" priority="2918" operator="greaterThan">
      <formula>0</formula>
    </cfRule>
  </conditionalFormatting>
  <conditionalFormatting sqref="Q83 Q89">
    <cfRule type="cellIs" dxfId="19050" priority="2916" operator="lessThan">
      <formula>0</formula>
    </cfRule>
  </conditionalFormatting>
  <conditionalFormatting sqref="R83 R89">
    <cfRule type="cellIs" dxfId="19049" priority="2914" operator="lessThan">
      <formula>0.8</formula>
    </cfRule>
    <cfRule type="cellIs" dxfId="19048" priority="2915" operator="greaterThan">
      <formula>1</formula>
    </cfRule>
  </conditionalFormatting>
  <conditionalFormatting sqref="R83 R89">
    <cfRule type="cellIs" dxfId="19047" priority="2912" operator="greaterThan">
      <formula>1</formula>
    </cfRule>
    <cfRule type="cellIs" dxfId="19046" priority="2913" operator="lessThan">
      <formula>0.8</formula>
    </cfRule>
  </conditionalFormatting>
  <conditionalFormatting sqref="P83 P89">
    <cfRule type="cellIs" dxfId="19045" priority="2911" operator="greaterThan">
      <formula>0</formula>
    </cfRule>
  </conditionalFormatting>
  <conditionalFormatting sqref="Q83 Q89">
    <cfRule type="cellIs" dxfId="19044" priority="2910" operator="lessThan">
      <formula>0</formula>
    </cfRule>
  </conditionalFormatting>
  <conditionalFormatting sqref="R83 R89">
    <cfRule type="cellIs" dxfId="19043" priority="2908" operator="lessThan">
      <formula>0.8</formula>
    </cfRule>
    <cfRule type="cellIs" dxfId="19042" priority="2909" operator="greaterThan">
      <formula>1</formula>
    </cfRule>
  </conditionalFormatting>
  <conditionalFormatting sqref="R83 R89">
    <cfRule type="cellIs" dxfId="19041" priority="2906" operator="greaterThan">
      <formula>1</formula>
    </cfRule>
    <cfRule type="cellIs" dxfId="19040" priority="2907" operator="lessThan">
      <formula>0.8</formula>
    </cfRule>
  </conditionalFormatting>
  <conditionalFormatting sqref="P83 P89">
    <cfRule type="cellIs" dxfId="19039" priority="2905" operator="greaterThan">
      <formula>0</formula>
    </cfRule>
  </conditionalFormatting>
  <conditionalFormatting sqref="Q83 Q89">
    <cfRule type="cellIs" dxfId="19038" priority="2904" operator="lessThan">
      <formula>0</formula>
    </cfRule>
  </conditionalFormatting>
  <conditionalFormatting sqref="R83 R89">
    <cfRule type="cellIs" dxfId="19037" priority="2902" operator="lessThan">
      <formula>0.8</formula>
    </cfRule>
    <cfRule type="cellIs" dxfId="19036" priority="2903" operator="greaterThan">
      <formula>1</formula>
    </cfRule>
  </conditionalFormatting>
  <conditionalFormatting sqref="R83 R89">
    <cfRule type="cellIs" dxfId="19035" priority="2900" operator="greaterThan">
      <formula>1</formula>
    </cfRule>
    <cfRule type="cellIs" dxfId="19034" priority="2901" operator="lessThan">
      <formula>0.8</formula>
    </cfRule>
  </conditionalFormatting>
  <conditionalFormatting sqref="P83 P89">
    <cfRule type="cellIs" dxfId="19033" priority="2899" operator="greaterThan">
      <formula>0</formula>
    </cfRule>
  </conditionalFormatting>
  <conditionalFormatting sqref="Q83 Q89">
    <cfRule type="cellIs" dxfId="19032" priority="2898" operator="lessThan">
      <formula>0</formula>
    </cfRule>
  </conditionalFormatting>
  <conditionalFormatting sqref="R83 R89">
    <cfRule type="cellIs" dxfId="19031" priority="2896" operator="lessThan">
      <formula>0.8</formula>
    </cfRule>
    <cfRule type="cellIs" dxfId="19030" priority="2897" operator="greaterThan">
      <formula>1</formula>
    </cfRule>
  </conditionalFormatting>
  <conditionalFormatting sqref="R83 R89">
    <cfRule type="cellIs" dxfId="19029" priority="2894" operator="greaterThan">
      <formula>1</formula>
    </cfRule>
    <cfRule type="cellIs" dxfId="19028" priority="2895" operator="lessThan">
      <formula>0.8</formula>
    </cfRule>
  </conditionalFormatting>
  <conditionalFormatting sqref="P83 P89">
    <cfRule type="cellIs" dxfId="19027" priority="2893" operator="greaterThan">
      <formula>0</formula>
    </cfRule>
  </conditionalFormatting>
  <conditionalFormatting sqref="Q83 Q89">
    <cfRule type="cellIs" dxfId="19026" priority="2892" operator="lessThan">
      <formula>0</formula>
    </cfRule>
  </conditionalFormatting>
  <conditionalFormatting sqref="R83 R89">
    <cfRule type="cellIs" dxfId="19025" priority="2890" operator="lessThan">
      <formula>0.8</formula>
    </cfRule>
    <cfRule type="cellIs" dxfId="19024" priority="2891" operator="greaterThan">
      <formula>1</formula>
    </cfRule>
  </conditionalFormatting>
  <conditionalFormatting sqref="R83 R89">
    <cfRule type="cellIs" dxfId="19023" priority="2888" operator="greaterThan">
      <formula>1</formula>
    </cfRule>
    <cfRule type="cellIs" dxfId="19022" priority="2889" operator="lessThan">
      <formula>0.8</formula>
    </cfRule>
  </conditionalFormatting>
  <conditionalFormatting sqref="P83 P89">
    <cfRule type="cellIs" dxfId="19021" priority="2887" operator="greaterThan">
      <formula>0</formula>
    </cfRule>
  </conditionalFormatting>
  <conditionalFormatting sqref="P83 P89">
    <cfRule type="cellIs" dxfId="19020" priority="2881" operator="greaterThan">
      <formula>0</formula>
    </cfRule>
  </conditionalFormatting>
  <conditionalFormatting sqref="Q83 Q89">
    <cfRule type="cellIs" dxfId="19019" priority="2886" operator="lessThan">
      <formula>0</formula>
    </cfRule>
  </conditionalFormatting>
  <conditionalFormatting sqref="R83 R89">
    <cfRule type="cellIs" dxfId="19018" priority="2884" operator="lessThan">
      <formula>0.8</formula>
    </cfRule>
    <cfRule type="cellIs" dxfId="19017" priority="2885" operator="greaterThan">
      <formula>1</formula>
    </cfRule>
  </conditionalFormatting>
  <conditionalFormatting sqref="R83 R89">
    <cfRule type="cellIs" dxfId="19016" priority="2882" operator="greaterThan">
      <formula>1</formula>
    </cfRule>
    <cfRule type="cellIs" dxfId="19015" priority="2883" operator="lessThan">
      <formula>0.8</formula>
    </cfRule>
  </conditionalFormatting>
  <conditionalFormatting sqref="P83 P89">
    <cfRule type="cellIs" dxfId="19014" priority="2875" operator="greaterThan">
      <formula>0</formula>
    </cfRule>
  </conditionalFormatting>
  <conditionalFormatting sqref="Q83 Q89">
    <cfRule type="cellIs" dxfId="19013" priority="2880" operator="lessThan">
      <formula>0</formula>
    </cfRule>
  </conditionalFormatting>
  <conditionalFormatting sqref="R83 R89">
    <cfRule type="cellIs" dxfId="19012" priority="2878" operator="lessThan">
      <formula>0.8</formula>
    </cfRule>
    <cfRule type="cellIs" dxfId="19011" priority="2879" operator="greaterThan">
      <formula>1</formula>
    </cfRule>
  </conditionalFormatting>
  <conditionalFormatting sqref="R83 R89">
    <cfRule type="cellIs" dxfId="19010" priority="2876" operator="greaterThan">
      <formula>1</formula>
    </cfRule>
    <cfRule type="cellIs" dxfId="19009" priority="2877" operator="lessThan">
      <formula>0.8</formula>
    </cfRule>
  </conditionalFormatting>
  <conditionalFormatting sqref="R83 R89">
    <cfRule type="cellIs" dxfId="19008" priority="2872" operator="lessThan">
      <formula>0.8</formula>
    </cfRule>
    <cfRule type="cellIs" dxfId="19007" priority="2873" operator="greaterThan">
      <formula>1</formula>
    </cfRule>
  </conditionalFormatting>
  <conditionalFormatting sqref="R83 R89">
    <cfRule type="cellIs" dxfId="19006" priority="2870" operator="greaterThan">
      <formula>1</formula>
    </cfRule>
    <cfRule type="cellIs" dxfId="19005" priority="2871" operator="lessThan">
      <formula>0.8</formula>
    </cfRule>
  </conditionalFormatting>
  <conditionalFormatting sqref="P83 P89">
    <cfRule type="cellIs" dxfId="19004" priority="2869" operator="greaterThan">
      <formula>0</formula>
    </cfRule>
  </conditionalFormatting>
  <conditionalFormatting sqref="Q83 Q89">
    <cfRule type="cellIs" dxfId="19003" priority="2874" operator="lessThan">
      <formula>0</formula>
    </cfRule>
  </conditionalFormatting>
  <conditionalFormatting sqref="Q83 Q89">
    <cfRule type="cellIs" dxfId="19002" priority="2868" operator="lessThan">
      <formula>0</formula>
    </cfRule>
  </conditionalFormatting>
  <conditionalFormatting sqref="R83 R89">
    <cfRule type="cellIs" dxfId="19001" priority="2866" operator="lessThan">
      <formula>0.8</formula>
    </cfRule>
    <cfRule type="cellIs" dxfId="19000" priority="2867" operator="greaterThan">
      <formula>1</formula>
    </cfRule>
  </conditionalFormatting>
  <conditionalFormatting sqref="R83 R89">
    <cfRule type="cellIs" dxfId="18999" priority="2864" operator="greaterThan">
      <formula>1</formula>
    </cfRule>
    <cfRule type="cellIs" dxfId="18998" priority="2865" operator="lessThan">
      <formula>0.8</formula>
    </cfRule>
  </conditionalFormatting>
  <conditionalFormatting sqref="P83 P89">
    <cfRule type="cellIs" dxfId="18997" priority="2863" operator="greaterThan">
      <formula>0</formula>
    </cfRule>
  </conditionalFormatting>
  <conditionalFormatting sqref="Q83 Q89">
    <cfRule type="cellIs" dxfId="18996" priority="2862" operator="lessThan">
      <formula>0</formula>
    </cfRule>
  </conditionalFormatting>
  <conditionalFormatting sqref="R83 R89">
    <cfRule type="cellIs" dxfId="18995" priority="2860" operator="lessThan">
      <formula>0.8</formula>
    </cfRule>
    <cfRule type="cellIs" dxfId="18994" priority="2861" operator="greaterThan">
      <formula>1</formula>
    </cfRule>
  </conditionalFormatting>
  <conditionalFormatting sqref="R83 R89">
    <cfRule type="cellIs" dxfId="18993" priority="2858" operator="greaterThan">
      <formula>1</formula>
    </cfRule>
    <cfRule type="cellIs" dxfId="18992" priority="2859" operator="lessThan">
      <formula>0.8</formula>
    </cfRule>
  </conditionalFormatting>
  <conditionalFormatting sqref="P83 P89">
    <cfRule type="cellIs" dxfId="18991" priority="2857" operator="greaterThan">
      <formula>0</formula>
    </cfRule>
  </conditionalFormatting>
  <conditionalFormatting sqref="Q83 Q89">
    <cfRule type="cellIs" dxfId="18990" priority="2856" operator="lessThan">
      <formula>0</formula>
    </cfRule>
  </conditionalFormatting>
  <conditionalFormatting sqref="R83 R89">
    <cfRule type="cellIs" dxfId="18989" priority="2854" operator="lessThan">
      <formula>0.8</formula>
    </cfRule>
    <cfRule type="cellIs" dxfId="18988" priority="2855" operator="greaterThan">
      <formula>1</formula>
    </cfRule>
  </conditionalFormatting>
  <conditionalFormatting sqref="R83 R89">
    <cfRule type="cellIs" dxfId="18987" priority="2852" operator="greaterThan">
      <formula>1</formula>
    </cfRule>
    <cfRule type="cellIs" dxfId="18986" priority="2853" operator="lessThan">
      <formula>0.8</formula>
    </cfRule>
  </conditionalFormatting>
  <conditionalFormatting sqref="P83 P89">
    <cfRule type="cellIs" dxfId="18985" priority="2851" operator="greaterThan">
      <formula>0</formula>
    </cfRule>
  </conditionalFormatting>
  <conditionalFormatting sqref="Q83 Q89">
    <cfRule type="cellIs" dxfId="18984" priority="2850" operator="lessThan">
      <formula>0</formula>
    </cfRule>
  </conditionalFormatting>
  <conditionalFormatting sqref="R83 R89">
    <cfRule type="cellIs" dxfId="18983" priority="2848" operator="lessThan">
      <formula>0.8</formula>
    </cfRule>
    <cfRule type="cellIs" dxfId="18982" priority="2849" operator="greaterThan">
      <formula>1</formula>
    </cfRule>
  </conditionalFormatting>
  <conditionalFormatting sqref="R83 R89">
    <cfRule type="cellIs" dxfId="18981" priority="2846" operator="greaterThan">
      <formula>1</formula>
    </cfRule>
    <cfRule type="cellIs" dxfId="18980" priority="2847" operator="lessThan">
      <formula>0.8</formula>
    </cfRule>
  </conditionalFormatting>
  <conditionalFormatting sqref="P83 P89">
    <cfRule type="cellIs" dxfId="18979" priority="2845" operator="greaterThan">
      <formula>0</formula>
    </cfRule>
  </conditionalFormatting>
  <conditionalFormatting sqref="P83 P89">
    <cfRule type="cellIs" dxfId="18978" priority="2839" operator="greaterThan">
      <formula>0</formula>
    </cfRule>
  </conditionalFormatting>
  <conditionalFormatting sqref="Q83 Q89">
    <cfRule type="cellIs" dxfId="18977" priority="2844" operator="lessThan">
      <formula>0</formula>
    </cfRule>
  </conditionalFormatting>
  <conditionalFormatting sqref="R83 R89">
    <cfRule type="cellIs" dxfId="18976" priority="2842" operator="lessThan">
      <formula>0.8</formula>
    </cfRule>
    <cfRule type="cellIs" dxfId="18975" priority="2843" operator="greaterThan">
      <formula>1</formula>
    </cfRule>
  </conditionalFormatting>
  <conditionalFormatting sqref="R83 R89">
    <cfRule type="cellIs" dxfId="18974" priority="2840" operator="greaterThan">
      <formula>1</formula>
    </cfRule>
    <cfRule type="cellIs" dxfId="18973" priority="2841" operator="lessThan">
      <formula>0.8</formula>
    </cfRule>
  </conditionalFormatting>
  <conditionalFormatting sqref="P83 P89">
    <cfRule type="cellIs" dxfId="18972" priority="2833" operator="greaterThan">
      <formula>0</formula>
    </cfRule>
  </conditionalFormatting>
  <conditionalFormatting sqref="Q83 Q89">
    <cfRule type="cellIs" dxfId="18971" priority="2838" operator="lessThan">
      <formula>0</formula>
    </cfRule>
  </conditionalFormatting>
  <conditionalFormatting sqref="R83 R89">
    <cfRule type="cellIs" dxfId="18970" priority="2836" operator="lessThan">
      <formula>0.8</formula>
    </cfRule>
    <cfRule type="cellIs" dxfId="18969" priority="2837" operator="greaterThan">
      <formula>1</formula>
    </cfRule>
  </conditionalFormatting>
  <conditionalFormatting sqref="R83 R89">
    <cfRule type="cellIs" dxfId="18968" priority="2834" operator="greaterThan">
      <formula>1</formula>
    </cfRule>
    <cfRule type="cellIs" dxfId="18967" priority="2835" operator="lessThan">
      <formula>0.8</formula>
    </cfRule>
  </conditionalFormatting>
  <conditionalFormatting sqref="R83 R89">
    <cfRule type="cellIs" dxfId="18966" priority="2830" operator="lessThan">
      <formula>0.8</formula>
    </cfRule>
    <cfRule type="cellIs" dxfId="18965" priority="2831" operator="greaterThan">
      <formula>1</formula>
    </cfRule>
  </conditionalFormatting>
  <conditionalFormatting sqref="R83 R89">
    <cfRule type="cellIs" dxfId="18964" priority="2828" operator="greaterThan">
      <formula>1</formula>
    </cfRule>
    <cfRule type="cellIs" dxfId="18963" priority="2829" operator="lessThan">
      <formula>0.8</formula>
    </cfRule>
  </conditionalFormatting>
  <conditionalFormatting sqref="P83 P89">
    <cfRule type="cellIs" dxfId="18962" priority="2827" operator="greaterThan">
      <formula>0</formula>
    </cfRule>
  </conditionalFormatting>
  <conditionalFormatting sqref="Q83 Q89">
    <cfRule type="cellIs" dxfId="18961" priority="2832" operator="lessThan">
      <formula>0</formula>
    </cfRule>
  </conditionalFormatting>
  <conditionalFormatting sqref="Q83 Q89">
    <cfRule type="cellIs" dxfId="18960" priority="2826" operator="lessThan">
      <formula>0</formula>
    </cfRule>
  </conditionalFormatting>
  <conditionalFormatting sqref="R83 R89">
    <cfRule type="cellIs" dxfId="18959" priority="2824" operator="lessThan">
      <formula>0.8</formula>
    </cfRule>
    <cfRule type="cellIs" dxfId="18958" priority="2825" operator="greaterThan">
      <formula>1</formula>
    </cfRule>
  </conditionalFormatting>
  <conditionalFormatting sqref="R83 R89">
    <cfRule type="cellIs" dxfId="18957" priority="2822" operator="greaterThan">
      <formula>1</formula>
    </cfRule>
    <cfRule type="cellIs" dxfId="18956" priority="2823" operator="lessThan">
      <formula>0.8</formula>
    </cfRule>
  </conditionalFormatting>
  <conditionalFormatting sqref="P83 P89">
    <cfRule type="cellIs" dxfId="18955" priority="2821" operator="greaterThan">
      <formula>0</formula>
    </cfRule>
  </conditionalFormatting>
  <conditionalFormatting sqref="P83 P89">
    <cfRule type="cellIs" dxfId="18954" priority="2815" operator="greaterThan">
      <formula>0</formula>
    </cfRule>
  </conditionalFormatting>
  <conditionalFormatting sqref="Q83 Q89">
    <cfRule type="cellIs" dxfId="18953" priority="2820" operator="lessThan">
      <formula>0</formula>
    </cfRule>
  </conditionalFormatting>
  <conditionalFormatting sqref="R83 R89">
    <cfRule type="cellIs" dxfId="18952" priority="2818" operator="lessThan">
      <formula>0.8</formula>
    </cfRule>
    <cfRule type="cellIs" dxfId="18951" priority="2819" operator="greaterThan">
      <formula>1</formula>
    </cfRule>
  </conditionalFormatting>
  <conditionalFormatting sqref="R83 R89">
    <cfRule type="cellIs" dxfId="18950" priority="2816" operator="greaterThan">
      <formula>1</formula>
    </cfRule>
    <cfRule type="cellIs" dxfId="18949" priority="2817" operator="lessThan">
      <formula>0.8</formula>
    </cfRule>
  </conditionalFormatting>
  <conditionalFormatting sqref="P83 P89">
    <cfRule type="cellIs" dxfId="18948" priority="2809" operator="greaterThan">
      <formula>0</formula>
    </cfRule>
  </conditionalFormatting>
  <conditionalFormatting sqref="Q83 Q89">
    <cfRule type="cellIs" dxfId="18947" priority="2814" operator="lessThan">
      <formula>0</formula>
    </cfRule>
  </conditionalFormatting>
  <conditionalFormatting sqref="R83 R89">
    <cfRule type="cellIs" dxfId="18946" priority="2812" operator="lessThan">
      <formula>0.8</formula>
    </cfRule>
    <cfRule type="cellIs" dxfId="18945" priority="2813" operator="greaterThan">
      <formula>1</formula>
    </cfRule>
  </conditionalFormatting>
  <conditionalFormatting sqref="R83 R89">
    <cfRule type="cellIs" dxfId="18944" priority="2810" operator="greaterThan">
      <formula>1</formula>
    </cfRule>
    <cfRule type="cellIs" dxfId="18943" priority="2811" operator="lessThan">
      <formula>0.8</formula>
    </cfRule>
  </conditionalFormatting>
  <conditionalFormatting sqref="R83 R89">
    <cfRule type="cellIs" dxfId="18942" priority="2806" operator="lessThan">
      <formula>0.8</formula>
    </cfRule>
    <cfRule type="cellIs" dxfId="18941" priority="2807" operator="greaterThan">
      <formula>1</formula>
    </cfRule>
  </conditionalFormatting>
  <conditionalFormatting sqref="R83 R89">
    <cfRule type="cellIs" dxfId="18940" priority="2804" operator="greaterThan">
      <formula>1</formula>
    </cfRule>
    <cfRule type="cellIs" dxfId="18939" priority="2805" operator="lessThan">
      <formula>0.8</formula>
    </cfRule>
  </conditionalFormatting>
  <conditionalFormatting sqref="P83 P89">
    <cfRule type="cellIs" dxfId="18938" priority="2803" operator="greaterThan">
      <formula>0</formula>
    </cfRule>
  </conditionalFormatting>
  <conditionalFormatting sqref="Q83 Q89">
    <cfRule type="cellIs" dxfId="18937" priority="2808" operator="lessThan">
      <formula>0</formula>
    </cfRule>
  </conditionalFormatting>
  <conditionalFormatting sqref="P83 P89">
    <cfRule type="cellIs" dxfId="18936" priority="2797" operator="greaterThan">
      <formula>0</formula>
    </cfRule>
  </conditionalFormatting>
  <conditionalFormatting sqref="Q83 Q89">
    <cfRule type="cellIs" dxfId="18935" priority="2802" operator="lessThan">
      <formula>0</formula>
    </cfRule>
  </conditionalFormatting>
  <conditionalFormatting sqref="R83 R89">
    <cfRule type="cellIs" dxfId="18934" priority="2800" operator="lessThan">
      <formula>0.8</formula>
    </cfRule>
    <cfRule type="cellIs" dxfId="18933" priority="2801" operator="greaterThan">
      <formula>1</formula>
    </cfRule>
  </conditionalFormatting>
  <conditionalFormatting sqref="R83 R89">
    <cfRule type="cellIs" dxfId="18932" priority="2798" operator="greaterThan">
      <formula>1</formula>
    </cfRule>
    <cfRule type="cellIs" dxfId="18931" priority="2799" operator="lessThan">
      <formula>0.8</formula>
    </cfRule>
  </conditionalFormatting>
  <conditionalFormatting sqref="R83 R89">
    <cfRule type="cellIs" dxfId="18930" priority="2794" operator="lessThan">
      <formula>0.8</formula>
    </cfRule>
    <cfRule type="cellIs" dxfId="18929" priority="2795" operator="greaterThan">
      <formula>1</formula>
    </cfRule>
  </conditionalFormatting>
  <conditionalFormatting sqref="R83 R89">
    <cfRule type="cellIs" dxfId="18928" priority="2792" operator="greaterThan">
      <formula>1</formula>
    </cfRule>
    <cfRule type="cellIs" dxfId="18927" priority="2793" operator="lessThan">
      <formula>0.8</formula>
    </cfRule>
  </conditionalFormatting>
  <conditionalFormatting sqref="P83 P89">
    <cfRule type="cellIs" dxfId="18926" priority="2791" operator="greaterThan">
      <formula>0</formula>
    </cfRule>
  </conditionalFormatting>
  <conditionalFormatting sqref="Q83 Q89">
    <cfRule type="cellIs" dxfId="18925" priority="2796" operator="lessThan">
      <formula>0</formula>
    </cfRule>
  </conditionalFormatting>
  <conditionalFormatting sqref="R83 R89">
    <cfRule type="cellIs" dxfId="18924" priority="2788" operator="lessThan">
      <formula>0.8</formula>
    </cfRule>
    <cfRule type="cellIs" dxfId="18923" priority="2789" operator="greaterThan">
      <formula>1</formula>
    </cfRule>
  </conditionalFormatting>
  <conditionalFormatting sqref="R83 R89">
    <cfRule type="cellIs" dxfId="18922" priority="2786" operator="greaterThan">
      <formula>1</formula>
    </cfRule>
    <cfRule type="cellIs" dxfId="18921" priority="2787" operator="lessThan">
      <formula>0.8</formula>
    </cfRule>
  </conditionalFormatting>
  <conditionalFormatting sqref="P83 P89">
    <cfRule type="cellIs" dxfId="18920" priority="2785" operator="greaterThan">
      <formula>0</formula>
    </cfRule>
  </conditionalFormatting>
  <conditionalFormatting sqref="Q83 Q89">
    <cfRule type="cellIs" dxfId="18919" priority="2790" operator="lessThan">
      <formula>0</formula>
    </cfRule>
  </conditionalFormatting>
  <conditionalFormatting sqref="Q83 Q89">
    <cfRule type="cellIs" dxfId="18918" priority="2784" operator="lessThan">
      <formula>0</formula>
    </cfRule>
  </conditionalFormatting>
  <conditionalFormatting sqref="R83 R89">
    <cfRule type="cellIs" dxfId="18917" priority="2782" operator="lessThan">
      <formula>0.8</formula>
    </cfRule>
    <cfRule type="cellIs" dxfId="18916" priority="2783" operator="greaterThan">
      <formula>1</formula>
    </cfRule>
  </conditionalFormatting>
  <conditionalFormatting sqref="R83 R89">
    <cfRule type="cellIs" dxfId="18915" priority="2780" operator="greaterThan">
      <formula>1</formula>
    </cfRule>
    <cfRule type="cellIs" dxfId="18914" priority="2781" operator="lessThan">
      <formula>0.8</formula>
    </cfRule>
  </conditionalFormatting>
  <conditionalFormatting sqref="P83 P89">
    <cfRule type="cellIs" dxfId="18913" priority="2779" operator="greaterThan">
      <formula>0</formula>
    </cfRule>
  </conditionalFormatting>
  <conditionalFormatting sqref="Q83 Q89">
    <cfRule type="cellIs" dxfId="18912" priority="2773" operator="lessThan">
      <formula>0</formula>
    </cfRule>
  </conditionalFormatting>
  <conditionalFormatting sqref="R83 R89">
    <cfRule type="cellIs" dxfId="18911" priority="2777" operator="lessThan">
      <formula>0.8</formula>
    </cfRule>
    <cfRule type="cellIs" dxfId="18910" priority="2778" operator="greaterThan">
      <formula>1</formula>
    </cfRule>
  </conditionalFormatting>
  <conditionalFormatting sqref="R83 R89">
    <cfRule type="cellIs" dxfId="18909" priority="2775" operator="greaterThan">
      <formula>1</formula>
    </cfRule>
    <cfRule type="cellIs" dxfId="18908" priority="2776" operator="lessThan">
      <formula>0.8</formula>
    </cfRule>
  </conditionalFormatting>
  <conditionalFormatting sqref="P83 P89">
    <cfRule type="cellIs" dxfId="18907" priority="2774" operator="greaterThan">
      <formula>0</formula>
    </cfRule>
  </conditionalFormatting>
  <conditionalFormatting sqref="Q83 Q89">
    <cfRule type="cellIs" dxfId="18906" priority="2772" operator="lessThan">
      <formula>0</formula>
    </cfRule>
  </conditionalFormatting>
  <conditionalFormatting sqref="R83 R89">
    <cfRule type="cellIs" dxfId="18905" priority="2770" operator="lessThan">
      <formula>0.8</formula>
    </cfRule>
    <cfRule type="cellIs" dxfId="18904" priority="2771" operator="greaterThan">
      <formula>1</formula>
    </cfRule>
  </conditionalFormatting>
  <conditionalFormatting sqref="R83 R89">
    <cfRule type="cellIs" dxfId="18903" priority="2768" operator="greaterThan">
      <formula>1</formula>
    </cfRule>
    <cfRule type="cellIs" dxfId="18902" priority="2769" operator="lessThan">
      <formula>0.8</formula>
    </cfRule>
  </conditionalFormatting>
  <conditionalFormatting sqref="P83 P89">
    <cfRule type="cellIs" dxfId="18901" priority="2767" operator="greaterThan">
      <formula>0</formula>
    </cfRule>
  </conditionalFormatting>
  <conditionalFormatting sqref="Q83 Q89">
    <cfRule type="cellIs" dxfId="18900" priority="2766" operator="lessThan">
      <formula>0</formula>
    </cfRule>
  </conditionalFormatting>
  <conditionalFormatting sqref="R83 R89">
    <cfRule type="cellIs" dxfId="18899" priority="2764" operator="lessThan">
      <formula>0.8</formula>
    </cfRule>
    <cfRule type="cellIs" dxfId="18898" priority="2765" operator="greaterThan">
      <formula>1</formula>
    </cfRule>
  </conditionalFormatting>
  <conditionalFormatting sqref="R83 R89">
    <cfRule type="cellIs" dxfId="18897" priority="2762" operator="greaterThan">
      <formula>1</formula>
    </cfRule>
    <cfRule type="cellIs" dxfId="18896" priority="2763" operator="lessThan">
      <formula>0.8</formula>
    </cfRule>
  </conditionalFormatting>
  <conditionalFormatting sqref="P83 P89">
    <cfRule type="cellIs" dxfId="18895" priority="2761" operator="greaterThan">
      <formula>0</formula>
    </cfRule>
  </conditionalFormatting>
  <conditionalFormatting sqref="Q83 Q89">
    <cfRule type="cellIs" dxfId="18894" priority="2760" operator="lessThan">
      <formula>0</formula>
    </cfRule>
  </conditionalFormatting>
  <conditionalFormatting sqref="R83 R89">
    <cfRule type="cellIs" dxfId="18893" priority="2758" operator="lessThan">
      <formula>0.8</formula>
    </cfRule>
    <cfRule type="cellIs" dxfId="18892" priority="2759" operator="greaterThan">
      <formula>1</formula>
    </cfRule>
  </conditionalFormatting>
  <conditionalFormatting sqref="R83 R89">
    <cfRule type="cellIs" dxfId="18891" priority="2756" operator="greaterThan">
      <formula>1</formula>
    </cfRule>
    <cfRule type="cellIs" dxfId="18890" priority="2757" operator="lessThan">
      <formula>0.8</formula>
    </cfRule>
  </conditionalFormatting>
  <conditionalFormatting sqref="P83 P89">
    <cfRule type="cellIs" dxfId="18889" priority="2755" operator="greaterThan">
      <formula>0</formula>
    </cfRule>
  </conditionalFormatting>
  <conditionalFormatting sqref="Q83 Q89">
    <cfRule type="cellIs" dxfId="18888" priority="2754" operator="lessThan">
      <formula>0</formula>
    </cfRule>
  </conditionalFormatting>
  <conditionalFormatting sqref="R83 R89">
    <cfRule type="cellIs" dxfId="18887" priority="2752" operator="lessThan">
      <formula>0.8</formula>
    </cfRule>
    <cfRule type="cellIs" dxfId="18886" priority="2753" operator="greaterThan">
      <formula>1</formula>
    </cfRule>
  </conditionalFormatting>
  <conditionalFormatting sqref="R83 R89">
    <cfRule type="cellIs" dxfId="18885" priority="2750" operator="greaterThan">
      <formula>1</formula>
    </cfRule>
    <cfRule type="cellIs" dxfId="18884" priority="2751" operator="lessThan">
      <formula>0.8</formula>
    </cfRule>
  </conditionalFormatting>
  <conditionalFormatting sqref="P83 P89">
    <cfRule type="cellIs" dxfId="18883" priority="2749" operator="greaterThan">
      <formula>0</formula>
    </cfRule>
  </conditionalFormatting>
  <conditionalFormatting sqref="Q83 Q89">
    <cfRule type="cellIs" dxfId="18882" priority="2748" operator="lessThan">
      <formula>0</formula>
    </cfRule>
  </conditionalFormatting>
  <conditionalFormatting sqref="R83 R89">
    <cfRule type="cellIs" dxfId="18881" priority="2746" operator="lessThan">
      <formula>0.8</formula>
    </cfRule>
    <cfRule type="cellIs" dxfId="18880" priority="2747" operator="greaterThan">
      <formula>1</formula>
    </cfRule>
  </conditionalFormatting>
  <conditionalFormatting sqref="R83 R89">
    <cfRule type="cellIs" dxfId="18879" priority="2744" operator="greaterThan">
      <formula>1</formula>
    </cfRule>
    <cfRule type="cellIs" dxfId="18878" priority="2745" operator="lessThan">
      <formula>0.8</formula>
    </cfRule>
  </conditionalFormatting>
  <conditionalFormatting sqref="P83 P89">
    <cfRule type="cellIs" dxfId="18877" priority="2743" operator="greaterThan">
      <formula>0</formula>
    </cfRule>
  </conditionalFormatting>
  <conditionalFormatting sqref="P83 P89">
    <cfRule type="cellIs" dxfId="18876" priority="2737" operator="greaterThan">
      <formula>0</formula>
    </cfRule>
  </conditionalFormatting>
  <conditionalFormatting sqref="Q83 Q89">
    <cfRule type="cellIs" dxfId="18875" priority="2742" operator="lessThan">
      <formula>0</formula>
    </cfRule>
  </conditionalFormatting>
  <conditionalFormatting sqref="R83 R89">
    <cfRule type="cellIs" dxfId="18874" priority="2740" operator="lessThan">
      <formula>0.8</formula>
    </cfRule>
    <cfRule type="cellIs" dxfId="18873" priority="2741" operator="greaterThan">
      <formula>1</formula>
    </cfRule>
  </conditionalFormatting>
  <conditionalFormatting sqref="R83 R89">
    <cfRule type="cellIs" dxfId="18872" priority="2738" operator="greaterThan">
      <formula>1</formula>
    </cfRule>
    <cfRule type="cellIs" dxfId="18871" priority="2739" operator="lessThan">
      <formula>0.8</formula>
    </cfRule>
  </conditionalFormatting>
  <conditionalFormatting sqref="P83 P89">
    <cfRule type="cellIs" dxfId="18870" priority="2731" operator="greaterThan">
      <formula>0</formula>
    </cfRule>
  </conditionalFormatting>
  <conditionalFormatting sqref="Q83 Q89">
    <cfRule type="cellIs" dxfId="18869" priority="2736" operator="lessThan">
      <formula>0</formula>
    </cfRule>
  </conditionalFormatting>
  <conditionalFormatting sqref="R83 R89">
    <cfRule type="cellIs" dxfId="18868" priority="2734" operator="lessThan">
      <formula>0.8</formula>
    </cfRule>
    <cfRule type="cellIs" dxfId="18867" priority="2735" operator="greaterThan">
      <formula>1</formula>
    </cfRule>
  </conditionalFormatting>
  <conditionalFormatting sqref="R83 R89">
    <cfRule type="cellIs" dxfId="18866" priority="2732" operator="greaterThan">
      <formula>1</formula>
    </cfRule>
    <cfRule type="cellIs" dxfId="18865" priority="2733" operator="lessThan">
      <formula>0.8</formula>
    </cfRule>
  </conditionalFormatting>
  <conditionalFormatting sqref="R83 R89">
    <cfRule type="cellIs" dxfId="18864" priority="2728" operator="lessThan">
      <formula>0.8</formula>
    </cfRule>
    <cfRule type="cellIs" dxfId="18863" priority="2729" operator="greaterThan">
      <formula>1</formula>
    </cfRule>
  </conditionalFormatting>
  <conditionalFormatting sqref="R83 R89">
    <cfRule type="cellIs" dxfId="18862" priority="2726" operator="greaterThan">
      <formula>1</formula>
    </cfRule>
    <cfRule type="cellIs" dxfId="18861" priority="2727" operator="lessThan">
      <formula>0.8</formula>
    </cfRule>
  </conditionalFormatting>
  <conditionalFormatting sqref="P83 P89">
    <cfRule type="cellIs" dxfId="18860" priority="2725" operator="greaterThan">
      <formula>0</formula>
    </cfRule>
  </conditionalFormatting>
  <conditionalFormatting sqref="Q83 Q89">
    <cfRule type="cellIs" dxfId="18859" priority="2730" operator="lessThan">
      <formula>0</formula>
    </cfRule>
  </conditionalFormatting>
  <conditionalFormatting sqref="Q83 Q89">
    <cfRule type="cellIs" dxfId="18858" priority="2719" operator="lessThan">
      <formula>0</formula>
    </cfRule>
  </conditionalFormatting>
  <conditionalFormatting sqref="P83 P89">
    <cfRule type="cellIs" dxfId="18857" priority="2720" operator="greaterThan">
      <formula>0</formula>
    </cfRule>
  </conditionalFormatting>
  <conditionalFormatting sqref="R83 R89">
    <cfRule type="cellIs" dxfId="18856" priority="2723" operator="lessThan">
      <formula>0.8</formula>
    </cfRule>
    <cfRule type="cellIs" dxfId="18855" priority="2724" operator="greaterThan">
      <formula>1</formula>
    </cfRule>
  </conditionalFormatting>
  <conditionalFormatting sqref="R83 R89">
    <cfRule type="cellIs" dxfId="18854" priority="2721" operator="greaterThan">
      <formula>1</formula>
    </cfRule>
    <cfRule type="cellIs" dxfId="18853" priority="2722" operator="lessThan">
      <formula>0.8</formula>
    </cfRule>
  </conditionalFormatting>
  <conditionalFormatting sqref="Q83 Q89">
    <cfRule type="cellIs" dxfId="18852" priority="2713" operator="lessThan">
      <formula>0</formula>
    </cfRule>
  </conditionalFormatting>
  <conditionalFormatting sqref="R83 R89">
    <cfRule type="cellIs" dxfId="18851" priority="2717" operator="lessThan">
      <formula>0.8</formula>
    </cfRule>
    <cfRule type="cellIs" dxfId="18850" priority="2718" operator="greaterThan">
      <formula>1</formula>
    </cfRule>
  </conditionalFormatting>
  <conditionalFormatting sqref="R83 R89">
    <cfRule type="cellIs" dxfId="18849" priority="2715" operator="greaterThan">
      <formula>1</formula>
    </cfRule>
    <cfRule type="cellIs" dxfId="18848" priority="2716" operator="lessThan">
      <formula>0.8</formula>
    </cfRule>
  </conditionalFormatting>
  <conditionalFormatting sqref="P83 P89">
    <cfRule type="cellIs" dxfId="18847" priority="2714" operator="greaterThan">
      <formula>0</formula>
    </cfRule>
  </conditionalFormatting>
  <conditionalFormatting sqref="Q83 Q89">
    <cfRule type="cellIs" dxfId="18846" priority="2712" operator="lessThan">
      <formula>0</formula>
    </cfRule>
  </conditionalFormatting>
  <conditionalFormatting sqref="R83 R89">
    <cfRule type="cellIs" dxfId="18845" priority="2710" operator="lessThan">
      <formula>0.8</formula>
    </cfRule>
    <cfRule type="cellIs" dxfId="18844" priority="2711" operator="greaterThan">
      <formula>1</formula>
    </cfRule>
  </conditionalFormatting>
  <conditionalFormatting sqref="R83 R89">
    <cfRule type="cellIs" dxfId="18843" priority="2708" operator="greaterThan">
      <formula>1</formula>
    </cfRule>
    <cfRule type="cellIs" dxfId="18842" priority="2709" operator="lessThan">
      <formula>0.8</formula>
    </cfRule>
  </conditionalFormatting>
  <conditionalFormatting sqref="P83 P89">
    <cfRule type="cellIs" dxfId="18841" priority="2707" operator="greaterThan">
      <formula>0</formula>
    </cfRule>
  </conditionalFormatting>
  <conditionalFormatting sqref="Q83 Q89">
    <cfRule type="cellIs" dxfId="18840" priority="2706" operator="lessThan">
      <formula>0</formula>
    </cfRule>
  </conditionalFormatting>
  <conditionalFormatting sqref="R83 R89">
    <cfRule type="cellIs" dxfId="18839" priority="2704" operator="lessThan">
      <formula>0.8</formula>
    </cfRule>
    <cfRule type="cellIs" dxfId="18838" priority="2705" operator="greaterThan">
      <formula>1</formula>
    </cfRule>
  </conditionalFormatting>
  <conditionalFormatting sqref="R83 R89">
    <cfRule type="cellIs" dxfId="18837" priority="2702" operator="greaterThan">
      <formula>1</formula>
    </cfRule>
    <cfRule type="cellIs" dxfId="18836" priority="2703" operator="lessThan">
      <formula>0.8</formula>
    </cfRule>
  </conditionalFormatting>
  <conditionalFormatting sqref="P83 P89">
    <cfRule type="cellIs" dxfId="18835" priority="2701" operator="greaterThan">
      <formula>0</formula>
    </cfRule>
  </conditionalFormatting>
  <conditionalFormatting sqref="Q83 Q89">
    <cfRule type="cellIs" dxfId="18834" priority="2700" operator="lessThan">
      <formula>0</formula>
    </cfRule>
  </conditionalFormatting>
  <conditionalFormatting sqref="R83 R89">
    <cfRule type="cellIs" dxfId="18833" priority="2698" operator="lessThan">
      <formula>0.8</formula>
    </cfRule>
    <cfRule type="cellIs" dxfId="18832" priority="2699" operator="greaterThan">
      <formula>1</formula>
    </cfRule>
  </conditionalFormatting>
  <conditionalFormatting sqref="R83 R89">
    <cfRule type="cellIs" dxfId="18831" priority="2696" operator="greaterThan">
      <formula>1</formula>
    </cfRule>
    <cfRule type="cellIs" dxfId="18830" priority="2697" operator="lessThan">
      <formula>0.8</formula>
    </cfRule>
  </conditionalFormatting>
  <conditionalFormatting sqref="P83 P89">
    <cfRule type="cellIs" dxfId="18829" priority="2695" operator="greaterThan">
      <formula>0</formula>
    </cfRule>
  </conditionalFormatting>
  <conditionalFormatting sqref="Q83 Q89">
    <cfRule type="cellIs" dxfId="18828" priority="2694" operator="lessThan">
      <formula>0</formula>
    </cfRule>
  </conditionalFormatting>
  <conditionalFormatting sqref="R83 R89">
    <cfRule type="cellIs" dxfId="18827" priority="2692" operator="lessThan">
      <formula>0.8</formula>
    </cfRule>
    <cfRule type="cellIs" dxfId="18826" priority="2693" operator="greaterThan">
      <formula>1</formula>
    </cfRule>
  </conditionalFormatting>
  <conditionalFormatting sqref="R83 R89">
    <cfRule type="cellIs" dxfId="18825" priority="2690" operator="greaterThan">
      <formula>1</formula>
    </cfRule>
    <cfRule type="cellIs" dxfId="18824" priority="2691" operator="lessThan">
      <formula>0.8</formula>
    </cfRule>
  </conditionalFormatting>
  <conditionalFormatting sqref="P83 P89">
    <cfRule type="cellIs" dxfId="18823" priority="2689" operator="greaterThan">
      <formula>0</formula>
    </cfRule>
  </conditionalFormatting>
  <conditionalFormatting sqref="Q83 Q89">
    <cfRule type="cellIs" dxfId="18822" priority="2688" operator="lessThan">
      <formula>0</formula>
    </cfRule>
  </conditionalFormatting>
  <conditionalFormatting sqref="R83 R89">
    <cfRule type="cellIs" dxfId="18821" priority="2686" operator="lessThan">
      <formula>0.8</formula>
    </cfRule>
    <cfRule type="cellIs" dxfId="18820" priority="2687" operator="greaterThan">
      <formula>1</formula>
    </cfRule>
  </conditionalFormatting>
  <conditionalFormatting sqref="R83 R89">
    <cfRule type="cellIs" dxfId="18819" priority="2684" operator="greaterThan">
      <formula>1</formula>
    </cfRule>
    <cfRule type="cellIs" dxfId="18818" priority="2685" operator="lessThan">
      <formula>0.8</formula>
    </cfRule>
  </conditionalFormatting>
  <conditionalFormatting sqref="P83 P89">
    <cfRule type="cellIs" dxfId="18817" priority="2683" operator="greaterThan">
      <formula>0</formula>
    </cfRule>
  </conditionalFormatting>
  <conditionalFormatting sqref="Q83 Q89">
    <cfRule type="cellIs" dxfId="18816" priority="2682" operator="lessThan">
      <formula>0</formula>
    </cfRule>
  </conditionalFormatting>
  <conditionalFormatting sqref="R83 R89">
    <cfRule type="cellIs" dxfId="18815" priority="2680" operator="lessThan">
      <formula>0.8</formula>
    </cfRule>
    <cfRule type="cellIs" dxfId="18814" priority="2681" operator="greaterThan">
      <formula>1</formula>
    </cfRule>
  </conditionalFormatting>
  <conditionalFormatting sqref="R83 R89">
    <cfRule type="cellIs" dxfId="18813" priority="2678" operator="greaterThan">
      <formula>1</formula>
    </cfRule>
    <cfRule type="cellIs" dxfId="18812" priority="2679" operator="lessThan">
      <formula>0.8</formula>
    </cfRule>
  </conditionalFormatting>
  <conditionalFormatting sqref="P83 P89">
    <cfRule type="cellIs" dxfId="18811" priority="2677" operator="greaterThan">
      <formula>0</formula>
    </cfRule>
  </conditionalFormatting>
  <conditionalFormatting sqref="Q83 Q89">
    <cfRule type="cellIs" dxfId="18810" priority="2676" operator="lessThan">
      <formula>0</formula>
    </cfRule>
  </conditionalFormatting>
  <conditionalFormatting sqref="R83 R89">
    <cfRule type="cellIs" dxfId="18809" priority="2674" operator="lessThan">
      <formula>0.8</formula>
    </cfRule>
    <cfRule type="cellIs" dxfId="18808" priority="2675" operator="greaterThan">
      <formula>1</formula>
    </cfRule>
  </conditionalFormatting>
  <conditionalFormatting sqref="R83 R89">
    <cfRule type="cellIs" dxfId="18807" priority="2672" operator="greaterThan">
      <formula>1</formula>
    </cfRule>
    <cfRule type="cellIs" dxfId="18806" priority="2673" operator="lessThan">
      <formula>0.8</formula>
    </cfRule>
  </conditionalFormatting>
  <conditionalFormatting sqref="P83 P89">
    <cfRule type="cellIs" dxfId="18805" priority="2671" operator="greaterThan">
      <formula>0</formula>
    </cfRule>
  </conditionalFormatting>
  <conditionalFormatting sqref="P83 P89">
    <cfRule type="cellIs" dxfId="18804" priority="2665" operator="greaterThan">
      <formula>0</formula>
    </cfRule>
  </conditionalFormatting>
  <conditionalFormatting sqref="Q83 Q89">
    <cfRule type="cellIs" dxfId="18803" priority="2670" operator="lessThan">
      <formula>0</formula>
    </cfRule>
  </conditionalFormatting>
  <conditionalFormatting sqref="R83 R89">
    <cfRule type="cellIs" dxfId="18802" priority="2668" operator="lessThan">
      <formula>0.8</formula>
    </cfRule>
    <cfRule type="cellIs" dxfId="18801" priority="2669" operator="greaterThan">
      <formula>1</formula>
    </cfRule>
  </conditionalFormatting>
  <conditionalFormatting sqref="R83 R89">
    <cfRule type="cellIs" dxfId="18800" priority="2666" operator="greaterThan">
      <formula>1</formula>
    </cfRule>
    <cfRule type="cellIs" dxfId="18799" priority="2667" operator="lessThan">
      <formula>0.8</formula>
    </cfRule>
  </conditionalFormatting>
  <conditionalFormatting sqref="P83 P89">
    <cfRule type="cellIs" dxfId="18798" priority="2659" operator="greaterThan">
      <formula>0</formula>
    </cfRule>
  </conditionalFormatting>
  <conditionalFormatting sqref="Q83 Q89">
    <cfRule type="cellIs" dxfId="18797" priority="2664" operator="lessThan">
      <formula>0</formula>
    </cfRule>
  </conditionalFormatting>
  <conditionalFormatting sqref="R83 R89">
    <cfRule type="cellIs" dxfId="18796" priority="2662" operator="lessThan">
      <formula>0.8</formula>
    </cfRule>
    <cfRule type="cellIs" dxfId="18795" priority="2663" operator="greaterThan">
      <formula>1</formula>
    </cfRule>
  </conditionalFormatting>
  <conditionalFormatting sqref="R83 R89">
    <cfRule type="cellIs" dxfId="18794" priority="2660" operator="greaterThan">
      <formula>1</formula>
    </cfRule>
    <cfRule type="cellIs" dxfId="18793" priority="2661" operator="lessThan">
      <formula>0.8</formula>
    </cfRule>
  </conditionalFormatting>
  <conditionalFormatting sqref="R83 R89">
    <cfRule type="cellIs" dxfId="18792" priority="2656" operator="lessThan">
      <formula>0.8</formula>
    </cfRule>
    <cfRule type="cellIs" dxfId="18791" priority="2657" operator="greaterThan">
      <formula>1</formula>
    </cfRule>
  </conditionalFormatting>
  <conditionalFormatting sqref="R83 R89">
    <cfRule type="cellIs" dxfId="18790" priority="2654" operator="greaterThan">
      <formula>1</formula>
    </cfRule>
    <cfRule type="cellIs" dxfId="18789" priority="2655" operator="lessThan">
      <formula>0.8</formula>
    </cfRule>
  </conditionalFormatting>
  <conditionalFormatting sqref="P83 P89">
    <cfRule type="cellIs" dxfId="18788" priority="2653" operator="greaterThan">
      <formula>0</formula>
    </cfRule>
  </conditionalFormatting>
  <conditionalFormatting sqref="Q83 Q89">
    <cfRule type="cellIs" dxfId="18787" priority="2658" operator="lessThan">
      <formula>0</formula>
    </cfRule>
  </conditionalFormatting>
  <conditionalFormatting sqref="Q83 Q89">
    <cfRule type="cellIs" dxfId="18786" priority="2652" operator="lessThan">
      <formula>0</formula>
    </cfRule>
  </conditionalFormatting>
  <conditionalFormatting sqref="R83 R89">
    <cfRule type="cellIs" dxfId="18785" priority="2650" operator="lessThan">
      <formula>0.8</formula>
    </cfRule>
    <cfRule type="cellIs" dxfId="18784" priority="2651" operator="greaterThan">
      <formula>1</formula>
    </cfRule>
  </conditionalFormatting>
  <conditionalFormatting sqref="R83 R89">
    <cfRule type="cellIs" dxfId="18783" priority="2648" operator="greaterThan">
      <formula>1</formula>
    </cfRule>
    <cfRule type="cellIs" dxfId="18782" priority="2649" operator="lessThan">
      <formula>0.8</formula>
    </cfRule>
  </conditionalFormatting>
  <conditionalFormatting sqref="P83 P89">
    <cfRule type="cellIs" dxfId="18781" priority="2647" operator="greaterThan">
      <formula>0</formula>
    </cfRule>
  </conditionalFormatting>
  <conditionalFormatting sqref="P83 P89">
    <cfRule type="cellIs" dxfId="18780" priority="2641" operator="greaterThan">
      <formula>0</formula>
    </cfRule>
  </conditionalFormatting>
  <conditionalFormatting sqref="Q83 Q89">
    <cfRule type="cellIs" dxfId="18779" priority="2646" operator="lessThan">
      <formula>0</formula>
    </cfRule>
  </conditionalFormatting>
  <conditionalFormatting sqref="R83 R89">
    <cfRule type="cellIs" dxfId="18778" priority="2644" operator="lessThan">
      <formula>0.8</formula>
    </cfRule>
    <cfRule type="cellIs" dxfId="18777" priority="2645" operator="greaterThan">
      <formula>1</formula>
    </cfRule>
  </conditionalFormatting>
  <conditionalFormatting sqref="R83 R89">
    <cfRule type="cellIs" dxfId="18776" priority="2642" operator="greaterThan">
      <formula>1</formula>
    </cfRule>
    <cfRule type="cellIs" dxfId="18775" priority="2643" operator="lessThan">
      <formula>0.8</formula>
    </cfRule>
  </conditionalFormatting>
  <conditionalFormatting sqref="P83 P89">
    <cfRule type="cellIs" dxfId="18774" priority="2635" operator="greaterThan">
      <formula>0</formula>
    </cfRule>
  </conditionalFormatting>
  <conditionalFormatting sqref="Q83 Q89">
    <cfRule type="cellIs" dxfId="18773" priority="2640" operator="lessThan">
      <formula>0</formula>
    </cfRule>
  </conditionalFormatting>
  <conditionalFormatting sqref="R83 R89">
    <cfRule type="cellIs" dxfId="18772" priority="2638" operator="lessThan">
      <formula>0.8</formula>
    </cfRule>
    <cfRule type="cellIs" dxfId="18771" priority="2639" operator="greaterThan">
      <formula>1</formula>
    </cfRule>
  </conditionalFormatting>
  <conditionalFormatting sqref="R83 R89">
    <cfRule type="cellIs" dxfId="18770" priority="2636" operator="greaterThan">
      <formula>1</formula>
    </cfRule>
    <cfRule type="cellIs" dxfId="18769" priority="2637" operator="lessThan">
      <formula>0.8</formula>
    </cfRule>
  </conditionalFormatting>
  <conditionalFormatting sqref="R83 R89">
    <cfRule type="cellIs" dxfId="18768" priority="2632" operator="lessThan">
      <formula>0.8</formula>
    </cfRule>
    <cfRule type="cellIs" dxfId="18767" priority="2633" operator="greaterThan">
      <formula>1</formula>
    </cfRule>
  </conditionalFormatting>
  <conditionalFormatting sqref="R83 R89">
    <cfRule type="cellIs" dxfId="18766" priority="2630" operator="greaterThan">
      <formula>1</formula>
    </cfRule>
    <cfRule type="cellIs" dxfId="18765" priority="2631" operator="lessThan">
      <formula>0.8</formula>
    </cfRule>
  </conditionalFormatting>
  <conditionalFormatting sqref="P83 P89">
    <cfRule type="cellIs" dxfId="18764" priority="2629" operator="greaterThan">
      <formula>0</formula>
    </cfRule>
  </conditionalFormatting>
  <conditionalFormatting sqref="Q83 Q89">
    <cfRule type="cellIs" dxfId="18763" priority="2634" operator="lessThan">
      <formula>0</formula>
    </cfRule>
  </conditionalFormatting>
  <conditionalFormatting sqref="P83 P89">
    <cfRule type="cellIs" dxfId="18762" priority="2623" operator="greaterThan">
      <formula>0</formula>
    </cfRule>
  </conditionalFormatting>
  <conditionalFormatting sqref="Q83 Q89">
    <cfRule type="cellIs" dxfId="18761" priority="2628" operator="lessThan">
      <formula>0</formula>
    </cfRule>
  </conditionalFormatting>
  <conditionalFormatting sqref="R83 R89">
    <cfRule type="cellIs" dxfId="18760" priority="2626" operator="lessThan">
      <formula>0.8</formula>
    </cfRule>
    <cfRule type="cellIs" dxfId="18759" priority="2627" operator="greaterThan">
      <formula>1</formula>
    </cfRule>
  </conditionalFormatting>
  <conditionalFormatting sqref="R83 R89">
    <cfRule type="cellIs" dxfId="18758" priority="2624" operator="greaterThan">
      <formula>1</formula>
    </cfRule>
    <cfRule type="cellIs" dxfId="18757" priority="2625" operator="lessThan">
      <formula>0.8</formula>
    </cfRule>
  </conditionalFormatting>
  <conditionalFormatting sqref="R83 R89">
    <cfRule type="cellIs" dxfId="18756" priority="2620" operator="lessThan">
      <formula>0.8</formula>
    </cfRule>
    <cfRule type="cellIs" dxfId="18755" priority="2621" operator="greaterThan">
      <formula>1</formula>
    </cfRule>
  </conditionalFormatting>
  <conditionalFormatting sqref="R83 R89">
    <cfRule type="cellIs" dxfId="18754" priority="2618" operator="greaterThan">
      <formula>1</formula>
    </cfRule>
    <cfRule type="cellIs" dxfId="18753" priority="2619" operator="lessThan">
      <formula>0.8</formula>
    </cfRule>
  </conditionalFormatting>
  <conditionalFormatting sqref="P83 P89">
    <cfRule type="cellIs" dxfId="18752" priority="2617" operator="greaterThan">
      <formula>0</formula>
    </cfRule>
  </conditionalFormatting>
  <conditionalFormatting sqref="Q83 Q89">
    <cfRule type="cellIs" dxfId="18751" priority="2622" operator="lessThan">
      <formula>0</formula>
    </cfRule>
  </conditionalFormatting>
  <conditionalFormatting sqref="R83 R89">
    <cfRule type="cellIs" dxfId="18750" priority="2614" operator="lessThan">
      <formula>0.8</formula>
    </cfRule>
    <cfRule type="cellIs" dxfId="18749" priority="2615" operator="greaterThan">
      <formula>1</formula>
    </cfRule>
  </conditionalFormatting>
  <conditionalFormatting sqref="R83 R89">
    <cfRule type="cellIs" dxfId="18748" priority="2612" operator="greaterThan">
      <formula>1</formula>
    </cfRule>
    <cfRule type="cellIs" dxfId="18747" priority="2613" operator="lessThan">
      <formula>0.8</formula>
    </cfRule>
  </conditionalFormatting>
  <conditionalFormatting sqref="P83 P89">
    <cfRule type="cellIs" dxfId="18746" priority="2611" operator="greaterThan">
      <formula>0</formula>
    </cfRule>
  </conditionalFormatting>
  <conditionalFormatting sqref="Q83 Q89">
    <cfRule type="cellIs" dxfId="18745" priority="2616" operator="lessThan">
      <formula>0</formula>
    </cfRule>
  </conditionalFormatting>
  <conditionalFormatting sqref="Q83 Q89">
    <cfRule type="cellIs" dxfId="18744" priority="2610" operator="lessThan">
      <formula>0</formula>
    </cfRule>
  </conditionalFormatting>
  <conditionalFormatting sqref="R83 R89">
    <cfRule type="cellIs" dxfId="18743" priority="2608" operator="lessThan">
      <formula>0.8</formula>
    </cfRule>
    <cfRule type="cellIs" dxfId="18742" priority="2609" operator="greaterThan">
      <formula>1</formula>
    </cfRule>
  </conditionalFormatting>
  <conditionalFormatting sqref="R83 R89">
    <cfRule type="cellIs" dxfId="18741" priority="2606" operator="greaterThan">
      <formula>1</formula>
    </cfRule>
    <cfRule type="cellIs" dxfId="18740" priority="2607" operator="lessThan">
      <formula>0.8</formula>
    </cfRule>
  </conditionalFormatting>
  <conditionalFormatting sqref="P83 P89">
    <cfRule type="cellIs" dxfId="18739" priority="2605" operator="greaterThan">
      <formula>0</formula>
    </cfRule>
  </conditionalFormatting>
  <conditionalFormatting sqref="Q83 Q89">
    <cfRule type="cellIs" dxfId="18738" priority="2599" operator="lessThan">
      <formula>0</formula>
    </cfRule>
  </conditionalFormatting>
  <conditionalFormatting sqref="R83 R89">
    <cfRule type="cellIs" dxfId="18737" priority="2603" operator="lessThan">
      <formula>0.8</formula>
    </cfRule>
    <cfRule type="cellIs" dxfId="18736" priority="2604" operator="greaterThan">
      <formula>1</formula>
    </cfRule>
  </conditionalFormatting>
  <conditionalFormatting sqref="R83 R89">
    <cfRule type="cellIs" dxfId="18735" priority="2601" operator="greaterThan">
      <formula>1</formula>
    </cfRule>
    <cfRule type="cellIs" dxfId="18734" priority="2602" operator="lessThan">
      <formula>0.8</formula>
    </cfRule>
  </conditionalFormatting>
  <conditionalFormatting sqref="P83 P89">
    <cfRule type="cellIs" dxfId="18733" priority="2600" operator="greaterThan">
      <formula>0</formula>
    </cfRule>
  </conditionalFormatting>
  <conditionalFormatting sqref="Q83 Q89">
    <cfRule type="cellIs" dxfId="18732" priority="2598" operator="lessThan">
      <formula>0</formula>
    </cfRule>
  </conditionalFormatting>
  <conditionalFormatting sqref="R83 R89">
    <cfRule type="cellIs" dxfId="18731" priority="2596" operator="lessThan">
      <formula>0.8</formula>
    </cfRule>
    <cfRule type="cellIs" dxfId="18730" priority="2597" operator="greaterThan">
      <formula>1</formula>
    </cfRule>
  </conditionalFormatting>
  <conditionalFormatting sqref="R83 R89">
    <cfRule type="cellIs" dxfId="18729" priority="2594" operator="greaterThan">
      <formula>1</formula>
    </cfRule>
    <cfRule type="cellIs" dxfId="18728" priority="2595" operator="lessThan">
      <formula>0.8</formula>
    </cfRule>
  </conditionalFormatting>
  <conditionalFormatting sqref="P83 P89">
    <cfRule type="cellIs" dxfId="18727" priority="2593" operator="greaterThan">
      <formula>0</formula>
    </cfRule>
  </conditionalFormatting>
  <conditionalFormatting sqref="Q83 Q89">
    <cfRule type="cellIs" dxfId="18726" priority="2592" operator="lessThan">
      <formula>0</formula>
    </cfRule>
  </conditionalFormatting>
  <conditionalFormatting sqref="R83 R89">
    <cfRule type="cellIs" dxfId="18725" priority="2590" operator="lessThan">
      <formula>0.8</formula>
    </cfRule>
    <cfRule type="cellIs" dxfId="18724" priority="2591" operator="greaterThan">
      <formula>1</formula>
    </cfRule>
  </conditionalFormatting>
  <conditionalFormatting sqref="R83 R89">
    <cfRule type="cellIs" dxfId="18723" priority="2588" operator="greaterThan">
      <formula>1</formula>
    </cfRule>
    <cfRule type="cellIs" dxfId="18722" priority="2589" operator="lessThan">
      <formula>0.8</formula>
    </cfRule>
  </conditionalFormatting>
  <conditionalFormatting sqref="P83 P89">
    <cfRule type="cellIs" dxfId="18721" priority="2587" operator="greaterThan">
      <formula>0</formula>
    </cfRule>
  </conditionalFormatting>
  <conditionalFormatting sqref="Q83 Q89">
    <cfRule type="cellIs" dxfId="18720" priority="2586" operator="lessThan">
      <formula>0</formula>
    </cfRule>
  </conditionalFormatting>
  <conditionalFormatting sqref="R83 R89">
    <cfRule type="cellIs" dxfId="18719" priority="2584" operator="lessThan">
      <formula>0.8</formula>
    </cfRule>
    <cfRule type="cellIs" dxfId="18718" priority="2585" operator="greaterThan">
      <formula>1</formula>
    </cfRule>
  </conditionalFormatting>
  <conditionalFormatting sqref="R83 R89">
    <cfRule type="cellIs" dxfId="18717" priority="2582" operator="greaterThan">
      <formula>1</formula>
    </cfRule>
    <cfRule type="cellIs" dxfId="18716" priority="2583" operator="lessThan">
      <formula>0.8</formula>
    </cfRule>
  </conditionalFormatting>
  <conditionalFormatting sqref="P83 P89">
    <cfRule type="cellIs" dxfId="18715" priority="2581" operator="greaterThan">
      <formula>0</formula>
    </cfRule>
  </conditionalFormatting>
  <conditionalFormatting sqref="Q83 Q89">
    <cfRule type="cellIs" dxfId="18714" priority="2580" operator="lessThan">
      <formula>0</formula>
    </cfRule>
  </conditionalFormatting>
  <conditionalFormatting sqref="R83 R89">
    <cfRule type="cellIs" dxfId="18713" priority="2578" operator="lessThan">
      <formula>0.8</formula>
    </cfRule>
    <cfRule type="cellIs" dxfId="18712" priority="2579" operator="greaterThan">
      <formula>1</formula>
    </cfRule>
  </conditionalFormatting>
  <conditionalFormatting sqref="R83 R89">
    <cfRule type="cellIs" dxfId="18711" priority="2576" operator="greaterThan">
      <formula>1</formula>
    </cfRule>
    <cfRule type="cellIs" dxfId="18710" priority="2577" operator="lessThan">
      <formula>0.8</formula>
    </cfRule>
  </conditionalFormatting>
  <conditionalFormatting sqref="P83 P89">
    <cfRule type="cellIs" dxfId="18709" priority="2575" operator="greaterThan">
      <formula>0</formula>
    </cfRule>
  </conditionalFormatting>
  <conditionalFormatting sqref="Q83 Q89">
    <cfRule type="cellIs" dxfId="18708" priority="2574" operator="lessThan">
      <formula>0</formula>
    </cfRule>
  </conditionalFormatting>
  <conditionalFormatting sqref="R83 R89">
    <cfRule type="cellIs" dxfId="18707" priority="2572" operator="lessThan">
      <formula>0.8</formula>
    </cfRule>
    <cfRule type="cellIs" dxfId="18706" priority="2573" operator="greaterThan">
      <formula>1</formula>
    </cfRule>
  </conditionalFormatting>
  <conditionalFormatting sqref="R83 R89">
    <cfRule type="cellIs" dxfId="18705" priority="2570" operator="greaterThan">
      <formula>1</formula>
    </cfRule>
    <cfRule type="cellIs" dxfId="18704" priority="2571" operator="lessThan">
      <formula>0.8</formula>
    </cfRule>
  </conditionalFormatting>
  <conditionalFormatting sqref="P83 P89">
    <cfRule type="cellIs" dxfId="18703" priority="2569" operator="greaterThan">
      <formula>0</formula>
    </cfRule>
  </conditionalFormatting>
  <conditionalFormatting sqref="P83 P89">
    <cfRule type="cellIs" dxfId="18702" priority="2563" operator="greaterThan">
      <formula>0</formula>
    </cfRule>
  </conditionalFormatting>
  <conditionalFormatting sqref="Q83 Q89">
    <cfRule type="cellIs" dxfId="18701" priority="2568" operator="lessThan">
      <formula>0</formula>
    </cfRule>
  </conditionalFormatting>
  <conditionalFormatting sqref="R83 R89">
    <cfRule type="cellIs" dxfId="18700" priority="2566" operator="lessThan">
      <formula>0.8</formula>
    </cfRule>
    <cfRule type="cellIs" dxfId="18699" priority="2567" operator="greaterThan">
      <formula>1</formula>
    </cfRule>
  </conditionalFormatting>
  <conditionalFormatting sqref="R83 R89">
    <cfRule type="cellIs" dxfId="18698" priority="2564" operator="greaterThan">
      <formula>1</formula>
    </cfRule>
    <cfRule type="cellIs" dxfId="18697" priority="2565" operator="lessThan">
      <formula>0.8</formula>
    </cfRule>
  </conditionalFormatting>
  <conditionalFormatting sqref="P83 P89">
    <cfRule type="cellIs" dxfId="18696" priority="2557" operator="greaterThan">
      <formula>0</formula>
    </cfRule>
  </conditionalFormatting>
  <conditionalFormatting sqref="Q83 Q89">
    <cfRule type="cellIs" dxfId="18695" priority="2562" operator="lessThan">
      <formula>0</formula>
    </cfRule>
  </conditionalFormatting>
  <conditionalFormatting sqref="R83 R89">
    <cfRule type="cellIs" dxfId="18694" priority="2560" operator="lessThan">
      <formula>0.8</formula>
    </cfRule>
    <cfRule type="cellIs" dxfId="18693" priority="2561" operator="greaterThan">
      <formula>1</formula>
    </cfRule>
  </conditionalFormatting>
  <conditionalFormatting sqref="R83 R89">
    <cfRule type="cellIs" dxfId="18692" priority="2558" operator="greaterThan">
      <formula>1</formula>
    </cfRule>
    <cfRule type="cellIs" dxfId="18691" priority="2559" operator="lessThan">
      <formula>0.8</formula>
    </cfRule>
  </conditionalFormatting>
  <conditionalFormatting sqref="R83 R89">
    <cfRule type="cellIs" dxfId="18690" priority="2554" operator="lessThan">
      <formula>0.8</formula>
    </cfRule>
    <cfRule type="cellIs" dxfId="18689" priority="2555" operator="greaterThan">
      <formula>1</formula>
    </cfRule>
  </conditionalFormatting>
  <conditionalFormatting sqref="R83 R89">
    <cfRule type="cellIs" dxfId="18688" priority="2552" operator="greaterThan">
      <formula>1</formula>
    </cfRule>
    <cfRule type="cellIs" dxfId="18687" priority="2553" operator="lessThan">
      <formula>0.8</formula>
    </cfRule>
  </conditionalFormatting>
  <conditionalFormatting sqref="P83 P89">
    <cfRule type="cellIs" dxfId="18686" priority="2551" operator="greaterThan">
      <formula>0</formula>
    </cfRule>
  </conditionalFormatting>
  <conditionalFormatting sqref="Q83 Q89">
    <cfRule type="cellIs" dxfId="18685" priority="2556" operator="lessThan">
      <formula>0</formula>
    </cfRule>
  </conditionalFormatting>
  <conditionalFormatting sqref="P123 P131 P126">
    <cfRule type="cellIs" dxfId="18684" priority="2545" operator="greaterThan">
      <formula>0</formula>
    </cfRule>
  </conditionalFormatting>
  <conditionalFormatting sqref="Q123 Q131 Q126">
    <cfRule type="cellIs" dxfId="18683" priority="2550" operator="lessThan">
      <formula>0</formula>
    </cfRule>
  </conditionalFormatting>
  <conditionalFormatting sqref="R123 R131 R126">
    <cfRule type="cellIs" dxfId="18682" priority="2548" operator="lessThan">
      <formula>0.8</formula>
    </cfRule>
    <cfRule type="cellIs" dxfId="18681" priority="2549" operator="greaterThan">
      <formula>1</formula>
    </cfRule>
  </conditionalFormatting>
  <conditionalFormatting sqref="R123 R131 R126">
    <cfRule type="cellIs" dxfId="18680" priority="2546" operator="greaterThan">
      <formula>1</formula>
    </cfRule>
    <cfRule type="cellIs" dxfId="18679" priority="2547" operator="lessThan">
      <formula>0.8</formula>
    </cfRule>
  </conditionalFormatting>
  <conditionalFormatting sqref="Q123 Q131 Q126">
    <cfRule type="cellIs" dxfId="18678" priority="2544" operator="lessThan">
      <formula>0</formula>
    </cfRule>
  </conditionalFormatting>
  <conditionalFormatting sqref="R123 R131 R126">
    <cfRule type="cellIs" dxfId="18677" priority="2542" operator="lessThan">
      <formula>0.8</formula>
    </cfRule>
    <cfRule type="cellIs" dxfId="18676" priority="2543" operator="greaterThan">
      <formula>1</formula>
    </cfRule>
  </conditionalFormatting>
  <conditionalFormatting sqref="R123 R131 R126">
    <cfRule type="cellIs" dxfId="18675" priority="2540" operator="greaterThan">
      <formula>1</formula>
    </cfRule>
    <cfRule type="cellIs" dxfId="18674" priority="2541" operator="lessThan">
      <formula>0.8</formula>
    </cfRule>
  </conditionalFormatting>
  <conditionalFormatting sqref="P123 P131 P126">
    <cfRule type="cellIs" dxfId="18673" priority="2539" operator="greaterThan">
      <formula>0</formula>
    </cfRule>
  </conditionalFormatting>
  <conditionalFormatting sqref="Q31">
    <cfRule type="cellIs" dxfId="18672" priority="2538" operator="lessThan">
      <formula>0</formula>
    </cfRule>
  </conditionalFormatting>
  <conditionalFormatting sqref="R31">
    <cfRule type="cellIs" dxfId="18671" priority="2536" operator="lessThan">
      <formula>0.8</formula>
    </cfRule>
    <cfRule type="cellIs" dxfId="18670" priority="2537" operator="greaterThan">
      <formula>1</formula>
    </cfRule>
  </conditionalFormatting>
  <conditionalFormatting sqref="R31">
    <cfRule type="cellIs" dxfId="18669" priority="2534" operator="greaterThan">
      <formula>1</formula>
    </cfRule>
    <cfRule type="cellIs" dxfId="18668" priority="2535" operator="lessThan">
      <formula>0.8</formula>
    </cfRule>
  </conditionalFormatting>
  <conditionalFormatting sqref="P31:P38">
    <cfRule type="cellIs" dxfId="18667" priority="2533" operator="greaterThan">
      <formula>0</formula>
    </cfRule>
  </conditionalFormatting>
  <conditionalFormatting sqref="Q31">
    <cfRule type="cellIs" dxfId="18666" priority="2532" operator="lessThan">
      <formula>0</formula>
    </cfRule>
  </conditionalFormatting>
  <conditionalFormatting sqref="R31">
    <cfRule type="cellIs" dxfId="18665" priority="2530" operator="lessThan">
      <formula>0.8</formula>
    </cfRule>
    <cfRule type="cellIs" dxfId="18664" priority="2531" operator="greaterThan">
      <formula>1</formula>
    </cfRule>
  </conditionalFormatting>
  <conditionalFormatting sqref="R31">
    <cfRule type="cellIs" dxfId="18663" priority="2528" operator="greaterThan">
      <formula>1</formula>
    </cfRule>
    <cfRule type="cellIs" dxfId="18662" priority="2529" operator="lessThan">
      <formula>0.8</formula>
    </cfRule>
  </conditionalFormatting>
  <conditionalFormatting sqref="P31:P38">
    <cfRule type="cellIs" dxfId="18661" priority="2527" operator="greaterThan">
      <formula>0</formula>
    </cfRule>
  </conditionalFormatting>
  <conditionalFormatting sqref="Q31">
    <cfRule type="cellIs" dxfId="18660" priority="2526" operator="lessThan">
      <formula>0</formula>
    </cfRule>
  </conditionalFormatting>
  <conditionalFormatting sqref="R31">
    <cfRule type="cellIs" dxfId="18659" priority="2524" operator="lessThan">
      <formula>0.8</formula>
    </cfRule>
    <cfRule type="cellIs" dxfId="18658" priority="2525" operator="greaterThan">
      <formula>1</formula>
    </cfRule>
  </conditionalFormatting>
  <conditionalFormatting sqref="R31">
    <cfRule type="cellIs" dxfId="18657" priority="2522" operator="greaterThan">
      <formula>1</formula>
    </cfRule>
    <cfRule type="cellIs" dxfId="18656" priority="2523" operator="lessThan">
      <formula>0.8</formula>
    </cfRule>
  </conditionalFormatting>
  <conditionalFormatting sqref="P31:P38">
    <cfRule type="cellIs" dxfId="18655" priority="2521" operator="greaterThan">
      <formula>0</formula>
    </cfRule>
  </conditionalFormatting>
  <conditionalFormatting sqref="Q31">
    <cfRule type="cellIs" dxfId="18654" priority="2520" operator="lessThan">
      <formula>0</formula>
    </cfRule>
  </conditionalFormatting>
  <conditionalFormatting sqref="R31">
    <cfRule type="cellIs" dxfId="18653" priority="2518" operator="lessThan">
      <formula>0.8</formula>
    </cfRule>
    <cfRule type="cellIs" dxfId="18652" priority="2519" operator="greaterThan">
      <formula>1</formula>
    </cfRule>
  </conditionalFormatting>
  <conditionalFormatting sqref="R31">
    <cfRule type="cellIs" dxfId="18651" priority="2516" operator="greaterThan">
      <formula>1</formula>
    </cfRule>
    <cfRule type="cellIs" dxfId="18650" priority="2517" operator="lessThan">
      <formula>0.8</formula>
    </cfRule>
  </conditionalFormatting>
  <conditionalFormatting sqref="P31:P38">
    <cfRule type="cellIs" dxfId="18649" priority="2515" operator="greaterThan">
      <formula>0</formula>
    </cfRule>
  </conditionalFormatting>
  <conditionalFormatting sqref="P31:P38">
    <cfRule type="cellIs" dxfId="18648" priority="2509" operator="greaterThan">
      <formula>0</formula>
    </cfRule>
  </conditionalFormatting>
  <conditionalFormatting sqref="Q31">
    <cfRule type="cellIs" dxfId="18647" priority="2514" operator="lessThan">
      <formula>0</formula>
    </cfRule>
  </conditionalFormatting>
  <conditionalFormatting sqref="R31">
    <cfRule type="cellIs" dxfId="18646" priority="2512" operator="lessThan">
      <formula>0.8</formula>
    </cfRule>
    <cfRule type="cellIs" dxfId="18645" priority="2513" operator="greaterThan">
      <formula>1</formula>
    </cfRule>
  </conditionalFormatting>
  <conditionalFormatting sqref="R31">
    <cfRule type="cellIs" dxfId="18644" priority="2510" operator="greaterThan">
      <formula>1</formula>
    </cfRule>
    <cfRule type="cellIs" dxfId="18643" priority="2511" operator="lessThan">
      <formula>0.8</formula>
    </cfRule>
  </conditionalFormatting>
  <conditionalFormatting sqref="P31:P38">
    <cfRule type="cellIs" dxfId="18642" priority="2503" operator="greaterThan">
      <formula>0</formula>
    </cfRule>
  </conditionalFormatting>
  <conditionalFormatting sqref="Q31">
    <cfRule type="cellIs" dxfId="18641" priority="2508" operator="lessThan">
      <formula>0</formula>
    </cfRule>
  </conditionalFormatting>
  <conditionalFormatting sqref="R31">
    <cfRule type="cellIs" dxfId="18640" priority="2506" operator="lessThan">
      <formula>0.8</formula>
    </cfRule>
    <cfRule type="cellIs" dxfId="18639" priority="2507" operator="greaterThan">
      <formula>1</formula>
    </cfRule>
  </conditionalFormatting>
  <conditionalFormatting sqref="R31">
    <cfRule type="cellIs" dxfId="18638" priority="2504" operator="greaterThan">
      <formula>1</formula>
    </cfRule>
    <cfRule type="cellIs" dxfId="18637" priority="2505" operator="lessThan">
      <formula>0.8</formula>
    </cfRule>
  </conditionalFormatting>
  <conditionalFormatting sqref="R31">
    <cfRule type="cellIs" dxfId="18636" priority="2500" operator="lessThan">
      <formula>0.8</formula>
    </cfRule>
    <cfRule type="cellIs" dxfId="18635" priority="2501" operator="greaterThan">
      <formula>1</formula>
    </cfRule>
  </conditionalFormatting>
  <conditionalFormatting sqref="R31">
    <cfRule type="cellIs" dxfId="18634" priority="2498" operator="greaterThan">
      <formula>1</formula>
    </cfRule>
    <cfRule type="cellIs" dxfId="18633" priority="2499" operator="lessThan">
      <formula>0.8</formula>
    </cfRule>
  </conditionalFormatting>
  <conditionalFormatting sqref="P31:P38">
    <cfRule type="cellIs" dxfId="18632" priority="2497" operator="greaterThan">
      <formula>0</formula>
    </cfRule>
  </conditionalFormatting>
  <conditionalFormatting sqref="Q31">
    <cfRule type="cellIs" dxfId="18631" priority="2502" operator="lessThan">
      <formula>0</formula>
    </cfRule>
  </conditionalFormatting>
  <conditionalFormatting sqref="Q31">
    <cfRule type="cellIs" dxfId="18630" priority="2496" operator="lessThan">
      <formula>0</formula>
    </cfRule>
  </conditionalFormatting>
  <conditionalFormatting sqref="R31">
    <cfRule type="cellIs" dxfId="18629" priority="2494" operator="lessThan">
      <formula>0.8</formula>
    </cfRule>
    <cfRule type="cellIs" dxfId="18628" priority="2495" operator="greaterThan">
      <formula>1</formula>
    </cfRule>
  </conditionalFormatting>
  <conditionalFormatting sqref="R31">
    <cfRule type="cellIs" dxfId="18627" priority="2492" operator="greaterThan">
      <formula>1</formula>
    </cfRule>
    <cfRule type="cellIs" dxfId="18626" priority="2493" operator="lessThan">
      <formula>0.8</formula>
    </cfRule>
  </conditionalFormatting>
  <conditionalFormatting sqref="P31:P38">
    <cfRule type="cellIs" dxfId="18625" priority="2491" operator="greaterThan">
      <formula>0</formula>
    </cfRule>
  </conditionalFormatting>
  <conditionalFormatting sqref="P31:P38">
    <cfRule type="cellIs" dxfId="18624" priority="2485" operator="greaterThan">
      <formula>0</formula>
    </cfRule>
  </conditionalFormatting>
  <conditionalFormatting sqref="Q31">
    <cfRule type="cellIs" dxfId="18623" priority="2490" operator="lessThan">
      <formula>0</formula>
    </cfRule>
  </conditionalFormatting>
  <conditionalFormatting sqref="R31">
    <cfRule type="cellIs" dxfId="18622" priority="2488" operator="lessThan">
      <formula>0.8</formula>
    </cfRule>
    <cfRule type="cellIs" dxfId="18621" priority="2489" operator="greaterThan">
      <formula>1</formula>
    </cfRule>
  </conditionalFormatting>
  <conditionalFormatting sqref="R31">
    <cfRule type="cellIs" dxfId="18620" priority="2486" operator="greaterThan">
      <formula>1</formula>
    </cfRule>
    <cfRule type="cellIs" dxfId="18619" priority="2487" operator="lessThan">
      <formula>0.8</formula>
    </cfRule>
  </conditionalFormatting>
  <conditionalFormatting sqref="P31:P38">
    <cfRule type="cellIs" dxfId="18618" priority="2479" operator="greaterThan">
      <formula>0</formula>
    </cfRule>
  </conditionalFormatting>
  <conditionalFormatting sqref="Q31">
    <cfRule type="cellIs" dxfId="18617" priority="2484" operator="lessThan">
      <formula>0</formula>
    </cfRule>
  </conditionalFormatting>
  <conditionalFormatting sqref="R31">
    <cfRule type="cellIs" dxfId="18616" priority="2482" operator="lessThan">
      <formula>0.8</formula>
    </cfRule>
    <cfRule type="cellIs" dxfId="18615" priority="2483" operator="greaterThan">
      <formula>1</formula>
    </cfRule>
  </conditionalFormatting>
  <conditionalFormatting sqref="R31">
    <cfRule type="cellIs" dxfId="18614" priority="2480" operator="greaterThan">
      <formula>1</formula>
    </cfRule>
    <cfRule type="cellIs" dxfId="18613" priority="2481" operator="lessThan">
      <formula>0.8</formula>
    </cfRule>
  </conditionalFormatting>
  <conditionalFormatting sqref="R31">
    <cfRule type="cellIs" dxfId="18612" priority="2476" operator="lessThan">
      <formula>0.8</formula>
    </cfRule>
    <cfRule type="cellIs" dxfId="18611" priority="2477" operator="greaterThan">
      <formula>1</formula>
    </cfRule>
  </conditionalFormatting>
  <conditionalFormatting sqref="R31">
    <cfRule type="cellIs" dxfId="18610" priority="2474" operator="greaterThan">
      <formula>1</formula>
    </cfRule>
    <cfRule type="cellIs" dxfId="18609" priority="2475" operator="lessThan">
      <formula>0.8</formula>
    </cfRule>
  </conditionalFormatting>
  <conditionalFormatting sqref="P31:P38">
    <cfRule type="cellIs" dxfId="18608" priority="2473" operator="greaterThan">
      <formula>0</formula>
    </cfRule>
  </conditionalFormatting>
  <conditionalFormatting sqref="Q31">
    <cfRule type="cellIs" dxfId="18607" priority="2478" operator="lessThan">
      <formula>0</formula>
    </cfRule>
  </conditionalFormatting>
  <conditionalFormatting sqref="P31:P38">
    <cfRule type="cellIs" dxfId="18606" priority="2467" operator="greaterThan">
      <formula>0</formula>
    </cfRule>
  </conditionalFormatting>
  <conditionalFormatting sqref="Q31">
    <cfRule type="cellIs" dxfId="18605" priority="2472" operator="lessThan">
      <formula>0</formula>
    </cfRule>
  </conditionalFormatting>
  <conditionalFormatting sqref="R31">
    <cfRule type="cellIs" dxfId="18604" priority="2470" operator="lessThan">
      <formula>0.8</formula>
    </cfRule>
    <cfRule type="cellIs" dxfId="18603" priority="2471" operator="greaterThan">
      <formula>1</formula>
    </cfRule>
  </conditionalFormatting>
  <conditionalFormatting sqref="R31">
    <cfRule type="cellIs" dxfId="18602" priority="2468" operator="greaterThan">
      <formula>1</formula>
    </cfRule>
    <cfRule type="cellIs" dxfId="18601" priority="2469" operator="lessThan">
      <formula>0.8</formula>
    </cfRule>
  </conditionalFormatting>
  <conditionalFormatting sqref="R31">
    <cfRule type="cellIs" dxfId="18600" priority="2464" operator="lessThan">
      <formula>0.8</formula>
    </cfRule>
    <cfRule type="cellIs" dxfId="18599" priority="2465" operator="greaterThan">
      <formula>1</formula>
    </cfRule>
  </conditionalFormatting>
  <conditionalFormatting sqref="R31">
    <cfRule type="cellIs" dxfId="18598" priority="2462" operator="greaterThan">
      <formula>1</formula>
    </cfRule>
    <cfRule type="cellIs" dxfId="18597" priority="2463" operator="lessThan">
      <formula>0.8</formula>
    </cfRule>
  </conditionalFormatting>
  <conditionalFormatting sqref="P31:P38">
    <cfRule type="cellIs" dxfId="18596" priority="2461" operator="greaterThan">
      <formula>0</formula>
    </cfRule>
  </conditionalFormatting>
  <conditionalFormatting sqref="Q31">
    <cfRule type="cellIs" dxfId="18595" priority="2466" operator="lessThan">
      <formula>0</formula>
    </cfRule>
  </conditionalFormatting>
  <conditionalFormatting sqref="R31">
    <cfRule type="cellIs" dxfId="18594" priority="2458" operator="lessThan">
      <formula>0.8</formula>
    </cfRule>
    <cfRule type="cellIs" dxfId="18593" priority="2459" operator="greaterThan">
      <formula>1</formula>
    </cfRule>
  </conditionalFormatting>
  <conditionalFormatting sqref="R31">
    <cfRule type="cellIs" dxfId="18592" priority="2456" operator="greaterThan">
      <formula>1</formula>
    </cfRule>
    <cfRule type="cellIs" dxfId="18591" priority="2457" operator="lessThan">
      <formula>0.8</formula>
    </cfRule>
  </conditionalFormatting>
  <conditionalFormatting sqref="P31:P38">
    <cfRule type="cellIs" dxfId="18590" priority="2455" operator="greaterThan">
      <formula>0</formula>
    </cfRule>
  </conditionalFormatting>
  <conditionalFormatting sqref="Q31">
    <cfRule type="cellIs" dxfId="18589" priority="2460" operator="lessThan">
      <formula>0</formula>
    </cfRule>
  </conditionalFormatting>
  <conditionalFormatting sqref="Q31">
    <cfRule type="cellIs" dxfId="18588" priority="2454" operator="lessThan">
      <formula>0</formula>
    </cfRule>
  </conditionalFormatting>
  <conditionalFormatting sqref="R31">
    <cfRule type="cellIs" dxfId="18587" priority="2452" operator="lessThan">
      <formula>0.8</formula>
    </cfRule>
    <cfRule type="cellIs" dxfId="18586" priority="2453" operator="greaterThan">
      <formula>1</formula>
    </cfRule>
  </conditionalFormatting>
  <conditionalFormatting sqref="R31">
    <cfRule type="cellIs" dxfId="18585" priority="2450" operator="greaterThan">
      <formula>1</formula>
    </cfRule>
    <cfRule type="cellIs" dxfId="18584" priority="2451" operator="lessThan">
      <formula>0.8</formula>
    </cfRule>
  </conditionalFormatting>
  <conditionalFormatting sqref="P31:P38">
    <cfRule type="cellIs" dxfId="18583" priority="2449" operator="greaterThan">
      <formula>0</formula>
    </cfRule>
  </conditionalFormatting>
  <conditionalFormatting sqref="Q31">
    <cfRule type="cellIs" dxfId="18582" priority="2443" operator="lessThan">
      <formula>0</formula>
    </cfRule>
  </conditionalFormatting>
  <conditionalFormatting sqref="R31">
    <cfRule type="cellIs" dxfId="18581" priority="2447" operator="lessThan">
      <formula>0.8</formula>
    </cfRule>
    <cfRule type="cellIs" dxfId="18580" priority="2448" operator="greaterThan">
      <formula>1</formula>
    </cfRule>
  </conditionalFormatting>
  <conditionalFormatting sqref="R31">
    <cfRule type="cellIs" dxfId="18579" priority="2445" operator="greaterThan">
      <formula>1</formula>
    </cfRule>
    <cfRule type="cellIs" dxfId="18578" priority="2446" operator="lessThan">
      <formula>0.8</formula>
    </cfRule>
  </conditionalFormatting>
  <conditionalFormatting sqref="P31:P38">
    <cfRule type="cellIs" dxfId="18577" priority="2444" operator="greaterThan">
      <formula>0</formula>
    </cfRule>
  </conditionalFormatting>
  <conditionalFormatting sqref="Q31">
    <cfRule type="cellIs" dxfId="18576" priority="2442" operator="lessThan">
      <formula>0</formula>
    </cfRule>
  </conditionalFormatting>
  <conditionalFormatting sqref="R31">
    <cfRule type="cellIs" dxfId="18575" priority="2440" operator="lessThan">
      <formula>0.8</formula>
    </cfRule>
    <cfRule type="cellIs" dxfId="18574" priority="2441" operator="greaterThan">
      <formula>1</formula>
    </cfRule>
  </conditionalFormatting>
  <conditionalFormatting sqref="R31">
    <cfRule type="cellIs" dxfId="18573" priority="2438" operator="greaterThan">
      <formula>1</formula>
    </cfRule>
    <cfRule type="cellIs" dxfId="18572" priority="2439" operator="lessThan">
      <formula>0.8</formula>
    </cfRule>
  </conditionalFormatting>
  <conditionalFormatting sqref="P31:P38">
    <cfRule type="cellIs" dxfId="18571" priority="2437" operator="greaterThan">
      <formula>0</formula>
    </cfRule>
  </conditionalFormatting>
  <conditionalFormatting sqref="Q31">
    <cfRule type="cellIs" dxfId="18570" priority="2436" operator="lessThan">
      <formula>0</formula>
    </cfRule>
  </conditionalFormatting>
  <conditionalFormatting sqref="R31">
    <cfRule type="cellIs" dxfId="18569" priority="2434" operator="lessThan">
      <formula>0.8</formula>
    </cfRule>
    <cfRule type="cellIs" dxfId="18568" priority="2435" operator="greaterThan">
      <formula>1</formula>
    </cfRule>
  </conditionalFormatting>
  <conditionalFormatting sqref="R31">
    <cfRule type="cellIs" dxfId="18567" priority="2432" operator="greaterThan">
      <formula>1</formula>
    </cfRule>
    <cfRule type="cellIs" dxfId="18566" priority="2433" operator="lessThan">
      <formula>0.8</formula>
    </cfRule>
  </conditionalFormatting>
  <conditionalFormatting sqref="P31:P38">
    <cfRule type="cellIs" dxfId="18565" priority="2431" operator="greaterThan">
      <formula>0</formula>
    </cfRule>
  </conditionalFormatting>
  <conditionalFormatting sqref="Q31">
    <cfRule type="cellIs" dxfId="18564" priority="2430" operator="lessThan">
      <formula>0</formula>
    </cfRule>
  </conditionalFormatting>
  <conditionalFormatting sqref="R31">
    <cfRule type="cellIs" dxfId="18563" priority="2428" operator="lessThan">
      <formula>0.8</formula>
    </cfRule>
    <cfRule type="cellIs" dxfId="18562" priority="2429" operator="greaterThan">
      <formula>1</formula>
    </cfRule>
  </conditionalFormatting>
  <conditionalFormatting sqref="R31">
    <cfRule type="cellIs" dxfId="18561" priority="2426" operator="greaterThan">
      <formula>1</formula>
    </cfRule>
    <cfRule type="cellIs" dxfId="18560" priority="2427" operator="lessThan">
      <formula>0.8</formula>
    </cfRule>
  </conditionalFormatting>
  <conditionalFormatting sqref="P31:P38">
    <cfRule type="cellIs" dxfId="18559" priority="2425" operator="greaterThan">
      <formula>0</formula>
    </cfRule>
  </conditionalFormatting>
  <conditionalFormatting sqref="Q31">
    <cfRule type="cellIs" dxfId="18558" priority="2424" operator="lessThan">
      <formula>0</formula>
    </cfRule>
  </conditionalFormatting>
  <conditionalFormatting sqref="R31">
    <cfRule type="cellIs" dxfId="18557" priority="2422" operator="lessThan">
      <formula>0.8</formula>
    </cfRule>
    <cfRule type="cellIs" dxfId="18556" priority="2423" operator="greaterThan">
      <formula>1</formula>
    </cfRule>
  </conditionalFormatting>
  <conditionalFormatting sqref="R31">
    <cfRule type="cellIs" dxfId="18555" priority="2420" operator="greaterThan">
      <formula>1</formula>
    </cfRule>
    <cfRule type="cellIs" dxfId="18554" priority="2421" operator="lessThan">
      <formula>0.8</formula>
    </cfRule>
  </conditionalFormatting>
  <conditionalFormatting sqref="P31:P38">
    <cfRule type="cellIs" dxfId="18553" priority="2419" operator="greaterThan">
      <formula>0</formula>
    </cfRule>
  </conditionalFormatting>
  <conditionalFormatting sqref="Q31">
    <cfRule type="cellIs" dxfId="18552" priority="2418" operator="lessThan">
      <formula>0</formula>
    </cfRule>
  </conditionalFormatting>
  <conditionalFormatting sqref="R31">
    <cfRule type="cellIs" dxfId="18551" priority="2416" operator="lessThan">
      <formula>0.8</formula>
    </cfRule>
    <cfRule type="cellIs" dxfId="18550" priority="2417" operator="greaterThan">
      <formula>1</formula>
    </cfRule>
  </conditionalFormatting>
  <conditionalFormatting sqref="R31">
    <cfRule type="cellIs" dxfId="18549" priority="2414" operator="greaterThan">
      <formula>1</formula>
    </cfRule>
    <cfRule type="cellIs" dxfId="18548" priority="2415" operator="lessThan">
      <formula>0.8</formula>
    </cfRule>
  </conditionalFormatting>
  <conditionalFormatting sqref="P31:P38">
    <cfRule type="cellIs" dxfId="18547" priority="2413" operator="greaterThan">
      <formula>0</formula>
    </cfRule>
  </conditionalFormatting>
  <conditionalFormatting sqref="P31:P38">
    <cfRule type="cellIs" dxfId="18546" priority="2407" operator="greaterThan">
      <formula>0</formula>
    </cfRule>
  </conditionalFormatting>
  <conditionalFormatting sqref="Q31">
    <cfRule type="cellIs" dxfId="18545" priority="2412" operator="lessThan">
      <formula>0</formula>
    </cfRule>
  </conditionalFormatting>
  <conditionalFormatting sqref="R31">
    <cfRule type="cellIs" dxfId="18544" priority="2410" operator="lessThan">
      <formula>0.8</formula>
    </cfRule>
    <cfRule type="cellIs" dxfId="18543" priority="2411" operator="greaterThan">
      <formula>1</formula>
    </cfRule>
  </conditionalFormatting>
  <conditionalFormatting sqref="R31">
    <cfRule type="cellIs" dxfId="18542" priority="2408" operator="greaterThan">
      <formula>1</formula>
    </cfRule>
    <cfRule type="cellIs" dxfId="18541" priority="2409" operator="lessThan">
      <formula>0.8</formula>
    </cfRule>
  </conditionalFormatting>
  <conditionalFormatting sqref="P31:P38">
    <cfRule type="cellIs" dxfId="18540" priority="2401" operator="greaterThan">
      <formula>0</formula>
    </cfRule>
  </conditionalFormatting>
  <conditionalFormatting sqref="Q31">
    <cfRule type="cellIs" dxfId="18539" priority="2406" operator="lessThan">
      <formula>0</formula>
    </cfRule>
  </conditionalFormatting>
  <conditionalFormatting sqref="R31">
    <cfRule type="cellIs" dxfId="18538" priority="2404" operator="lessThan">
      <formula>0.8</formula>
    </cfRule>
    <cfRule type="cellIs" dxfId="18537" priority="2405" operator="greaterThan">
      <formula>1</formula>
    </cfRule>
  </conditionalFormatting>
  <conditionalFormatting sqref="R31">
    <cfRule type="cellIs" dxfId="18536" priority="2402" operator="greaterThan">
      <formula>1</formula>
    </cfRule>
    <cfRule type="cellIs" dxfId="18535" priority="2403" operator="lessThan">
      <formula>0.8</formula>
    </cfRule>
  </conditionalFormatting>
  <conditionalFormatting sqref="R31">
    <cfRule type="cellIs" dxfId="18534" priority="2398" operator="lessThan">
      <formula>0.8</formula>
    </cfRule>
    <cfRule type="cellIs" dxfId="18533" priority="2399" operator="greaterThan">
      <formula>1</formula>
    </cfRule>
  </conditionalFormatting>
  <conditionalFormatting sqref="R31">
    <cfRule type="cellIs" dxfId="18532" priority="2396" operator="greaterThan">
      <formula>1</formula>
    </cfRule>
    <cfRule type="cellIs" dxfId="18531" priority="2397" operator="lessThan">
      <formula>0.8</formula>
    </cfRule>
  </conditionalFormatting>
  <conditionalFormatting sqref="P31:P38">
    <cfRule type="cellIs" dxfId="18530" priority="2395" operator="greaterThan">
      <formula>0</formula>
    </cfRule>
  </conditionalFormatting>
  <conditionalFormatting sqref="Q31">
    <cfRule type="cellIs" dxfId="18529" priority="2400" operator="lessThan">
      <formula>0</formula>
    </cfRule>
  </conditionalFormatting>
  <conditionalFormatting sqref="Q31">
    <cfRule type="cellIs" dxfId="18528" priority="2394" operator="lessThan">
      <formula>0</formula>
    </cfRule>
  </conditionalFormatting>
  <conditionalFormatting sqref="R31">
    <cfRule type="cellIs" dxfId="18527" priority="2392" operator="lessThan">
      <formula>0.8</formula>
    </cfRule>
    <cfRule type="cellIs" dxfId="18526" priority="2393" operator="greaterThan">
      <formula>1</formula>
    </cfRule>
  </conditionalFormatting>
  <conditionalFormatting sqref="R31">
    <cfRule type="cellIs" dxfId="18525" priority="2390" operator="greaterThan">
      <formula>1</formula>
    </cfRule>
    <cfRule type="cellIs" dxfId="18524" priority="2391" operator="lessThan">
      <formula>0.8</formula>
    </cfRule>
  </conditionalFormatting>
  <conditionalFormatting sqref="P31:P38">
    <cfRule type="cellIs" dxfId="18523" priority="2389" operator="greaterThan">
      <formula>0</formula>
    </cfRule>
  </conditionalFormatting>
  <conditionalFormatting sqref="Q31">
    <cfRule type="cellIs" dxfId="18522" priority="2388" operator="lessThan">
      <formula>0</formula>
    </cfRule>
  </conditionalFormatting>
  <conditionalFormatting sqref="R31">
    <cfRule type="cellIs" dxfId="18521" priority="2386" operator="lessThan">
      <formula>0.8</formula>
    </cfRule>
    <cfRule type="cellIs" dxfId="18520" priority="2387" operator="greaterThan">
      <formula>1</formula>
    </cfRule>
  </conditionalFormatting>
  <conditionalFormatting sqref="R31">
    <cfRule type="cellIs" dxfId="18519" priority="2384" operator="greaterThan">
      <formula>1</formula>
    </cfRule>
    <cfRule type="cellIs" dxfId="18518" priority="2385" operator="lessThan">
      <formula>0.8</formula>
    </cfRule>
  </conditionalFormatting>
  <conditionalFormatting sqref="P31:P38">
    <cfRule type="cellIs" dxfId="18517" priority="2383" operator="greaterThan">
      <formula>0</formula>
    </cfRule>
  </conditionalFormatting>
  <conditionalFormatting sqref="Q31">
    <cfRule type="cellIs" dxfId="18516" priority="2382" operator="lessThan">
      <formula>0</formula>
    </cfRule>
  </conditionalFormatting>
  <conditionalFormatting sqref="R31">
    <cfRule type="cellIs" dxfId="18515" priority="2380" operator="lessThan">
      <formula>0.8</formula>
    </cfRule>
    <cfRule type="cellIs" dxfId="18514" priority="2381" operator="greaterThan">
      <formula>1</formula>
    </cfRule>
  </conditionalFormatting>
  <conditionalFormatting sqref="R31">
    <cfRule type="cellIs" dxfId="18513" priority="2378" operator="greaterThan">
      <formula>1</formula>
    </cfRule>
    <cfRule type="cellIs" dxfId="18512" priority="2379" operator="lessThan">
      <formula>0.8</formula>
    </cfRule>
  </conditionalFormatting>
  <conditionalFormatting sqref="P31:P38">
    <cfRule type="cellIs" dxfId="18511" priority="2377" operator="greaterThan">
      <formula>0</formula>
    </cfRule>
  </conditionalFormatting>
  <conditionalFormatting sqref="Q31">
    <cfRule type="cellIs" dxfId="18510" priority="2376" operator="lessThan">
      <formula>0</formula>
    </cfRule>
  </conditionalFormatting>
  <conditionalFormatting sqref="R31">
    <cfRule type="cellIs" dxfId="18509" priority="2374" operator="lessThan">
      <formula>0.8</formula>
    </cfRule>
    <cfRule type="cellIs" dxfId="18508" priority="2375" operator="greaterThan">
      <formula>1</formula>
    </cfRule>
  </conditionalFormatting>
  <conditionalFormatting sqref="R31">
    <cfRule type="cellIs" dxfId="18507" priority="2372" operator="greaterThan">
      <formula>1</formula>
    </cfRule>
    <cfRule type="cellIs" dxfId="18506" priority="2373" operator="lessThan">
      <formula>0.8</formula>
    </cfRule>
  </conditionalFormatting>
  <conditionalFormatting sqref="P31:P38">
    <cfRule type="cellIs" dxfId="18505" priority="2371" operator="greaterThan">
      <formula>0</formula>
    </cfRule>
  </conditionalFormatting>
  <conditionalFormatting sqref="P31:P38">
    <cfRule type="cellIs" dxfId="18504" priority="2365" operator="greaterThan">
      <formula>0</formula>
    </cfRule>
  </conditionalFormatting>
  <conditionalFormatting sqref="Q31">
    <cfRule type="cellIs" dxfId="18503" priority="2370" operator="lessThan">
      <formula>0</formula>
    </cfRule>
  </conditionalFormatting>
  <conditionalFormatting sqref="R31">
    <cfRule type="cellIs" dxfId="18502" priority="2368" operator="lessThan">
      <formula>0.8</formula>
    </cfRule>
    <cfRule type="cellIs" dxfId="18501" priority="2369" operator="greaterThan">
      <formula>1</formula>
    </cfRule>
  </conditionalFormatting>
  <conditionalFormatting sqref="R31">
    <cfRule type="cellIs" dxfId="18500" priority="2366" operator="greaterThan">
      <formula>1</formula>
    </cfRule>
    <cfRule type="cellIs" dxfId="18499" priority="2367" operator="lessThan">
      <formula>0.8</formula>
    </cfRule>
  </conditionalFormatting>
  <conditionalFormatting sqref="P31:P38">
    <cfRule type="cellIs" dxfId="18498" priority="2359" operator="greaterThan">
      <formula>0</formula>
    </cfRule>
  </conditionalFormatting>
  <conditionalFormatting sqref="Q31">
    <cfRule type="cellIs" dxfId="18497" priority="2364" operator="lessThan">
      <formula>0</formula>
    </cfRule>
  </conditionalFormatting>
  <conditionalFormatting sqref="R31">
    <cfRule type="cellIs" dxfId="18496" priority="2362" operator="lessThan">
      <formula>0.8</formula>
    </cfRule>
    <cfRule type="cellIs" dxfId="18495" priority="2363" operator="greaterThan">
      <formula>1</formula>
    </cfRule>
  </conditionalFormatting>
  <conditionalFormatting sqref="R31">
    <cfRule type="cellIs" dxfId="18494" priority="2360" operator="greaterThan">
      <formula>1</formula>
    </cfRule>
    <cfRule type="cellIs" dxfId="18493" priority="2361" operator="lessThan">
      <formula>0.8</formula>
    </cfRule>
  </conditionalFormatting>
  <conditionalFormatting sqref="R31">
    <cfRule type="cellIs" dxfId="18492" priority="2356" operator="lessThan">
      <formula>0.8</formula>
    </cfRule>
    <cfRule type="cellIs" dxfId="18491" priority="2357" operator="greaterThan">
      <formula>1</formula>
    </cfRule>
  </conditionalFormatting>
  <conditionalFormatting sqref="R31">
    <cfRule type="cellIs" dxfId="18490" priority="2354" operator="greaterThan">
      <formula>1</formula>
    </cfRule>
    <cfRule type="cellIs" dxfId="18489" priority="2355" operator="lessThan">
      <formula>0.8</formula>
    </cfRule>
  </conditionalFormatting>
  <conditionalFormatting sqref="P31:P38">
    <cfRule type="cellIs" dxfId="18488" priority="2353" operator="greaterThan">
      <formula>0</formula>
    </cfRule>
  </conditionalFormatting>
  <conditionalFormatting sqref="Q31">
    <cfRule type="cellIs" dxfId="18487" priority="2358" operator="lessThan">
      <formula>0</formula>
    </cfRule>
  </conditionalFormatting>
  <conditionalFormatting sqref="Q31">
    <cfRule type="cellIs" dxfId="18486" priority="2352" operator="lessThan">
      <formula>0</formula>
    </cfRule>
  </conditionalFormatting>
  <conditionalFormatting sqref="R31">
    <cfRule type="cellIs" dxfId="18485" priority="2350" operator="lessThan">
      <formula>0.8</formula>
    </cfRule>
    <cfRule type="cellIs" dxfId="18484" priority="2351" operator="greaterThan">
      <formula>1</formula>
    </cfRule>
  </conditionalFormatting>
  <conditionalFormatting sqref="R31">
    <cfRule type="cellIs" dxfId="18483" priority="2348" operator="greaterThan">
      <formula>1</formula>
    </cfRule>
    <cfRule type="cellIs" dxfId="18482" priority="2349" operator="lessThan">
      <formula>0.8</formula>
    </cfRule>
  </conditionalFormatting>
  <conditionalFormatting sqref="P31:P38">
    <cfRule type="cellIs" dxfId="18481" priority="2347" operator="greaterThan">
      <formula>0</formula>
    </cfRule>
  </conditionalFormatting>
  <conditionalFormatting sqref="P31:P38">
    <cfRule type="cellIs" dxfId="18480" priority="2341" operator="greaterThan">
      <formula>0</formula>
    </cfRule>
  </conditionalFormatting>
  <conditionalFormatting sqref="Q31">
    <cfRule type="cellIs" dxfId="18479" priority="2346" operator="lessThan">
      <formula>0</formula>
    </cfRule>
  </conditionalFormatting>
  <conditionalFormatting sqref="R31">
    <cfRule type="cellIs" dxfId="18478" priority="2344" operator="lessThan">
      <formula>0.8</formula>
    </cfRule>
    <cfRule type="cellIs" dxfId="18477" priority="2345" operator="greaterThan">
      <formula>1</formula>
    </cfRule>
  </conditionalFormatting>
  <conditionalFormatting sqref="R31">
    <cfRule type="cellIs" dxfId="18476" priority="2342" operator="greaterThan">
      <formula>1</formula>
    </cfRule>
    <cfRule type="cellIs" dxfId="18475" priority="2343" operator="lessThan">
      <formula>0.8</formula>
    </cfRule>
  </conditionalFormatting>
  <conditionalFormatting sqref="P31:P38">
    <cfRule type="cellIs" dxfId="18474" priority="2335" operator="greaterThan">
      <formula>0</formula>
    </cfRule>
  </conditionalFormatting>
  <conditionalFormatting sqref="Q31">
    <cfRule type="cellIs" dxfId="18473" priority="2340" operator="lessThan">
      <formula>0</formula>
    </cfRule>
  </conditionalFormatting>
  <conditionalFormatting sqref="R31">
    <cfRule type="cellIs" dxfId="18472" priority="2338" operator="lessThan">
      <formula>0.8</formula>
    </cfRule>
    <cfRule type="cellIs" dxfId="18471" priority="2339" operator="greaterThan">
      <formula>1</formula>
    </cfRule>
  </conditionalFormatting>
  <conditionalFormatting sqref="R31">
    <cfRule type="cellIs" dxfId="18470" priority="2336" operator="greaterThan">
      <formula>1</formula>
    </cfRule>
    <cfRule type="cellIs" dxfId="18469" priority="2337" operator="lessThan">
      <formula>0.8</formula>
    </cfRule>
  </conditionalFormatting>
  <conditionalFormatting sqref="R31">
    <cfRule type="cellIs" dxfId="18468" priority="2332" operator="lessThan">
      <formula>0.8</formula>
    </cfRule>
    <cfRule type="cellIs" dxfId="18467" priority="2333" operator="greaterThan">
      <formula>1</formula>
    </cfRule>
  </conditionalFormatting>
  <conditionalFormatting sqref="R31">
    <cfRule type="cellIs" dxfId="18466" priority="2330" operator="greaterThan">
      <formula>1</formula>
    </cfRule>
    <cfRule type="cellIs" dxfId="18465" priority="2331" operator="lessThan">
      <formula>0.8</formula>
    </cfRule>
  </conditionalFormatting>
  <conditionalFormatting sqref="P31:P38">
    <cfRule type="cellIs" dxfId="18464" priority="2329" operator="greaterThan">
      <formula>0</formula>
    </cfRule>
  </conditionalFormatting>
  <conditionalFormatting sqref="Q31">
    <cfRule type="cellIs" dxfId="18463" priority="2334" operator="lessThan">
      <formula>0</formula>
    </cfRule>
  </conditionalFormatting>
  <conditionalFormatting sqref="P31:P38">
    <cfRule type="cellIs" dxfId="18462" priority="2323" operator="greaterThan">
      <formula>0</formula>
    </cfRule>
  </conditionalFormatting>
  <conditionalFormatting sqref="Q31">
    <cfRule type="cellIs" dxfId="18461" priority="2328" operator="lessThan">
      <formula>0</formula>
    </cfRule>
  </conditionalFormatting>
  <conditionalFormatting sqref="R31">
    <cfRule type="cellIs" dxfId="18460" priority="2326" operator="lessThan">
      <formula>0.8</formula>
    </cfRule>
    <cfRule type="cellIs" dxfId="18459" priority="2327" operator="greaterThan">
      <formula>1</formula>
    </cfRule>
  </conditionalFormatting>
  <conditionalFormatting sqref="R31">
    <cfRule type="cellIs" dxfId="18458" priority="2324" operator="greaterThan">
      <formula>1</formula>
    </cfRule>
    <cfRule type="cellIs" dxfId="18457" priority="2325" operator="lessThan">
      <formula>0.8</formula>
    </cfRule>
  </conditionalFormatting>
  <conditionalFormatting sqref="R31">
    <cfRule type="cellIs" dxfId="18456" priority="2320" operator="lessThan">
      <formula>0.8</formula>
    </cfRule>
    <cfRule type="cellIs" dxfId="18455" priority="2321" operator="greaterThan">
      <formula>1</formula>
    </cfRule>
  </conditionalFormatting>
  <conditionalFormatting sqref="R31">
    <cfRule type="cellIs" dxfId="18454" priority="2318" operator="greaterThan">
      <formula>1</formula>
    </cfRule>
    <cfRule type="cellIs" dxfId="18453" priority="2319" operator="lessThan">
      <formula>0.8</formula>
    </cfRule>
  </conditionalFormatting>
  <conditionalFormatting sqref="P31:P38">
    <cfRule type="cellIs" dxfId="18452" priority="2317" operator="greaterThan">
      <formula>0</formula>
    </cfRule>
  </conditionalFormatting>
  <conditionalFormatting sqref="Q31">
    <cfRule type="cellIs" dxfId="18451" priority="2322" operator="lessThan">
      <formula>0</formula>
    </cfRule>
  </conditionalFormatting>
  <conditionalFormatting sqref="R31">
    <cfRule type="cellIs" dxfId="18450" priority="2314" operator="lessThan">
      <formula>0.8</formula>
    </cfRule>
    <cfRule type="cellIs" dxfId="18449" priority="2315" operator="greaterThan">
      <formula>1</formula>
    </cfRule>
  </conditionalFormatting>
  <conditionalFormatting sqref="R31">
    <cfRule type="cellIs" dxfId="18448" priority="2312" operator="greaterThan">
      <formula>1</formula>
    </cfRule>
    <cfRule type="cellIs" dxfId="18447" priority="2313" operator="lessThan">
      <formula>0.8</formula>
    </cfRule>
  </conditionalFormatting>
  <conditionalFormatting sqref="P31:P38">
    <cfRule type="cellIs" dxfId="18446" priority="2311" operator="greaterThan">
      <formula>0</formula>
    </cfRule>
  </conditionalFormatting>
  <conditionalFormatting sqref="Q31">
    <cfRule type="cellIs" dxfId="18445" priority="2316" operator="lessThan">
      <formula>0</formula>
    </cfRule>
  </conditionalFormatting>
  <conditionalFormatting sqref="Q31">
    <cfRule type="cellIs" dxfId="18444" priority="2310" operator="lessThan">
      <formula>0</formula>
    </cfRule>
  </conditionalFormatting>
  <conditionalFormatting sqref="R31">
    <cfRule type="cellIs" dxfId="18443" priority="2308" operator="lessThan">
      <formula>0.8</formula>
    </cfRule>
    <cfRule type="cellIs" dxfId="18442" priority="2309" operator="greaterThan">
      <formula>1</formula>
    </cfRule>
  </conditionalFormatting>
  <conditionalFormatting sqref="R31">
    <cfRule type="cellIs" dxfId="18441" priority="2306" operator="greaterThan">
      <formula>1</formula>
    </cfRule>
    <cfRule type="cellIs" dxfId="18440" priority="2307" operator="lessThan">
      <formula>0.8</formula>
    </cfRule>
  </conditionalFormatting>
  <conditionalFormatting sqref="P31:P38">
    <cfRule type="cellIs" dxfId="18439" priority="2305" operator="greaterThan">
      <formula>0</formula>
    </cfRule>
  </conditionalFormatting>
  <conditionalFormatting sqref="Q31">
    <cfRule type="cellIs" dxfId="18438" priority="2299" operator="lessThan">
      <formula>0</formula>
    </cfRule>
  </conditionalFormatting>
  <conditionalFormatting sqref="R31">
    <cfRule type="cellIs" dxfId="18437" priority="2303" operator="lessThan">
      <formula>0.8</formula>
    </cfRule>
    <cfRule type="cellIs" dxfId="18436" priority="2304" operator="greaterThan">
      <formula>1</formula>
    </cfRule>
  </conditionalFormatting>
  <conditionalFormatting sqref="R31">
    <cfRule type="cellIs" dxfId="18435" priority="2301" operator="greaterThan">
      <formula>1</formula>
    </cfRule>
    <cfRule type="cellIs" dxfId="18434" priority="2302" operator="lessThan">
      <formula>0.8</formula>
    </cfRule>
  </conditionalFormatting>
  <conditionalFormatting sqref="P31:P38">
    <cfRule type="cellIs" dxfId="18433" priority="2300" operator="greaterThan">
      <formula>0</formula>
    </cfRule>
  </conditionalFormatting>
  <conditionalFormatting sqref="Q31">
    <cfRule type="cellIs" dxfId="18432" priority="2298" operator="lessThan">
      <formula>0</formula>
    </cfRule>
  </conditionalFormatting>
  <conditionalFormatting sqref="R31">
    <cfRule type="cellIs" dxfId="18431" priority="2296" operator="lessThan">
      <formula>0.8</formula>
    </cfRule>
    <cfRule type="cellIs" dxfId="18430" priority="2297" operator="greaterThan">
      <formula>1</formula>
    </cfRule>
  </conditionalFormatting>
  <conditionalFormatting sqref="R31">
    <cfRule type="cellIs" dxfId="18429" priority="2294" operator="greaterThan">
      <formula>1</formula>
    </cfRule>
    <cfRule type="cellIs" dxfId="18428" priority="2295" operator="lessThan">
      <formula>0.8</formula>
    </cfRule>
  </conditionalFormatting>
  <conditionalFormatting sqref="P31:P38">
    <cfRule type="cellIs" dxfId="18427" priority="2293" operator="greaterThan">
      <formula>0</formula>
    </cfRule>
  </conditionalFormatting>
  <conditionalFormatting sqref="Q31">
    <cfRule type="cellIs" dxfId="18426" priority="2292" operator="lessThan">
      <formula>0</formula>
    </cfRule>
  </conditionalFormatting>
  <conditionalFormatting sqref="R31">
    <cfRule type="cellIs" dxfId="18425" priority="2290" operator="lessThan">
      <formula>0.8</formula>
    </cfRule>
    <cfRule type="cellIs" dxfId="18424" priority="2291" operator="greaterThan">
      <formula>1</formula>
    </cfRule>
  </conditionalFormatting>
  <conditionalFormatting sqref="R31">
    <cfRule type="cellIs" dxfId="18423" priority="2288" operator="greaterThan">
      <formula>1</formula>
    </cfRule>
    <cfRule type="cellIs" dxfId="18422" priority="2289" operator="lessThan">
      <formula>0.8</formula>
    </cfRule>
  </conditionalFormatting>
  <conditionalFormatting sqref="P31:P38">
    <cfRule type="cellIs" dxfId="18421" priority="2287" operator="greaterThan">
      <formula>0</formula>
    </cfRule>
  </conditionalFormatting>
  <conditionalFormatting sqref="Q31">
    <cfRule type="cellIs" dxfId="18420" priority="2286" operator="lessThan">
      <formula>0</formula>
    </cfRule>
  </conditionalFormatting>
  <conditionalFormatting sqref="R31">
    <cfRule type="cellIs" dxfId="18419" priority="2284" operator="lessThan">
      <formula>0.8</formula>
    </cfRule>
    <cfRule type="cellIs" dxfId="18418" priority="2285" operator="greaterThan">
      <formula>1</formula>
    </cfRule>
  </conditionalFormatting>
  <conditionalFormatting sqref="R31">
    <cfRule type="cellIs" dxfId="18417" priority="2282" operator="greaterThan">
      <formula>1</formula>
    </cfRule>
    <cfRule type="cellIs" dxfId="18416" priority="2283" operator="lessThan">
      <formula>0.8</formula>
    </cfRule>
  </conditionalFormatting>
  <conditionalFormatting sqref="P31:P38">
    <cfRule type="cellIs" dxfId="18415" priority="2281" operator="greaterThan">
      <formula>0</formula>
    </cfRule>
  </conditionalFormatting>
  <conditionalFormatting sqref="Q31">
    <cfRule type="cellIs" dxfId="18414" priority="2280" operator="lessThan">
      <formula>0</formula>
    </cfRule>
  </conditionalFormatting>
  <conditionalFormatting sqref="R31">
    <cfRule type="cellIs" dxfId="18413" priority="2278" operator="lessThan">
      <formula>0.8</formula>
    </cfRule>
    <cfRule type="cellIs" dxfId="18412" priority="2279" operator="greaterThan">
      <formula>1</formula>
    </cfRule>
  </conditionalFormatting>
  <conditionalFormatting sqref="R31">
    <cfRule type="cellIs" dxfId="18411" priority="2276" operator="greaterThan">
      <formula>1</formula>
    </cfRule>
    <cfRule type="cellIs" dxfId="18410" priority="2277" operator="lessThan">
      <formula>0.8</formula>
    </cfRule>
  </conditionalFormatting>
  <conditionalFormatting sqref="P31:P38">
    <cfRule type="cellIs" dxfId="18409" priority="2275" operator="greaterThan">
      <formula>0</formula>
    </cfRule>
  </conditionalFormatting>
  <conditionalFormatting sqref="Q31">
    <cfRule type="cellIs" dxfId="18408" priority="2274" operator="lessThan">
      <formula>0</formula>
    </cfRule>
  </conditionalFormatting>
  <conditionalFormatting sqref="R31">
    <cfRule type="cellIs" dxfId="18407" priority="2272" operator="lessThan">
      <formula>0.8</formula>
    </cfRule>
    <cfRule type="cellIs" dxfId="18406" priority="2273" operator="greaterThan">
      <formula>1</formula>
    </cfRule>
  </conditionalFormatting>
  <conditionalFormatting sqref="R31">
    <cfRule type="cellIs" dxfId="18405" priority="2270" operator="greaterThan">
      <formula>1</formula>
    </cfRule>
    <cfRule type="cellIs" dxfId="18404" priority="2271" operator="lessThan">
      <formula>0.8</formula>
    </cfRule>
  </conditionalFormatting>
  <conditionalFormatting sqref="P31:P38">
    <cfRule type="cellIs" dxfId="18403" priority="2269" operator="greaterThan">
      <formula>0</formula>
    </cfRule>
  </conditionalFormatting>
  <conditionalFormatting sqref="P31:P38">
    <cfRule type="cellIs" dxfId="18402" priority="2263" operator="greaterThan">
      <formula>0</formula>
    </cfRule>
  </conditionalFormatting>
  <conditionalFormatting sqref="Q31">
    <cfRule type="cellIs" dxfId="18401" priority="2268" operator="lessThan">
      <formula>0</formula>
    </cfRule>
  </conditionalFormatting>
  <conditionalFormatting sqref="R31">
    <cfRule type="cellIs" dxfId="18400" priority="2266" operator="lessThan">
      <formula>0.8</formula>
    </cfRule>
    <cfRule type="cellIs" dxfId="18399" priority="2267" operator="greaterThan">
      <formula>1</formula>
    </cfRule>
  </conditionalFormatting>
  <conditionalFormatting sqref="R31">
    <cfRule type="cellIs" dxfId="18398" priority="2264" operator="greaterThan">
      <formula>1</formula>
    </cfRule>
    <cfRule type="cellIs" dxfId="18397" priority="2265" operator="lessThan">
      <formula>0.8</formula>
    </cfRule>
  </conditionalFormatting>
  <conditionalFormatting sqref="P31:P38">
    <cfRule type="cellIs" dxfId="18396" priority="2257" operator="greaterThan">
      <formula>0</formula>
    </cfRule>
  </conditionalFormatting>
  <conditionalFormatting sqref="Q31">
    <cfRule type="cellIs" dxfId="18395" priority="2262" operator="lessThan">
      <formula>0</formula>
    </cfRule>
  </conditionalFormatting>
  <conditionalFormatting sqref="R31">
    <cfRule type="cellIs" dxfId="18394" priority="2260" operator="lessThan">
      <formula>0.8</formula>
    </cfRule>
    <cfRule type="cellIs" dxfId="18393" priority="2261" operator="greaterThan">
      <formula>1</formula>
    </cfRule>
  </conditionalFormatting>
  <conditionalFormatting sqref="R31">
    <cfRule type="cellIs" dxfId="18392" priority="2258" operator="greaterThan">
      <formula>1</formula>
    </cfRule>
    <cfRule type="cellIs" dxfId="18391" priority="2259" operator="lessThan">
      <formula>0.8</formula>
    </cfRule>
  </conditionalFormatting>
  <conditionalFormatting sqref="R31">
    <cfRule type="cellIs" dxfId="18390" priority="2254" operator="lessThan">
      <formula>0.8</formula>
    </cfRule>
    <cfRule type="cellIs" dxfId="18389" priority="2255" operator="greaterThan">
      <formula>1</formula>
    </cfRule>
  </conditionalFormatting>
  <conditionalFormatting sqref="R31">
    <cfRule type="cellIs" dxfId="18388" priority="2252" operator="greaterThan">
      <formula>1</formula>
    </cfRule>
    <cfRule type="cellIs" dxfId="18387" priority="2253" operator="lessThan">
      <formula>0.8</formula>
    </cfRule>
  </conditionalFormatting>
  <conditionalFormatting sqref="P31:P38">
    <cfRule type="cellIs" dxfId="18386" priority="2251" operator="greaterThan">
      <formula>0</formula>
    </cfRule>
  </conditionalFormatting>
  <conditionalFormatting sqref="Q31">
    <cfRule type="cellIs" dxfId="18385" priority="2256" operator="lessThan">
      <formula>0</formula>
    </cfRule>
  </conditionalFormatting>
  <conditionalFormatting sqref="P79">
    <cfRule type="cellIs" dxfId="18384" priority="2245" operator="greaterThan">
      <formula>0</formula>
    </cfRule>
  </conditionalFormatting>
  <conditionalFormatting sqref="Q79">
    <cfRule type="cellIs" dxfId="18383" priority="2250" operator="lessThan">
      <formula>0</formula>
    </cfRule>
  </conditionalFormatting>
  <conditionalFormatting sqref="R79">
    <cfRule type="cellIs" dxfId="18382" priority="2248" operator="lessThan">
      <formula>0.8</formula>
    </cfRule>
    <cfRule type="cellIs" dxfId="18381" priority="2249" operator="greaterThan">
      <formula>1</formula>
    </cfRule>
  </conditionalFormatting>
  <conditionalFormatting sqref="R79">
    <cfRule type="cellIs" dxfId="18380" priority="2246" operator="greaterThan">
      <formula>1</formula>
    </cfRule>
    <cfRule type="cellIs" dxfId="18379" priority="2247" operator="lessThan">
      <formula>0.8</formula>
    </cfRule>
  </conditionalFormatting>
  <conditionalFormatting sqref="Q79">
    <cfRule type="cellIs" dxfId="18378" priority="2244" operator="lessThan">
      <formula>0</formula>
    </cfRule>
  </conditionalFormatting>
  <conditionalFormatting sqref="R79">
    <cfRule type="cellIs" dxfId="18377" priority="2242" operator="lessThan">
      <formula>0.8</formula>
    </cfRule>
    <cfRule type="cellIs" dxfId="18376" priority="2243" operator="greaterThan">
      <formula>1</formula>
    </cfRule>
  </conditionalFormatting>
  <conditionalFormatting sqref="R79">
    <cfRule type="cellIs" dxfId="18375" priority="2240" operator="greaterThan">
      <formula>1</formula>
    </cfRule>
    <cfRule type="cellIs" dxfId="18374" priority="2241" operator="lessThan">
      <formula>0.8</formula>
    </cfRule>
  </conditionalFormatting>
  <conditionalFormatting sqref="P79">
    <cfRule type="cellIs" dxfId="18373" priority="2239" operator="greaterThan">
      <formula>0</formula>
    </cfRule>
  </conditionalFormatting>
  <conditionalFormatting sqref="P79">
    <cfRule type="cellIs" dxfId="18372" priority="2233" operator="greaterThan">
      <formula>0</formula>
    </cfRule>
  </conditionalFormatting>
  <conditionalFormatting sqref="Q79">
    <cfRule type="cellIs" dxfId="18371" priority="2238" operator="lessThan">
      <formula>0</formula>
    </cfRule>
  </conditionalFormatting>
  <conditionalFormatting sqref="R79">
    <cfRule type="cellIs" dxfId="18370" priority="2236" operator="lessThan">
      <formula>0.8</formula>
    </cfRule>
    <cfRule type="cellIs" dxfId="18369" priority="2237" operator="greaterThan">
      <formula>1</formula>
    </cfRule>
  </conditionalFormatting>
  <conditionalFormatting sqref="R79">
    <cfRule type="cellIs" dxfId="18368" priority="2234" operator="greaterThan">
      <formula>1</formula>
    </cfRule>
    <cfRule type="cellIs" dxfId="18367" priority="2235" operator="lessThan">
      <formula>0.8</formula>
    </cfRule>
  </conditionalFormatting>
  <conditionalFormatting sqref="Q79">
    <cfRule type="cellIs" dxfId="18366" priority="2227" operator="lessThan">
      <formula>0</formula>
    </cfRule>
  </conditionalFormatting>
  <conditionalFormatting sqref="P79">
    <cfRule type="cellIs" dxfId="18365" priority="2228" operator="greaterThan">
      <formula>0</formula>
    </cfRule>
  </conditionalFormatting>
  <conditionalFormatting sqref="R79">
    <cfRule type="cellIs" dxfId="18364" priority="2231" operator="lessThan">
      <formula>0.8</formula>
    </cfRule>
    <cfRule type="cellIs" dxfId="18363" priority="2232" operator="greaterThan">
      <formula>1</formula>
    </cfRule>
  </conditionalFormatting>
  <conditionalFormatting sqref="R79">
    <cfRule type="cellIs" dxfId="18362" priority="2229" operator="greaterThan">
      <formula>1</formula>
    </cfRule>
    <cfRule type="cellIs" dxfId="18361" priority="2230" operator="lessThan">
      <formula>0.8</formula>
    </cfRule>
  </conditionalFormatting>
  <conditionalFormatting sqref="Q79">
    <cfRule type="cellIs" dxfId="18360" priority="2221" operator="lessThan">
      <formula>0</formula>
    </cfRule>
  </conditionalFormatting>
  <conditionalFormatting sqref="R79">
    <cfRule type="cellIs" dxfId="18359" priority="2225" operator="lessThan">
      <formula>0.8</formula>
    </cfRule>
    <cfRule type="cellIs" dxfId="18358" priority="2226" operator="greaterThan">
      <formula>1</formula>
    </cfRule>
  </conditionalFormatting>
  <conditionalFormatting sqref="R79">
    <cfRule type="cellIs" dxfId="18357" priority="2223" operator="greaterThan">
      <formula>1</formula>
    </cfRule>
    <cfRule type="cellIs" dxfId="18356" priority="2224" operator="lessThan">
      <formula>0.8</formula>
    </cfRule>
  </conditionalFormatting>
  <conditionalFormatting sqref="P79">
    <cfRule type="cellIs" dxfId="18355" priority="2222" operator="greaterThan">
      <formula>0</formula>
    </cfRule>
  </conditionalFormatting>
  <conditionalFormatting sqref="Q79">
    <cfRule type="cellIs" dxfId="18354" priority="2220" operator="lessThan">
      <formula>0</formula>
    </cfRule>
  </conditionalFormatting>
  <conditionalFormatting sqref="R79">
    <cfRule type="cellIs" dxfId="18353" priority="2218" operator="lessThan">
      <formula>0.8</formula>
    </cfRule>
    <cfRule type="cellIs" dxfId="18352" priority="2219" operator="greaterThan">
      <formula>1</formula>
    </cfRule>
  </conditionalFormatting>
  <conditionalFormatting sqref="R79">
    <cfRule type="cellIs" dxfId="18351" priority="2216" operator="greaterThan">
      <formula>1</formula>
    </cfRule>
    <cfRule type="cellIs" dxfId="18350" priority="2217" operator="lessThan">
      <formula>0.8</formula>
    </cfRule>
  </conditionalFormatting>
  <conditionalFormatting sqref="P79">
    <cfRule type="cellIs" dxfId="18349" priority="2215" operator="greaterThan">
      <formula>0</formula>
    </cfRule>
  </conditionalFormatting>
  <conditionalFormatting sqref="Q79">
    <cfRule type="cellIs" dxfId="18348" priority="2214" operator="lessThan">
      <formula>0</formula>
    </cfRule>
  </conditionalFormatting>
  <conditionalFormatting sqref="R79">
    <cfRule type="cellIs" dxfId="18347" priority="2212" operator="lessThan">
      <formula>0.8</formula>
    </cfRule>
    <cfRule type="cellIs" dxfId="18346" priority="2213" operator="greaterThan">
      <formula>1</formula>
    </cfRule>
  </conditionalFormatting>
  <conditionalFormatting sqref="R79">
    <cfRule type="cellIs" dxfId="18345" priority="2210" operator="greaterThan">
      <formula>1</formula>
    </cfRule>
    <cfRule type="cellIs" dxfId="18344" priority="2211" operator="lessThan">
      <formula>0.8</formula>
    </cfRule>
  </conditionalFormatting>
  <conditionalFormatting sqref="P79">
    <cfRule type="cellIs" dxfId="18343" priority="2209" operator="greaterThan">
      <formula>0</formula>
    </cfRule>
  </conditionalFormatting>
  <conditionalFormatting sqref="P79">
    <cfRule type="cellIs" dxfId="18342" priority="2203" operator="greaterThan">
      <formula>0</formula>
    </cfRule>
  </conditionalFormatting>
  <conditionalFormatting sqref="Q79">
    <cfRule type="cellIs" dxfId="18341" priority="2208" operator="lessThan">
      <formula>0</formula>
    </cfRule>
  </conditionalFormatting>
  <conditionalFormatting sqref="R79">
    <cfRule type="cellIs" dxfId="18340" priority="2206" operator="lessThan">
      <formula>0.8</formula>
    </cfRule>
    <cfRule type="cellIs" dxfId="18339" priority="2207" operator="greaterThan">
      <formula>1</formula>
    </cfRule>
  </conditionalFormatting>
  <conditionalFormatting sqref="R79">
    <cfRule type="cellIs" dxfId="18338" priority="2204" operator="greaterThan">
      <formula>1</formula>
    </cfRule>
    <cfRule type="cellIs" dxfId="18337" priority="2205" operator="lessThan">
      <formula>0.8</formula>
    </cfRule>
  </conditionalFormatting>
  <conditionalFormatting sqref="P71:P78">
    <cfRule type="cellIs" dxfId="18336" priority="2197" operator="greaterThan">
      <formula>0</formula>
    </cfRule>
  </conditionalFormatting>
  <conditionalFormatting sqref="Q71:Q78">
    <cfRule type="cellIs" dxfId="18335" priority="2202" operator="lessThan">
      <formula>0</formula>
    </cfRule>
  </conditionalFormatting>
  <conditionalFormatting sqref="R71:R78">
    <cfRule type="cellIs" dxfId="18334" priority="2200" operator="lessThan">
      <formula>0.8</formula>
    </cfRule>
    <cfRule type="cellIs" dxfId="18333" priority="2201" operator="greaterThan">
      <formula>1</formula>
    </cfRule>
  </conditionalFormatting>
  <conditionalFormatting sqref="R71:R78">
    <cfRule type="cellIs" dxfId="18332" priority="2198" operator="greaterThan">
      <formula>1</formula>
    </cfRule>
    <cfRule type="cellIs" dxfId="18331" priority="2199" operator="lessThan">
      <formula>0.8</formula>
    </cfRule>
  </conditionalFormatting>
  <conditionalFormatting sqref="Q148:Q154">
    <cfRule type="cellIs" dxfId="18330" priority="2196" operator="lessThan">
      <formula>0</formula>
    </cfRule>
  </conditionalFormatting>
  <conditionalFormatting sqref="R148:R154">
    <cfRule type="cellIs" dxfId="18329" priority="2194" operator="lessThan">
      <formula>0.8</formula>
    </cfRule>
    <cfRule type="cellIs" dxfId="18328" priority="2195" operator="greaterThan">
      <formula>1</formula>
    </cfRule>
  </conditionalFormatting>
  <conditionalFormatting sqref="R148:R154">
    <cfRule type="cellIs" dxfId="18327" priority="2192" operator="greaterThan">
      <formula>1</formula>
    </cfRule>
    <cfRule type="cellIs" dxfId="18326" priority="2193" operator="lessThan">
      <formula>0.8</formula>
    </cfRule>
  </conditionalFormatting>
  <conditionalFormatting sqref="P148:P154">
    <cfRule type="cellIs" dxfId="18325" priority="2191" operator="greaterThan">
      <formula>0</formula>
    </cfRule>
  </conditionalFormatting>
  <conditionalFormatting sqref="Q148:Q154">
    <cfRule type="cellIs" dxfId="18324" priority="2190" operator="lessThan">
      <formula>0</formula>
    </cfRule>
  </conditionalFormatting>
  <conditionalFormatting sqref="R148:R154">
    <cfRule type="cellIs" dxfId="18323" priority="2188" operator="lessThan">
      <formula>0.8</formula>
    </cfRule>
    <cfRule type="cellIs" dxfId="18322" priority="2189" operator="greaterThan">
      <formula>1</formula>
    </cfRule>
  </conditionalFormatting>
  <conditionalFormatting sqref="R148:R154">
    <cfRule type="cellIs" dxfId="18321" priority="2186" operator="greaterThan">
      <formula>1</formula>
    </cfRule>
    <cfRule type="cellIs" dxfId="18320" priority="2187" operator="lessThan">
      <formula>0.8</formula>
    </cfRule>
  </conditionalFormatting>
  <conditionalFormatting sqref="P148:P154">
    <cfRule type="cellIs" dxfId="18319" priority="2185" operator="greaterThan">
      <formula>0</formula>
    </cfRule>
  </conditionalFormatting>
  <conditionalFormatting sqref="Q148:Q154">
    <cfRule type="cellIs" dxfId="18318" priority="2184" operator="lessThan">
      <formula>0</formula>
    </cfRule>
  </conditionalFormatting>
  <conditionalFormatting sqref="R148:R154">
    <cfRule type="cellIs" dxfId="18317" priority="2182" operator="lessThan">
      <formula>0.8</formula>
    </cfRule>
    <cfRule type="cellIs" dxfId="18316" priority="2183" operator="greaterThan">
      <formula>1</formula>
    </cfRule>
  </conditionalFormatting>
  <conditionalFormatting sqref="R148:R154">
    <cfRule type="cellIs" dxfId="18315" priority="2180" operator="greaterThan">
      <formula>1</formula>
    </cfRule>
    <cfRule type="cellIs" dxfId="18314" priority="2181" operator="lessThan">
      <formula>0.8</formula>
    </cfRule>
  </conditionalFormatting>
  <conditionalFormatting sqref="P148:P154">
    <cfRule type="cellIs" dxfId="18313" priority="2179" operator="greaterThan">
      <formula>0</formula>
    </cfRule>
  </conditionalFormatting>
  <conditionalFormatting sqref="Q148:Q154">
    <cfRule type="cellIs" dxfId="18312" priority="2178" operator="lessThan">
      <formula>0</formula>
    </cfRule>
  </conditionalFormatting>
  <conditionalFormatting sqref="R148:R154">
    <cfRule type="cellIs" dxfId="18311" priority="2176" operator="lessThan">
      <formula>0.8</formula>
    </cfRule>
    <cfRule type="cellIs" dxfId="18310" priority="2177" operator="greaterThan">
      <formula>1</formula>
    </cfRule>
  </conditionalFormatting>
  <conditionalFormatting sqref="R148:R154">
    <cfRule type="cellIs" dxfId="18309" priority="2174" operator="greaterThan">
      <formula>1</formula>
    </cfRule>
    <cfRule type="cellIs" dxfId="18308" priority="2175" operator="lessThan">
      <formula>0.8</formula>
    </cfRule>
  </conditionalFormatting>
  <conditionalFormatting sqref="P148:P154">
    <cfRule type="cellIs" dxfId="18307" priority="2173" operator="greaterThan">
      <formula>0</formula>
    </cfRule>
  </conditionalFormatting>
  <conditionalFormatting sqref="P148:P154">
    <cfRule type="cellIs" dxfId="18306" priority="2167" operator="greaterThan">
      <formula>0</formula>
    </cfRule>
  </conditionalFormatting>
  <conditionalFormatting sqref="Q148:Q154">
    <cfRule type="cellIs" dxfId="18305" priority="2172" operator="lessThan">
      <formula>0</formula>
    </cfRule>
  </conditionalFormatting>
  <conditionalFormatting sqref="R148:R154">
    <cfRule type="cellIs" dxfId="18304" priority="2170" operator="lessThan">
      <formula>0.8</formula>
    </cfRule>
    <cfRule type="cellIs" dxfId="18303" priority="2171" operator="greaterThan">
      <formula>1</formula>
    </cfRule>
  </conditionalFormatting>
  <conditionalFormatting sqref="R148:R154">
    <cfRule type="cellIs" dxfId="18302" priority="2168" operator="greaterThan">
      <formula>1</formula>
    </cfRule>
    <cfRule type="cellIs" dxfId="18301" priority="2169" operator="lessThan">
      <formula>0.8</formula>
    </cfRule>
  </conditionalFormatting>
  <conditionalFormatting sqref="P148:P154">
    <cfRule type="cellIs" dxfId="18300" priority="2161" operator="greaterThan">
      <formula>0</formula>
    </cfRule>
  </conditionalFormatting>
  <conditionalFormatting sqref="Q148:Q154">
    <cfRule type="cellIs" dxfId="18299" priority="2166" operator="lessThan">
      <formula>0</formula>
    </cfRule>
  </conditionalFormatting>
  <conditionalFormatting sqref="R148:R154">
    <cfRule type="cellIs" dxfId="18298" priority="2164" operator="lessThan">
      <formula>0.8</formula>
    </cfRule>
    <cfRule type="cellIs" dxfId="18297" priority="2165" operator="greaterThan">
      <formula>1</formula>
    </cfRule>
  </conditionalFormatting>
  <conditionalFormatting sqref="R148:R154">
    <cfRule type="cellIs" dxfId="18296" priority="2162" operator="greaterThan">
      <formula>1</formula>
    </cfRule>
    <cfRule type="cellIs" dxfId="18295" priority="2163" operator="lessThan">
      <formula>0.8</formula>
    </cfRule>
  </conditionalFormatting>
  <conditionalFormatting sqref="R148:R154">
    <cfRule type="cellIs" dxfId="18294" priority="2158" operator="lessThan">
      <formula>0.8</formula>
    </cfRule>
    <cfRule type="cellIs" dxfId="18293" priority="2159" operator="greaterThan">
      <formula>1</formula>
    </cfRule>
  </conditionalFormatting>
  <conditionalFormatting sqref="R148:R154">
    <cfRule type="cellIs" dxfId="18292" priority="2156" operator="greaterThan">
      <formula>1</formula>
    </cfRule>
    <cfRule type="cellIs" dxfId="18291" priority="2157" operator="lessThan">
      <formula>0.8</formula>
    </cfRule>
  </conditionalFormatting>
  <conditionalFormatting sqref="P148:P154">
    <cfRule type="cellIs" dxfId="18290" priority="2155" operator="greaterThan">
      <formula>0</formula>
    </cfRule>
  </conditionalFormatting>
  <conditionalFormatting sqref="Q148:Q154">
    <cfRule type="cellIs" dxfId="18289" priority="2160" operator="lessThan">
      <formula>0</formula>
    </cfRule>
  </conditionalFormatting>
  <conditionalFormatting sqref="Q148:Q154">
    <cfRule type="cellIs" dxfId="18288" priority="2154" operator="lessThan">
      <formula>0</formula>
    </cfRule>
  </conditionalFormatting>
  <conditionalFormatting sqref="R148:R154">
    <cfRule type="cellIs" dxfId="18287" priority="2152" operator="lessThan">
      <formula>0.8</formula>
    </cfRule>
    <cfRule type="cellIs" dxfId="18286" priority="2153" operator="greaterThan">
      <formula>1</formula>
    </cfRule>
  </conditionalFormatting>
  <conditionalFormatting sqref="R148:R154">
    <cfRule type="cellIs" dxfId="18285" priority="2150" operator="greaterThan">
      <formula>1</formula>
    </cfRule>
    <cfRule type="cellIs" dxfId="18284" priority="2151" operator="lessThan">
      <formula>0.8</formula>
    </cfRule>
  </conditionalFormatting>
  <conditionalFormatting sqref="P148:P154">
    <cfRule type="cellIs" dxfId="18283" priority="2149" operator="greaterThan">
      <formula>0</formula>
    </cfRule>
  </conditionalFormatting>
  <conditionalFormatting sqref="P148:P154">
    <cfRule type="cellIs" dxfId="18282" priority="2143" operator="greaterThan">
      <formula>0</formula>
    </cfRule>
  </conditionalFormatting>
  <conditionalFormatting sqref="Q148:Q154">
    <cfRule type="cellIs" dxfId="18281" priority="2148" operator="lessThan">
      <formula>0</formula>
    </cfRule>
  </conditionalFormatting>
  <conditionalFormatting sqref="R148:R154">
    <cfRule type="cellIs" dxfId="18280" priority="2146" operator="lessThan">
      <formula>0.8</formula>
    </cfRule>
    <cfRule type="cellIs" dxfId="18279" priority="2147" operator="greaterThan">
      <formula>1</formula>
    </cfRule>
  </conditionalFormatting>
  <conditionalFormatting sqref="R148:R154">
    <cfRule type="cellIs" dxfId="18278" priority="2144" operator="greaterThan">
      <formula>1</formula>
    </cfRule>
    <cfRule type="cellIs" dxfId="18277" priority="2145" operator="lessThan">
      <formula>0.8</formula>
    </cfRule>
  </conditionalFormatting>
  <conditionalFormatting sqref="P148:P154">
    <cfRule type="cellIs" dxfId="18276" priority="2137" operator="greaterThan">
      <formula>0</formula>
    </cfRule>
  </conditionalFormatting>
  <conditionalFormatting sqref="Q148:Q154">
    <cfRule type="cellIs" dxfId="18275" priority="2142" operator="lessThan">
      <formula>0</formula>
    </cfRule>
  </conditionalFormatting>
  <conditionalFormatting sqref="R148:R154">
    <cfRule type="cellIs" dxfId="18274" priority="2140" operator="lessThan">
      <formula>0.8</formula>
    </cfRule>
    <cfRule type="cellIs" dxfId="18273" priority="2141" operator="greaterThan">
      <formula>1</formula>
    </cfRule>
  </conditionalFormatting>
  <conditionalFormatting sqref="R148:R154">
    <cfRule type="cellIs" dxfId="18272" priority="2138" operator="greaterThan">
      <formula>1</formula>
    </cfRule>
    <cfRule type="cellIs" dxfId="18271" priority="2139" operator="lessThan">
      <formula>0.8</formula>
    </cfRule>
  </conditionalFormatting>
  <conditionalFormatting sqref="R148:R154">
    <cfRule type="cellIs" dxfId="18270" priority="2134" operator="lessThan">
      <formula>0.8</formula>
    </cfRule>
    <cfRule type="cellIs" dxfId="18269" priority="2135" operator="greaterThan">
      <formula>1</formula>
    </cfRule>
  </conditionalFormatting>
  <conditionalFormatting sqref="R148:R154">
    <cfRule type="cellIs" dxfId="18268" priority="2132" operator="greaterThan">
      <formula>1</formula>
    </cfRule>
    <cfRule type="cellIs" dxfId="18267" priority="2133" operator="lessThan">
      <formula>0.8</formula>
    </cfRule>
  </conditionalFormatting>
  <conditionalFormatting sqref="P148:P154">
    <cfRule type="cellIs" dxfId="18266" priority="2131" operator="greaterThan">
      <formula>0</formula>
    </cfRule>
  </conditionalFormatting>
  <conditionalFormatting sqref="Q148:Q154">
    <cfRule type="cellIs" dxfId="18265" priority="2136" operator="lessThan">
      <formula>0</formula>
    </cfRule>
  </conditionalFormatting>
  <conditionalFormatting sqref="P148:P154">
    <cfRule type="cellIs" dxfId="18264" priority="2125" operator="greaterThan">
      <formula>0</formula>
    </cfRule>
  </conditionalFormatting>
  <conditionalFormatting sqref="Q148:Q154">
    <cfRule type="cellIs" dxfId="18263" priority="2130" operator="lessThan">
      <formula>0</formula>
    </cfRule>
  </conditionalFormatting>
  <conditionalFormatting sqref="R148:R154">
    <cfRule type="cellIs" dxfId="18262" priority="2128" operator="lessThan">
      <formula>0.8</formula>
    </cfRule>
    <cfRule type="cellIs" dxfId="18261" priority="2129" operator="greaterThan">
      <formula>1</formula>
    </cfRule>
  </conditionalFormatting>
  <conditionalFormatting sqref="R148:R154">
    <cfRule type="cellIs" dxfId="18260" priority="2126" operator="greaterThan">
      <formula>1</formula>
    </cfRule>
    <cfRule type="cellIs" dxfId="18259" priority="2127" operator="lessThan">
      <formula>0.8</formula>
    </cfRule>
  </conditionalFormatting>
  <conditionalFormatting sqref="R148:R154">
    <cfRule type="cellIs" dxfId="18258" priority="2122" operator="lessThan">
      <formula>0.8</formula>
    </cfRule>
    <cfRule type="cellIs" dxfId="18257" priority="2123" operator="greaterThan">
      <formula>1</formula>
    </cfRule>
  </conditionalFormatting>
  <conditionalFormatting sqref="R148:R154">
    <cfRule type="cellIs" dxfId="18256" priority="2120" operator="greaterThan">
      <formula>1</formula>
    </cfRule>
    <cfRule type="cellIs" dxfId="18255" priority="2121" operator="lessThan">
      <formula>0.8</formula>
    </cfRule>
  </conditionalFormatting>
  <conditionalFormatting sqref="P148:P154">
    <cfRule type="cellIs" dxfId="18254" priority="2119" operator="greaterThan">
      <formula>0</formula>
    </cfRule>
  </conditionalFormatting>
  <conditionalFormatting sqref="Q148:Q154">
    <cfRule type="cellIs" dxfId="18253" priority="2124" operator="lessThan">
      <formula>0</formula>
    </cfRule>
  </conditionalFormatting>
  <conditionalFormatting sqref="R148:R154">
    <cfRule type="cellIs" dxfId="18252" priority="2116" operator="lessThan">
      <formula>0.8</formula>
    </cfRule>
    <cfRule type="cellIs" dxfId="18251" priority="2117" operator="greaterThan">
      <formula>1</formula>
    </cfRule>
  </conditionalFormatting>
  <conditionalFormatting sqref="R148:R154">
    <cfRule type="cellIs" dxfId="18250" priority="2114" operator="greaterThan">
      <formula>1</formula>
    </cfRule>
    <cfRule type="cellIs" dxfId="18249" priority="2115" operator="lessThan">
      <formula>0.8</formula>
    </cfRule>
  </conditionalFormatting>
  <conditionalFormatting sqref="P148:P154">
    <cfRule type="cellIs" dxfId="18248" priority="2113" operator="greaterThan">
      <formula>0</formula>
    </cfRule>
  </conditionalFormatting>
  <conditionalFormatting sqref="Q148:Q154">
    <cfRule type="cellIs" dxfId="18247" priority="2118" operator="lessThan">
      <formula>0</formula>
    </cfRule>
  </conditionalFormatting>
  <conditionalFormatting sqref="Q148:Q154">
    <cfRule type="cellIs" dxfId="18246" priority="2112" operator="lessThan">
      <formula>0</formula>
    </cfRule>
  </conditionalFormatting>
  <conditionalFormatting sqref="R148:R154">
    <cfRule type="cellIs" dxfId="18245" priority="2110" operator="lessThan">
      <formula>0.8</formula>
    </cfRule>
    <cfRule type="cellIs" dxfId="18244" priority="2111" operator="greaterThan">
      <formula>1</formula>
    </cfRule>
  </conditionalFormatting>
  <conditionalFormatting sqref="R148:R154">
    <cfRule type="cellIs" dxfId="18243" priority="2108" operator="greaterThan">
      <formula>1</formula>
    </cfRule>
    <cfRule type="cellIs" dxfId="18242" priority="2109" operator="lessThan">
      <formula>0.8</formula>
    </cfRule>
  </conditionalFormatting>
  <conditionalFormatting sqref="P148:P154">
    <cfRule type="cellIs" dxfId="18241" priority="2107" operator="greaterThan">
      <formula>0</formula>
    </cfRule>
  </conditionalFormatting>
  <conditionalFormatting sqref="Q148:Q154">
    <cfRule type="cellIs" dxfId="18240" priority="2101" operator="lessThan">
      <formula>0</formula>
    </cfRule>
  </conditionalFormatting>
  <conditionalFormatting sqref="R148:R154">
    <cfRule type="cellIs" dxfId="18239" priority="2105" operator="lessThan">
      <formula>0.8</formula>
    </cfRule>
    <cfRule type="cellIs" dxfId="18238" priority="2106" operator="greaterThan">
      <formula>1</formula>
    </cfRule>
  </conditionalFormatting>
  <conditionalFormatting sqref="R148:R154">
    <cfRule type="cellIs" dxfId="18237" priority="2103" operator="greaterThan">
      <formula>1</formula>
    </cfRule>
    <cfRule type="cellIs" dxfId="18236" priority="2104" operator="lessThan">
      <formula>0.8</formula>
    </cfRule>
  </conditionalFormatting>
  <conditionalFormatting sqref="P148:P154">
    <cfRule type="cellIs" dxfId="18235" priority="2102" operator="greaterThan">
      <formula>0</formula>
    </cfRule>
  </conditionalFormatting>
  <conditionalFormatting sqref="Q148:Q154">
    <cfRule type="cellIs" dxfId="18234" priority="2100" operator="lessThan">
      <formula>0</formula>
    </cfRule>
  </conditionalFormatting>
  <conditionalFormatting sqref="R148:R154">
    <cfRule type="cellIs" dxfId="18233" priority="2098" operator="lessThan">
      <formula>0.8</formula>
    </cfRule>
    <cfRule type="cellIs" dxfId="18232" priority="2099" operator="greaterThan">
      <formula>1</formula>
    </cfRule>
  </conditionalFormatting>
  <conditionalFormatting sqref="R148:R154">
    <cfRule type="cellIs" dxfId="18231" priority="2096" operator="greaterThan">
      <formula>1</formula>
    </cfRule>
    <cfRule type="cellIs" dxfId="18230" priority="2097" operator="lessThan">
      <formula>0.8</formula>
    </cfRule>
  </conditionalFormatting>
  <conditionalFormatting sqref="P148:P154">
    <cfRule type="cellIs" dxfId="18229" priority="2095" operator="greaterThan">
      <formula>0</formula>
    </cfRule>
  </conditionalFormatting>
  <conditionalFormatting sqref="Q148:Q154">
    <cfRule type="cellIs" dxfId="18228" priority="2094" operator="lessThan">
      <formula>0</formula>
    </cfRule>
  </conditionalFormatting>
  <conditionalFormatting sqref="R148:R154">
    <cfRule type="cellIs" dxfId="18227" priority="2092" operator="lessThan">
      <formula>0.8</formula>
    </cfRule>
    <cfRule type="cellIs" dxfId="18226" priority="2093" operator="greaterThan">
      <formula>1</formula>
    </cfRule>
  </conditionalFormatting>
  <conditionalFormatting sqref="R148:R154">
    <cfRule type="cellIs" dxfId="18225" priority="2090" operator="greaterThan">
      <formula>1</formula>
    </cfRule>
    <cfRule type="cellIs" dxfId="18224" priority="2091" operator="lessThan">
      <formula>0.8</formula>
    </cfRule>
  </conditionalFormatting>
  <conditionalFormatting sqref="P148:P154">
    <cfRule type="cellIs" dxfId="18223" priority="2089" operator="greaterThan">
      <formula>0</formula>
    </cfRule>
  </conditionalFormatting>
  <conditionalFormatting sqref="Q148:Q154">
    <cfRule type="cellIs" dxfId="18222" priority="2088" operator="lessThan">
      <formula>0</formula>
    </cfRule>
  </conditionalFormatting>
  <conditionalFormatting sqref="R148:R154">
    <cfRule type="cellIs" dxfId="18221" priority="2086" operator="lessThan">
      <formula>0.8</formula>
    </cfRule>
    <cfRule type="cellIs" dxfId="18220" priority="2087" operator="greaterThan">
      <formula>1</formula>
    </cfRule>
  </conditionalFormatting>
  <conditionalFormatting sqref="R148:R154">
    <cfRule type="cellIs" dxfId="18219" priority="2084" operator="greaterThan">
      <formula>1</formula>
    </cfRule>
    <cfRule type="cellIs" dxfId="18218" priority="2085" operator="lessThan">
      <formula>0.8</formula>
    </cfRule>
  </conditionalFormatting>
  <conditionalFormatting sqref="P148:P154">
    <cfRule type="cellIs" dxfId="18217" priority="2083" operator="greaterThan">
      <formula>0</formula>
    </cfRule>
  </conditionalFormatting>
  <conditionalFormatting sqref="Q148:Q154">
    <cfRule type="cellIs" dxfId="18216" priority="2082" operator="lessThan">
      <formula>0</formula>
    </cfRule>
  </conditionalFormatting>
  <conditionalFormatting sqref="R148:R154">
    <cfRule type="cellIs" dxfId="18215" priority="2080" operator="lessThan">
      <formula>0.8</formula>
    </cfRule>
    <cfRule type="cellIs" dxfId="18214" priority="2081" operator="greaterThan">
      <formula>1</formula>
    </cfRule>
  </conditionalFormatting>
  <conditionalFormatting sqref="R148:R154">
    <cfRule type="cellIs" dxfId="18213" priority="2078" operator="greaterThan">
      <formula>1</formula>
    </cfRule>
    <cfRule type="cellIs" dxfId="18212" priority="2079" operator="lessThan">
      <formula>0.8</formula>
    </cfRule>
  </conditionalFormatting>
  <conditionalFormatting sqref="P148:P154">
    <cfRule type="cellIs" dxfId="18211" priority="2077" operator="greaterThan">
      <formula>0</formula>
    </cfRule>
  </conditionalFormatting>
  <conditionalFormatting sqref="Q148:Q154">
    <cfRule type="cellIs" dxfId="18210" priority="2076" operator="lessThan">
      <formula>0</formula>
    </cfRule>
  </conditionalFormatting>
  <conditionalFormatting sqref="R148:R154">
    <cfRule type="cellIs" dxfId="18209" priority="2074" operator="lessThan">
      <formula>0.8</formula>
    </cfRule>
    <cfRule type="cellIs" dxfId="18208" priority="2075" operator="greaterThan">
      <formula>1</formula>
    </cfRule>
  </conditionalFormatting>
  <conditionalFormatting sqref="R148:R154">
    <cfRule type="cellIs" dxfId="18207" priority="2072" operator="greaterThan">
      <formula>1</formula>
    </cfRule>
    <cfRule type="cellIs" dxfId="18206" priority="2073" operator="lessThan">
      <formula>0.8</formula>
    </cfRule>
  </conditionalFormatting>
  <conditionalFormatting sqref="P148:P154">
    <cfRule type="cellIs" dxfId="18205" priority="2071" operator="greaterThan">
      <formula>0</formula>
    </cfRule>
  </conditionalFormatting>
  <conditionalFormatting sqref="P148:P154">
    <cfRule type="cellIs" dxfId="18204" priority="2065" operator="greaterThan">
      <formula>0</formula>
    </cfRule>
  </conditionalFormatting>
  <conditionalFormatting sqref="Q148:Q154">
    <cfRule type="cellIs" dxfId="18203" priority="2070" operator="lessThan">
      <formula>0</formula>
    </cfRule>
  </conditionalFormatting>
  <conditionalFormatting sqref="R148:R154">
    <cfRule type="cellIs" dxfId="18202" priority="2068" operator="lessThan">
      <formula>0.8</formula>
    </cfRule>
    <cfRule type="cellIs" dxfId="18201" priority="2069" operator="greaterThan">
      <formula>1</formula>
    </cfRule>
  </conditionalFormatting>
  <conditionalFormatting sqref="R148:R154">
    <cfRule type="cellIs" dxfId="18200" priority="2066" operator="greaterThan">
      <formula>1</formula>
    </cfRule>
    <cfRule type="cellIs" dxfId="18199" priority="2067" operator="lessThan">
      <formula>0.8</formula>
    </cfRule>
  </conditionalFormatting>
  <conditionalFormatting sqref="P148:P154">
    <cfRule type="cellIs" dxfId="18198" priority="2059" operator="greaterThan">
      <formula>0</formula>
    </cfRule>
  </conditionalFormatting>
  <conditionalFormatting sqref="Q148:Q154">
    <cfRule type="cellIs" dxfId="18197" priority="2064" operator="lessThan">
      <formula>0</formula>
    </cfRule>
  </conditionalFormatting>
  <conditionalFormatting sqref="R148:R154">
    <cfRule type="cellIs" dxfId="18196" priority="2062" operator="lessThan">
      <formula>0.8</formula>
    </cfRule>
    <cfRule type="cellIs" dxfId="18195" priority="2063" operator="greaterThan">
      <formula>1</formula>
    </cfRule>
  </conditionalFormatting>
  <conditionalFormatting sqref="R148:R154">
    <cfRule type="cellIs" dxfId="18194" priority="2060" operator="greaterThan">
      <formula>1</formula>
    </cfRule>
    <cfRule type="cellIs" dxfId="18193" priority="2061" operator="lessThan">
      <formula>0.8</formula>
    </cfRule>
  </conditionalFormatting>
  <conditionalFormatting sqref="R148:R154">
    <cfRule type="cellIs" dxfId="18192" priority="2056" operator="lessThan">
      <formula>0.8</formula>
    </cfRule>
    <cfRule type="cellIs" dxfId="18191" priority="2057" operator="greaterThan">
      <formula>1</formula>
    </cfRule>
  </conditionalFormatting>
  <conditionalFormatting sqref="R148:R154">
    <cfRule type="cellIs" dxfId="18190" priority="2054" operator="greaterThan">
      <formula>1</formula>
    </cfRule>
    <cfRule type="cellIs" dxfId="18189" priority="2055" operator="lessThan">
      <formula>0.8</formula>
    </cfRule>
  </conditionalFormatting>
  <conditionalFormatting sqref="P148:P154">
    <cfRule type="cellIs" dxfId="18188" priority="2053" operator="greaterThan">
      <formula>0</formula>
    </cfRule>
  </conditionalFormatting>
  <conditionalFormatting sqref="Q148:Q154">
    <cfRule type="cellIs" dxfId="18187" priority="2058" operator="lessThan">
      <formula>0</formula>
    </cfRule>
  </conditionalFormatting>
  <conditionalFormatting sqref="Q148:Q154">
    <cfRule type="cellIs" dxfId="18186" priority="2047" operator="lessThan">
      <formula>0</formula>
    </cfRule>
  </conditionalFormatting>
  <conditionalFormatting sqref="P148:P154">
    <cfRule type="cellIs" dxfId="18185" priority="2048" operator="greaterThan">
      <formula>0</formula>
    </cfRule>
  </conditionalFormatting>
  <conditionalFormatting sqref="R148:R154">
    <cfRule type="cellIs" dxfId="18184" priority="2051" operator="lessThan">
      <formula>0.8</formula>
    </cfRule>
    <cfRule type="cellIs" dxfId="18183" priority="2052" operator="greaterThan">
      <formula>1</formula>
    </cfRule>
  </conditionalFormatting>
  <conditionalFormatting sqref="R148:R154">
    <cfRule type="cellIs" dxfId="18182" priority="2049" operator="greaterThan">
      <formula>1</formula>
    </cfRule>
    <cfRule type="cellIs" dxfId="18181" priority="2050" operator="lessThan">
      <formula>0.8</formula>
    </cfRule>
  </conditionalFormatting>
  <conditionalFormatting sqref="Q148:Q154">
    <cfRule type="cellIs" dxfId="18180" priority="2041" operator="lessThan">
      <formula>0</formula>
    </cfRule>
  </conditionalFormatting>
  <conditionalFormatting sqref="R148:R154">
    <cfRule type="cellIs" dxfId="18179" priority="2045" operator="lessThan">
      <formula>0.8</formula>
    </cfRule>
    <cfRule type="cellIs" dxfId="18178" priority="2046" operator="greaterThan">
      <formula>1</formula>
    </cfRule>
  </conditionalFormatting>
  <conditionalFormatting sqref="R148:R154">
    <cfRule type="cellIs" dxfId="18177" priority="2043" operator="greaterThan">
      <formula>1</formula>
    </cfRule>
    <cfRule type="cellIs" dxfId="18176" priority="2044" operator="lessThan">
      <formula>0.8</formula>
    </cfRule>
  </conditionalFormatting>
  <conditionalFormatting sqref="P148:P154">
    <cfRule type="cellIs" dxfId="18175" priority="2042" operator="greaterThan">
      <formula>0</formula>
    </cfRule>
  </conditionalFormatting>
  <conditionalFormatting sqref="Q148:Q154">
    <cfRule type="cellIs" dxfId="18174" priority="2040" operator="lessThan">
      <formula>0</formula>
    </cfRule>
  </conditionalFormatting>
  <conditionalFormatting sqref="R148:R154">
    <cfRule type="cellIs" dxfId="18173" priority="2038" operator="lessThan">
      <formula>0.8</formula>
    </cfRule>
    <cfRule type="cellIs" dxfId="18172" priority="2039" operator="greaterThan">
      <formula>1</formula>
    </cfRule>
  </conditionalFormatting>
  <conditionalFormatting sqref="R148:R154">
    <cfRule type="cellIs" dxfId="18171" priority="2036" operator="greaterThan">
      <formula>1</formula>
    </cfRule>
    <cfRule type="cellIs" dxfId="18170" priority="2037" operator="lessThan">
      <formula>0.8</formula>
    </cfRule>
  </conditionalFormatting>
  <conditionalFormatting sqref="P148:P154">
    <cfRule type="cellIs" dxfId="18169" priority="2035" operator="greaterThan">
      <formula>0</formula>
    </cfRule>
  </conditionalFormatting>
  <conditionalFormatting sqref="Q148:Q154">
    <cfRule type="cellIs" dxfId="18168" priority="2034" operator="lessThan">
      <formula>0</formula>
    </cfRule>
  </conditionalFormatting>
  <conditionalFormatting sqref="R148:R154">
    <cfRule type="cellIs" dxfId="18167" priority="2032" operator="lessThan">
      <formula>0.8</formula>
    </cfRule>
    <cfRule type="cellIs" dxfId="18166" priority="2033" operator="greaterThan">
      <formula>1</formula>
    </cfRule>
  </conditionalFormatting>
  <conditionalFormatting sqref="R148:R154">
    <cfRule type="cellIs" dxfId="18165" priority="2030" operator="greaterThan">
      <formula>1</formula>
    </cfRule>
    <cfRule type="cellIs" dxfId="18164" priority="2031" operator="lessThan">
      <formula>0.8</formula>
    </cfRule>
  </conditionalFormatting>
  <conditionalFormatting sqref="P148:P154">
    <cfRule type="cellIs" dxfId="18163" priority="2029" operator="greaterThan">
      <formula>0</formula>
    </cfRule>
  </conditionalFormatting>
  <conditionalFormatting sqref="Q148:Q154">
    <cfRule type="cellIs" dxfId="18162" priority="2028" operator="lessThan">
      <formula>0</formula>
    </cfRule>
  </conditionalFormatting>
  <conditionalFormatting sqref="R148:R154">
    <cfRule type="cellIs" dxfId="18161" priority="2026" operator="lessThan">
      <formula>0.8</formula>
    </cfRule>
    <cfRule type="cellIs" dxfId="18160" priority="2027" operator="greaterThan">
      <formula>1</formula>
    </cfRule>
  </conditionalFormatting>
  <conditionalFormatting sqref="R148:R154">
    <cfRule type="cellIs" dxfId="18159" priority="2024" operator="greaterThan">
      <formula>1</formula>
    </cfRule>
    <cfRule type="cellIs" dxfId="18158" priority="2025" operator="lessThan">
      <formula>0.8</formula>
    </cfRule>
  </conditionalFormatting>
  <conditionalFormatting sqref="P148:P154">
    <cfRule type="cellIs" dxfId="18157" priority="2023" operator="greaterThan">
      <formula>0</formula>
    </cfRule>
  </conditionalFormatting>
  <conditionalFormatting sqref="Q148:Q154">
    <cfRule type="cellIs" dxfId="18156" priority="2022" operator="lessThan">
      <formula>0</formula>
    </cfRule>
  </conditionalFormatting>
  <conditionalFormatting sqref="R148:R154">
    <cfRule type="cellIs" dxfId="18155" priority="2020" operator="lessThan">
      <formula>0.8</formula>
    </cfRule>
    <cfRule type="cellIs" dxfId="18154" priority="2021" operator="greaterThan">
      <formula>1</formula>
    </cfRule>
  </conditionalFormatting>
  <conditionalFormatting sqref="R148:R154">
    <cfRule type="cellIs" dxfId="18153" priority="2018" operator="greaterThan">
      <formula>1</formula>
    </cfRule>
    <cfRule type="cellIs" dxfId="18152" priority="2019" operator="lessThan">
      <formula>0.8</formula>
    </cfRule>
  </conditionalFormatting>
  <conditionalFormatting sqref="P148:P154">
    <cfRule type="cellIs" dxfId="18151" priority="2017" operator="greaterThan">
      <formula>0</formula>
    </cfRule>
  </conditionalFormatting>
  <conditionalFormatting sqref="Q124 Q127 Q129:Q130">
    <cfRule type="cellIs" dxfId="18150" priority="2011" operator="lessThan">
      <formula>0</formula>
    </cfRule>
  </conditionalFormatting>
  <conditionalFormatting sqref="P124 P127 P129:P130">
    <cfRule type="cellIs" dxfId="18149" priority="2012" operator="greaterThan">
      <formula>0</formula>
    </cfRule>
  </conditionalFormatting>
  <conditionalFormatting sqref="R124 R127 R129:R130">
    <cfRule type="cellIs" dxfId="18148" priority="2015" operator="lessThan">
      <formula>0.8</formula>
    </cfRule>
    <cfRule type="cellIs" dxfId="18147" priority="2016" operator="greaterThan">
      <formula>1</formula>
    </cfRule>
  </conditionalFormatting>
  <conditionalFormatting sqref="R124 R127 R129:R130">
    <cfRule type="cellIs" dxfId="18146" priority="2013" operator="greaterThan">
      <formula>1</formula>
    </cfRule>
    <cfRule type="cellIs" dxfId="18145" priority="2014" operator="lessThan">
      <formula>0.8</formula>
    </cfRule>
  </conditionalFormatting>
  <conditionalFormatting sqref="Q124 Q127 Q129:Q130">
    <cfRule type="cellIs" dxfId="18144" priority="2005" operator="lessThan">
      <formula>0</formula>
    </cfRule>
  </conditionalFormatting>
  <conditionalFormatting sqref="R124 R127 R129:R130">
    <cfRule type="cellIs" dxfId="18143" priority="2009" operator="lessThan">
      <formula>0.8</formula>
    </cfRule>
    <cfRule type="cellIs" dxfId="18142" priority="2010" operator="greaterThan">
      <formula>1</formula>
    </cfRule>
  </conditionalFormatting>
  <conditionalFormatting sqref="R124 R127 R129:R130">
    <cfRule type="cellIs" dxfId="18141" priority="2007" operator="greaterThan">
      <formula>1</formula>
    </cfRule>
    <cfRule type="cellIs" dxfId="18140" priority="2008" operator="lessThan">
      <formula>0.8</formula>
    </cfRule>
  </conditionalFormatting>
  <conditionalFormatting sqref="P124 P127 P129:P130">
    <cfRule type="cellIs" dxfId="18139" priority="2006" operator="greaterThan">
      <formula>0</formula>
    </cfRule>
  </conditionalFormatting>
  <conditionalFormatting sqref="Q124 Q127 Q129:Q130">
    <cfRule type="cellIs" dxfId="18138" priority="2004" operator="lessThan">
      <formula>0</formula>
    </cfRule>
  </conditionalFormatting>
  <conditionalFormatting sqref="R124 R127 R129:R130">
    <cfRule type="cellIs" dxfId="18137" priority="2002" operator="lessThan">
      <formula>0.8</formula>
    </cfRule>
    <cfRule type="cellIs" dxfId="18136" priority="2003" operator="greaterThan">
      <formula>1</formula>
    </cfRule>
  </conditionalFormatting>
  <conditionalFormatting sqref="R124 R127 R129:R130">
    <cfRule type="cellIs" dxfId="18135" priority="2000" operator="greaterThan">
      <formula>1</formula>
    </cfRule>
    <cfRule type="cellIs" dxfId="18134" priority="2001" operator="lessThan">
      <formula>0.8</formula>
    </cfRule>
  </conditionalFormatting>
  <conditionalFormatting sqref="P124 P127 P129:P130">
    <cfRule type="cellIs" dxfId="18133" priority="1999" operator="greaterThan">
      <formula>0</formula>
    </cfRule>
  </conditionalFormatting>
  <conditionalFormatting sqref="Q124 Q127 Q129:Q130">
    <cfRule type="cellIs" dxfId="18132" priority="1998" operator="lessThan">
      <formula>0</formula>
    </cfRule>
  </conditionalFormatting>
  <conditionalFormatting sqref="R124 R127 R129:R130">
    <cfRule type="cellIs" dxfId="18131" priority="1996" operator="lessThan">
      <formula>0.8</formula>
    </cfRule>
    <cfRule type="cellIs" dxfId="18130" priority="1997" operator="greaterThan">
      <formula>1</formula>
    </cfRule>
  </conditionalFormatting>
  <conditionalFormatting sqref="R124 R127 R129:R130">
    <cfRule type="cellIs" dxfId="18129" priority="1994" operator="greaterThan">
      <formula>1</formula>
    </cfRule>
    <cfRule type="cellIs" dxfId="18128" priority="1995" operator="lessThan">
      <formula>0.8</formula>
    </cfRule>
  </conditionalFormatting>
  <conditionalFormatting sqref="P124 P127 P129:P130">
    <cfRule type="cellIs" dxfId="18127" priority="1993" operator="greaterThan">
      <formula>0</formula>
    </cfRule>
  </conditionalFormatting>
  <conditionalFormatting sqref="Q124 Q127 Q129:Q130">
    <cfRule type="cellIs" dxfId="18126" priority="1992" operator="lessThan">
      <formula>0</formula>
    </cfRule>
  </conditionalFormatting>
  <conditionalFormatting sqref="R124 R127 R129:R130">
    <cfRule type="cellIs" dxfId="18125" priority="1990" operator="lessThan">
      <formula>0.8</formula>
    </cfRule>
    <cfRule type="cellIs" dxfId="18124" priority="1991" operator="greaterThan">
      <formula>1</formula>
    </cfRule>
  </conditionalFormatting>
  <conditionalFormatting sqref="R124 R127 R129:R130">
    <cfRule type="cellIs" dxfId="18123" priority="1988" operator="greaterThan">
      <formula>1</formula>
    </cfRule>
    <cfRule type="cellIs" dxfId="18122" priority="1989" operator="lessThan">
      <formula>0.8</formula>
    </cfRule>
  </conditionalFormatting>
  <conditionalFormatting sqref="P124 P127 P129:P130">
    <cfRule type="cellIs" dxfId="18121" priority="1987" operator="greaterThan">
      <formula>0</formula>
    </cfRule>
  </conditionalFormatting>
  <conditionalFormatting sqref="Q124 Q127 Q129:Q130">
    <cfRule type="cellIs" dxfId="18120" priority="1986" operator="lessThan">
      <formula>0</formula>
    </cfRule>
  </conditionalFormatting>
  <conditionalFormatting sqref="R124 R127 R129:R130">
    <cfRule type="cellIs" dxfId="18119" priority="1984" operator="lessThan">
      <formula>0.8</formula>
    </cfRule>
    <cfRule type="cellIs" dxfId="18118" priority="1985" operator="greaterThan">
      <formula>1</formula>
    </cfRule>
  </conditionalFormatting>
  <conditionalFormatting sqref="R124 R127 R129:R130">
    <cfRule type="cellIs" dxfId="18117" priority="1982" operator="greaterThan">
      <formula>1</formula>
    </cfRule>
    <cfRule type="cellIs" dxfId="18116" priority="1983" operator="lessThan">
      <formula>0.8</formula>
    </cfRule>
  </conditionalFormatting>
  <conditionalFormatting sqref="P124 P127 P129:P130">
    <cfRule type="cellIs" dxfId="18115" priority="1981" operator="greaterThan">
      <formula>0</formula>
    </cfRule>
  </conditionalFormatting>
  <conditionalFormatting sqref="Q124 Q127 Q129:Q130">
    <cfRule type="cellIs" dxfId="18114" priority="1980" operator="lessThan">
      <formula>0</formula>
    </cfRule>
  </conditionalFormatting>
  <conditionalFormatting sqref="R124 R127 R129:R130">
    <cfRule type="cellIs" dxfId="18113" priority="1978" operator="lessThan">
      <formula>0.8</formula>
    </cfRule>
    <cfRule type="cellIs" dxfId="18112" priority="1979" operator="greaterThan">
      <formula>1</formula>
    </cfRule>
  </conditionalFormatting>
  <conditionalFormatting sqref="R124 R127 R129:R130">
    <cfRule type="cellIs" dxfId="18111" priority="1976" operator="greaterThan">
      <formula>1</formula>
    </cfRule>
    <cfRule type="cellIs" dxfId="18110" priority="1977" operator="lessThan">
      <formula>0.8</formula>
    </cfRule>
  </conditionalFormatting>
  <conditionalFormatting sqref="P124 P127 P129:P130">
    <cfRule type="cellIs" dxfId="18109" priority="1975" operator="greaterThan">
      <formula>0</formula>
    </cfRule>
  </conditionalFormatting>
  <conditionalFormatting sqref="Q124 Q127 Q129:Q130">
    <cfRule type="cellIs" dxfId="18108" priority="1974" operator="lessThan">
      <formula>0</formula>
    </cfRule>
  </conditionalFormatting>
  <conditionalFormatting sqref="R124 R127 R129:R130">
    <cfRule type="cellIs" dxfId="18107" priority="1972" operator="lessThan">
      <formula>0.8</formula>
    </cfRule>
    <cfRule type="cellIs" dxfId="18106" priority="1973" operator="greaterThan">
      <formula>1</formula>
    </cfRule>
  </conditionalFormatting>
  <conditionalFormatting sqref="R124 R127 R129:R130">
    <cfRule type="cellIs" dxfId="18105" priority="1970" operator="greaterThan">
      <formula>1</formula>
    </cfRule>
    <cfRule type="cellIs" dxfId="18104" priority="1971" operator="lessThan">
      <formula>0.8</formula>
    </cfRule>
  </conditionalFormatting>
  <conditionalFormatting sqref="P124 P127 P129:P130">
    <cfRule type="cellIs" dxfId="18103" priority="1969" operator="greaterThan">
      <formula>0</formula>
    </cfRule>
  </conditionalFormatting>
  <conditionalFormatting sqref="Q124 Q127 Q129:Q130">
    <cfRule type="cellIs" dxfId="18102" priority="1968" operator="lessThan">
      <formula>0</formula>
    </cfRule>
  </conditionalFormatting>
  <conditionalFormatting sqref="R124 R127 R129:R130">
    <cfRule type="cellIs" dxfId="18101" priority="1966" operator="lessThan">
      <formula>0.8</formula>
    </cfRule>
    <cfRule type="cellIs" dxfId="18100" priority="1967" operator="greaterThan">
      <formula>1</formula>
    </cfRule>
  </conditionalFormatting>
  <conditionalFormatting sqref="R124 R127 R129:R130">
    <cfRule type="cellIs" dxfId="18099" priority="1964" operator="greaterThan">
      <formula>1</formula>
    </cfRule>
    <cfRule type="cellIs" dxfId="18098" priority="1965" operator="lessThan">
      <formula>0.8</formula>
    </cfRule>
  </conditionalFormatting>
  <conditionalFormatting sqref="P124 P127 P129:P130">
    <cfRule type="cellIs" dxfId="18097" priority="1963" operator="greaterThan">
      <formula>0</formula>
    </cfRule>
  </conditionalFormatting>
  <conditionalFormatting sqref="P124 P127 P129:P130">
    <cfRule type="cellIs" dxfId="18096" priority="1957" operator="greaterThan">
      <formula>0</formula>
    </cfRule>
  </conditionalFormatting>
  <conditionalFormatting sqref="Q124 Q127 Q129:Q130">
    <cfRule type="cellIs" dxfId="18095" priority="1962" operator="lessThan">
      <formula>0</formula>
    </cfRule>
  </conditionalFormatting>
  <conditionalFormatting sqref="R124 R127 R129:R130">
    <cfRule type="cellIs" dxfId="18094" priority="1960" operator="lessThan">
      <formula>0.8</formula>
    </cfRule>
    <cfRule type="cellIs" dxfId="18093" priority="1961" operator="greaterThan">
      <formula>1</formula>
    </cfRule>
  </conditionalFormatting>
  <conditionalFormatting sqref="R124 R127 R129:R130">
    <cfRule type="cellIs" dxfId="18092" priority="1958" operator="greaterThan">
      <formula>1</formula>
    </cfRule>
    <cfRule type="cellIs" dxfId="18091" priority="1959" operator="lessThan">
      <formula>0.8</formula>
    </cfRule>
  </conditionalFormatting>
  <conditionalFormatting sqref="P124 P127 P129:P130">
    <cfRule type="cellIs" dxfId="18090" priority="1951" operator="greaterThan">
      <formula>0</formula>
    </cfRule>
  </conditionalFormatting>
  <conditionalFormatting sqref="Q124 Q127 Q129:Q130">
    <cfRule type="cellIs" dxfId="18089" priority="1956" operator="lessThan">
      <formula>0</formula>
    </cfRule>
  </conditionalFormatting>
  <conditionalFormatting sqref="R124 R127 R129:R130">
    <cfRule type="cellIs" dxfId="18088" priority="1954" operator="lessThan">
      <formula>0.8</formula>
    </cfRule>
    <cfRule type="cellIs" dxfId="18087" priority="1955" operator="greaterThan">
      <formula>1</formula>
    </cfRule>
  </conditionalFormatting>
  <conditionalFormatting sqref="R124 R127 R129:R130">
    <cfRule type="cellIs" dxfId="18086" priority="1952" operator="greaterThan">
      <formula>1</formula>
    </cfRule>
    <cfRule type="cellIs" dxfId="18085" priority="1953" operator="lessThan">
      <formula>0.8</formula>
    </cfRule>
  </conditionalFormatting>
  <conditionalFormatting sqref="R124 R127 R129:R130">
    <cfRule type="cellIs" dxfId="18084" priority="1948" operator="lessThan">
      <formula>0.8</formula>
    </cfRule>
    <cfRule type="cellIs" dxfId="18083" priority="1949" operator="greaterThan">
      <formula>1</formula>
    </cfRule>
  </conditionalFormatting>
  <conditionalFormatting sqref="R124 R127 R129:R130">
    <cfRule type="cellIs" dxfId="18082" priority="1946" operator="greaterThan">
      <formula>1</formula>
    </cfRule>
    <cfRule type="cellIs" dxfId="18081" priority="1947" operator="lessThan">
      <formula>0.8</formula>
    </cfRule>
  </conditionalFormatting>
  <conditionalFormatting sqref="P124 P127 P129:P130">
    <cfRule type="cellIs" dxfId="18080" priority="1945" operator="greaterThan">
      <formula>0</formula>
    </cfRule>
  </conditionalFormatting>
  <conditionalFormatting sqref="Q124 Q127 Q129:Q130">
    <cfRule type="cellIs" dxfId="18079" priority="1950" operator="lessThan">
      <formula>0</formula>
    </cfRule>
  </conditionalFormatting>
  <conditionalFormatting sqref="Q124 Q127 Q129:Q130">
    <cfRule type="cellIs" dxfId="18078" priority="1944" operator="lessThan">
      <formula>0</formula>
    </cfRule>
  </conditionalFormatting>
  <conditionalFormatting sqref="R124 R127 R129:R130">
    <cfRule type="cellIs" dxfId="18077" priority="1942" operator="lessThan">
      <formula>0.8</formula>
    </cfRule>
    <cfRule type="cellIs" dxfId="18076" priority="1943" operator="greaterThan">
      <formula>1</formula>
    </cfRule>
  </conditionalFormatting>
  <conditionalFormatting sqref="R124 R127 R129:R130">
    <cfRule type="cellIs" dxfId="18075" priority="1940" operator="greaterThan">
      <formula>1</formula>
    </cfRule>
    <cfRule type="cellIs" dxfId="18074" priority="1941" operator="lessThan">
      <formula>0.8</formula>
    </cfRule>
  </conditionalFormatting>
  <conditionalFormatting sqref="P124 P127 P129:P130">
    <cfRule type="cellIs" dxfId="18073" priority="1939" operator="greaterThan">
      <formula>0</formula>
    </cfRule>
  </conditionalFormatting>
  <conditionalFormatting sqref="P124 P127 P129:P130">
    <cfRule type="cellIs" dxfId="18072" priority="1933" operator="greaterThan">
      <formula>0</formula>
    </cfRule>
  </conditionalFormatting>
  <conditionalFormatting sqref="Q124 Q127 Q129:Q130">
    <cfRule type="cellIs" dxfId="18071" priority="1938" operator="lessThan">
      <formula>0</formula>
    </cfRule>
  </conditionalFormatting>
  <conditionalFormatting sqref="R124 R127 R129:R130">
    <cfRule type="cellIs" dxfId="18070" priority="1936" operator="lessThan">
      <formula>0.8</formula>
    </cfRule>
    <cfRule type="cellIs" dxfId="18069" priority="1937" operator="greaterThan">
      <formula>1</formula>
    </cfRule>
  </conditionalFormatting>
  <conditionalFormatting sqref="R124 R127 R129:R130">
    <cfRule type="cellIs" dxfId="18068" priority="1934" operator="greaterThan">
      <formula>1</formula>
    </cfRule>
    <cfRule type="cellIs" dxfId="18067" priority="1935" operator="lessThan">
      <formula>0.8</formula>
    </cfRule>
  </conditionalFormatting>
  <conditionalFormatting sqref="P124 P127 P129:P130">
    <cfRule type="cellIs" dxfId="18066" priority="1927" operator="greaterThan">
      <formula>0</formula>
    </cfRule>
  </conditionalFormatting>
  <conditionalFormatting sqref="Q124 Q127 Q129:Q130">
    <cfRule type="cellIs" dxfId="18065" priority="1932" operator="lessThan">
      <formula>0</formula>
    </cfRule>
  </conditionalFormatting>
  <conditionalFormatting sqref="R124 R127 R129:R130">
    <cfRule type="cellIs" dxfId="18064" priority="1930" operator="lessThan">
      <formula>0.8</formula>
    </cfRule>
    <cfRule type="cellIs" dxfId="18063" priority="1931" operator="greaterThan">
      <formula>1</formula>
    </cfRule>
  </conditionalFormatting>
  <conditionalFormatting sqref="R124 R127 R129:R130">
    <cfRule type="cellIs" dxfId="18062" priority="1928" operator="greaterThan">
      <formula>1</formula>
    </cfRule>
    <cfRule type="cellIs" dxfId="18061" priority="1929" operator="lessThan">
      <formula>0.8</formula>
    </cfRule>
  </conditionalFormatting>
  <conditionalFormatting sqref="R124 R127 R129:R130">
    <cfRule type="cellIs" dxfId="18060" priority="1924" operator="lessThan">
      <formula>0.8</formula>
    </cfRule>
    <cfRule type="cellIs" dxfId="18059" priority="1925" operator="greaterThan">
      <formula>1</formula>
    </cfRule>
  </conditionalFormatting>
  <conditionalFormatting sqref="R124 R127 R129:R130">
    <cfRule type="cellIs" dxfId="18058" priority="1922" operator="greaterThan">
      <formula>1</formula>
    </cfRule>
    <cfRule type="cellIs" dxfId="18057" priority="1923" operator="lessThan">
      <formula>0.8</formula>
    </cfRule>
  </conditionalFormatting>
  <conditionalFormatting sqref="P124 P127 P129:P130">
    <cfRule type="cellIs" dxfId="18056" priority="1921" operator="greaterThan">
      <formula>0</formula>
    </cfRule>
  </conditionalFormatting>
  <conditionalFormatting sqref="Q124 Q127 Q129:Q130">
    <cfRule type="cellIs" dxfId="18055" priority="1926" operator="lessThan">
      <formula>0</formula>
    </cfRule>
  </conditionalFormatting>
  <conditionalFormatting sqref="P124 P127 P129:P130">
    <cfRule type="cellIs" dxfId="18054" priority="1915" operator="greaterThan">
      <formula>0</formula>
    </cfRule>
  </conditionalFormatting>
  <conditionalFormatting sqref="Q124 Q127 Q129:Q130">
    <cfRule type="cellIs" dxfId="18053" priority="1920" operator="lessThan">
      <formula>0</formula>
    </cfRule>
  </conditionalFormatting>
  <conditionalFormatting sqref="R124 R127 R129:R130">
    <cfRule type="cellIs" dxfId="18052" priority="1918" operator="lessThan">
      <formula>0.8</formula>
    </cfRule>
    <cfRule type="cellIs" dxfId="18051" priority="1919" operator="greaterThan">
      <formula>1</formula>
    </cfRule>
  </conditionalFormatting>
  <conditionalFormatting sqref="R124 R127 R129:R130">
    <cfRule type="cellIs" dxfId="18050" priority="1916" operator="greaterThan">
      <formula>1</formula>
    </cfRule>
    <cfRule type="cellIs" dxfId="18049" priority="1917" operator="lessThan">
      <formula>0.8</formula>
    </cfRule>
  </conditionalFormatting>
  <conditionalFormatting sqref="R124 R127 R129:R130">
    <cfRule type="cellIs" dxfId="18048" priority="1912" operator="lessThan">
      <formula>0.8</formula>
    </cfRule>
    <cfRule type="cellIs" dxfId="18047" priority="1913" operator="greaterThan">
      <formula>1</formula>
    </cfRule>
  </conditionalFormatting>
  <conditionalFormatting sqref="R124 R127 R129:R130">
    <cfRule type="cellIs" dxfId="18046" priority="1910" operator="greaterThan">
      <formula>1</formula>
    </cfRule>
    <cfRule type="cellIs" dxfId="18045" priority="1911" operator="lessThan">
      <formula>0.8</formula>
    </cfRule>
  </conditionalFormatting>
  <conditionalFormatting sqref="P124 P127 P129:P130">
    <cfRule type="cellIs" dxfId="18044" priority="1909" operator="greaterThan">
      <formula>0</formula>
    </cfRule>
  </conditionalFormatting>
  <conditionalFormatting sqref="Q124 Q127 Q129:Q130">
    <cfRule type="cellIs" dxfId="18043" priority="1914" operator="lessThan">
      <formula>0</formula>
    </cfRule>
  </conditionalFormatting>
  <conditionalFormatting sqref="R124 R127 R129:R130">
    <cfRule type="cellIs" dxfId="18042" priority="1906" operator="lessThan">
      <formula>0.8</formula>
    </cfRule>
    <cfRule type="cellIs" dxfId="18041" priority="1907" operator="greaterThan">
      <formula>1</formula>
    </cfRule>
  </conditionalFormatting>
  <conditionalFormatting sqref="R124 R127 R129:R130">
    <cfRule type="cellIs" dxfId="18040" priority="1904" operator="greaterThan">
      <formula>1</formula>
    </cfRule>
    <cfRule type="cellIs" dxfId="18039" priority="1905" operator="lessThan">
      <formula>0.8</formula>
    </cfRule>
  </conditionalFormatting>
  <conditionalFormatting sqref="P124 P127 P129:P130">
    <cfRule type="cellIs" dxfId="18038" priority="1903" operator="greaterThan">
      <formula>0</formula>
    </cfRule>
  </conditionalFormatting>
  <conditionalFormatting sqref="Q124 Q127 Q129:Q130">
    <cfRule type="cellIs" dxfId="18037" priority="1908" operator="lessThan">
      <formula>0</formula>
    </cfRule>
  </conditionalFormatting>
  <conditionalFormatting sqref="Q124 Q127 Q129:Q130">
    <cfRule type="cellIs" dxfId="18036" priority="1902" operator="lessThan">
      <formula>0</formula>
    </cfRule>
  </conditionalFormatting>
  <conditionalFormatting sqref="R124 R127 R129:R130">
    <cfRule type="cellIs" dxfId="18035" priority="1900" operator="lessThan">
      <formula>0.8</formula>
    </cfRule>
    <cfRule type="cellIs" dxfId="18034" priority="1901" operator="greaterThan">
      <formula>1</formula>
    </cfRule>
  </conditionalFormatting>
  <conditionalFormatting sqref="R124 R127 R129:R130">
    <cfRule type="cellIs" dxfId="18033" priority="1898" operator="greaterThan">
      <formula>1</formula>
    </cfRule>
    <cfRule type="cellIs" dxfId="18032" priority="1899" operator="lessThan">
      <formula>0.8</formula>
    </cfRule>
  </conditionalFormatting>
  <conditionalFormatting sqref="P124 P127 P129:P130">
    <cfRule type="cellIs" dxfId="18031" priority="1897" operator="greaterThan">
      <formula>0</formula>
    </cfRule>
  </conditionalFormatting>
  <conditionalFormatting sqref="Q124 Q127 Q129:Q130">
    <cfRule type="cellIs" dxfId="18030" priority="1891" operator="lessThan">
      <formula>0</formula>
    </cfRule>
  </conditionalFormatting>
  <conditionalFormatting sqref="R124 R127 R129:R130">
    <cfRule type="cellIs" dxfId="18029" priority="1895" operator="lessThan">
      <formula>0.8</formula>
    </cfRule>
    <cfRule type="cellIs" dxfId="18028" priority="1896" operator="greaterThan">
      <formula>1</formula>
    </cfRule>
  </conditionalFormatting>
  <conditionalFormatting sqref="R124 R127 R129:R130">
    <cfRule type="cellIs" dxfId="18027" priority="1893" operator="greaterThan">
      <formula>1</formula>
    </cfRule>
    <cfRule type="cellIs" dxfId="18026" priority="1894" operator="lessThan">
      <formula>0.8</formula>
    </cfRule>
  </conditionalFormatting>
  <conditionalFormatting sqref="P124 P127 P129:P130">
    <cfRule type="cellIs" dxfId="18025" priority="1892" operator="greaterThan">
      <formula>0</formula>
    </cfRule>
  </conditionalFormatting>
  <conditionalFormatting sqref="Q124 Q127 Q129:Q130">
    <cfRule type="cellIs" dxfId="18024" priority="1890" operator="lessThan">
      <formula>0</formula>
    </cfRule>
  </conditionalFormatting>
  <conditionalFormatting sqref="R124 R127 R129:R130">
    <cfRule type="cellIs" dxfId="18023" priority="1888" operator="lessThan">
      <formula>0.8</formula>
    </cfRule>
    <cfRule type="cellIs" dxfId="18022" priority="1889" operator="greaterThan">
      <formula>1</formula>
    </cfRule>
  </conditionalFormatting>
  <conditionalFormatting sqref="R124 R127 R129:R130">
    <cfRule type="cellIs" dxfId="18021" priority="1886" operator="greaterThan">
      <formula>1</formula>
    </cfRule>
    <cfRule type="cellIs" dxfId="18020" priority="1887" operator="lessThan">
      <formula>0.8</formula>
    </cfRule>
  </conditionalFormatting>
  <conditionalFormatting sqref="P124 P127 P129:P130">
    <cfRule type="cellIs" dxfId="18019" priority="1885" operator="greaterThan">
      <formula>0</formula>
    </cfRule>
  </conditionalFormatting>
  <conditionalFormatting sqref="Q124 Q127 Q129:Q130">
    <cfRule type="cellIs" dxfId="18018" priority="1884" operator="lessThan">
      <formula>0</formula>
    </cfRule>
  </conditionalFormatting>
  <conditionalFormatting sqref="R124 R127 R129:R130">
    <cfRule type="cellIs" dxfId="18017" priority="1882" operator="lessThan">
      <formula>0.8</formula>
    </cfRule>
    <cfRule type="cellIs" dxfId="18016" priority="1883" operator="greaterThan">
      <formula>1</formula>
    </cfRule>
  </conditionalFormatting>
  <conditionalFormatting sqref="R124 R127 R129:R130">
    <cfRule type="cellIs" dxfId="18015" priority="1880" operator="greaterThan">
      <formula>1</formula>
    </cfRule>
    <cfRule type="cellIs" dxfId="18014" priority="1881" operator="lessThan">
      <formula>0.8</formula>
    </cfRule>
  </conditionalFormatting>
  <conditionalFormatting sqref="P124 P127 P129:P130">
    <cfRule type="cellIs" dxfId="18013" priority="1879" operator="greaterThan">
      <formula>0</formula>
    </cfRule>
  </conditionalFormatting>
  <conditionalFormatting sqref="Q124 Q127 Q129:Q130">
    <cfRule type="cellIs" dxfId="18012" priority="1878" operator="lessThan">
      <formula>0</formula>
    </cfRule>
  </conditionalFormatting>
  <conditionalFormatting sqref="R124 R127 R129:R130">
    <cfRule type="cellIs" dxfId="18011" priority="1876" operator="lessThan">
      <formula>0.8</formula>
    </cfRule>
    <cfRule type="cellIs" dxfId="18010" priority="1877" operator="greaterThan">
      <formula>1</formula>
    </cfRule>
  </conditionalFormatting>
  <conditionalFormatting sqref="R124 R127 R129:R130">
    <cfRule type="cellIs" dxfId="18009" priority="1874" operator="greaterThan">
      <formula>1</formula>
    </cfRule>
    <cfRule type="cellIs" dxfId="18008" priority="1875" operator="lessThan">
      <formula>0.8</formula>
    </cfRule>
  </conditionalFormatting>
  <conditionalFormatting sqref="P124 P127 P129:P130">
    <cfRule type="cellIs" dxfId="18007" priority="1873" operator="greaterThan">
      <formula>0</formula>
    </cfRule>
  </conditionalFormatting>
  <conditionalFormatting sqref="Q124 Q127 Q129:Q130">
    <cfRule type="cellIs" dxfId="18006" priority="1872" operator="lessThan">
      <formula>0</formula>
    </cfRule>
  </conditionalFormatting>
  <conditionalFormatting sqref="R124 R127 R129:R130">
    <cfRule type="cellIs" dxfId="18005" priority="1870" operator="lessThan">
      <formula>0.8</formula>
    </cfRule>
    <cfRule type="cellIs" dxfId="18004" priority="1871" operator="greaterThan">
      <formula>1</formula>
    </cfRule>
  </conditionalFormatting>
  <conditionalFormatting sqref="R124 R127 R129:R130">
    <cfRule type="cellIs" dxfId="18003" priority="1868" operator="greaterThan">
      <formula>1</formula>
    </cfRule>
    <cfRule type="cellIs" dxfId="18002" priority="1869" operator="lessThan">
      <formula>0.8</formula>
    </cfRule>
  </conditionalFormatting>
  <conditionalFormatting sqref="P124 P127 P129:P130">
    <cfRule type="cellIs" dxfId="18001" priority="1867" operator="greaterThan">
      <formula>0</formula>
    </cfRule>
  </conditionalFormatting>
  <conditionalFormatting sqref="Q124 Q127 Q129:Q130">
    <cfRule type="cellIs" dxfId="18000" priority="1866" operator="lessThan">
      <formula>0</formula>
    </cfRule>
  </conditionalFormatting>
  <conditionalFormatting sqref="R124 R127 R129:R130">
    <cfRule type="cellIs" dxfId="17999" priority="1864" operator="lessThan">
      <formula>0.8</formula>
    </cfRule>
    <cfRule type="cellIs" dxfId="17998" priority="1865" operator="greaterThan">
      <formula>1</formula>
    </cfRule>
  </conditionalFormatting>
  <conditionalFormatting sqref="R124 R127 R129:R130">
    <cfRule type="cellIs" dxfId="17997" priority="1862" operator="greaterThan">
      <formula>1</formula>
    </cfRule>
    <cfRule type="cellIs" dxfId="17996" priority="1863" operator="lessThan">
      <formula>0.8</formula>
    </cfRule>
  </conditionalFormatting>
  <conditionalFormatting sqref="P124 P127 P129:P130">
    <cfRule type="cellIs" dxfId="17995" priority="1861" operator="greaterThan">
      <formula>0</formula>
    </cfRule>
  </conditionalFormatting>
  <conditionalFormatting sqref="P124 P127 P129:P130">
    <cfRule type="cellIs" dxfId="17994" priority="1855" operator="greaterThan">
      <formula>0</formula>
    </cfRule>
  </conditionalFormatting>
  <conditionalFormatting sqref="Q124 Q127 Q129:Q130">
    <cfRule type="cellIs" dxfId="17993" priority="1860" operator="lessThan">
      <formula>0</formula>
    </cfRule>
  </conditionalFormatting>
  <conditionalFormatting sqref="R124 R127 R129:R130">
    <cfRule type="cellIs" dxfId="17992" priority="1858" operator="lessThan">
      <formula>0.8</formula>
    </cfRule>
    <cfRule type="cellIs" dxfId="17991" priority="1859" operator="greaterThan">
      <formula>1</formula>
    </cfRule>
  </conditionalFormatting>
  <conditionalFormatting sqref="R124 R127 R129:R130">
    <cfRule type="cellIs" dxfId="17990" priority="1856" operator="greaterThan">
      <formula>1</formula>
    </cfRule>
    <cfRule type="cellIs" dxfId="17989" priority="1857" operator="lessThan">
      <formula>0.8</formula>
    </cfRule>
  </conditionalFormatting>
  <conditionalFormatting sqref="P124 P127 P129:P130">
    <cfRule type="cellIs" dxfId="17988" priority="1849" operator="greaterThan">
      <formula>0</formula>
    </cfRule>
  </conditionalFormatting>
  <conditionalFormatting sqref="Q124 Q127 Q129:Q130">
    <cfRule type="cellIs" dxfId="17987" priority="1854" operator="lessThan">
      <formula>0</formula>
    </cfRule>
  </conditionalFormatting>
  <conditionalFormatting sqref="R124 R127 R129:R130">
    <cfRule type="cellIs" dxfId="17986" priority="1852" operator="lessThan">
      <formula>0.8</formula>
    </cfRule>
    <cfRule type="cellIs" dxfId="17985" priority="1853" operator="greaterThan">
      <formula>1</formula>
    </cfRule>
  </conditionalFormatting>
  <conditionalFormatting sqref="R124 R127 R129:R130">
    <cfRule type="cellIs" dxfId="17984" priority="1850" operator="greaterThan">
      <formula>1</formula>
    </cfRule>
    <cfRule type="cellIs" dxfId="17983" priority="1851" operator="lessThan">
      <formula>0.8</formula>
    </cfRule>
  </conditionalFormatting>
  <conditionalFormatting sqref="R124 R127 R129:R130">
    <cfRule type="cellIs" dxfId="17982" priority="1846" operator="lessThan">
      <formula>0.8</formula>
    </cfRule>
    <cfRule type="cellIs" dxfId="17981" priority="1847" operator="greaterThan">
      <formula>1</formula>
    </cfRule>
  </conditionalFormatting>
  <conditionalFormatting sqref="R124 R127 R129:R130">
    <cfRule type="cellIs" dxfId="17980" priority="1844" operator="greaterThan">
      <formula>1</formula>
    </cfRule>
    <cfRule type="cellIs" dxfId="17979" priority="1845" operator="lessThan">
      <formula>0.8</formula>
    </cfRule>
  </conditionalFormatting>
  <conditionalFormatting sqref="P124 P127 P129:P130">
    <cfRule type="cellIs" dxfId="17978" priority="1843" operator="greaterThan">
      <formula>0</formula>
    </cfRule>
  </conditionalFormatting>
  <conditionalFormatting sqref="Q124 Q127 Q129:Q130">
    <cfRule type="cellIs" dxfId="17977" priority="1848" operator="lessThan">
      <formula>0</formula>
    </cfRule>
  </conditionalFormatting>
  <conditionalFormatting sqref="Q5:Q14">
    <cfRule type="cellIs" dxfId="17976" priority="1842" operator="lessThan">
      <formula>0</formula>
    </cfRule>
  </conditionalFormatting>
  <conditionalFormatting sqref="R5:R14">
    <cfRule type="cellIs" dxfId="17975" priority="1840" operator="lessThan">
      <formula>0.8</formula>
    </cfRule>
    <cfRule type="cellIs" dxfId="17974" priority="1841" operator="greaterThan">
      <formula>1</formula>
    </cfRule>
  </conditionalFormatting>
  <conditionalFormatting sqref="R5:R14">
    <cfRule type="cellIs" dxfId="17973" priority="1838" operator="greaterThan">
      <formula>1</formula>
    </cfRule>
    <cfRule type="cellIs" dxfId="17972" priority="1839" operator="lessThan">
      <formula>0.8</formula>
    </cfRule>
  </conditionalFormatting>
  <conditionalFormatting sqref="P5:P14">
    <cfRule type="cellIs" dxfId="17971" priority="1837" operator="greaterThan">
      <formula>0</formula>
    </cfRule>
  </conditionalFormatting>
  <conditionalFormatting sqref="Q83 Q89">
    <cfRule type="cellIs" dxfId="17970" priority="1836" operator="lessThan">
      <formula>0</formula>
    </cfRule>
  </conditionalFormatting>
  <conditionalFormatting sqref="R83 R89">
    <cfRule type="cellIs" dxfId="17969" priority="1834" operator="lessThan">
      <formula>0.8</formula>
    </cfRule>
    <cfRule type="cellIs" dxfId="17968" priority="1835" operator="greaterThan">
      <formula>1</formula>
    </cfRule>
  </conditionalFormatting>
  <conditionalFormatting sqref="R83 R89">
    <cfRule type="cellIs" dxfId="17967" priority="1832" operator="greaterThan">
      <formula>1</formula>
    </cfRule>
    <cfRule type="cellIs" dxfId="17966" priority="1833" operator="lessThan">
      <formula>0.8</formula>
    </cfRule>
  </conditionalFormatting>
  <conditionalFormatting sqref="P83 P89">
    <cfRule type="cellIs" dxfId="17965" priority="1831" operator="greaterThan">
      <formula>0</formula>
    </cfRule>
  </conditionalFormatting>
  <conditionalFormatting sqref="Q83 Q89">
    <cfRule type="cellIs" dxfId="17964" priority="1830" operator="lessThan">
      <formula>0</formula>
    </cfRule>
  </conditionalFormatting>
  <conditionalFormatting sqref="R83 R89">
    <cfRule type="cellIs" dxfId="17963" priority="1828" operator="lessThan">
      <formula>0.8</formula>
    </cfRule>
    <cfRule type="cellIs" dxfId="17962" priority="1829" operator="greaterThan">
      <formula>1</formula>
    </cfRule>
  </conditionalFormatting>
  <conditionalFormatting sqref="R83 R89">
    <cfRule type="cellIs" dxfId="17961" priority="1826" operator="greaterThan">
      <formula>1</formula>
    </cfRule>
    <cfRule type="cellIs" dxfId="17960" priority="1827" operator="lessThan">
      <formula>0.8</formula>
    </cfRule>
  </conditionalFormatting>
  <conditionalFormatting sqref="P83 P89">
    <cfRule type="cellIs" dxfId="17959" priority="1825" operator="greaterThan">
      <formula>0</formula>
    </cfRule>
  </conditionalFormatting>
  <conditionalFormatting sqref="Q83 Q89">
    <cfRule type="cellIs" dxfId="17958" priority="1824" operator="lessThan">
      <formula>0</formula>
    </cfRule>
  </conditionalFormatting>
  <conditionalFormatting sqref="R83 R89">
    <cfRule type="cellIs" dxfId="17957" priority="1822" operator="lessThan">
      <formula>0.8</formula>
    </cfRule>
    <cfRule type="cellIs" dxfId="17956" priority="1823" operator="greaterThan">
      <formula>1</formula>
    </cfRule>
  </conditionalFormatting>
  <conditionalFormatting sqref="R83 R89">
    <cfRule type="cellIs" dxfId="17955" priority="1820" operator="greaterThan">
      <formula>1</formula>
    </cfRule>
    <cfRule type="cellIs" dxfId="17954" priority="1821" operator="lessThan">
      <formula>0.8</formula>
    </cfRule>
  </conditionalFormatting>
  <conditionalFormatting sqref="P83 P89">
    <cfRule type="cellIs" dxfId="17953" priority="1819" operator="greaterThan">
      <formula>0</formula>
    </cfRule>
  </conditionalFormatting>
  <conditionalFormatting sqref="Q83 Q89">
    <cfRule type="cellIs" dxfId="17952" priority="1818" operator="lessThan">
      <formula>0</formula>
    </cfRule>
  </conditionalFormatting>
  <conditionalFormatting sqref="R83 R89">
    <cfRule type="cellIs" dxfId="17951" priority="1816" operator="lessThan">
      <formula>0.8</formula>
    </cfRule>
    <cfRule type="cellIs" dxfId="17950" priority="1817" operator="greaterThan">
      <formula>1</formula>
    </cfRule>
  </conditionalFormatting>
  <conditionalFormatting sqref="R83 R89">
    <cfRule type="cellIs" dxfId="17949" priority="1814" operator="greaterThan">
      <formula>1</formula>
    </cfRule>
    <cfRule type="cellIs" dxfId="17948" priority="1815" operator="lessThan">
      <formula>0.8</formula>
    </cfRule>
  </conditionalFormatting>
  <conditionalFormatting sqref="P83 P89">
    <cfRule type="cellIs" dxfId="17947" priority="1813" operator="greaterThan">
      <formula>0</formula>
    </cfRule>
  </conditionalFormatting>
  <conditionalFormatting sqref="P83 P89">
    <cfRule type="cellIs" dxfId="17946" priority="1807" operator="greaterThan">
      <formula>0</formula>
    </cfRule>
  </conditionalFormatting>
  <conditionalFormatting sqref="Q83 Q89">
    <cfRule type="cellIs" dxfId="17945" priority="1812" operator="lessThan">
      <formula>0</formula>
    </cfRule>
  </conditionalFormatting>
  <conditionalFormatting sqref="R83 R89">
    <cfRule type="cellIs" dxfId="17944" priority="1810" operator="lessThan">
      <formula>0.8</formula>
    </cfRule>
    <cfRule type="cellIs" dxfId="17943" priority="1811" operator="greaterThan">
      <formula>1</formula>
    </cfRule>
  </conditionalFormatting>
  <conditionalFormatting sqref="R83 R89">
    <cfRule type="cellIs" dxfId="17942" priority="1808" operator="greaterThan">
      <formula>1</formula>
    </cfRule>
    <cfRule type="cellIs" dxfId="17941" priority="1809" operator="lessThan">
      <formula>0.8</formula>
    </cfRule>
  </conditionalFormatting>
  <conditionalFormatting sqref="P83 P89">
    <cfRule type="cellIs" dxfId="17940" priority="1801" operator="greaterThan">
      <formula>0</formula>
    </cfRule>
  </conditionalFormatting>
  <conditionalFormatting sqref="Q83 Q89">
    <cfRule type="cellIs" dxfId="17939" priority="1806" operator="lessThan">
      <formula>0</formula>
    </cfRule>
  </conditionalFormatting>
  <conditionalFormatting sqref="R83 R89">
    <cfRule type="cellIs" dxfId="17938" priority="1804" operator="lessThan">
      <formula>0.8</formula>
    </cfRule>
    <cfRule type="cellIs" dxfId="17937" priority="1805" operator="greaterThan">
      <formula>1</formula>
    </cfRule>
  </conditionalFormatting>
  <conditionalFormatting sqref="R83 R89">
    <cfRule type="cellIs" dxfId="17936" priority="1802" operator="greaterThan">
      <formula>1</formula>
    </cfRule>
    <cfRule type="cellIs" dxfId="17935" priority="1803" operator="lessThan">
      <formula>0.8</formula>
    </cfRule>
  </conditionalFormatting>
  <conditionalFormatting sqref="R83 R89">
    <cfRule type="cellIs" dxfId="17934" priority="1798" operator="lessThan">
      <formula>0.8</formula>
    </cfRule>
    <cfRule type="cellIs" dxfId="17933" priority="1799" operator="greaterThan">
      <formula>1</formula>
    </cfRule>
  </conditionalFormatting>
  <conditionalFormatting sqref="R83 R89">
    <cfRule type="cellIs" dxfId="17932" priority="1796" operator="greaterThan">
      <formula>1</formula>
    </cfRule>
    <cfRule type="cellIs" dxfId="17931" priority="1797" operator="lessThan">
      <formula>0.8</formula>
    </cfRule>
  </conditionalFormatting>
  <conditionalFormatting sqref="P83 P89">
    <cfRule type="cellIs" dxfId="17930" priority="1795" operator="greaterThan">
      <formula>0</formula>
    </cfRule>
  </conditionalFormatting>
  <conditionalFormatting sqref="Q83 Q89">
    <cfRule type="cellIs" dxfId="17929" priority="1800" operator="lessThan">
      <formula>0</formula>
    </cfRule>
  </conditionalFormatting>
  <conditionalFormatting sqref="Q83 Q89">
    <cfRule type="cellIs" dxfId="17928" priority="1794" operator="lessThan">
      <formula>0</formula>
    </cfRule>
  </conditionalFormatting>
  <conditionalFormatting sqref="R83 R89">
    <cfRule type="cellIs" dxfId="17927" priority="1792" operator="lessThan">
      <formula>0.8</formula>
    </cfRule>
    <cfRule type="cellIs" dxfId="17926" priority="1793" operator="greaterThan">
      <formula>1</formula>
    </cfRule>
  </conditionalFormatting>
  <conditionalFormatting sqref="R83 R89">
    <cfRule type="cellIs" dxfId="17925" priority="1790" operator="greaterThan">
      <formula>1</formula>
    </cfRule>
    <cfRule type="cellIs" dxfId="17924" priority="1791" operator="lessThan">
      <formula>0.8</formula>
    </cfRule>
  </conditionalFormatting>
  <conditionalFormatting sqref="P83 P89">
    <cfRule type="cellIs" dxfId="17923" priority="1789" operator="greaterThan">
      <formula>0</formula>
    </cfRule>
  </conditionalFormatting>
  <conditionalFormatting sqref="P83 P89">
    <cfRule type="cellIs" dxfId="17922" priority="1783" operator="greaterThan">
      <formula>0</formula>
    </cfRule>
  </conditionalFormatting>
  <conditionalFormatting sqref="Q83 Q89">
    <cfRule type="cellIs" dxfId="17921" priority="1788" operator="lessThan">
      <formula>0</formula>
    </cfRule>
  </conditionalFormatting>
  <conditionalFormatting sqref="R83 R89">
    <cfRule type="cellIs" dxfId="17920" priority="1786" operator="lessThan">
      <formula>0.8</formula>
    </cfRule>
    <cfRule type="cellIs" dxfId="17919" priority="1787" operator="greaterThan">
      <formula>1</formula>
    </cfRule>
  </conditionalFormatting>
  <conditionalFormatting sqref="R83 R89">
    <cfRule type="cellIs" dxfId="17918" priority="1784" operator="greaterThan">
      <formula>1</formula>
    </cfRule>
    <cfRule type="cellIs" dxfId="17917" priority="1785" operator="lessThan">
      <formula>0.8</formula>
    </cfRule>
  </conditionalFormatting>
  <conditionalFormatting sqref="P83 P89">
    <cfRule type="cellIs" dxfId="17916" priority="1777" operator="greaterThan">
      <formula>0</formula>
    </cfRule>
  </conditionalFormatting>
  <conditionalFormatting sqref="Q83 Q89">
    <cfRule type="cellIs" dxfId="17915" priority="1782" operator="lessThan">
      <formula>0</formula>
    </cfRule>
  </conditionalFormatting>
  <conditionalFormatting sqref="R83 R89">
    <cfRule type="cellIs" dxfId="17914" priority="1780" operator="lessThan">
      <formula>0.8</formula>
    </cfRule>
    <cfRule type="cellIs" dxfId="17913" priority="1781" operator="greaterThan">
      <formula>1</formula>
    </cfRule>
  </conditionalFormatting>
  <conditionalFormatting sqref="R83 R89">
    <cfRule type="cellIs" dxfId="17912" priority="1778" operator="greaterThan">
      <formula>1</formula>
    </cfRule>
    <cfRule type="cellIs" dxfId="17911" priority="1779" operator="lessThan">
      <formula>0.8</formula>
    </cfRule>
  </conditionalFormatting>
  <conditionalFormatting sqref="R83 R89">
    <cfRule type="cellIs" dxfId="17910" priority="1774" operator="lessThan">
      <formula>0.8</formula>
    </cfRule>
    <cfRule type="cellIs" dxfId="17909" priority="1775" operator="greaterThan">
      <formula>1</formula>
    </cfRule>
  </conditionalFormatting>
  <conditionalFormatting sqref="R83 R89">
    <cfRule type="cellIs" dxfId="17908" priority="1772" operator="greaterThan">
      <formula>1</formula>
    </cfRule>
    <cfRule type="cellIs" dxfId="17907" priority="1773" operator="lessThan">
      <formula>0.8</formula>
    </cfRule>
  </conditionalFormatting>
  <conditionalFormatting sqref="P83 P89">
    <cfRule type="cellIs" dxfId="17906" priority="1771" operator="greaterThan">
      <formula>0</formula>
    </cfRule>
  </conditionalFormatting>
  <conditionalFormatting sqref="Q83 Q89">
    <cfRule type="cellIs" dxfId="17905" priority="1776" operator="lessThan">
      <formula>0</formula>
    </cfRule>
  </conditionalFormatting>
  <conditionalFormatting sqref="P83 P89">
    <cfRule type="cellIs" dxfId="17904" priority="1765" operator="greaterThan">
      <formula>0</formula>
    </cfRule>
  </conditionalFormatting>
  <conditionalFormatting sqref="Q83 Q89">
    <cfRule type="cellIs" dxfId="17903" priority="1770" operator="lessThan">
      <formula>0</formula>
    </cfRule>
  </conditionalFormatting>
  <conditionalFormatting sqref="R83 R89">
    <cfRule type="cellIs" dxfId="17902" priority="1768" operator="lessThan">
      <formula>0.8</formula>
    </cfRule>
    <cfRule type="cellIs" dxfId="17901" priority="1769" operator="greaterThan">
      <formula>1</formula>
    </cfRule>
  </conditionalFormatting>
  <conditionalFormatting sqref="R83 R89">
    <cfRule type="cellIs" dxfId="17900" priority="1766" operator="greaterThan">
      <formula>1</formula>
    </cfRule>
    <cfRule type="cellIs" dxfId="17899" priority="1767" operator="lessThan">
      <formula>0.8</formula>
    </cfRule>
  </conditionalFormatting>
  <conditionalFormatting sqref="R83 R89">
    <cfRule type="cellIs" dxfId="17898" priority="1762" operator="lessThan">
      <formula>0.8</formula>
    </cfRule>
    <cfRule type="cellIs" dxfId="17897" priority="1763" operator="greaterThan">
      <formula>1</formula>
    </cfRule>
  </conditionalFormatting>
  <conditionalFormatting sqref="R83 R89">
    <cfRule type="cellIs" dxfId="17896" priority="1760" operator="greaterThan">
      <formula>1</formula>
    </cfRule>
    <cfRule type="cellIs" dxfId="17895" priority="1761" operator="lessThan">
      <formula>0.8</formula>
    </cfRule>
  </conditionalFormatting>
  <conditionalFormatting sqref="P83 P89">
    <cfRule type="cellIs" dxfId="17894" priority="1759" operator="greaterThan">
      <formula>0</formula>
    </cfRule>
  </conditionalFormatting>
  <conditionalFormatting sqref="Q83 Q89">
    <cfRule type="cellIs" dxfId="17893" priority="1764" operator="lessThan">
      <formula>0</formula>
    </cfRule>
  </conditionalFormatting>
  <conditionalFormatting sqref="R83 R89">
    <cfRule type="cellIs" dxfId="17892" priority="1756" operator="lessThan">
      <formula>0.8</formula>
    </cfRule>
    <cfRule type="cellIs" dxfId="17891" priority="1757" operator="greaterThan">
      <formula>1</formula>
    </cfRule>
  </conditionalFormatting>
  <conditionalFormatting sqref="R83 R89">
    <cfRule type="cellIs" dxfId="17890" priority="1754" operator="greaterThan">
      <formula>1</formula>
    </cfRule>
    <cfRule type="cellIs" dxfId="17889" priority="1755" operator="lessThan">
      <formula>0.8</formula>
    </cfRule>
  </conditionalFormatting>
  <conditionalFormatting sqref="P83 P89">
    <cfRule type="cellIs" dxfId="17888" priority="1753" operator="greaterThan">
      <formula>0</formula>
    </cfRule>
  </conditionalFormatting>
  <conditionalFormatting sqref="Q83 Q89">
    <cfRule type="cellIs" dxfId="17887" priority="1758" operator="lessThan">
      <formula>0</formula>
    </cfRule>
  </conditionalFormatting>
  <conditionalFormatting sqref="Q83 Q89">
    <cfRule type="cellIs" dxfId="17886" priority="1752" operator="lessThan">
      <formula>0</formula>
    </cfRule>
  </conditionalFormatting>
  <conditionalFormatting sqref="R83 R89">
    <cfRule type="cellIs" dxfId="17885" priority="1750" operator="lessThan">
      <formula>0.8</formula>
    </cfRule>
    <cfRule type="cellIs" dxfId="17884" priority="1751" operator="greaterThan">
      <formula>1</formula>
    </cfRule>
  </conditionalFormatting>
  <conditionalFormatting sqref="R83 R89">
    <cfRule type="cellIs" dxfId="17883" priority="1748" operator="greaterThan">
      <formula>1</formula>
    </cfRule>
    <cfRule type="cellIs" dxfId="17882" priority="1749" operator="lessThan">
      <formula>0.8</formula>
    </cfRule>
  </conditionalFormatting>
  <conditionalFormatting sqref="P83 P89">
    <cfRule type="cellIs" dxfId="17881" priority="1747" operator="greaterThan">
      <formula>0</formula>
    </cfRule>
  </conditionalFormatting>
  <conditionalFormatting sqref="Q83 Q89">
    <cfRule type="cellIs" dxfId="17880" priority="1741" operator="lessThan">
      <formula>0</formula>
    </cfRule>
  </conditionalFormatting>
  <conditionalFormatting sqref="R83 R89">
    <cfRule type="cellIs" dxfId="17879" priority="1745" operator="lessThan">
      <formula>0.8</formula>
    </cfRule>
    <cfRule type="cellIs" dxfId="17878" priority="1746" operator="greaterThan">
      <formula>1</formula>
    </cfRule>
  </conditionalFormatting>
  <conditionalFormatting sqref="R83 R89">
    <cfRule type="cellIs" dxfId="17877" priority="1743" operator="greaterThan">
      <formula>1</formula>
    </cfRule>
    <cfRule type="cellIs" dxfId="17876" priority="1744" operator="lessThan">
      <formula>0.8</formula>
    </cfRule>
  </conditionalFormatting>
  <conditionalFormatting sqref="P83 P89">
    <cfRule type="cellIs" dxfId="17875" priority="1742" operator="greaterThan">
      <formula>0</formula>
    </cfRule>
  </conditionalFormatting>
  <conditionalFormatting sqref="Q83 Q89">
    <cfRule type="cellIs" dxfId="17874" priority="1740" operator="lessThan">
      <formula>0</formula>
    </cfRule>
  </conditionalFormatting>
  <conditionalFormatting sqref="R83 R89">
    <cfRule type="cellIs" dxfId="17873" priority="1738" operator="lessThan">
      <formula>0.8</formula>
    </cfRule>
    <cfRule type="cellIs" dxfId="17872" priority="1739" operator="greaterThan">
      <formula>1</formula>
    </cfRule>
  </conditionalFormatting>
  <conditionalFormatting sqref="R83 R89">
    <cfRule type="cellIs" dxfId="17871" priority="1736" operator="greaterThan">
      <formula>1</formula>
    </cfRule>
    <cfRule type="cellIs" dxfId="17870" priority="1737" operator="lessThan">
      <formula>0.8</formula>
    </cfRule>
  </conditionalFormatting>
  <conditionalFormatting sqref="P83 P89">
    <cfRule type="cellIs" dxfId="17869" priority="1735" operator="greaterThan">
      <formula>0</formula>
    </cfRule>
  </conditionalFormatting>
  <conditionalFormatting sqref="Q83 Q89">
    <cfRule type="cellIs" dxfId="17868" priority="1734" operator="lessThan">
      <formula>0</formula>
    </cfRule>
  </conditionalFormatting>
  <conditionalFormatting sqref="R83 R89">
    <cfRule type="cellIs" dxfId="17867" priority="1732" operator="lessThan">
      <formula>0.8</formula>
    </cfRule>
    <cfRule type="cellIs" dxfId="17866" priority="1733" operator="greaterThan">
      <formula>1</formula>
    </cfRule>
  </conditionalFormatting>
  <conditionalFormatting sqref="R83 R89">
    <cfRule type="cellIs" dxfId="17865" priority="1730" operator="greaterThan">
      <formula>1</formula>
    </cfRule>
    <cfRule type="cellIs" dxfId="17864" priority="1731" operator="lessThan">
      <formula>0.8</formula>
    </cfRule>
  </conditionalFormatting>
  <conditionalFormatting sqref="P83 P89">
    <cfRule type="cellIs" dxfId="17863" priority="1729" operator="greaterThan">
      <formula>0</formula>
    </cfRule>
  </conditionalFormatting>
  <conditionalFormatting sqref="Q83 Q89">
    <cfRule type="cellIs" dxfId="17862" priority="1728" operator="lessThan">
      <formula>0</formula>
    </cfRule>
  </conditionalFormatting>
  <conditionalFormatting sqref="R83 R89">
    <cfRule type="cellIs" dxfId="17861" priority="1726" operator="lessThan">
      <formula>0.8</formula>
    </cfRule>
    <cfRule type="cellIs" dxfId="17860" priority="1727" operator="greaterThan">
      <formula>1</formula>
    </cfRule>
  </conditionalFormatting>
  <conditionalFormatting sqref="R83 R89">
    <cfRule type="cellIs" dxfId="17859" priority="1724" operator="greaterThan">
      <formula>1</formula>
    </cfRule>
    <cfRule type="cellIs" dxfId="17858" priority="1725" operator="lessThan">
      <formula>0.8</formula>
    </cfRule>
  </conditionalFormatting>
  <conditionalFormatting sqref="P83 P89">
    <cfRule type="cellIs" dxfId="17857" priority="1723" operator="greaterThan">
      <formula>0</formula>
    </cfRule>
  </conditionalFormatting>
  <conditionalFormatting sqref="Q83 Q89">
    <cfRule type="cellIs" dxfId="17856" priority="1722" operator="lessThan">
      <formula>0</formula>
    </cfRule>
  </conditionalFormatting>
  <conditionalFormatting sqref="R83 R89">
    <cfRule type="cellIs" dxfId="17855" priority="1720" operator="lessThan">
      <formula>0.8</formula>
    </cfRule>
    <cfRule type="cellIs" dxfId="17854" priority="1721" operator="greaterThan">
      <formula>1</formula>
    </cfRule>
  </conditionalFormatting>
  <conditionalFormatting sqref="R83 R89">
    <cfRule type="cellIs" dxfId="17853" priority="1718" operator="greaterThan">
      <formula>1</formula>
    </cfRule>
    <cfRule type="cellIs" dxfId="17852" priority="1719" operator="lessThan">
      <formula>0.8</formula>
    </cfRule>
  </conditionalFormatting>
  <conditionalFormatting sqref="P83 P89">
    <cfRule type="cellIs" dxfId="17851" priority="1717" operator="greaterThan">
      <formula>0</formula>
    </cfRule>
  </conditionalFormatting>
  <conditionalFormatting sqref="Q83 Q89">
    <cfRule type="cellIs" dxfId="17850" priority="1716" operator="lessThan">
      <formula>0</formula>
    </cfRule>
  </conditionalFormatting>
  <conditionalFormatting sqref="R83 R89">
    <cfRule type="cellIs" dxfId="17849" priority="1714" operator="lessThan">
      <formula>0.8</formula>
    </cfRule>
    <cfRule type="cellIs" dxfId="17848" priority="1715" operator="greaterThan">
      <formula>1</formula>
    </cfRule>
  </conditionalFormatting>
  <conditionalFormatting sqref="R83 R89">
    <cfRule type="cellIs" dxfId="17847" priority="1712" operator="greaterThan">
      <formula>1</formula>
    </cfRule>
    <cfRule type="cellIs" dxfId="17846" priority="1713" operator="lessThan">
      <formula>0.8</formula>
    </cfRule>
  </conditionalFormatting>
  <conditionalFormatting sqref="P83 P89">
    <cfRule type="cellIs" dxfId="17845" priority="1711" operator="greaterThan">
      <formula>0</formula>
    </cfRule>
  </conditionalFormatting>
  <conditionalFormatting sqref="P83 P89">
    <cfRule type="cellIs" dxfId="17844" priority="1705" operator="greaterThan">
      <formula>0</formula>
    </cfRule>
  </conditionalFormatting>
  <conditionalFormatting sqref="Q83 Q89">
    <cfRule type="cellIs" dxfId="17843" priority="1710" operator="lessThan">
      <formula>0</formula>
    </cfRule>
  </conditionalFormatting>
  <conditionalFormatting sqref="R83 R89">
    <cfRule type="cellIs" dxfId="17842" priority="1708" operator="lessThan">
      <formula>0.8</formula>
    </cfRule>
    <cfRule type="cellIs" dxfId="17841" priority="1709" operator="greaterThan">
      <formula>1</formula>
    </cfRule>
  </conditionalFormatting>
  <conditionalFormatting sqref="R83 R89">
    <cfRule type="cellIs" dxfId="17840" priority="1706" operator="greaterThan">
      <formula>1</formula>
    </cfRule>
    <cfRule type="cellIs" dxfId="17839" priority="1707" operator="lessThan">
      <formula>0.8</formula>
    </cfRule>
  </conditionalFormatting>
  <conditionalFormatting sqref="P83 P89">
    <cfRule type="cellIs" dxfId="17838" priority="1699" operator="greaterThan">
      <formula>0</formula>
    </cfRule>
  </conditionalFormatting>
  <conditionalFormatting sqref="Q83 Q89">
    <cfRule type="cellIs" dxfId="17837" priority="1704" operator="lessThan">
      <formula>0</formula>
    </cfRule>
  </conditionalFormatting>
  <conditionalFormatting sqref="R83 R89">
    <cfRule type="cellIs" dxfId="17836" priority="1702" operator="lessThan">
      <formula>0.8</formula>
    </cfRule>
    <cfRule type="cellIs" dxfId="17835" priority="1703" operator="greaterThan">
      <formula>1</formula>
    </cfRule>
  </conditionalFormatting>
  <conditionalFormatting sqref="R83 R89">
    <cfRule type="cellIs" dxfId="17834" priority="1700" operator="greaterThan">
      <formula>1</formula>
    </cfRule>
    <cfRule type="cellIs" dxfId="17833" priority="1701" operator="lessThan">
      <formula>0.8</formula>
    </cfRule>
  </conditionalFormatting>
  <conditionalFormatting sqref="R83 R89">
    <cfRule type="cellIs" dxfId="17832" priority="1696" operator="lessThan">
      <formula>0.8</formula>
    </cfRule>
    <cfRule type="cellIs" dxfId="17831" priority="1697" operator="greaterThan">
      <formula>1</formula>
    </cfRule>
  </conditionalFormatting>
  <conditionalFormatting sqref="R83 R89">
    <cfRule type="cellIs" dxfId="17830" priority="1694" operator="greaterThan">
      <formula>1</formula>
    </cfRule>
    <cfRule type="cellIs" dxfId="17829" priority="1695" operator="lessThan">
      <formula>0.8</formula>
    </cfRule>
  </conditionalFormatting>
  <conditionalFormatting sqref="P83 P89">
    <cfRule type="cellIs" dxfId="17828" priority="1693" operator="greaterThan">
      <formula>0</formula>
    </cfRule>
  </conditionalFormatting>
  <conditionalFormatting sqref="Q83 Q89">
    <cfRule type="cellIs" dxfId="17827" priority="1698" operator="lessThan">
      <formula>0</formula>
    </cfRule>
  </conditionalFormatting>
  <conditionalFormatting sqref="Q83 Q89">
    <cfRule type="cellIs" dxfId="17826" priority="1687" operator="lessThan">
      <formula>0</formula>
    </cfRule>
  </conditionalFormatting>
  <conditionalFormatting sqref="P83 P89">
    <cfRule type="cellIs" dxfId="17825" priority="1688" operator="greaterThan">
      <formula>0</formula>
    </cfRule>
  </conditionalFormatting>
  <conditionalFormatting sqref="R83 R89">
    <cfRule type="cellIs" dxfId="17824" priority="1691" operator="lessThan">
      <formula>0.8</formula>
    </cfRule>
    <cfRule type="cellIs" dxfId="17823" priority="1692" operator="greaterThan">
      <formula>1</formula>
    </cfRule>
  </conditionalFormatting>
  <conditionalFormatting sqref="R83 R89">
    <cfRule type="cellIs" dxfId="17822" priority="1689" operator="greaterThan">
      <formula>1</formula>
    </cfRule>
    <cfRule type="cellIs" dxfId="17821" priority="1690" operator="lessThan">
      <formula>0.8</formula>
    </cfRule>
  </conditionalFormatting>
  <conditionalFormatting sqref="Q83 Q89">
    <cfRule type="cellIs" dxfId="17820" priority="1681" operator="lessThan">
      <formula>0</formula>
    </cfRule>
  </conditionalFormatting>
  <conditionalFormatting sqref="R83 R89">
    <cfRule type="cellIs" dxfId="17819" priority="1685" operator="lessThan">
      <formula>0.8</formula>
    </cfRule>
    <cfRule type="cellIs" dxfId="17818" priority="1686" operator="greaterThan">
      <formula>1</formula>
    </cfRule>
  </conditionalFormatting>
  <conditionalFormatting sqref="R83 R89">
    <cfRule type="cellIs" dxfId="17817" priority="1683" operator="greaterThan">
      <formula>1</formula>
    </cfRule>
    <cfRule type="cellIs" dxfId="17816" priority="1684" operator="lessThan">
      <formula>0.8</formula>
    </cfRule>
  </conditionalFormatting>
  <conditionalFormatting sqref="P83 P89">
    <cfRule type="cellIs" dxfId="17815" priority="1682" operator="greaterThan">
      <formula>0</formula>
    </cfRule>
  </conditionalFormatting>
  <conditionalFormatting sqref="Q83 Q89">
    <cfRule type="cellIs" dxfId="17814" priority="1680" operator="lessThan">
      <formula>0</formula>
    </cfRule>
  </conditionalFormatting>
  <conditionalFormatting sqref="R83 R89">
    <cfRule type="cellIs" dxfId="17813" priority="1678" operator="lessThan">
      <formula>0.8</formula>
    </cfRule>
    <cfRule type="cellIs" dxfId="17812" priority="1679" operator="greaterThan">
      <formula>1</formula>
    </cfRule>
  </conditionalFormatting>
  <conditionalFormatting sqref="R83 R89">
    <cfRule type="cellIs" dxfId="17811" priority="1676" operator="greaterThan">
      <formula>1</formula>
    </cfRule>
    <cfRule type="cellIs" dxfId="17810" priority="1677" operator="lessThan">
      <formula>0.8</formula>
    </cfRule>
  </conditionalFormatting>
  <conditionalFormatting sqref="P83 P89">
    <cfRule type="cellIs" dxfId="17809" priority="1675" operator="greaterThan">
      <formula>0</formula>
    </cfRule>
  </conditionalFormatting>
  <conditionalFormatting sqref="Q83 Q89">
    <cfRule type="cellIs" dxfId="17808" priority="1674" operator="lessThan">
      <formula>0</formula>
    </cfRule>
  </conditionalFormatting>
  <conditionalFormatting sqref="R83 R89">
    <cfRule type="cellIs" dxfId="17807" priority="1672" operator="lessThan">
      <formula>0.8</formula>
    </cfRule>
    <cfRule type="cellIs" dxfId="17806" priority="1673" operator="greaterThan">
      <formula>1</formula>
    </cfRule>
  </conditionalFormatting>
  <conditionalFormatting sqref="R83 R89">
    <cfRule type="cellIs" dxfId="17805" priority="1670" operator="greaterThan">
      <formula>1</formula>
    </cfRule>
    <cfRule type="cellIs" dxfId="17804" priority="1671" operator="lessThan">
      <formula>0.8</formula>
    </cfRule>
  </conditionalFormatting>
  <conditionalFormatting sqref="P83 P89">
    <cfRule type="cellIs" dxfId="17803" priority="1669" operator="greaterThan">
      <formula>0</formula>
    </cfRule>
  </conditionalFormatting>
  <conditionalFormatting sqref="Q83 Q89">
    <cfRule type="cellIs" dxfId="17802" priority="1668" operator="lessThan">
      <formula>0</formula>
    </cfRule>
  </conditionalFormatting>
  <conditionalFormatting sqref="R83 R89">
    <cfRule type="cellIs" dxfId="17801" priority="1666" operator="lessThan">
      <formula>0.8</formula>
    </cfRule>
    <cfRule type="cellIs" dxfId="17800" priority="1667" operator="greaterThan">
      <formula>1</formula>
    </cfRule>
  </conditionalFormatting>
  <conditionalFormatting sqref="R83 R89">
    <cfRule type="cellIs" dxfId="17799" priority="1664" operator="greaterThan">
      <formula>1</formula>
    </cfRule>
    <cfRule type="cellIs" dxfId="17798" priority="1665" operator="lessThan">
      <formula>0.8</formula>
    </cfRule>
  </conditionalFormatting>
  <conditionalFormatting sqref="P83 P89">
    <cfRule type="cellIs" dxfId="17797" priority="1663" operator="greaterThan">
      <formula>0</formula>
    </cfRule>
  </conditionalFormatting>
  <conditionalFormatting sqref="Q32:Q39">
    <cfRule type="cellIs" dxfId="17796" priority="1657" operator="lessThan">
      <formula>0</formula>
    </cfRule>
  </conditionalFormatting>
  <conditionalFormatting sqref="P39">
    <cfRule type="cellIs" dxfId="17795" priority="1658" operator="greaterThan">
      <formula>0</formula>
    </cfRule>
  </conditionalFormatting>
  <conditionalFormatting sqref="R32:R39">
    <cfRule type="cellIs" dxfId="17794" priority="1661" operator="lessThan">
      <formula>0.8</formula>
    </cfRule>
    <cfRule type="cellIs" dxfId="17793" priority="1662" operator="greaterThan">
      <formula>1</formula>
    </cfRule>
  </conditionalFormatting>
  <conditionalFormatting sqref="R32:R39">
    <cfRule type="cellIs" dxfId="17792" priority="1659" operator="greaterThan">
      <formula>1</formula>
    </cfRule>
    <cfRule type="cellIs" dxfId="17791" priority="1660" operator="lessThan">
      <formula>0.8</formula>
    </cfRule>
  </conditionalFormatting>
  <conditionalFormatting sqref="Q32:Q39">
    <cfRule type="cellIs" dxfId="17790" priority="1651" operator="lessThan">
      <formula>0</formula>
    </cfRule>
  </conditionalFormatting>
  <conditionalFormatting sqref="R32:R39">
    <cfRule type="cellIs" dxfId="17789" priority="1655" operator="lessThan">
      <formula>0.8</formula>
    </cfRule>
    <cfRule type="cellIs" dxfId="17788" priority="1656" operator="greaterThan">
      <formula>1</formula>
    </cfRule>
  </conditionalFormatting>
  <conditionalFormatting sqref="R32:R39">
    <cfRule type="cellIs" dxfId="17787" priority="1653" operator="greaterThan">
      <formula>1</formula>
    </cfRule>
    <cfRule type="cellIs" dxfId="17786" priority="1654" operator="lessThan">
      <formula>0.8</formula>
    </cfRule>
  </conditionalFormatting>
  <conditionalFormatting sqref="P39">
    <cfRule type="cellIs" dxfId="17785" priority="1652" operator="greaterThan">
      <formula>0</formula>
    </cfRule>
  </conditionalFormatting>
  <conditionalFormatting sqref="Q32:Q39">
    <cfRule type="cellIs" dxfId="17784" priority="1650" operator="lessThan">
      <formula>0</formula>
    </cfRule>
  </conditionalFormatting>
  <conditionalFormatting sqref="R32:R39">
    <cfRule type="cellIs" dxfId="17783" priority="1648" operator="lessThan">
      <formula>0.8</formula>
    </cfRule>
    <cfRule type="cellIs" dxfId="17782" priority="1649" operator="greaterThan">
      <formula>1</formula>
    </cfRule>
  </conditionalFormatting>
  <conditionalFormatting sqref="R32:R39">
    <cfRule type="cellIs" dxfId="17781" priority="1646" operator="greaterThan">
      <formula>1</formula>
    </cfRule>
    <cfRule type="cellIs" dxfId="17780" priority="1647" operator="lessThan">
      <formula>0.8</formula>
    </cfRule>
  </conditionalFormatting>
  <conditionalFormatting sqref="P39">
    <cfRule type="cellIs" dxfId="17779" priority="1645" operator="greaterThan">
      <formula>0</formula>
    </cfRule>
  </conditionalFormatting>
  <conditionalFormatting sqref="Q32:Q39">
    <cfRule type="cellIs" dxfId="17778" priority="1644" operator="lessThan">
      <formula>0</formula>
    </cfRule>
  </conditionalFormatting>
  <conditionalFormatting sqref="R32:R39">
    <cfRule type="cellIs" dxfId="17777" priority="1642" operator="lessThan">
      <formula>0.8</formula>
    </cfRule>
    <cfRule type="cellIs" dxfId="17776" priority="1643" operator="greaterThan">
      <formula>1</formula>
    </cfRule>
  </conditionalFormatting>
  <conditionalFormatting sqref="R32:R39">
    <cfRule type="cellIs" dxfId="17775" priority="1640" operator="greaterThan">
      <formula>1</formula>
    </cfRule>
    <cfRule type="cellIs" dxfId="17774" priority="1641" operator="lessThan">
      <formula>0.8</formula>
    </cfRule>
  </conditionalFormatting>
  <conditionalFormatting sqref="P39">
    <cfRule type="cellIs" dxfId="17773" priority="1639" operator="greaterThan">
      <formula>0</formula>
    </cfRule>
  </conditionalFormatting>
  <conditionalFormatting sqref="Q32:Q39">
    <cfRule type="cellIs" dxfId="17772" priority="1633" operator="lessThan">
      <formula>0</formula>
    </cfRule>
  </conditionalFormatting>
  <conditionalFormatting sqref="R32:R39">
    <cfRule type="cellIs" dxfId="17771" priority="1637" operator="lessThan">
      <formula>0.8</formula>
    </cfRule>
    <cfRule type="cellIs" dxfId="17770" priority="1638" operator="greaterThan">
      <formula>1</formula>
    </cfRule>
  </conditionalFormatting>
  <conditionalFormatting sqref="R32:R39">
    <cfRule type="cellIs" dxfId="17769" priority="1635" operator="greaterThan">
      <formula>1</formula>
    </cfRule>
    <cfRule type="cellIs" dxfId="17768" priority="1636" operator="lessThan">
      <formula>0.8</formula>
    </cfRule>
  </conditionalFormatting>
  <conditionalFormatting sqref="P39">
    <cfRule type="cellIs" dxfId="17767" priority="1634" operator="greaterThan">
      <formula>0</formula>
    </cfRule>
  </conditionalFormatting>
  <conditionalFormatting sqref="Q32:Q39">
    <cfRule type="cellIs" dxfId="17766" priority="1632" operator="lessThan">
      <formula>0</formula>
    </cfRule>
  </conditionalFormatting>
  <conditionalFormatting sqref="R32:R39">
    <cfRule type="cellIs" dxfId="17765" priority="1630" operator="lessThan">
      <formula>0.8</formula>
    </cfRule>
    <cfRule type="cellIs" dxfId="17764" priority="1631" operator="greaterThan">
      <formula>1</formula>
    </cfRule>
  </conditionalFormatting>
  <conditionalFormatting sqref="R32:R39">
    <cfRule type="cellIs" dxfId="17763" priority="1628" operator="greaterThan">
      <formula>1</formula>
    </cfRule>
    <cfRule type="cellIs" dxfId="17762" priority="1629" operator="lessThan">
      <formula>0.8</formula>
    </cfRule>
  </conditionalFormatting>
  <conditionalFormatting sqref="P39">
    <cfRule type="cellIs" dxfId="17761" priority="1627" operator="greaterThan">
      <formula>0</formula>
    </cfRule>
  </conditionalFormatting>
  <conditionalFormatting sqref="Q32:Q39">
    <cfRule type="cellIs" dxfId="17760" priority="1626" operator="lessThan">
      <formula>0</formula>
    </cfRule>
  </conditionalFormatting>
  <conditionalFormatting sqref="R32:R39">
    <cfRule type="cellIs" dxfId="17759" priority="1624" operator="lessThan">
      <formula>0.8</formula>
    </cfRule>
    <cfRule type="cellIs" dxfId="17758" priority="1625" operator="greaterThan">
      <formula>1</formula>
    </cfRule>
  </conditionalFormatting>
  <conditionalFormatting sqref="R32:R39">
    <cfRule type="cellIs" dxfId="17757" priority="1622" operator="greaterThan">
      <formula>1</formula>
    </cfRule>
    <cfRule type="cellIs" dxfId="17756" priority="1623" operator="lessThan">
      <formula>0.8</formula>
    </cfRule>
  </conditionalFormatting>
  <conditionalFormatting sqref="P39">
    <cfRule type="cellIs" dxfId="17755" priority="1621" operator="greaterThan">
      <formula>0</formula>
    </cfRule>
  </conditionalFormatting>
  <conditionalFormatting sqref="Q32:Q39">
    <cfRule type="cellIs" dxfId="17754" priority="1620" operator="lessThan">
      <formula>0</formula>
    </cfRule>
  </conditionalFormatting>
  <conditionalFormatting sqref="R32:R39">
    <cfRule type="cellIs" dxfId="17753" priority="1618" operator="lessThan">
      <formula>0.8</formula>
    </cfRule>
    <cfRule type="cellIs" dxfId="17752" priority="1619" operator="greaterThan">
      <formula>1</formula>
    </cfRule>
  </conditionalFormatting>
  <conditionalFormatting sqref="R32:R39">
    <cfRule type="cellIs" dxfId="17751" priority="1616" operator="greaterThan">
      <formula>1</formula>
    </cfRule>
    <cfRule type="cellIs" dxfId="17750" priority="1617" operator="lessThan">
      <formula>0.8</formula>
    </cfRule>
  </conditionalFormatting>
  <conditionalFormatting sqref="P39">
    <cfRule type="cellIs" dxfId="17749" priority="1615" operator="greaterThan">
      <formula>0</formula>
    </cfRule>
  </conditionalFormatting>
  <conditionalFormatting sqref="Q32:Q39">
    <cfRule type="cellIs" dxfId="17748" priority="1614" operator="lessThan">
      <formula>0</formula>
    </cfRule>
  </conditionalFormatting>
  <conditionalFormatting sqref="R32:R39">
    <cfRule type="cellIs" dxfId="17747" priority="1612" operator="lessThan">
      <formula>0.8</formula>
    </cfRule>
    <cfRule type="cellIs" dxfId="17746" priority="1613" operator="greaterThan">
      <formula>1</formula>
    </cfRule>
  </conditionalFormatting>
  <conditionalFormatting sqref="R32:R39">
    <cfRule type="cellIs" dxfId="17745" priority="1610" operator="greaterThan">
      <formula>1</formula>
    </cfRule>
    <cfRule type="cellIs" dxfId="17744" priority="1611" operator="lessThan">
      <formula>0.8</formula>
    </cfRule>
  </conditionalFormatting>
  <conditionalFormatting sqref="P39">
    <cfRule type="cellIs" dxfId="17743" priority="1609" operator="greaterThan">
      <formula>0</formula>
    </cfRule>
  </conditionalFormatting>
  <conditionalFormatting sqref="Q32:Q39">
    <cfRule type="cellIs" dxfId="17742" priority="1608" operator="lessThan">
      <formula>0</formula>
    </cfRule>
  </conditionalFormatting>
  <conditionalFormatting sqref="R32:R39">
    <cfRule type="cellIs" dxfId="17741" priority="1606" operator="lessThan">
      <formula>0.8</formula>
    </cfRule>
    <cfRule type="cellIs" dxfId="17740" priority="1607" operator="greaterThan">
      <formula>1</formula>
    </cfRule>
  </conditionalFormatting>
  <conditionalFormatting sqref="R32:R39">
    <cfRule type="cellIs" dxfId="17739" priority="1604" operator="greaterThan">
      <formula>1</formula>
    </cfRule>
    <cfRule type="cellIs" dxfId="17738" priority="1605" operator="lessThan">
      <formula>0.8</formula>
    </cfRule>
  </conditionalFormatting>
  <conditionalFormatting sqref="P39">
    <cfRule type="cellIs" dxfId="17737" priority="1603" operator="greaterThan">
      <formula>0</formula>
    </cfRule>
  </conditionalFormatting>
  <conditionalFormatting sqref="P39">
    <cfRule type="cellIs" dxfId="17736" priority="1597" operator="greaterThan">
      <formula>0</formula>
    </cfRule>
  </conditionalFormatting>
  <conditionalFormatting sqref="Q32:Q39">
    <cfRule type="cellIs" dxfId="17735" priority="1602" operator="lessThan">
      <formula>0</formula>
    </cfRule>
  </conditionalFormatting>
  <conditionalFormatting sqref="R32:R39">
    <cfRule type="cellIs" dxfId="17734" priority="1600" operator="lessThan">
      <formula>0.8</formula>
    </cfRule>
    <cfRule type="cellIs" dxfId="17733" priority="1601" operator="greaterThan">
      <formula>1</formula>
    </cfRule>
  </conditionalFormatting>
  <conditionalFormatting sqref="R32:R39">
    <cfRule type="cellIs" dxfId="17732" priority="1598" operator="greaterThan">
      <formula>1</formula>
    </cfRule>
    <cfRule type="cellIs" dxfId="17731" priority="1599" operator="lessThan">
      <formula>0.8</formula>
    </cfRule>
  </conditionalFormatting>
  <conditionalFormatting sqref="P39">
    <cfRule type="cellIs" dxfId="17730" priority="1591" operator="greaterThan">
      <formula>0</formula>
    </cfRule>
  </conditionalFormatting>
  <conditionalFormatting sqref="Q32:Q39">
    <cfRule type="cellIs" dxfId="17729" priority="1596" operator="lessThan">
      <formula>0</formula>
    </cfRule>
  </conditionalFormatting>
  <conditionalFormatting sqref="R32:R39">
    <cfRule type="cellIs" dxfId="17728" priority="1594" operator="lessThan">
      <formula>0.8</formula>
    </cfRule>
    <cfRule type="cellIs" dxfId="17727" priority="1595" operator="greaterThan">
      <formula>1</formula>
    </cfRule>
  </conditionalFormatting>
  <conditionalFormatting sqref="R32:R39">
    <cfRule type="cellIs" dxfId="17726" priority="1592" operator="greaterThan">
      <formula>1</formula>
    </cfRule>
    <cfRule type="cellIs" dxfId="17725" priority="1593" operator="lessThan">
      <formula>0.8</formula>
    </cfRule>
  </conditionalFormatting>
  <conditionalFormatting sqref="R32:R39">
    <cfRule type="cellIs" dxfId="17724" priority="1588" operator="lessThan">
      <formula>0.8</formula>
    </cfRule>
    <cfRule type="cellIs" dxfId="17723" priority="1589" operator="greaterThan">
      <formula>1</formula>
    </cfRule>
  </conditionalFormatting>
  <conditionalFormatting sqref="R32:R39">
    <cfRule type="cellIs" dxfId="17722" priority="1586" operator="greaterThan">
      <formula>1</formula>
    </cfRule>
    <cfRule type="cellIs" dxfId="17721" priority="1587" operator="lessThan">
      <formula>0.8</formula>
    </cfRule>
  </conditionalFormatting>
  <conditionalFormatting sqref="P39">
    <cfRule type="cellIs" dxfId="17720" priority="1585" operator="greaterThan">
      <formula>0</formula>
    </cfRule>
  </conditionalFormatting>
  <conditionalFormatting sqref="Q32:Q39">
    <cfRule type="cellIs" dxfId="17719" priority="1590" operator="lessThan">
      <formula>0</formula>
    </cfRule>
  </conditionalFormatting>
  <conditionalFormatting sqref="Q32:Q39">
    <cfRule type="cellIs" dxfId="17718" priority="1579" operator="lessThan">
      <formula>0</formula>
    </cfRule>
  </conditionalFormatting>
  <conditionalFormatting sqref="P39">
    <cfRule type="cellIs" dxfId="17717" priority="1580" operator="greaterThan">
      <formula>0</formula>
    </cfRule>
  </conditionalFormatting>
  <conditionalFormatting sqref="R32:R39">
    <cfRule type="cellIs" dxfId="17716" priority="1583" operator="lessThan">
      <formula>0.8</formula>
    </cfRule>
    <cfRule type="cellIs" dxfId="17715" priority="1584" operator="greaterThan">
      <formula>1</formula>
    </cfRule>
  </conditionalFormatting>
  <conditionalFormatting sqref="R32:R39">
    <cfRule type="cellIs" dxfId="17714" priority="1581" operator="greaterThan">
      <formula>1</formula>
    </cfRule>
    <cfRule type="cellIs" dxfId="17713" priority="1582" operator="lessThan">
      <formula>0.8</formula>
    </cfRule>
  </conditionalFormatting>
  <conditionalFormatting sqref="Q32:Q39">
    <cfRule type="cellIs" dxfId="17712" priority="1573" operator="lessThan">
      <formula>0</formula>
    </cfRule>
  </conditionalFormatting>
  <conditionalFormatting sqref="R32:R39">
    <cfRule type="cellIs" dxfId="17711" priority="1577" operator="lessThan">
      <formula>0.8</formula>
    </cfRule>
    <cfRule type="cellIs" dxfId="17710" priority="1578" operator="greaterThan">
      <formula>1</formula>
    </cfRule>
  </conditionalFormatting>
  <conditionalFormatting sqref="R32:R39">
    <cfRule type="cellIs" dxfId="17709" priority="1575" operator="greaterThan">
      <formula>1</formula>
    </cfRule>
    <cfRule type="cellIs" dxfId="17708" priority="1576" operator="lessThan">
      <formula>0.8</formula>
    </cfRule>
  </conditionalFormatting>
  <conditionalFormatting sqref="P39">
    <cfRule type="cellIs" dxfId="17707" priority="1574" operator="greaterThan">
      <formula>0</formula>
    </cfRule>
  </conditionalFormatting>
  <conditionalFormatting sqref="Q32:Q39">
    <cfRule type="cellIs" dxfId="17706" priority="1572" operator="lessThan">
      <formula>0</formula>
    </cfRule>
  </conditionalFormatting>
  <conditionalFormatting sqref="R32:R39">
    <cfRule type="cellIs" dxfId="17705" priority="1570" operator="lessThan">
      <formula>0.8</formula>
    </cfRule>
    <cfRule type="cellIs" dxfId="17704" priority="1571" operator="greaterThan">
      <formula>1</formula>
    </cfRule>
  </conditionalFormatting>
  <conditionalFormatting sqref="R32:R39">
    <cfRule type="cellIs" dxfId="17703" priority="1568" operator="greaterThan">
      <formula>1</formula>
    </cfRule>
    <cfRule type="cellIs" dxfId="17702" priority="1569" operator="lessThan">
      <formula>0.8</formula>
    </cfRule>
  </conditionalFormatting>
  <conditionalFormatting sqref="P39">
    <cfRule type="cellIs" dxfId="17701" priority="1567" operator="greaterThan">
      <formula>0</formula>
    </cfRule>
  </conditionalFormatting>
  <conditionalFormatting sqref="Q32:Q39">
    <cfRule type="cellIs" dxfId="17700" priority="1566" operator="lessThan">
      <formula>0</formula>
    </cfRule>
  </conditionalFormatting>
  <conditionalFormatting sqref="R32:R39">
    <cfRule type="cellIs" dxfId="17699" priority="1564" operator="lessThan">
      <formula>0.8</formula>
    </cfRule>
    <cfRule type="cellIs" dxfId="17698" priority="1565" operator="greaterThan">
      <formula>1</formula>
    </cfRule>
  </conditionalFormatting>
  <conditionalFormatting sqref="R32:R39">
    <cfRule type="cellIs" dxfId="17697" priority="1562" operator="greaterThan">
      <formula>1</formula>
    </cfRule>
    <cfRule type="cellIs" dxfId="17696" priority="1563" operator="lessThan">
      <formula>0.8</formula>
    </cfRule>
  </conditionalFormatting>
  <conditionalFormatting sqref="P39">
    <cfRule type="cellIs" dxfId="17695" priority="1561" operator="greaterThan">
      <formula>0</formula>
    </cfRule>
  </conditionalFormatting>
  <conditionalFormatting sqref="Q32:Q39">
    <cfRule type="cellIs" dxfId="17694" priority="1555" operator="lessThan">
      <formula>0</formula>
    </cfRule>
  </conditionalFormatting>
  <conditionalFormatting sqref="P39">
    <cfRule type="cellIs" dxfId="17693" priority="1556" operator="greaterThan">
      <formula>0</formula>
    </cfRule>
  </conditionalFormatting>
  <conditionalFormatting sqref="R32:R39">
    <cfRule type="cellIs" dxfId="17692" priority="1559" operator="lessThan">
      <formula>0.8</formula>
    </cfRule>
    <cfRule type="cellIs" dxfId="17691" priority="1560" operator="greaterThan">
      <formula>1</formula>
    </cfRule>
  </conditionalFormatting>
  <conditionalFormatting sqref="R32:R39">
    <cfRule type="cellIs" dxfId="17690" priority="1557" operator="greaterThan">
      <formula>1</formula>
    </cfRule>
    <cfRule type="cellIs" dxfId="17689" priority="1558" operator="lessThan">
      <formula>0.8</formula>
    </cfRule>
  </conditionalFormatting>
  <conditionalFormatting sqref="Q32:Q39">
    <cfRule type="cellIs" dxfId="17688" priority="1549" operator="lessThan">
      <formula>0</formula>
    </cfRule>
  </conditionalFormatting>
  <conditionalFormatting sqref="R32:R39">
    <cfRule type="cellIs" dxfId="17687" priority="1553" operator="lessThan">
      <formula>0.8</formula>
    </cfRule>
    <cfRule type="cellIs" dxfId="17686" priority="1554" operator="greaterThan">
      <formula>1</formula>
    </cfRule>
  </conditionalFormatting>
  <conditionalFormatting sqref="R32:R39">
    <cfRule type="cellIs" dxfId="17685" priority="1551" operator="greaterThan">
      <formula>1</formula>
    </cfRule>
    <cfRule type="cellIs" dxfId="17684" priority="1552" operator="lessThan">
      <formula>0.8</formula>
    </cfRule>
  </conditionalFormatting>
  <conditionalFormatting sqref="P39">
    <cfRule type="cellIs" dxfId="17683" priority="1550" operator="greaterThan">
      <formula>0</formula>
    </cfRule>
  </conditionalFormatting>
  <conditionalFormatting sqref="Q32:Q39">
    <cfRule type="cellIs" dxfId="17682" priority="1548" operator="lessThan">
      <formula>0</formula>
    </cfRule>
  </conditionalFormatting>
  <conditionalFormatting sqref="R32:R39">
    <cfRule type="cellIs" dxfId="17681" priority="1546" operator="lessThan">
      <formula>0.8</formula>
    </cfRule>
    <cfRule type="cellIs" dxfId="17680" priority="1547" operator="greaterThan">
      <formula>1</formula>
    </cfRule>
  </conditionalFormatting>
  <conditionalFormatting sqref="R32:R39">
    <cfRule type="cellIs" dxfId="17679" priority="1544" operator="greaterThan">
      <formula>1</formula>
    </cfRule>
    <cfRule type="cellIs" dxfId="17678" priority="1545" operator="lessThan">
      <formula>0.8</formula>
    </cfRule>
  </conditionalFormatting>
  <conditionalFormatting sqref="P39">
    <cfRule type="cellIs" dxfId="17677" priority="1543" operator="greaterThan">
      <formula>0</formula>
    </cfRule>
  </conditionalFormatting>
  <conditionalFormatting sqref="Q32:Q39">
    <cfRule type="cellIs" dxfId="17676" priority="1542" operator="lessThan">
      <formula>0</formula>
    </cfRule>
  </conditionalFormatting>
  <conditionalFormatting sqref="R32:R39">
    <cfRule type="cellIs" dxfId="17675" priority="1540" operator="lessThan">
      <formula>0.8</formula>
    </cfRule>
    <cfRule type="cellIs" dxfId="17674" priority="1541" operator="greaterThan">
      <formula>1</formula>
    </cfRule>
  </conditionalFormatting>
  <conditionalFormatting sqref="R32:R39">
    <cfRule type="cellIs" dxfId="17673" priority="1538" operator="greaterThan">
      <formula>1</formula>
    </cfRule>
    <cfRule type="cellIs" dxfId="17672" priority="1539" operator="lessThan">
      <formula>0.8</formula>
    </cfRule>
  </conditionalFormatting>
  <conditionalFormatting sqref="P39">
    <cfRule type="cellIs" dxfId="17671" priority="1537" operator="greaterThan">
      <formula>0</formula>
    </cfRule>
  </conditionalFormatting>
  <conditionalFormatting sqref="Q19:Q25">
    <cfRule type="cellIs" dxfId="17670" priority="1536" operator="lessThan">
      <formula>0</formula>
    </cfRule>
  </conditionalFormatting>
  <conditionalFormatting sqref="R19:R25">
    <cfRule type="cellIs" dxfId="17669" priority="1534" operator="lessThan">
      <formula>0.8</formula>
    </cfRule>
    <cfRule type="cellIs" dxfId="17668" priority="1535" operator="greaterThan">
      <formula>1</formula>
    </cfRule>
  </conditionalFormatting>
  <conditionalFormatting sqref="R19:R25">
    <cfRule type="cellIs" dxfId="17667" priority="1532" operator="greaterThan">
      <formula>1</formula>
    </cfRule>
    <cfRule type="cellIs" dxfId="17666" priority="1533" operator="lessThan">
      <formula>0.8</formula>
    </cfRule>
  </conditionalFormatting>
  <conditionalFormatting sqref="R19:R25">
    <cfRule type="cellIs" dxfId="17665" priority="1529" operator="lessThan">
      <formula>0.8</formula>
    </cfRule>
    <cfRule type="cellIs" dxfId="17664" priority="1530" operator="greaterThan">
      <formula>1</formula>
    </cfRule>
  </conditionalFormatting>
  <conditionalFormatting sqref="R19:R25">
    <cfRule type="cellIs" dxfId="17663" priority="1527" operator="greaterThan">
      <formula>1</formula>
    </cfRule>
    <cfRule type="cellIs" dxfId="17662" priority="1528" operator="lessThan">
      <formula>0.8</formula>
    </cfRule>
  </conditionalFormatting>
  <conditionalFormatting sqref="Q19:Q25">
    <cfRule type="cellIs" dxfId="17661" priority="1531" operator="lessThan">
      <formula>0</formula>
    </cfRule>
  </conditionalFormatting>
  <conditionalFormatting sqref="R19:R25">
    <cfRule type="cellIs" dxfId="17660" priority="1524" operator="lessThan">
      <formula>0.8</formula>
    </cfRule>
    <cfRule type="cellIs" dxfId="17659" priority="1525" operator="greaterThan">
      <formula>1</formula>
    </cfRule>
  </conditionalFormatting>
  <conditionalFormatting sqref="R19:R25">
    <cfRule type="cellIs" dxfId="17658" priority="1522" operator="greaterThan">
      <formula>1</formula>
    </cfRule>
    <cfRule type="cellIs" dxfId="17657" priority="1523" operator="lessThan">
      <formula>0.8</formula>
    </cfRule>
  </conditionalFormatting>
  <conditionalFormatting sqref="Q19:Q25">
    <cfRule type="cellIs" dxfId="17656" priority="1526" operator="lessThan">
      <formula>0</formula>
    </cfRule>
  </conditionalFormatting>
  <conditionalFormatting sqref="Q19:Q25">
    <cfRule type="cellIs" dxfId="17655" priority="1521" operator="lessThan">
      <formula>0</formula>
    </cfRule>
  </conditionalFormatting>
  <conditionalFormatting sqref="R19:R25">
    <cfRule type="cellIs" dxfId="17654" priority="1519" operator="lessThan">
      <formula>0.8</formula>
    </cfRule>
    <cfRule type="cellIs" dxfId="17653" priority="1520" operator="greaterThan">
      <formula>1</formula>
    </cfRule>
  </conditionalFormatting>
  <conditionalFormatting sqref="R19:R25">
    <cfRule type="cellIs" dxfId="17652" priority="1517" operator="greaterThan">
      <formula>1</formula>
    </cfRule>
    <cfRule type="cellIs" dxfId="17651" priority="1518" operator="lessThan">
      <formula>0.8</formula>
    </cfRule>
  </conditionalFormatting>
  <conditionalFormatting sqref="Q135:Q136">
    <cfRule type="cellIs" dxfId="17650" priority="1516" operator="lessThan">
      <formula>0</formula>
    </cfRule>
  </conditionalFormatting>
  <conditionalFormatting sqref="R135:R136 R139:R144">
    <cfRule type="cellIs" dxfId="17649" priority="1514" operator="lessThan">
      <formula>0.8</formula>
    </cfRule>
    <cfRule type="cellIs" dxfId="17648" priority="1515" operator="greaterThan">
      <formula>1</formula>
    </cfRule>
  </conditionalFormatting>
  <conditionalFormatting sqref="R135:R136 R139:R144">
    <cfRule type="cellIs" dxfId="17647" priority="1512" operator="greaterThan">
      <formula>1</formula>
    </cfRule>
    <cfRule type="cellIs" dxfId="17646" priority="1513" operator="lessThan">
      <formula>0.8</formula>
    </cfRule>
  </conditionalFormatting>
  <conditionalFormatting sqref="P135:P136 P139 P141 P143">
    <cfRule type="cellIs" dxfId="17645" priority="1511" operator="greaterThan">
      <formula>0</formula>
    </cfRule>
  </conditionalFormatting>
  <conditionalFormatting sqref="P135:P136 P139 P141 P143">
    <cfRule type="cellIs" dxfId="17644" priority="1505" operator="greaterThan">
      <formula>0</formula>
    </cfRule>
  </conditionalFormatting>
  <conditionalFormatting sqref="Q135:Q136">
    <cfRule type="cellIs" dxfId="17643" priority="1510" operator="lessThan">
      <formula>0</formula>
    </cfRule>
  </conditionalFormatting>
  <conditionalFormatting sqref="R135:R136 R139:R144">
    <cfRule type="cellIs" dxfId="17642" priority="1508" operator="lessThan">
      <formula>0.8</formula>
    </cfRule>
    <cfRule type="cellIs" dxfId="17641" priority="1509" operator="greaterThan">
      <formula>1</formula>
    </cfRule>
  </conditionalFormatting>
  <conditionalFormatting sqref="R135:R136 R139:R144">
    <cfRule type="cellIs" dxfId="17640" priority="1506" operator="greaterThan">
      <formula>1</formula>
    </cfRule>
    <cfRule type="cellIs" dxfId="17639" priority="1507" operator="lessThan">
      <formula>0.8</formula>
    </cfRule>
  </conditionalFormatting>
  <conditionalFormatting sqref="Q19:Q25">
    <cfRule type="cellIs" dxfId="17638" priority="1504" operator="lessThan">
      <formula>0</formula>
    </cfRule>
  </conditionalFormatting>
  <conditionalFormatting sqref="R19:R25">
    <cfRule type="cellIs" dxfId="17637" priority="1502" operator="lessThan">
      <formula>0.8</formula>
    </cfRule>
    <cfRule type="cellIs" dxfId="17636" priority="1503" operator="greaterThan">
      <formula>1</formula>
    </cfRule>
  </conditionalFormatting>
  <conditionalFormatting sqref="R19:R25">
    <cfRule type="cellIs" dxfId="17635" priority="1500" operator="greaterThan">
      <formula>1</formula>
    </cfRule>
    <cfRule type="cellIs" dxfId="17634" priority="1501" operator="lessThan">
      <formula>0.8</formula>
    </cfRule>
  </conditionalFormatting>
  <conditionalFormatting sqref="Q19:Q25">
    <cfRule type="cellIs" dxfId="17633" priority="1499" operator="lessThan">
      <formula>0</formula>
    </cfRule>
  </conditionalFormatting>
  <conditionalFormatting sqref="R19:R25">
    <cfRule type="cellIs" dxfId="17632" priority="1497" operator="lessThan">
      <formula>0.8</formula>
    </cfRule>
    <cfRule type="cellIs" dxfId="17631" priority="1498" operator="greaterThan">
      <formula>1</formula>
    </cfRule>
  </conditionalFormatting>
  <conditionalFormatting sqref="R19:R25">
    <cfRule type="cellIs" dxfId="17630" priority="1495" operator="greaterThan">
      <formula>1</formula>
    </cfRule>
    <cfRule type="cellIs" dxfId="17629" priority="1496" operator="lessThan">
      <formula>0.8</formula>
    </cfRule>
  </conditionalFormatting>
  <conditionalFormatting sqref="Q19:Q25">
    <cfRule type="cellIs" dxfId="17628" priority="1494" operator="lessThan">
      <formula>0</formula>
    </cfRule>
  </conditionalFormatting>
  <conditionalFormatting sqref="R19:R25">
    <cfRule type="cellIs" dxfId="17627" priority="1492" operator="lessThan">
      <formula>0.8</formula>
    </cfRule>
    <cfRule type="cellIs" dxfId="17626" priority="1493" operator="greaterThan">
      <formula>1</formula>
    </cfRule>
  </conditionalFormatting>
  <conditionalFormatting sqref="R19:R25">
    <cfRule type="cellIs" dxfId="17625" priority="1490" operator="greaterThan">
      <formula>1</formula>
    </cfRule>
    <cfRule type="cellIs" dxfId="17624" priority="1491" operator="lessThan">
      <formula>0.8</formula>
    </cfRule>
  </conditionalFormatting>
  <conditionalFormatting sqref="Q19:Q25">
    <cfRule type="cellIs" dxfId="17623" priority="1489" operator="lessThan">
      <formula>0</formula>
    </cfRule>
  </conditionalFormatting>
  <conditionalFormatting sqref="R19:R25">
    <cfRule type="cellIs" dxfId="17622" priority="1487" operator="lessThan">
      <formula>0.8</formula>
    </cfRule>
    <cfRule type="cellIs" dxfId="17621" priority="1488" operator="greaterThan">
      <formula>1</formula>
    </cfRule>
  </conditionalFormatting>
  <conditionalFormatting sqref="R19:R25">
    <cfRule type="cellIs" dxfId="17620" priority="1485" operator="greaterThan">
      <formula>1</formula>
    </cfRule>
    <cfRule type="cellIs" dxfId="17619" priority="1486" operator="lessThan">
      <formula>0.8</formula>
    </cfRule>
  </conditionalFormatting>
  <conditionalFormatting sqref="R19:R25">
    <cfRule type="cellIs" dxfId="17618" priority="1482" operator="lessThan">
      <formula>0.8</formula>
    </cfRule>
    <cfRule type="cellIs" dxfId="17617" priority="1483" operator="greaterThan">
      <formula>1</formula>
    </cfRule>
  </conditionalFormatting>
  <conditionalFormatting sqref="R19:R25">
    <cfRule type="cellIs" dxfId="17616" priority="1480" operator="greaterThan">
      <formula>1</formula>
    </cfRule>
    <cfRule type="cellIs" dxfId="17615" priority="1481" operator="lessThan">
      <formula>0.8</formula>
    </cfRule>
  </conditionalFormatting>
  <conditionalFormatting sqref="Q19:Q25">
    <cfRule type="cellIs" dxfId="17614" priority="1484" operator="lessThan">
      <formula>0</formula>
    </cfRule>
  </conditionalFormatting>
  <conditionalFormatting sqref="Q19:Q25">
    <cfRule type="cellIs" dxfId="17613" priority="1479" operator="lessThan">
      <formula>0</formula>
    </cfRule>
  </conditionalFormatting>
  <conditionalFormatting sqref="R19:R25">
    <cfRule type="cellIs" dxfId="17612" priority="1477" operator="lessThan">
      <formula>0.8</formula>
    </cfRule>
    <cfRule type="cellIs" dxfId="17611" priority="1478" operator="greaterThan">
      <formula>1</formula>
    </cfRule>
  </conditionalFormatting>
  <conditionalFormatting sqref="R19:R25">
    <cfRule type="cellIs" dxfId="17610" priority="1475" operator="greaterThan">
      <formula>1</formula>
    </cfRule>
    <cfRule type="cellIs" dxfId="17609" priority="1476" operator="lessThan">
      <formula>0.8</formula>
    </cfRule>
  </conditionalFormatting>
  <conditionalFormatting sqref="Q19:Q25">
    <cfRule type="cellIs" dxfId="17608" priority="1474" operator="lessThan">
      <formula>0</formula>
    </cfRule>
  </conditionalFormatting>
  <conditionalFormatting sqref="R19:R25">
    <cfRule type="cellIs" dxfId="17607" priority="1472" operator="lessThan">
      <formula>0.8</formula>
    </cfRule>
    <cfRule type="cellIs" dxfId="17606" priority="1473" operator="greaterThan">
      <formula>1</formula>
    </cfRule>
  </conditionalFormatting>
  <conditionalFormatting sqref="R19:R25">
    <cfRule type="cellIs" dxfId="17605" priority="1470" operator="greaterThan">
      <formula>1</formula>
    </cfRule>
    <cfRule type="cellIs" dxfId="17604" priority="1471" operator="lessThan">
      <formula>0.8</formula>
    </cfRule>
  </conditionalFormatting>
  <conditionalFormatting sqref="Q19:Q25">
    <cfRule type="cellIs" dxfId="17603" priority="1469" operator="lessThan">
      <formula>0</formula>
    </cfRule>
  </conditionalFormatting>
  <conditionalFormatting sqref="R19:R25">
    <cfRule type="cellIs" dxfId="17602" priority="1467" operator="lessThan">
      <formula>0.8</formula>
    </cfRule>
    <cfRule type="cellIs" dxfId="17601" priority="1468" operator="greaterThan">
      <formula>1</formula>
    </cfRule>
  </conditionalFormatting>
  <conditionalFormatting sqref="R19:R25">
    <cfRule type="cellIs" dxfId="17600" priority="1465" operator="greaterThan">
      <formula>1</formula>
    </cfRule>
    <cfRule type="cellIs" dxfId="17599" priority="1466" operator="lessThan">
      <formula>0.8</formula>
    </cfRule>
  </conditionalFormatting>
  <conditionalFormatting sqref="Q19:Q25">
    <cfRule type="cellIs" dxfId="17598" priority="1464" operator="lessThan">
      <formula>0</formula>
    </cfRule>
  </conditionalFormatting>
  <conditionalFormatting sqref="R19:R25">
    <cfRule type="cellIs" dxfId="17597" priority="1462" operator="lessThan">
      <formula>0.8</formula>
    </cfRule>
    <cfRule type="cellIs" dxfId="17596" priority="1463" operator="greaterThan">
      <formula>1</formula>
    </cfRule>
  </conditionalFormatting>
  <conditionalFormatting sqref="R19:R25">
    <cfRule type="cellIs" dxfId="17595" priority="1460" operator="greaterThan">
      <formula>1</formula>
    </cfRule>
    <cfRule type="cellIs" dxfId="17594" priority="1461" operator="lessThan">
      <formula>0.8</formula>
    </cfRule>
  </conditionalFormatting>
  <conditionalFormatting sqref="Q19:Q25">
    <cfRule type="cellIs" dxfId="17593" priority="1459" operator="lessThan">
      <formula>0</formula>
    </cfRule>
  </conditionalFormatting>
  <conditionalFormatting sqref="R19:R25">
    <cfRule type="cellIs" dxfId="17592" priority="1457" operator="lessThan">
      <formula>0.8</formula>
    </cfRule>
    <cfRule type="cellIs" dxfId="17591" priority="1458" operator="greaterThan">
      <formula>1</formula>
    </cfRule>
  </conditionalFormatting>
  <conditionalFormatting sqref="R19:R25">
    <cfRule type="cellIs" dxfId="17590" priority="1455" operator="greaterThan">
      <formula>1</formula>
    </cfRule>
    <cfRule type="cellIs" dxfId="17589" priority="1456" operator="lessThan">
      <formula>0.8</formula>
    </cfRule>
  </conditionalFormatting>
  <conditionalFormatting sqref="Q19:Q25">
    <cfRule type="cellIs" dxfId="17588" priority="1454" operator="lessThan">
      <formula>0</formula>
    </cfRule>
  </conditionalFormatting>
  <conditionalFormatting sqref="R19:R25">
    <cfRule type="cellIs" dxfId="17587" priority="1452" operator="lessThan">
      <formula>0.8</formula>
    </cfRule>
    <cfRule type="cellIs" dxfId="17586" priority="1453" operator="greaterThan">
      <formula>1</formula>
    </cfRule>
  </conditionalFormatting>
  <conditionalFormatting sqref="R19:R25">
    <cfRule type="cellIs" dxfId="17585" priority="1450" operator="greaterThan">
      <formula>1</formula>
    </cfRule>
    <cfRule type="cellIs" dxfId="17584" priority="1451" operator="lessThan">
      <formula>0.8</formula>
    </cfRule>
  </conditionalFormatting>
  <conditionalFormatting sqref="Q19:Q25">
    <cfRule type="cellIs" dxfId="17583" priority="1449" operator="lessThan">
      <formula>0</formula>
    </cfRule>
  </conditionalFormatting>
  <conditionalFormatting sqref="R19:R25">
    <cfRule type="cellIs" dxfId="17582" priority="1447" operator="lessThan">
      <formula>0.8</formula>
    </cfRule>
    <cfRule type="cellIs" dxfId="17581" priority="1448" operator="greaterThan">
      <formula>1</formula>
    </cfRule>
  </conditionalFormatting>
  <conditionalFormatting sqref="R19:R25">
    <cfRule type="cellIs" dxfId="17580" priority="1445" operator="greaterThan">
      <formula>1</formula>
    </cfRule>
    <cfRule type="cellIs" dxfId="17579" priority="1446" operator="lessThan">
      <formula>0.8</formula>
    </cfRule>
  </conditionalFormatting>
  <conditionalFormatting sqref="Q19:Q25">
    <cfRule type="cellIs" dxfId="17578" priority="1444" operator="lessThan">
      <formula>0</formula>
    </cfRule>
  </conditionalFormatting>
  <conditionalFormatting sqref="R19:R25">
    <cfRule type="cellIs" dxfId="17577" priority="1442" operator="lessThan">
      <formula>0.8</formula>
    </cfRule>
    <cfRule type="cellIs" dxfId="17576" priority="1443" operator="greaterThan">
      <formula>1</formula>
    </cfRule>
  </conditionalFormatting>
  <conditionalFormatting sqref="R19:R25">
    <cfRule type="cellIs" dxfId="17575" priority="1440" operator="greaterThan">
      <formula>1</formula>
    </cfRule>
    <cfRule type="cellIs" dxfId="17574" priority="1441" operator="lessThan">
      <formula>0.8</formula>
    </cfRule>
  </conditionalFormatting>
  <conditionalFormatting sqref="Q19:Q25">
    <cfRule type="cellIs" dxfId="17573" priority="1439" operator="lessThan">
      <formula>0</formula>
    </cfRule>
  </conditionalFormatting>
  <conditionalFormatting sqref="R19:R25">
    <cfRule type="cellIs" dxfId="17572" priority="1437" operator="lessThan">
      <formula>0.8</formula>
    </cfRule>
    <cfRule type="cellIs" dxfId="17571" priority="1438" operator="greaterThan">
      <formula>1</formula>
    </cfRule>
  </conditionalFormatting>
  <conditionalFormatting sqref="R19:R25">
    <cfRule type="cellIs" dxfId="17570" priority="1435" operator="greaterThan">
      <formula>1</formula>
    </cfRule>
    <cfRule type="cellIs" dxfId="17569" priority="1436" operator="lessThan">
      <formula>0.8</formula>
    </cfRule>
  </conditionalFormatting>
  <conditionalFormatting sqref="R19:R25">
    <cfRule type="cellIs" dxfId="17568" priority="1432" operator="lessThan">
      <formula>0.8</formula>
    </cfRule>
    <cfRule type="cellIs" dxfId="17567" priority="1433" operator="greaterThan">
      <formula>1</formula>
    </cfRule>
  </conditionalFormatting>
  <conditionalFormatting sqref="R19:R25">
    <cfRule type="cellIs" dxfId="17566" priority="1430" operator="greaterThan">
      <formula>1</formula>
    </cfRule>
    <cfRule type="cellIs" dxfId="17565" priority="1431" operator="lessThan">
      <formula>0.8</formula>
    </cfRule>
  </conditionalFormatting>
  <conditionalFormatting sqref="Q19:Q25">
    <cfRule type="cellIs" dxfId="17564" priority="1434" operator="lessThan">
      <formula>0</formula>
    </cfRule>
  </conditionalFormatting>
  <conditionalFormatting sqref="Q40">
    <cfRule type="cellIs" dxfId="17563" priority="1429" operator="lessThan">
      <formula>0</formula>
    </cfRule>
  </conditionalFormatting>
  <conditionalFormatting sqref="R40">
    <cfRule type="cellIs" dxfId="17562" priority="1427" operator="lessThan">
      <formula>0.8</formula>
    </cfRule>
    <cfRule type="cellIs" dxfId="17561" priority="1428" operator="greaterThan">
      <formula>1</formula>
    </cfRule>
  </conditionalFormatting>
  <conditionalFormatting sqref="R40">
    <cfRule type="cellIs" dxfId="17560" priority="1425" operator="greaterThan">
      <formula>1</formula>
    </cfRule>
    <cfRule type="cellIs" dxfId="17559" priority="1426" operator="lessThan">
      <formula>0.8</formula>
    </cfRule>
  </conditionalFormatting>
  <conditionalFormatting sqref="P40">
    <cfRule type="cellIs" dxfId="17558" priority="1424" operator="greaterThan">
      <formula>0</formula>
    </cfRule>
  </conditionalFormatting>
  <conditionalFormatting sqref="P40">
    <cfRule type="cellIs" dxfId="17557" priority="1418" operator="greaterThan">
      <formula>0</formula>
    </cfRule>
  </conditionalFormatting>
  <conditionalFormatting sqref="Q40">
    <cfRule type="cellIs" dxfId="17556" priority="1423" operator="lessThan">
      <formula>0</formula>
    </cfRule>
  </conditionalFormatting>
  <conditionalFormatting sqref="R40">
    <cfRule type="cellIs" dxfId="17555" priority="1421" operator="lessThan">
      <formula>0.8</formula>
    </cfRule>
    <cfRule type="cellIs" dxfId="17554" priority="1422" operator="greaterThan">
      <formula>1</formula>
    </cfRule>
  </conditionalFormatting>
  <conditionalFormatting sqref="R40">
    <cfRule type="cellIs" dxfId="17553" priority="1419" operator="greaterThan">
      <formula>1</formula>
    </cfRule>
    <cfRule type="cellIs" dxfId="17552" priority="1420" operator="lessThan">
      <formula>0.8</formula>
    </cfRule>
  </conditionalFormatting>
  <conditionalFormatting sqref="P40">
    <cfRule type="cellIs" dxfId="17551" priority="1412" operator="greaterThan">
      <formula>0</formula>
    </cfRule>
  </conditionalFormatting>
  <conditionalFormatting sqref="Q40">
    <cfRule type="cellIs" dxfId="17550" priority="1417" operator="lessThan">
      <formula>0</formula>
    </cfRule>
  </conditionalFormatting>
  <conditionalFormatting sqref="R40">
    <cfRule type="cellIs" dxfId="17549" priority="1415" operator="lessThan">
      <formula>0.8</formula>
    </cfRule>
    <cfRule type="cellIs" dxfId="17548" priority="1416" operator="greaterThan">
      <formula>1</formula>
    </cfRule>
  </conditionalFormatting>
  <conditionalFormatting sqref="R40">
    <cfRule type="cellIs" dxfId="17547" priority="1413" operator="greaterThan">
      <formula>1</formula>
    </cfRule>
    <cfRule type="cellIs" dxfId="17546" priority="1414" operator="lessThan">
      <formula>0.8</formula>
    </cfRule>
  </conditionalFormatting>
  <conditionalFormatting sqref="Q40">
    <cfRule type="cellIs" dxfId="17545" priority="1411" operator="lessThan">
      <formula>0</formula>
    </cfRule>
  </conditionalFormatting>
  <conditionalFormatting sqref="R40">
    <cfRule type="cellIs" dxfId="17544" priority="1409" operator="lessThan">
      <formula>0.8</formula>
    </cfRule>
    <cfRule type="cellIs" dxfId="17543" priority="1410" operator="greaterThan">
      <formula>1</formula>
    </cfRule>
  </conditionalFormatting>
  <conditionalFormatting sqref="R40">
    <cfRule type="cellIs" dxfId="17542" priority="1407" operator="greaterThan">
      <formula>1</formula>
    </cfRule>
    <cfRule type="cellIs" dxfId="17541" priority="1408" operator="lessThan">
      <formula>0.8</formula>
    </cfRule>
  </conditionalFormatting>
  <conditionalFormatting sqref="P40">
    <cfRule type="cellIs" dxfId="17540" priority="1406" operator="greaterThan">
      <formula>0</formula>
    </cfRule>
  </conditionalFormatting>
  <conditionalFormatting sqref="P40">
    <cfRule type="cellIs" dxfId="17539" priority="1400" operator="greaterThan">
      <formula>0</formula>
    </cfRule>
  </conditionalFormatting>
  <conditionalFormatting sqref="Q40">
    <cfRule type="cellIs" dxfId="17538" priority="1405" operator="lessThan">
      <formula>0</formula>
    </cfRule>
  </conditionalFormatting>
  <conditionalFormatting sqref="R40">
    <cfRule type="cellIs" dxfId="17537" priority="1403" operator="lessThan">
      <formula>0.8</formula>
    </cfRule>
    <cfRule type="cellIs" dxfId="17536" priority="1404" operator="greaterThan">
      <formula>1</formula>
    </cfRule>
  </conditionalFormatting>
  <conditionalFormatting sqref="R40">
    <cfRule type="cellIs" dxfId="17535" priority="1401" operator="greaterThan">
      <formula>1</formula>
    </cfRule>
    <cfRule type="cellIs" dxfId="17534" priority="1402" operator="lessThan">
      <formula>0.8</formula>
    </cfRule>
  </conditionalFormatting>
  <conditionalFormatting sqref="P40">
    <cfRule type="cellIs" dxfId="17533" priority="1394" operator="greaterThan">
      <formula>0</formula>
    </cfRule>
  </conditionalFormatting>
  <conditionalFormatting sqref="Q40">
    <cfRule type="cellIs" dxfId="17532" priority="1399" operator="lessThan">
      <formula>0</formula>
    </cfRule>
  </conditionalFormatting>
  <conditionalFormatting sqref="R40">
    <cfRule type="cellIs" dxfId="17531" priority="1397" operator="lessThan">
      <formula>0.8</formula>
    </cfRule>
    <cfRule type="cellIs" dxfId="17530" priority="1398" operator="greaterThan">
      <formula>1</formula>
    </cfRule>
  </conditionalFormatting>
  <conditionalFormatting sqref="R40">
    <cfRule type="cellIs" dxfId="17529" priority="1395" operator="greaterThan">
      <formula>1</formula>
    </cfRule>
    <cfRule type="cellIs" dxfId="17528" priority="1396" operator="lessThan">
      <formula>0.8</formula>
    </cfRule>
  </conditionalFormatting>
  <conditionalFormatting sqref="P40">
    <cfRule type="cellIs" dxfId="17527" priority="1388" operator="greaterThan">
      <formula>0</formula>
    </cfRule>
  </conditionalFormatting>
  <conditionalFormatting sqref="Q40">
    <cfRule type="cellIs" dxfId="17526" priority="1393" operator="lessThan">
      <formula>0</formula>
    </cfRule>
  </conditionalFormatting>
  <conditionalFormatting sqref="R40">
    <cfRule type="cellIs" dxfId="17525" priority="1391" operator="lessThan">
      <formula>0.8</formula>
    </cfRule>
    <cfRule type="cellIs" dxfId="17524" priority="1392" operator="greaterThan">
      <formula>1</formula>
    </cfRule>
  </conditionalFormatting>
  <conditionalFormatting sqref="R40">
    <cfRule type="cellIs" dxfId="17523" priority="1389" operator="greaterThan">
      <formula>1</formula>
    </cfRule>
    <cfRule type="cellIs" dxfId="17522" priority="1390" operator="lessThan">
      <formula>0.8</formula>
    </cfRule>
  </conditionalFormatting>
  <conditionalFormatting sqref="Q40">
    <cfRule type="cellIs" dxfId="17521" priority="1382" operator="lessThan">
      <formula>0</formula>
    </cfRule>
  </conditionalFormatting>
  <conditionalFormatting sqref="P40">
    <cfRule type="cellIs" dxfId="17520" priority="1383" operator="greaterThan">
      <formula>0</formula>
    </cfRule>
  </conditionalFormatting>
  <conditionalFormatting sqref="R40">
    <cfRule type="cellIs" dxfId="17519" priority="1386" operator="lessThan">
      <formula>0.8</formula>
    </cfRule>
    <cfRule type="cellIs" dxfId="17518" priority="1387" operator="greaterThan">
      <formula>1</formula>
    </cfRule>
  </conditionalFormatting>
  <conditionalFormatting sqref="R40">
    <cfRule type="cellIs" dxfId="17517" priority="1384" operator="greaterThan">
      <formula>1</formula>
    </cfRule>
    <cfRule type="cellIs" dxfId="17516" priority="1385" operator="lessThan">
      <formula>0.8</formula>
    </cfRule>
  </conditionalFormatting>
  <conditionalFormatting sqref="Q40">
    <cfRule type="cellIs" dxfId="17515" priority="1376" operator="lessThan">
      <formula>0</formula>
    </cfRule>
  </conditionalFormatting>
  <conditionalFormatting sqref="R40">
    <cfRule type="cellIs" dxfId="17514" priority="1380" operator="lessThan">
      <formula>0.8</formula>
    </cfRule>
    <cfRule type="cellIs" dxfId="17513" priority="1381" operator="greaterThan">
      <formula>1</formula>
    </cfRule>
  </conditionalFormatting>
  <conditionalFormatting sqref="R40">
    <cfRule type="cellIs" dxfId="17512" priority="1378" operator="greaterThan">
      <formula>1</formula>
    </cfRule>
    <cfRule type="cellIs" dxfId="17511" priority="1379" operator="lessThan">
      <formula>0.8</formula>
    </cfRule>
  </conditionalFormatting>
  <conditionalFormatting sqref="P40">
    <cfRule type="cellIs" dxfId="17510" priority="1377" operator="greaterThan">
      <formula>0</formula>
    </cfRule>
  </conditionalFormatting>
  <conditionalFormatting sqref="Q40">
    <cfRule type="cellIs" dxfId="17509" priority="1375" operator="lessThan">
      <formula>0</formula>
    </cfRule>
  </conditionalFormatting>
  <conditionalFormatting sqref="R40">
    <cfRule type="cellIs" dxfId="17508" priority="1373" operator="lessThan">
      <formula>0.8</formula>
    </cfRule>
    <cfRule type="cellIs" dxfId="17507" priority="1374" operator="greaterThan">
      <formula>1</formula>
    </cfRule>
  </conditionalFormatting>
  <conditionalFormatting sqref="R40">
    <cfRule type="cellIs" dxfId="17506" priority="1371" operator="greaterThan">
      <formula>1</formula>
    </cfRule>
    <cfRule type="cellIs" dxfId="17505" priority="1372" operator="lessThan">
      <formula>0.8</formula>
    </cfRule>
  </conditionalFormatting>
  <conditionalFormatting sqref="P40">
    <cfRule type="cellIs" dxfId="17504" priority="1370" operator="greaterThan">
      <formula>0</formula>
    </cfRule>
  </conditionalFormatting>
  <conditionalFormatting sqref="Q40">
    <cfRule type="cellIs" dxfId="17503" priority="1369" operator="lessThan">
      <formula>0</formula>
    </cfRule>
  </conditionalFormatting>
  <conditionalFormatting sqref="R40">
    <cfRule type="cellIs" dxfId="17502" priority="1367" operator="lessThan">
      <formula>0.8</formula>
    </cfRule>
    <cfRule type="cellIs" dxfId="17501" priority="1368" operator="greaterThan">
      <formula>1</formula>
    </cfRule>
  </conditionalFormatting>
  <conditionalFormatting sqref="R40">
    <cfRule type="cellIs" dxfId="17500" priority="1365" operator="greaterThan">
      <formula>1</formula>
    </cfRule>
    <cfRule type="cellIs" dxfId="17499" priority="1366" operator="lessThan">
      <formula>0.8</formula>
    </cfRule>
  </conditionalFormatting>
  <conditionalFormatting sqref="P40">
    <cfRule type="cellIs" dxfId="17498" priority="1364" operator="greaterThan">
      <formula>0</formula>
    </cfRule>
  </conditionalFormatting>
  <conditionalFormatting sqref="Q32:Q39">
    <cfRule type="cellIs" dxfId="17497" priority="1363" operator="lessThan">
      <formula>0</formula>
    </cfRule>
  </conditionalFormatting>
  <conditionalFormatting sqref="R32:R39">
    <cfRule type="cellIs" dxfId="17496" priority="1361" operator="lessThan">
      <formula>0.8</formula>
    </cfRule>
    <cfRule type="cellIs" dxfId="17495" priority="1362" operator="greaterThan">
      <formula>1</formula>
    </cfRule>
  </conditionalFormatting>
  <conditionalFormatting sqref="R32:R39">
    <cfRule type="cellIs" dxfId="17494" priority="1359" operator="greaterThan">
      <formula>1</formula>
    </cfRule>
    <cfRule type="cellIs" dxfId="17493" priority="1360" operator="lessThan">
      <formula>0.8</formula>
    </cfRule>
  </conditionalFormatting>
  <conditionalFormatting sqref="P39">
    <cfRule type="cellIs" dxfId="17492" priority="1358" operator="greaterThan">
      <formula>0</formula>
    </cfRule>
  </conditionalFormatting>
  <conditionalFormatting sqref="Q32:Q39">
    <cfRule type="cellIs" dxfId="17491" priority="1357" operator="lessThan">
      <formula>0</formula>
    </cfRule>
  </conditionalFormatting>
  <conditionalFormatting sqref="R32:R39">
    <cfRule type="cellIs" dxfId="17490" priority="1355" operator="lessThan">
      <formula>0.8</formula>
    </cfRule>
    <cfRule type="cellIs" dxfId="17489" priority="1356" operator="greaterThan">
      <formula>1</formula>
    </cfRule>
  </conditionalFormatting>
  <conditionalFormatting sqref="R32:R39">
    <cfRule type="cellIs" dxfId="17488" priority="1353" operator="greaterThan">
      <formula>1</formula>
    </cfRule>
    <cfRule type="cellIs" dxfId="17487" priority="1354" operator="lessThan">
      <formula>0.8</formula>
    </cfRule>
  </conditionalFormatting>
  <conditionalFormatting sqref="P39">
    <cfRule type="cellIs" dxfId="17486" priority="1352" operator="greaterThan">
      <formula>0</formula>
    </cfRule>
  </conditionalFormatting>
  <conditionalFormatting sqref="Q32:Q39">
    <cfRule type="cellIs" dxfId="17485" priority="1351" operator="lessThan">
      <formula>0</formula>
    </cfRule>
  </conditionalFormatting>
  <conditionalFormatting sqref="R32:R39">
    <cfRule type="cellIs" dxfId="17484" priority="1349" operator="lessThan">
      <formula>0.8</formula>
    </cfRule>
    <cfRule type="cellIs" dxfId="17483" priority="1350" operator="greaterThan">
      <formula>1</formula>
    </cfRule>
  </conditionalFormatting>
  <conditionalFormatting sqref="R32:R39">
    <cfRule type="cellIs" dxfId="17482" priority="1347" operator="greaterThan">
      <formula>1</formula>
    </cfRule>
    <cfRule type="cellIs" dxfId="17481" priority="1348" operator="lessThan">
      <formula>0.8</formula>
    </cfRule>
  </conditionalFormatting>
  <conditionalFormatting sqref="P39">
    <cfRule type="cellIs" dxfId="17480" priority="1346" operator="greaterThan">
      <formula>0</formula>
    </cfRule>
  </conditionalFormatting>
  <conditionalFormatting sqref="Q32:Q39">
    <cfRule type="cellIs" dxfId="17479" priority="1345" operator="lessThan">
      <formula>0</formula>
    </cfRule>
  </conditionalFormatting>
  <conditionalFormatting sqref="R32:R39">
    <cfRule type="cellIs" dxfId="17478" priority="1343" operator="lessThan">
      <formula>0.8</formula>
    </cfRule>
    <cfRule type="cellIs" dxfId="17477" priority="1344" operator="greaterThan">
      <formula>1</formula>
    </cfRule>
  </conditionalFormatting>
  <conditionalFormatting sqref="R32:R39">
    <cfRule type="cellIs" dxfId="17476" priority="1341" operator="greaterThan">
      <formula>1</formula>
    </cfRule>
    <cfRule type="cellIs" dxfId="17475" priority="1342" operator="lessThan">
      <formula>0.8</formula>
    </cfRule>
  </conditionalFormatting>
  <conditionalFormatting sqref="P39">
    <cfRule type="cellIs" dxfId="17474" priority="1340" operator="greaterThan">
      <formula>0</formula>
    </cfRule>
  </conditionalFormatting>
  <conditionalFormatting sqref="P39">
    <cfRule type="cellIs" dxfId="17473" priority="1334" operator="greaterThan">
      <formula>0</formula>
    </cfRule>
  </conditionalFormatting>
  <conditionalFormatting sqref="Q32:Q39">
    <cfRule type="cellIs" dxfId="17472" priority="1339" operator="lessThan">
      <formula>0</formula>
    </cfRule>
  </conditionalFormatting>
  <conditionalFormatting sqref="R32:R39">
    <cfRule type="cellIs" dxfId="17471" priority="1337" operator="lessThan">
      <formula>0.8</formula>
    </cfRule>
    <cfRule type="cellIs" dxfId="17470" priority="1338" operator="greaterThan">
      <formula>1</formula>
    </cfRule>
  </conditionalFormatting>
  <conditionalFormatting sqref="R32:R39">
    <cfRule type="cellIs" dxfId="17469" priority="1335" operator="greaterThan">
      <formula>1</formula>
    </cfRule>
    <cfRule type="cellIs" dxfId="17468" priority="1336" operator="lessThan">
      <formula>0.8</formula>
    </cfRule>
  </conditionalFormatting>
  <conditionalFormatting sqref="P39">
    <cfRule type="cellIs" dxfId="17467" priority="1328" operator="greaterThan">
      <formula>0</formula>
    </cfRule>
  </conditionalFormatting>
  <conditionalFormatting sqref="Q32:Q39">
    <cfRule type="cellIs" dxfId="17466" priority="1333" operator="lessThan">
      <formula>0</formula>
    </cfRule>
  </conditionalFormatting>
  <conditionalFormatting sqref="R32:R39">
    <cfRule type="cellIs" dxfId="17465" priority="1331" operator="lessThan">
      <formula>0.8</formula>
    </cfRule>
    <cfRule type="cellIs" dxfId="17464" priority="1332" operator="greaterThan">
      <formula>1</formula>
    </cfRule>
  </conditionalFormatting>
  <conditionalFormatting sqref="R32:R39">
    <cfRule type="cellIs" dxfId="17463" priority="1329" operator="greaterThan">
      <formula>1</formula>
    </cfRule>
    <cfRule type="cellIs" dxfId="17462" priority="1330" operator="lessThan">
      <formula>0.8</formula>
    </cfRule>
  </conditionalFormatting>
  <conditionalFormatting sqref="R32:R39">
    <cfRule type="cellIs" dxfId="17461" priority="1325" operator="lessThan">
      <formula>0.8</formula>
    </cfRule>
    <cfRule type="cellIs" dxfId="17460" priority="1326" operator="greaterThan">
      <formula>1</formula>
    </cfRule>
  </conditionalFormatting>
  <conditionalFormatting sqref="R32:R39">
    <cfRule type="cellIs" dxfId="17459" priority="1323" operator="greaterThan">
      <formula>1</formula>
    </cfRule>
    <cfRule type="cellIs" dxfId="17458" priority="1324" operator="lessThan">
      <formula>0.8</formula>
    </cfRule>
  </conditionalFormatting>
  <conditionalFormatting sqref="P39">
    <cfRule type="cellIs" dxfId="17457" priority="1322" operator="greaterThan">
      <formula>0</formula>
    </cfRule>
  </conditionalFormatting>
  <conditionalFormatting sqref="Q32:Q39">
    <cfRule type="cellIs" dxfId="17456" priority="1327" operator="lessThan">
      <formula>0</formula>
    </cfRule>
  </conditionalFormatting>
  <conditionalFormatting sqref="Q32:Q39">
    <cfRule type="cellIs" dxfId="17455" priority="1321" operator="lessThan">
      <formula>0</formula>
    </cfRule>
  </conditionalFormatting>
  <conditionalFormatting sqref="R32:R39">
    <cfRule type="cellIs" dxfId="17454" priority="1319" operator="lessThan">
      <formula>0.8</formula>
    </cfRule>
    <cfRule type="cellIs" dxfId="17453" priority="1320" operator="greaterThan">
      <formula>1</formula>
    </cfRule>
  </conditionalFormatting>
  <conditionalFormatting sqref="R32:R39">
    <cfRule type="cellIs" dxfId="17452" priority="1317" operator="greaterThan">
      <formula>1</formula>
    </cfRule>
    <cfRule type="cellIs" dxfId="17451" priority="1318" operator="lessThan">
      <formula>0.8</formula>
    </cfRule>
  </conditionalFormatting>
  <conditionalFormatting sqref="P39">
    <cfRule type="cellIs" dxfId="17450" priority="1316" operator="greaterThan">
      <formula>0</formula>
    </cfRule>
  </conditionalFormatting>
  <conditionalFormatting sqref="P39">
    <cfRule type="cellIs" dxfId="17449" priority="1310" operator="greaterThan">
      <formula>0</formula>
    </cfRule>
  </conditionalFormatting>
  <conditionalFormatting sqref="Q32:Q39">
    <cfRule type="cellIs" dxfId="17448" priority="1315" operator="lessThan">
      <formula>0</formula>
    </cfRule>
  </conditionalFormatting>
  <conditionalFormatting sqref="R32:R39">
    <cfRule type="cellIs" dxfId="17447" priority="1313" operator="lessThan">
      <formula>0.8</formula>
    </cfRule>
    <cfRule type="cellIs" dxfId="17446" priority="1314" operator="greaterThan">
      <formula>1</formula>
    </cfRule>
  </conditionalFormatting>
  <conditionalFormatting sqref="R32:R39">
    <cfRule type="cellIs" dxfId="17445" priority="1311" operator="greaterThan">
      <formula>1</formula>
    </cfRule>
    <cfRule type="cellIs" dxfId="17444" priority="1312" operator="lessThan">
      <formula>0.8</formula>
    </cfRule>
  </conditionalFormatting>
  <conditionalFormatting sqref="P39">
    <cfRule type="cellIs" dxfId="17443" priority="1304" operator="greaterThan">
      <formula>0</formula>
    </cfRule>
  </conditionalFormatting>
  <conditionalFormatting sqref="Q32:Q39">
    <cfRule type="cellIs" dxfId="17442" priority="1309" operator="lessThan">
      <formula>0</formula>
    </cfRule>
  </conditionalFormatting>
  <conditionalFormatting sqref="R32:R39">
    <cfRule type="cellIs" dxfId="17441" priority="1307" operator="lessThan">
      <formula>0.8</formula>
    </cfRule>
    <cfRule type="cellIs" dxfId="17440" priority="1308" operator="greaterThan">
      <formula>1</formula>
    </cfRule>
  </conditionalFormatting>
  <conditionalFormatting sqref="R32:R39">
    <cfRule type="cellIs" dxfId="17439" priority="1305" operator="greaterThan">
      <formula>1</formula>
    </cfRule>
    <cfRule type="cellIs" dxfId="17438" priority="1306" operator="lessThan">
      <formula>0.8</formula>
    </cfRule>
  </conditionalFormatting>
  <conditionalFormatting sqref="R32:R39">
    <cfRule type="cellIs" dxfId="17437" priority="1301" operator="lessThan">
      <formula>0.8</formula>
    </cfRule>
    <cfRule type="cellIs" dxfId="17436" priority="1302" operator="greaterThan">
      <formula>1</formula>
    </cfRule>
  </conditionalFormatting>
  <conditionalFormatting sqref="R32:R39">
    <cfRule type="cellIs" dxfId="17435" priority="1299" operator="greaterThan">
      <formula>1</formula>
    </cfRule>
    <cfRule type="cellIs" dxfId="17434" priority="1300" operator="lessThan">
      <formula>0.8</formula>
    </cfRule>
  </conditionalFormatting>
  <conditionalFormatting sqref="P39">
    <cfRule type="cellIs" dxfId="17433" priority="1298" operator="greaterThan">
      <formula>0</formula>
    </cfRule>
  </conditionalFormatting>
  <conditionalFormatting sqref="Q32:Q39">
    <cfRule type="cellIs" dxfId="17432" priority="1303" operator="lessThan">
      <formula>0</formula>
    </cfRule>
  </conditionalFormatting>
  <conditionalFormatting sqref="P39">
    <cfRule type="cellIs" dxfId="17431" priority="1292" operator="greaterThan">
      <formula>0</formula>
    </cfRule>
  </conditionalFormatting>
  <conditionalFormatting sqref="Q32:Q39">
    <cfRule type="cellIs" dxfId="17430" priority="1297" operator="lessThan">
      <formula>0</formula>
    </cfRule>
  </conditionalFormatting>
  <conditionalFormatting sqref="R32:R39">
    <cfRule type="cellIs" dxfId="17429" priority="1295" operator="lessThan">
      <formula>0.8</formula>
    </cfRule>
    <cfRule type="cellIs" dxfId="17428" priority="1296" operator="greaterThan">
      <formula>1</formula>
    </cfRule>
  </conditionalFormatting>
  <conditionalFormatting sqref="R32:R39">
    <cfRule type="cellIs" dxfId="17427" priority="1293" operator="greaterThan">
      <formula>1</formula>
    </cfRule>
    <cfRule type="cellIs" dxfId="17426" priority="1294" operator="lessThan">
      <formula>0.8</formula>
    </cfRule>
  </conditionalFormatting>
  <conditionalFormatting sqref="R32:R39">
    <cfRule type="cellIs" dxfId="17425" priority="1289" operator="lessThan">
      <formula>0.8</formula>
    </cfRule>
    <cfRule type="cellIs" dxfId="17424" priority="1290" operator="greaterThan">
      <formula>1</formula>
    </cfRule>
  </conditionalFormatting>
  <conditionalFormatting sqref="R32:R39">
    <cfRule type="cellIs" dxfId="17423" priority="1287" operator="greaterThan">
      <formula>1</formula>
    </cfRule>
    <cfRule type="cellIs" dxfId="17422" priority="1288" operator="lessThan">
      <formula>0.8</formula>
    </cfRule>
  </conditionalFormatting>
  <conditionalFormatting sqref="P39">
    <cfRule type="cellIs" dxfId="17421" priority="1286" operator="greaterThan">
      <formula>0</formula>
    </cfRule>
  </conditionalFormatting>
  <conditionalFormatting sqref="Q32:Q39">
    <cfRule type="cellIs" dxfId="17420" priority="1291" operator="lessThan">
      <formula>0</formula>
    </cfRule>
  </conditionalFormatting>
  <conditionalFormatting sqref="R32:R39">
    <cfRule type="cellIs" dxfId="17419" priority="1283" operator="lessThan">
      <formula>0.8</formula>
    </cfRule>
    <cfRule type="cellIs" dxfId="17418" priority="1284" operator="greaterThan">
      <formula>1</formula>
    </cfRule>
  </conditionalFormatting>
  <conditionalFormatting sqref="R32:R39">
    <cfRule type="cellIs" dxfId="17417" priority="1281" operator="greaterThan">
      <formula>1</formula>
    </cfRule>
    <cfRule type="cellIs" dxfId="17416" priority="1282" operator="lessThan">
      <formula>0.8</formula>
    </cfRule>
  </conditionalFormatting>
  <conditionalFormatting sqref="P39">
    <cfRule type="cellIs" dxfId="17415" priority="1280" operator="greaterThan">
      <formula>0</formula>
    </cfRule>
  </conditionalFormatting>
  <conditionalFormatting sqref="Q32:Q39">
    <cfRule type="cellIs" dxfId="17414" priority="1285" operator="lessThan">
      <formula>0</formula>
    </cfRule>
  </conditionalFormatting>
  <conditionalFormatting sqref="Q32:Q39">
    <cfRule type="cellIs" dxfId="17413" priority="1279" operator="lessThan">
      <formula>0</formula>
    </cfRule>
  </conditionalFormatting>
  <conditionalFormatting sqref="R32:R39">
    <cfRule type="cellIs" dxfId="17412" priority="1277" operator="lessThan">
      <formula>0.8</formula>
    </cfRule>
    <cfRule type="cellIs" dxfId="17411" priority="1278" operator="greaterThan">
      <formula>1</formula>
    </cfRule>
  </conditionalFormatting>
  <conditionalFormatting sqref="R32:R39">
    <cfRule type="cellIs" dxfId="17410" priority="1275" operator="greaterThan">
      <formula>1</formula>
    </cfRule>
    <cfRule type="cellIs" dxfId="17409" priority="1276" operator="lessThan">
      <formula>0.8</formula>
    </cfRule>
  </conditionalFormatting>
  <conditionalFormatting sqref="P39">
    <cfRule type="cellIs" dxfId="17408" priority="1274" operator="greaterThan">
      <formula>0</formula>
    </cfRule>
  </conditionalFormatting>
  <conditionalFormatting sqref="Q32:Q39">
    <cfRule type="cellIs" dxfId="17407" priority="1268" operator="lessThan">
      <formula>0</formula>
    </cfRule>
  </conditionalFormatting>
  <conditionalFormatting sqref="R32:R39">
    <cfRule type="cellIs" dxfId="17406" priority="1272" operator="lessThan">
      <formula>0.8</formula>
    </cfRule>
    <cfRule type="cellIs" dxfId="17405" priority="1273" operator="greaterThan">
      <formula>1</formula>
    </cfRule>
  </conditionalFormatting>
  <conditionalFormatting sqref="R32:R39">
    <cfRule type="cellIs" dxfId="17404" priority="1270" operator="greaterThan">
      <formula>1</formula>
    </cfRule>
    <cfRule type="cellIs" dxfId="17403" priority="1271" operator="lessThan">
      <formula>0.8</formula>
    </cfRule>
  </conditionalFormatting>
  <conditionalFormatting sqref="P39">
    <cfRule type="cellIs" dxfId="17402" priority="1269" operator="greaterThan">
      <formula>0</formula>
    </cfRule>
  </conditionalFormatting>
  <conditionalFormatting sqref="Q32:Q39">
    <cfRule type="cellIs" dxfId="17401" priority="1267" operator="lessThan">
      <formula>0</formula>
    </cfRule>
  </conditionalFormatting>
  <conditionalFormatting sqref="R32:R39">
    <cfRule type="cellIs" dxfId="17400" priority="1265" operator="lessThan">
      <formula>0.8</formula>
    </cfRule>
    <cfRule type="cellIs" dxfId="17399" priority="1266" operator="greaterThan">
      <formula>1</formula>
    </cfRule>
  </conditionalFormatting>
  <conditionalFormatting sqref="R32:R39">
    <cfRule type="cellIs" dxfId="17398" priority="1263" operator="greaterThan">
      <formula>1</formula>
    </cfRule>
    <cfRule type="cellIs" dxfId="17397" priority="1264" operator="lessThan">
      <formula>0.8</formula>
    </cfRule>
  </conditionalFormatting>
  <conditionalFormatting sqref="P39">
    <cfRule type="cellIs" dxfId="17396" priority="1262" operator="greaterThan">
      <formula>0</formula>
    </cfRule>
  </conditionalFormatting>
  <conditionalFormatting sqref="Q32:Q39">
    <cfRule type="cellIs" dxfId="17395" priority="1261" operator="lessThan">
      <formula>0</formula>
    </cfRule>
  </conditionalFormatting>
  <conditionalFormatting sqref="R32:R39">
    <cfRule type="cellIs" dxfId="17394" priority="1259" operator="lessThan">
      <formula>0.8</formula>
    </cfRule>
    <cfRule type="cellIs" dxfId="17393" priority="1260" operator="greaterThan">
      <formula>1</formula>
    </cfRule>
  </conditionalFormatting>
  <conditionalFormatting sqref="R32:R39">
    <cfRule type="cellIs" dxfId="17392" priority="1257" operator="greaterThan">
      <formula>1</formula>
    </cfRule>
    <cfRule type="cellIs" dxfId="17391" priority="1258" operator="lessThan">
      <formula>0.8</formula>
    </cfRule>
  </conditionalFormatting>
  <conditionalFormatting sqref="P39">
    <cfRule type="cellIs" dxfId="17390" priority="1256" operator="greaterThan">
      <formula>0</formula>
    </cfRule>
  </conditionalFormatting>
  <conditionalFormatting sqref="Q32:Q39">
    <cfRule type="cellIs" dxfId="17389" priority="1255" operator="lessThan">
      <formula>0</formula>
    </cfRule>
  </conditionalFormatting>
  <conditionalFormatting sqref="R32:R39">
    <cfRule type="cellIs" dxfId="17388" priority="1253" operator="lessThan">
      <formula>0.8</formula>
    </cfRule>
    <cfRule type="cellIs" dxfId="17387" priority="1254" operator="greaterThan">
      <formula>1</formula>
    </cfRule>
  </conditionalFormatting>
  <conditionalFormatting sqref="R32:R39">
    <cfRule type="cellIs" dxfId="17386" priority="1251" operator="greaterThan">
      <formula>1</formula>
    </cfRule>
    <cfRule type="cellIs" dxfId="17385" priority="1252" operator="lessThan">
      <formula>0.8</formula>
    </cfRule>
  </conditionalFormatting>
  <conditionalFormatting sqref="P39">
    <cfRule type="cellIs" dxfId="17384" priority="1250" operator="greaterThan">
      <formula>0</formula>
    </cfRule>
  </conditionalFormatting>
  <conditionalFormatting sqref="Q32:Q39">
    <cfRule type="cellIs" dxfId="17383" priority="1249" operator="lessThan">
      <formula>0</formula>
    </cfRule>
  </conditionalFormatting>
  <conditionalFormatting sqref="R32:R39">
    <cfRule type="cellIs" dxfId="17382" priority="1247" operator="lessThan">
      <formula>0.8</formula>
    </cfRule>
    <cfRule type="cellIs" dxfId="17381" priority="1248" operator="greaterThan">
      <formula>1</formula>
    </cfRule>
  </conditionalFormatting>
  <conditionalFormatting sqref="R32:R39">
    <cfRule type="cellIs" dxfId="17380" priority="1245" operator="greaterThan">
      <formula>1</formula>
    </cfRule>
    <cfRule type="cellIs" dxfId="17379" priority="1246" operator="lessThan">
      <formula>0.8</formula>
    </cfRule>
  </conditionalFormatting>
  <conditionalFormatting sqref="P39">
    <cfRule type="cellIs" dxfId="17378" priority="1244" operator="greaterThan">
      <formula>0</formula>
    </cfRule>
  </conditionalFormatting>
  <conditionalFormatting sqref="Q32:Q39">
    <cfRule type="cellIs" dxfId="17377" priority="1243" operator="lessThan">
      <formula>0</formula>
    </cfRule>
  </conditionalFormatting>
  <conditionalFormatting sqref="R32:R39">
    <cfRule type="cellIs" dxfId="17376" priority="1241" operator="lessThan">
      <formula>0.8</formula>
    </cfRule>
    <cfRule type="cellIs" dxfId="17375" priority="1242" operator="greaterThan">
      <formula>1</formula>
    </cfRule>
  </conditionalFormatting>
  <conditionalFormatting sqref="R32:R39">
    <cfRule type="cellIs" dxfId="17374" priority="1239" operator="greaterThan">
      <formula>1</formula>
    </cfRule>
    <cfRule type="cellIs" dxfId="17373" priority="1240" operator="lessThan">
      <formula>0.8</formula>
    </cfRule>
  </conditionalFormatting>
  <conditionalFormatting sqref="P39">
    <cfRule type="cellIs" dxfId="17372" priority="1238" operator="greaterThan">
      <formula>0</formula>
    </cfRule>
  </conditionalFormatting>
  <conditionalFormatting sqref="P39">
    <cfRule type="cellIs" dxfId="17371" priority="1232" operator="greaterThan">
      <formula>0</formula>
    </cfRule>
  </conditionalFormatting>
  <conditionalFormatting sqref="Q32:Q39">
    <cfRule type="cellIs" dxfId="17370" priority="1237" operator="lessThan">
      <formula>0</formula>
    </cfRule>
  </conditionalFormatting>
  <conditionalFormatting sqref="R32:R39">
    <cfRule type="cellIs" dxfId="17369" priority="1235" operator="lessThan">
      <formula>0.8</formula>
    </cfRule>
    <cfRule type="cellIs" dxfId="17368" priority="1236" operator="greaterThan">
      <formula>1</formula>
    </cfRule>
  </conditionalFormatting>
  <conditionalFormatting sqref="R32:R39">
    <cfRule type="cellIs" dxfId="17367" priority="1233" operator="greaterThan">
      <formula>1</formula>
    </cfRule>
    <cfRule type="cellIs" dxfId="17366" priority="1234" operator="lessThan">
      <formula>0.8</formula>
    </cfRule>
  </conditionalFormatting>
  <conditionalFormatting sqref="P39">
    <cfRule type="cellIs" dxfId="17365" priority="1226" operator="greaterThan">
      <formula>0</formula>
    </cfRule>
  </conditionalFormatting>
  <conditionalFormatting sqref="Q32:Q39">
    <cfRule type="cellIs" dxfId="17364" priority="1231" operator="lessThan">
      <formula>0</formula>
    </cfRule>
  </conditionalFormatting>
  <conditionalFormatting sqref="R32:R39">
    <cfRule type="cellIs" dxfId="17363" priority="1229" operator="lessThan">
      <formula>0.8</formula>
    </cfRule>
    <cfRule type="cellIs" dxfId="17362" priority="1230" operator="greaterThan">
      <formula>1</formula>
    </cfRule>
  </conditionalFormatting>
  <conditionalFormatting sqref="R32:R39">
    <cfRule type="cellIs" dxfId="17361" priority="1227" operator="greaterThan">
      <formula>1</formula>
    </cfRule>
    <cfRule type="cellIs" dxfId="17360" priority="1228" operator="lessThan">
      <formula>0.8</formula>
    </cfRule>
  </conditionalFormatting>
  <conditionalFormatting sqref="R32:R39">
    <cfRule type="cellIs" dxfId="17359" priority="1223" operator="lessThan">
      <formula>0.8</formula>
    </cfRule>
    <cfRule type="cellIs" dxfId="17358" priority="1224" operator="greaterThan">
      <formula>1</formula>
    </cfRule>
  </conditionalFormatting>
  <conditionalFormatting sqref="R32:R39">
    <cfRule type="cellIs" dxfId="17357" priority="1221" operator="greaterThan">
      <formula>1</formula>
    </cfRule>
    <cfRule type="cellIs" dxfId="17356" priority="1222" operator="lessThan">
      <formula>0.8</formula>
    </cfRule>
  </conditionalFormatting>
  <conditionalFormatting sqref="P39">
    <cfRule type="cellIs" dxfId="17355" priority="1220" operator="greaterThan">
      <formula>0</formula>
    </cfRule>
  </conditionalFormatting>
  <conditionalFormatting sqref="Q32:Q39">
    <cfRule type="cellIs" dxfId="17354" priority="1225" operator="lessThan">
      <formula>0</formula>
    </cfRule>
  </conditionalFormatting>
  <conditionalFormatting sqref="Q32:Q39">
    <cfRule type="cellIs" dxfId="17353" priority="1214" operator="lessThan">
      <formula>0</formula>
    </cfRule>
  </conditionalFormatting>
  <conditionalFormatting sqref="P39">
    <cfRule type="cellIs" dxfId="17352" priority="1215" operator="greaterThan">
      <formula>0</formula>
    </cfRule>
  </conditionalFormatting>
  <conditionalFormatting sqref="R32:R39">
    <cfRule type="cellIs" dxfId="17351" priority="1218" operator="lessThan">
      <formula>0.8</formula>
    </cfRule>
    <cfRule type="cellIs" dxfId="17350" priority="1219" operator="greaterThan">
      <formula>1</formula>
    </cfRule>
  </conditionalFormatting>
  <conditionalFormatting sqref="R32:R39">
    <cfRule type="cellIs" dxfId="17349" priority="1216" operator="greaterThan">
      <formula>1</formula>
    </cfRule>
    <cfRule type="cellIs" dxfId="17348" priority="1217" operator="lessThan">
      <formula>0.8</formula>
    </cfRule>
  </conditionalFormatting>
  <conditionalFormatting sqref="Q32:Q39">
    <cfRule type="cellIs" dxfId="17347" priority="1208" operator="lessThan">
      <formula>0</formula>
    </cfRule>
  </conditionalFormatting>
  <conditionalFormatting sqref="R32:R39">
    <cfRule type="cellIs" dxfId="17346" priority="1212" operator="lessThan">
      <formula>0.8</formula>
    </cfRule>
    <cfRule type="cellIs" dxfId="17345" priority="1213" operator="greaterThan">
      <formula>1</formula>
    </cfRule>
  </conditionalFormatting>
  <conditionalFormatting sqref="R32:R39">
    <cfRule type="cellIs" dxfId="17344" priority="1210" operator="greaterThan">
      <formula>1</formula>
    </cfRule>
    <cfRule type="cellIs" dxfId="17343" priority="1211" operator="lessThan">
      <formula>0.8</formula>
    </cfRule>
  </conditionalFormatting>
  <conditionalFormatting sqref="P39">
    <cfRule type="cellIs" dxfId="17342" priority="1209" operator="greaterThan">
      <formula>0</formula>
    </cfRule>
  </conditionalFormatting>
  <conditionalFormatting sqref="Q32:Q39">
    <cfRule type="cellIs" dxfId="17341" priority="1207" operator="lessThan">
      <formula>0</formula>
    </cfRule>
  </conditionalFormatting>
  <conditionalFormatting sqref="R32:R39">
    <cfRule type="cellIs" dxfId="17340" priority="1205" operator="lessThan">
      <formula>0.8</formula>
    </cfRule>
    <cfRule type="cellIs" dxfId="17339" priority="1206" operator="greaterThan">
      <formula>1</formula>
    </cfRule>
  </conditionalFormatting>
  <conditionalFormatting sqref="R32:R39">
    <cfRule type="cellIs" dxfId="17338" priority="1203" operator="greaterThan">
      <formula>1</formula>
    </cfRule>
    <cfRule type="cellIs" dxfId="17337" priority="1204" operator="lessThan">
      <formula>0.8</formula>
    </cfRule>
  </conditionalFormatting>
  <conditionalFormatting sqref="P39">
    <cfRule type="cellIs" dxfId="17336" priority="1202" operator="greaterThan">
      <formula>0</formula>
    </cfRule>
  </conditionalFormatting>
  <conditionalFormatting sqref="Q32:Q39">
    <cfRule type="cellIs" dxfId="17335" priority="1201" operator="lessThan">
      <formula>0</formula>
    </cfRule>
  </conditionalFormatting>
  <conditionalFormatting sqref="R32:R39">
    <cfRule type="cellIs" dxfId="17334" priority="1199" operator="lessThan">
      <formula>0.8</formula>
    </cfRule>
    <cfRule type="cellIs" dxfId="17333" priority="1200" operator="greaterThan">
      <formula>1</formula>
    </cfRule>
  </conditionalFormatting>
  <conditionalFormatting sqref="R32:R39">
    <cfRule type="cellIs" dxfId="17332" priority="1197" operator="greaterThan">
      <formula>1</formula>
    </cfRule>
    <cfRule type="cellIs" dxfId="17331" priority="1198" operator="lessThan">
      <formula>0.8</formula>
    </cfRule>
  </conditionalFormatting>
  <conditionalFormatting sqref="P39">
    <cfRule type="cellIs" dxfId="17330" priority="1196" operator="greaterThan">
      <formula>0</formula>
    </cfRule>
  </conditionalFormatting>
  <conditionalFormatting sqref="Q32:Q39">
    <cfRule type="cellIs" dxfId="17329" priority="1195" operator="lessThan">
      <formula>0</formula>
    </cfRule>
  </conditionalFormatting>
  <conditionalFormatting sqref="R32:R39">
    <cfRule type="cellIs" dxfId="17328" priority="1193" operator="lessThan">
      <formula>0.8</formula>
    </cfRule>
    <cfRule type="cellIs" dxfId="17327" priority="1194" operator="greaterThan">
      <formula>1</formula>
    </cfRule>
  </conditionalFormatting>
  <conditionalFormatting sqref="R32:R39">
    <cfRule type="cellIs" dxfId="17326" priority="1191" operator="greaterThan">
      <formula>1</formula>
    </cfRule>
    <cfRule type="cellIs" dxfId="17325" priority="1192" operator="lessThan">
      <formula>0.8</formula>
    </cfRule>
  </conditionalFormatting>
  <conditionalFormatting sqref="P39">
    <cfRule type="cellIs" dxfId="17324" priority="1190" operator="greaterThan">
      <formula>0</formula>
    </cfRule>
  </conditionalFormatting>
  <conditionalFormatting sqref="Q32:Q39">
    <cfRule type="cellIs" dxfId="17323" priority="1189" operator="lessThan">
      <formula>0</formula>
    </cfRule>
  </conditionalFormatting>
  <conditionalFormatting sqref="R32:R39">
    <cfRule type="cellIs" dxfId="17322" priority="1187" operator="lessThan">
      <formula>0.8</formula>
    </cfRule>
    <cfRule type="cellIs" dxfId="17321" priority="1188" operator="greaterThan">
      <formula>1</formula>
    </cfRule>
  </conditionalFormatting>
  <conditionalFormatting sqref="R32:R39">
    <cfRule type="cellIs" dxfId="17320" priority="1185" operator="greaterThan">
      <formula>1</formula>
    </cfRule>
    <cfRule type="cellIs" dxfId="17319" priority="1186" operator="lessThan">
      <formula>0.8</formula>
    </cfRule>
  </conditionalFormatting>
  <conditionalFormatting sqref="P39">
    <cfRule type="cellIs" dxfId="17318" priority="1184" operator="greaterThan">
      <formula>0</formula>
    </cfRule>
  </conditionalFormatting>
  <conditionalFormatting sqref="Q96:Q105">
    <cfRule type="cellIs" dxfId="17317" priority="1178" operator="lessThan">
      <formula>0</formula>
    </cfRule>
  </conditionalFormatting>
  <conditionalFormatting sqref="P96:P105">
    <cfRule type="cellIs" dxfId="17316" priority="1179" operator="greaterThan">
      <formula>0</formula>
    </cfRule>
  </conditionalFormatting>
  <conditionalFormatting sqref="R96:R105">
    <cfRule type="cellIs" dxfId="17315" priority="1182" operator="lessThan">
      <formula>0.8</formula>
    </cfRule>
    <cfRule type="cellIs" dxfId="17314" priority="1183" operator="greaterThan">
      <formula>1</formula>
    </cfRule>
  </conditionalFormatting>
  <conditionalFormatting sqref="R96:R105">
    <cfRule type="cellIs" dxfId="17313" priority="1180" operator="greaterThan">
      <formula>1</formula>
    </cfRule>
    <cfRule type="cellIs" dxfId="17312" priority="1181" operator="lessThan">
      <formula>0.8</formula>
    </cfRule>
  </conditionalFormatting>
  <conditionalFormatting sqref="Q96:Q105">
    <cfRule type="cellIs" dxfId="17311" priority="1172" operator="lessThan">
      <formula>0</formula>
    </cfRule>
  </conditionalFormatting>
  <conditionalFormatting sqref="R96:R105">
    <cfRule type="cellIs" dxfId="17310" priority="1176" operator="lessThan">
      <formula>0.8</formula>
    </cfRule>
    <cfRule type="cellIs" dxfId="17309" priority="1177" operator="greaterThan">
      <formula>1</formula>
    </cfRule>
  </conditionalFormatting>
  <conditionalFormatting sqref="R96:R105">
    <cfRule type="cellIs" dxfId="17308" priority="1174" operator="greaterThan">
      <formula>1</formula>
    </cfRule>
    <cfRule type="cellIs" dxfId="17307" priority="1175" operator="lessThan">
      <formula>0.8</formula>
    </cfRule>
  </conditionalFormatting>
  <conditionalFormatting sqref="P96:P105">
    <cfRule type="cellIs" dxfId="17306" priority="1173" operator="greaterThan">
      <formula>0</formula>
    </cfRule>
  </conditionalFormatting>
  <conditionalFormatting sqref="Q96:Q105">
    <cfRule type="cellIs" dxfId="17305" priority="1171" operator="lessThan">
      <formula>0</formula>
    </cfRule>
  </conditionalFormatting>
  <conditionalFormatting sqref="R96:R105">
    <cfRule type="cellIs" dxfId="17304" priority="1169" operator="lessThan">
      <formula>0.8</formula>
    </cfRule>
    <cfRule type="cellIs" dxfId="17303" priority="1170" operator="greaterThan">
      <formula>1</formula>
    </cfRule>
  </conditionalFormatting>
  <conditionalFormatting sqref="R96:R105">
    <cfRule type="cellIs" dxfId="17302" priority="1167" operator="greaterThan">
      <formula>1</formula>
    </cfRule>
    <cfRule type="cellIs" dxfId="17301" priority="1168" operator="lessThan">
      <formula>0.8</formula>
    </cfRule>
  </conditionalFormatting>
  <conditionalFormatting sqref="P96:P105">
    <cfRule type="cellIs" dxfId="17300" priority="1166" operator="greaterThan">
      <formula>0</formula>
    </cfRule>
  </conditionalFormatting>
  <conditionalFormatting sqref="Q96:Q105">
    <cfRule type="cellIs" dxfId="17299" priority="1165" operator="lessThan">
      <formula>0</formula>
    </cfRule>
  </conditionalFormatting>
  <conditionalFormatting sqref="R96:R105">
    <cfRule type="cellIs" dxfId="17298" priority="1163" operator="lessThan">
      <formula>0.8</formula>
    </cfRule>
    <cfRule type="cellIs" dxfId="17297" priority="1164" operator="greaterThan">
      <formula>1</formula>
    </cfRule>
  </conditionalFormatting>
  <conditionalFormatting sqref="R96:R105">
    <cfRule type="cellIs" dxfId="17296" priority="1161" operator="greaterThan">
      <formula>1</formula>
    </cfRule>
    <cfRule type="cellIs" dxfId="17295" priority="1162" operator="lessThan">
      <formula>0.8</formula>
    </cfRule>
  </conditionalFormatting>
  <conditionalFormatting sqref="P96:P105">
    <cfRule type="cellIs" dxfId="17294" priority="1160" operator="greaterThan">
      <formula>0</formula>
    </cfRule>
  </conditionalFormatting>
  <conditionalFormatting sqref="Q96:Q105">
    <cfRule type="cellIs" dxfId="17293" priority="1154" operator="lessThan">
      <formula>0</formula>
    </cfRule>
  </conditionalFormatting>
  <conditionalFormatting sqref="R96:R105">
    <cfRule type="cellIs" dxfId="17292" priority="1158" operator="lessThan">
      <formula>0.8</formula>
    </cfRule>
    <cfRule type="cellIs" dxfId="17291" priority="1159" operator="greaterThan">
      <formula>1</formula>
    </cfRule>
  </conditionalFormatting>
  <conditionalFormatting sqref="R96:R105">
    <cfRule type="cellIs" dxfId="17290" priority="1156" operator="greaterThan">
      <formula>1</formula>
    </cfRule>
    <cfRule type="cellIs" dxfId="17289" priority="1157" operator="lessThan">
      <formula>0.8</formula>
    </cfRule>
  </conditionalFormatting>
  <conditionalFormatting sqref="P96:P105">
    <cfRule type="cellIs" dxfId="17288" priority="1155" operator="greaterThan">
      <formula>0</formula>
    </cfRule>
  </conditionalFormatting>
  <conditionalFormatting sqref="Q96:Q105">
    <cfRule type="cellIs" dxfId="17287" priority="1153" operator="lessThan">
      <formula>0</formula>
    </cfRule>
  </conditionalFormatting>
  <conditionalFormatting sqref="R96:R105">
    <cfRule type="cellIs" dxfId="17286" priority="1151" operator="lessThan">
      <formula>0.8</formula>
    </cfRule>
    <cfRule type="cellIs" dxfId="17285" priority="1152" operator="greaterThan">
      <formula>1</formula>
    </cfRule>
  </conditionalFormatting>
  <conditionalFormatting sqref="R96:R105">
    <cfRule type="cellIs" dxfId="17284" priority="1149" operator="greaterThan">
      <formula>1</formula>
    </cfRule>
    <cfRule type="cellIs" dxfId="17283" priority="1150" operator="lessThan">
      <formula>0.8</formula>
    </cfRule>
  </conditionalFormatting>
  <conditionalFormatting sqref="P96:P105">
    <cfRule type="cellIs" dxfId="17282" priority="1148" operator="greaterThan">
      <formula>0</formula>
    </cfRule>
  </conditionalFormatting>
  <conditionalFormatting sqref="Q96:Q105">
    <cfRule type="cellIs" dxfId="17281" priority="1147" operator="lessThan">
      <formula>0</formula>
    </cfRule>
  </conditionalFormatting>
  <conditionalFormatting sqref="R96:R105">
    <cfRule type="cellIs" dxfId="17280" priority="1145" operator="lessThan">
      <formula>0.8</formula>
    </cfRule>
    <cfRule type="cellIs" dxfId="17279" priority="1146" operator="greaterThan">
      <formula>1</formula>
    </cfRule>
  </conditionalFormatting>
  <conditionalFormatting sqref="R96:R105">
    <cfRule type="cellIs" dxfId="17278" priority="1143" operator="greaterThan">
      <formula>1</formula>
    </cfRule>
    <cfRule type="cellIs" dxfId="17277" priority="1144" operator="lessThan">
      <formula>0.8</formula>
    </cfRule>
  </conditionalFormatting>
  <conditionalFormatting sqref="P96:P105">
    <cfRule type="cellIs" dxfId="17276" priority="1142" operator="greaterThan">
      <formula>0</formula>
    </cfRule>
  </conditionalFormatting>
  <conditionalFormatting sqref="Q96:Q105">
    <cfRule type="cellIs" dxfId="17275" priority="1141" operator="lessThan">
      <formula>0</formula>
    </cfRule>
  </conditionalFormatting>
  <conditionalFormatting sqref="R96:R105">
    <cfRule type="cellIs" dxfId="17274" priority="1139" operator="lessThan">
      <formula>0.8</formula>
    </cfRule>
    <cfRule type="cellIs" dxfId="17273" priority="1140" operator="greaterThan">
      <formula>1</formula>
    </cfRule>
  </conditionalFormatting>
  <conditionalFormatting sqref="R96:R105">
    <cfRule type="cellIs" dxfId="17272" priority="1137" operator="greaterThan">
      <formula>1</formula>
    </cfRule>
    <cfRule type="cellIs" dxfId="17271" priority="1138" operator="lessThan">
      <formula>0.8</formula>
    </cfRule>
  </conditionalFormatting>
  <conditionalFormatting sqref="P96:P105">
    <cfRule type="cellIs" dxfId="17270" priority="1136" operator="greaterThan">
      <formula>0</formula>
    </cfRule>
  </conditionalFormatting>
  <conditionalFormatting sqref="Q96:Q105">
    <cfRule type="cellIs" dxfId="17269" priority="1135" operator="lessThan">
      <formula>0</formula>
    </cfRule>
  </conditionalFormatting>
  <conditionalFormatting sqref="R96:R105">
    <cfRule type="cellIs" dxfId="17268" priority="1133" operator="lessThan">
      <formula>0.8</formula>
    </cfRule>
    <cfRule type="cellIs" dxfId="17267" priority="1134" operator="greaterThan">
      <formula>1</formula>
    </cfRule>
  </conditionalFormatting>
  <conditionalFormatting sqref="R96:R105">
    <cfRule type="cellIs" dxfId="17266" priority="1131" operator="greaterThan">
      <formula>1</formula>
    </cfRule>
    <cfRule type="cellIs" dxfId="17265" priority="1132" operator="lessThan">
      <formula>0.8</formula>
    </cfRule>
  </conditionalFormatting>
  <conditionalFormatting sqref="P96:P105">
    <cfRule type="cellIs" dxfId="17264" priority="1130" operator="greaterThan">
      <formula>0</formula>
    </cfRule>
  </conditionalFormatting>
  <conditionalFormatting sqref="Q96:Q105">
    <cfRule type="cellIs" dxfId="17263" priority="1129" operator="lessThan">
      <formula>0</formula>
    </cfRule>
  </conditionalFormatting>
  <conditionalFormatting sqref="R96:R105">
    <cfRule type="cellIs" dxfId="17262" priority="1127" operator="lessThan">
      <formula>0.8</formula>
    </cfRule>
    <cfRule type="cellIs" dxfId="17261" priority="1128" operator="greaterThan">
      <formula>1</formula>
    </cfRule>
  </conditionalFormatting>
  <conditionalFormatting sqref="R96:R105">
    <cfRule type="cellIs" dxfId="17260" priority="1125" operator="greaterThan">
      <formula>1</formula>
    </cfRule>
    <cfRule type="cellIs" dxfId="17259" priority="1126" operator="lessThan">
      <formula>0.8</formula>
    </cfRule>
  </conditionalFormatting>
  <conditionalFormatting sqref="P96:P105">
    <cfRule type="cellIs" dxfId="17258" priority="1124" operator="greaterThan">
      <formula>0</formula>
    </cfRule>
  </conditionalFormatting>
  <conditionalFormatting sqref="P96:P105">
    <cfRule type="cellIs" dxfId="17257" priority="1118" operator="greaterThan">
      <formula>0</formula>
    </cfRule>
  </conditionalFormatting>
  <conditionalFormatting sqref="Q96:Q105">
    <cfRule type="cellIs" dxfId="17256" priority="1123" operator="lessThan">
      <formula>0</formula>
    </cfRule>
  </conditionalFormatting>
  <conditionalFormatting sqref="R96:R105">
    <cfRule type="cellIs" dxfId="17255" priority="1121" operator="lessThan">
      <formula>0.8</formula>
    </cfRule>
    <cfRule type="cellIs" dxfId="17254" priority="1122" operator="greaterThan">
      <formula>1</formula>
    </cfRule>
  </conditionalFormatting>
  <conditionalFormatting sqref="R96:R105">
    <cfRule type="cellIs" dxfId="17253" priority="1119" operator="greaterThan">
      <formula>1</formula>
    </cfRule>
    <cfRule type="cellIs" dxfId="17252" priority="1120" operator="lessThan">
      <formula>0.8</formula>
    </cfRule>
  </conditionalFormatting>
  <conditionalFormatting sqref="P96:P105">
    <cfRule type="cellIs" dxfId="17251" priority="1112" operator="greaterThan">
      <formula>0</formula>
    </cfRule>
  </conditionalFormatting>
  <conditionalFormatting sqref="Q96:Q105">
    <cfRule type="cellIs" dxfId="17250" priority="1117" operator="lessThan">
      <formula>0</formula>
    </cfRule>
  </conditionalFormatting>
  <conditionalFormatting sqref="R96:R105">
    <cfRule type="cellIs" dxfId="17249" priority="1115" operator="lessThan">
      <formula>0.8</formula>
    </cfRule>
    <cfRule type="cellIs" dxfId="17248" priority="1116" operator="greaterThan">
      <formula>1</formula>
    </cfRule>
  </conditionalFormatting>
  <conditionalFormatting sqref="R96:R105">
    <cfRule type="cellIs" dxfId="17247" priority="1113" operator="greaterThan">
      <formula>1</formula>
    </cfRule>
    <cfRule type="cellIs" dxfId="17246" priority="1114" operator="lessThan">
      <formula>0.8</formula>
    </cfRule>
  </conditionalFormatting>
  <conditionalFormatting sqref="R96:R105">
    <cfRule type="cellIs" dxfId="17245" priority="1109" operator="lessThan">
      <formula>0.8</formula>
    </cfRule>
    <cfRule type="cellIs" dxfId="17244" priority="1110" operator="greaterThan">
      <formula>1</formula>
    </cfRule>
  </conditionalFormatting>
  <conditionalFormatting sqref="R96:R105">
    <cfRule type="cellIs" dxfId="17243" priority="1107" operator="greaterThan">
      <formula>1</formula>
    </cfRule>
    <cfRule type="cellIs" dxfId="17242" priority="1108" operator="lessThan">
      <formula>0.8</formula>
    </cfRule>
  </conditionalFormatting>
  <conditionalFormatting sqref="P96:P105">
    <cfRule type="cellIs" dxfId="17241" priority="1106" operator="greaterThan">
      <formula>0</formula>
    </cfRule>
  </conditionalFormatting>
  <conditionalFormatting sqref="Q96:Q105">
    <cfRule type="cellIs" dxfId="17240" priority="1111" operator="lessThan">
      <formula>0</formula>
    </cfRule>
  </conditionalFormatting>
  <conditionalFormatting sqref="Q96:Q105">
    <cfRule type="cellIs" dxfId="17239" priority="1100" operator="lessThan">
      <formula>0</formula>
    </cfRule>
  </conditionalFormatting>
  <conditionalFormatting sqref="P96:P105">
    <cfRule type="cellIs" dxfId="17238" priority="1101" operator="greaterThan">
      <formula>0</formula>
    </cfRule>
  </conditionalFormatting>
  <conditionalFormatting sqref="R96:R105">
    <cfRule type="cellIs" dxfId="17237" priority="1104" operator="lessThan">
      <formula>0.8</formula>
    </cfRule>
    <cfRule type="cellIs" dxfId="17236" priority="1105" operator="greaterThan">
      <formula>1</formula>
    </cfRule>
  </conditionalFormatting>
  <conditionalFormatting sqref="R96:R105">
    <cfRule type="cellIs" dxfId="17235" priority="1102" operator="greaterThan">
      <formula>1</formula>
    </cfRule>
    <cfRule type="cellIs" dxfId="17234" priority="1103" operator="lessThan">
      <formula>0.8</formula>
    </cfRule>
  </conditionalFormatting>
  <conditionalFormatting sqref="Q96:Q105">
    <cfRule type="cellIs" dxfId="17233" priority="1094" operator="lessThan">
      <formula>0</formula>
    </cfRule>
  </conditionalFormatting>
  <conditionalFormatting sqref="R96:R105">
    <cfRule type="cellIs" dxfId="17232" priority="1098" operator="lessThan">
      <formula>0.8</formula>
    </cfRule>
    <cfRule type="cellIs" dxfId="17231" priority="1099" operator="greaterThan">
      <formula>1</formula>
    </cfRule>
  </conditionalFormatting>
  <conditionalFormatting sqref="R96:R105">
    <cfRule type="cellIs" dxfId="17230" priority="1096" operator="greaterThan">
      <formula>1</formula>
    </cfRule>
    <cfRule type="cellIs" dxfId="17229" priority="1097" operator="lessThan">
      <formula>0.8</formula>
    </cfRule>
  </conditionalFormatting>
  <conditionalFormatting sqref="P96:P105">
    <cfRule type="cellIs" dxfId="17228" priority="1095" operator="greaterThan">
      <formula>0</formula>
    </cfRule>
  </conditionalFormatting>
  <conditionalFormatting sqref="Q96:Q105">
    <cfRule type="cellIs" dxfId="17227" priority="1093" operator="lessThan">
      <formula>0</formula>
    </cfRule>
  </conditionalFormatting>
  <conditionalFormatting sqref="R96:R105">
    <cfRule type="cellIs" dxfId="17226" priority="1091" operator="lessThan">
      <formula>0.8</formula>
    </cfRule>
    <cfRule type="cellIs" dxfId="17225" priority="1092" operator="greaterThan">
      <formula>1</formula>
    </cfRule>
  </conditionalFormatting>
  <conditionalFormatting sqref="R96:R105">
    <cfRule type="cellIs" dxfId="17224" priority="1089" operator="greaterThan">
      <formula>1</formula>
    </cfRule>
    <cfRule type="cellIs" dxfId="17223" priority="1090" operator="lessThan">
      <formula>0.8</formula>
    </cfRule>
  </conditionalFormatting>
  <conditionalFormatting sqref="P96:P105">
    <cfRule type="cellIs" dxfId="17222" priority="1088" operator="greaterThan">
      <formula>0</formula>
    </cfRule>
  </conditionalFormatting>
  <conditionalFormatting sqref="Q96:Q105">
    <cfRule type="cellIs" dxfId="17221" priority="1087" operator="lessThan">
      <formula>0</formula>
    </cfRule>
  </conditionalFormatting>
  <conditionalFormatting sqref="R96:R105">
    <cfRule type="cellIs" dxfId="17220" priority="1085" operator="lessThan">
      <formula>0.8</formula>
    </cfRule>
    <cfRule type="cellIs" dxfId="17219" priority="1086" operator="greaterThan">
      <formula>1</formula>
    </cfRule>
  </conditionalFormatting>
  <conditionalFormatting sqref="R96:R105">
    <cfRule type="cellIs" dxfId="17218" priority="1083" operator="greaterThan">
      <formula>1</formula>
    </cfRule>
    <cfRule type="cellIs" dxfId="17217" priority="1084" operator="lessThan">
      <formula>0.8</formula>
    </cfRule>
  </conditionalFormatting>
  <conditionalFormatting sqref="P96:P105">
    <cfRule type="cellIs" dxfId="17216" priority="1082" operator="greaterThan">
      <formula>0</formula>
    </cfRule>
  </conditionalFormatting>
  <conditionalFormatting sqref="Q96:Q105">
    <cfRule type="cellIs" dxfId="17215" priority="1076" operator="lessThan">
      <formula>0</formula>
    </cfRule>
  </conditionalFormatting>
  <conditionalFormatting sqref="P96:P105">
    <cfRule type="cellIs" dxfId="17214" priority="1077" operator="greaterThan">
      <formula>0</formula>
    </cfRule>
  </conditionalFormatting>
  <conditionalFormatting sqref="R96:R105">
    <cfRule type="cellIs" dxfId="17213" priority="1080" operator="lessThan">
      <formula>0.8</formula>
    </cfRule>
    <cfRule type="cellIs" dxfId="17212" priority="1081" operator="greaterThan">
      <formula>1</formula>
    </cfRule>
  </conditionalFormatting>
  <conditionalFormatting sqref="R96:R105">
    <cfRule type="cellIs" dxfId="17211" priority="1078" operator="greaterThan">
      <formula>1</formula>
    </cfRule>
    <cfRule type="cellIs" dxfId="17210" priority="1079" operator="lessThan">
      <formula>0.8</formula>
    </cfRule>
  </conditionalFormatting>
  <conditionalFormatting sqref="Q96:Q105">
    <cfRule type="cellIs" dxfId="17209" priority="1070" operator="lessThan">
      <formula>0</formula>
    </cfRule>
  </conditionalFormatting>
  <conditionalFormatting sqref="R96:R105">
    <cfRule type="cellIs" dxfId="17208" priority="1074" operator="lessThan">
      <formula>0.8</formula>
    </cfRule>
    <cfRule type="cellIs" dxfId="17207" priority="1075" operator="greaterThan">
      <formula>1</formula>
    </cfRule>
  </conditionalFormatting>
  <conditionalFormatting sqref="R96:R105">
    <cfRule type="cellIs" dxfId="17206" priority="1072" operator="greaterThan">
      <formula>1</formula>
    </cfRule>
    <cfRule type="cellIs" dxfId="17205" priority="1073" operator="lessThan">
      <formula>0.8</formula>
    </cfRule>
  </conditionalFormatting>
  <conditionalFormatting sqref="P96:P105">
    <cfRule type="cellIs" dxfId="17204" priority="1071" operator="greaterThan">
      <formula>0</formula>
    </cfRule>
  </conditionalFormatting>
  <conditionalFormatting sqref="Q96:Q105">
    <cfRule type="cellIs" dxfId="17203" priority="1069" operator="lessThan">
      <formula>0</formula>
    </cfRule>
  </conditionalFormatting>
  <conditionalFormatting sqref="R96:R105">
    <cfRule type="cellIs" dxfId="17202" priority="1067" operator="lessThan">
      <formula>0.8</formula>
    </cfRule>
    <cfRule type="cellIs" dxfId="17201" priority="1068" operator="greaterThan">
      <formula>1</formula>
    </cfRule>
  </conditionalFormatting>
  <conditionalFormatting sqref="R96:R105">
    <cfRule type="cellIs" dxfId="17200" priority="1065" operator="greaterThan">
      <formula>1</formula>
    </cfRule>
    <cfRule type="cellIs" dxfId="17199" priority="1066" operator="lessThan">
      <formula>0.8</formula>
    </cfRule>
  </conditionalFormatting>
  <conditionalFormatting sqref="P96:P105">
    <cfRule type="cellIs" dxfId="17198" priority="1064" operator="greaterThan">
      <formula>0</formula>
    </cfRule>
  </conditionalFormatting>
  <conditionalFormatting sqref="Q96:Q105">
    <cfRule type="cellIs" dxfId="17197" priority="1063" operator="lessThan">
      <formula>0</formula>
    </cfRule>
  </conditionalFormatting>
  <conditionalFormatting sqref="R96:R105">
    <cfRule type="cellIs" dxfId="17196" priority="1061" operator="lessThan">
      <formula>0.8</formula>
    </cfRule>
    <cfRule type="cellIs" dxfId="17195" priority="1062" operator="greaterThan">
      <formula>1</formula>
    </cfRule>
  </conditionalFormatting>
  <conditionalFormatting sqref="R96:R105">
    <cfRule type="cellIs" dxfId="17194" priority="1059" operator="greaterThan">
      <formula>1</formula>
    </cfRule>
    <cfRule type="cellIs" dxfId="17193" priority="1060" operator="lessThan">
      <formula>0.8</formula>
    </cfRule>
  </conditionalFormatting>
  <conditionalFormatting sqref="P96:P105">
    <cfRule type="cellIs" dxfId="17192" priority="1058" operator="greaterThan">
      <formula>0</formula>
    </cfRule>
  </conditionalFormatting>
  <conditionalFormatting sqref="P124 P127 P129:P130">
    <cfRule type="cellIs" dxfId="17191" priority="1052" operator="greaterThan">
      <formula>0</formula>
    </cfRule>
  </conditionalFormatting>
  <conditionalFormatting sqref="Q124 Q127 Q129:Q130">
    <cfRule type="cellIs" dxfId="17190" priority="1057" operator="lessThan">
      <formula>0</formula>
    </cfRule>
  </conditionalFormatting>
  <conditionalFormatting sqref="R124 R127 R129:R130">
    <cfRule type="cellIs" dxfId="17189" priority="1055" operator="lessThan">
      <formula>0.8</formula>
    </cfRule>
    <cfRule type="cellIs" dxfId="17188" priority="1056" operator="greaterThan">
      <formula>1</formula>
    </cfRule>
  </conditionalFormatting>
  <conditionalFormatting sqref="R124 R127 R129:R130">
    <cfRule type="cellIs" dxfId="17187" priority="1053" operator="greaterThan">
      <formula>1</formula>
    </cfRule>
    <cfRule type="cellIs" dxfId="17186" priority="1054" operator="lessThan">
      <formula>0.8</formula>
    </cfRule>
  </conditionalFormatting>
  <conditionalFormatting sqref="Q124 Q127 Q129:Q130">
    <cfRule type="cellIs" dxfId="17185" priority="1051" operator="lessThan">
      <formula>0</formula>
    </cfRule>
  </conditionalFormatting>
  <conditionalFormatting sqref="R124 R127 R129:R130">
    <cfRule type="cellIs" dxfId="17184" priority="1049" operator="lessThan">
      <formula>0.8</formula>
    </cfRule>
    <cfRule type="cellIs" dxfId="17183" priority="1050" operator="greaterThan">
      <formula>1</formula>
    </cfRule>
  </conditionalFormatting>
  <conditionalFormatting sqref="R124 R127 R129:R130">
    <cfRule type="cellIs" dxfId="17182" priority="1047" operator="greaterThan">
      <formula>1</formula>
    </cfRule>
    <cfRule type="cellIs" dxfId="17181" priority="1048" operator="lessThan">
      <formula>0.8</formula>
    </cfRule>
  </conditionalFormatting>
  <conditionalFormatting sqref="P124 P127 P129:P130">
    <cfRule type="cellIs" dxfId="17180" priority="1046" operator="greaterThan">
      <formula>0</formula>
    </cfRule>
  </conditionalFormatting>
  <conditionalFormatting sqref="Q123 Q131 Q126">
    <cfRule type="cellIs" dxfId="17179" priority="1045" operator="lessThan">
      <formula>0</formula>
    </cfRule>
  </conditionalFormatting>
  <conditionalFormatting sqref="R123 R131 R126">
    <cfRule type="cellIs" dxfId="17178" priority="1043" operator="lessThan">
      <formula>0.8</formula>
    </cfRule>
    <cfRule type="cellIs" dxfId="17177" priority="1044" operator="greaterThan">
      <formula>1</formula>
    </cfRule>
  </conditionalFormatting>
  <conditionalFormatting sqref="R123 R131 R126">
    <cfRule type="cellIs" dxfId="17176" priority="1041" operator="greaterThan">
      <formula>1</formula>
    </cfRule>
    <cfRule type="cellIs" dxfId="17175" priority="1042" operator="lessThan">
      <formula>0.8</formula>
    </cfRule>
  </conditionalFormatting>
  <conditionalFormatting sqref="P123 P131 P126">
    <cfRule type="cellIs" dxfId="17174" priority="1040" operator="greaterThan">
      <formula>0</formula>
    </cfRule>
  </conditionalFormatting>
  <conditionalFormatting sqref="P123 P131 P126">
    <cfRule type="cellIs" dxfId="17173" priority="1034" operator="greaterThan">
      <formula>0</formula>
    </cfRule>
  </conditionalFormatting>
  <conditionalFormatting sqref="Q123 Q131 Q126">
    <cfRule type="cellIs" dxfId="17172" priority="1039" operator="lessThan">
      <formula>0</formula>
    </cfRule>
  </conditionalFormatting>
  <conditionalFormatting sqref="R123 R131 R126">
    <cfRule type="cellIs" dxfId="17171" priority="1037" operator="lessThan">
      <formula>0.8</formula>
    </cfRule>
    <cfRule type="cellIs" dxfId="17170" priority="1038" operator="greaterThan">
      <formula>1</formula>
    </cfRule>
  </conditionalFormatting>
  <conditionalFormatting sqref="R123 R131 R126">
    <cfRule type="cellIs" dxfId="17169" priority="1035" operator="greaterThan">
      <formula>1</formula>
    </cfRule>
    <cfRule type="cellIs" dxfId="17168" priority="1036" operator="lessThan">
      <formula>0.8</formula>
    </cfRule>
  </conditionalFormatting>
  <conditionalFormatting sqref="P122 P125 P128">
    <cfRule type="cellIs" dxfId="17167" priority="1028" operator="greaterThan">
      <formula>0</formula>
    </cfRule>
  </conditionalFormatting>
  <conditionalFormatting sqref="Q122 Q125 Q128">
    <cfRule type="cellIs" dxfId="17166" priority="1033" operator="lessThan">
      <formula>0</formula>
    </cfRule>
  </conditionalFormatting>
  <conditionalFormatting sqref="R122 R125 R128">
    <cfRule type="cellIs" dxfId="17165" priority="1031" operator="lessThan">
      <formula>0.8</formula>
    </cfRule>
    <cfRule type="cellIs" dxfId="17164" priority="1032" operator="greaterThan">
      <formula>1</formula>
    </cfRule>
  </conditionalFormatting>
  <conditionalFormatting sqref="R122 R125 R128">
    <cfRule type="cellIs" dxfId="17163" priority="1029" operator="greaterThan">
      <formula>1</formula>
    </cfRule>
    <cfRule type="cellIs" dxfId="17162" priority="1030" operator="lessThan">
      <formula>0.8</formula>
    </cfRule>
  </conditionalFormatting>
  <conditionalFormatting sqref="P137 P140 P142 P144">
    <cfRule type="cellIs" dxfId="17161" priority="1027" operator="greaterThan">
      <formula>0</formula>
    </cfRule>
  </conditionalFormatting>
  <conditionalFormatting sqref="Q137:Q144">
    <cfRule type="cellIs" dxfId="17160" priority="1026" operator="lessThan">
      <formula>0</formula>
    </cfRule>
  </conditionalFormatting>
  <conditionalFormatting sqref="R137">
    <cfRule type="cellIs" dxfId="17159" priority="1024" operator="lessThan">
      <formula>0.8</formula>
    </cfRule>
    <cfRule type="cellIs" dxfId="17158" priority="1025" operator="greaterThan">
      <formula>1</formula>
    </cfRule>
  </conditionalFormatting>
  <conditionalFormatting sqref="R137">
    <cfRule type="cellIs" dxfId="17157" priority="1022" operator="greaterThan">
      <formula>1</formula>
    </cfRule>
    <cfRule type="cellIs" dxfId="17156" priority="1023" operator="lessThan">
      <formula>0.8</formula>
    </cfRule>
  </conditionalFormatting>
  <conditionalFormatting sqref="P137 P140 P142 P144">
    <cfRule type="cellIs" dxfId="17155" priority="1021" operator="greaterThan">
      <formula>0</formula>
    </cfRule>
  </conditionalFormatting>
  <conditionalFormatting sqref="Q137:Q144">
    <cfRule type="cellIs" dxfId="17154" priority="1020" operator="lessThan">
      <formula>0</formula>
    </cfRule>
  </conditionalFormatting>
  <conditionalFormatting sqref="R137">
    <cfRule type="cellIs" dxfId="17153" priority="1018" operator="lessThan">
      <formula>0.8</formula>
    </cfRule>
    <cfRule type="cellIs" dxfId="17152" priority="1019" operator="greaterThan">
      <formula>1</formula>
    </cfRule>
  </conditionalFormatting>
  <conditionalFormatting sqref="R137">
    <cfRule type="cellIs" dxfId="17151" priority="1016" operator="greaterThan">
      <formula>1</formula>
    </cfRule>
    <cfRule type="cellIs" dxfId="17150" priority="1017" operator="lessThan">
      <formula>0.8</formula>
    </cfRule>
  </conditionalFormatting>
  <conditionalFormatting sqref="P137 P140 P142 P144">
    <cfRule type="cellIs" dxfId="17149" priority="1015" operator="greaterThan">
      <formula>0</formula>
    </cfRule>
  </conditionalFormatting>
  <conditionalFormatting sqref="P137 P140 P142 P144">
    <cfRule type="cellIs" dxfId="17148" priority="1009" operator="greaterThan">
      <formula>0</formula>
    </cfRule>
  </conditionalFormatting>
  <conditionalFormatting sqref="Q137:Q144">
    <cfRule type="cellIs" dxfId="17147" priority="1014" operator="lessThan">
      <formula>0</formula>
    </cfRule>
  </conditionalFormatting>
  <conditionalFormatting sqref="R137">
    <cfRule type="cellIs" dxfId="17146" priority="1012" operator="lessThan">
      <formula>0.8</formula>
    </cfRule>
    <cfRule type="cellIs" dxfId="17145" priority="1013" operator="greaterThan">
      <formula>1</formula>
    </cfRule>
  </conditionalFormatting>
  <conditionalFormatting sqref="R137">
    <cfRule type="cellIs" dxfId="17144" priority="1010" operator="greaterThan">
      <formula>1</formula>
    </cfRule>
    <cfRule type="cellIs" dxfId="17143" priority="1011" operator="lessThan">
      <formula>0.8</formula>
    </cfRule>
  </conditionalFormatting>
  <conditionalFormatting sqref="Q137:Q144">
    <cfRule type="cellIs" dxfId="17142" priority="1008" operator="lessThan">
      <formula>0</formula>
    </cfRule>
  </conditionalFormatting>
  <conditionalFormatting sqref="R137">
    <cfRule type="cellIs" dxfId="17141" priority="1006" operator="lessThan">
      <formula>0.8</formula>
    </cfRule>
    <cfRule type="cellIs" dxfId="17140" priority="1007" operator="greaterThan">
      <formula>1</formula>
    </cfRule>
  </conditionalFormatting>
  <conditionalFormatting sqref="R137">
    <cfRule type="cellIs" dxfId="17139" priority="1004" operator="greaterThan">
      <formula>1</formula>
    </cfRule>
    <cfRule type="cellIs" dxfId="17138" priority="1005" operator="lessThan">
      <formula>0.8</formula>
    </cfRule>
  </conditionalFormatting>
  <conditionalFormatting sqref="P137 P140 P142 P144">
    <cfRule type="cellIs" dxfId="17137" priority="1003" operator="greaterThan">
      <formula>0</formula>
    </cfRule>
  </conditionalFormatting>
  <conditionalFormatting sqref="Q137:Q144">
    <cfRule type="cellIs" dxfId="17136" priority="1002" operator="lessThan">
      <formula>0</formula>
    </cfRule>
  </conditionalFormatting>
  <conditionalFormatting sqref="R137">
    <cfRule type="cellIs" dxfId="17135" priority="1000" operator="lessThan">
      <formula>0.8</formula>
    </cfRule>
    <cfRule type="cellIs" dxfId="17134" priority="1001" operator="greaterThan">
      <formula>1</formula>
    </cfRule>
  </conditionalFormatting>
  <conditionalFormatting sqref="R137">
    <cfRule type="cellIs" dxfId="17133" priority="998" operator="greaterThan">
      <formula>1</formula>
    </cfRule>
    <cfRule type="cellIs" dxfId="17132" priority="999" operator="lessThan">
      <formula>0.8</formula>
    </cfRule>
  </conditionalFormatting>
  <conditionalFormatting sqref="P137 P140 P142 P144">
    <cfRule type="cellIs" dxfId="17131" priority="997" operator="greaterThan">
      <formula>0</formula>
    </cfRule>
  </conditionalFormatting>
  <conditionalFormatting sqref="P137 P140 P142 P144">
    <cfRule type="cellIs" dxfId="17130" priority="991" operator="greaterThan">
      <formula>0</formula>
    </cfRule>
  </conditionalFormatting>
  <conditionalFormatting sqref="Q137:Q144">
    <cfRule type="cellIs" dxfId="17129" priority="996" operator="lessThan">
      <formula>0</formula>
    </cfRule>
  </conditionalFormatting>
  <conditionalFormatting sqref="R137">
    <cfRule type="cellIs" dxfId="17128" priority="994" operator="lessThan">
      <formula>0.8</formula>
    </cfRule>
    <cfRule type="cellIs" dxfId="17127" priority="995" operator="greaterThan">
      <formula>1</formula>
    </cfRule>
  </conditionalFormatting>
  <conditionalFormatting sqref="R137">
    <cfRule type="cellIs" dxfId="17126" priority="992" operator="greaterThan">
      <formula>1</formula>
    </cfRule>
    <cfRule type="cellIs" dxfId="17125" priority="993" operator="lessThan">
      <formula>0.8</formula>
    </cfRule>
  </conditionalFormatting>
  <conditionalFormatting sqref="Q137:Q144">
    <cfRule type="cellIs" dxfId="17124" priority="990" operator="lessThan">
      <formula>0</formula>
    </cfRule>
  </conditionalFormatting>
  <conditionalFormatting sqref="R137">
    <cfRule type="cellIs" dxfId="17123" priority="988" operator="lessThan">
      <formula>0.8</formula>
    </cfRule>
    <cfRule type="cellIs" dxfId="17122" priority="989" operator="greaterThan">
      <formula>1</formula>
    </cfRule>
  </conditionalFormatting>
  <conditionalFormatting sqref="R137">
    <cfRule type="cellIs" dxfId="17121" priority="986" operator="greaterThan">
      <formula>1</formula>
    </cfRule>
    <cfRule type="cellIs" dxfId="17120" priority="987" operator="lessThan">
      <formula>0.8</formula>
    </cfRule>
  </conditionalFormatting>
  <conditionalFormatting sqref="P137 P140 P142 P144">
    <cfRule type="cellIs" dxfId="17119" priority="985" operator="greaterThan">
      <formula>0</formula>
    </cfRule>
  </conditionalFormatting>
  <conditionalFormatting sqref="Q137:Q144">
    <cfRule type="cellIs" dxfId="17118" priority="984" operator="lessThan">
      <formula>0</formula>
    </cfRule>
  </conditionalFormatting>
  <conditionalFormatting sqref="R137">
    <cfRule type="cellIs" dxfId="17117" priority="982" operator="lessThan">
      <formula>0.8</formula>
    </cfRule>
    <cfRule type="cellIs" dxfId="17116" priority="983" operator="greaterThan">
      <formula>1</formula>
    </cfRule>
  </conditionalFormatting>
  <conditionalFormatting sqref="R137">
    <cfRule type="cellIs" dxfId="17115" priority="980" operator="greaterThan">
      <formula>1</formula>
    </cfRule>
    <cfRule type="cellIs" dxfId="17114" priority="981" operator="lessThan">
      <formula>0.8</formula>
    </cfRule>
  </conditionalFormatting>
  <conditionalFormatting sqref="P137 P140 P142 P144">
    <cfRule type="cellIs" dxfId="17113" priority="979" operator="greaterThan">
      <formula>0</formula>
    </cfRule>
  </conditionalFormatting>
  <conditionalFormatting sqref="P137 P140 P142 P144">
    <cfRule type="cellIs" dxfId="17112" priority="973" operator="greaterThan">
      <formula>0</formula>
    </cfRule>
  </conditionalFormatting>
  <conditionalFormatting sqref="Q137:Q144">
    <cfRule type="cellIs" dxfId="17111" priority="978" operator="lessThan">
      <formula>0</formula>
    </cfRule>
  </conditionalFormatting>
  <conditionalFormatting sqref="R137">
    <cfRule type="cellIs" dxfId="17110" priority="976" operator="lessThan">
      <formula>0.8</formula>
    </cfRule>
    <cfRule type="cellIs" dxfId="17109" priority="977" operator="greaterThan">
      <formula>1</formula>
    </cfRule>
  </conditionalFormatting>
  <conditionalFormatting sqref="R137">
    <cfRule type="cellIs" dxfId="17108" priority="974" operator="greaterThan">
      <formula>1</formula>
    </cfRule>
    <cfRule type="cellIs" dxfId="17107" priority="975" operator="lessThan">
      <formula>0.8</formula>
    </cfRule>
  </conditionalFormatting>
  <conditionalFormatting sqref="Q137:Q144">
    <cfRule type="cellIs" dxfId="17106" priority="972" operator="lessThan">
      <formula>0</formula>
    </cfRule>
  </conditionalFormatting>
  <conditionalFormatting sqref="R137">
    <cfRule type="cellIs" dxfId="17105" priority="970" operator="lessThan">
      <formula>0.8</formula>
    </cfRule>
    <cfRule type="cellIs" dxfId="17104" priority="971" operator="greaterThan">
      <formula>1</formula>
    </cfRule>
  </conditionalFormatting>
  <conditionalFormatting sqref="R137">
    <cfRule type="cellIs" dxfId="17103" priority="968" operator="greaterThan">
      <formula>1</formula>
    </cfRule>
    <cfRule type="cellIs" dxfId="17102" priority="969" operator="lessThan">
      <formula>0.8</formula>
    </cfRule>
  </conditionalFormatting>
  <conditionalFormatting sqref="P137 P140 P142 P144">
    <cfRule type="cellIs" dxfId="17101" priority="967" operator="greaterThan">
      <formula>0</formula>
    </cfRule>
  </conditionalFormatting>
  <conditionalFormatting sqref="P138">
    <cfRule type="cellIs" dxfId="17100" priority="962" operator="greaterThan">
      <formula>0</formula>
    </cfRule>
  </conditionalFormatting>
  <conditionalFormatting sqref="R138">
    <cfRule type="cellIs" dxfId="17099" priority="965" operator="lessThan">
      <formula>0.8</formula>
    </cfRule>
    <cfRule type="cellIs" dxfId="17098" priority="966" operator="greaterThan">
      <formula>1</formula>
    </cfRule>
  </conditionalFormatting>
  <conditionalFormatting sqref="R138">
    <cfRule type="cellIs" dxfId="17097" priority="963" operator="greaterThan">
      <formula>1</formula>
    </cfRule>
    <cfRule type="cellIs" dxfId="17096" priority="964" operator="lessThan">
      <formula>0.8</formula>
    </cfRule>
  </conditionalFormatting>
  <conditionalFormatting sqref="R138">
    <cfRule type="cellIs" dxfId="17095" priority="960" operator="lessThan">
      <formula>0.8</formula>
    </cfRule>
    <cfRule type="cellIs" dxfId="17094" priority="961" operator="greaterThan">
      <formula>1</formula>
    </cfRule>
  </conditionalFormatting>
  <conditionalFormatting sqref="R138">
    <cfRule type="cellIs" dxfId="17093" priority="958" operator="greaterThan">
      <formula>1</formula>
    </cfRule>
    <cfRule type="cellIs" dxfId="17092" priority="959" operator="lessThan">
      <formula>0.8</formula>
    </cfRule>
  </conditionalFormatting>
  <conditionalFormatting sqref="P138">
    <cfRule type="cellIs" dxfId="17091" priority="957" operator="greaterThan">
      <formula>0</formula>
    </cfRule>
  </conditionalFormatting>
  <conditionalFormatting sqref="R138">
    <cfRule type="cellIs" dxfId="17090" priority="955" operator="lessThan">
      <formula>0.8</formula>
    </cfRule>
    <cfRule type="cellIs" dxfId="17089" priority="956" operator="greaterThan">
      <formula>1</formula>
    </cfRule>
  </conditionalFormatting>
  <conditionalFormatting sqref="R138">
    <cfRule type="cellIs" dxfId="17088" priority="953" operator="greaterThan">
      <formula>1</formula>
    </cfRule>
    <cfRule type="cellIs" dxfId="17087" priority="954" operator="lessThan">
      <formula>0.8</formula>
    </cfRule>
  </conditionalFormatting>
  <conditionalFormatting sqref="P138">
    <cfRule type="cellIs" dxfId="17086" priority="952" operator="greaterThan">
      <formula>0</formula>
    </cfRule>
  </conditionalFormatting>
  <conditionalFormatting sqref="R138">
    <cfRule type="cellIs" dxfId="17085" priority="950" operator="lessThan">
      <formula>0.8</formula>
    </cfRule>
    <cfRule type="cellIs" dxfId="17084" priority="951" operator="greaterThan">
      <formula>1</formula>
    </cfRule>
  </conditionalFormatting>
  <conditionalFormatting sqref="R138">
    <cfRule type="cellIs" dxfId="17083" priority="948" operator="greaterThan">
      <formula>1</formula>
    </cfRule>
    <cfRule type="cellIs" dxfId="17082" priority="949" operator="lessThan">
      <formula>0.8</formula>
    </cfRule>
  </conditionalFormatting>
  <conditionalFormatting sqref="P138">
    <cfRule type="cellIs" dxfId="17081" priority="947" operator="greaterThan">
      <formula>0</formula>
    </cfRule>
  </conditionalFormatting>
  <conditionalFormatting sqref="R138">
    <cfRule type="cellIs" dxfId="17080" priority="945" operator="lessThan">
      <formula>0.8</formula>
    </cfRule>
    <cfRule type="cellIs" dxfId="17079" priority="946" operator="greaterThan">
      <formula>1</formula>
    </cfRule>
  </conditionalFormatting>
  <conditionalFormatting sqref="R138">
    <cfRule type="cellIs" dxfId="17078" priority="943" operator="greaterThan">
      <formula>1</formula>
    </cfRule>
    <cfRule type="cellIs" dxfId="17077" priority="944" operator="lessThan">
      <formula>0.8</formula>
    </cfRule>
  </conditionalFormatting>
  <conditionalFormatting sqref="R138">
    <cfRule type="cellIs" dxfId="17076" priority="941" operator="lessThan">
      <formula>0.8</formula>
    </cfRule>
    <cfRule type="cellIs" dxfId="17075" priority="942" operator="greaterThan">
      <formula>1</formula>
    </cfRule>
  </conditionalFormatting>
  <conditionalFormatting sqref="R138">
    <cfRule type="cellIs" dxfId="17074" priority="939" operator="greaterThan">
      <formula>1</formula>
    </cfRule>
    <cfRule type="cellIs" dxfId="17073" priority="940" operator="lessThan">
      <formula>0.8</formula>
    </cfRule>
  </conditionalFormatting>
  <conditionalFormatting sqref="P138">
    <cfRule type="cellIs" dxfId="17072" priority="938" operator="greaterThan">
      <formula>0</formula>
    </cfRule>
  </conditionalFormatting>
  <conditionalFormatting sqref="P138">
    <cfRule type="cellIs" dxfId="17071" priority="933" operator="greaterThan">
      <formula>0</formula>
    </cfRule>
  </conditionalFormatting>
  <conditionalFormatting sqref="R138">
    <cfRule type="cellIs" dxfId="17070" priority="936" operator="lessThan">
      <formula>0.8</formula>
    </cfRule>
    <cfRule type="cellIs" dxfId="17069" priority="937" operator="greaterThan">
      <formula>1</formula>
    </cfRule>
  </conditionalFormatting>
  <conditionalFormatting sqref="R138">
    <cfRule type="cellIs" dxfId="17068" priority="934" operator="greaterThan">
      <formula>1</formula>
    </cfRule>
    <cfRule type="cellIs" dxfId="17067" priority="935" operator="lessThan">
      <formula>0.8</formula>
    </cfRule>
  </conditionalFormatting>
  <conditionalFormatting sqref="R138">
    <cfRule type="cellIs" dxfId="17066" priority="931" operator="lessThan">
      <formula>0.8</formula>
    </cfRule>
    <cfRule type="cellIs" dxfId="17065" priority="932" operator="greaterThan">
      <formula>1</formula>
    </cfRule>
  </conditionalFormatting>
  <conditionalFormatting sqref="R138">
    <cfRule type="cellIs" dxfId="17064" priority="929" operator="greaterThan">
      <formula>1</formula>
    </cfRule>
    <cfRule type="cellIs" dxfId="17063" priority="930" operator="lessThan">
      <formula>0.8</formula>
    </cfRule>
  </conditionalFormatting>
  <conditionalFormatting sqref="P138">
    <cfRule type="cellIs" dxfId="17062" priority="928" operator="greaterThan">
      <formula>0</formula>
    </cfRule>
  </conditionalFormatting>
  <conditionalFormatting sqref="Q148:Q154">
    <cfRule type="cellIs" dxfId="17061" priority="927" operator="lessThan">
      <formula>0</formula>
    </cfRule>
  </conditionalFormatting>
  <conditionalFormatting sqref="R148:R154">
    <cfRule type="cellIs" dxfId="17060" priority="925" operator="lessThan">
      <formula>0.8</formula>
    </cfRule>
    <cfRule type="cellIs" dxfId="17059" priority="926" operator="greaterThan">
      <formula>1</formula>
    </cfRule>
  </conditionalFormatting>
  <conditionalFormatting sqref="R148:R154">
    <cfRule type="cellIs" dxfId="17058" priority="923" operator="greaterThan">
      <formula>1</formula>
    </cfRule>
    <cfRule type="cellIs" dxfId="17057" priority="924" operator="lessThan">
      <formula>0.8</formula>
    </cfRule>
  </conditionalFormatting>
  <conditionalFormatting sqref="P148:P154">
    <cfRule type="cellIs" dxfId="17056" priority="922" operator="greaterThan">
      <formula>0</formula>
    </cfRule>
  </conditionalFormatting>
  <conditionalFormatting sqref="P148:P154">
    <cfRule type="cellIs" dxfId="17055" priority="916" operator="greaterThan">
      <formula>0</formula>
    </cfRule>
  </conditionalFormatting>
  <conditionalFormatting sqref="Q148:Q154">
    <cfRule type="cellIs" dxfId="17054" priority="921" operator="lessThan">
      <formula>0</formula>
    </cfRule>
  </conditionalFormatting>
  <conditionalFormatting sqref="R148:R154">
    <cfRule type="cellIs" dxfId="17053" priority="919" operator="lessThan">
      <formula>0.8</formula>
    </cfRule>
    <cfRule type="cellIs" dxfId="17052" priority="920" operator="greaterThan">
      <formula>1</formula>
    </cfRule>
  </conditionalFormatting>
  <conditionalFormatting sqref="R148:R154">
    <cfRule type="cellIs" dxfId="17051" priority="917" operator="greaterThan">
      <formula>1</formula>
    </cfRule>
    <cfRule type="cellIs" dxfId="17050" priority="918" operator="lessThan">
      <formula>0.8</formula>
    </cfRule>
  </conditionalFormatting>
  <conditionalFormatting sqref="Q148:Q154">
    <cfRule type="cellIs" dxfId="17049" priority="915" operator="lessThan">
      <formula>0</formula>
    </cfRule>
  </conditionalFormatting>
  <conditionalFormatting sqref="R148:R154">
    <cfRule type="cellIs" dxfId="17048" priority="913" operator="lessThan">
      <formula>0.8</formula>
    </cfRule>
    <cfRule type="cellIs" dxfId="17047" priority="914" operator="greaterThan">
      <formula>1</formula>
    </cfRule>
  </conditionalFormatting>
  <conditionalFormatting sqref="R148:R154">
    <cfRule type="cellIs" dxfId="17046" priority="911" operator="greaterThan">
      <formula>1</formula>
    </cfRule>
    <cfRule type="cellIs" dxfId="17045" priority="912" operator="lessThan">
      <formula>0.8</formula>
    </cfRule>
  </conditionalFormatting>
  <conditionalFormatting sqref="P148:P154">
    <cfRule type="cellIs" dxfId="17044" priority="910" operator="greaterThan">
      <formula>0</formula>
    </cfRule>
  </conditionalFormatting>
  <conditionalFormatting sqref="Q148:Q154">
    <cfRule type="cellIs" dxfId="17043" priority="909" operator="lessThan">
      <formula>0</formula>
    </cfRule>
  </conditionalFormatting>
  <conditionalFormatting sqref="R148:R154">
    <cfRule type="cellIs" dxfId="17042" priority="907" operator="lessThan">
      <formula>0.8</formula>
    </cfRule>
    <cfRule type="cellIs" dxfId="17041" priority="908" operator="greaterThan">
      <formula>1</formula>
    </cfRule>
  </conditionalFormatting>
  <conditionalFormatting sqref="R148:R154">
    <cfRule type="cellIs" dxfId="17040" priority="905" operator="greaterThan">
      <formula>1</formula>
    </cfRule>
    <cfRule type="cellIs" dxfId="17039" priority="906" operator="lessThan">
      <formula>0.8</formula>
    </cfRule>
  </conditionalFormatting>
  <conditionalFormatting sqref="P148:P154">
    <cfRule type="cellIs" dxfId="17038" priority="904" operator="greaterThan">
      <formula>0</formula>
    </cfRule>
  </conditionalFormatting>
  <conditionalFormatting sqref="P148:P154">
    <cfRule type="cellIs" dxfId="17037" priority="898" operator="greaterThan">
      <formula>0</formula>
    </cfRule>
  </conditionalFormatting>
  <conditionalFormatting sqref="Q148:Q154">
    <cfRule type="cellIs" dxfId="17036" priority="903" operator="lessThan">
      <formula>0</formula>
    </cfRule>
  </conditionalFormatting>
  <conditionalFormatting sqref="R148:R154">
    <cfRule type="cellIs" dxfId="17035" priority="901" operator="lessThan">
      <formula>0.8</formula>
    </cfRule>
    <cfRule type="cellIs" dxfId="17034" priority="902" operator="greaterThan">
      <formula>1</formula>
    </cfRule>
  </conditionalFormatting>
  <conditionalFormatting sqref="R148:R154">
    <cfRule type="cellIs" dxfId="17033" priority="899" operator="greaterThan">
      <formula>1</formula>
    </cfRule>
    <cfRule type="cellIs" dxfId="17032" priority="900" operator="lessThan">
      <formula>0.8</formula>
    </cfRule>
  </conditionalFormatting>
  <conditionalFormatting sqref="Q148:Q154">
    <cfRule type="cellIs" dxfId="17031" priority="897" operator="lessThan">
      <formula>0</formula>
    </cfRule>
  </conditionalFormatting>
  <conditionalFormatting sqref="R148:R154">
    <cfRule type="cellIs" dxfId="17030" priority="895" operator="lessThan">
      <formula>0.8</formula>
    </cfRule>
    <cfRule type="cellIs" dxfId="17029" priority="896" operator="greaterThan">
      <formula>1</formula>
    </cfRule>
  </conditionalFormatting>
  <conditionalFormatting sqref="R148:R154">
    <cfRule type="cellIs" dxfId="17028" priority="893" operator="greaterThan">
      <formula>1</formula>
    </cfRule>
    <cfRule type="cellIs" dxfId="17027" priority="894" operator="lessThan">
      <formula>0.8</formula>
    </cfRule>
  </conditionalFormatting>
  <conditionalFormatting sqref="P148:P154">
    <cfRule type="cellIs" dxfId="17026" priority="892" operator="greaterThan">
      <formula>0</formula>
    </cfRule>
  </conditionalFormatting>
  <conditionalFormatting sqref="Q148:Q154">
    <cfRule type="cellIs" dxfId="17025" priority="886" operator="lessThan">
      <formula>0</formula>
    </cfRule>
  </conditionalFormatting>
  <conditionalFormatting sqref="P148:P154">
    <cfRule type="cellIs" dxfId="17024" priority="887" operator="greaterThan">
      <formula>0</formula>
    </cfRule>
  </conditionalFormatting>
  <conditionalFormatting sqref="R148:R154">
    <cfRule type="cellIs" dxfId="17023" priority="890" operator="lessThan">
      <formula>0.8</formula>
    </cfRule>
    <cfRule type="cellIs" dxfId="17022" priority="891" operator="greaterThan">
      <formula>1</formula>
    </cfRule>
  </conditionalFormatting>
  <conditionalFormatting sqref="R148:R154">
    <cfRule type="cellIs" dxfId="17021" priority="888" operator="greaterThan">
      <formula>1</formula>
    </cfRule>
    <cfRule type="cellIs" dxfId="17020" priority="889" operator="lessThan">
      <formula>0.8</formula>
    </cfRule>
  </conditionalFormatting>
  <conditionalFormatting sqref="Q148:Q154">
    <cfRule type="cellIs" dxfId="17019" priority="880" operator="lessThan">
      <formula>0</formula>
    </cfRule>
  </conditionalFormatting>
  <conditionalFormatting sqref="R148:R154">
    <cfRule type="cellIs" dxfId="17018" priority="884" operator="lessThan">
      <formula>0.8</formula>
    </cfRule>
    <cfRule type="cellIs" dxfId="17017" priority="885" operator="greaterThan">
      <formula>1</formula>
    </cfRule>
  </conditionalFormatting>
  <conditionalFormatting sqref="R148:R154">
    <cfRule type="cellIs" dxfId="17016" priority="882" operator="greaterThan">
      <formula>1</formula>
    </cfRule>
    <cfRule type="cellIs" dxfId="17015" priority="883" operator="lessThan">
      <formula>0.8</formula>
    </cfRule>
  </conditionalFormatting>
  <conditionalFormatting sqref="P148:P154">
    <cfRule type="cellIs" dxfId="17014" priority="881" operator="greaterThan">
      <formula>0</formula>
    </cfRule>
  </conditionalFormatting>
  <conditionalFormatting sqref="Q148:Q154">
    <cfRule type="cellIs" dxfId="17013" priority="879" operator="lessThan">
      <formula>0</formula>
    </cfRule>
  </conditionalFormatting>
  <conditionalFormatting sqref="R148:R154">
    <cfRule type="cellIs" dxfId="17012" priority="877" operator="lessThan">
      <formula>0.8</formula>
    </cfRule>
    <cfRule type="cellIs" dxfId="17011" priority="878" operator="greaterThan">
      <formula>1</formula>
    </cfRule>
  </conditionalFormatting>
  <conditionalFormatting sqref="R148:R154">
    <cfRule type="cellIs" dxfId="17010" priority="875" operator="greaterThan">
      <formula>1</formula>
    </cfRule>
    <cfRule type="cellIs" dxfId="17009" priority="876" operator="lessThan">
      <formula>0.8</formula>
    </cfRule>
  </conditionalFormatting>
  <conditionalFormatting sqref="P148:P154">
    <cfRule type="cellIs" dxfId="17008" priority="874" operator="greaterThan">
      <formula>0</formula>
    </cfRule>
  </conditionalFormatting>
  <conditionalFormatting sqref="Q148:Q154">
    <cfRule type="cellIs" dxfId="17007" priority="873" operator="lessThan">
      <formula>0</formula>
    </cfRule>
  </conditionalFormatting>
  <conditionalFormatting sqref="R148:R154">
    <cfRule type="cellIs" dxfId="17006" priority="871" operator="lessThan">
      <formula>0.8</formula>
    </cfRule>
    <cfRule type="cellIs" dxfId="17005" priority="872" operator="greaterThan">
      <formula>1</formula>
    </cfRule>
  </conditionalFormatting>
  <conditionalFormatting sqref="R148:R154">
    <cfRule type="cellIs" dxfId="17004" priority="869" operator="greaterThan">
      <formula>1</formula>
    </cfRule>
    <cfRule type="cellIs" dxfId="17003" priority="870" operator="lessThan">
      <formula>0.8</formula>
    </cfRule>
  </conditionalFormatting>
  <conditionalFormatting sqref="P148:P154">
    <cfRule type="cellIs" dxfId="17002" priority="868" operator="greaterThan">
      <formula>0</formula>
    </cfRule>
  </conditionalFormatting>
  <conditionalFormatting sqref="Q148:Q154">
    <cfRule type="cellIs" dxfId="17001" priority="867" operator="lessThan">
      <formula>0</formula>
    </cfRule>
  </conditionalFormatting>
  <conditionalFormatting sqref="R148:R154">
    <cfRule type="cellIs" dxfId="17000" priority="865" operator="lessThan">
      <formula>0.8</formula>
    </cfRule>
    <cfRule type="cellIs" dxfId="16999" priority="866" operator="greaterThan">
      <formula>1</formula>
    </cfRule>
  </conditionalFormatting>
  <conditionalFormatting sqref="R148:R154">
    <cfRule type="cellIs" dxfId="16998" priority="863" operator="greaterThan">
      <formula>1</formula>
    </cfRule>
    <cfRule type="cellIs" dxfId="16997" priority="864" operator="lessThan">
      <formula>0.8</formula>
    </cfRule>
  </conditionalFormatting>
  <conditionalFormatting sqref="P148:P154">
    <cfRule type="cellIs" dxfId="16996" priority="862" operator="greaterThan">
      <formula>0</formula>
    </cfRule>
  </conditionalFormatting>
  <conditionalFormatting sqref="Q148:Q154">
    <cfRule type="cellIs" dxfId="16995" priority="861" operator="lessThan">
      <formula>0</formula>
    </cfRule>
  </conditionalFormatting>
  <conditionalFormatting sqref="R148:R154">
    <cfRule type="cellIs" dxfId="16994" priority="859" operator="lessThan">
      <formula>0.8</formula>
    </cfRule>
    <cfRule type="cellIs" dxfId="16993" priority="860" operator="greaterThan">
      <formula>1</formula>
    </cfRule>
  </conditionalFormatting>
  <conditionalFormatting sqref="R148:R154">
    <cfRule type="cellIs" dxfId="16992" priority="857" operator="greaterThan">
      <formula>1</formula>
    </cfRule>
    <cfRule type="cellIs" dxfId="16991" priority="858" operator="lessThan">
      <formula>0.8</formula>
    </cfRule>
  </conditionalFormatting>
  <conditionalFormatting sqref="P148:P154">
    <cfRule type="cellIs" dxfId="16990" priority="856" operator="greaterThan">
      <formula>0</formula>
    </cfRule>
  </conditionalFormatting>
  <conditionalFormatting sqref="Q148:Q154">
    <cfRule type="cellIs" dxfId="16989" priority="855" operator="lessThan">
      <formula>0</formula>
    </cfRule>
  </conditionalFormatting>
  <conditionalFormatting sqref="R148:R154">
    <cfRule type="cellIs" dxfId="16988" priority="853" operator="lessThan">
      <formula>0.8</formula>
    </cfRule>
    <cfRule type="cellIs" dxfId="16987" priority="854" operator="greaterThan">
      <formula>1</formula>
    </cfRule>
  </conditionalFormatting>
  <conditionalFormatting sqref="R148:R154">
    <cfRule type="cellIs" dxfId="16986" priority="851" operator="greaterThan">
      <formula>1</formula>
    </cfRule>
    <cfRule type="cellIs" dxfId="16985" priority="852" operator="lessThan">
      <formula>0.8</formula>
    </cfRule>
  </conditionalFormatting>
  <conditionalFormatting sqref="P148:P154">
    <cfRule type="cellIs" dxfId="16984" priority="850" operator="greaterThan">
      <formula>0</formula>
    </cfRule>
  </conditionalFormatting>
  <conditionalFormatting sqref="Q148:Q154">
    <cfRule type="cellIs" dxfId="16983" priority="849" operator="lessThan">
      <formula>0</formula>
    </cfRule>
  </conditionalFormatting>
  <conditionalFormatting sqref="R148:R154">
    <cfRule type="cellIs" dxfId="16982" priority="847" operator="lessThan">
      <formula>0.8</formula>
    </cfRule>
    <cfRule type="cellIs" dxfId="16981" priority="848" operator="greaterThan">
      <formula>1</formula>
    </cfRule>
  </conditionalFormatting>
  <conditionalFormatting sqref="R148:R154">
    <cfRule type="cellIs" dxfId="16980" priority="845" operator="greaterThan">
      <formula>1</formula>
    </cfRule>
    <cfRule type="cellIs" dxfId="16979" priority="846" operator="lessThan">
      <formula>0.8</formula>
    </cfRule>
  </conditionalFormatting>
  <conditionalFormatting sqref="P148:P154">
    <cfRule type="cellIs" dxfId="16978" priority="844" operator="greaterThan">
      <formula>0</formula>
    </cfRule>
  </conditionalFormatting>
  <conditionalFormatting sqref="Q148:Q154">
    <cfRule type="cellIs" dxfId="16977" priority="843" operator="lessThan">
      <formula>0</formula>
    </cfRule>
  </conditionalFormatting>
  <conditionalFormatting sqref="R148:R154">
    <cfRule type="cellIs" dxfId="16976" priority="841" operator="lessThan">
      <formula>0.8</formula>
    </cfRule>
    <cfRule type="cellIs" dxfId="16975" priority="842" operator="greaterThan">
      <formula>1</formula>
    </cfRule>
  </conditionalFormatting>
  <conditionalFormatting sqref="R148:R154">
    <cfRule type="cellIs" dxfId="16974" priority="839" operator="greaterThan">
      <formula>1</formula>
    </cfRule>
    <cfRule type="cellIs" dxfId="16973" priority="840" operator="lessThan">
      <formula>0.8</formula>
    </cfRule>
  </conditionalFormatting>
  <conditionalFormatting sqref="P148:P154">
    <cfRule type="cellIs" dxfId="16972" priority="838" operator="greaterThan">
      <formula>0</formula>
    </cfRule>
  </conditionalFormatting>
  <conditionalFormatting sqref="P148:P154">
    <cfRule type="cellIs" dxfId="16971" priority="832" operator="greaterThan">
      <formula>0</formula>
    </cfRule>
  </conditionalFormatting>
  <conditionalFormatting sqref="Q148:Q154">
    <cfRule type="cellIs" dxfId="16970" priority="837" operator="lessThan">
      <formula>0</formula>
    </cfRule>
  </conditionalFormatting>
  <conditionalFormatting sqref="R148:R154">
    <cfRule type="cellIs" dxfId="16969" priority="835" operator="lessThan">
      <formula>0.8</formula>
    </cfRule>
    <cfRule type="cellIs" dxfId="16968" priority="836" operator="greaterThan">
      <formula>1</formula>
    </cfRule>
  </conditionalFormatting>
  <conditionalFormatting sqref="R148:R154">
    <cfRule type="cellIs" dxfId="16967" priority="833" operator="greaterThan">
      <formula>1</formula>
    </cfRule>
    <cfRule type="cellIs" dxfId="16966" priority="834" operator="lessThan">
      <formula>0.8</formula>
    </cfRule>
  </conditionalFormatting>
  <conditionalFormatting sqref="P148:P154">
    <cfRule type="cellIs" dxfId="16965" priority="826" operator="greaterThan">
      <formula>0</formula>
    </cfRule>
  </conditionalFormatting>
  <conditionalFormatting sqref="Q148:Q154">
    <cfRule type="cellIs" dxfId="16964" priority="831" operator="lessThan">
      <formula>0</formula>
    </cfRule>
  </conditionalFormatting>
  <conditionalFormatting sqref="R148:R154">
    <cfRule type="cellIs" dxfId="16963" priority="829" operator="lessThan">
      <formula>0.8</formula>
    </cfRule>
    <cfRule type="cellIs" dxfId="16962" priority="830" operator="greaterThan">
      <formula>1</formula>
    </cfRule>
  </conditionalFormatting>
  <conditionalFormatting sqref="R148:R154">
    <cfRule type="cellIs" dxfId="16961" priority="827" operator="greaterThan">
      <formula>1</formula>
    </cfRule>
    <cfRule type="cellIs" dxfId="16960" priority="828" operator="lessThan">
      <formula>0.8</formula>
    </cfRule>
  </conditionalFormatting>
  <conditionalFormatting sqref="R148:R154">
    <cfRule type="cellIs" dxfId="16959" priority="823" operator="lessThan">
      <formula>0.8</formula>
    </cfRule>
    <cfRule type="cellIs" dxfId="16958" priority="824" operator="greaterThan">
      <formula>1</formula>
    </cfRule>
  </conditionalFormatting>
  <conditionalFormatting sqref="R148:R154">
    <cfRule type="cellIs" dxfId="16957" priority="821" operator="greaterThan">
      <formula>1</formula>
    </cfRule>
    <cfRule type="cellIs" dxfId="16956" priority="822" operator="lessThan">
      <formula>0.8</formula>
    </cfRule>
  </conditionalFormatting>
  <conditionalFormatting sqref="P148:P154">
    <cfRule type="cellIs" dxfId="16955" priority="820" operator="greaterThan">
      <formula>0</formula>
    </cfRule>
  </conditionalFormatting>
  <conditionalFormatting sqref="Q148:Q154">
    <cfRule type="cellIs" dxfId="16954" priority="825" operator="lessThan">
      <formula>0</formula>
    </cfRule>
  </conditionalFormatting>
  <conditionalFormatting sqref="Q148:Q154">
    <cfRule type="cellIs" dxfId="16953" priority="819" operator="lessThan">
      <formula>0</formula>
    </cfRule>
  </conditionalFormatting>
  <conditionalFormatting sqref="R148:R154">
    <cfRule type="cellIs" dxfId="16952" priority="817" operator="lessThan">
      <formula>0.8</formula>
    </cfRule>
    <cfRule type="cellIs" dxfId="16951" priority="818" operator="greaterThan">
      <formula>1</formula>
    </cfRule>
  </conditionalFormatting>
  <conditionalFormatting sqref="R148:R154">
    <cfRule type="cellIs" dxfId="16950" priority="815" operator="greaterThan">
      <formula>1</formula>
    </cfRule>
    <cfRule type="cellIs" dxfId="16949" priority="816" operator="lessThan">
      <formula>0.8</formula>
    </cfRule>
  </conditionalFormatting>
  <conditionalFormatting sqref="P148:P154">
    <cfRule type="cellIs" dxfId="16948" priority="814" operator="greaterThan">
      <formula>0</formula>
    </cfRule>
  </conditionalFormatting>
  <conditionalFormatting sqref="P148:P154">
    <cfRule type="cellIs" dxfId="16947" priority="808" operator="greaterThan">
      <formula>0</formula>
    </cfRule>
  </conditionalFormatting>
  <conditionalFormatting sqref="Q148:Q154">
    <cfRule type="cellIs" dxfId="16946" priority="813" operator="lessThan">
      <formula>0</formula>
    </cfRule>
  </conditionalFormatting>
  <conditionalFormatting sqref="R148:R154">
    <cfRule type="cellIs" dxfId="16945" priority="811" operator="lessThan">
      <formula>0.8</formula>
    </cfRule>
    <cfRule type="cellIs" dxfId="16944" priority="812" operator="greaterThan">
      <formula>1</formula>
    </cfRule>
  </conditionalFormatting>
  <conditionalFormatting sqref="R148:R154">
    <cfRule type="cellIs" dxfId="16943" priority="809" operator="greaterThan">
      <formula>1</formula>
    </cfRule>
    <cfRule type="cellIs" dxfId="16942" priority="810" operator="lessThan">
      <formula>0.8</formula>
    </cfRule>
  </conditionalFormatting>
  <conditionalFormatting sqref="P148:P154">
    <cfRule type="cellIs" dxfId="16941" priority="802" operator="greaterThan">
      <formula>0</formula>
    </cfRule>
  </conditionalFormatting>
  <conditionalFormatting sqref="Q148:Q154">
    <cfRule type="cellIs" dxfId="16940" priority="807" operator="lessThan">
      <formula>0</formula>
    </cfRule>
  </conditionalFormatting>
  <conditionalFormatting sqref="R148:R154">
    <cfRule type="cellIs" dxfId="16939" priority="805" operator="lessThan">
      <formula>0.8</formula>
    </cfRule>
    <cfRule type="cellIs" dxfId="16938" priority="806" operator="greaterThan">
      <formula>1</formula>
    </cfRule>
  </conditionalFormatting>
  <conditionalFormatting sqref="R148:R154">
    <cfRule type="cellIs" dxfId="16937" priority="803" operator="greaterThan">
      <formula>1</formula>
    </cfRule>
    <cfRule type="cellIs" dxfId="16936" priority="804" operator="lessThan">
      <formula>0.8</formula>
    </cfRule>
  </conditionalFormatting>
  <conditionalFormatting sqref="R148:R154">
    <cfRule type="cellIs" dxfId="16935" priority="799" operator="lessThan">
      <formula>0.8</formula>
    </cfRule>
    <cfRule type="cellIs" dxfId="16934" priority="800" operator="greaterThan">
      <formula>1</formula>
    </cfRule>
  </conditionalFormatting>
  <conditionalFormatting sqref="R148:R154">
    <cfRule type="cellIs" dxfId="16933" priority="797" operator="greaterThan">
      <formula>1</formula>
    </cfRule>
    <cfRule type="cellIs" dxfId="16932" priority="798" operator="lessThan">
      <formula>0.8</formula>
    </cfRule>
  </conditionalFormatting>
  <conditionalFormatting sqref="P148:P154">
    <cfRule type="cellIs" dxfId="16931" priority="796" operator="greaterThan">
      <formula>0</formula>
    </cfRule>
  </conditionalFormatting>
  <conditionalFormatting sqref="Q148:Q154">
    <cfRule type="cellIs" dxfId="16930" priority="801" operator="lessThan">
      <formula>0</formula>
    </cfRule>
  </conditionalFormatting>
  <conditionalFormatting sqref="P148:P154">
    <cfRule type="cellIs" dxfId="16929" priority="790" operator="greaterThan">
      <formula>0</formula>
    </cfRule>
  </conditionalFormatting>
  <conditionalFormatting sqref="Q148:Q154">
    <cfRule type="cellIs" dxfId="16928" priority="795" operator="lessThan">
      <formula>0</formula>
    </cfRule>
  </conditionalFormatting>
  <conditionalFormatting sqref="R148:R154">
    <cfRule type="cellIs" dxfId="16927" priority="793" operator="lessThan">
      <formula>0.8</formula>
    </cfRule>
    <cfRule type="cellIs" dxfId="16926" priority="794" operator="greaterThan">
      <formula>1</formula>
    </cfRule>
  </conditionalFormatting>
  <conditionalFormatting sqref="R148:R154">
    <cfRule type="cellIs" dxfId="16925" priority="791" operator="greaterThan">
      <formula>1</formula>
    </cfRule>
    <cfRule type="cellIs" dxfId="16924" priority="792" operator="lessThan">
      <formula>0.8</formula>
    </cfRule>
  </conditionalFormatting>
  <conditionalFormatting sqref="R148:R154">
    <cfRule type="cellIs" dxfId="16923" priority="787" operator="lessThan">
      <formula>0.8</formula>
    </cfRule>
    <cfRule type="cellIs" dxfId="16922" priority="788" operator="greaterThan">
      <formula>1</formula>
    </cfRule>
  </conditionalFormatting>
  <conditionalFormatting sqref="R148:R154">
    <cfRule type="cellIs" dxfId="16921" priority="785" operator="greaterThan">
      <formula>1</formula>
    </cfRule>
    <cfRule type="cellIs" dxfId="16920" priority="786" operator="lessThan">
      <formula>0.8</formula>
    </cfRule>
  </conditionalFormatting>
  <conditionalFormatting sqref="P148:P154">
    <cfRule type="cellIs" dxfId="16919" priority="784" operator="greaterThan">
      <formula>0</formula>
    </cfRule>
  </conditionalFormatting>
  <conditionalFormatting sqref="Q148:Q154">
    <cfRule type="cellIs" dxfId="16918" priority="789" operator="lessThan">
      <formula>0</formula>
    </cfRule>
  </conditionalFormatting>
  <conditionalFormatting sqref="R148:R154">
    <cfRule type="cellIs" dxfId="16917" priority="781" operator="lessThan">
      <formula>0.8</formula>
    </cfRule>
    <cfRule type="cellIs" dxfId="16916" priority="782" operator="greaterThan">
      <formula>1</formula>
    </cfRule>
  </conditionalFormatting>
  <conditionalFormatting sqref="R148:R154">
    <cfRule type="cellIs" dxfId="16915" priority="779" operator="greaterThan">
      <formula>1</formula>
    </cfRule>
    <cfRule type="cellIs" dxfId="16914" priority="780" operator="lessThan">
      <formula>0.8</formula>
    </cfRule>
  </conditionalFormatting>
  <conditionalFormatting sqref="P148:P154">
    <cfRule type="cellIs" dxfId="16913" priority="778" operator="greaterThan">
      <formula>0</formula>
    </cfRule>
  </conditionalFormatting>
  <conditionalFormatting sqref="Q148:Q154">
    <cfRule type="cellIs" dxfId="16912" priority="783" operator="lessThan">
      <formula>0</formula>
    </cfRule>
  </conditionalFormatting>
  <conditionalFormatting sqref="Q148:Q154">
    <cfRule type="cellIs" dxfId="16911" priority="777" operator="lessThan">
      <formula>0</formula>
    </cfRule>
  </conditionalFormatting>
  <conditionalFormatting sqref="R148:R154">
    <cfRule type="cellIs" dxfId="16910" priority="775" operator="lessThan">
      <formula>0.8</formula>
    </cfRule>
    <cfRule type="cellIs" dxfId="16909" priority="776" operator="greaterThan">
      <formula>1</formula>
    </cfRule>
  </conditionalFormatting>
  <conditionalFormatting sqref="R148:R154">
    <cfRule type="cellIs" dxfId="16908" priority="773" operator="greaterThan">
      <formula>1</formula>
    </cfRule>
    <cfRule type="cellIs" dxfId="16907" priority="774" operator="lessThan">
      <formula>0.8</formula>
    </cfRule>
  </conditionalFormatting>
  <conditionalFormatting sqref="P148:P154">
    <cfRule type="cellIs" dxfId="16906" priority="772" operator="greaterThan">
      <formula>0</formula>
    </cfRule>
  </conditionalFormatting>
  <conditionalFormatting sqref="Q148:Q154">
    <cfRule type="cellIs" dxfId="16905" priority="766" operator="lessThan">
      <formula>0</formula>
    </cfRule>
  </conditionalFormatting>
  <conditionalFormatting sqref="R148:R154">
    <cfRule type="cellIs" dxfId="16904" priority="770" operator="lessThan">
      <formula>0.8</formula>
    </cfRule>
    <cfRule type="cellIs" dxfId="16903" priority="771" operator="greaterThan">
      <formula>1</formula>
    </cfRule>
  </conditionalFormatting>
  <conditionalFormatting sqref="R148:R154">
    <cfRule type="cellIs" dxfId="16902" priority="768" operator="greaterThan">
      <formula>1</formula>
    </cfRule>
    <cfRule type="cellIs" dxfId="16901" priority="769" operator="lessThan">
      <formula>0.8</formula>
    </cfRule>
  </conditionalFormatting>
  <conditionalFormatting sqref="P148:P154">
    <cfRule type="cellIs" dxfId="16900" priority="767" operator="greaterThan">
      <formula>0</formula>
    </cfRule>
  </conditionalFormatting>
  <conditionalFormatting sqref="Q148:Q154">
    <cfRule type="cellIs" dxfId="16899" priority="765" operator="lessThan">
      <formula>0</formula>
    </cfRule>
  </conditionalFormatting>
  <conditionalFormatting sqref="R148:R154">
    <cfRule type="cellIs" dxfId="16898" priority="763" operator="lessThan">
      <formula>0.8</formula>
    </cfRule>
    <cfRule type="cellIs" dxfId="16897" priority="764" operator="greaterThan">
      <formula>1</formula>
    </cfRule>
  </conditionalFormatting>
  <conditionalFormatting sqref="R148:R154">
    <cfRule type="cellIs" dxfId="16896" priority="761" operator="greaterThan">
      <formula>1</formula>
    </cfRule>
    <cfRule type="cellIs" dxfId="16895" priority="762" operator="lessThan">
      <formula>0.8</formula>
    </cfRule>
  </conditionalFormatting>
  <conditionalFormatting sqref="P148:P154">
    <cfRule type="cellIs" dxfId="16894" priority="760" operator="greaterThan">
      <formula>0</formula>
    </cfRule>
  </conditionalFormatting>
  <conditionalFormatting sqref="Q148:Q154">
    <cfRule type="cellIs" dxfId="16893" priority="759" operator="lessThan">
      <formula>0</formula>
    </cfRule>
  </conditionalFormatting>
  <conditionalFormatting sqref="R148:R154">
    <cfRule type="cellIs" dxfId="16892" priority="757" operator="lessThan">
      <formula>0.8</formula>
    </cfRule>
    <cfRule type="cellIs" dxfId="16891" priority="758" operator="greaterThan">
      <formula>1</formula>
    </cfRule>
  </conditionalFormatting>
  <conditionalFormatting sqref="R148:R154">
    <cfRule type="cellIs" dxfId="16890" priority="755" operator="greaterThan">
      <formula>1</formula>
    </cfRule>
    <cfRule type="cellIs" dxfId="16889" priority="756" operator="lessThan">
      <formula>0.8</formula>
    </cfRule>
  </conditionalFormatting>
  <conditionalFormatting sqref="P148:P154">
    <cfRule type="cellIs" dxfId="16888" priority="754" operator="greaterThan">
      <formula>0</formula>
    </cfRule>
  </conditionalFormatting>
  <conditionalFormatting sqref="Q148:Q154">
    <cfRule type="cellIs" dxfId="16887" priority="753" operator="lessThan">
      <formula>0</formula>
    </cfRule>
  </conditionalFormatting>
  <conditionalFormatting sqref="R148:R154">
    <cfRule type="cellIs" dxfId="16886" priority="751" operator="lessThan">
      <formula>0.8</formula>
    </cfRule>
    <cfRule type="cellIs" dxfId="16885" priority="752" operator="greaterThan">
      <formula>1</formula>
    </cfRule>
  </conditionalFormatting>
  <conditionalFormatting sqref="R148:R154">
    <cfRule type="cellIs" dxfId="16884" priority="749" operator="greaterThan">
      <formula>1</formula>
    </cfRule>
    <cfRule type="cellIs" dxfId="16883" priority="750" operator="lessThan">
      <formula>0.8</formula>
    </cfRule>
  </conditionalFormatting>
  <conditionalFormatting sqref="P148:P154">
    <cfRule type="cellIs" dxfId="16882" priority="748" operator="greaterThan">
      <formula>0</formula>
    </cfRule>
  </conditionalFormatting>
  <conditionalFormatting sqref="Q148:Q154">
    <cfRule type="cellIs" dxfId="16881" priority="747" operator="lessThan">
      <formula>0</formula>
    </cfRule>
  </conditionalFormatting>
  <conditionalFormatting sqref="R148:R154">
    <cfRule type="cellIs" dxfId="16880" priority="745" operator="lessThan">
      <formula>0.8</formula>
    </cfRule>
    <cfRule type="cellIs" dxfId="16879" priority="746" operator="greaterThan">
      <formula>1</formula>
    </cfRule>
  </conditionalFormatting>
  <conditionalFormatting sqref="R148:R154">
    <cfRule type="cellIs" dxfId="16878" priority="743" operator="greaterThan">
      <formula>1</formula>
    </cfRule>
    <cfRule type="cellIs" dxfId="16877" priority="744" operator="lessThan">
      <formula>0.8</formula>
    </cfRule>
  </conditionalFormatting>
  <conditionalFormatting sqref="P148:P154">
    <cfRule type="cellIs" dxfId="16876" priority="742" operator="greaterThan">
      <formula>0</formula>
    </cfRule>
  </conditionalFormatting>
  <conditionalFormatting sqref="Q148:Q154">
    <cfRule type="cellIs" dxfId="16875" priority="741" operator="lessThan">
      <formula>0</formula>
    </cfRule>
  </conditionalFormatting>
  <conditionalFormatting sqref="R148:R154">
    <cfRule type="cellIs" dxfId="16874" priority="739" operator="lessThan">
      <formula>0.8</formula>
    </cfRule>
    <cfRule type="cellIs" dxfId="16873" priority="740" operator="greaterThan">
      <formula>1</formula>
    </cfRule>
  </conditionalFormatting>
  <conditionalFormatting sqref="R148:R154">
    <cfRule type="cellIs" dxfId="16872" priority="737" operator="greaterThan">
      <formula>1</formula>
    </cfRule>
    <cfRule type="cellIs" dxfId="16871" priority="738" operator="lessThan">
      <formula>0.8</formula>
    </cfRule>
  </conditionalFormatting>
  <conditionalFormatting sqref="P148:P154">
    <cfRule type="cellIs" dxfId="16870" priority="736" operator="greaterThan">
      <formula>0</formula>
    </cfRule>
  </conditionalFormatting>
  <conditionalFormatting sqref="P148:P154">
    <cfRule type="cellIs" dxfId="16869" priority="730" operator="greaterThan">
      <formula>0</formula>
    </cfRule>
  </conditionalFormatting>
  <conditionalFormatting sqref="Q148:Q154">
    <cfRule type="cellIs" dxfId="16868" priority="735" operator="lessThan">
      <formula>0</formula>
    </cfRule>
  </conditionalFormatting>
  <conditionalFormatting sqref="R148:R154">
    <cfRule type="cellIs" dxfId="16867" priority="733" operator="lessThan">
      <formula>0.8</formula>
    </cfRule>
    <cfRule type="cellIs" dxfId="16866" priority="734" operator="greaterThan">
      <formula>1</formula>
    </cfRule>
  </conditionalFormatting>
  <conditionalFormatting sqref="R148:R154">
    <cfRule type="cellIs" dxfId="16865" priority="731" operator="greaterThan">
      <formula>1</formula>
    </cfRule>
    <cfRule type="cellIs" dxfId="16864" priority="732" operator="lessThan">
      <formula>0.8</formula>
    </cfRule>
  </conditionalFormatting>
  <conditionalFormatting sqref="P148:P154">
    <cfRule type="cellIs" dxfId="16863" priority="724" operator="greaterThan">
      <formula>0</formula>
    </cfRule>
  </conditionalFormatting>
  <conditionalFormatting sqref="Q148:Q154">
    <cfRule type="cellIs" dxfId="16862" priority="729" operator="lessThan">
      <formula>0</formula>
    </cfRule>
  </conditionalFormatting>
  <conditionalFormatting sqref="R148:R154">
    <cfRule type="cellIs" dxfId="16861" priority="727" operator="lessThan">
      <formula>0.8</formula>
    </cfRule>
    <cfRule type="cellIs" dxfId="16860" priority="728" operator="greaterThan">
      <formula>1</formula>
    </cfRule>
  </conditionalFormatting>
  <conditionalFormatting sqref="R148:R154">
    <cfRule type="cellIs" dxfId="16859" priority="725" operator="greaterThan">
      <formula>1</formula>
    </cfRule>
    <cfRule type="cellIs" dxfId="16858" priority="726" operator="lessThan">
      <formula>0.8</formula>
    </cfRule>
  </conditionalFormatting>
  <conditionalFormatting sqref="R148:R154">
    <cfRule type="cellIs" dxfId="16857" priority="721" operator="lessThan">
      <formula>0.8</formula>
    </cfRule>
    <cfRule type="cellIs" dxfId="16856" priority="722" operator="greaterThan">
      <formula>1</formula>
    </cfRule>
  </conditionalFormatting>
  <conditionalFormatting sqref="R148:R154">
    <cfRule type="cellIs" dxfId="16855" priority="719" operator="greaterThan">
      <formula>1</formula>
    </cfRule>
    <cfRule type="cellIs" dxfId="16854" priority="720" operator="lessThan">
      <formula>0.8</formula>
    </cfRule>
  </conditionalFormatting>
  <conditionalFormatting sqref="P148:P154">
    <cfRule type="cellIs" dxfId="16853" priority="718" operator="greaterThan">
      <formula>0</formula>
    </cfRule>
  </conditionalFormatting>
  <conditionalFormatting sqref="Q148:Q154">
    <cfRule type="cellIs" dxfId="16852" priority="723" operator="lessThan">
      <formula>0</formula>
    </cfRule>
  </conditionalFormatting>
  <conditionalFormatting sqref="P44:P51">
    <cfRule type="cellIs" dxfId="16851" priority="712" operator="greaterThan">
      <formula>0</formula>
    </cfRule>
  </conditionalFormatting>
  <conditionalFormatting sqref="Q44:Q51">
    <cfRule type="cellIs" dxfId="16850" priority="717" operator="lessThan">
      <formula>0</formula>
    </cfRule>
  </conditionalFormatting>
  <conditionalFormatting sqref="R44:R51">
    <cfRule type="cellIs" dxfId="16849" priority="715" operator="lessThan">
      <formula>0.8</formula>
    </cfRule>
    <cfRule type="cellIs" dxfId="16848" priority="716" operator="greaterThan">
      <formula>1</formula>
    </cfRule>
  </conditionalFormatting>
  <conditionalFormatting sqref="R44:R51">
    <cfRule type="cellIs" dxfId="16847" priority="713" operator="greaterThan">
      <formula>1</formula>
    </cfRule>
    <cfRule type="cellIs" dxfId="16846" priority="714" operator="lessThan">
      <formula>0.8</formula>
    </cfRule>
  </conditionalFormatting>
  <conditionalFormatting sqref="Q84:Q88 Q90:Q91">
    <cfRule type="cellIs" dxfId="16845" priority="711" operator="lessThan">
      <formula>0</formula>
    </cfRule>
  </conditionalFormatting>
  <conditionalFormatting sqref="R84:R88 R90:R91">
    <cfRule type="cellIs" dxfId="16844" priority="709" operator="lessThan">
      <formula>0.8</formula>
    </cfRule>
    <cfRule type="cellIs" dxfId="16843" priority="710" operator="greaterThan">
      <formula>1</formula>
    </cfRule>
  </conditionalFormatting>
  <conditionalFormatting sqref="R84:R88 R90:R91">
    <cfRule type="cellIs" dxfId="16842" priority="707" operator="greaterThan">
      <formula>1</formula>
    </cfRule>
    <cfRule type="cellIs" dxfId="16841" priority="708" operator="lessThan">
      <formula>0.8</formula>
    </cfRule>
  </conditionalFormatting>
  <conditionalFormatting sqref="P84:P88 P90:P91">
    <cfRule type="cellIs" dxfId="16840" priority="706" operator="greaterThan">
      <formula>0</formula>
    </cfRule>
  </conditionalFormatting>
  <conditionalFormatting sqref="Q84:Q88 Q90:Q91">
    <cfRule type="cellIs" dxfId="16839" priority="705" operator="lessThan">
      <formula>0</formula>
    </cfRule>
  </conditionalFormatting>
  <conditionalFormatting sqref="R84:R88 R90:R91">
    <cfRule type="cellIs" dxfId="16838" priority="703" operator="lessThan">
      <formula>0.8</formula>
    </cfRule>
    <cfRule type="cellIs" dxfId="16837" priority="704" operator="greaterThan">
      <formula>1</formula>
    </cfRule>
  </conditionalFormatting>
  <conditionalFormatting sqref="R84:R88 R90:R91">
    <cfRule type="cellIs" dxfId="16836" priority="701" operator="greaterThan">
      <formula>1</formula>
    </cfRule>
    <cfRule type="cellIs" dxfId="16835" priority="702" operator="lessThan">
      <formula>0.8</formula>
    </cfRule>
  </conditionalFormatting>
  <conditionalFormatting sqref="P84:P88 P90:P91">
    <cfRule type="cellIs" dxfId="16834" priority="700" operator="greaterThan">
      <formula>0</formula>
    </cfRule>
  </conditionalFormatting>
  <conditionalFormatting sqref="Q84:Q88 Q90:Q91">
    <cfRule type="cellIs" dxfId="16833" priority="699" operator="lessThan">
      <formula>0</formula>
    </cfRule>
  </conditionalFormatting>
  <conditionalFormatting sqref="R84:R88 R90:R91">
    <cfRule type="cellIs" dxfId="16832" priority="697" operator="lessThan">
      <formula>0.8</formula>
    </cfRule>
    <cfRule type="cellIs" dxfId="16831" priority="698" operator="greaterThan">
      <formula>1</formula>
    </cfRule>
  </conditionalFormatting>
  <conditionalFormatting sqref="R84:R88 R90:R91">
    <cfRule type="cellIs" dxfId="16830" priority="695" operator="greaterThan">
      <formula>1</formula>
    </cfRule>
    <cfRule type="cellIs" dxfId="16829" priority="696" operator="lessThan">
      <formula>0.8</formula>
    </cfRule>
  </conditionalFormatting>
  <conditionalFormatting sqref="P84:P88 P90:P91">
    <cfRule type="cellIs" dxfId="16828" priority="694" operator="greaterThan">
      <formula>0</formula>
    </cfRule>
  </conditionalFormatting>
  <conditionalFormatting sqref="Q84:Q88 Q90:Q91">
    <cfRule type="cellIs" dxfId="16827" priority="693" operator="lessThan">
      <formula>0</formula>
    </cfRule>
  </conditionalFormatting>
  <conditionalFormatting sqref="R84:R88 R90:R91">
    <cfRule type="cellIs" dxfId="16826" priority="691" operator="lessThan">
      <formula>0.8</formula>
    </cfRule>
    <cfRule type="cellIs" dxfId="16825" priority="692" operator="greaterThan">
      <formula>1</formula>
    </cfRule>
  </conditionalFormatting>
  <conditionalFormatting sqref="R84:R88 R90:R91">
    <cfRule type="cellIs" dxfId="16824" priority="689" operator="greaterThan">
      <formula>1</formula>
    </cfRule>
    <cfRule type="cellIs" dxfId="16823" priority="690" operator="lessThan">
      <formula>0.8</formula>
    </cfRule>
  </conditionalFormatting>
  <conditionalFormatting sqref="P84:P88 P90:P91">
    <cfRule type="cellIs" dxfId="16822" priority="688" operator="greaterThan">
      <formula>0</formula>
    </cfRule>
  </conditionalFormatting>
  <conditionalFormatting sqref="P84:P88 P90:P91">
    <cfRule type="cellIs" dxfId="16821" priority="682" operator="greaterThan">
      <formula>0</formula>
    </cfRule>
  </conditionalFormatting>
  <conditionalFormatting sqref="Q84:Q88 Q90:Q91">
    <cfRule type="cellIs" dxfId="16820" priority="687" operator="lessThan">
      <formula>0</formula>
    </cfRule>
  </conditionalFormatting>
  <conditionalFormatting sqref="R84:R88 R90:R91">
    <cfRule type="cellIs" dxfId="16819" priority="685" operator="lessThan">
      <formula>0.8</formula>
    </cfRule>
    <cfRule type="cellIs" dxfId="16818" priority="686" operator="greaterThan">
      <formula>1</formula>
    </cfRule>
  </conditionalFormatting>
  <conditionalFormatting sqref="R84:R88 R90:R91">
    <cfRule type="cellIs" dxfId="16817" priority="683" operator="greaterThan">
      <formula>1</formula>
    </cfRule>
    <cfRule type="cellIs" dxfId="16816" priority="684" operator="lessThan">
      <formula>0.8</formula>
    </cfRule>
  </conditionalFormatting>
  <conditionalFormatting sqref="P84:P88 P90:P91">
    <cfRule type="cellIs" dxfId="16815" priority="676" operator="greaterThan">
      <formula>0</formula>
    </cfRule>
  </conditionalFormatting>
  <conditionalFormatting sqref="Q84:Q88 Q90:Q91">
    <cfRule type="cellIs" dxfId="16814" priority="681" operator="lessThan">
      <formula>0</formula>
    </cfRule>
  </conditionalFormatting>
  <conditionalFormatting sqref="R84:R88 R90:R91">
    <cfRule type="cellIs" dxfId="16813" priority="679" operator="lessThan">
      <formula>0.8</formula>
    </cfRule>
    <cfRule type="cellIs" dxfId="16812" priority="680" operator="greaterThan">
      <formula>1</formula>
    </cfRule>
  </conditionalFormatting>
  <conditionalFormatting sqref="R84:R88 R90:R91">
    <cfRule type="cellIs" dxfId="16811" priority="677" operator="greaterThan">
      <formula>1</formula>
    </cfRule>
    <cfRule type="cellIs" dxfId="16810" priority="678" operator="lessThan">
      <formula>0.8</formula>
    </cfRule>
  </conditionalFormatting>
  <conditionalFormatting sqref="R84:R88 R90:R91">
    <cfRule type="cellIs" dxfId="16809" priority="673" operator="lessThan">
      <formula>0.8</formula>
    </cfRule>
    <cfRule type="cellIs" dxfId="16808" priority="674" operator="greaterThan">
      <formula>1</formula>
    </cfRule>
  </conditionalFormatting>
  <conditionalFormatting sqref="R84:R88 R90:R91">
    <cfRule type="cellIs" dxfId="16807" priority="671" operator="greaterThan">
      <formula>1</formula>
    </cfRule>
    <cfRule type="cellIs" dxfId="16806" priority="672" operator="lessThan">
      <formula>0.8</formula>
    </cfRule>
  </conditionalFormatting>
  <conditionalFormatting sqref="P84:P88 P90:P91">
    <cfRule type="cellIs" dxfId="16805" priority="670" operator="greaterThan">
      <formula>0</formula>
    </cfRule>
  </conditionalFormatting>
  <conditionalFormatting sqref="Q84:Q88 Q90:Q91">
    <cfRule type="cellIs" dxfId="16804" priority="675" operator="lessThan">
      <formula>0</formula>
    </cfRule>
  </conditionalFormatting>
  <conditionalFormatting sqref="Q84:Q88 Q90:Q91">
    <cfRule type="cellIs" dxfId="16803" priority="669" operator="lessThan">
      <formula>0</formula>
    </cfRule>
  </conditionalFormatting>
  <conditionalFormatting sqref="R84:R88 R90:R91">
    <cfRule type="cellIs" dxfId="16802" priority="667" operator="lessThan">
      <formula>0.8</formula>
    </cfRule>
    <cfRule type="cellIs" dxfId="16801" priority="668" operator="greaterThan">
      <formula>1</formula>
    </cfRule>
  </conditionalFormatting>
  <conditionalFormatting sqref="R84:R88 R90:R91">
    <cfRule type="cellIs" dxfId="16800" priority="665" operator="greaterThan">
      <formula>1</formula>
    </cfRule>
    <cfRule type="cellIs" dxfId="16799" priority="666" operator="lessThan">
      <formula>0.8</formula>
    </cfRule>
  </conditionalFormatting>
  <conditionalFormatting sqref="P84:P88 P90:P91">
    <cfRule type="cellIs" dxfId="16798" priority="664" operator="greaterThan">
      <formula>0</formula>
    </cfRule>
  </conditionalFormatting>
  <conditionalFormatting sqref="P84:P88 P90:P91">
    <cfRule type="cellIs" dxfId="16797" priority="658" operator="greaterThan">
      <formula>0</formula>
    </cfRule>
  </conditionalFormatting>
  <conditionalFormatting sqref="Q84:Q88 Q90:Q91">
    <cfRule type="cellIs" dxfId="16796" priority="663" operator="lessThan">
      <formula>0</formula>
    </cfRule>
  </conditionalFormatting>
  <conditionalFormatting sqref="R84:R88 R90:R91">
    <cfRule type="cellIs" dxfId="16795" priority="661" operator="lessThan">
      <formula>0.8</formula>
    </cfRule>
    <cfRule type="cellIs" dxfId="16794" priority="662" operator="greaterThan">
      <formula>1</formula>
    </cfRule>
  </conditionalFormatting>
  <conditionalFormatting sqref="R84:R88 R90:R91">
    <cfRule type="cellIs" dxfId="16793" priority="659" operator="greaterThan">
      <formula>1</formula>
    </cfRule>
    <cfRule type="cellIs" dxfId="16792" priority="660" operator="lessThan">
      <formula>0.8</formula>
    </cfRule>
  </conditionalFormatting>
  <conditionalFormatting sqref="P84:P88 P90:P91">
    <cfRule type="cellIs" dxfId="16791" priority="652" operator="greaterThan">
      <formula>0</formula>
    </cfRule>
  </conditionalFormatting>
  <conditionalFormatting sqref="Q84:Q88 Q90:Q91">
    <cfRule type="cellIs" dxfId="16790" priority="657" operator="lessThan">
      <formula>0</formula>
    </cfRule>
  </conditionalFormatting>
  <conditionalFormatting sqref="R84:R88 R90:R91">
    <cfRule type="cellIs" dxfId="16789" priority="655" operator="lessThan">
      <formula>0.8</formula>
    </cfRule>
    <cfRule type="cellIs" dxfId="16788" priority="656" operator="greaterThan">
      <formula>1</formula>
    </cfRule>
  </conditionalFormatting>
  <conditionalFormatting sqref="R84:R88 R90:R91">
    <cfRule type="cellIs" dxfId="16787" priority="653" operator="greaterThan">
      <formula>1</formula>
    </cfRule>
    <cfRule type="cellIs" dxfId="16786" priority="654" operator="lessThan">
      <formula>0.8</formula>
    </cfRule>
  </conditionalFormatting>
  <conditionalFormatting sqref="R84:R88 R90:R91">
    <cfRule type="cellIs" dxfId="16785" priority="649" operator="lessThan">
      <formula>0.8</formula>
    </cfRule>
    <cfRule type="cellIs" dxfId="16784" priority="650" operator="greaterThan">
      <formula>1</formula>
    </cfRule>
  </conditionalFormatting>
  <conditionalFormatting sqref="R84:R88 R90:R91">
    <cfRule type="cellIs" dxfId="16783" priority="647" operator="greaterThan">
      <formula>1</formula>
    </cfRule>
    <cfRule type="cellIs" dxfId="16782" priority="648" operator="lessThan">
      <formula>0.8</formula>
    </cfRule>
  </conditionalFormatting>
  <conditionalFormatting sqref="P84:P88 P90:P91">
    <cfRule type="cellIs" dxfId="16781" priority="646" operator="greaterThan">
      <formula>0</formula>
    </cfRule>
  </conditionalFormatting>
  <conditionalFormatting sqref="Q84:Q88 Q90:Q91">
    <cfRule type="cellIs" dxfId="16780" priority="651" operator="lessThan">
      <formula>0</formula>
    </cfRule>
  </conditionalFormatting>
  <conditionalFormatting sqref="P84:P88 P90:P91">
    <cfRule type="cellIs" dxfId="16779" priority="640" operator="greaterThan">
      <formula>0</formula>
    </cfRule>
  </conditionalFormatting>
  <conditionalFormatting sqref="Q84:Q88 Q90:Q91">
    <cfRule type="cellIs" dxfId="16778" priority="645" operator="lessThan">
      <formula>0</formula>
    </cfRule>
  </conditionalFormatting>
  <conditionalFormatting sqref="R84:R88 R90:R91">
    <cfRule type="cellIs" dxfId="16777" priority="643" operator="lessThan">
      <formula>0.8</formula>
    </cfRule>
    <cfRule type="cellIs" dxfId="16776" priority="644" operator="greaterThan">
      <formula>1</formula>
    </cfRule>
  </conditionalFormatting>
  <conditionalFormatting sqref="R84:R88 R90:R91">
    <cfRule type="cellIs" dxfId="16775" priority="641" operator="greaterThan">
      <formula>1</formula>
    </cfRule>
    <cfRule type="cellIs" dxfId="16774" priority="642" operator="lessThan">
      <formula>0.8</formula>
    </cfRule>
  </conditionalFormatting>
  <conditionalFormatting sqref="R84:R88 R90:R91">
    <cfRule type="cellIs" dxfId="16773" priority="637" operator="lessThan">
      <formula>0.8</formula>
    </cfRule>
    <cfRule type="cellIs" dxfId="16772" priority="638" operator="greaterThan">
      <formula>1</formula>
    </cfRule>
  </conditionalFormatting>
  <conditionalFormatting sqref="R84:R88 R90:R91">
    <cfRule type="cellIs" dxfId="16771" priority="635" operator="greaterThan">
      <formula>1</formula>
    </cfRule>
    <cfRule type="cellIs" dxfId="16770" priority="636" operator="lessThan">
      <formula>0.8</formula>
    </cfRule>
  </conditionalFormatting>
  <conditionalFormatting sqref="P84:P88 P90:P91">
    <cfRule type="cellIs" dxfId="16769" priority="634" operator="greaterThan">
      <formula>0</formula>
    </cfRule>
  </conditionalFormatting>
  <conditionalFormatting sqref="Q84:Q88 Q90:Q91">
    <cfRule type="cellIs" dxfId="16768" priority="639" operator="lessThan">
      <formula>0</formula>
    </cfRule>
  </conditionalFormatting>
  <conditionalFormatting sqref="R84:R88 R90:R91">
    <cfRule type="cellIs" dxfId="16767" priority="631" operator="lessThan">
      <formula>0.8</formula>
    </cfRule>
    <cfRule type="cellIs" dxfId="16766" priority="632" operator="greaterThan">
      <formula>1</formula>
    </cfRule>
  </conditionalFormatting>
  <conditionalFormatting sqref="R84:R88 R90:R91">
    <cfRule type="cellIs" dxfId="16765" priority="629" operator="greaterThan">
      <formula>1</formula>
    </cfRule>
    <cfRule type="cellIs" dxfId="16764" priority="630" operator="lessThan">
      <formula>0.8</formula>
    </cfRule>
  </conditionalFormatting>
  <conditionalFormatting sqref="P84:P88 P90:P91">
    <cfRule type="cellIs" dxfId="16763" priority="628" operator="greaterThan">
      <formula>0</formula>
    </cfRule>
  </conditionalFormatting>
  <conditionalFormatting sqref="Q84:Q88 Q90:Q91">
    <cfRule type="cellIs" dxfId="16762" priority="633" operator="lessThan">
      <formula>0</formula>
    </cfRule>
  </conditionalFormatting>
  <conditionalFormatting sqref="Q84:Q88 Q90:Q91">
    <cfRule type="cellIs" dxfId="16761" priority="627" operator="lessThan">
      <formula>0</formula>
    </cfRule>
  </conditionalFormatting>
  <conditionalFormatting sqref="R84:R88 R90:R91">
    <cfRule type="cellIs" dxfId="16760" priority="625" operator="lessThan">
      <formula>0.8</formula>
    </cfRule>
    <cfRule type="cellIs" dxfId="16759" priority="626" operator="greaterThan">
      <formula>1</formula>
    </cfRule>
  </conditionalFormatting>
  <conditionalFormatting sqref="R84:R88 R90:R91">
    <cfRule type="cellIs" dxfId="16758" priority="623" operator="greaterThan">
      <formula>1</formula>
    </cfRule>
    <cfRule type="cellIs" dxfId="16757" priority="624" operator="lessThan">
      <formula>0.8</formula>
    </cfRule>
  </conditionalFormatting>
  <conditionalFormatting sqref="P84:P88 P90:P91">
    <cfRule type="cellIs" dxfId="16756" priority="622" operator="greaterThan">
      <formula>0</formula>
    </cfRule>
  </conditionalFormatting>
  <conditionalFormatting sqref="Q84:Q88 Q90:Q91">
    <cfRule type="cellIs" dxfId="16755" priority="616" operator="lessThan">
      <formula>0</formula>
    </cfRule>
  </conditionalFormatting>
  <conditionalFormatting sqref="R84:R88 R90:R91">
    <cfRule type="cellIs" dxfId="16754" priority="620" operator="lessThan">
      <formula>0.8</formula>
    </cfRule>
    <cfRule type="cellIs" dxfId="16753" priority="621" operator="greaterThan">
      <formula>1</formula>
    </cfRule>
  </conditionalFormatting>
  <conditionalFormatting sqref="R84:R88 R90:R91">
    <cfRule type="cellIs" dxfId="16752" priority="618" operator="greaterThan">
      <formula>1</formula>
    </cfRule>
    <cfRule type="cellIs" dxfId="16751" priority="619" operator="lessThan">
      <formula>0.8</formula>
    </cfRule>
  </conditionalFormatting>
  <conditionalFormatting sqref="P84:P88 P90:P91">
    <cfRule type="cellIs" dxfId="16750" priority="617" operator="greaterThan">
      <formula>0</formula>
    </cfRule>
  </conditionalFormatting>
  <conditionalFormatting sqref="Q84:Q88 Q90:Q91">
    <cfRule type="cellIs" dxfId="16749" priority="615" operator="lessThan">
      <formula>0</formula>
    </cfRule>
  </conditionalFormatting>
  <conditionalFormatting sqref="R84:R88 R90:R91">
    <cfRule type="cellIs" dxfId="16748" priority="613" operator="lessThan">
      <formula>0.8</formula>
    </cfRule>
    <cfRule type="cellIs" dxfId="16747" priority="614" operator="greaterThan">
      <formula>1</formula>
    </cfRule>
  </conditionalFormatting>
  <conditionalFormatting sqref="R84:R88 R90:R91">
    <cfRule type="cellIs" dxfId="16746" priority="611" operator="greaterThan">
      <formula>1</formula>
    </cfRule>
    <cfRule type="cellIs" dxfId="16745" priority="612" operator="lessThan">
      <formula>0.8</formula>
    </cfRule>
  </conditionalFormatting>
  <conditionalFormatting sqref="P84:P88 P90:P91">
    <cfRule type="cellIs" dxfId="16744" priority="610" operator="greaterThan">
      <formula>0</formula>
    </cfRule>
  </conditionalFormatting>
  <conditionalFormatting sqref="Q84:Q88 Q90:Q91">
    <cfRule type="cellIs" dxfId="16743" priority="609" operator="lessThan">
      <formula>0</formula>
    </cfRule>
  </conditionalFormatting>
  <conditionalFormatting sqref="R84:R88 R90:R91">
    <cfRule type="cellIs" dxfId="16742" priority="607" operator="lessThan">
      <formula>0.8</formula>
    </cfRule>
    <cfRule type="cellIs" dxfId="16741" priority="608" operator="greaterThan">
      <formula>1</formula>
    </cfRule>
  </conditionalFormatting>
  <conditionalFormatting sqref="R84:R88 R90:R91">
    <cfRule type="cellIs" dxfId="16740" priority="605" operator="greaterThan">
      <formula>1</formula>
    </cfRule>
    <cfRule type="cellIs" dxfId="16739" priority="606" operator="lessThan">
      <formula>0.8</formula>
    </cfRule>
  </conditionalFormatting>
  <conditionalFormatting sqref="P84:P88 P90:P91">
    <cfRule type="cellIs" dxfId="16738" priority="604" operator="greaterThan">
      <formula>0</formula>
    </cfRule>
  </conditionalFormatting>
  <conditionalFormatting sqref="Q84:Q88 Q90:Q91">
    <cfRule type="cellIs" dxfId="16737" priority="603" operator="lessThan">
      <formula>0</formula>
    </cfRule>
  </conditionalFormatting>
  <conditionalFormatting sqref="R84:R88 R90:R91">
    <cfRule type="cellIs" dxfId="16736" priority="601" operator="lessThan">
      <formula>0.8</formula>
    </cfRule>
    <cfRule type="cellIs" dxfId="16735" priority="602" operator="greaterThan">
      <formula>1</formula>
    </cfRule>
  </conditionalFormatting>
  <conditionalFormatting sqref="R84:R88 R90:R91">
    <cfRule type="cellIs" dxfId="16734" priority="599" operator="greaterThan">
      <formula>1</formula>
    </cfRule>
    <cfRule type="cellIs" dxfId="16733" priority="600" operator="lessThan">
      <formula>0.8</formula>
    </cfRule>
  </conditionalFormatting>
  <conditionalFormatting sqref="P84:P88 P90:P91">
    <cfRule type="cellIs" dxfId="16732" priority="598" operator="greaterThan">
      <formula>0</formula>
    </cfRule>
  </conditionalFormatting>
  <conditionalFormatting sqref="Q84:Q88 Q90:Q91">
    <cfRule type="cellIs" dxfId="16731" priority="597" operator="lessThan">
      <formula>0</formula>
    </cfRule>
  </conditionalFormatting>
  <conditionalFormatting sqref="R84:R88 R90:R91">
    <cfRule type="cellIs" dxfId="16730" priority="595" operator="lessThan">
      <formula>0.8</formula>
    </cfRule>
    <cfRule type="cellIs" dxfId="16729" priority="596" operator="greaterThan">
      <formula>1</formula>
    </cfRule>
  </conditionalFormatting>
  <conditionalFormatting sqref="R84:R88 R90:R91">
    <cfRule type="cellIs" dxfId="16728" priority="593" operator="greaterThan">
      <formula>1</formula>
    </cfRule>
    <cfRule type="cellIs" dxfId="16727" priority="594" operator="lessThan">
      <formula>0.8</formula>
    </cfRule>
  </conditionalFormatting>
  <conditionalFormatting sqref="P84:P88 P90:P91">
    <cfRule type="cellIs" dxfId="16726" priority="592" operator="greaterThan">
      <formula>0</formula>
    </cfRule>
  </conditionalFormatting>
  <conditionalFormatting sqref="Q84:Q88 Q90:Q91">
    <cfRule type="cellIs" dxfId="16725" priority="591" operator="lessThan">
      <formula>0</formula>
    </cfRule>
  </conditionalFormatting>
  <conditionalFormatting sqref="R84:R88 R90:R91">
    <cfRule type="cellIs" dxfId="16724" priority="589" operator="lessThan">
      <formula>0.8</formula>
    </cfRule>
    <cfRule type="cellIs" dxfId="16723" priority="590" operator="greaterThan">
      <formula>1</formula>
    </cfRule>
  </conditionalFormatting>
  <conditionalFormatting sqref="R84:R88 R90:R91">
    <cfRule type="cellIs" dxfId="16722" priority="587" operator="greaterThan">
      <formula>1</formula>
    </cfRule>
    <cfRule type="cellIs" dxfId="16721" priority="588" operator="lessThan">
      <formula>0.8</formula>
    </cfRule>
  </conditionalFormatting>
  <conditionalFormatting sqref="P84:P88 P90:P91">
    <cfRule type="cellIs" dxfId="16720" priority="586" operator="greaterThan">
      <formula>0</formula>
    </cfRule>
  </conditionalFormatting>
  <conditionalFormatting sqref="P84:P88 P90:P91">
    <cfRule type="cellIs" dxfId="16719" priority="580" operator="greaterThan">
      <formula>0</formula>
    </cfRule>
  </conditionalFormatting>
  <conditionalFormatting sqref="Q84:Q88 Q90:Q91">
    <cfRule type="cellIs" dxfId="16718" priority="585" operator="lessThan">
      <formula>0</formula>
    </cfRule>
  </conditionalFormatting>
  <conditionalFormatting sqref="R84:R88 R90:R91">
    <cfRule type="cellIs" dxfId="16717" priority="583" operator="lessThan">
      <formula>0.8</formula>
    </cfRule>
    <cfRule type="cellIs" dxfId="16716" priority="584" operator="greaterThan">
      <formula>1</formula>
    </cfRule>
  </conditionalFormatting>
  <conditionalFormatting sqref="R84:R88 R90:R91">
    <cfRule type="cellIs" dxfId="16715" priority="581" operator="greaterThan">
      <formula>1</formula>
    </cfRule>
    <cfRule type="cellIs" dxfId="16714" priority="582" operator="lessThan">
      <formula>0.8</formula>
    </cfRule>
  </conditionalFormatting>
  <conditionalFormatting sqref="P84:P88 P90:P91">
    <cfRule type="cellIs" dxfId="16713" priority="574" operator="greaterThan">
      <formula>0</formula>
    </cfRule>
  </conditionalFormatting>
  <conditionalFormatting sqref="Q84:Q88 Q90:Q91">
    <cfRule type="cellIs" dxfId="16712" priority="579" operator="lessThan">
      <formula>0</formula>
    </cfRule>
  </conditionalFormatting>
  <conditionalFormatting sqref="R84:R88 R90:R91">
    <cfRule type="cellIs" dxfId="16711" priority="577" operator="lessThan">
      <formula>0.8</formula>
    </cfRule>
    <cfRule type="cellIs" dxfId="16710" priority="578" operator="greaterThan">
      <formula>1</formula>
    </cfRule>
  </conditionalFormatting>
  <conditionalFormatting sqref="R84:R88 R90:R91">
    <cfRule type="cellIs" dxfId="16709" priority="575" operator="greaterThan">
      <formula>1</formula>
    </cfRule>
    <cfRule type="cellIs" dxfId="16708" priority="576" operator="lessThan">
      <formula>0.8</formula>
    </cfRule>
  </conditionalFormatting>
  <conditionalFormatting sqref="R84:R88 R90:R91">
    <cfRule type="cellIs" dxfId="16707" priority="571" operator="lessThan">
      <formula>0.8</formula>
    </cfRule>
    <cfRule type="cellIs" dxfId="16706" priority="572" operator="greaterThan">
      <formula>1</formula>
    </cfRule>
  </conditionalFormatting>
  <conditionalFormatting sqref="R84:R88 R90:R91">
    <cfRule type="cellIs" dxfId="16705" priority="569" operator="greaterThan">
      <formula>1</formula>
    </cfRule>
    <cfRule type="cellIs" dxfId="16704" priority="570" operator="lessThan">
      <formula>0.8</formula>
    </cfRule>
  </conditionalFormatting>
  <conditionalFormatting sqref="P84:P88 P90:P91">
    <cfRule type="cellIs" dxfId="16703" priority="568" operator="greaterThan">
      <formula>0</formula>
    </cfRule>
  </conditionalFormatting>
  <conditionalFormatting sqref="Q84:Q88 Q90:Q91">
    <cfRule type="cellIs" dxfId="16702" priority="573" operator="lessThan">
      <formula>0</formula>
    </cfRule>
  </conditionalFormatting>
  <conditionalFormatting sqref="Q84:Q88 Q90:Q91">
    <cfRule type="cellIs" dxfId="16701" priority="567" operator="lessThan">
      <formula>0</formula>
    </cfRule>
  </conditionalFormatting>
  <conditionalFormatting sqref="R84:R88 R90:R91">
    <cfRule type="cellIs" dxfId="16700" priority="565" operator="lessThan">
      <formula>0.8</formula>
    </cfRule>
    <cfRule type="cellIs" dxfId="16699" priority="566" operator="greaterThan">
      <formula>1</formula>
    </cfRule>
  </conditionalFormatting>
  <conditionalFormatting sqref="R84:R88 R90:R91">
    <cfRule type="cellIs" dxfId="16698" priority="563" operator="greaterThan">
      <formula>1</formula>
    </cfRule>
    <cfRule type="cellIs" dxfId="16697" priority="564" operator="lessThan">
      <formula>0.8</formula>
    </cfRule>
  </conditionalFormatting>
  <conditionalFormatting sqref="P84:P88 P90:P91">
    <cfRule type="cellIs" dxfId="16696" priority="562" operator="greaterThan">
      <formula>0</formula>
    </cfRule>
  </conditionalFormatting>
  <conditionalFormatting sqref="Q84:Q88 Q90:Q91">
    <cfRule type="cellIs" dxfId="16695" priority="561" operator="lessThan">
      <formula>0</formula>
    </cfRule>
  </conditionalFormatting>
  <conditionalFormatting sqref="R84:R88 R90:R91">
    <cfRule type="cellIs" dxfId="16694" priority="559" operator="lessThan">
      <formula>0.8</formula>
    </cfRule>
    <cfRule type="cellIs" dxfId="16693" priority="560" operator="greaterThan">
      <formula>1</formula>
    </cfRule>
  </conditionalFormatting>
  <conditionalFormatting sqref="R84:R88 R90:R91">
    <cfRule type="cellIs" dxfId="16692" priority="557" operator="greaterThan">
      <formula>1</formula>
    </cfRule>
    <cfRule type="cellIs" dxfId="16691" priority="558" operator="lessThan">
      <formula>0.8</formula>
    </cfRule>
  </conditionalFormatting>
  <conditionalFormatting sqref="P84:P88 P90:P91">
    <cfRule type="cellIs" dxfId="16690" priority="556" operator="greaterThan">
      <formula>0</formula>
    </cfRule>
  </conditionalFormatting>
  <conditionalFormatting sqref="Q84:Q88 Q90:Q91">
    <cfRule type="cellIs" dxfId="16689" priority="555" operator="lessThan">
      <formula>0</formula>
    </cfRule>
  </conditionalFormatting>
  <conditionalFormatting sqref="R84:R88 R90:R91">
    <cfRule type="cellIs" dxfId="16688" priority="553" operator="lessThan">
      <formula>0.8</formula>
    </cfRule>
    <cfRule type="cellIs" dxfId="16687" priority="554" operator="greaterThan">
      <formula>1</formula>
    </cfRule>
  </conditionalFormatting>
  <conditionalFormatting sqref="R84:R88 R90:R91">
    <cfRule type="cellIs" dxfId="16686" priority="551" operator="greaterThan">
      <formula>1</formula>
    </cfRule>
    <cfRule type="cellIs" dxfId="16685" priority="552" operator="lessThan">
      <formula>0.8</formula>
    </cfRule>
  </conditionalFormatting>
  <conditionalFormatting sqref="P84:P88 P90:P91">
    <cfRule type="cellIs" dxfId="16684" priority="550" operator="greaterThan">
      <formula>0</formula>
    </cfRule>
  </conditionalFormatting>
  <conditionalFormatting sqref="Q84:Q88 Q90:Q91">
    <cfRule type="cellIs" dxfId="16683" priority="549" operator="lessThan">
      <formula>0</formula>
    </cfRule>
  </conditionalFormatting>
  <conditionalFormatting sqref="R84:R88 R90:R91">
    <cfRule type="cellIs" dxfId="16682" priority="547" operator="lessThan">
      <formula>0.8</formula>
    </cfRule>
    <cfRule type="cellIs" dxfId="16681" priority="548" operator="greaterThan">
      <formula>1</formula>
    </cfRule>
  </conditionalFormatting>
  <conditionalFormatting sqref="R84:R88 R90:R91">
    <cfRule type="cellIs" dxfId="16680" priority="545" operator="greaterThan">
      <formula>1</formula>
    </cfRule>
    <cfRule type="cellIs" dxfId="16679" priority="546" operator="lessThan">
      <formula>0.8</formula>
    </cfRule>
  </conditionalFormatting>
  <conditionalFormatting sqref="P84:P88 P90:P91">
    <cfRule type="cellIs" dxfId="16678" priority="544" operator="greaterThan">
      <formula>0</formula>
    </cfRule>
  </conditionalFormatting>
  <conditionalFormatting sqref="P84:P88 P90:P91">
    <cfRule type="cellIs" dxfId="16677" priority="538" operator="greaterThan">
      <formula>0</formula>
    </cfRule>
  </conditionalFormatting>
  <conditionalFormatting sqref="Q84:Q88 Q90:Q91">
    <cfRule type="cellIs" dxfId="16676" priority="543" operator="lessThan">
      <formula>0</formula>
    </cfRule>
  </conditionalFormatting>
  <conditionalFormatting sqref="R84:R88 R90:R91">
    <cfRule type="cellIs" dxfId="16675" priority="541" operator="lessThan">
      <formula>0.8</formula>
    </cfRule>
    <cfRule type="cellIs" dxfId="16674" priority="542" operator="greaterThan">
      <formula>1</formula>
    </cfRule>
  </conditionalFormatting>
  <conditionalFormatting sqref="R84:R88 R90:R91">
    <cfRule type="cellIs" dxfId="16673" priority="539" operator="greaterThan">
      <formula>1</formula>
    </cfRule>
    <cfRule type="cellIs" dxfId="16672" priority="540" operator="lessThan">
      <formula>0.8</formula>
    </cfRule>
  </conditionalFormatting>
  <conditionalFormatting sqref="P84:P88 P90:P91">
    <cfRule type="cellIs" dxfId="16671" priority="532" operator="greaterThan">
      <formula>0</formula>
    </cfRule>
  </conditionalFormatting>
  <conditionalFormatting sqref="Q84:Q88 Q90:Q91">
    <cfRule type="cellIs" dxfId="16670" priority="537" operator="lessThan">
      <formula>0</formula>
    </cfRule>
  </conditionalFormatting>
  <conditionalFormatting sqref="R84:R88 R90:R91">
    <cfRule type="cellIs" dxfId="16669" priority="535" operator="lessThan">
      <formula>0.8</formula>
    </cfRule>
    <cfRule type="cellIs" dxfId="16668" priority="536" operator="greaterThan">
      <formula>1</formula>
    </cfRule>
  </conditionalFormatting>
  <conditionalFormatting sqref="R84:R88 R90:R91">
    <cfRule type="cellIs" dxfId="16667" priority="533" operator="greaterThan">
      <formula>1</formula>
    </cfRule>
    <cfRule type="cellIs" dxfId="16666" priority="534" operator="lessThan">
      <formula>0.8</formula>
    </cfRule>
  </conditionalFormatting>
  <conditionalFormatting sqref="R84:R88 R90:R91">
    <cfRule type="cellIs" dxfId="16665" priority="529" operator="lessThan">
      <formula>0.8</formula>
    </cfRule>
    <cfRule type="cellIs" dxfId="16664" priority="530" operator="greaterThan">
      <formula>1</formula>
    </cfRule>
  </conditionalFormatting>
  <conditionalFormatting sqref="R84:R88 R90:R91">
    <cfRule type="cellIs" dxfId="16663" priority="527" operator="greaterThan">
      <formula>1</formula>
    </cfRule>
    <cfRule type="cellIs" dxfId="16662" priority="528" operator="lessThan">
      <formula>0.8</formula>
    </cfRule>
  </conditionalFormatting>
  <conditionalFormatting sqref="P84:P88 P90:P91">
    <cfRule type="cellIs" dxfId="16661" priority="526" operator="greaterThan">
      <formula>0</formula>
    </cfRule>
  </conditionalFormatting>
  <conditionalFormatting sqref="Q84:Q88 Q90:Q91">
    <cfRule type="cellIs" dxfId="16660" priority="531" operator="lessThan">
      <formula>0</formula>
    </cfRule>
  </conditionalFormatting>
  <conditionalFormatting sqref="Q84:Q88 Q90:Q91">
    <cfRule type="cellIs" dxfId="16659" priority="525" operator="lessThan">
      <formula>0</formula>
    </cfRule>
  </conditionalFormatting>
  <conditionalFormatting sqref="R84:R88 R90:R91">
    <cfRule type="cellIs" dxfId="16658" priority="523" operator="lessThan">
      <formula>0.8</formula>
    </cfRule>
    <cfRule type="cellIs" dxfId="16657" priority="524" operator="greaterThan">
      <formula>1</formula>
    </cfRule>
  </conditionalFormatting>
  <conditionalFormatting sqref="R84:R88 R90:R91">
    <cfRule type="cellIs" dxfId="16656" priority="521" operator="greaterThan">
      <formula>1</formula>
    </cfRule>
    <cfRule type="cellIs" dxfId="16655" priority="522" operator="lessThan">
      <formula>0.8</formula>
    </cfRule>
  </conditionalFormatting>
  <conditionalFormatting sqref="P84:P88 P90:P91">
    <cfRule type="cellIs" dxfId="16654" priority="520" operator="greaterThan">
      <formula>0</formula>
    </cfRule>
  </conditionalFormatting>
  <conditionalFormatting sqref="P84:P88 P90:P91">
    <cfRule type="cellIs" dxfId="16653" priority="514" operator="greaterThan">
      <formula>0</formula>
    </cfRule>
  </conditionalFormatting>
  <conditionalFormatting sqref="Q84:Q88 Q90:Q91">
    <cfRule type="cellIs" dxfId="16652" priority="519" operator="lessThan">
      <formula>0</formula>
    </cfRule>
  </conditionalFormatting>
  <conditionalFormatting sqref="R84:R88 R90:R91">
    <cfRule type="cellIs" dxfId="16651" priority="517" operator="lessThan">
      <formula>0.8</formula>
    </cfRule>
    <cfRule type="cellIs" dxfId="16650" priority="518" operator="greaterThan">
      <formula>1</formula>
    </cfRule>
  </conditionalFormatting>
  <conditionalFormatting sqref="R84:R88 R90:R91">
    <cfRule type="cellIs" dxfId="16649" priority="515" operator="greaterThan">
      <formula>1</formula>
    </cfRule>
    <cfRule type="cellIs" dxfId="16648" priority="516" operator="lessThan">
      <formula>0.8</formula>
    </cfRule>
  </conditionalFormatting>
  <conditionalFormatting sqref="P84:P88 P90:P91">
    <cfRule type="cellIs" dxfId="16647" priority="508" operator="greaterThan">
      <formula>0</formula>
    </cfRule>
  </conditionalFormatting>
  <conditionalFormatting sqref="Q84:Q88 Q90:Q91">
    <cfRule type="cellIs" dxfId="16646" priority="513" operator="lessThan">
      <formula>0</formula>
    </cfRule>
  </conditionalFormatting>
  <conditionalFormatting sqref="R84:R88 R90:R91">
    <cfRule type="cellIs" dxfId="16645" priority="511" operator="lessThan">
      <formula>0.8</formula>
    </cfRule>
    <cfRule type="cellIs" dxfId="16644" priority="512" operator="greaterThan">
      <formula>1</formula>
    </cfRule>
  </conditionalFormatting>
  <conditionalFormatting sqref="R84:R88 R90:R91">
    <cfRule type="cellIs" dxfId="16643" priority="509" operator="greaterThan">
      <formula>1</formula>
    </cfRule>
    <cfRule type="cellIs" dxfId="16642" priority="510" operator="lessThan">
      <formula>0.8</formula>
    </cfRule>
  </conditionalFormatting>
  <conditionalFormatting sqref="R84:R88 R90:R91">
    <cfRule type="cellIs" dxfId="16641" priority="505" operator="lessThan">
      <formula>0.8</formula>
    </cfRule>
    <cfRule type="cellIs" dxfId="16640" priority="506" operator="greaterThan">
      <formula>1</formula>
    </cfRule>
  </conditionalFormatting>
  <conditionalFormatting sqref="R84:R88 R90:R91">
    <cfRule type="cellIs" dxfId="16639" priority="503" operator="greaterThan">
      <formula>1</formula>
    </cfRule>
    <cfRule type="cellIs" dxfId="16638" priority="504" operator="lessThan">
      <formula>0.8</formula>
    </cfRule>
  </conditionalFormatting>
  <conditionalFormatting sqref="P84:P88 P90:P91">
    <cfRule type="cellIs" dxfId="16637" priority="502" operator="greaterThan">
      <formula>0</formula>
    </cfRule>
  </conditionalFormatting>
  <conditionalFormatting sqref="Q84:Q88 Q90:Q91">
    <cfRule type="cellIs" dxfId="16636" priority="507" operator="lessThan">
      <formula>0</formula>
    </cfRule>
  </conditionalFormatting>
  <conditionalFormatting sqref="P84:P88 P90:P91">
    <cfRule type="cellIs" dxfId="16635" priority="496" operator="greaterThan">
      <formula>0</formula>
    </cfRule>
  </conditionalFormatting>
  <conditionalFormatting sqref="Q84:Q88 Q90:Q91">
    <cfRule type="cellIs" dxfId="16634" priority="501" operator="lessThan">
      <formula>0</formula>
    </cfRule>
  </conditionalFormatting>
  <conditionalFormatting sqref="R84:R88 R90:R91">
    <cfRule type="cellIs" dxfId="16633" priority="499" operator="lessThan">
      <formula>0.8</formula>
    </cfRule>
    <cfRule type="cellIs" dxfId="16632" priority="500" operator="greaterThan">
      <formula>1</formula>
    </cfRule>
  </conditionalFormatting>
  <conditionalFormatting sqref="R84:R88 R90:R91">
    <cfRule type="cellIs" dxfId="16631" priority="497" operator="greaterThan">
      <formula>1</formula>
    </cfRule>
    <cfRule type="cellIs" dxfId="16630" priority="498" operator="lessThan">
      <formula>0.8</formula>
    </cfRule>
  </conditionalFormatting>
  <conditionalFormatting sqref="R84:R88 R90:R91">
    <cfRule type="cellIs" dxfId="16629" priority="493" operator="lessThan">
      <formula>0.8</formula>
    </cfRule>
    <cfRule type="cellIs" dxfId="16628" priority="494" operator="greaterThan">
      <formula>1</formula>
    </cfRule>
  </conditionalFormatting>
  <conditionalFormatting sqref="R84:R88 R90:R91">
    <cfRule type="cellIs" dxfId="16627" priority="491" operator="greaterThan">
      <formula>1</formula>
    </cfRule>
    <cfRule type="cellIs" dxfId="16626" priority="492" operator="lessThan">
      <formula>0.8</formula>
    </cfRule>
  </conditionalFormatting>
  <conditionalFormatting sqref="P84:P88 P90:P91">
    <cfRule type="cellIs" dxfId="16625" priority="490" operator="greaterThan">
      <formula>0</formula>
    </cfRule>
  </conditionalFormatting>
  <conditionalFormatting sqref="Q84:Q88 Q90:Q91">
    <cfRule type="cellIs" dxfId="16624" priority="495" operator="lessThan">
      <formula>0</formula>
    </cfRule>
  </conditionalFormatting>
  <conditionalFormatting sqref="R84:R88 R90:R91">
    <cfRule type="cellIs" dxfId="16623" priority="487" operator="lessThan">
      <formula>0.8</formula>
    </cfRule>
    <cfRule type="cellIs" dxfId="16622" priority="488" operator="greaterThan">
      <formula>1</formula>
    </cfRule>
  </conditionalFormatting>
  <conditionalFormatting sqref="R84:R88 R90:R91">
    <cfRule type="cellIs" dxfId="16621" priority="485" operator="greaterThan">
      <formula>1</formula>
    </cfRule>
    <cfRule type="cellIs" dxfId="16620" priority="486" operator="lessThan">
      <formula>0.8</formula>
    </cfRule>
  </conditionalFormatting>
  <conditionalFormatting sqref="P84:P88 P90:P91">
    <cfRule type="cellIs" dxfId="16619" priority="484" operator="greaterThan">
      <formula>0</formula>
    </cfRule>
  </conditionalFormatting>
  <conditionalFormatting sqref="Q84:Q88 Q90:Q91">
    <cfRule type="cellIs" dxfId="16618" priority="489" operator="lessThan">
      <formula>0</formula>
    </cfRule>
  </conditionalFormatting>
  <conditionalFormatting sqref="Q84:Q88 Q90:Q91">
    <cfRule type="cellIs" dxfId="16617" priority="483" operator="lessThan">
      <formula>0</formula>
    </cfRule>
  </conditionalFormatting>
  <conditionalFormatting sqref="R84:R88 R90:R91">
    <cfRule type="cellIs" dxfId="16616" priority="481" operator="lessThan">
      <formula>0.8</formula>
    </cfRule>
    <cfRule type="cellIs" dxfId="16615" priority="482" operator="greaterThan">
      <formula>1</formula>
    </cfRule>
  </conditionalFormatting>
  <conditionalFormatting sqref="R84:R88 R90:R91">
    <cfRule type="cellIs" dxfId="16614" priority="479" operator="greaterThan">
      <formula>1</formula>
    </cfRule>
    <cfRule type="cellIs" dxfId="16613" priority="480" operator="lessThan">
      <formula>0.8</formula>
    </cfRule>
  </conditionalFormatting>
  <conditionalFormatting sqref="P84:P88 P90:P91">
    <cfRule type="cellIs" dxfId="16612" priority="478" operator="greaterThan">
      <formula>0</formula>
    </cfRule>
  </conditionalFormatting>
  <conditionalFormatting sqref="Q84:Q88 Q90:Q91">
    <cfRule type="cellIs" dxfId="16611" priority="472" operator="lessThan">
      <formula>0</formula>
    </cfRule>
  </conditionalFormatting>
  <conditionalFormatting sqref="R84:R88 R90:R91">
    <cfRule type="cellIs" dxfId="16610" priority="476" operator="lessThan">
      <formula>0.8</formula>
    </cfRule>
    <cfRule type="cellIs" dxfId="16609" priority="477" operator="greaterThan">
      <formula>1</formula>
    </cfRule>
  </conditionalFormatting>
  <conditionalFormatting sqref="R84:R88 R90:R91">
    <cfRule type="cellIs" dxfId="16608" priority="474" operator="greaterThan">
      <formula>1</formula>
    </cfRule>
    <cfRule type="cellIs" dxfId="16607" priority="475" operator="lessThan">
      <formula>0.8</formula>
    </cfRule>
  </conditionalFormatting>
  <conditionalFormatting sqref="P84:P88 P90:P91">
    <cfRule type="cellIs" dxfId="16606" priority="473" operator="greaterThan">
      <formula>0</formula>
    </cfRule>
  </conditionalFormatting>
  <conditionalFormatting sqref="Q84:Q88 Q90:Q91">
    <cfRule type="cellIs" dxfId="16605" priority="471" operator="lessThan">
      <formula>0</formula>
    </cfRule>
  </conditionalFormatting>
  <conditionalFormatting sqref="R84:R88 R90:R91">
    <cfRule type="cellIs" dxfId="16604" priority="469" operator="lessThan">
      <formula>0.8</formula>
    </cfRule>
    <cfRule type="cellIs" dxfId="16603" priority="470" operator="greaterThan">
      <formula>1</formula>
    </cfRule>
  </conditionalFormatting>
  <conditionalFormatting sqref="R84:R88 R90:R91">
    <cfRule type="cellIs" dxfId="16602" priority="467" operator="greaterThan">
      <formula>1</formula>
    </cfRule>
    <cfRule type="cellIs" dxfId="16601" priority="468" operator="lessThan">
      <formula>0.8</formula>
    </cfRule>
  </conditionalFormatting>
  <conditionalFormatting sqref="P84:P88 P90:P91">
    <cfRule type="cellIs" dxfId="16600" priority="466" operator="greaterThan">
      <formula>0</formula>
    </cfRule>
  </conditionalFormatting>
  <conditionalFormatting sqref="Q84:Q88 Q90:Q91">
    <cfRule type="cellIs" dxfId="16599" priority="465" operator="lessThan">
      <formula>0</formula>
    </cfRule>
  </conditionalFormatting>
  <conditionalFormatting sqref="R84:R88 R90:R91">
    <cfRule type="cellIs" dxfId="16598" priority="463" operator="lessThan">
      <formula>0.8</formula>
    </cfRule>
    <cfRule type="cellIs" dxfId="16597" priority="464" operator="greaterThan">
      <formula>1</formula>
    </cfRule>
  </conditionalFormatting>
  <conditionalFormatting sqref="R84:R88 R90:R91">
    <cfRule type="cellIs" dxfId="16596" priority="461" operator="greaterThan">
      <formula>1</formula>
    </cfRule>
    <cfRule type="cellIs" dxfId="16595" priority="462" operator="lessThan">
      <formula>0.8</formula>
    </cfRule>
  </conditionalFormatting>
  <conditionalFormatting sqref="P84:P88 P90:P91">
    <cfRule type="cellIs" dxfId="16594" priority="460" operator="greaterThan">
      <formula>0</formula>
    </cfRule>
  </conditionalFormatting>
  <conditionalFormatting sqref="Q84:Q88 Q90:Q91">
    <cfRule type="cellIs" dxfId="16593" priority="459" operator="lessThan">
      <formula>0</formula>
    </cfRule>
  </conditionalFormatting>
  <conditionalFormatting sqref="R84:R88 R90:R91">
    <cfRule type="cellIs" dxfId="16592" priority="457" operator="lessThan">
      <formula>0.8</formula>
    </cfRule>
    <cfRule type="cellIs" dxfId="16591" priority="458" operator="greaterThan">
      <formula>1</formula>
    </cfRule>
  </conditionalFormatting>
  <conditionalFormatting sqref="R84:R88 R90:R91">
    <cfRule type="cellIs" dxfId="16590" priority="455" operator="greaterThan">
      <formula>1</formula>
    </cfRule>
    <cfRule type="cellIs" dxfId="16589" priority="456" operator="lessThan">
      <formula>0.8</formula>
    </cfRule>
  </conditionalFormatting>
  <conditionalFormatting sqref="P84:P88 P90:P91">
    <cfRule type="cellIs" dxfId="16588" priority="454" operator="greaterThan">
      <formula>0</formula>
    </cfRule>
  </conditionalFormatting>
  <conditionalFormatting sqref="Q84:Q88 Q90:Q91">
    <cfRule type="cellIs" dxfId="16587" priority="453" operator="lessThan">
      <formula>0</formula>
    </cfRule>
  </conditionalFormatting>
  <conditionalFormatting sqref="R84:R88 R90:R91">
    <cfRule type="cellIs" dxfId="16586" priority="451" operator="lessThan">
      <formula>0.8</formula>
    </cfRule>
    <cfRule type="cellIs" dxfId="16585" priority="452" operator="greaterThan">
      <formula>1</formula>
    </cfRule>
  </conditionalFormatting>
  <conditionalFormatting sqref="R84:R88 R90:R91">
    <cfRule type="cellIs" dxfId="16584" priority="449" operator="greaterThan">
      <formula>1</formula>
    </cfRule>
    <cfRule type="cellIs" dxfId="16583" priority="450" operator="lessThan">
      <formula>0.8</formula>
    </cfRule>
  </conditionalFormatting>
  <conditionalFormatting sqref="P84:P88 P90:P91">
    <cfRule type="cellIs" dxfId="16582" priority="448" operator="greaterThan">
      <formula>0</formula>
    </cfRule>
  </conditionalFormatting>
  <conditionalFormatting sqref="Q84:Q88 Q90:Q91">
    <cfRule type="cellIs" dxfId="16581" priority="447" operator="lessThan">
      <formula>0</formula>
    </cfRule>
  </conditionalFormatting>
  <conditionalFormatting sqref="R84:R88 R90:R91">
    <cfRule type="cellIs" dxfId="16580" priority="445" operator="lessThan">
      <formula>0.8</formula>
    </cfRule>
    <cfRule type="cellIs" dxfId="16579" priority="446" operator="greaterThan">
      <formula>1</formula>
    </cfRule>
  </conditionalFormatting>
  <conditionalFormatting sqref="R84:R88 R90:R91">
    <cfRule type="cellIs" dxfId="16578" priority="443" operator="greaterThan">
      <formula>1</formula>
    </cfRule>
    <cfRule type="cellIs" dxfId="16577" priority="444" operator="lessThan">
      <formula>0.8</formula>
    </cfRule>
  </conditionalFormatting>
  <conditionalFormatting sqref="P84:P88 P90:P91">
    <cfRule type="cellIs" dxfId="16576" priority="442" operator="greaterThan">
      <formula>0</formula>
    </cfRule>
  </conditionalFormatting>
  <conditionalFormatting sqref="P84:P88 P90:P91">
    <cfRule type="cellIs" dxfId="16575" priority="436" operator="greaterThan">
      <formula>0</formula>
    </cfRule>
  </conditionalFormatting>
  <conditionalFormatting sqref="Q84:Q88 Q90:Q91">
    <cfRule type="cellIs" dxfId="16574" priority="441" operator="lessThan">
      <formula>0</formula>
    </cfRule>
  </conditionalFormatting>
  <conditionalFormatting sqref="R84:R88 R90:R91">
    <cfRule type="cellIs" dxfId="16573" priority="439" operator="lessThan">
      <formula>0.8</formula>
    </cfRule>
    <cfRule type="cellIs" dxfId="16572" priority="440" operator="greaterThan">
      <formula>1</formula>
    </cfRule>
  </conditionalFormatting>
  <conditionalFormatting sqref="R84:R88 R90:R91">
    <cfRule type="cellIs" dxfId="16571" priority="437" operator="greaterThan">
      <formula>1</formula>
    </cfRule>
    <cfRule type="cellIs" dxfId="16570" priority="438" operator="lessThan">
      <formula>0.8</formula>
    </cfRule>
  </conditionalFormatting>
  <conditionalFormatting sqref="P84:P88 P90:P91">
    <cfRule type="cellIs" dxfId="16569" priority="430" operator="greaterThan">
      <formula>0</formula>
    </cfRule>
  </conditionalFormatting>
  <conditionalFormatting sqref="Q84:Q88 Q90:Q91">
    <cfRule type="cellIs" dxfId="16568" priority="435" operator="lessThan">
      <formula>0</formula>
    </cfRule>
  </conditionalFormatting>
  <conditionalFormatting sqref="R84:R88 R90:R91">
    <cfRule type="cellIs" dxfId="16567" priority="433" operator="lessThan">
      <formula>0.8</formula>
    </cfRule>
    <cfRule type="cellIs" dxfId="16566" priority="434" operator="greaterThan">
      <formula>1</formula>
    </cfRule>
  </conditionalFormatting>
  <conditionalFormatting sqref="R84:R88 R90:R91">
    <cfRule type="cellIs" dxfId="16565" priority="431" operator="greaterThan">
      <formula>1</formula>
    </cfRule>
    <cfRule type="cellIs" dxfId="16564" priority="432" operator="lessThan">
      <formula>0.8</formula>
    </cfRule>
  </conditionalFormatting>
  <conditionalFormatting sqref="R84:R88 R90:R91">
    <cfRule type="cellIs" dxfId="16563" priority="427" operator="lessThan">
      <formula>0.8</formula>
    </cfRule>
    <cfRule type="cellIs" dxfId="16562" priority="428" operator="greaterThan">
      <formula>1</formula>
    </cfRule>
  </conditionalFormatting>
  <conditionalFormatting sqref="R84:R88 R90:R91">
    <cfRule type="cellIs" dxfId="16561" priority="425" operator="greaterThan">
      <formula>1</formula>
    </cfRule>
    <cfRule type="cellIs" dxfId="16560" priority="426" operator="lessThan">
      <formula>0.8</formula>
    </cfRule>
  </conditionalFormatting>
  <conditionalFormatting sqref="P84:P88 P90:P91">
    <cfRule type="cellIs" dxfId="16559" priority="424" operator="greaterThan">
      <formula>0</formula>
    </cfRule>
  </conditionalFormatting>
  <conditionalFormatting sqref="Q84:Q88 Q90:Q91">
    <cfRule type="cellIs" dxfId="16558" priority="429" operator="lessThan">
      <formula>0</formula>
    </cfRule>
  </conditionalFormatting>
  <conditionalFormatting sqref="Q84:Q88 Q90:Q91">
    <cfRule type="cellIs" dxfId="16557" priority="418" operator="lessThan">
      <formula>0</formula>
    </cfRule>
  </conditionalFormatting>
  <conditionalFormatting sqref="P84:P88 P90:P91">
    <cfRule type="cellIs" dxfId="16556" priority="419" operator="greaterThan">
      <formula>0</formula>
    </cfRule>
  </conditionalFormatting>
  <conditionalFormatting sqref="R84:R88 R90:R91">
    <cfRule type="cellIs" dxfId="16555" priority="422" operator="lessThan">
      <formula>0.8</formula>
    </cfRule>
    <cfRule type="cellIs" dxfId="16554" priority="423" operator="greaterThan">
      <formula>1</formula>
    </cfRule>
  </conditionalFormatting>
  <conditionalFormatting sqref="R84:R88 R90:R91">
    <cfRule type="cellIs" dxfId="16553" priority="420" operator="greaterThan">
      <formula>1</formula>
    </cfRule>
    <cfRule type="cellIs" dxfId="16552" priority="421" operator="lessThan">
      <formula>0.8</formula>
    </cfRule>
  </conditionalFormatting>
  <conditionalFormatting sqref="Q84:Q88 Q90:Q91">
    <cfRule type="cellIs" dxfId="16551" priority="412" operator="lessThan">
      <formula>0</formula>
    </cfRule>
  </conditionalFormatting>
  <conditionalFormatting sqref="R84:R88 R90:R91">
    <cfRule type="cellIs" dxfId="16550" priority="416" operator="lessThan">
      <formula>0.8</formula>
    </cfRule>
    <cfRule type="cellIs" dxfId="16549" priority="417" operator="greaterThan">
      <formula>1</formula>
    </cfRule>
  </conditionalFormatting>
  <conditionalFormatting sqref="R84:R88 R90:R91">
    <cfRule type="cellIs" dxfId="16548" priority="414" operator="greaterThan">
      <formula>1</formula>
    </cfRule>
    <cfRule type="cellIs" dxfId="16547" priority="415" operator="lessThan">
      <formula>0.8</formula>
    </cfRule>
  </conditionalFormatting>
  <conditionalFormatting sqref="P84:P88 P90:P91">
    <cfRule type="cellIs" dxfId="16546" priority="413" operator="greaterThan">
      <formula>0</formula>
    </cfRule>
  </conditionalFormatting>
  <conditionalFormatting sqref="Q84:Q88 Q90:Q91">
    <cfRule type="cellIs" dxfId="16545" priority="411" operator="lessThan">
      <formula>0</formula>
    </cfRule>
  </conditionalFormatting>
  <conditionalFormatting sqref="R84:R88 R90:R91">
    <cfRule type="cellIs" dxfId="16544" priority="409" operator="lessThan">
      <formula>0.8</formula>
    </cfRule>
    <cfRule type="cellIs" dxfId="16543" priority="410" operator="greaterThan">
      <formula>1</formula>
    </cfRule>
  </conditionalFormatting>
  <conditionalFormatting sqref="R84:R88 R90:R91">
    <cfRule type="cellIs" dxfId="16542" priority="407" operator="greaterThan">
      <formula>1</formula>
    </cfRule>
    <cfRule type="cellIs" dxfId="16541" priority="408" operator="lessThan">
      <formula>0.8</formula>
    </cfRule>
  </conditionalFormatting>
  <conditionalFormatting sqref="P84:P88 P90:P91">
    <cfRule type="cellIs" dxfId="16540" priority="406" operator="greaterThan">
      <formula>0</formula>
    </cfRule>
  </conditionalFormatting>
  <conditionalFormatting sqref="Q84:Q88 Q90:Q91">
    <cfRule type="cellIs" dxfId="16539" priority="405" operator="lessThan">
      <formula>0</formula>
    </cfRule>
  </conditionalFormatting>
  <conditionalFormatting sqref="R84:R88 R90:R91">
    <cfRule type="cellIs" dxfId="16538" priority="403" operator="lessThan">
      <formula>0.8</formula>
    </cfRule>
    <cfRule type="cellIs" dxfId="16537" priority="404" operator="greaterThan">
      <formula>1</formula>
    </cfRule>
  </conditionalFormatting>
  <conditionalFormatting sqref="R84:R88 R90:R91">
    <cfRule type="cellIs" dxfId="16536" priority="401" operator="greaterThan">
      <formula>1</formula>
    </cfRule>
    <cfRule type="cellIs" dxfId="16535" priority="402" operator="lessThan">
      <formula>0.8</formula>
    </cfRule>
  </conditionalFormatting>
  <conditionalFormatting sqref="P84:P88 P90:P91">
    <cfRule type="cellIs" dxfId="16534" priority="400" operator="greaterThan">
      <formula>0</formula>
    </cfRule>
  </conditionalFormatting>
  <conditionalFormatting sqref="Q84:Q88 Q90:Q91">
    <cfRule type="cellIs" dxfId="16533" priority="399" operator="lessThan">
      <formula>0</formula>
    </cfRule>
  </conditionalFormatting>
  <conditionalFormatting sqref="R84:R88 R90:R91">
    <cfRule type="cellIs" dxfId="16532" priority="397" operator="lessThan">
      <formula>0.8</formula>
    </cfRule>
    <cfRule type="cellIs" dxfId="16531" priority="398" operator="greaterThan">
      <formula>1</formula>
    </cfRule>
  </conditionalFormatting>
  <conditionalFormatting sqref="R84:R88 R90:R91">
    <cfRule type="cellIs" dxfId="16530" priority="395" operator="greaterThan">
      <formula>1</formula>
    </cfRule>
    <cfRule type="cellIs" dxfId="16529" priority="396" operator="lessThan">
      <formula>0.8</formula>
    </cfRule>
  </conditionalFormatting>
  <conditionalFormatting sqref="P84:P88 P90:P91">
    <cfRule type="cellIs" dxfId="16528" priority="394" operator="greaterThan">
      <formula>0</formula>
    </cfRule>
  </conditionalFormatting>
  <conditionalFormatting sqref="Q84:Q88 Q90:Q91">
    <cfRule type="cellIs" dxfId="16527" priority="393" operator="lessThan">
      <formula>0</formula>
    </cfRule>
  </conditionalFormatting>
  <conditionalFormatting sqref="R84:R88 R90:R91">
    <cfRule type="cellIs" dxfId="16526" priority="391" operator="lessThan">
      <formula>0.8</formula>
    </cfRule>
    <cfRule type="cellIs" dxfId="16525" priority="392" operator="greaterThan">
      <formula>1</formula>
    </cfRule>
  </conditionalFormatting>
  <conditionalFormatting sqref="R84:R88 R90:R91">
    <cfRule type="cellIs" dxfId="16524" priority="389" operator="greaterThan">
      <formula>1</formula>
    </cfRule>
    <cfRule type="cellIs" dxfId="16523" priority="390" operator="lessThan">
      <formula>0.8</formula>
    </cfRule>
  </conditionalFormatting>
  <conditionalFormatting sqref="P84:P88 P90:P91">
    <cfRule type="cellIs" dxfId="16522" priority="388" operator="greaterThan">
      <formula>0</formula>
    </cfRule>
  </conditionalFormatting>
  <conditionalFormatting sqref="Q84:Q88 Q90:Q91">
    <cfRule type="cellIs" dxfId="16521" priority="387" operator="lessThan">
      <formula>0</formula>
    </cfRule>
  </conditionalFormatting>
  <conditionalFormatting sqref="R84:R88 R90:R91">
    <cfRule type="cellIs" dxfId="16520" priority="385" operator="lessThan">
      <formula>0.8</formula>
    </cfRule>
    <cfRule type="cellIs" dxfId="16519" priority="386" operator="greaterThan">
      <formula>1</formula>
    </cfRule>
  </conditionalFormatting>
  <conditionalFormatting sqref="R84:R88 R90:R91">
    <cfRule type="cellIs" dxfId="16518" priority="383" operator="greaterThan">
      <formula>1</formula>
    </cfRule>
    <cfRule type="cellIs" dxfId="16517" priority="384" operator="lessThan">
      <formula>0.8</formula>
    </cfRule>
  </conditionalFormatting>
  <conditionalFormatting sqref="P84:P88 P90:P91">
    <cfRule type="cellIs" dxfId="16516" priority="382" operator="greaterThan">
      <formula>0</formula>
    </cfRule>
  </conditionalFormatting>
  <conditionalFormatting sqref="Q84:Q88 Q90:Q91">
    <cfRule type="cellIs" dxfId="16515" priority="381" operator="lessThan">
      <formula>0</formula>
    </cfRule>
  </conditionalFormatting>
  <conditionalFormatting sqref="R84:R88 R90:R91">
    <cfRule type="cellIs" dxfId="16514" priority="379" operator="lessThan">
      <formula>0.8</formula>
    </cfRule>
    <cfRule type="cellIs" dxfId="16513" priority="380" operator="greaterThan">
      <formula>1</formula>
    </cfRule>
  </conditionalFormatting>
  <conditionalFormatting sqref="R84:R88 R90:R91">
    <cfRule type="cellIs" dxfId="16512" priority="377" operator="greaterThan">
      <formula>1</formula>
    </cfRule>
    <cfRule type="cellIs" dxfId="16511" priority="378" operator="lessThan">
      <formula>0.8</formula>
    </cfRule>
  </conditionalFormatting>
  <conditionalFormatting sqref="P84:P88 P90:P91">
    <cfRule type="cellIs" dxfId="16510" priority="376" operator="greaterThan">
      <formula>0</formula>
    </cfRule>
  </conditionalFormatting>
  <conditionalFormatting sqref="Q84:Q88 Q90:Q91">
    <cfRule type="cellIs" dxfId="16509" priority="375" operator="lessThan">
      <formula>0</formula>
    </cfRule>
  </conditionalFormatting>
  <conditionalFormatting sqref="R84:R88 R90:R91">
    <cfRule type="cellIs" dxfId="16508" priority="373" operator="lessThan">
      <formula>0.8</formula>
    </cfRule>
    <cfRule type="cellIs" dxfId="16507" priority="374" operator="greaterThan">
      <formula>1</formula>
    </cfRule>
  </conditionalFormatting>
  <conditionalFormatting sqref="R84:R88 R90:R91">
    <cfRule type="cellIs" dxfId="16506" priority="371" operator="greaterThan">
      <formula>1</formula>
    </cfRule>
    <cfRule type="cellIs" dxfId="16505" priority="372" operator="lessThan">
      <formula>0.8</formula>
    </cfRule>
  </conditionalFormatting>
  <conditionalFormatting sqref="P84:P88 P90:P91">
    <cfRule type="cellIs" dxfId="16504" priority="370" operator="greaterThan">
      <formula>0</formula>
    </cfRule>
  </conditionalFormatting>
  <conditionalFormatting sqref="P84:P88 P90:P91">
    <cfRule type="cellIs" dxfId="16503" priority="364" operator="greaterThan">
      <formula>0</formula>
    </cfRule>
  </conditionalFormatting>
  <conditionalFormatting sqref="Q84:Q88 Q90:Q91">
    <cfRule type="cellIs" dxfId="16502" priority="369" operator="lessThan">
      <formula>0</formula>
    </cfRule>
  </conditionalFormatting>
  <conditionalFormatting sqref="R84:R88 R90:R91">
    <cfRule type="cellIs" dxfId="16501" priority="367" operator="lessThan">
      <formula>0.8</formula>
    </cfRule>
    <cfRule type="cellIs" dxfId="16500" priority="368" operator="greaterThan">
      <formula>1</formula>
    </cfRule>
  </conditionalFormatting>
  <conditionalFormatting sqref="R84:R88 R90:R91">
    <cfRule type="cellIs" dxfId="16499" priority="365" operator="greaterThan">
      <formula>1</formula>
    </cfRule>
    <cfRule type="cellIs" dxfId="16498" priority="366" operator="lessThan">
      <formula>0.8</formula>
    </cfRule>
  </conditionalFormatting>
  <conditionalFormatting sqref="P84:P88 P90:P91">
    <cfRule type="cellIs" dxfId="16497" priority="358" operator="greaterThan">
      <formula>0</formula>
    </cfRule>
  </conditionalFormatting>
  <conditionalFormatting sqref="Q84:Q88 Q90:Q91">
    <cfRule type="cellIs" dxfId="16496" priority="363" operator="lessThan">
      <formula>0</formula>
    </cfRule>
  </conditionalFormatting>
  <conditionalFormatting sqref="R84:R88 R90:R91">
    <cfRule type="cellIs" dxfId="16495" priority="361" operator="lessThan">
      <formula>0.8</formula>
    </cfRule>
    <cfRule type="cellIs" dxfId="16494" priority="362" operator="greaterThan">
      <formula>1</formula>
    </cfRule>
  </conditionalFormatting>
  <conditionalFormatting sqref="R84:R88 R90:R91">
    <cfRule type="cellIs" dxfId="16493" priority="359" operator="greaterThan">
      <formula>1</formula>
    </cfRule>
    <cfRule type="cellIs" dxfId="16492" priority="360" operator="lessThan">
      <formula>0.8</formula>
    </cfRule>
  </conditionalFormatting>
  <conditionalFormatting sqref="R84:R88 R90:R91">
    <cfRule type="cellIs" dxfId="16491" priority="355" operator="lessThan">
      <formula>0.8</formula>
    </cfRule>
    <cfRule type="cellIs" dxfId="16490" priority="356" operator="greaterThan">
      <formula>1</formula>
    </cfRule>
  </conditionalFormatting>
  <conditionalFormatting sqref="R84:R88 R90:R91">
    <cfRule type="cellIs" dxfId="16489" priority="353" operator="greaterThan">
      <formula>1</formula>
    </cfRule>
    <cfRule type="cellIs" dxfId="16488" priority="354" operator="lessThan">
      <formula>0.8</formula>
    </cfRule>
  </conditionalFormatting>
  <conditionalFormatting sqref="P84:P88 P90:P91">
    <cfRule type="cellIs" dxfId="16487" priority="352" operator="greaterThan">
      <formula>0</formula>
    </cfRule>
  </conditionalFormatting>
  <conditionalFormatting sqref="Q84:Q88 Q90:Q91">
    <cfRule type="cellIs" dxfId="16486" priority="357" operator="lessThan">
      <formula>0</formula>
    </cfRule>
  </conditionalFormatting>
  <conditionalFormatting sqref="Q84:Q88 Q90:Q91">
    <cfRule type="cellIs" dxfId="16485" priority="351" operator="lessThan">
      <formula>0</formula>
    </cfRule>
  </conditionalFormatting>
  <conditionalFormatting sqref="R84:R88 R90:R91">
    <cfRule type="cellIs" dxfId="16484" priority="349" operator="lessThan">
      <formula>0.8</formula>
    </cfRule>
    <cfRule type="cellIs" dxfId="16483" priority="350" operator="greaterThan">
      <formula>1</formula>
    </cfRule>
  </conditionalFormatting>
  <conditionalFormatting sqref="R84:R88 R90:R91">
    <cfRule type="cellIs" dxfId="16482" priority="347" operator="greaterThan">
      <formula>1</formula>
    </cfRule>
    <cfRule type="cellIs" dxfId="16481" priority="348" operator="lessThan">
      <formula>0.8</formula>
    </cfRule>
  </conditionalFormatting>
  <conditionalFormatting sqref="P84:P88 P90:P91">
    <cfRule type="cellIs" dxfId="16480" priority="346" operator="greaterThan">
      <formula>0</formula>
    </cfRule>
  </conditionalFormatting>
  <conditionalFormatting sqref="P84:P88 P90:P91">
    <cfRule type="cellIs" dxfId="16479" priority="340" operator="greaterThan">
      <formula>0</formula>
    </cfRule>
  </conditionalFormatting>
  <conditionalFormatting sqref="Q84:Q88 Q90:Q91">
    <cfRule type="cellIs" dxfId="16478" priority="345" operator="lessThan">
      <formula>0</formula>
    </cfRule>
  </conditionalFormatting>
  <conditionalFormatting sqref="R84:R88 R90:R91">
    <cfRule type="cellIs" dxfId="16477" priority="343" operator="lessThan">
      <formula>0.8</formula>
    </cfRule>
    <cfRule type="cellIs" dxfId="16476" priority="344" operator="greaterThan">
      <formula>1</formula>
    </cfRule>
  </conditionalFormatting>
  <conditionalFormatting sqref="R84:R88 R90:R91">
    <cfRule type="cellIs" dxfId="16475" priority="341" operator="greaterThan">
      <formula>1</formula>
    </cfRule>
    <cfRule type="cellIs" dxfId="16474" priority="342" operator="lessThan">
      <formula>0.8</formula>
    </cfRule>
  </conditionalFormatting>
  <conditionalFormatting sqref="P84:P88 P90:P91">
    <cfRule type="cellIs" dxfId="16473" priority="334" operator="greaterThan">
      <formula>0</formula>
    </cfRule>
  </conditionalFormatting>
  <conditionalFormatting sqref="Q84:Q88 Q90:Q91">
    <cfRule type="cellIs" dxfId="16472" priority="339" operator="lessThan">
      <formula>0</formula>
    </cfRule>
  </conditionalFormatting>
  <conditionalFormatting sqref="R84:R88 R90:R91">
    <cfRule type="cellIs" dxfId="16471" priority="337" operator="lessThan">
      <formula>0.8</formula>
    </cfRule>
    <cfRule type="cellIs" dxfId="16470" priority="338" operator="greaterThan">
      <formula>1</formula>
    </cfRule>
  </conditionalFormatting>
  <conditionalFormatting sqref="R84:R88 R90:R91">
    <cfRule type="cellIs" dxfId="16469" priority="335" operator="greaterThan">
      <formula>1</formula>
    </cfRule>
    <cfRule type="cellIs" dxfId="16468" priority="336" operator="lessThan">
      <formula>0.8</formula>
    </cfRule>
  </conditionalFormatting>
  <conditionalFormatting sqref="R84:R88 R90:R91">
    <cfRule type="cellIs" dxfId="16467" priority="331" operator="lessThan">
      <formula>0.8</formula>
    </cfRule>
    <cfRule type="cellIs" dxfId="16466" priority="332" operator="greaterThan">
      <formula>1</formula>
    </cfRule>
  </conditionalFormatting>
  <conditionalFormatting sqref="R84:R88 R90:R91">
    <cfRule type="cellIs" dxfId="16465" priority="329" operator="greaterThan">
      <formula>1</formula>
    </cfRule>
    <cfRule type="cellIs" dxfId="16464" priority="330" operator="lessThan">
      <formula>0.8</formula>
    </cfRule>
  </conditionalFormatting>
  <conditionalFormatting sqref="P84:P88 P90:P91">
    <cfRule type="cellIs" dxfId="16463" priority="328" operator="greaterThan">
      <formula>0</formula>
    </cfRule>
  </conditionalFormatting>
  <conditionalFormatting sqref="Q84:Q88 Q90:Q91">
    <cfRule type="cellIs" dxfId="16462" priority="333" operator="lessThan">
      <formula>0</formula>
    </cfRule>
  </conditionalFormatting>
  <conditionalFormatting sqref="P84:P88 P90:P91">
    <cfRule type="cellIs" dxfId="16461" priority="322" operator="greaterThan">
      <formula>0</formula>
    </cfRule>
  </conditionalFormatting>
  <conditionalFormatting sqref="Q84:Q88 Q90:Q91">
    <cfRule type="cellIs" dxfId="16460" priority="327" operator="lessThan">
      <formula>0</formula>
    </cfRule>
  </conditionalFormatting>
  <conditionalFormatting sqref="R84:R88 R90:R91">
    <cfRule type="cellIs" dxfId="16459" priority="325" operator="lessThan">
      <formula>0.8</formula>
    </cfRule>
    <cfRule type="cellIs" dxfId="16458" priority="326" operator="greaterThan">
      <formula>1</formula>
    </cfRule>
  </conditionalFormatting>
  <conditionalFormatting sqref="R84:R88 R90:R91">
    <cfRule type="cellIs" dxfId="16457" priority="323" operator="greaterThan">
      <formula>1</formula>
    </cfRule>
    <cfRule type="cellIs" dxfId="16456" priority="324" operator="lessThan">
      <formula>0.8</formula>
    </cfRule>
  </conditionalFormatting>
  <conditionalFormatting sqref="R84:R88 R90:R91">
    <cfRule type="cellIs" dxfId="16455" priority="319" operator="lessThan">
      <formula>0.8</formula>
    </cfRule>
    <cfRule type="cellIs" dxfId="16454" priority="320" operator="greaterThan">
      <formula>1</formula>
    </cfRule>
  </conditionalFormatting>
  <conditionalFormatting sqref="R84:R88 R90:R91">
    <cfRule type="cellIs" dxfId="16453" priority="317" operator="greaterThan">
      <formula>1</formula>
    </cfRule>
    <cfRule type="cellIs" dxfId="16452" priority="318" operator="lessThan">
      <formula>0.8</formula>
    </cfRule>
  </conditionalFormatting>
  <conditionalFormatting sqref="P84:P88 P90:P91">
    <cfRule type="cellIs" dxfId="16451" priority="316" operator="greaterThan">
      <formula>0</formula>
    </cfRule>
  </conditionalFormatting>
  <conditionalFormatting sqref="Q84:Q88 Q90:Q91">
    <cfRule type="cellIs" dxfId="16450" priority="321" operator="lessThan">
      <formula>0</formula>
    </cfRule>
  </conditionalFormatting>
  <conditionalFormatting sqref="R84:R88 R90:R91">
    <cfRule type="cellIs" dxfId="16449" priority="313" operator="lessThan">
      <formula>0.8</formula>
    </cfRule>
    <cfRule type="cellIs" dxfId="16448" priority="314" operator="greaterThan">
      <formula>1</formula>
    </cfRule>
  </conditionalFormatting>
  <conditionalFormatting sqref="R84:R88 R90:R91">
    <cfRule type="cellIs" dxfId="16447" priority="311" operator="greaterThan">
      <formula>1</formula>
    </cfRule>
    <cfRule type="cellIs" dxfId="16446" priority="312" operator="lessThan">
      <formula>0.8</formula>
    </cfRule>
  </conditionalFormatting>
  <conditionalFormatting sqref="P84:P88 P90:P91">
    <cfRule type="cellIs" dxfId="16445" priority="310" operator="greaterThan">
      <formula>0</formula>
    </cfRule>
  </conditionalFormatting>
  <conditionalFormatting sqref="Q84:Q88 Q90:Q91">
    <cfRule type="cellIs" dxfId="16444" priority="315" operator="lessThan">
      <formula>0</formula>
    </cfRule>
  </conditionalFormatting>
  <conditionalFormatting sqref="Q84:Q88 Q90:Q91">
    <cfRule type="cellIs" dxfId="16443" priority="309" operator="lessThan">
      <formula>0</formula>
    </cfRule>
  </conditionalFormatting>
  <conditionalFormatting sqref="R84:R88 R90:R91">
    <cfRule type="cellIs" dxfId="16442" priority="307" operator="lessThan">
      <formula>0.8</formula>
    </cfRule>
    <cfRule type="cellIs" dxfId="16441" priority="308" operator="greaterThan">
      <formula>1</formula>
    </cfRule>
  </conditionalFormatting>
  <conditionalFormatting sqref="R84:R88 R90:R91">
    <cfRule type="cellIs" dxfId="16440" priority="305" operator="greaterThan">
      <formula>1</formula>
    </cfRule>
    <cfRule type="cellIs" dxfId="16439" priority="306" operator="lessThan">
      <formula>0.8</formula>
    </cfRule>
  </conditionalFormatting>
  <conditionalFormatting sqref="P84:P88 P90:P91">
    <cfRule type="cellIs" dxfId="16438" priority="304" operator="greaterThan">
      <formula>0</formula>
    </cfRule>
  </conditionalFormatting>
  <conditionalFormatting sqref="Q84:Q88 Q90:Q91">
    <cfRule type="cellIs" dxfId="16437" priority="298" operator="lessThan">
      <formula>0</formula>
    </cfRule>
  </conditionalFormatting>
  <conditionalFormatting sqref="R84:R88 R90:R91">
    <cfRule type="cellIs" dxfId="16436" priority="302" operator="lessThan">
      <formula>0.8</formula>
    </cfRule>
    <cfRule type="cellIs" dxfId="16435" priority="303" operator="greaterThan">
      <formula>1</formula>
    </cfRule>
  </conditionalFormatting>
  <conditionalFormatting sqref="R84:R88 R90:R91">
    <cfRule type="cellIs" dxfId="16434" priority="300" operator="greaterThan">
      <formula>1</formula>
    </cfRule>
    <cfRule type="cellIs" dxfId="16433" priority="301" operator="lessThan">
      <formula>0.8</formula>
    </cfRule>
  </conditionalFormatting>
  <conditionalFormatting sqref="P84:P88 P90:P91">
    <cfRule type="cellIs" dxfId="16432" priority="299" operator="greaterThan">
      <formula>0</formula>
    </cfRule>
  </conditionalFormatting>
  <conditionalFormatting sqref="Q84:Q88 Q90:Q91">
    <cfRule type="cellIs" dxfId="16431" priority="297" operator="lessThan">
      <formula>0</formula>
    </cfRule>
  </conditionalFormatting>
  <conditionalFormatting sqref="R84:R88 R90:R91">
    <cfRule type="cellIs" dxfId="16430" priority="295" operator="lessThan">
      <formula>0.8</formula>
    </cfRule>
    <cfRule type="cellIs" dxfId="16429" priority="296" operator="greaterThan">
      <formula>1</formula>
    </cfRule>
  </conditionalFormatting>
  <conditionalFormatting sqref="R84:R88 R90:R91">
    <cfRule type="cellIs" dxfId="16428" priority="293" operator="greaterThan">
      <formula>1</formula>
    </cfRule>
    <cfRule type="cellIs" dxfId="16427" priority="294" operator="lessThan">
      <formula>0.8</formula>
    </cfRule>
  </conditionalFormatting>
  <conditionalFormatting sqref="P84:P88 P90:P91">
    <cfRule type="cellIs" dxfId="16426" priority="292" operator="greaterThan">
      <formula>0</formula>
    </cfRule>
  </conditionalFormatting>
  <conditionalFormatting sqref="Q84:Q88 Q90:Q91">
    <cfRule type="cellIs" dxfId="16425" priority="291" operator="lessThan">
      <formula>0</formula>
    </cfRule>
  </conditionalFormatting>
  <conditionalFormatting sqref="R84:R88 R90:R91">
    <cfRule type="cellIs" dxfId="16424" priority="289" operator="lessThan">
      <formula>0.8</formula>
    </cfRule>
    <cfRule type="cellIs" dxfId="16423" priority="290" operator="greaterThan">
      <formula>1</formula>
    </cfRule>
  </conditionalFormatting>
  <conditionalFormatting sqref="R84:R88 R90:R91">
    <cfRule type="cellIs" dxfId="16422" priority="287" operator="greaterThan">
      <formula>1</formula>
    </cfRule>
    <cfRule type="cellIs" dxfId="16421" priority="288" operator="lessThan">
      <formula>0.8</formula>
    </cfRule>
  </conditionalFormatting>
  <conditionalFormatting sqref="P84:P88 P90:P91">
    <cfRule type="cellIs" dxfId="16420" priority="286" operator="greaterThan">
      <formula>0</formula>
    </cfRule>
  </conditionalFormatting>
  <conditionalFormatting sqref="Q84:Q88 Q90:Q91">
    <cfRule type="cellIs" dxfId="16419" priority="285" operator="lessThan">
      <formula>0</formula>
    </cfRule>
  </conditionalFormatting>
  <conditionalFormatting sqref="R84:R88 R90:R91">
    <cfRule type="cellIs" dxfId="16418" priority="283" operator="lessThan">
      <formula>0.8</formula>
    </cfRule>
    <cfRule type="cellIs" dxfId="16417" priority="284" operator="greaterThan">
      <formula>1</formula>
    </cfRule>
  </conditionalFormatting>
  <conditionalFormatting sqref="R84:R88 R90:R91">
    <cfRule type="cellIs" dxfId="16416" priority="281" operator="greaterThan">
      <formula>1</formula>
    </cfRule>
    <cfRule type="cellIs" dxfId="16415" priority="282" operator="lessThan">
      <formula>0.8</formula>
    </cfRule>
  </conditionalFormatting>
  <conditionalFormatting sqref="P84:P88 P90:P91">
    <cfRule type="cellIs" dxfId="16414" priority="280" operator="greaterThan">
      <formula>0</formula>
    </cfRule>
  </conditionalFormatting>
  <conditionalFormatting sqref="Q84:Q88 Q90:Q91">
    <cfRule type="cellIs" dxfId="16413" priority="279" operator="lessThan">
      <formula>0</formula>
    </cfRule>
  </conditionalFormatting>
  <conditionalFormatting sqref="R84:R88 R90:R91">
    <cfRule type="cellIs" dxfId="16412" priority="277" operator="lessThan">
      <formula>0.8</formula>
    </cfRule>
    <cfRule type="cellIs" dxfId="16411" priority="278" operator="greaterThan">
      <formula>1</formula>
    </cfRule>
  </conditionalFormatting>
  <conditionalFormatting sqref="R84:R88 R90:R91">
    <cfRule type="cellIs" dxfId="16410" priority="275" operator="greaterThan">
      <formula>1</formula>
    </cfRule>
    <cfRule type="cellIs" dxfId="16409" priority="276" operator="lessThan">
      <formula>0.8</formula>
    </cfRule>
  </conditionalFormatting>
  <conditionalFormatting sqref="P84:P88 P90:P91">
    <cfRule type="cellIs" dxfId="16408" priority="274" operator="greaterThan">
      <formula>0</formula>
    </cfRule>
  </conditionalFormatting>
  <conditionalFormatting sqref="Q84:Q88 Q90:Q91">
    <cfRule type="cellIs" dxfId="16407" priority="273" operator="lessThan">
      <formula>0</formula>
    </cfRule>
  </conditionalFormatting>
  <conditionalFormatting sqref="R84:R88 R90:R91">
    <cfRule type="cellIs" dxfId="16406" priority="271" operator="lessThan">
      <formula>0.8</formula>
    </cfRule>
    <cfRule type="cellIs" dxfId="16405" priority="272" operator="greaterThan">
      <formula>1</formula>
    </cfRule>
  </conditionalFormatting>
  <conditionalFormatting sqref="R84:R88 R90:R91">
    <cfRule type="cellIs" dxfId="16404" priority="269" operator="greaterThan">
      <formula>1</formula>
    </cfRule>
    <cfRule type="cellIs" dxfId="16403" priority="270" operator="lessThan">
      <formula>0.8</formula>
    </cfRule>
  </conditionalFormatting>
  <conditionalFormatting sqref="P84:P88 P90:P91">
    <cfRule type="cellIs" dxfId="16402" priority="268" operator="greaterThan">
      <formula>0</formula>
    </cfRule>
  </conditionalFormatting>
  <conditionalFormatting sqref="P84:P88 P90:P91">
    <cfRule type="cellIs" dxfId="16401" priority="262" operator="greaterThan">
      <formula>0</formula>
    </cfRule>
  </conditionalFormatting>
  <conditionalFormatting sqref="Q84:Q88 Q90:Q91">
    <cfRule type="cellIs" dxfId="16400" priority="267" operator="lessThan">
      <formula>0</formula>
    </cfRule>
  </conditionalFormatting>
  <conditionalFormatting sqref="R84:R88 R90:R91">
    <cfRule type="cellIs" dxfId="16399" priority="265" operator="lessThan">
      <formula>0.8</formula>
    </cfRule>
    <cfRule type="cellIs" dxfId="16398" priority="266" operator="greaterThan">
      <formula>1</formula>
    </cfRule>
  </conditionalFormatting>
  <conditionalFormatting sqref="R84:R88 R90:R91">
    <cfRule type="cellIs" dxfId="16397" priority="263" operator="greaterThan">
      <formula>1</formula>
    </cfRule>
    <cfRule type="cellIs" dxfId="16396" priority="264" operator="lessThan">
      <formula>0.8</formula>
    </cfRule>
  </conditionalFormatting>
  <conditionalFormatting sqref="P84:P88 P90:P91">
    <cfRule type="cellIs" dxfId="16395" priority="256" operator="greaterThan">
      <formula>0</formula>
    </cfRule>
  </conditionalFormatting>
  <conditionalFormatting sqref="Q84:Q88 Q90:Q91">
    <cfRule type="cellIs" dxfId="16394" priority="261" operator="lessThan">
      <formula>0</formula>
    </cfRule>
  </conditionalFormatting>
  <conditionalFormatting sqref="R84:R88 R90:R91">
    <cfRule type="cellIs" dxfId="16393" priority="259" operator="lessThan">
      <formula>0.8</formula>
    </cfRule>
    <cfRule type="cellIs" dxfId="16392" priority="260" operator="greaterThan">
      <formula>1</formula>
    </cfRule>
  </conditionalFormatting>
  <conditionalFormatting sqref="R84:R88 R90:R91">
    <cfRule type="cellIs" dxfId="16391" priority="257" operator="greaterThan">
      <formula>1</formula>
    </cfRule>
    <cfRule type="cellIs" dxfId="16390" priority="258" operator="lessThan">
      <formula>0.8</formula>
    </cfRule>
  </conditionalFormatting>
  <conditionalFormatting sqref="R84:R88 R90:R91">
    <cfRule type="cellIs" dxfId="16389" priority="253" operator="lessThan">
      <formula>0.8</formula>
    </cfRule>
    <cfRule type="cellIs" dxfId="16388" priority="254" operator="greaterThan">
      <formula>1</formula>
    </cfRule>
  </conditionalFormatting>
  <conditionalFormatting sqref="R84:R88 R90:R91">
    <cfRule type="cellIs" dxfId="16387" priority="251" operator="greaterThan">
      <formula>1</formula>
    </cfRule>
    <cfRule type="cellIs" dxfId="16386" priority="252" operator="lessThan">
      <formula>0.8</formula>
    </cfRule>
  </conditionalFormatting>
  <conditionalFormatting sqref="P84:P88 P90:P91">
    <cfRule type="cellIs" dxfId="16385" priority="250" operator="greaterThan">
      <formula>0</formula>
    </cfRule>
  </conditionalFormatting>
  <conditionalFormatting sqref="Q84:Q88 Q90:Q91">
    <cfRule type="cellIs" dxfId="16384" priority="255" operator="lessThan">
      <formula>0</formula>
    </cfRule>
  </conditionalFormatting>
  <conditionalFormatting sqref="Q84:Q88 Q90:Q91">
    <cfRule type="cellIs" dxfId="16383" priority="249" operator="lessThan">
      <formula>0</formula>
    </cfRule>
  </conditionalFormatting>
  <conditionalFormatting sqref="R84:R88 R90:R91">
    <cfRule type="cellIs" dxfId="16382" priority="247" operator="lessThan">
      <formula>0.8</formula>
    </cfRule>
    <cfRule type="cellIs" dxfId="16381" priority="248" operator="greaterThan">
      <formula>1</formula>
    </cfRule>
  </conditionalFormatting>
  <conditionalFormatting sqref="R84:R88 R90:R91">
    <cfRule type="cellIs" dxfId="16380" priority="245" operator="greaterThan">
      <formula>1</formula>
    </cfRule>
    <cfRule type="cellIs" dxfId="16379" priority="246" operator="lessThan">
      <formula>0.8</formula>
    </cfRule>
  </conditionalFormatting>
  <conditionalFormatting sqref="P84:P88 P90:P91">
    <cfRule type="cellIs" dxfId="16378" priority="244" operator="greaterThan">
      <formula>0</formula>
    </cfRule>
  </conditionalFormatting>
  <conditionalFormatting sqref="Q84:Q88 Q90:Q91">
    <cfRule type="cellIs" dxfId="16377" priority="243" operator="lessThan">
      <formula>0</formula>
    </cfRule>
  </conditionalFormatting>
  <conditionalFormatting sqref="R84:R88 R90:R91">
    <cfRule type="cellIs" dxfId="16376" priority="241" operator="lessThan">
      <formula>0.8</formula>
    </cfRule>
    <cfRule type="cellIs" dxfId="16375" priority="242" operator="greaterThan">
      <formula>1</formula>
    </cfRule>
  </conditionalFormatting>
  <conditionalFormatting sqref="R84:R88 R90:R91">
    <cfRule type="cellIs" dxfId="16374" priority="239" operator="greaterThan">
      <formula>1</formula>
    </cfRule>
    <cfRule type="cellIs" dxfId="16373" priority="240" operator="lessThan">
      <formula>0.8</formula>
    </cfRule>
  </conditionalFormatting>
  <conditionalFormatting sqref="P84:P88 P90:P91">
    <cfRule type="cellIs" dxfId="16372" priority="238" operator="greaterThan">
      <formula>0</formula>
    </cfRule>
  </conditionalFormatting>
  <conditionalFormatting sqref="Q84:Q88 Q90:Q91">
    <cfRule type="cellIs" dxfId="16371" priority="237" operator="lessThan">
      <formula>0</formula>
    </cfRule>
  </conditionalFormatting>
  <conditionalFormatting sqref="R84:R88 R90:R91">
    <cfRule type="cellIs" dxfId="16370" priority="235" operator="lessThan">
      <formula>0.8</formula>
    </cfRule>
    <cfRule type="cellIs" dxfId="16369" priority="236" operator="greaterThan">
      <formula>1</formula>
    </cfRule>
  </conditionalFormatting>
  <conditionalFormatting sqref="R84:R88 R90:R91">
    <cfRule type="cellIs" dxfId="16368" priority="233" operator="greaterThan">
      <formula>1</formula>
    </cfRule>
    <cfRule type="cellIs" dxfId="16367" priority="234" operator="lessThan">
      <formula>0.8</formula>
    </cfRule>
  </conditionalFormatting>
  <conditionalFormatting sqref="P84:P88 P90:P91">
    <cfRule type="cellIs" dxfId="16366" priority="232" operator="greaterThan">
      <formula>0</formula>
    </cfRule>
  </conditionalFormatting>
  <conditionalFormatting sqref="Q84:Q88 Q90:Q91">
    <cfRule type="cellIs" dxfId="16365" priority="231" operator="lessThan">
      <formula>0</formula>
    </cfRule>
  </conditionalFormatting>
  <conditionalFormatting sqref="R84:R88 R90:R91">
    <cfRule type="cellIs" dxfId="16364" priority="229" operator="lessThan">
      <formula>0.8</formula>
    </cfRule>
    <cfRule type="cellIs" dxfId="16363" priority="230" operator="greaterThan">
      <formula>1</formula>
    </cfRule>
  </conditionalFormatting>
  <conditionalFormatting sqref="R84:R88 R90:R91">
    <cfRule type="cellIs" dxfId="16362" priority="227" operator="greaterThan">
      <formula>1</formula>
    </cfRule>
    <cfRule type="cellIs" dxfId="16361" priority="228" operator="lessThan">
      <formula>0.8</formula>
    </cfRule>
  </conditionalFormatting>
  <conditionalFormatting sqref="P84:P88 P90:P91">
    <cfRule type="cellIs" dxfId="16360" priority="226" operator="greaterThan">
      <formula>0</formula>
    </cfRule>
  </conditionalFormatting>
  <conditionalFormatting sqref="P84:P88 P90:P91">
    <cfRule type="cellIs" dxfId="16359" priority="220" operator="greaterThan">
      <formula>0</formula>
    </cfRule>
  </conditionalFormatting>
  <conditionalFormatting sqref="Q84:Q88 Q90:Q91">
    <cfRule type="cellIs" dxfId="16358" priority="225" operator="lessThan">
      <formula>0</formula>
    </cfRule>
  </conditionalFormatting>
  <conditionalFormatting sqref="R84:R88 R90:R91">
    <cfRule type="cellIs" dxfId="16357" priority="223" operator="lessThan">
      <formula>0.8</formula>
    </cfRule>
    <cfRule type="cellIs" dxfId="16356" priority="224" operator="greaterThan">
      <formula>1</formula>
    </cfRule>
  </conditionalFormatting>
  <conditionalFormatting sqref="R84:R88 R90:R91">
    <cfRule type="cellIs" dxfId="16355" priority="221" operator="greaterThan">
      <formula>1</formula>
    </cfRule>
    <cfRule type="cellIs" dxfId="16354" priority="222" operator="lessThan">
      <formula>0.8</formula>
    </cfRule>
  </conditionalFormatting>
  <conditionalFormatting sqref="P84:P88 P90:P91">
    <cfRule type="cellIs" dxfId="16353" priority="214" operator="greaterThan">
      <formula>0</formula>
    </cfRule>
  </conditionalFormatting>
  <conditionalFormatting sqref="Q84:Q88 Q90:Q91">
    <cfRule type="cellIs" dxfId="16352" priority="219" operator="lessThan">
      <formula>0</formula>
    </cfRule>
  </conditionalFormatting>
  <conditionalFormatting sqref="R84:R88 R90:R91">
    <cfRule type="cellIs" dxfId="16351" priority="217" operator="lessThan">
      <formula>0.8</formula>
    </cfRule>
    <cfRule type="cellIs" dxfId="16350" priority="218" operator="greaterThan">
      <formula>1</formula>
    </cfRule>
  </conditionalFormatting>
  <conditionalFormatting sqref="R84:R88 R90:R91">
    <cfRule type="cellIs" dxfId="16349" priority="215" operator="greaterThan">
      <formula>1</formula>
    </cfRule>
    <cfRule type="cellIs" dxfId="16348" priority="216" operator="lessThan">
      <formula>0.8</formula>
    </cfRule>
  </conditionalFormatting>
  <conditionalFormatting sqref="R84:R88 R90:R91">
    <cfRule type="cellIs" dxfId="16347" priority="211" operator="lessThan">
      <formula>0.8</formula>
    </cfRule>
    <cfRule type="cellIs" dxfId="16346" priority="212" operator="greaterThan">
      <formula>1</formula>
    </cfRule>
  </conditionalFormatting>
  <conditionalFormatting sqref="R84:R88 R90:R91">
    <cfRule type="cellIs" dxfId="16345" priority="209" operator="greaterThan">
      <formula>1</formula>
    </cfRule>
    <cfRule type="cellIs" dxfId="16344" priority="210" operator="lessThan">
      <formula>0.8</formula>
    </cfRule>
  </conditionalFormatting>
  <conditionalFormatting sqref="P84:P88 P90:P91">
    <cfRule type="cellIs" dxfId="16343" priority="208" operator="greaterThan">
      <formula>0</formula>
    </cfRule>
  </conditionalFormatting>
  <conditionalFormatting sqref="Q84:Q88 Q90:Q91">
    <cfRule type="cellIs" dxfId="16342" priority="213" operator="lessThan">
      <formula>0</formula>
    </cfRule>
  </conditionalFormatting>
  <conditionalFormatting sqref="Q84:Q88 Q90:Q91">
    <cfRule type="cellIs" dxfId="16341" priority="207" operator="lessThan">
      <formula>0</formula>
    </cfRule>
  </conditionalFormatting>
  <conditionalFormatting sqref="R84:R88 R90:R91">
    <cfRule type="cellIs" dxfId="16340" priority="205" operator="lessThan">
      <formula>0.8</formula>
    </cfRule>
    <cfRule type="cellIs" dxfId="16339" priority="206" operator="greaterThan">
      <formula>1</formula>
    </cfRule>
  </conditionalFormatting>
  <conditionalFormatting sqref="R84:R88 R90:R91">
    <cfRule type="cellIs" dxfId="16338" priority="203" operator="greaterThan">
      <formula>1</formula>
    </cfRule>
    <cfRule type="cellIs" dxfId="16337" priority="204" operator="lessThan">
      <formula>0.8</formula>
    </cfRule>
  </conditionalFormatting>
  <conditionalFormatting sqref="P84:P88 P90:P91">
    <cfRule type="cellIs" dxfId="16336" priority="202" operator="greaterThan">
      <formula>0</formula>
    </cfRule>
  </conditionalFormatting>
  <conditionalFormatting sqref="P84:P88 P90:P91">
    <cfRule type="cellIs" dxfId="16335" priority="196" operator="greaterThan">
      <formula>0</formula>
    </cfRule>
  </conditionalFormatting>
  <conditionalFormatting sqref="Q84:Q88 Q90:Q91">
    <cfRule type="cellIs" dxfId="16334" priority="201" operator="lessThan">
      <formula>0</formula>
    </cfRule>
  </conditionalFormatting>
  <conditionalFormatting sqref="R84:R88 R90:R91">
    <cfRule type="cellIs" dxfId="16333" priority="199" operator="lessThan">
      <formula>0.8</formula>
    </cfRule>
    <cfRule type="cellIs" dxfId="16332" priority="200" operator="greaterThan">
      <formula>1</formula>
    </cfRule>
  </conditionalFormatting>
  <conditionalFormatting sqref="R84:R88 R90:R91">
    <cfRule type="cellIs" dxfId="16331" priority="197" operator="greaterThan">
      <formula>1</formula>
    </cfRule>
    <cfRule type="cellIs" dxfId="16330" priority="198" operator="lessThan">
      <formula>0.8</formula>
    </cfRule>
  </conditionalFormatting>
  <conditionalFormatting sqref="P84:P88 P90:P91">
    <cfRule type="cellIs" dxfId="16329" priority="190" operator="greaterThan">
      <formula>0</formula>
    </cfRule>
  </conditionalFormatting>
  <conditionalFormatting sqref="Q84:Q88 Q90:Q91">
    <cfRule type="cellIs" dxfId="16328" priority="195" operator="lessThan">
      <formula>0</formula>
    </cfRule>
  </conditionalFormatting>
  <conditionalFormatting sqref="R84:R88 R90:R91">
    <cfRule type="cellIs" dxfId="16327" priority="193" operator="lessThan">
      <formula>0.8</formula>
    </cfRule>
    <cfRule type="cellIs" dxfId="16326" priority="194" operator="greaterThan">
      <formula>1</formula>
    </cfRule>
  </conditionalFormatting>
  <conditionalFormatting sqref="R84:R88 R90:R91">
    <cfRule type="cellIs" dxfId="16325" priority="191" operator="greaterThan">
      <formula>1</formula>
    </cfRule>
    <cfRule type="cellIs" dxfId="16324" priority="192" operator="lessThan">
      <formula>0.8</formula>
    </cfRule>
  </conditionalFormatting>
  <conditionalFormatting sqref="R84:R88 R90:R91">
    <cfRule type="cellIs" dxfId="16323" priority="187" operator="lessThan">
      <formula>0.8</formula>
    </cfRule>
    <cfRule type="cellIs" dxfId="16322" priority="188" operator="greaterThan">
      <formula>1</formula>
    </cfRule>
  </conditionalFormatting>
  <conditionalFormatting sqref="R84:R88 R90:R91">
    <cfRule type="cellIs" dxfId="16321" priority="185" operator="greaterThan">
      <formula>1</formula>
    </cfRule>
    <cfRule type="cellIs" dxfId="16320" priority="186" operator="lessThan">
      <formula>0.8</formula>
    </cfRule>
  </conditionalFormatting>
  <conditionalFormatting sqref="P84:P88 P90:P91">
    <cfRule type="cellIs" dxfId="16319" priority="184" operator="greaterThan">
      <formula>0</formula>
    </cfRule>
  </conditionalFormatting>
  <conditionalFormatting sqref="Q84:Q88 Q90:Q91">
    <cfRule type="cellIs" dxfId="16318" priority="189" operator="lessThan">
      <formula>0</formula>
    </cfRule>
  </conditionalFormatting>
  <conditionalFormatting sqref="P84:P88 P90:P91">
    <cfRule type="cellIs" dxfId="16317" priority="178" operator="greaterThan">
      <formula>0</formula>
    </cfRule>
  </conditionalFormatting>
  <conditionalFormatting sqref="Q84:Q88 Q90:Q91">
    <cfRule type="cellIs" dxfId="16316" priority="183" operator="lessThan">
      <formula>0</formula>
    </cfRule>
  </conditionalFormatting>
  <conditionalFormatting sqref="R84:R88 R90:R91">
    <cfRule type="cellIs" dxfId="16315" priority="181" operator="lessThan">
      <formula>0.8</formula>
    </cfRule>
    <cfRule type="cellIs" dxfId="16314" priority="182" operator="greaterThan">
      <formula>1</formula>
    </cfRule>
  </conditionalFormatting>
  <conditionalFormatting sqref="R84:R88 R90:R91">
    <cfRule type="cellIs" dxfId="16313" priority="179" operator="greaterThan">
      <formula>1</formula>
    </cfRule>
    <cfRule type="cellIs" dxfId="16312" priority="180" operator="lessThan">
      <formula>0.8</formula>
    </cfRule>
  </conditionalFormatting>
  <conditionalFormatting sqref="R84:R88 R90:R91">
    <cfRule type="cellIs" dxfId="16311" priority="175" operator="lessThan">
      <formula>0.8</formula>
    </cfRule>
    <cfRule type="cellIs" dxfId="16310" priority="176" operator="greaterThan">
      <formula>1</formula>
    </cfRule>
  </conditionalFormatting>
  <conditionalFormatting sqref="R84:R88 R90:R91">
    <cfRule type="cellIs" dxfId="16309" priority="173" operator="greaterThan">
      <formula>1</formula>
    </cfRule>
    <cfRule type="cellIs" dxfId="16308" priority="174" operator="lessThan">
      <formula>0.8</formula>
    </cfRule>
  </conditionalFormatting>
  <conditionalFormatting sqref="P84:P88 P90:P91">
    <cfRule type="cellIs" dxfId="16307" priority="172" operator="greaterThan">
      <formula>0</formula>
    </cfRule>
  </conditionalFormatting>
  <conditionalFormatting sqref="Q84:Q88 Q90:Q91">
    <cfRule type="cellIs" dxfId="16306" priority="177" operator="lessThan">
      <formula>0</formula>
    </cfRule>
  </conditionalFormatting>
  <conditionalFormatting sqref="R84:R88 R90:R91">
    <cfRule type="cellIs" dxfId="16305" priority="169" operator="lessThan">
      <formula>0.8</formula>
    </cfRule>
    <cfRule type="cellIs" dxfId="16304" priority="170" operator="greaterThan">
      <formula>1</formula>
    </cfRule>
  </conditionalFormatting>
  <conditionalFormatting sqref="R84:R88 R90:R91">
    <cfRule type="cellIs" dxfId="16303" priority="167" operator="greaterThan">
      <formula>1</formula>
    </cfRule>
    <cfRule type="cellIs" dxfId="16302" priority="168" operator="lessThan">
      <formula>0.8</formula>
    </cfRule>
  </conditionalFormatting>
  <conditionalFormatting sqref="P84:P88 P90:P91">
    <cfRule type="cellIs" dxfId="16301" priority="166" operator="greaterThan">
      <formula>0</formula>
    </cfRule>
  </conditionalFormatting>
  <conditionalFormatting sqref="Q84:Q88 Q90:Q91">
    <cfRule type="cellIs" dxfId="16300" priority="171" operator="lessThan">
      <formula>0</formula>
    </cfRule>
  </conditionalFormatting>
  <conditionalFormatting sqref="Q84:Q88 Q90:Q91">
    <cfRule type="cellIs" dxfId="16299" priority="165" operator="lessThan">
      <formula>0</formula>
    </cfRule>
  </conditionalFormatting>
  <conditionalFormatting sqref="R84:R88 R90:R91">
    <cfRule type="cellIs" dxfId="16298" priority="163" operator="lessThan">
      <formula>0.8</formula>
    </cfRule>
    <cfRule type="cellIs" dxfId="16297" priority="164" operator="greaterThan">
      <formula>1</formula>
    </cfRule>
  </conditionalFormatting>
  <conditionalFormatting sqref="R84:R88 R90:R91">
    <cfRule type="cellIs" dxfId="16296" priority="161" operator="greaterThan">
      <formula>1</formula>
    </cfRule>
    <cfRule type="cellIs" dxfId="16295" priority="162" operator="lessThan">
      <formula>0.8</formula>
    </cfRule>
  </conditionalFormatting>
  <conditionalFormatting sqref="P84:P88 P90:P91">
    <cfRule type="cellIs" dxfId="16294" priority="160" operator="greaterThan">
      <formula>0</formula>
    </cfRule>
  </conditionalFormatting>
  <conditionalFormatting sqref="Q84:Q88 Q90:Q91">
    <cfRule type="cellIs" dxfId="16293" priority="154" operator="lessThan">
      <formula>0</formula>
    </cfRule>
  </conditionalFormatting>
  <conditionalFormatting sqref="R84:R88 R90:R91">
    <cfRule type="cellIs" dxfId="16292" priority="158" operator="lessThan">
      <formula>0.8</formula>
    </cfRule>
    <cfRule type="cellIs" dxfId="16291" priority="159" operator="greaterThan">
      <formula>1</formula>
    </cfRule>
  </conditionalFormatting>
  <conditionalFormatting sqref="R84:R88 R90:R91">
    <cfRule type="cellIs" dxfId="16290" priority="156" operator="greaterThan">
      <formula>1</formula>
    </cfRule>
    <cfRule type="cellIs" dxfId="16289" priority="157" operator="lessThan">
      <formula>0.8</formula>
    </cfRule>
  </conditionalFormatting>
  <conditionalFormatting sqref="P84:P88 P90:P91">
    <cfRule type="cellIs" dxfId="16288" priority="155" operator="greaterThan">
      <formula>0</formula>
    </cfRule>
  </conditionalFormatting>
  <conditionalFormatting sqref="Q84:Q88 Q90:Q91">
    <cfRule type="cellIs" dxfId="16287" priority="153" operator="lessThan">
      <formula>0</formula>
    </cfRule>
  </conditionalFormatting>
  <conditionalFormatting sqref="R84:R88 R90:R91">
    <cfRule type="cellIs" dxfId="16286" priority="151" operator="lessThan">
      <formula>0.8</formula>
    </cfRule>
    <cfRule type="cellIs" dxfId="16285" priority="152" operator="greaterThan">
      <formula>1</formula>
    </cfRule>
  </conditionalFormatting>
  <conditionalFormatting sqref="R84:R88 R90:R91">
    <cfRule type="cellIs" dxfId="16284" priority="149" operator="greaterThan">
      <formula>1</formula>
    </cfRule>
    <cfRule type="cellIs" dxfId="16283" priority="150" operator="lessThan">
      <formula>0.8</formula>
    </cfRule>
  </conditionalFormatting>
  <conditionalFormatting sqref="P84:P88 P90:P91">
    <cfRule type="cellIs" dxfId="16282" priority="148" operator="greaterThan">
      <formula>0</formula>
    </cfRule>
  </conditionalFormatting>
  <conditionalFormatting sqref="Q84:Q88 Q90:Q91">
    <cfRule type="cellIs" dxfId="16281" priority="147" operator="lessThan">
      <formula>0</formula>
    </cfRule>
  </conditionalFormatting>
  <conditionalFormatting sqref="R84:R88 R90:R91">
    <cfRule type="cellIs" dxfId="16280" priority="145" operator="lessThan">
      <formula>0.8</formula>
    </cfRule>
    <cfRule type="cellIs" dxfId="16279" priority="146" operator="greaterThan">
      <formula>1</formula>
    </cfRule>
  </conditionalFormatting>
  <conditionalFormatting sqref="R84:R88 R90:R91">
    <cfRule type="cellIs" dxfId="16278" priority="143" operator="greaterThan">
      <formula>1</formula>
    </cfRule>
    <cfRule type="cellIs" dxfId="16277" priority="144" operator="lessThan">
      <formula>0.8</formula>
    </cfRule>
  </conditionalFormatting>
  <conditionalFormatting sqref="P84:P88 P90:P91">
    <cfRule type="cellIs" dxfId="16276" priority="142" operator="greaterThan">
      <formula>0</formula>
    </cfRule>
  </conditionalFormatting>
  <conditionalFormatting sqref="Q84:Q88 Q90:Q91">
    <cfRule type="cellIs" dxfId="16275" priority="141" operator="lessThan">
      <formula>0</formula>
    </cfRule>
  </conditionalFormatting>
  <conditionalFormatting sqref="R84:R88 R90:R91">
    <cfRule type="cellIs" dxfId="16274" priority="139" operator="lessThan">
      <formula>0.8</formula>
    </cfRule>
    <cfRule type="cellIs" dxfId="16273" priority="140" operator="greaterThan">
      <formula>1</formula>
    </cfRule>
  </conditionalFormatting>
  <conditionalFormatting sqref="R84:R88 R90:R91">
    <cfRule type="cellIs" dxfId="16272" priority="137" operator="greaterThan">
      <formula>1</formula>
    </cfRule>
    <cfRule type="cellIs" dxfId="16271" priority="138" operator="lessThan">
      <formula>0.8</formula>
    </cfRule>
  </conditionalFormatting>
  <conditionalFormatting sqref="P84:P88 P90:P91">
    <cfRule type="cellIs" dxfId="16270" priority="136" operator="greaterThan">
      <formula>0</formula>
    </cfRule>
  </conditionalFormatting>
  <conditionalFormatting sqref="Q84:Q88 Q90:Q91">
    <cfRule type="cellIs" dxfId="16269" priority="135" operator="lessThan">
      <formula>0</formula>
    </cfRule>
  </conditionalFormatting>
  <conditionalFormatting sqref="R84:R88 R90:R91">
    <cfRule type="cellIs" dxfId="16268" priority="133" operator="lessThan">
      <formula>0.8</formula>
    </cfRule>
    <cfRule type="cellIs" dxfId="16267" priority="134" operator="greaterThan">
      <formula>1</formula>
    </cfRule>
  </conditionalFormatting>
  <conditionalFormatting sqref="R84:R88 R90:R91">
    <cfRule type="cellIs" dxfId="16266" priority="131" operator="greaterThan">
      <formula>1</formula>
    </cfRule>
    <cfRule type="cellIs" dxfId="16265" priority="132" operator="lessThan">
      <formula>0.8</formula>
    </cfRule>
  </conditionalFormatting>
  <conditionalFormatting sqref="P84:P88 P90:P91">
    <cfRule type="cellIs" dxfId="16264" priority="130" operator="greaterThan">
      <formula>0</formula>
    </cfRule>
  </conditionalFormatting>
  <conditionalFormatting sqref="Q84:Q88 Q90:Q91">
    <cfRule type="cellIs" dxfId="16263" priority="129" operator="lessThan">
      <formula>0</formula>
    </cfRule>
  </conditionalFormatting>
  <conditionalFormatting sqref="R84:R88 R90:R91">
    <cfRule type="cellIs" dxfId="16262" priority="127" operator="lessThan">
      <formula>0.8</formula>
    </cfRule>
    <cfRule type="cellIs" dxfId="16261" priority="128" operator="greaterThan">
      <formula>1</formula>
    </cfRule>
  </conditionalFormatting>
  <conditionalFormatting sqref="R84:R88 R90:R91">
    <cfRule type="cellIs" dxfId="16260" priority="125" operator="greaterThan">
      <formula>1</formula>
    </cfRule>
    <cfRule type="cellIs" dxfId="16259" priority="126" operator="lessThan">
      <formula>0.8</formula>
    </cfRule>
  </conditionalFormatting>
  <conditionalFormatting sqref="P84:P88 P90:P91">
    <cfRule type="cellIs" dxfId="16258" priority="124" operator="greaterThan">
      <formula>0</formula>
    </cfRule>
  </conditionalFormatting>
  <conditionalFormatting sqref="P84:P88 P90:P91">
    <cfRule type="cellIs" dxfId="16257" priority="118" operator="greaterThan">
      <formula>0</formula>
    </cfRule>
  </conditionalFormatting>
  <conditionalFormatting sqref="Q84:Q88 Q90:Q91">
    <cfRule type="cellIs" dxfId="16256" priority="123" operator="lessThan">
      <formula>0</formula>
    </cfRule>
  </conditionalFormatting>
  <conditionalFormatting sqref="R84:R88 R90:R91">
    <cfRule type="cellIs" dxfId="16255" priority="121" operator="lessThan">
      <formula>0.8</formula>
    </cfRule>
    <cfRule type="cellIs" dxfId="16254" priority="122" operator="greaterThan">
      <formula>1</formula>
    </cfRule>
  </conditionalFormatting>
  <conditionalFormatting sqref="R84:R88 R90:R91">
    <cfRule type="cellIs" dxfId="16253" priority="119" operator="greaterThan">
      <formula>1</formula>
    </cfRule>
    <cfRule type="cellIs" dxfId="16252" priority="120" operator="lessThan">
      <formula>0.8</formula>
    </cfRule>
  </conditionalFormatting>
  <conditionalFormatting sqref="P84:P88 P90:P91">
    <cfRule type="cellIs" dxfId="16251" priority="112" operator="greaterThan">
      <formula>0</formula>
    </cfRule>
  </conditionalFormatting>
  <conditionalFormatting sqref="Q84:Q88 Q90:Q91">
    <cfRule type="cellIs" dxfId="16250" priority="117" operator="lessThan">
      <formula>0</formula>
    </cfRule>
  </conditionalFormatting>
  <conditionalFormatting sqref="R84:R88 R90:R91">
    <cfRule type="cellIs" dxfId="16249" priority="115" operator="lessThan">
      <formula>0.8</formula>
    </cfRule>
    <cfRule type="cellIs" dxfId="16248" priority="116" operator="greaterThan">
      <formula>1</formula>
    </cfRule>
  </conditionalFormatting>
  <conditionalFormatting sqref="R84:R88 R90:R91">
    <cfRule type="cellIs" dxfId="16247" priority="113" operator="greaterThan">
      <formula>1</formula>
    </cfRule>
    <cfRule type="cellIs" dxfId="16246" priority="114" operator="lessThan">
      <formula>0.8</formula>
    </cfRule>
  </conditionalFormatting>
  <conditionalFormatting sqref="R84:R88 R90:R91">
    <cfRule type="cellIs" dxfId="16245" priority="109" operator="lessThan">
      <formula>0.8</formula>
    </cfRule>
    <cfRule type="cellIs" dxfId="16244" priority="110" operator="greaterThan">
      <formula>1</formula>
    </cfRule>
  </conditionalFormatting>
  <conditionalFormatting sqref="R84:R88 R90:R91">
    <cfRule type="cellIs" dxfId="16243" priority="107" operator="greaterThan">
      <formula>1</formula>
    </cfRule>
    <cfRule type="cellIs" dxfId="16242" priority="108" operator="lessThan">
      <formula>0.8</formula>
    </cfRule>
  </conditionalFormatting>
  <conditionalFormatting sqref="P84:P88 P90:P91">
    <cfRule type="cellIs" dxfId="16241" priority="106" operator="greaterThan">
      <formula>0</formula>
    </cfRule>
  </conditionalFormatting>
  <conditionalFormatting sqref="Q84:Q88 Q90:Q91">
    <cfRule type="cellIs" dxfId="16240" priority="111" operator="lessThan">
      <formula>0</formula>
    </cfRule>
  </conditionalFormatting>
  <conditionalFormatting sqref="Q84:Q88 Q90:Q91">
    <cfRule type="cellIs" dxfId="16239" priority="100" operator="lessThan">
      <formula>0</formula>
    </cfRule>
  </conditionalFormatting>
  <conditionalFormatting sqref="P84:P88 P90:P91">
    <cfRule type="cellIs" dxfId="16238" priority="101" operator="greaterThan">
      <formula>0</formula>
    </cfRule>
  </conditionalFormatting>
  <conditionalFormatting sqref="R84:R88 R90:R91">
    <cfRule type="cellIs" dxfId="16237" priority="104" operator="lessThan">
      <formula>0.8</formula>
    </cfRule>
    <cfRule type="cellIs" dxfId="16236" priority="105" operator="greaterThan">
      <formula>1</formula>
    </cfRule>
  </conditionalFormatting>
  <conditionalFormatting sqref="R84:R88 R90:R91">
    <cfRule type="cellIs" dxfId="16235" priority="102" operator="greaterThan">
      <formula>1</formula>
    </cfRule>
    <cfRule type="cellIs" dxfId="16234" priority="103" operator="lessThan">
      <formula>0.8</formula>
    </cfRule>
  </conditionalFormatting>
  <conditionalFormatting sqref="Q84:Q88 Q90:Q91">
    <cfRule type="cellIs" dxfId="16233" priority="94" operator="lessThan">
      <formula>0</formula>
    </cfRule>
  </conditionalFormatting>
  <conditionalFormatting sqref="R84:R88 R90:R91">
    <cfRule type="cellIs" dxfId="16232" priority="98" operator="lessThan">
      <formula>0.8</formula>
    </cfRule>
    <cfRule type="cellIs" dxfId="16231" priority="99" operator="greaterThan">
      <formula>1</formula>
    </cfRule>
  </conditionalFormatting>
  <conditionalFormatting sqref="R84:R88 R90:R91">
    <cfRule type="cellIs" dxfId="16230" priority="96" operator="greaterThan">
      <formula>1</formula>
    </cfRule>
    <cfRule type="cellIs" dxfId="16229" priority="97" operator="lessThan">
      <formula>0.8</formula>
    </cfRule>
  </conditionalFormatting>
  <conditionalFormatting sqref="P84:P88 P90:P91">
    <cfRule type="cellIs" dxfId="16228" priority="95" operator="greaterThan">
      <formula>0</formula>
    </cfRule>
  </conditionalFormatting>
  <conditionalFormatting sqref="Q84:Q88 Q90:Q91">
    <cfRule type="cellIs" dxfId="16227" priority="93" operator="lessThan">
      <formula>0</formula>
    </cfRule>
  </conditionalFormatting>
  <conditionalFormatting sqref="R84:R88 R90:R91">
    <cfRule type="cellIs" dxfId="16226" priority="91" operator="lessThan">
      <formula>0.8</formula>
    </cfRule>
    <cfRule type="cellIs" dxfId="16225" priority="92" operator="greaterThan">
      <formula>1</formula>
    </cfRule>
  </conditionalFormatting>
  <conditionalFormatting sqref="R84:R88 R90:R91">
    <cfRule type="cellIs" dxfId="16224" priority="89" operator="greaterThan">
      <formula>1</formula>
    </cfRule>
    <cfRule type="cellIs" dxfId="16223" priority="90" operator="lessThan">
      <formula>0.8</formula>
    </cfRule>
  </conditionalFormatting>
  <conditionalFormatting sqref="P84:P88 P90:P91">
    <cfRule type="cellIs" dxfId="16222" priority="88" operator="greaterThan">
      <formula>0</formula>
    </cfRule>
  </conditionalFormatting>
  <conditionalFormatting sqref="Q84:Q88 Q90:Q91">
    <cfRule type="cellIs" dxfId="16221" priority="87" operator="lessThan">
      <formula>0</formula>
    </cfRule>
  </conditionalFormatting>
  <conditionalFormatting sqref="R84:R88 R90:R91">
    <cfRule type="cellIs" dxfId="16220" priority="85" operator="lessThan">
      <formula>0.8</formula>
    </cfRule>
    <cfRule type="cellIs" dxfId="16219" priority="86" operator="greaterThan">
      <formula>1</formula>
    </cfRule>
  </conditionalFormatting>
  <conditionalFormatting sqref="R84:R88 R90:R91">
    <cfRule type="cellIs" dxfId="16218" priority="83" operator="greaterThan">
      <formula>1</formula>
    </cfRule>
    <cfRule type="cellIs" dxfId="16217" priority="84" operator="lessThan">
      <formula>0.8</formula>
    </cfRule>
  </conditionalFormatting>
  <conditionalFormatting sqref="P84:P88 P90:P91">
    <cfRule type="cellIs" dxfId="16216" priority="82" operator="greaterThan">
      <formula>0</formula>
    </cfRule>
  </conditionalFormatting>
  <conditionalFormatting sqref="Q84:Q88 Q90:Q91">
    <cfRule type="cellIs" dxfId="16215" priority="81" operator="lessThan">
      <formula>0</formula>
    </cfRule>
  </conditionalFormatting>
  <conditionalFormatting sqref="R84:R88 R90:R91">
    <cfRule type="cellIs" dxfId="16214" priority="79" operator="lessThan">
      <formula>0.8</formula>
    </cfRule>
    <cfRule type="cellIs" dxfId="16213" priority="80" operator="greaterThan">
      <formula>1</formula>
    </cfRule>
  </conditionalFormatting>
  <conditionalFormatting sqref="R84:R88 R90:R91">
    <cfRule type="cellIs" dxfId="16212" priority="77" operator="greaterThan">
      <formula>1</formula>
    </cfRule>
    <cfRule type="cellIs" dxfId="16211" priority="78" operator="lessThan">
      <formula>0.8</formula>
    </cfRule>
  </conditionalFormatting>
  <conditionalFormatting sqref="P84:P88 P90:P91">
    <cfRule type="cellIs" dxfId="16210" priority="76" operator="greaterThan">
      <formula>0</formula>
    </cfRule>
  </conditionalFormatting>
  <conditionalFormatting sqref="Q162:Q167">
    <cfRule type="cellIs" dxfId="16209" priority="75" operator="lessThan">
      <formula>0</formula>
    </cfRule>
  </conditionalFormatting>
  <conditionalFormatting sqref="R162:R167">
    <cfRule type="cellIs" dxfId="16208" priority="73" operator="lessThan">
      <formula>0.8</formula>
    </cfRule>
    <cfRule type="cellIs" dxfId="16207" priority="74" operator="greaterThan">
      <formula>1</formula>
    </cfRule>
  </conditionalFormatting>
  <conditionalFormatting sqref="R162:R167">
    <cfRule type="cellIs" dxfId="16206" priority="71" operator="greaterThan">
      <formula>1</formula>
    </cfRule>
    <cfRule type="cellIs" dxfId="16205" priority="72" operator="lessThan">
      <formula>0.8</formula>
    </cfRule>
  </conditionalFormatting>
  <conditionalFormatting sqref="P162:P167">
    <cfRule type="cellIs" dxfId="16204" priority="70" operator="greaterThan">
      <formula>0</formula>
    </cfRule>
  </conditionalFormatting>
  <conditionalFormatting sqref="P168">
    <cfRule type="cellIs" dxfId="16203" priority="64" operator="greaterThan">
      <formula>0</formula>
    </cfRule>
  </conditionalFormatting>
  <conditionalFormatting sqref="R168">
    <cfRule type="cellIs" dxfId="16202" priority="67" operator="lessThan">
      <formula>0.8</formula>
    </cfRule>
    <cfRule type="cellIs" dxfId="16201" priority="68" operator="greaterThan">
      <formula>1</formula>
    </cfRule>
  </conditionalFormatting>
  <conditionalFormatting sqref="R168">
    <cfRule type="cellIs" dxfId="16200" priority="65" operator="greaterThan">
      <formula>1</formula>
    </cfRule>
    <cfRule type="cellIs" dxfId="16199" priority="66" operator="lessThan">
      <formula>0.8</formula>
    </cfRule>
  </conditionalFormatting>
  <conditionalFormatting sqref="Q168">
    <cfRule type="cellIs" dxfId="16198" priority="69" operator="lessThan">
      <formula>0</formula>
    </cfRule>
  </conditionalFormatting>
  <conditionalFormatting sqref="Q161">
    <cfRule type="cellIs" dxfId="16197" priority="63" operator="lessThan">
      <formula>0</formula>
    </cfRule>
  </conditionalFormatting>
  <conditionalFormatting sqref="R161">
    <cfRule type="cellIs" dxfId="16196" priority="61" operator="lessThan">
      <formula>0.8</formula>
    </cfRule>
    <cfRule type="cellIs" dxfId="16195" priority="62" operator="greaterThan">
      <formula>1</formula>
    </cfRule>
  </conditionalFormatting>
  <conditionalFormatting sqref="R161">
    <cfRule type="cellIs" dxfId="16194" priority="59" operator="greaterThan">
      <formula>1</formula>
    </cfRule>
    <cfRule type="cellIs" dxfId="16193" priority="60" operator="lessThan">
      <formula>0.8</formula>
    </cfRule>
  </conditionalFormatting>
  <conditionalFormatting sqref="P161">
    <cfRule type="cellIs" dxfId="16192" priority="58" operator="greaterThan">
      <formula>0</formula>
    </cfRule>
  </conditionalFormatting>
  <conditionalFormatting sqref="Q162:Q167">
    <cfRule type="cellIs" dxfId="16191" priority="57" operator="lessThan">
      <formula>0</formula>
    </cfRule>
  </conditionalFormatting>
  <conditionalFormatting sqref="R162:R167">
    <cfRule type="cellIs" dxfId="16190" priority="55" operator="lessThan">
      <formula>0.8</formula>
    </cfRule>
    <cfRule type="cellIs" dxfId="16189" priority="56" operator="greaterThan">
      <formula>1</formula>
    </cfRule>
  </conditionalFormatting>
  <conditionalFormatting sqref="R162:R167">
    <cfRule type="cellIs" dxfId="16188" priority="53" operator="greaterThan">
      <formula>1</formula>
    </cfRule>
    <cfRule type="cellIs" dxfId="16187" priority="54" operator="lessThan">
      <formula>0.8</formula>
    </cfRule>
  </conditionalFormatting>
  <conditionalFormatting sqref="P162:P167">
    <cfRule type="cellIs" dxfId="16186" priority="52" operator="greaterThan">
      <formula>0</formula>
    </cfRule>
  </conditionalFormatting>
  <conditionalFormatting sqref="Q162:Q167">
    <cfRule type="cellIs" dxfId="16185" priority="51" operator="lessThan">
      <formula>0</formula>
    </cfRule>
  </conditionalFormatting>
  <conditionalFormatting sqref="R162:R167">
    <cfRule type="cellIs" dxfId="16184" priority="49" operator="lessThan">
      <formula>0.8</formula>
    </cfRule>
    <cfRule type="cellIs" dxfId="16183" priority="50" operator="greaterThan">
      <formula>1</formula>
    </cfRule>
  </conditionalFormatting>
  <conditionalFormatting sqref="R162:R167">
    <cfRule type="cellIs" dxfId="16182" priority="47" operator="greaterThan">
      <formula>1</formula>
    </cfRule>
    <cfRule type="cellIs" dxfId="16181" priority="48" operator="lessThan">
      <formula>0.8</formula>
    </cfRule>
  </conditionalFormatting>
  <conditionalFormatting sqref="P162:P167">
    <cfRule type="cellIs" dxfId="16180" priority="46" operator="greaterThan">
      <formula>0</formula>
    </cfRule>
  </conditionalFormatting>
  <conditionalFormatting sqref="Q168">
    <cfRule type="cellIs" dxfId="16179" priority="45" operator="lessThan">
      <formula>0</formula>
    </cfRule>
  </conditionalFormatting>
  <conditionalFormatting sqref="R168">
    <cfRule type="cellIs" dxfId="16178" priority="43" operator="lessThan">
      <formula>0.8</formula>
    </cfRule>
    <cfRule type="cellIs" dxfId="16177" priority="44" operator="greaterThan">
      <formula>1</formula>
    </cfRule>
  </conditionalFormatting>
  <conditionalFormatting sqref="R168">
    <cfRule type="cellIs" dxfId="16176" priority="41" operator="greaterThan">
      <formula>1</formula>
    </cfRule>
    <cfRule type="cellIs" dxfId="16175" priority="42" operator="lessThan">
      <formula>0.8</formula>
    </cfRule>
  </conditionalFormatting>
  <conditionalFormatting sqref="P168">
    <cfRule type="cellIs" dxfId="16174" priority="40" operator="greaterThan">
      <formula>0</formula>
    </cfRule>
  </conditionalFormatting>
  <conditionalFormatting sqref="Q161">
    <cfRule type="cellIs" dxfId="16173" priority="39" operator="lessThan">
      <formula>0</formula>
    </cfRule>
  </conditionalFormatting>
  <conditionalFormatting sqref="R161">
    <cfRule type="cellIs" dxfId="16172" priority="37" operator="lessThan">
      <formula>0.8</formula>
    </cfRule>
    <cfRule type="cellIs" dxfId="16171" priority="38" operator="greaterThan">
      <formula>1</formula>
    </cfRule>
  </conditionalFormatting>
  <conditionalFormatting sqref="R161">
    <cfRule type="cellIs" dxfId="16170" priority="35" operator="greaterThan">
      <formula>1</formula>
    </cfRule>
    <cfRule type="cellIs" dxfId="16169" priority="36" operator="lessThan">
      <formula>0.8</formula>
    </cfRule>
  </conditionalFormatting>
  <conditionalFormatting sqref="P161">
    <cfRule type="cellIs" dxfId="16168" priority="34" operator="greaterThan">
      <formula>0</formula>
    </cfRule>
  </conditionalFormatting>
  <conditionalFormatting sqref="Q162:Q167">
    <cfRule type="cellIs" dxfId="16167" priority="33" operator="lessThan">
      <formula>0</formula>
    </cfRule>
  </conditionalFormatting>
  <conditionalFormatting sqref="R162:R167">
    <cfRule type="cellIs" dxfId="16166" priority="31" operator="lessThan">
      <formula>0.8</formula>
    </cfRule>
    <cfRule type="cellIs" dxfId="16165" priority="32" operator="greaterThan">
      <formula>1</formula>
    </cfRule>
  </conditionalFormatting>
  <conditionalFormatting sqref="R162:R167">
    <cfRule type="cellIs" dxfId="16164" priority="29" operator="greaterThan">
      <formula>1</formula>
    </cfRule>
    <cfRule type="cellIs" dxfId="16163" priority="30" operator="lessThan">
      <formula>0.8</formula>
    </cfRule>
  </conditionalFormatting>
  <conditionalFormatting sqref="P162:P167">
    <cfRule type="cellIs" dxfId="16162" priority="28" operator="greaterThan">
      <formula>0</formula>
    </cfRule>
  </conditionalFormatting>
  <conditionalFormatting sqref="Q161">
    <cfRule type="cellIs" dxfId="16161" priority="27" operator="lessThan">
      <formula>0</formula>
    </cfRule>
  </conditionalFormatting>
  <conditionalFormatting sqref="R161">
    <cfRule type="cellIs" dxfId="16160" priority="25" operator="lessThan">
      <formula>0.8</formula>
    </cfRule>
    <cfRule type="cellIs" dxfId="16159" priority="26" operator="greaterThan">
      <formula>1</formula>
    </cfRule>
  </conditionalFormatting>
  <conditionalFormatting sqref="R161">
    <cfRule type="cellIs" dxfId="16158" priority="23" operator="greaterThan">
      <formula>1</formula>
    </cfRule>
    <cfRule type="cellIs" dxfId="16157" priority="24" operator="lessThan">
      <formula>0.8</formula>
    </cfRule>
  </conditionalFormatting>
  <conditionalFormatting sqref="P161">
    <cfRule type="cellIs" dxfId="16156" priority="22" operator="greaterThan">
      <formula>0</formula>
    </cfRule>
  </conditionalFormatting>
  <conditionalFormatting sqref="Q162:Q167">
    <cfRule type="cellIs" dxfId="16155" priority="21" operator="lessThan">
      <formula>0</formula>
    </cfRule>
  </conditionalFormatting>
  <conditionalFormatting sqref="R162:R167">
    <cfRule type="cellIs" dxfId="16154" priority="19" operator="lessThan">
      <formula>0.8</formula>
    </cfRule>
    <cfRule type="cellIs" dxfId="16153" priority="20" operator="greaterThan">
      <formula>1</formula>
    </cfRule>
  </conditionalFormatting>
  <conditionalFormatting sqref="R162:R167">
    <cfRule type="cellIs" dxfId="16152" priority="17" operator="greaterThan">
      <formula>1</formula>
    </cfRule>
    <cfRule type="cellIs" dxfId="16151" priority="18" operator="lessThan">
      <formula>0.8</formula>
    </cfRule>
  </conditionalFormatting>
  <conditionalFormatting sqref="P162:P167">
    <cfRule type="cellIs" dxfId="16150" priority="16" operator="greaterThan">
      <formula>0</formula>
    </cfRule>
  </conditionalFormatting>
  <conditionalFormatting sqref="Q161">
    <cfRule type="cellIs" dxfId="16149" priority="15" operator="lessThan">
      <formula>0</formula>
    </cfRule>
  </conditionalFormatting>
  <conditionalFormatting sqref="R161">
    <cfRule type="cellIs" dxfId="16148" priority="13" operator="lessThan">
      <formula>0.8</formula>
    </cfRule>
    <cfRule type="cellIs" dxfId="16147" priority="14" operator="greaterThan">
      <formula>1</formula>
    </cfRule>
  </conditionalFormatting>
  <conditionalFormatting sqref="R161">
    <cfRule type="cellIs" dxfId="16146" priority="11" operator="greaterThan">
      <formula>1</formula>
    </cfRule>
    <cfRule type="cellIs" dxfId="16145" priority="12" operator="lessThan">
      <formula>0.8</formula>
    </cfRule>
  </conditionalFormatting>
  <conditionalFormatting sqref="P161">
    <cfRule type="cellIs" dxfId="16144" priority="10" operator="greaterThan">
      <formula>0</formula>
    </cfRule>
  </conditionalFormatting>
  <conditionalFormatting sqref="P168">
    <cfRule type="cellIs" dxfId="16143" priority="4" operator="greaterThan">
      <formula>0</formula>
    </cfRule>
  </conditionalFormatting>
  <conditionalFormatting sqref="R168">
    <cfRule type="cellIs" dxfId="16142" priority="7" operator="lessThan">
      <formula>0.8</formula>
    </cfRule>
    <cfRule type="cellIs" dxfId="16141" priority="8" operator="greaterThan">
      <formula>1</formula>
    </cfRule>
  </conditionalFormatting>
  <conditionalFormatting sqref="R168">
    <cfRule type="cellIs" dxfId="16140" priority="5" operator="greaterThan">
      <formula>1</formula>
    </cfRule>
    <cfRule type="cellIs" dxfId="16139" priority="6" operator="lessThan">
      <formula>0.8</formula>
    </cfRule>
  </conditionalFormatting>
  <conditionalFormatting sqref="Q168">
    <cfRule type="cellIs" dxfId="16138" priority="9" operator="lessThan">
      <formula>0</formula>
    </cfRule>
  </conditionalFormatting>
  <conditionalFormatting sqref="AF30">
    <cfRule type="cellIs" dxfId="16137" priority="3" operator="lessThan">
      <formula>0</formula>
    </cfRule>
  </conditionalFormatting>
  <conditionalFormatting sqref="AG30">
    <cfRule type="cellIs" dxfId="16136" priority="1" operator="greaterThan">
      <formula>1</formula>
    </cfRule>
    <cfRule type="cellIs" dxfId="16135" priority="2" operator="lessThan">
      <formula>0.8</formula>
    </cfRule>
  </conditionalFormatting>
  <dataValidations count="1">
    <dataValidation type="list" allowBlank="1" showInputMessage="1" showErrorMessage="1" sqref="AB5:AC173" xr:uid="{00000000-0002-0000-26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353</v>
      </c>
      <c r="E3" s="517"/>
      <c r="F3" s="506" t="s">
        <v>3</v>
      </c>
      <c r="G3" s="467"/>
      <c r="H3" s="518">
        <v>262209.65000000002</v>
      </c>
      <c r="I3" s="519"/>
      <c r="J3" s="506" t="s">
        <v>4</v>
      </c>
      <c r="K3" s="467"/>
      <c r="L3" s="511">
        <v>8497492.1708878707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382.63725552043928</v>
      </c>
      <c r="G6" s="508"/>
      <c r="H6" s="486">
        <f>AVERAGE(D13:P13,Q13)</f>
        <v>139.14425867497607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5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354.97458665007719</v>
      </c>
      <c r="G7" s="479"/>
      <c r="H7" s="480">
        <f>AVERAGE(D14:P14,Q14)</f>
        <v>125.76863163349584</v>
      </c>
      <c r="I7" s="481"/>
      <c r="J7" s="480">
        <f>AVERAGE(D31:E31,G31:H31)</f>
        <v>649.29261596306571</v>
      </c>
      <c r="K7" s="481"/>
      <c r="L7" s="482">
        <f>AVERAGE(J31:M31)</f>
        <v>862.87739989512318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0.88244329103277042</v>
      </c>
      <c r="G8" s="485"/>
      <c r="H8" s="484">
        <f>AVERAGE(D15:O15,P15:Q15)</f>
        <v>0.89399504777308003</v>
      </c>
      <c r="I8" s="485"/>
      <c r="J8" s="484">
        <f>AVERAGE(D32:E32,G32:H32)</f>
        <v>0.74079367601522927</v>
      </c>
      <c r="K8" s="485"/>
      <c r="L8" s="484">
        <f>AVERAGE(J32:M32)</f>
        <v>0.98366175745922768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107.23774509803921</v>
      </c>
      <c r="F13" s="19">
        <v>126.67647058823528</v>
      </c>
      <c r="G13" s="19">
        <v>327.38095238095235</v>
      </c>
      <c r="H13" s="19">
        <v>228.57142857142858</v>
      </c>
      <c r="I13" s="19">
        <v>85.571281144036561</v>
      </c>
      <c r="J13" s="19">
        <v>91.483488132094934</v>
      </c>
      <c r="K13" s="19">
        <v>117.67849634980699</v>
      </c>
      <c r="L13" s="19">
        <v>94.171626984126988</v>
      </c>
      <c r="M13" s="19">
        <v>81.806062775987584</v>
      </c>
      <c r="N13" s="19">
        <v>86.86855107540093</v>
      </c>
      <c r="O13" s="19">
        <v>101.32280701754385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125.87876435094078</v>
      </c>
      <c r="E14" s="19">
        <v>97.925456290526526</v>
      </c>
      <c r="F14" s="19">
        <v>110.55402146056545</v>
      </c>
      <c r="G14" s="19">
        <v>297.22260242904434</v>
      </c>
      <c r="H14" s="19">
        <v>225.51956253878251</v>
      </c>
      <c r="I14" s="19">
        <v>79.633762771346923</v>
      </c>
      <c r="J14" s="19">
        <v>81.093221765550567</v>
      </c>
      <c r="K14" s="19">
        <v>95.875915615975885</v>
      </c>
      <c r="L14" s="19">
        <v>80.669454769663446</v>
      </c>
      <c r="M14" s="19">
        <v>73.050299607022325</v>
      </c>
      <c r="N14" s="19">
        <v>77.648136883443755</v>
      </c>
      <c r="O14" s="19">
        <v>83.305979109677224</v>
      </c>
      <c r="P14" s="19">
        <v>197.07460143719109</v>
      </c>
      <c r="Q14" s="9">
        <v>135.30906383921098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0.8813696463442251</v>
      </c>
      <c r="E15" s="10">
        <f t="shared" si="0"/>
        <v>0.91316220982640783</v>
      </c>
      <c r="F15" s="10">
        <f t="shared" si="0"/>
        <v>0.87272735771052379</v>
      </c>
      <c r="G15" s="10">
        <f t="shared" si="0"/>
        <v>0.90787994923780824</v>
      </c>
      <c r="H15" s="10">
        <f t="shared" si="0"/>
        <v>0.98664808610717347</v>
      </c>
      <c r="I15" s="10">
        <f t="shared" si="0"/>
        <v>0.93061318828807293</v>
      </c>
      <c r="J15" s="10">
        <f t="shared" si="0"/>
        <v>0.88642468079549352</v>
      </c>
      <c r="K15" s="10">
        <f t="shared" si="0"/>
        <v>0.81472757207041879</v>
      </c>
      <c r="L15" s="10">
        <f t="shared" si="0"/>
        <v>0.85662165296624437</v>
      </c>
      <c r="M15" s="10">
        <f t="shared" si="0"/>
        <v>0.89296926325691195</v>
      </c>
      <c r="N15" s="10">
        <f t="shared" si="0"/>
        <v>0.89385785675239404</v>
      </c>
      <c r="O15" s="10">
        <f t="shared" si="0"/>
        <v>0.82218388496928385</v>
      </c>
      <c r="P15" s="379">
        <f t="shared" si="0"/>
        <v>0.95468489490342012</v>
      </c>
      <c r="Q15" s="11">
        <f t="shared" si="0"/>
        <v>0.90206042559473987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0.70555555555555538</v>
      </c>
      <c r="E17" s="12">
        <v>0.60555555555555551</v>
      </c>
      <c r="F17" s="12">
        <v>0.6513888888888888</v>
      </c>
      <c r="G17" s="12">
        <v>0.69444444444444442</v>
      </c>
      <c r="H17" s="12">
        <v>0.65486111111111112</v>
      </c>
      <c r="I17" s="12">
        <v>0.72777777777777763</v>
      </c>
      <c r="J17" s="12">
        <v>0.75694444444444431</v>
      </c>
      <c r="K17" s="12">
        <v>0.74791666666666645</v>
      </c>
      <c r="L17" s="12">
        <v>0.87847222222222199</v>
      </c>
      <c r="M17" s="12">
        <v>0.91111111111111098</v>
      </c>
      <c r="N17" s="12">
        <v>0.8965277777777777</v>
      </c>
      <c r="O17" s="22">
        <v>0.83819444444444446</v>
      </c>
      <c r="P17" s="12">
        <v>0.58611111111111103</v>
      </c>
      <c r="Q17" s="380">
        <v>0.60069444444444442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1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>
        <v>1</v>
      </c>
      <c r="K20" s="382">
        <v>1</v>
      </c>
      <c r="L20" s="382" t="s">
        <v>49</v>
      </c>
      <c r="M20" s="382">
        <v>1</v>
      </c>
      <c r="N20" s="382">
        <v>1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>
        <v>1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>
        <v>1</v>
      </c>
      <c r="Q21" s="383"/>
    </row>
    <row r="22" spans="2:23" ht="22.9" customHeight="1">
      <c r="B22" s="444" t="s">
        <v>53</v>
      </c>
      <c r="C22" s="467"/>
      <c r="D22" s="384">
        <v>18.857142857142858</v>
      </c>
      <c r="E22" s="384">
        <v>17</v>
      </c>
      <c r="F22" s="384">
        <v>14.857142857142858</v>
      </c>
      <c r="G22" s="384">
        <v>5.833333333333333</v>
      </c>
      <c r="H22" s="384">
        <v>6.6</v>
      </c>
      <c r="I22" s="384">
        <v>17.166666666666668</v>
      </c>
      <c r="J22" s="384">
        <v>17</v>
      </c>
      <c r="K22" s="384">
        <v>15.333333333333334</v>
      </c>
      <c r="L22" s="384">
        <v>16.25</v>
      </c>
      <c r="M22" s="384">
        <v>18.428571428571427</v>
      </c>
      <c r="N22" s="384">
        <v>17.333333333333332</v>
      </c>
      <c r="O22" s="384">
        <v>16.600000000000001</v>
      </c>
      <c r="P22" s="384">
        <v>11.6</v>
      </c>
      <c r="Q22" s="385">
        <v>12.142857142857142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766.55446782818717</v>
      </c>
      <c r="F31" s="8">
        <v>0</v>
      </c>
      <c r="G31" s="8">
        <v>849.91613808468003</v>
      </c>
      <c r="H31" s="393">
        <v>980.69985793939588</v>
      </c>
      <c r="I31" s="392">
        <v>0</v>
      </c>
      <c r="J31" s="8">
        <v>986.39999999999725</v>
      </c>
      <c r="K31" s="8">
        <v>639.56249999999977</v>
      </c>
      <c r="L31" s="8">
        <v>884.48952380952289</v>
      </c>
      <c r="M31" s="393">
        <v>941.05757577097302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0.92915693070083294</v>
      </c>
      <c r="F32" s="10">
        <f t="shared" si="1"/>
        <v>0</v>
      </c>
      <c r="G32" s="10">
        <f t="shared" si="1"/>
        <v>0.94435126453853335</v>
      </c>
      <c r="H32" s="10">
        <f t="shared" si="1"/>
        <v>1.0896665088215509</v>
      </c>
      <c r="I32" s="392">
        <f t="shared" si="1"/>
        <v>0</v>
      </c>
      <c r="J32" s="10">
        <f t="shared" si="1"/>
        <v>1.1956363636363603</v>
      </c>
      <c r="K32" s="10">
        <f t="shared" si="1"/>
        <v>0.71062499999999973</v>
      </c>
      <c r="L32" s="10">
        <f t="shared" si="1"/>
        <v>0.98276613756613651</v>
      </c>
      <c r="M32" s="11">
        <f t="shared" si="1"/>
        <v>1.0456195286344145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2935.3846153846139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0.30763888888888891</v>
      </c>
      <c r="F34" s="12">
        <v>0</v>
      </c>
      <c r="G34" s="12">
        <v>1059.2156862745103</v>
      </c>
      <c r="H34" s="380">
        <v>0.52500000000000002</v>
      </c>
      <c r="I34" s="23">
        <v>0</v>
      </c>
      <c r="J34" s="12">
        <v>0.73958333333333337</v>
      </c>
      <c r="K34" s="12">
        <v>0.79166666666666663</v>
      </c>
      <c r="L34" s="12">
        <v>46157.059027777781</v>
      </c>
      <c r="M34" s="13">
        <v>46157.017361111109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6134" priority="4" operator="lessThan">
      <formula>0.8</formula>
    </cfRule>
  </conditionalFormatting>
  <conditionalFormatting sqref="J32:L32">
    <cfRule type="cellIs" dxfId="16133" priority="3" operator="lessThan">
      <formula>0.8</formula>
    </cfRule>
  </conditionalFormatting>
  <conditionalFormatting sqref="M32">
    <cfRule type="cellIs" dxfId="16132" priority="2" operator="lessThan">
      <formula>0.8</formula>
    </cfRule>
  </conditionalFormatting>
  <conditionalFormatting sqref="H32">
    <cfRule type="cellIs" dxfId="1613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8" tint="0.79998168889431442"/>
    <pageSetUpPr fitToPage="1"/>
  </sheetPr>
  <dimension ref="A1:R126"/>
  <sheetViews>
    <sheetView topLeftCell="A97" zoomScale="85" zoomScaleNormal="85" workbookViewId="0">
      <selection activeCell="L83" sqref="L83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90290</v>
      </c>
      <c r="F1" s="285" t="s">
        <v>4</v>
      </c>
      <c r="G1" s="286">
        <f>SUM(H5:H124)</f>
        <v>1752280.2967532466</v>
      </c>
      <c r="H1" s="287" t="s">
        <v>79</v>
      </c>
      <c r="I1" s="288">
        <f>+J16+J64+J24+J38+J51+J81+J100+J91+J57+J124+J111</f>
        <v>36.852380952380955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354</v>
      </c>
      <c r="B2" s="568"/>
      <c r="C2" s="290"/>
      <c r="D2" s="417" t="s">
        <v>83</v>
      </c>
      <c r="E2" s="291">
        <f>AVERAGE(L16,L24,L38,L51,L100,L111,L91)</f>
        <v>682.46311109538362</v>
      </c>
      <c r="F2" s="292" t="s">
        <v>84</v>
      </c>
      <c r="G2" s="293">
        <f>G1/E1</f>
        <v>19.407246613725182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2437</v>
      </c>
      <c r="H5" s="300">
        <f>F5*G5</f>
        <v>0</v>
      </c>
      <c r="I5" s="420"/>
      <c r="J5" s="301">
        <v>9</v>
      </c>
      <c r="K5" s="302">
        <f t="shared" ref="K5:K11" si="0">G5/P5*60</f>
        <v>1624.6666666666667</v>
      </c>
      <c r="L5" s="303">
        <f t="shared" ref="L5:L11" si="1">K5/J5</f>
        <v>180.51851851851853</v>
      </c>
      <c r="M5" s="304">
        <v>0.17361111111111113</v>
      </c>
      <c r="N5" s="304">
        <v>0.23611111111111113</v>
      </c>
      <c r="O5" s="296">
        <v>10</v>
      </c>
      <c r="P5" s="414">
        <f t="shared" ref="P5:P11" si="2">(N5-M5)*24*60</f>
        <v>90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2257</v>
      </c>
      <c r="H6" s="300">
        <f t="shared" ref="H6:H15" si="3">F6*G6</f>
        <v>0</v>
      </c>
      <c r="I6" s="420"/>
      <c r="J6" s="301">
        <v>9</v>
      </c>
      <c r="K6" s="302">
        <f t="shared" si="0"/>
        <v>1593.1764705882358</v>
      </c>
      <c r="L6" s="303">
        <f t="shared" si="1"/>
        <v>177.01960784313732</v>
      </c>
      <c r="M6" s="304">
        <v>0.23958333333333334</v>
      </c>
      <c r="N6" s="304">
        <v>0.2986111111111111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3828</v>
      </c>
      <c r="H7" s="300">
        <f t="shared" si="3"/>
        <v>139530.6</v>
      </c>
      <c r="I7" s="420"/>
      <c r="J7" s="301">
        <v>13</v>
      </c>
      <c r="K7" s="302">
        <f t="shared" si="0"/>
        <v>1584.0000000000005</v>
      </c>
      <c r="L7" s="303">
        <f t="shared" si="1"/>
        <v>121.84615384615388</v>
      </c>
      <c r="M7" s="304">
        <v>0.30208333333333331</v>
      </c>
      <c r="N7" s="304">
        <v>0.40277777777777773</v>
      </c>
      <c r="O7" s="296">
        <v>5</v>
      </c>
      <c r="P7" s="414">
        <f t="shared" si="2"/>
        <v>144.99999999999997</v>
      </c>
      <c r="Q7" s="305">
        <v>0.40972222222222227</v>
      </c>
      <c r="R7" s="305">
        <v>0.4826388888888889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2437</v>
      </c>
      <c r="H8" s="300">
        <f t="shared" si="3"/>
        <v>72744.45</v>
      </c>
      <c r="I8" s="420"/>
      <c r="J8" s="301">
        <v>12</v>
      </c>
      <c r="K8" s="302">
        <f t="shared" si="0"/>
        <v>1827.7499999999993</v>
      </c>
      <c r="L8" s="303">
        <f t="shared" si="1"/>
        <v>152.31249999999994</v>
      </c>
      <c r="M8" s="304">
        <v>0.44444444444444442</v>
      </c>
      <c r="N8" s="304">
        <v>0.5</v>
      </c>
      <c r="O8" s="296">
        <v>5</v>
      </c>
      <c r="P8" s="414">
        <f t="shared" si="2"/>
        <v>80.000000000000028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2257</v>
      </c>
      <c r="H9" s="300">
        <f t="shared" si="3"/>
        <v>66626.64</v>
      </c>
      <c r="I9" s="420"/>
      <c r="J9" s="301">
        <v>12</v>
      </c>
      <c r="K9" s="302">
        <f t="shared" si="0"/>
        <v>1805.5999999999985</v>
      </c>
      <c r="L9" s="303">
        <f t="shared" si="1"/>
        <v>150.46666666666655</v>
      </c>
      <c r="M9" s="304">
        <v>0.50347222222222221</v>
      </c>
      <c r="N9" s="304">
        <v>0.55555555555555558</v>
      </c>
      <c r="O9" s="296">
        <v>5</v>
      </c>
      <c r="P9" s="414">
        <f t="shared" si="2"/>
        <v>75.000000000000057</v>
      </c>
      <c r="Q9" s="305"/>
      <c r="R9" s="305"/>
    </row>
    <row r="10" spans="1:18">
      <c r="A10" s="551"/>
      <c r="B10" s="297" t="s">
        <v>107</v>
      </c>
      <c r="C10" s="297"/>
      <c r="D10" s="298" t="s">
        <v>111</v>
      </c>
      <c r="E10" s="298"/>
      <c r="F10" s="299">
        <v>23.19</v>
      </c>
      <c r="G10" s="306">
        <v>405</v>
      </c>
      <c r="H10" s="300">
        <f t="shared" si="3"/>
        <v>9391.9500000000007</v>
      </c>
      <c r="I10" s="420"/>
      <c r="J10" s="301">
        <v>15</v>
      </c>
      <c r="K10" s="302">
        <f t="shared" si="0"/>
        <v>1215.0000000000043</v>
      </c>
      <c r="L10" s="303">
        <f t="shared" si="1"/>
        <v>81.000000000000284</v>
      </c>
      <c r="M10" s="304">
        <v>0.55902777777777779</v>
      </c>
      <c r="N10" s="304">
        <v>0.57291666666666663</v>
      </c>
      <c r="O10" s="296">
        <v>5</v>
      </c>
      <c r="P10" s="414">
        <f t="shared" si="2"/>
        <v>19.999999999999929</v>
      </c>
      <c r="Q10" s="305"/>
      <c r="R10" s="305"/>
    </row>
    <row r="11" spans="1:18">
      <c r="A11" s="551"/>
      <c r="B11" s="297" t="s">
        <v>107</v>
      </c>
      <c r="C11" s="297"/>
      <c r="D11" s="298" t="s">
        <v>112</v>
      </c>
      <c r="E11" s="298"/>
      <c r="F11" s="299">
        <v>23.55</v>
      </c>
      <c r="G11" s="306">
        <v>735</v>
      </c>
      <c r="H11" s="300">
        <f t="shared" si="3"/>
        <v>17309.25</v>
      </c>
      <c r="I11" s="420"/>
      <c r="J11" s="301">
        <v>15</v>
      </c>
      <c r="K11" s="302">
        <f t="shared" si="0"/>
        <v>1260.0000000000048</v>
      </c>
      <c r="L11" s="303">
        <f t="shared" si="1"/>
        <v>84.000000000000313</v>
      </c>
      <c r="M11" s="304">
        <v>0.57638888888888895</v>
      </c>
      <c r="N11" s="304">
        <v>0.60069444444444442</v>
      </c>
      <c r="O11" s="296">
        <v>5</v>
      </c>
      <c r="P11" s="414">
        <f t="shared" si="2"/>
        <v>34.999999999999872</v>
      </c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12.142857142857142</v>
      </c>
      <c r="K16" s="312">
        <f>AVERAGE(K5:K15)</f>
        <v>1558.5990196078442</v>
      </c>
      <c r="L16" s="313">
        <f>AVERAGE(L5:L15)</f>
        <v>135.30906383921098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1438</v>
      </c>
      <c r="H25" s="300">
        <f t="shared" ref="H25:H37" si="5">F25*G25</f>
        <v>21613.14</v>
      </c>
      <c r="I25" s="420"/>
      <c r="J25" s="301">
        <v>4</v>
      </c>
      <c r="K25" s="302">
        <f t="shared" ref="K25:K27" si="6">G25/P25*60</f>
        <v>2783.2258064516154</v>
      </c>
      <c r="L25" s="303">
        <f t="shared" ref="L25:L27" si="7">K25/J25</f>
        <v>695.80645161290386</v>
      </c>
      <c r="M25" s="304">
        <v>0.18055555555555555</v>
      </c>
      <c r="N25" s="304">
        <v>0.20208333333333331</v>
      </c>
      <c r="O25" s="296">
        <v>20</v>
      </c>
      <c r="P25" s="414">
        <f t="shared" ref="P25:P27" si="8">(N25-M25)*24*60</f>
        <v>30.999999999999972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3129</v>
      </c>
      <c r="H26" s="300">
        <f t="shared" si="5"/>
        <v>56885.22</v>
      </c>
      <c r="I26" s="420"/>
      <c r="J26" s="301">
        <v>4</v>
      </c>
      <c r="K26" s="302">
        <f t="shared" si="6"/>
        <v>2760.8823529411766</v>
      </c>
      <c r="L26" s="303">
        <f t="shared" si="7"/>
        <v>690.22058823529414</v>
      </c>
      <c r="M26" s="304">
        <v>0.21597222222222223</v>
      </c>
      <c r="N26" s="304">
        <v>0.26319444444444445</v>
      </c>
      <c r="O26" s="296">
        <v>20</v>
      </c>
      <c r="P26" s="414">
        <f t="shared" si="8"/>
        <v>68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2010</v>
      </c>
      <c r="H27" s="300">
        <f t="shared" si="5"/>
        <v>37245.300000000003</v>
      </c>
      <c r="I27" s="420"/>
      <c r="J27" s="301">
        <v>3</v>
      </c>
      <c r="K27" s="302">
        <f t="shared" si="6"/>
        <v>2740.909090909091</v>
      </c>
      <c r="L27" s="303">
        <f t="shared" si="7"/>
        <v>913.63636363636363</v>
      </c>
      <c r="M27" s="304">
        <v>0.27708333333333335</v>
      </c>
      <c r="N27" s="304">
        <v>0.30763888888888891</v>
      </c>
      <c r="O27" s="296">
        <v>20</v>
      </c>
      <c r="P27" s="414">
        <f t="shared" si="8"/>
        <v>44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2761.6724167672946</v>
      </c>
      <c r="L38" s="313">
        <f>AVERAGE(L25:L37)</f>
        <v>766.55446782818717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949</v>
      </c>
      <c r="H52" s="300">
        <f>F52*G52</f>
        <v>17252.82</v>
      </c>
      <c r="I52" s="420"/>
      <c r="J52" s="301">
        <v>3</v>
      </c>
      <c r="K52" s="302">
        <f>G52/P52*60</f>
        <v>3163.3333333333308</v>
      </c>
      <c r="L52" s="303">
        <f>K52/J52</f>
        <v>1054.4444444444437</v>
      </c>
      <c r="M52" s="304">
        <v>0.30555555555555552</v>
      </c>
      <c r="N52" s="304">
        <v>0.31805555555555554</v>
      </c>
      <c r="O52" s="302">
        <v>20</v>
      </c>
      <c r="P52" s="414">
        <f>(N52-M52)*24*60</f>
        <v>18.000000000000014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824</v>
      </c>
      <c r="H53" s="300">
        <f t="shared" ref="H53:H116" si="10">F53*G53</f>
        <v>20624.72</v>
      </c>
      <c r="I53" s="420"/>
      <c r="J53" s="301">
        <v>4</v>
      </c>
      <c r="K53" s="302">
        <f t="shared" ref="K53:K58" si="11">G53/P53*60</f>
        <v>3090.0000000000109</v>
      </c>
      <c r="L53" s="303">
        <f t="shared" ref="L53:L58" si="12">K53/J53</f>
        <v>772.50000000000273</v>
      </c>
      <c r="M53" s="304">
        <v>0.33194444444444443</v>
      </c>
      <c r="N53" s="304">
        <v>0.3430555555555555</v>
      </c>
      <c r="O53" s="302">
        <v>20</v>
      </c>
      <c r="P53" s="414">
        <f t="shared" ref="P53:P58" si="13">(N53-M53)*24*60</f>
        <v>15.999999999999943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1119</v>
      </c>
      <c r="H54" s="300">
        <f t="shared" si="10"/>
        <v>27773.58</v>
      </c>
      <c r="I54" s="420"/>
      <c r="J54" s="301">
        <v>4</v>
      </c>
      <c r="K54" s="302">
        <f t="shared" si="11"/>
        <v>3197.1428571428687</v>
      </c>
      <c r="L54" s="303">
        <f t="shared" si="12"/>
        <v>799.28571428571718</v>
      </c>
      <c r="M54" s="304">
        <v>0.35694444444444445</v>
      </c>
      <c r="N54" s="304">
        <v>0.37152777777777773</v>
      </c>
      <c r="O54" s="302">
        <v>20</v>
      </c>
      <c r="P54" s="414">
        <f t="shared" si="13"/>
        <v>20.999999999999925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1620</v>
      </c>
      <c r="H55" s="300">
        <f t="shared" si="10"/>
        <v>48600</v>
      </c>
      <c r="I55" s="420"/>
      <c r="J55" s="301">
        <v>4</v>
      </c>
      <c r="K55" s="302">
        <f t="shared" si="11"/>
        <v>3135.4838709677369</v>
      </c>
      <c r="L55" s="303">
        <f t="shared" si="12"/>
        <v>783.87096774193424</v>
      </c>
      <c r="M55" s="304">
        <v>0.38541666666666669</v>
      </c>
      <c r="N55" s="304">
        <v>0.4069444444444445</v>
      </c>
      <c r="O55" s="302">
        <v>20</v>
      </c>
      <c r="P55" s="414">
        <f t="shared" si="13"/>
        <v>31.00000000000005</v>
      </c>
      <c r="Q55" s="305">
        <v>0.4069444444444445</v>
      </c>
      <c r="R55" s="305">
        <v>0.44861111111111113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1908</v>
      </c>
      <c r="H56" s="300">
        <f t="shared" si="10"/>
        <v>45257.759999999995</v>
      </c>
      <c r="I56" s="420"/>
      <c r="J56" s="301">
        <v>4</v>
      </c>
      <c r="K56" s="302">
        <f t="shared" si="11"/>
        <v>2935.3846153846139</v>
      </c>
      <c r="L56" s="303">
        <f t="shared" si="12"/>
        <v>733.84615384615347</v>
      </c>
      <c r="M56" s="304">
        <v>0.46249999999999997</v>
      </c>
      <c r="N56" s="304">
        <v>0.48958333333333331</v>
      </c>
      <c r="O56" s="302">
        <v>20</v>
      </c>
      <c r="P56" s="414">
        <f t="shared" si="13"/>
        <v>39.000000000000021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2587</v>
      </c>
      <c r="H57" s="300">
        <f t="shared" si="10"/>
        <v>71090.759999999995</v>
      </c>
      <c r="I57" s="420"/>
      <c r="J57" s="301">
        <v>4</v>
      </c>
      <c r="K57" s="302">
        <f t="shared" si="11"/>
        <v>2984.9999999999923</v>
      </c>
      <c r="L57" s="303">
        <f t="shared" si="12"/>
        <v>746.24999999999807</v>
      </c>
      <c r="M57" s="304">
        <v>0.51041666666666663</v>
      </c>
      <c r="N57" s="304">
        <v>0.54652777777777783</v>
      </c>
      <c r="O57" s="302">
        <v>20</v>
      </c>
      <c r="P57" s="414">
        <f t="shared" si="13"/>
        <v>52.000000000000135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2701</v>
      </c>
      <c r="H58" s="300">
        <f t="shared" si="10"/>
        <v>46106.07</v>
      </c>
      <c r="I58" s="420"/>
      <c r="J58" s="301">
        <v>3</v>
      </c>
      <c r="K58" s="302">
        <f t="shared" si="11"/>
        <v>3177.6470588235306</v>
      </c>
      <c r="L58" s="303">
        <f t="shared" si="12"/>
        <v>1059.2156862745103</v>
      </c>
      <c r="M58" s="304">
        <v>0.56041666666666667</v>
      </c>
      <c r="N58" s="304">
        <v>0.59583333333333333</v>
      </c>
      <c r="O58" s="302">
        <v>20</v>
      </c>
      <c r="P58" s="414">
        <f t="shared" si="13"/>
        <v>50.999999999999979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3097.7131050931544</v>
      </c>
      <c r="L64" s="313">
        <f>AVERAGE(L52:L63)</f>
        <v>849.91613808468003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694</v>
      </c>
      <c r="H65" s="300">
        <f>F65*G65</f>
        <v>15463.581818181818</v>
      </c>
      <c r="I65" s="420"/>
      <c r="J65" s="301">
        <v>4</v>
      </c>
      <c r="K65" s="302">
        <f t="shared" ref="K65:K71" si="14">G65/P65*60</f>
        <v>3203.0769230769247</v>
      </c>
      <c r="L65" s="303">
        <f t="shared" ref="L65:L71" si="15">K65/J65</f>
        <v>800.76923076923117</v>
      </c>
      <c r="M65" s="304">
        <v>0.18055555555555555</v>
      </c>
      <c r="N65" s="304">
        <v>0.18958333333333333</v>
      </c>
      <c r="O65" s="302">
        <v>20</v>
      </c>
      <c r="P65" s="414">
        <f>(N65-M65)*24*60</f>
        <v>12.999999999999993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1599</v>
      </c>
      <c r="H66" s="300">
        <f t="shared" ref="H66:H74" si="16">F66*G66</f>
        <v>29069.82</v>
      </c>
      <c r="I66" s="420"/>
      <c r="J66" s="301">
        <v>3</v>
      </c>
      <c r="K66" s="302">
        <f t="shared" si="14"/>
        <v>3197.9999999999941</v>
      </c>
      <c r="L66" s="303">
        <f t="shared" si="15"/>
        <v>1065.999999999998</v>
      </c>
      <c r="M66" s="304">
        <v>0.20347222222222219</v>
      </c>
      <c r="N66" s="304">
        <v>0.22430555555555556</v>
      </c>
      <c r="O66" s="302">
        <v>20</v>
      </c>
      <c r="P66" s="414">
        <f t="shared" ref="P66:P71" si="17">(N66-M66)*24*60</f>
        <v>30.000000000000053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1781</v>
      </c>
      <c r="H67" s="300">
        <f t="shared" si="16"/>
        <v>31863.709090909091</v>
      </c>
      <c r="I67" s="420"/>
      <c r="J67" s="301">
        <v>3</v>
      </c>
      <c r="K67" s="302">
        <f t="shared" si="14"/>
        <v>3142.9411764705883</v>
      </c>
      <c r="L67" s="303">
        <f t="shared" si="15"/>
        <v>1047.6470588235295</v>
      </c>
      <c r="M67" s="304">
        <v>0.23819444444444446</v>
      </c>
      <c r="N67" s="304">
        <v>0.26180555555555557</v>
      </c>
      <c r="O67" s="302">
        <v>20</v>
      </c>
      <c r="P67" s="414">
        <f t="shared" si="17"/>
        <v>34</v>
      </c>
      <c r="Q67" s="305">
        <v>0.26180555555555557</v>
      </c>
      <c r="R67" s="305">
        <v>0.3034722222222222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4750</v>
      </c>
      <c r="H68" s="300">
        <f t="shared" si="16"/>
        <v>67857.142857142841</v>
      </c>
      <c r="I68" s="420"/>
      <c r="J68" s="301">
        <v>3</v>
      </c>
      <c r="K68" s="302">
        <f t="shared" si="14"/>
        <v>3202.2471910112386</v>
      </c>
      <c r="L68" s="303">
        <f t="shared" si="15"/>
        <v>1067.4157303370796</v>
      </c>
      <c r="M68" s="304">
        <v>0.31736111111111115</v>
      </c>
      <c r="N68" s="304">
        <v>0.37916666666666665</v>
      </c>
      <c r="O68" s="302">
        <v>20</v>
      </c>
      <c r="P68" s="414">
        <f t="shared" si="17"/>
        <v>88.999999999999929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2989</v>
      </c>
      <c r="H69" s="300">
        <f t="shared" si="16"/>
        <v>49796.74</v>
      </c>
      <c r="I69" s="420"/>
      <c r="J69" s="301">
        <v>4</v>
      </c>
      <c r="K69" s="302">
        <f t="shared" si="14"/>
        <v>3146.3157894736869</v>
      </c>
      <c r="L69" s="303">
        <f t="shared" si="15"/>
        <v>786.57894736842172</v>
      </c>
      <c r="M69" s="304">
        <v>0.39305555555555555</v>
      </c>
      <c r="N69" s="304">
        <v>0.43263888888888885</v>
      </c>
      <c r="O69" s="302">
        <v>20</v>
      </c>
      <c r="P69" s="414">
        <f t="shared" si="17"/>
        <v>56.999999999999957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2901</v>
      </c>
      <c r="H70" s="300">
        <f t="shared" si="16"/>
        <v>40701.03</v>
      </c>
      <c r="I70" s="420"/>
      <c r="J70" s="301">
        <v>3</v>
      </c>
      <c r="K70" s="302">
        <f t="shared" si="14"/>
        <v>3164.7272727272748</v>
      </c>
      <c r="L70" s="303">
        <f t="shared" si="15"/>
        <v>1054.9090909090917</v>
      </c>
      <c r="M70" s="304">
        <v>0.4465277777777778</v>
      </c>
      <c r="N70" s="304">
        <v>0.48472222222222222</v>
      </c>
      <c r="O70" s="302">
        <v>20</v>
      </c>
      <c r="P70" s="414">
        <f t="shared" si="17"/>
        <v>54.999999999999964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1979</v>
      </c>
      <c r="H71" s="300">
        <f t="shared" si="16"/>
        <v>49870.799999999996</v>
      </c>
      <c r="I71" s="420"/>
      <c r="J71" s="301">
        <v>3</v>
      </c>
      <c r="K71" s="302">
        <f t="shared" si="14"/>
        <v>3124.7368421052606</v>
      </c>
      <c r="L71" s="303">
        <f t="shared" si="15"/>
        <v>1041.5789473684201</v>
      </c>
      <c r="M71" s="304">
        <v>0.49861111111111112</v>
      </c>
      <c r="N71" s="304">
        <v>0.52500000000000002</v>
      </c>
      <c r="O71" s="302">
        <v>20</v>
      </c>
      <c r="P71" s="414">
        <f t="shared" si="17"/>
        <v>38.000000000000028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3168.8635992664235</v>
      </c>
      <c r="L75" s="313">
        <f>AVERAGE(L65:L74)</f>
        <v>980.69985793939588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1233</v>
      </c>
      <c r="H82" s="345">
        <f t="shared" ref="H82:H90" si="18">F82*G82</f>
        <v>21232.26</v>
      </c>
      <c r="I82" s="420"/>
      <c r="J82" s="301">
        <v>3</v>
      </c>
      <c r="K82" s="302">
        <f t="shared" ref="K82" si="19">G82/P82*60</f>
        <v>2959.1999999999916</v>
      </c>
      <c r="L82" s="303">
        <f t="shared" ref="L82" si="20">K82/J82</f>
        <v>986.39999999999725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2959.1999999999916</v>
      </c>
      <c r="L91" s="313">
        <f>AVERAGE(L82:L90)</f>
        <v>986.39999999999725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1503</v>
      </c>
      <c r="H92" s="300">
        <f t="shared" ref="H92:H99" si="22">F92*G92</f>
        <v>36883.619999999995</v>
      </c>
      <c r="I92" s="420"/>
      <c r="J92" s="301">
        <v>3</v>
      </c>
      <c r="K92" s="302">
        <f>G92/P92*60</f>
        <v>2254.4999999999991</v>
      </c>
      <c r="L92" s="303">
        <f t="shared" ref="L92:L93" si="23">K92/J92</f>
        <v>751.49999999999966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1407</v>
      </c>
      <c r="H93" s="300">
        <f t="shared" si="22"/>
        <v>32740.89</v>
      </c>
      <c r="I93" s="420"/>
      <c r="J93" s="301">
        <v>4</v>
      </c>
      <c r="K93" s="302">
        <f t="shared" ref="K93" si="24">G93/P93*60</f>
        <v>2110.4999999999995</v>
      </c>
      <c r="L93" s="303">
        <f t="shared" si="23"/>
        <v>527.62499999999989</v>
      </c>
      <c r="M93" s="304">
        <v>0.76388888888888884</v>
      </c>
      <c r="N93" s="304">
        <v>0.79166666666666663</v>
      </c>
      <c r="O93" s="296">
        <v>20</v>
      </c>
      <c r="P93" s="414">
        <f>(N93-M93)*24*60</f>
        <v>40.000000000000014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2182.4999999999991</v>
      </c>
      <c r="L100" s="313">
        <f>AVERAGE(L92:L99)</f>
        <v>639.56249999999977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1164</v>
      </c>
      <c r="H101" s="300">
        <f t="shared" ref="H101:H110" si="25">F101*G101</f>
        <v>29134.920000000002</v>
      </c>
      <c r="I101" s="420"/>
      <c r="J101" s="301">
        <v>4</v>
      </c>
      <c r="K101" s="302">
        <f>G101/P101*60</f>
        <v>2793.5999999999922</v>
      </c>
      <c r="L101" s="303">
        <f t="shared" ref="L101:L105" si="26">K101/J101</f>
        <v>698.39999999999804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7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1824</v>
      </c>
      <c r="H102" s="300">
        <f t="shared" si="25"/>
        <v>45271.68</v>
      </c>
      <c r="I102" s="420"/>
      <c r="J102" s="301">
        <v>4</v>
      </c>
      <c r="K102" s="302">
        <f t="shared" ref="K102:K105" si="28">G102/P102*60</f>
        <v>3126.8571428571399</v>
      </c>
      <c r="L102" s="303">
        <f t="shared" si="26"/>
        <v>781.71428571428498</v>
      </c>
      <c r="M102" s="304">
        <v>0.75347222222222221</v>
      </c>
      <c r="N102" s="304">
        <v>0.77777777777777779</v>
      </c>
      <c r="O102" s="296">
        <v>20</v>
      </c>
      <c r="P102" s="302">
        <f t="shared" si="27"/>
        <v>35.000000000000036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2162</v>
      </c>
      <c r="H103" s="300">
        <f t="shared" si="25"/>
        <v>64860</v>
      </c>
      <c r="I103" s="420"/>
      <c r="J103" s="301">
        <v>3</v>
      </c>
      <c r="K103" s="302">
        <f t="shared" si="28"/>
        <v>2882.6666666666665</v>
      </c>
      <c r="L103" s="303">
        <f t="shared" si="26"/>
        <v>960.8888888888888</v>
      </c>
      <c r="M103" s="304">
        <v>0.79166666666666663</v>
      </c>
      <c r="N103" s="304">
        <v>0.82291666666666663</v>
      </c>
      <c r="O103" s="296">
        <v>20</v>
      </c>
      <c r="P103" s="302">
        <f t="shared" si="27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2969</v>
      </c>
      <c r="H104" s="300">
        <f t="shared" si="25"/>
        <v>84824.33</v>
      </c>
      <c r="I104" s="420"/>
      <c r="J104" s="301">
        <v>3</v>
      </c>
      <c r="K104" s="302">
        <f t="shared" si="28"/>
        <v>2968.9999999999945</v>
      </c>
      <c r="L104" s="303">
        <f t="shared" si="26"/>
        <v>989.66666666666481</v>
      </c>
      <c r="M104" s="304">
        <v>0.83680555555555547</v>
      </c>
      <c r="N104" s="304">
        <v>0.87847222222222221</v>
      </c>
      <c r="O104" s="296">
        <v>20</v>
      </c>
      <c r="P104" s="302">
        <f>(N104-M104)*24*60</f>
        <v>60.000000000000107</v>
      </c>
      <c r="Q104" s="305">
        <v>0.87847222222222221</v>
      </c>
      <c r="R104" s="305">
        <v>0.92013888888888884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8926</v>
      </c>
      <c r="H105" s="300">
        <f t="shared" si="25"/>
        <v>127514.2857142857</v>
      </c>
      <c r="I105" s="420"/>
      <c r="J105" s="301">
        <v>3</v>
      </c>
      <c r="K105" s="302">
        <f t="shared" si="28"/>
        <v>2975.3333333333335</v>
      </c>
      <c r="L105" s="303">
        <f t="shared" si="26"/>
        <v>991.77777777777783</v>
      </c>
      <c r="M105" s="304">
        <v>46156.934027777781</v>
      </c>
      <c r="N105" s="304">
        <v>46157.059027777781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2949.4914285714253</v>
      </c>
      <c r="L111" s="313">
        <f>AVERAGE(L101:L110)</f>
        <v>884.48952380952289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1125</v>
      </c>
      <c r="H112" s="345">
        <f t="shared" si="10"/>
        <v>18787.5</v>
      </c>
      <c r="I112" s="420"/>
      <c r="J112" s="301">
        <v>3</v>
      </c>
      <c r="K112" s="302">
        <f t="shared" ref="K112:K118" si="29">G112/P112*60</f>
        <v>3374.999999999985</v>
      </c>
      <c r="L112" s="303">
        <f t="shared" ref="L112:L118" si="30">K112/J112</f>
        <v>1124.999999999995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1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1033</v>
      </c>
      <c r="H113" s="345">
        <f t="shared" si="10"/>
        <v>18779.939999999999</v>
      </c>
      <c r="I113" s="420"/>
      <c r="J113" s="301">
        <v>4</v>
      </c>
      <c r="K113" s="302">
        <f t="shared" si="29"/>
        <v>3099.0000000000109</v>
      </c>
      <c r="L113" s="303">
        <f t="shared" si="30"/>
        <v>774.75000000000273</v>
      </c>
      <c r="M113" s="304">
        <v>0.75</v>
      </c>
      <c r="N113" s="304">
        <v>0.76388888888888884</v>
      </c>
      <c r="O113" s="296">
        <v>20</v>
      </c>
      <c r="P113" s="414">
        <f t="shared" si="31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1115</v>
      </c>
      <c r="H114" s="345">
        <f t="shared" si="10"/>
        <v>20270.7</v>
      </c>
      <c r="I114" s="420"/>
      <c r="J114" s="301">
        <v>3</v>
      </c>
      <c r="K114" s="302">
        <f t="shared" si="29"/>
        <v>3345.0000000000118</v>
      </c>
      <c r="L114" s="303">
        <f t="shared" si="30"/>
        <v>1115.0000000000039</v>
      </c>
      <c r="M114" s="304">
        <v>0.77777777777777779</v>
      </c>
      <c r="N114" s="304">
        <v>0.79166666666666663</v>
      </c>
      <c r="O114" s="296">
        <v>20</v>
      </c>
      <c r="P114" s="414">
        <f t="shared" si="31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5556</v>
      </c>
      <c r="H115" s="345">
        <f t="shared" si="10"/>
        <v>92562.96</v>
      </c>
      <c r="I115" s="420"/>
      <c r="J115" s="301">
        <v>4</v>
      </c>
      <c r="K115" s="302">
        <f t="shared" si="29"/>
        <v>3030.5454545454477</v>
      </c>
      <c r="L115" s="303">
        <f t="shared" si="30"/>
        <v>757.63636363636192</v>
      </c>
      <c r="M115" s="304">
        <v>0.80555555555555547</v>
      </c>
      <c r="N115" s="304">
        <v>0.88194444444444453</v>
      </c>
      <c r="O115" s="296">
        <v>20</v>
      </c>
      <c r="P115" s="414">
        <f t="shared" si="31"/>
        <v>110.00000000000026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1053</v>
      </c>
      <c r="H116" s="345">
        <f t="shared" si="10"/>
        <v>23462.754545454543</v>
      </c>
      <c r="I116" s="420"/>
      <c r="J116" s="301">
        <v>4</v>
      </c>
      <c r="K116" s="302">
        <f t="shared" si="29"/>
        <v>3159.0000000000114</v>
      </c>
      <c r="L116" s="303">
        <f t="shared" si="30"/>
        <v>789.75000000000284</v>
      </c>
      <c r="M116" s="304">
        <v>0.89583333333333337</v>
      </c>
      <c r="N116" s="347">
        <v>0.90972222222222221</v>
      </c>
      <c r="O116" s="296">
        <v>20</v>
      </c>
      <c r="P116" s="414">
        <f t="shared" si="31"/>
        <v>19.999999999999929</v>
      </c>
      <c r="Q116" s="305">
        <v>0.90972222222222221</v>
      </c>
      <c r="R116" s="305">
        <v>0.95138888888888884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3776</v>
      </c>
      <c r="H117" s="345">
        <f t="shared" ref="H117:H123" si="32">F117*G117</f>
        <v>67556.072727272724</v>
      </c>
      <c r="I117" s="420"/>
      <c r="J117" s="301">
        <v>3</v>
      </c>
      <c r="K117" s="302">
        <f t="shared" si="29"/>
        <v>3020.8000002813337</v>
      </c>
      <c r="L117" s="303">
        <f t="shared" si="30"/>
        <v>1006.9333334271113</v>
      </c>
      <c r="M117" s="304">
        <v>46156.965277777781</v>
      </c>
      <c r="N117" s="304">
        <v>46157.017361111109</v>
      </c>
      <c r="O117" s="302">
        <v>20</v>
      </c>
      <c r="P117" s="414">
        <f t="shared" si="31"/>
        <v>74.999999993015081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6110</v>
      </c>
      <c r="H118" s="345">
        <f t="shared" si="32"/>
        <v>85723.3</v>
      </c>
      <c r="I118" s="420"/>
      <c r="J118" s="301">
        <v>3</v>
      </c>
      <c r="K118" s="302">
        <f t="shared" si="29"/>
        <v>3055</v>
      </c>
      <c r="L118" s="303">
        <f t="shared" si="30"/>
        <v>1018.3333333333334</v>
      </c>
      <c r="M118" s="304">
        <v>3.125E-2</v>
      </c>
      <c r="N118" s="304">
        <v>0.11458333333333333</v>
      </c>
      <c r="O118" s="302">
        <v>20</v>
      </c>
      <c r="P118" s="414">
        <f t="shared" si="31"/>
        <v>120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3154.9064935466859</v>
      </c>
      <c r="L124" s="313">
        <f>AVERAGE(L112:L123)</f>
        <v>941.05757577097302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V176" sqref="V176"/>
      <selection activeCell="J5" sqref="J1:L104857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171919.65000000002</v>
      </c>
      <c r="F1" s="425" t="s">
        <v>4</v>
      </c>
      <c r="G1" s="30">
        <f>SUM(H5:H173)</f>
        <v>6745211.8741346244</v>
      </c>
      <c r="H1" s="440" t="s">
        <v>165</v>
      </c>
      <c r="I1" s="31">
        <f>M17+M30+M43+M56+M69+M82+M95+M108+M121+M134+M147+M160+M173</f>
        <v>192.85952380952381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355</v>
      </c>
      <c r="B2" s="648"/>
      <c r="C2" s="441"/>
      <c r="D2" s="441" t="s">
        <v>83</v>
      </c>
      <c r="E2" s="34">
        <f>AVERAGE(O17,O30,O43,O56,O69,O82,O95,O108,O121,O134,O147,O160,O173)</f>
        <v>125.03475223305622</v>
      </c>
      <c r="F2" s="35" t="s">
        <v>84</v>
      </c>
      <c r="G2" s="36">
        <f>G1/E1</f>
        <v>39.234676630243392</v>
      </c>
      <c r="H2" s="440" t="s">
        <v>175</v>
      </c>
      <c r="I2" s="440">
        <f>COUNT(I5:I173)</f>
        <v>12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4654.3200000000006</v>
      </c>
      <c r="H5" s="45">
        <f t="shared" ref="H5:H16" si="0">F5*G5</f>
        <v>176072.92560000002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2216.3428571428567</v>
      </c>
      <c r="O5" s="47">
        <f t="shared" ref="O5:O11" si="2">N5/M5</f>
        <v>110.81714285714284</v>
      </c>
      <c r="P5" s="48">
        <f t="shared" ref="P5:P11" si="3">M5-J5</f>
        <v>0</v>
      </c>
      <c r="Q5" s="49">
        <f t="shared" ref="Q5:Q11" si="4">O5-L5</f>
        <v>-9.1828571428571593</v>
      </c>
      <c r="R5" s="427">
        <f t="shared" ref="R5:R11" si="5">O5/L5</f>
        <v>0.92347619047619034</v>
      </c>
      <c r="S5" s="603">
        <f>R17</f>
        <v>0.8813696463442251</v>
      </c>
      <c r="T5" s="89">
        <v>0.25</v>
      </c>
      <c r="U5" s="89">
        <v>0.33750000000000002</v>
      </c>
      <c r="V5" s="425">
        <v>5</v>
      </c>
      <c r="W5" s="436">
        <f>(U5-T5)*24*60</f>
        <v>126.00000000000003</v>
      </c>
      <c r="X5" s="425"/>
      <c r="Y5" s="425"/>
      <c r="Z5" s="51"/>
      <c r="AA5" s="51"/>
      <c r="AB5" s="588"/>
      <c r="AC5" s="588"/>
      <c r="AD5" s="52">
        <v>1</v>
      </c>
      <c r="AE5" s="52">
        <v>1</v>
      </c>
      <c r="AF5" s="48">
        <f t="shared" ref="AF5:AF70" si="6">N5-K5</f>
        <v>-183.6571428571433</v>
      </c>
      <c r="AG5" s="427">
        <f t="shared" ref="AG5:AG70" si="7">N5/K5</f>
        <v>0.92347619047619034</v>
      </c>
      <c r="AH5" s="603">
        <f>AG17</f>
        <v>0.90527424219653907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2397.6800000000003</v>
      </c>
      <c r="H6" s="45">
        <f t="shared" si="0"/>
        <v>90704.234400000001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2213.2430769230768</v>
      </c>
      <c r="O6" s="47">
        <f t="shared" si="2"/>
        <v>110.66215384615384</v>
      </c>
      <c r="P6" s="48">
        <f t="shared" si="3"/>
        <v>0</v>
      </c>
      <c r="Q6" s="49">
        <f t="shared" si="4"/>
        <v>-9.3378461538461579</v>
      </c>
      <c r="R6" s="427">
        <f t="shared" si="5"/>
        <v>0.92218461538461538</v>
      </c>
      <c r="S6" s="603"/>
      <c r="T6" s="89">
        <v>0.3527777777777778</v>
      </c>
      <c r="U6" s="89">
        <v>0.3979166666666667</v>
      </c>
      <c r="V6" s="425">
        <v>22</v>
      </c>
      <c r="W6" s="436">
        <f t="shared" ref="W6:W17" si="8">(U6-T6)*24*60</f>
        <v>65.000000000000014</v>
      </c>
      <c r="X6" s="53">
        <v>0.34236111111111112</v>
      </c>
      <c r="Y6" s="53">
        <v>0.3520833333333333</v>
      </c>
      <c r="Z6" s="54"/>
      <c r="AA6" s="54"/>
      <c r="AB6" s="588"/>
      <c r="AC6" s="588"/>
      <c r="AD6" s="423"/>
      <c r="AE6" s="423"/>
      <c r="AF6" s="48">
        <f t="shared" si="6"/>
        <v>-186.75692307692316</v>
      </c>
      <c r="AG6" s="427">
        <f t="shared" si="7"/>
        <v>0.92218461538461538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1788</v>
      </c>
      <c r="H7" s="45">
        <f t="shared" si="0"/>
        <v>69714.12000000001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2282.5531914893622</v>
      </c>
      <c r="O7" s="47">
        <f t="shared" si="2"/>
        <v>134.26783479349189</v>
      </c>
      <c r="P7" s="48">
        <f t="shared" si="3"/>
        <v>0</v>
      </c>
      <c r="Q7" s="49">
        <f t="shared" si="4"/>
        <v>-24.55569461827281</v>
      </c>
      <c r="R7" s="427">
        <f t="shared" si="5"/>
        <v>0.84539007092198604</v>
      </c>
      <c r="S7" s="603"/>
      <c r="T7" s="89">
        <v>0.40347222222222223</v>
      </c>
      <c r="U7" s="89">
        <v>0.43611111111111112</v>
      </c>
      <c r="V7" s="425">
        <v>8</v>
      </c>
      <c r="W7" s="436">
        <f t="shared" si="8"/>
        <v>46.999999999999993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-417.44680851063777</v>
      </c>
      <c r="AG7" s="427">
        <f t="shared" si="7"/>
        <v>0.84539007092198604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1963</v>
      </c>
      <c r="H8" s="45">
        <f t="shared" si="0"/>
        <v>56652.18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2309.4117647058833</v>
      </c>
      <c r="O8" s="47">
        <f t="shared" si="2"/>
        <v>128.30065359477129</v>
      </c>
      <c r="P8" s="48">
        <f t="shared" si="3"/>
        <v>1</v>
      </c>
      <c r="Q8" s="49">
        <f t="shared" si="4"/>
        <v>-30.522875816993405</v>
      </c>
      <c r="R8" s="427">
        <f t="shared" si="5"/>
        <v>0.80781893004115257</v>
      </c>
      <c r="S8" s="603"/>
      <c r="T8" s="89">
        <v>0.44097222222222221</v>
      </c>
      <c r="U8" s="89">
        <v>0.47638888888888886</v>
      </c>
      <c r="V8" s="425">
        <v>7</v>
      </c>
      <c r="W8" s="436">
        <f t="shared" si="8"/>
        <v>50.999999999999979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-390.58823529411666</v>
      </c>
      <c r="AG8" s="427">
        <f t="shared" si="7"/>
        <v>0.85533769063180864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2605</v>
      </c>
      <c r="H9" s="45">
        <f t="shared" si="0"/>
        <v>81041.55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2520.9677419354862</v>
      </c>
      <c r="O9" s="47">
        <f t="shared" si="2"/>
        <v>132.68251273344663</v>
      </c>
      <c r="P9" s="48">
        <f t="shared" si="3"/>
        <v>1</v>
      </c>
      <c r="Q9" s="49">
        <f t="shared" si="4"/>
        <v>-17.317487266553371</v>
      </c>
      <c r="R9" s="427">
        <f t="shared" si="5"/>
        <v>0.88455008488964415</v>
      </c>
      <c r="S9" s="603"/>
      <c r="T9" s="89">
        <v>0.51666666666666661</v>
      </c>
      <c r="U9" s="89">
        <v>0.55972222222222212</v>
      </c>
      <c r="V9" s="425">
        <v>5</v>
      </c>
      <c r="W9" s="436">
        <f t="shared" si="8"/>
        <v>61.999999999999943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-179.03225806451383</v>
      </c>
      <c r="AG9" s="427">
        <f t="shared" si="7"/>
        <v>0.93369175627240231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3775</v>
      </c>
      <c r="H10" s="45">
        <f t="shared" si="0"/>
        <v>145262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2516.6666666666665</v>
      </c>
      <c r="O10" s="47">
        <f t="shared" si="2"/>
        <v>132.45614035087718</v>
      </c>
      <c r="P10" s="48">
        <f t="shared" si="3"/>
        <v>1</v>
      </c>
      <c r="Q10" s="49">
        <f t="shared" si="4"/>
        <v>-17.543859649122822</v>
      </c>
      <c r="R10" s="427">
        <f t="shared" si="5"/>
        <v>0.88304093567251452</v>
      </c>
      <c r="S10" s="604"/>
      <c r="T10" s="89">
        <v>0.56527777777777766</v>
      </c>
      <c r="U10" s="89">
        <v>0.62777777777777766</v>
      </c>
      <c r="V10" s="425">
        <v>8</v>
      </c>
      <c r="W10" s="436">
        <f t="shared" si="8"/>
        <v>90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-183.33333333333348</v>
      </c>
      <c r="AG10" s="427">
        <f t="shared" si="7"/>
        <v>0.93209876543209869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3761</v>
      </c>
      <c r="H11" s="45">
        <f t="shared" si="0"/>
        <v>142165.79999999999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2507.3333333333335</v>
      </c>
      <c r="O11" s="47">
        <f t="shared" si="2"/>
        <v>131.96491228070175</v>
      </c>
      <c r="P11" s="48">
        <f t="shared" si="3"/>
        <v>0</v>
      </c>
      <c r="Q11" s="49">
        <f t="shared" si="4"/>
        <v>-10.140350877192986</v>
      </c>
      <c r="R11" s="427">
        <f t="shared" si="5"/>
        <v>0.9286419753086419</v>
      </c>
      <c r="S11" s="604"/>
      <c r="T11" s="89">
        <v>0.64305555555555538</v>
      </c>
      <c r="U11" s="89">
        <v>0.70555555555555538</v>
      </c>
      <c r="V11" s="425">
        <v>22</v>
      </c>
      <c r="W11" s="436">
        <f t="shared" si="8"/>
        <v>90</v>
      </c>
      <c r="X11" s="53">
        <v>0.63194444444444442</v>
      </c>
      <c r="Y11" s="53">
        <v>0.64236111111111105</v>
      </c>
      <c r="Z11" s="54"/>
      <c r="AA11" s="54"/>
      <c r="AB11" s="588"/>
      <c r="AC11" s="588"/>
      <c r="AD11" s="423"/>
      <c r="AE11" s="423"/>
      <c r="AF11" s="48">
        <f t="shared" si="6"/>
        <v>-192.66666666666652</v>
      </c>
      <c r="AG11" s="427">
        <f t="shared" si="7"/>
        <v>0.92864197530864201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18.857142857142858</v>
      </c>
      <c r="N17" s="70">
        <f t="shared" si="9"/>
        <v>2366.6455188852378</v>
      </c>
      <c r="O17" s="73">
        <f t="shared" si="9"/>
        <v>125.87876435094078</v>
      </c>
      <c r="P17" s="65">
        <f t="shared" ref="P17:P28" si="10">M17-J17</f>
        <v>0.4285714285714306</v>
      </c>
      <c r="Q17" s="74">
        <f t="shared" ref="Q17:Q23" si="11">O17-L17</f>
        <v>-16.942995932119786</v>
      </c>
      <c r="R17" s="75">
        <f>O17/L17</f>
        <v>0.8813696463442251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-247.64019540047639</v>
      </c>
      <c r="AG17" s="428">
        <f t="shared" si="7"/>
        <v>0.90527424219653907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3237</v>
      </c>
      <c r="H18" s="84">
        <f t="shared" ref="H18:H29" si="12">F18*G18</f>
        <v>119315.81999999999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2158</v>
      </c>
      <c r="O18" s="86">
        <f t="shared" ref="O18:O23" si="14">N18/M18</f>
        <v>119.88888888888889</v>
      </c>
      <c r="P18" s="54">
        <f t="shared" si="10"/>
        <v>1</v>
      </c>
      <c r="Q18" s="88">
        <f t="shared" si="11"/>
        <v>-12.464052287581694</v>
      </c>
      <c r="R18" s="424">
        <f t="shared" ref="R18:R23" si="15">O18/L18</f>
        <v>0.90582716049382717</v>
      </c>
      <c r="S18" s="587">
        <f>R30</f>
        <v>0.91316220982640783</v>
      </c>
      <c r="T18" s="89">
        <v>0.16666666666666666</v>
      </c>
      <c r="U18" s="89">
        <v>0.22916666666666666</v>
      </c>
      <c r="V18" s="423">
        <v>5</v>
      </c>
      <c r="W18" s="90">
        <f>(U18-T18)*24*60</f>
        <v>90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-92</v>
      </c>
      <c r="AG18" s="92">
        <f t="shared" si="7"/>
        <v>0.95911111111111114</v>
      </c>
      <c r="AH18" s="628">
        <f>AG30</f>
        <v>0.94363843435092543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1919</v>
      </c>
      <c r="H19" s="84">
        <f t="shared" si="12"/>
        <v>73670.41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1439.2500000000007</v>
      </c>
      <c r="O19" s="95">
        <f t="shared" si="14"/>
        <v>84.661764705882391</v>
      </c>
      <c r="P19" s="54">
        <f t="shared" si="10"/>
        <v>1</v>
      </c>
      <c r="Q19" s="88">
        <f t="shared" si="11"/>
        <v>-17.588235294117609</v>
      </c>
      <c r="R19" s="424">
        <f t="shared" si="15"/>
        <v>0.82798791888393541</v>
      </c>
      <c r="S19" s="587"/>
      <c r="T19" s="89">
        <v>0.23402777777777778</v>
      </c>
      <c r="U19" s="89">
        <v>0.2895833333333333</v>
      </c>
      <c r="V19" s="423">
        <v>7</v>
      </c>
      <c r="W19" s="90">
        <f>(U19-T19)*24*60</f>
        <v>79.999999999999957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-196.74999999999932</v>
      </c>
      <c r="AG19" s="427">
        <f t="shared" si="7"/>
        <v>0.87973716381418132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2338</v>
      </c>
      <c r="H20" s="84">
        <f t="shared" si="12"/>
        <v>116689.57999999999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1446.1855670103096</v>
      </c>
      <c r="O20" s="95">
        <f t="shared" si="14"/>
        <v>85.069739235900556</v>
      </c>
      <c r="P20" s="54">
        <f t="shared" si="10"/>
        <v>0</v>
      </c>
      <c r="Q20" s="88">
        <f t="shared" si="11"/>
        <v>-3.1655548817465018</v>
      </c>
      <c r="R20" s="424">
        <f t="shared" si="15"/>
        <v>0.96412371134020636</v>
      </c>
      <c r="S20" s="587"/>
      <c r="T20" s="89">
        <v>0.30555555555555552</v>
      </c>
      <c r="U20" s="89">
        <v>0.37291666666666662</v>
      </c>
      <c r="V20" s="423">
        <v>23</v>
      </c>
      <c r="W20" s="90">
        <f t="shared" ref="W20:W29" si="16">(U20-T20)*24*60</f>
        <v>96.999999999999972</v>
      </c>
      <c r="X20" s="96">
        <v>0.29444444444444445</v>
      </c>
      <c r="Y20" s="96">
        <v>0.30486111111111108</v>
      </c>
      <c r="Z20" s="54"/>
      <c r="AA20" s="54"/>
      <c r="AB20" s="588"/>
      <c r="AC20" s="588"/>
      <c r="AD20" s="423"/>
      <c r="AE20" s="423"/>
      <c r="AF20" s="91">
        <f t="shared" si="6"/>
        <v>-53.814432989690431</v>
      </c>
      <c r="AG20" s="92">
        <f t="shared" si="7"/>
        <v>0.96412371134020636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3735</v>
      </c>
      <c r="H21" s="84">
        <f t="shared" si="12"/>
        <v>186413.84999999998</v>
      </c>
      <c r="I21" s="425"/>
      <c r="J21" s="93">
        <v>15</v>
      </c>
      <c r="K21" s="44">
        <v>1500</v>
      </c>
      <c r="L21" s="47">
        <v>100</v>
      </c>
      <c r="M21" s="437">
        <v>15</v>
      </c>
      <c r="N21" s="94">
        <f t="shared" si="13"/>
        <v>1427.3885350318471</v>
      </c>
      <c r="O21" s="95">
        <f t="shared" si="14"/>
        <v>95.159235668789805</v>
      </c>
      <c r="P21" s="54">
        <f t="shared" si="10"/>
        <v>0</v>
      </c>
      <c r="Q21" s="88">
        <f t="shared" si="11"/>
        <v>-4.8407643312101953</v>
      </c>
      <c r="R21" s="424">
        <f t="shared" si="15"/>
        <v>0.9515923566878981</v>
      </c>
      <c r="S21" s="587"/>
      <c r="T21" s="89">
        <v>0.3881944444444444</v>
      </c>
      <c r="U21" s="89">
        <v>0.49722222222222218</v>
      </c>
      <c r="V21" s="423">
        <v>22</v>
      </c>
      <c r="W21" s="90">
        <f t="shared" si="16"/>
        <v>157</v>
      </c>
      <c r="X21" s="96">
        <v>0.37708333333333338</v>
      </c>
      <c r="Y21" s="96">
        <v>0.38750000000000001</v>
      </c>
      <c r="Z21" s="54"/>
      <c r="AA21" s="54"/>
      <c r="AB21" s="588"/>
      <c r="AC21" s="588"/>
      <c r="AD21" s="423"/>
      <c r="AE21" s="423"/>
      <c r="AF21" s="48">
        <f t="shared" si="6"/>
        <v>-72.611464968152859</v>
      </c>
      <c r="AG21" s="427">
        <f t="shared" si="7"/>
        <v>0.9515923566878981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1002</v>
      </c>
      <c r="H22" s="84">
        <f t="shared" si="12"/>
        <v>50009.82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1431.4285714285711</v>
      </c>
      <c r="O22" s="95">
        <f t="shared" si="14"/>
        <v>84.201680672268893</v>
      </c>
      <c r="P22" s="54">
        <f t="shared" si="10"/>
        <v>0</v>
      </c>
      <c r="Q22" s="88">
        <f t="shared" si="11"/>
        <v>-4.0336134453781654</v>
      </c>
      <c r="R22" s="424">
        <f t="shared" si="15"/>
        <v>0.95428571428571407</v>
      </c>
      <c r="S22" s="587"/>
      <c r="T22" s="89">
        <v>0.53749999999999998</v>
      </c>
      <c r="U22" s="89">
        <v>0.56666666666666665</v>
      </c>
      <c r="V22" s="423">
        <v>5</v>
      </c>
      <c r="W22" s="90">
        <f t="shared" si="16"/>
        <v>42.000000000000014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-68.571428571428896</v>
      </c>
      <c r="AG22" s="92">
        <f t="shared" si="7"/>
        <v>0.95428571428571407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1743</v>
      </c>
      <c r="H23" s="84">
        <f t="shared" si="12"/>
        <v>64246.979999999996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2134.2857142857151</v>
      </c>
      <c r="O23" s="95">
        <f t="shared" si="14"/>
        <v>118.57142857142861</v>
      </c>
      <c r="P23" s="54">
        <f t="shared" si="10"/>
        <v>1</v>
      </c>
      <c r="Q23" s="88">
        <f t="shared" si="11"/>
        <v>-13.781512605041968</v>
      </c>
      <c r="R23" s="424">
        <f t="shared" si="15"/>
        <v>0.89587301587301627</v>
      </c>
      <c r="S23" s="587"/>
      <c r="T23" s="89">
        <v>0.57152777777777775</v>
      </c>
      <c r="U23" s="89">
        <v>0.60555555555555551</v>
      </c>
      <c r="V23" s="423">
        <v>7</v>
      </c>
      <c r="W23" s="90">
        <f t="shared" si="16"/>
        <v>48.999999999999986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-115.71428571428487</v>
      </c>
      <c r="AG23" s="427">
        <f t="shared" si="7"/>
        <v>0.94857142857142895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16.5</v>
      </c>
      <c r="K30" s="101">
        <v>1772.6666666666667</v>
      </c>
      <c r="L30" s="104">
        <v>107.23774509803921</v>
      </c>
      <c r="M30" s="101">
        <f t="shared" ref="M30:O30" si="17">AVERAGE(M18:M29)</f>
        <v>17</v>
      </c>
      <c r="N30" s="101">
        <f t="shared" si="17"/>
        <v>1672.7563979594072</v>
      </c>
      <c r="O30" s="104">
        <f t="shared" si="17"/>
        <v>97.925456290526526</v>
      </c>
      <c r="P30" s="54">
        <f t="shared" ref="P30:P37" si="18">M30-J30</f>
        <v>0.5</v>
      </c>
      <c r="Q30" s="88">
        <f t="shared" ref="Q30:Q37" si="19">O30-L30</f>
        <v>-9.3122888075126866</v>
      </c>
      <c r="R30" s="105">
        <f t="shared" ref="R30:R37" si="20">O30/L30</f>
        <v>0.91316220982640783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-99.910268707259547</v>
      </c>
      <c r="AG30" s="109">
        <f t="shared" ref="AG30" si="21">N30/K30</f>
        <v>0.94363843435092543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2200</v>
      </c>
      <c r="H31" s="113">
        <f t="shared" ref="H31:H40" si="22">F31*G31</f>
        <v>77726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1970.1492537313434</v>
      </c>
      <c r="O31" s="116">
        <f t="shared" ref="O31:O37" si="24">N31/M31</f>
        <v>164.17910447761196</v>
      </c>
      <c r="P31" s="117">
        <f t="shared" si="18"/>
        <v>0</v>
      </c>
      <c r="Q31" s="118">
        <f t="shared" si="19"/>
        <v>-12.320895522388042</v>
      </c>
      <c r="R31" s="426">
        <f t="shared" si="20"/>
        <v>0.93019322650205072</v>
      </c>
      <c r="S31" s="624">
        <f>R43</f>
        <v>0.87272735771052379</v>
      </c>
      <c r="T31" s="119">
        <v>0.16666666666666666</v>
      </c>
      <c r="U31" s="119">
        <v>0.21319444444444444</v>
      </c>
      <c r="V31" s="145">
        <v>5</v>
      </c>
      <c r="W31" s="120">
        <f t="shared" ref="W31:W42" si="25">(U31-T31)*24*60</f>
        <v>67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-147.85074626865662</v>
      </c>
      <c r="AG31" s="121">
        <f t="shared" si="7"/>
        <v>0.93019322650205072</v>
      </c>
      <c r="AH31" s="602">
        <f>AG43</f>
        <v>0.87695261753267217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1922</v>
      </c>
      <c r="H32" s="84">
        <f t="shared" si="22"/>
        <v>65790.06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2023.1578947368437</v>
      </c>
      <c r="O32" s="47">
        <f t="shared" si="24"/>
        <v>168.59649122807031</v>
      </c>
      <c r="P32" s="117">
        <f t="shared" si="18"/>
        <v>0</v>
      </c>
      <c r="Q32" s="49">
        <f t="shared" si="19"/>
        <v>-7.9035087719296939</v>
      </c>
      <c r="R32" s="427">
        <f t="shared" si="20"/>
        <v>0.95522091347348614</v>
      </c>
      <c r="S32" s="587"/>
      <c r="T32" s="89">
        <v>0.21805555555555556</v>
      </c>
      <c r="U32" s="89">
        <v>0.25763888888888886</v>
      </c>
      <c r="V32" s="145">
        <v>7</v>
      </c>
      <c r="W32" s="90">
        <f t="shared" si="25"/>
        <v>56.999999999999957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-94.842105263156327</v>
      </c>
      <c r="AG32" s="427">
        <f t="shared" si="7"/>
        <v>0.95522091347348614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545.6</v>
      </c>
      <c r="H33" s="84">
        <f t="shared" si="22"/>
        <v>29511.504000000004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1309.4400000000005</v>
      </c>
      <c r="O33" s="47">
        <f t="shared" si="24"/>
        <v>72.746666666666698</v>
      </c>
      <c r="P33" s="117">
        <f t="shared" si="18"/>
        <v>0</v>
      </c>
      <c r="Q33" s="49">
        <f t="shared" si="19"/>
        <v>-10.58666666666663</v>
      </c>
      <c r="R33" s="427">
        <f t="shared" si="20"/>
        <v>0.8729600000000004</v>
      </c>
      <c r="S33" s="587"/>
      <c r="T33" s="89">
        <v>0.27361111111111108</v>
      </c>
      <c r="U33" s="89">
        <v>0.29097222222222219</v>
      </c>
      <c r="V33" s="145">
        <v>23</v>
      </c>
      <c r="W33" s="90">
        <f t="shared" si="25"/>
        <v>24.999999999999993</v>
      </c>
      <c r="X33" s="124">
        <v>0.26250000000000001</v>
      </c>
      <c r="Y33" s="124">
        <v>0.27291666666666664</v>
      </c>
      <c r="Z33" s="125"/>
      <c r="AA33" s="125"/>
      <c r="AB33" s="588"/>
      <c r="AC33" s="588"/>
      <c r="AD33" s="423"/>
      <c r="AE33" s="423"/>
      <c r="AF33" s="48">
        <f t="shared" si="6"/>
        <v>-190.55999999999949</v>
      </c>
      <c r="AG33" s="126">
        <f t="shared" si="7"/>
        <v>0.87296000000000029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2658</v>
      </c>
      <c r="H34" s="84">
        <f t="shared" si="22"/>
        <v>149990.94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1374.8275862068967</v>
      </c>
      <c r="O34" s="47">
        <f t="shared" si="24"/>
        <v>80.872210953346865</v>
      </c>
      <c r="P34" s="117">
        <f t="shared" si="18"/>
        <v>1</v>
      </c>
      <c r="Q34" s="49">
        <f t="shared" si="19"/>
        <v>-12.877789046653135</v>
      </c>
      <c r="R34" s="427">
        <f t="shared" si="20"/>
        <v>0.86263691683569987</v>
      </c>
      <c r="S34" s="587"/>
      <c r="T34" s="89">
        <v>0.29583333333333328</v>
      </c>
      <c r="U34" s="89">
        <v>0.37638888888888883</v>
      </c>
      <c r="V34" s="140">
        <v>7</v>
      </c>
      <c r="W34" s="90">
        <f t="shared" si="25"/>
        <v>115.99999999999999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-125.17241379310326</v>
      </c>
      <c r="AG34" s="126">
        <f t="shared" si="7"/>
        <v>0.91655172413793118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3346</v>
      </c>
      <c r="H35" s="84">
        <f t="shared" si="22"/>
        <v>188814.78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1384.5517241379312</v>
      </c>
      <c r="O35" s="47">
        <f t="shared" si="24"/>
        <v>81.444219066937123</v>
      </c>
      <c r="P35" s="117">
        <f t="shared" si="18"/>
        <v>0</v>
      </c>
      <c r="Q35" s="49">
        <f t="shared" si="19"/>
        <v>-14.791075050709935</v>
      </c>
      <c r="R35" s="427">
        <f t="shared" si="20"/>
        <v>0.8463030098642611</v>
      </c>
      <c r="S35" s="587"/>
      <c r="T35" s="89">
        <v>0.39236111111111105</v>
      </c>
      <c r="U35" s="89">
        <v>0.49305555555555547</v>
      </c>
      <c r="V35" s="137">
        <v>23</v>
      </c>
      <c r="W35" s="90">
        <f t="shared" si="25"/>
        <v>144.99999999999997</v>
      </c>
      <c r="X35" s="124">
        <v>0.38125000000000003</v>
      </c>
      <c r="Y35" s="124">
        <v>0.39166666666666666</v>
      </c>
      <c r="Z35" s="125"/>
      <c r="AA35" s="125"/>
      <c r="AB35" s="588"/>
      <c r="AC35" s="588"/>
      <c r="AD35" s="423"/>
      <c r="AE35" s="423"/>
      <c r="AF35" s="117">
        <f t="shared" si="6"/>
        <v>-251.44827586206884</v>
      </c>
      <c r="AG35" s="121">
        <f t="shared" si="7"/>
        <v>0.8463030098642611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1743.32</v>
      </c>
      <c r="H36" s="84">
        <f t="shared" si="22"/>
        <v>92866.656400000007</v>
      </c>
      <c r="I36" s="423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1260.2313253012044</v>
      </c>
      <c r="O36" s="47">
        <f t="shared" si="24"/>
        <v>78.764457831325274</v>
      </c>
      <c r="P36" s="117">
        <f t="shared" si="18"/>
        <v>0</v>
      </c>
      <c r="Q36" s="49">
        <f t="shared" si="19"/>
        <v>-14.985542168674726</v>
      </c>
      <c r="R36" s="427">
        <f t="shared" si="20"/>
        <v>0.84015421686746961</v>
      </c>
      <c r="S36" s="587"/>
      <c r="T36" s="89">
        <v>0.53333333333333321</v>
      </c>
      <c r="U36" s="89">
        <v>0.59097222222222212</v>
      </c>
      <c r="V36" s="137">
        <v>5</v>
      </c>
      <c r="W36" s="90">
        <f t="shared" si="25"/>
        <v>83.000000000000028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-239.76867469879562</v>
      </c>
      <c r="AG36" s="427">
        <f t="shared" si="7"/>
        <v>0.84015421686746961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2036.4</v>
      </c>
      <c r="H37" s="84">
        <f t="shared" si="22"/>
        <v>56001</v>
      </c>
      <c r="I37" s="423">
        <v>1</v>
      </c>
      <c r="J37" s="46">
        <v>12</v>
      </c>
      <c r="K37" s="44">
        <v>2000</v>
      </c>
      <c r="L37" s="47">
        <v>166.66666666666666</v>
      </c>
      <c r="M37" s="152">
        <v>12</v>
      </c>
      <c r="N37" s="44">
        <f t="shared" si="23"/>
        <v>1527.2999999999995</v>
      </c>
      <c r="O37" s="47">
        <f t="shared" si="24"/>
        <v>127.27499999999996</v>
      </c>
      <c r="P37" s="117">
        <f t="shared" si="18"/>
        <v>0</v>
      </c>
      <c r="Q37" s="49">
        <f t="shared" si="19"/>
        <v>-39.391666666666694</v>
      </c>
      <c r="R37" s="427">
        <f t="shared" si="20"/>
        <v>0.76364999999999983</v>
      </c>
      <c r="S37" s="587"/>
      <c r="T37" s="89">
        <v>0.59583333333333321</v>
      </c>
      <c r="U37" s="89">
        <v>0.6513888888888888</v>
      </c>
      <c r="V37" s="137">
        <v>7</v>
      </c>
      <c r="W37" s="90">
        <f t="shared" si="25"/>
        <v>80.000000000000028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-472.7000000000005</v>
      </c>
      <c r="AG37" s="126">
        <f t="shared" si="7"/>
        <v>0.76364999999999972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14.857142857142858</v>
      </c>
      <c r="N43" s="101">
        <f t="shared" si="26"/>
        <v>1549.951112016317</v>
      </c>
      <c r="O43" s="104">
        <f t="shared" si="26"/>
        <v>110.55402146056545</v>
      </c>
      <c r="P43" s="54">
        <f>M43-J43</f>
        <v>0.14285714285714413</v>
      </c>
      <c r="Q43" s="88">
        <f>N43-K43</f>
        <v>-217.47745941225435</v>
      </c>
      <c r="R43" s="105">
        <f t="shared" ref="R43:R49" si="27">O43/L43</f>
        <v>0.87272735771052379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-217.47745941225435</v>
      </c>
      <c r="AG43" s="428">
        <f t="shared" si="7"/>
        <v>0.87695261753267217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2211</v>
      </c>
      <c r="H44" s="45">
        <f>F44*G44</f>
        <v>54678.03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2139.6774193548395</v>
      </c>
      <c r="O44" s="141">
        <f t="shared" ref="O44:O49" si="30">N44/M44</f>
        <v>427.93548387096791</v>
      </c>
      <c r="P44" s="51">
        <f t="shared" ref="P44:P49" si="31">M44-J44</f>
        <v>1</v>
      </c>
      <c r="Q44" s="142">
        <f t="shared" ref="Q44:Q49" si="32">O44-L44</f>
        <v>-72.064516129032086</v>
      </c>
      <c r="R44" s="143">
        <f t="shared" si="27"/>
        <v>0.85587096774193583</v>
      </c>
      <c r="S44" s="603">
        <f>R56</f>
        <v>0.90787994923780824</v>
      </c>
      <c r="T44" s="119">
        <v>0.16666666666666666</v>
      </c>
      <c r="U44" s="119">
        <v>0.2097222222222222</v>
      </c>
      <c r="V44" s="145">
        <v>5</v>
      </c>
      <c r="W44" s="146">
        <f t="shared" ref="W44:W56" si="33">(U44-T44)*24*60</f>
        <v>61.999999999999979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139.67741935483946</v>
      </c>
      <c r="AG44" s="431">
        <f t="shared" si="7"/>
        <v>1.0698387096774198</v>
      </c>
      <c r="AH44" s="619">
        <f>AG56</f>
        <v>1.0055132390766746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2060</v>
      </c>
      <c r="H45" s="45">
        <f>F45*G45</f>
        <v>50943.8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2131.0344827586191</v>
      </c>
      <c r="O45" s="141">
        <f t="shared" si="30"/>
        <v>426.20689655172384</v>
      </c>
      <c r="P45" s="51">
        <f t="shared" si="31"/>
        <v>1</v>
      </c>
      <c r="Q45" s="142">
        <f t="shared" si="32"/>
        <v>-73.793103448276156</v>
      </c>
      <c r="R45" s="143">
        <f t="shared" si="27"/>
        <v>0.85241379310344767</v>
      </c>
      <c r="S45" s="603"/>
      <c r="T45" s="89">
        <v>0.21319444444444441</v>
      </c>
      <c r="U45" s="89">
        <v>0.25347222222222221</v>
      </c>
      <c r="V45" s="145">
        <v>5</v>
      </c>
      <c r="W45" s="146">
        <f t="shared" si="33"/>
        <v>58.000000000000036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131.03448275861911</v>
      </c>
      <c r="AG45" s="431">
        <f t="shared" si="7"/>
        <v>1.0655172413793095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2124</v>
      </c>
      <c r="H46" s="45">
        <f t="shared" ref="H46:H50" si="34">F46*G46</f>
        <v>66757.319999999992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1464.8275862068963</v>
      </c>
      <c r="O46" s="141">
        <f t="shared" si="30"/>
        <v>209.26108374384233</v>
      </c>
      <c r="P46" s="51">
        <f t="shared" si="31"/>
        <v>0</v>
      </c>
      <c r="Q46" s="142">
        <f t="shared" si="32"/>
        <v>-5.024630541871943</v>
      </c>
      <c r="R46" s="143">
        <f t="shared" si="27"/>
        <v>0.9765517241379309</v>
      </c>
      <c r="S46" s="603"/>
      <c r="T46" s="89">
        <v>0.27083333333333331</v>
      </c>
      <c r="U46" s="89">
        <v>0.33124999999999999</v>
      </c>
      <c r="V46" s="145">
        <v>25</v>
      </c>
      <c r="W46" s="146">
        <f t="shared" si="33"/>
        <v>87.000000000000014</v>
      </c>
      <c r="X46" s="124">
        <v>0.25833333333333336</v>
      </c>
      <c r="Y46" s="124">
        <v>0.26944444444444443</v>
      </c>
      <c r="Z46" s="125"/>
      <c r="AA46" s="125"/>
      <c r="AB46" s="588"/>
      <c r="AC46" s="588"/>
      <c r="AD46" s="423"/>
      <c r="AE46" s="423"/>
      <c r="AF46" s="147">
        <f t="shared" si="28"/>
        <v>-35.172413793103715</v>
      </c>
      <c r="AG46" s="431">
        <f t="shared" si="7"/>
        <v>0.9765517241379309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2100</v>
      </c>
      <c r="H47" s="45">
        <f t="shared" si="34"/>
        <v>24906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1465.1162790697672</v>
      </c>
      <c r="O47" s="141">
        <f t="shared" si="30"/>
        <v>244.18604651162786</v>
      </c>
      <c r="P47" s="51">
        <f t="shared" si="31"/>
        <v>0</v>
      </c>
      <c r="Q47" s="142">
        <f t="shared" si="32"/>
        <v>-5.8139534883721353</v>
      </c>
      <c r="R47" s="143">
        <f t="shared" si="27"/>
        <v>0.97674418604651148</v>
      </c>
      <c r="S47" s="603"/>
      <c r="T47" s="89">
        <v>0.34861111111111109</v>
      </c>
      <c r="U47" s="89">
        <v>0.40833333333333333</v>
      </c>
      <c r="V47" s="140">
        <v>25</v>
      </c>
      <c r="W47" s="146">
        <f t="shared" si="33"/>
        <v>86.000000000000014</v>
      </c>
      <c r="X47" s="124">
        <v>0.3354166666666667</v>
      </c>
      <c r="Y47" s="124">
        <v>0.34722222222222227</v>
      </c>
      <c r="Z47" s="125"/>
      <c r="AA47" s="125"/>
      <c r="AB47" s="588"/>
      <c r="AC47" s="588"/>
      <c r="AD47" s="423"/>
      <c r="AE47" s="423"/>
      <c r="AF47" s="147">
        <f t="shared" si="28"/>
        <v>-34.883720930232812</v>
      </c>
      <c r="AG47" s="431">
        <f t="shared" si="7"/>
        <v>0.97674418604651148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3608.9300000000003</v>
      </c>
      <c r="H48" s="45">
        <f t="shared" si="34"/>
        <v>36414.1037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1406.0766233766235</v>
      </c>
      <c r="O48" s="141">
        <f t="shared" si="30"/>
        <v>234.34610389610393</v>
      </c>
      <c r="P48" s="51">
        <f t="shared" si="31"/>
        <v>0</v>
      </c>
      <c r="Q48" s="142">
        <f t="shared" si="32"/>
        <v>-15.653896103896074</v>
      </c>
      <c r="R48" s="143">
        <f t="shared" si="27"/>
        <v>0.93738441558441565</v>
      </c>
      <c r="S48" s="603"/>
      <c r="T48" s="89">
        <v>0.42569444444444443</v>
      </c>
      <c r="U48" s="89">
        <v>0.53263888888888888</v>
      </c>
      <c r="V48" s="137">
        <v>25</v>
      </c>
      <c r="W48" s="146">
        <f t="shared" si="33"/>
        <v>154</v>
      </c>
      <c r="X48" s="124">
        <v>0.41250000000000003</v>
      </c>
      <c r="Y48" s="124">
        <v>0.4236111111111111</v>
      </c>
      <c r="Z48" s="125"/>
      <c r="AA48" s="125"/>
      <c r="AB48" s="588"/>
      <c r="AC48" s="588"/>
      <c r="AD48" s="423"/>
      <c r="AE48" s="423"/>
      <c r="AF48" s="147">
        <f t="shared" si="28"/>
        <v>-93.923376623376498</v>
      </c>
      <c r="AG48" s="431">
        <f t="shared" si="7"/>
        <v>0.93738441558441565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5021.12</v>
      </c>
      <c r="H49" s="45">
        <f t="shared" si="34"/>
        <v>50663.1008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1448.4000000000008</v>
      </c>
      <c r="O49" s="141">
        <f t="shared" si="30"/>
        <v>241.40000000000012</v>
      </c>
      <c r="P49" s="51">
        <f t="shared" si="31"/>
        <v>0</v>
      </c>
      <c r="Q49" s="142">
        <f t="shared" si="32"/>
        <v>-8.5999999999998806</v>
      </c>
      <c r="R49" s="143">
        <f t="shared" si="27"/>
        <v>0.96560000000000046</v>
      </c>
      <c r="S49" s="603"/>
      <c r="T49" s="89">
        <v>0.55000000000000004</v>
      </c>
      <c r="U49" s="89">
        <v>0.69444444444444442</v>
      </c>
      <c r="V49" s="137">
        <v>25</v>
      </c>
      <c r="W49" s="146">
        <f t="shared" si="33"/>
        <v>207.99999999999989</v>
      </c>
      <c r="X49" s="155">
        <v>0.53819444444444442</v>
      </c>
      <c r="Y49" s="155">
        <v>0.54861111111111105</v>
      </c>
      <c r="Z49" s="156"/>
      <c r="AA49" s="125"/>
      <c r="AB49" s="588"/>
      <c r="AC49" s="588"/>
      <c r="AD49" s="423"/>
      <c r="AE49" s="423"/>
      <c r="AF49" s="147">
        <f t="shared" si="28"/>
        <v>-51.599999999999227</v>
      </c>
      <c r="AG49" s="431">
        <f t="shared" si="7"/>
        <v>0.96560000000000057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1675.8553984611244</v>
      </c>
      <c r="O56" s="104">
        <f t="shared" si="35"/>
        <v>297.22260242904434</v>
      </c>
      <c r="P56" s="161">
        <f>M56-J56</f>
        <v>0.33333333333333304</v>
      </c>
      <c r="Q56" s="118">
        <f>N56-K56</f>
        <v>9.1887317944576807</v>
      </c>
      <c r="R56" s="162">
        <f t="shared" ref="R56:R61" si="36">O56/L56</f>
        <v>0.90787994923780824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9.1887317944576807</v>
      </c>
      <c r="AG56" s="424">
        <f>N56/K56</f>
        <v>1.0055132390766746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1308</v>
      </c>
      <c r="H57" s="84">
        <f t="shared" ref="H57:H66" si="37">F57*G57</f>
        <v>36964.080000000002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1480.7547169811317</v>
      </c>
      <c r="O57" s="86">
        <f t="shared" ref="O57:O61" si="39">N57/M57</f>
        <v>211.53638814016168</v>
      </c>
      <c r="P57" s="168">
        <f t="shared" ref="P57:P61" si="40">M57-J57</f>
        <v>0</v>
      </c>
      <c r="Q57" s="49">
        <f t="shared" ref="Q57:Q61" si="41">O57-L57</f>
        <v>-2.749326145552601</v>
      </c>
      <c r="R57" s="427">
        <f t="shared" si="36"/>
        <v>0.98716981132075454</v>
      </c>
      <c r="S57" s="603">
        <f>R69</f>
        <v>0.98664808610717347</v>
      </c>
      <c r="T57" s="50">
        <v>0.16666666666666666</v>
      </c>
      <c r="U57" s="50">
        <v>0.20347222222222222</v>
      </c>
      <c r="V57" s="425">
        <v>5</v>
      </c>
      <c r="W57" s="436">
        <f>(U57-T57)*24*60</f>
        <v>53.000000000000014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-19.245283018868349</v>
      </c>
      <c r="AG57" s="426">
        <f t="shared" si="7"/>
        <v>0.98716981132075443</v>
      </c>
      <c r="AH57" s="602">
        <f>AG69</f>
        <v>0.98635725675993235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3218</v>
      </c>
      <c r="H58" s="45">
        <f t="shared" si="37"/>
        <v>89717.84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1473.8931297709923</v>
      </c>
      <c r="O58" s="47">
        <f t="shared" si="39"/>
        <v>210.55616139585604</v>
      </c>
      <c r="P58" s="168">
        <f t="shared" si="40"/>
        <v>0</v>
      </c>
      <c r="Q58" s="49">
        <f t="shared" si="41"/>
        <v>-3.7295528898582404</v>
      </c>
      <c r="R58" s="427">
        <f t="shared" si="36"/>
        <v>0.98259541984732823</v>
      </c>
      <c r="S58" s="603"/>
      <c r="T58" s="50">
        <v>0.22083333333333333</v>
      </c>
      <c r="U58" s="50">
        <v>0.31180555555555556</v>
      </c>
      <c r="V58" s="425">
        <v>25</v>
      </c>
      <c r="W58" s="436">
        <f>(U58-T58)*24*60</f>
        <v>131</v>
      </c>
      <c r="X58" s="53">
        <v>0.20694444444444446</v>
      </c>
      <c r="Y58" s="53">
        <v>0.21944444444444444</v>
      </c>
      <c r="Z58" s="54"/>
      <c r="AA58" s="54"/>
      <c r="AB58" s="620"/>
      <c r="AC58" s="621"/>
      <c r="AD58" s="423"/>
      <c r="AE58" s="423"/>
      <c r="AF58" s="48">
        <f t="shared" si="6"/>
        <v>-26.106870229007654</v>
      </c>
      <c r="AG58" s="427">
        <f t="shared" si="7"/>
        <v>0.98259541984732823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3283</v>
      </c>
      <c r="H59" s="45">
        <f t="shared" si="37"/>
        <v>91924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1470</v>
      </c>
      <c r="O59" s="47">
        <f t="shared" si="39"/>
        <v>210</v>
      </c>
      <c r="P59" s="168">
        <f t="shared" si="40"/>
        <v>0</v>
      </c>
      <c r="Q59" s="49">
        <f t="shared" si="41"/>
        <v>-4.2857142857142776</v>
      </c>
      <c r="R59" s="427">
        <f t="shared" si="36"/>
        <v>0.98</v>
      </c>
      <c r="S59" s="603"/>
      <c r="T59" s="50">
        <v>0.32916666666666666</v>
      </c>
      <c r="U59" s="50">
        <v>0.42222222222222222</v>
      </c>
      <c r="V59" s="145">
        <v>25</v>
      </c>
      <c r="W59" s="436">
        <f t="shared" ref="W59:W69" si="42">(U59-T59)*24*60</f>
        <v>134</v>
      </c>
      <c r="X59" s="53">
        <v>0.31597222222222221</v>
      </c>
      <c r="Y59" s="53">
        <v>0.32777777777777778</v>
      </c>
      <c r="Z59" s="54"/>
      <c r="AA59" s="54"/>
      <c r="AB59" s="588"/>
      <c r="AC59" s="588"/>
      <c r="AD59" s="423"/>
      <c r="AE59" s="423"/>
      <c r="AF59" s="48">
        <f t="shared" si="6"/>
        <v>-30</v>
      </c>
      <c r="AG59" s="427">
        <f t="shared" si="7"/>
        <v>0.98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3765.8399999999997</v>
      </c>
      <c r="H60" s="45">
        <f t="shared" si="37"/>
        <v>37997.325599999996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1486.5157894736847</v>
      </c>
      <c r="O60" s="47">
        <f t="shared" si="39"/>
        <v>247.75263157894744</v>
      </c>
      <c r="P60" s="168">
        <f t="shared" si="40"/>
        <v>0</v>
      </c>
      <c r="Q60" s="49">
        <f t="shared" si="41"/>
        <v>-2.2473684210525562</v>
      </c>
      <c r="R60" s="427">
        <f t="shared" si="36"/>
        <v>0.99101052631578979</v>
      </c>
      <c r="S60" s="603"/>
      <c r="T60" s="50">
        <v>0.43958333333333333</v>
      </c>
      <c r="U60" s="50">
        <v>0.54513888888888884</v>
      </c>
      <c r="V60" s="145">
        <v>25</v>
      </c>
      <c r="W60" s="436">
        <f t="shared" si="42"/>
        <v>151.99999999999994</v>
      </c>
      <c r="X60" s="53">
        <v>0.42708333333333331</v>
      </c>
      <c r="Y60" s="53">
        <v>0.4381944444444445</v>
      </c>
      <c r="Z60" s="54"/>
      <c r="AA60" s="54"/>
      <c r="AB60" s="588"/>
      <c r="AC60" s="588"/>
      <c r="AD60" s="423"/>
      <c r="AE60" s="423"/>
      <c r="AF60" s="48">
        <f t="shared" si="6"/>
        <v>-13.484210526315337</v>
      </c>
      <c r="AG60" s="426">
        <f t="shared" si="7"/>
        <v>0.99101052631578979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3295.1099999999997</v>
      </c>
      <c r="H61" s="45">
        <f t="shared" si="37"/>
        <v>33247.659899999999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1486.515789473684</v>
      </c>
      <c r="O61" s="47">
        <f t="shared" si="39"/>
        <v>247.75263157894733</v>
      </c>
      <c r="P61" s="168">
        <f t="shared" si="40"/>
        <v>0</v>
      </c>
      <c r="Q61" s="49">
        <f t="shared" si="41"/>
        <v>-2.2473684210526699</v>
      </c>
      <c r="R61" s="427">
        <f t="shared" si="36"/>
        <v>0.99101052631578934</v>
      </c>
      <c r="S61" s="603"/>
      <c r="T61" s="50">
        <v>0.5625</v>
      </c>
      <c r="U61" s="50">
        <v>0.65486111111111112</v>
      </c>
      <c r="V61" s="145">
        <v>25</v>
      </c>
      <c r="W61" s="436">
        <f t="shared" si="42"/>
        <v>133</v>
      </c>
      <c r="X61" s="53">
        <v>0.5493055555555556</v>
      </c>
      <c r="Y61" s="53">
        <v>0.56180555555555556</v>
      </c>
      <c r="Z61" s="54"/>
      <c r="AA61" s="54"/>
      <c r="AB61" s="588"/>
      <c r="AC61" s="588"/>
      <c r="AD61" s="423"/>
      <c r="AE61" s="423"/>
      <c r="AF61" s="48">
        <f t="shared" si="6"/>
        <v>-13.484210526316019</v>
      </c>
      <c r="AG61" s="427">
        <f t="shared" si="7"/>
        <v>0.99101052631578934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1479.5358851398985</v>
      </c>
      <c r="O69" s="73">
        <f t="shared" si="43"/>
        <v>225.51956253878251</v>
      </c>
      <c r="P69" s="48">
        <f>M69-J69</f>
        <v>0</v>
      </c>
      <c r="Q69" s="49">
        <f>N69-K69</f>
        <v>-20.464114860101517</v>
      </c>
      <c r="R69" s="175">
        <f t="shared" ref="R69:R75" si="44">O69/L69</f>
        <v>0.98664808610717347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-20.464114860101517</v>
      </c>
      <c r="AG69" s="427">
        <f t="shared" si="7"/>
        <v>0.98635725675993235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2202.6</v>
      </c>
      <c r="H70" s="45">
        <f>F70*G70</f>
        <v>136847.538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1452.2637362637363</v>
      </c>
      <c r="O70" s="47">
        <f t="shared" ref="O70:O75" si="46">N70/M70</f>
        <v>103.73312401883831</v>
      </c>
      <c r="P70" s="48">
        <f t="shared" ref="P70:P75" si="47">M70-J70</f>
        <v>0</v>
      </c>
      <c r="Q70" s="49">
        <f t="shared" ref="Q70:Q75" si="48">O70-L70</f>
        <v>-3.4097331240188282</v>
      </c>
      <c r="R70" s="427">
        <f t="shared" si="44"/>
        <v>0.96817582417582426</v>
      </c>
      <c r="S70" s="603">
        <f>R82</f>
        <v>0.93061318828807293</v>
      </c>
      <c r="T70" s="50">
        <v>0.25</v>
      </c>
      <c r="U70" s="50">
        <v>0.31319444444444444</v>
      </c>
      <c r="V70" s="425">
        <v>5</v>
      </c>
      <c r="W70" s="436">
        <f>(U70-T70)*24*60</f>
        <v>91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-47.736263736263709</v>
      </c>
      <c r="AG70" s="427">
        <f t="shared" si="7"/>
        <v>0.96817582417582415</v>
      </c>
      <c r="AH70" s="603">
        <f>AG82</f>
        <v>0.92905241636819713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1941</v>
      </c>
      <c r="H71" s="45">
        <f>F71*G71</f>
        <v>92488.65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1338.6206896551721</v>
      </c>
      <c r="O71" s="47">
        <f t="shared" si="46"/>
        <v>74.367816091954012</v>
      </c>
      <c r="P71" s="48">
        <f t="shared" si="47"/>
        <v>0</v>
      </c>
      <c r="Q71" s="49">
        <f t="shared" si="48"/>
        <v>-5.6321839080459881</v>
      </c>
      <c r="R71" s="427">
        <f t="shared" si="44"/>
        <v>0.92959770114942519</v>
      </c>
      <c r="S71" s="603"/>
      <c r="T71" s="50">
        <v>0.31805555555555554</v>
      </c>
      <c r="U71" s="50">
        <v>0.37847222222222221</v>
      </c>
      <c r="V71" s="425">
        <v>7</v>
      </c>
      <c r="W71" s="436">
        <f t="shared" ref="W71:W81" si="49">(U71-T71)*24*60</f>
        <v>87.000000000000014</v>
      </c>
      <c r="X71" s="53"/>
      <c r="Y71" s="53"/>
      <c r="Z71" s="54"/>
      <c r="AA71" s="54"/>
      <c r="AB71" s="588"/>
      <c r="AC71" s="588"/>
      <c r="AD71" s="423"/>
      <c r="AE71" s="423">
        <v>1</v>
      </c>
      <c r="AF71" s="48">
        <f>N71-K71</f>
        <v>-101.3793103448279</v>
      </c>
      <c r="AG71" s="427">
        <f>N71/K71</f>
        <v>0.92959770114942508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3808.66</v>
      </c>
      <c r="H72" s="45">
        <f t="shared" ref="H72:H80" si="50">F72*G72</f>
        <v>203230.09759999998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1328.6023255813957</v>
      </c>
      <c r="O72" s="47">
        <f t="shared" si="46"/>
        <v>69.926438188494515</v>
      </c>
      <c r="P72" s="48">
        <f t="shared" si="47"/>
        <v>0</v>
      </c>
      <c r="Q72" s="49">
        <f t="shared" si="48"/>
        <v>-5.8630354957160051</v>
      </c>
      <c r="R72" s="427">
        <f t="shared" si="44"/>
        <v>0.92264050387596941</v>
      </c>
      <c r="S72" s="603"/>
      <c r="T72" s="50">
        <v>0.39444444444444443</v>
      </c>
      <c r="U72" s="50">
        <v>0.51388888888888884</v>
      </c>
      <c r="V72" s="425">
        <v>23</v>
      </c>
      <c r="W72" s="436">
        <f t="shared" si="49"/>
        <v>171.99999999999994</v>
      </c>
      <c r="X72" s="53">
        <v>0.3833333333333333</v>
      </c>
      <c r="Y72" s="53">
        <v>0.39374999999999999</v>
      </c>
      <c r="Z72" s="54"/>
      <c r="AA72" s="54"/>
      <c r="AB72" s="588"/>
      <c r="AC72" s="588"/>
      <c r="AD72" s="423"/>
      <c r="AE72" s="423"/>
      <c r="AF72" s="48">
        <f>N72-K72</f>
        <v>-111.39767441860431</v>
      </c>
      <c r="AG72" s="427">
        <f>N72/K72</f>
        <v>0.92264050387596919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2026</v>
      </c>
      <c r="H73" s="45">
        <f t="shared" si="50"/>
        <v>108917.75999999999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1321.304347826087</v>
      </c>
      <c r="O73" s="47">
        <f t="shared" si="46"/>
        <v>82.581521739130437</v>
      </c>
      <c r="P73" s="48">
        <f t="shared" si="47"/>
        <v>0</v>
      </c>
      <c r="Q73" s="49">
        <f t="shared" si="48"/>
        <v>-7.4184782608695627</v>
      </c>
      <c r="R73" s="427">
        <f t="shared" si="44"/>
        <v>0.91757246376811596</v>
      </c>
      <c r="S73" s="603"/>
      <c r="T73" s="50">
        <v>0.55416666666666659</v>
      </c>
      <c r="U73" s="50">
        <v>0.61805555555555547</v>
      </c>
      <c r="V73" s="425">
        <v>5</v>
      </c>
      <c r="W73" s="436">
        <f t="shared" si="49"/>
        <v>92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-118.695652173913</v>
      </c>
      <c r="AG73" s="427">
        <f>N73/K73</f>
        <v>0.91757246376811596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1709.6000000000001</v>
      </c>
      <c r="H74" s="45">
        <f t="shared" si="50"/>
        <v>81223.096000000005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1315.0769230769224</v>
      </c>
      <c r="O74" s="47">
        <f t="shared" si="46"/>
        <v>77.357466063348383</v>
      </c>
      <c r="P74" s="48">
        <f t="shared" si="47"/>
        <v>0</v>
      </c>
      <c r="Q74" s="49">
        <f t="shared" si="48"/>
        <v>-7.3484162895927909</v>
      </c>
      <c r="R74" s="427">
        <f t="shared" si="44"/>
        <v>0.91324786324786289</v>
      </c>
      <c r="S74" s="603"/>
      <c r="T74" s="50">
        <v>0.63402777777777763</v>
      </c>
      <c r="U74" s="50">
        <v>0.68819444444444433</v>
      </c>
      <c r="V74" s="425">
        <v>23</v>
      </c>
      <c r="W74" s="436">
        <f t="shared" si="49"/>
        <v>78.000000000000043</v>
      </c>
      <c r="X74" s="183">
        <v>0.62222222222222223</v>
      </c>
      <c r="Y74" s="183">
        <v>0.63263888888888886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-124.92307692307759</v>
      </c>
      <c r="AG74" s="427">
        <f t="shared" ref="AG74:AG80" si="52">N74/K74</f>
        <v>0.91324786324786278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240</v>
      </c>
      <c r="E75" s="43"/>
      <c r="F75" s="359">
        <v>53.36</v>
      </c>
      <c r="G75" s="57">
        <v>1105.74</v>
      </c>
      <c r="H75" s="45">
        <f t="shared" si="50"/>
        <v>59002.286399999997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1326.8880000000004</v>
      </c>
      <c r="O75" s="47">
        <f t="shared" si="46"/>
        <v>69.83621052631581</v>
      </c>
      <c r="P75" s="48">
        <f t="shared" si="47"/>
        <v>0</v>
      </c>
      <c r="Q75" s="49">
        <f t="shared" si="48"/>
        <v>-5.9532631578947104</v>
      </c>
      <c r="R75" s="427">
        <f t="shared" si="44"/>
        <v>0.92145000000000032</v>
      </c>
      <c r="S75" s="603"/>
      <c r="T75" s="50">
        <v>0.69305555555555542</v>
      </c>
      <c r="U75" s="50">
        <v>0.72777777777777763</v>
      </c>
      <c r="V75" s="425">
        <v>7</v>
      </c>
      <c r="W75" s="436">
        <f t="shared" si="49"/>
        <v>49.999999999999986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-113.11199999999963</v>
      </c>
      <c r="AG75" s="427">
        <f t="shared" si="52"/>
        <v>0.92145000000000021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1347.1260037338859</v>
      </c>
      <c r="O82" s="187">
        <f t="shared" si="53"/>
        <v>79.633762771346923</v>
      </c>
      <c r="P82" s="117">
        <f>M82-J82</f>
        <v>0</v>
      </c>
      <c r="Q82" s="118">
        <f>N82-K82</f>
        <v>-102.87399626611409</v>
      </c>
      <c r="R82" s="175">
        <f>O82/L82</f>
        <v>0.93061318828807293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-102.87399626611409</v>
      </c>
      <c r="AG82" s="427">
        <f>N82/K82</f>
        <v>0.92905241636819713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1630.6</v>
      </c>
      <c r="H83" s="84">
        <f t="shared" ref="H83:H94" si="54">F83*G83</f>
        <v>43210.899999999994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0" si="55">G83/W83*60</f>
        <v>1528.6874999999995</v>
      </c>
      <c r="O83" s="186">
        <f t="shared" ref="O83:O90" si="56">N83/M83</f>
        <v>127.39062499999996</v>
      </c>
      <c r="P83" s="54">
        <f t="shared" ref="P83:P90" si="57">M83-J83</f>
        <v>0</v>
      </c>
      <c r="Q83" s="88">
        <f t="shared" ref="Q83:Q90" si="58">O83-L83</f>
        <v>-39.2760416666667</v>
      </c>
      <c r="R83" s="188">
        <f t="shared" ref="R83:R90" si="59">O83/L83</f>
        <v>0.76434374999999977</v>
      </c>
      <c r="S83" s="603">
        <f>R95</f>
        <v>0.88642468079549352</v>
      </c>
      <c r="T83" s="50">
        <v>0.29166666666666669</v>
      </c>
      <c r="U83" s="50">
        <v>0.33611111111111114</v>
      </c>
      <c r="V83" s="425">
        <v>5</v>
      </c>
      <c r="W83" s="436">
        <f t="shared" ref="W83:W93" si="60">(U83-T83)*24*60</f>
        <v>64.000000000000014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-471.31250000000045</v>
      </c>
      <c r="AG83" s="427">
        <f t="shared" ref="AG83:AG173" si="62">N83/K83</f>
        <v>0.76434374999999977</v>
      </c>
      <c r="AH83" s="603">
        <f>AG95</f>
        <v>0.89016006126055325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1075.1000000000001</v>
      </c>
      <c r="H84" s="84">
        <f t="shared" si="54"/>
        <v>46379.814000000006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1372.4680851063833</v>
      </c>
      <c r="O84" s="186">
        <f t="shared" si="56"/>
        <v>85.779255319148959</v>
      </c>
      <c r="P84" s="54">
        <f t="shared" si="57"/>
        <v>0</v>
      </c>
      <c r="Q84" s="88">
        <f t="shared" si="58"/>
        <v>-4.2207446808510412</v>
      </c>
      <c r="R84" s="188">
        <f t="shared" si="59"/>
        <v>0.95310283687943287</v>
      </c>
      <c r="S84" s="603"/>
      <c r="T84" s="50">
        <v>0.34097222222222223</v>
      </c>
      <c r="U84" s="50">
        <v>0.37361111111111112</v>
      </c>
      <c r="V84" s="425">
        <v>7</v>
      </c>
      <c r="W84" s="436">
        <f t="shared" si="60"/>
        <v>46.999999999999993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-67.531914893616658</v>
      </c>
      <c r="AG84" s="427">
        <f t="shared" si="62"/>
        <v>0.95310283687943287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2753</v>
      </c>
      <c r="H85" s="84">
        <f t="shared" si="54"/>
        <v>167988.06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1388.0672268907567</v>
      </c>
      <c r="O85" s="186">
        <f t="shared" si="56"/>
        <v>81.6510133465151</v>
      </c>
      <c r="P85" s="54">
        <f t="shared" si="57"/>
        <v>0</v>
      </c>
      <c r="Q85" s="88">
        <f t="shared" si="58"/>
        <v>-3.054869006426074</v>
      </c>
      <c r="R85" s="188">
        <f t="shared" si="59"/>
        <v>0.96393557422969223</v>
      </c>
      <c r="S85" s="603"/>
      <c r="T85" s="50">
        <v>0.38958333333333334</v>
      </c>
      <c r="U85" s="50">
        <v>0.47222222222222221</v>
      </c>
      <c r="V85" s="425">
        <v>23</v>
      </c>
      <c r="W85" s="436">
        <f t="shared" si="60"/>
        <v>118.99999999999997</v>
      </c>
      <c r="X85" s="53">
        <v>0.37777777777777777</v>
      </c>
      <c r="Y85" s="53">
        <v>0.3888888888888889</v>
      </c>
      <c r="Z85" s="54"/>
      <c r="AA85" s="54"/>
      <c r="AB85" s="588"/>
      <c r="AC85" s="588"/>
      <c r="AD85" s="423">
        <v>1</v>
      </c>
      <c r="AE85" s="423"/>
      <c r="AF85" s="48">
        <f t="shared" si="61"/>
        <v>-51.932773109243271</v>
      </c>
      <c r="AG85" s="427">
        <f t="shared" si="62"/>
        <v>0.96393557422969223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1404</v>
      </c>
      <c r="H86" s="84">
        <f t="shared" si="54"/>
        <v>75942.36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1094.0259740259735</v>
      </c>
      <c r="O86" s="186">
        <f t="shared" si="56"/>
        <v>54.701298701298676</v>
      </c>
      <c r="P86" s="54">
        <f t="shared" si="57"/>
        <v>0</v>
      </c>
      <c r="Q86" s="88">
        <f t="shared" si="58"/>
        <v>-10.298701298701324</v>
      </c>
      <c r="R86" s="188">
        <f t="shared" si="59"/>
        <v>0.84155844155844117</v>
      </c>
      <c r="S86" s="603"/>
      <c r="T86" s="50">
        <v>0.51249999999999996</v>
      </c>
      <c r="U86" s="50">
        <v>0.56597222222222221</v>
      </c>
      <c r="V86" s="425">
        <v>5</v>
      </c>
      <c r="W86" s="436">
        <f t="shared" si="60"/>
        <v>77.000000000000043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-205.97402597402652</v>
      </c>
      <c r="AG86" s="427">
        <f t="shared" si="62"/>
        <v>0.84155844155844117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2177</v>
      </c>
      <c r="H87" s="84">
        <f t="shared" si="54"/>
        <v>132992.93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1306.2000000000005</v>
      </c>
      <c r="O87" s="186">
        <f t="shared" si="56"/>
        <v>76.835294117647095</v>
      </c>
      <c r="P87" s="54">
        <f t="shared" si="57"/>
        <v>0</v>
      </c>
      <c r="Q87" s="88">
        <f t="shared" si="58"/>
        <v>-7.870588235294079</v>
      </c>
      <c r="R87" s="188">
        <f t="shared" si="59"/>
        <v>0.9070833333333338</v>
      </c>
      <c r="S87" s="603"/>
      <c r="T87" s="50">
        <v>0.57152777777777775</v>
      </c>
      <c r="U87" s="50">
        <v>0.64097222222222217</v>
      </c>
      <c r="V87" s="425">
        <v>8</v>
      </c>
      <c r="W87" s="436">
        <f t="shared" si="60"/>
        <v>99.999999999999972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-133.7999999999995</v>
      </c>
      <c r="AG87" s="427">
        <f t="shared" si="62"/>
        <v>0.90708333333333369</v>
      </c>
      <c r="AH87" s="603"/>
    </row>
    <row r="88" spans="1:34" ht="19.149999999999999" customHeight="1">
      <c r="A88" s="612"/>
      <c r="B88" s="110" t="s">
        <v>224</v>
      </c>
      <c r="C88" s="432"/>
      <c r="D88" s="189" t="s">
        <v>246</v>
      </c>
      <c r="E88" s="43"/>
      <c r="F88" s="366">
        <v>29.113149847094796</v>
      </c>
      <c r="G88" s="57">
        <v>1113.3499999999999</v>
      </c>
      <c r="H88" s="84">
        <f t="shared" si="54"/>
        <v>32413.125382262988</v>
      </c>
      <c r="I88" s="425">
        <v>1</v>
      </c>
      <c r="J88" s="87">
        <v>20</v>
      </c>
      <c r="K88" s="57">
        <v>1500</v>
      </c>
      <c r="L88" s="86">
        <v>75</v>
      </c>
      <c r="M88" s="434">
        <v>18</v>
      </c>
      <c r="N88" s="57">
        <f t="shared" si="55"/>
        <v>1363.2857142857144</v>
      </c>
      <c r="O88" s="186">
        <f t="shared" si="56"/>
        <v>75.738095238095241</v>
      </c>
      <c r="P88" s="54">
        <f t="shared" si="57"/>
        <v>-2</v>
      </c>
      <c r="Q88" s="88">
        <f t="shared" si="58"/>
        <v>0.7380952380952408</v>
      </c>
      <c r="R88" s="188">
        <f t="shared" si="59"/>
        <v>1.00984126984127</v>
      </c>
      <c r="S88" s="603"/>
      <c r="T88" s="50">
        <v>0.65624999999999989</v>
      </c>
      <c r="U88" s="50">
        <v>0.69027777777777766</v>
      </c>
      <c r="V88" s="425">
        <v>22</v>
      </c>
      <c r="W88" s="436">
        <f t="shared" si="60"/>
        <v>48.999999999999986</v>
      </c>
      <c r="X88" s="53">
        <v>0.64583333333333337</v>
      </c>
      <c r="Y88" s="53">
        <v>0.61458333333333337</v>
      </c>
      <c r="Z88" s="54"/>
      <c r="AA88" s="54"/>
      <c r="AB88" s="588"/>
      <c r="AC88" s="588"/>
      <c r="AD88" s="423"/>
      <c r="AE88" s="423"/>
      <c r="AF88" s="48">
        <f t="shared" si="61"/>
        <v>-136.71428571428555</v>
      </c>
      <c r="AG88" s="427">
        <f t="shared" si="62"/>
        <v>0.90885714285714292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239</v>
      </c>
      <c r="E89" s="43"/>
      <c r="F89" s="366">
        <v>43.14</v>
      </c>
      <c r="G89" s="115">
        <v>578.9</v>
      </c>
      <c r="H89" s="84">
        <f t="shared" si="54"/>
        <v>24973.745999999999</v>
      </c>
      <c r="I89" s="425">
        <v>1</v>
      </c>
      <c r="J89" s="87">
        <v>16</v>
      </c>
      <c r="K89" s="57">
        <v>1440</v>
      </c>
      <c r="L89" s="86">
        <v>90</v>
      </c>
      <c r="M89" s="434">
        <v>17</v>
      </c>
      <c r="N89" s="57">
        <f t="shared" si="55"/>
        <v>1335.9230769230733</v>
      </c>
      <c r="O89" s="186">
        <f t="shared" si="56"/>
        <v>78.583710407239607</v>
      </c>
      <c r="P89" s="54">
        <f t="shared" si="57"/>
        <v>1</v>
      </c>
      <c r="Q89" s="88">
        <f t="shared" si="58"/>
        <v>-11.416289592760393</v>
      </c>
      <c r="R89" s="188">
        <f t="shared" si="59"/>
        <v>0.87315233785821789</v>
      </c>
      <c r="S89" s="603"/>
      <c r="T89" s="50">
        <v>0.69444444444444431</v>
      </c>
      <c r="U89" s="50">
        <v>0.71249999999999991</v>
      </c>
      <c r="V89" s="425">
        <v>6</v>
      </c>
      <c r="W89" s="436">
        <f t="shared" si="60"/>
        <v>26.000000000000068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-104.07692307692673</v>
      </c>
      <c r="AG89" s="427">
        <f t="shared" si="62"/>
        <v>0.92772435897435646</v>
      </c>
      <c r="AH89" s="603"/>
    </row>
    <row r="90" spans="1:34" ht="19.149999999999999" customHeight="1">
      <c r="A90" s="612"/>
      <c r="B90" s="110" t="s">
        <v>231</v>
      </c>
      <c r="C90" s="432"/>
      <c r="D90" s="42" t="s">
        <v>240</v>
      </c>
      <c r="E90" s="43"/>
      <c r="F90" s="366">
        <v>53.36</v>
      </c>
      <c r="G90" s="128">
        <v>1228.6000000000001</v>
      </c>
      <c r="H90" s="84">
        <f t="shared" si="54"/>
        <v>65558.096000000005</v>
      </c>
      <c r="I90" s="190">
        <v>1</v>
      </c>
      <c r="J90" s="87">
        <v>19</v>
      </c>
      <c r="K90" s="57">
        <v>1440</v>
      </c>
      <c r="L90" s="86">
        <v>75.78947368421052</v>
      </c>
      <c r="M90" s="434">
        <v>19</v>
      </c>
      <c r="N90" s="57">
        <f t="shared" si="55"/>
        <v>1293.263157894738</v>
      </c>
      <c r="O90" s="186">
        <f t="shared" si="56"/>
        <v>68.066481994459892</v>
      </c>
      <c r="P90" s="54">
        <f t="shared" si="57"/>
        <v>0</v>
      </c>
      <c r="Q90" s="88">
        <f t="shared" si="58"/>
        <v>-7.7229916897506286</v>
      </c>
      <c r="R90" s="188">
        <f t="shared" si="59"/>
        <v>0.89809941520467917</v>
      </c>
      <c r="S90" s="603"/>
      <c r="T90" s="50">
        <v>0.71736111111111101</v>
      </c>
      <c r="U90" s="50">
        <v>0.75694444444444431</v>
      </c>
      <c r="V90" s="425">
        <v>7</v>
      </c>
      <c r="W90" s="436">
        <f t="shared" si="60"/>
        <v>56.999999999999957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-146.73684210526199</v>
      </c>
      <c r="AG90" s="427">
        <f t="shared" si="62"/>
        <v>0.89809941520467917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/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17.125</v>
      </c>
      <c r="K95" s="205">
        <v>1500</v>
      </c>
      <c r="L95" s="206">
        <v>91.483488132094934</v>
      </c>
      <c r="M95" s="205">
        <f t="shared" ref="M95:O95" si="63">AVERAGE(M83:M94)</f>
        <v>17</v>
      </c>
      <c r="N95" s="205">
        <f t="shared" si="63"/>
        <v>1335.2400918908299</v>
      </c>
      <c r="O95" s="206">
        <f t="shared" si="63"/>
        <v>81.093221765550567</v>
      </c>
      <c r="P95" s="207">
        <f>M95-J95</f>
        <v>-0.125</v>
      </c>
      <c r="Q95" s="208">
        <f t="shared" ref="Q95:Q104" si="64">O95-L95</f>
        <v>-10.390266366544367</v>
      </c>
      <c r="R95" s="209">
        <f>O95/L95</f>
        <v>0.88642468079549352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-164.75990810917006</v>
      </c>
      <c r="AG95" s="428">
        <f t="shared" si="62"/>
        <v>0.89016006126055325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3054.6</v>
      </c>
      <c r="H96" s="45">
        <f t="shared" ref="H96:H106" si="65">F96*G96</f>
        <v>84001.5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4" si="66">G96/W96*60</f>
        <v>1553.1864406779662</v>
      </c>
      <c r="O96" s="47">
        <f t="shared" ref="O96:O104" si="67">N96/M96</f>
        <v>129.43220338983051</v>
      </c>
      <c r="P96" s="48">
        <f t="shared" ref="P96:P104" si="68">M96-J96</f>
        <v>0</v>
      </c>
      <c r="Q96" s="49">
        <f t="shared" si="64"/>
        <v>-37.234463276836152</v>
      </c>
      <c r="R96" s="427">
        <f t="shared" ref="R96:R104" si="69">O96/L96</f>
        <v>0.77659322033898304</v>
      </c>
      <c r="S96" s="603">
        <f>R108</f>
        <v>0.81472757207041879</v>
      </c>
      <c r="T96" s="89">
        <v>0.29166666666666669</v>
      </c>
      <c r="U96" s="89">
        <v>0.37361111111111112</v>
      </c>
      <c r="V96" s="423">
        <v>5</v>
      </c>
      <c r="W96" s="90">
        <f t="shared" ref="W96:W133" si="70">(U96-T96)*24*60</f>
        <v>117.99999999999999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-446.81355932203383</v>
      </c>
      <c r="AG96" s="424">
        <f t="shared" si="62"/>
        <v>0.77659322033898304</v>
      </c>
      <c r="AH96" s="587">
        <f>AG108</f>
        <v>0.81831432482934519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1881.1000000000001</v>
      </c>
      <c r="H97" s="213">
        <f t="shared" si="65"/>
        <v>69450.212000000014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1525.2162162162169</v>
      </c>
      <c r="O97" s="47">
        <f t="shared" si="67"/>
        <v>127.10135135135141</v>
      </c>
      <c r="P97" s="48">
        <f t="shared" si="68"/>
        <v>0</v>
      </c>
      <c r="Q97" s="49">
        <f t="shared" si="64"/>
        <v>-39.565315315315246</v>
      </c>
      <c r="R97" s="427">
        <f t="shared" si="69"/>
        <v>0.76260810810810853</v>
      </c>
      <c r="S97" s="603"/>
      <c r="T97" s="214">
        <v>0.37777777777777777</v>
      </c>
      <c r="U97" s="214">
        <v>0.42916666666666664</v>
      </c>
      <c r="V97" s="215">
        <v>6</v>
      </c>
      <c r="W97" s="90">
        <f t="shared" si="70"/>
        <v>73.999999999999972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-474.78378378378306</v>
      </c>
      <c r="AG97" s="217">
        <f t="shared" si="62"/>
        <v>0.76260810810810842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2067.65</v>
      </c>
      <c r="H98" s="213">
        <f t="shared" si="65"/>
        <v>60195.804281345554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1305.8842105263161</v>
      </c>
      <c r="O98" s="47">
        <f t="shared" si="67"/>
        <v>72.549122807017568</v>
      </c>
      <c r="P98" s="48">
        <f t="shared" si="68"/>
        <v>-2</v>
      </c>
      <c r="Q98" s="49">
        <f t="shared" si="64"/>
        <v>-2.450877192982432</v>
      </c>
      <c r="R98" s="427">
        <f t="shared" si="69"/>
        <v>0.96732163742690092</v>
      </c>
      <c r="S98" s="603"/>
      <c r="T98" s="89">
        <v>0.44444444444444442</v>
      </c>
      <c r="U98" s="89">
        <v>0.51041666666666663</v>
      </c>
      <c r="V98" s="423">
        <v>22</v>
      </c>
      <c r="W98" s="90">
        <f t="shared" si="70"/>
        <v>94.999999999999986</v>
      </c>
      <c r="X98" s="219">
        <v>0.43333333333333335</v>
      </c>
      <c r="Y98" s="219">
        <v>0.44375000000000003</v>
      </c>
      <c r="Z98" s="220"/>
      <c r="AA98" s="220"/>
      <c r="AB98" s="588"/>
      <c r="AC98" s="588"/>
      <c r="AD98" s="423">
        <v>1</v>
      </c>
      <c r="AE98" s="423"/>
      <c r="AF98" s="54">
        <f t="shared" si="61"/>
        <v>-194.11578947368389</v>
      </c>
      <c r="AG98" s="424">
        <f t="shared" si="62"/>
        <v>0.87058947368421069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598</v>
      </c>
      <c r="H99" s="213">
        <f t="shared" si="65"/>
        <v>46255.299999999996</v>
      </c>
      <c r="I99" s="423"/>
      <c r="J99" s="46">
        <v>19</v>
      </c>
      <c r="K99" s="44">
        <v>1440</v>
      </c>
      <c r="L99" s="47">
        <v>75.78947368421052</v>
      </c>
      <c r="M99" s="437">
        <v>19</v>
      </c>
      <c r="N99" s="44">
        <f t="shared" si="66"/>
        <v>1157.4193548387079</v>
      </c>
      <c r="O99" s="47">
        <f t="shared" si="67"/>
        <v>60.916808149405682</v>
      </c>
      <c r="P99" s="48">
        <f t="shared" si="68"/>
        <v>0</v>
      </c>
      <c r="Q99" s="49">
        <f t="shared" si="64"/>
        <v>-14.872665534804838</v>
      </c>
      <c r="R99" s="427">
        <f t="shared" si="69"/>
        <v>0.8037634408602139</v>
      </c>
      <c r="S99" s="603"/>
      <c r="T99" s="89">
        <v>0.55069444444444438</v>
      </c>
      <c r="U99" s="89">
        <v>0.57222222222222219</v>
      </c>
      <c r="V99" s="423">
        <v>5</v>
      </c>
      <c r="W99" s="90">
        <f t="shared" si="70"/>
        <v>31.00000000000005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-282.58064516129207</v>
      </c>
      <c r="AG99" s="217">
        <f t="shared" si="62"/>
        <v>0.8037634408602139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1232</v>
      </c>
      <c r="H100" s="213">
        <f t="shared" si="65"/>
        <v>95282.880000000005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1320.0000000000011</v>
      </c>
      <c r="O100" s="47">
        <f t="shared" si="67"/>
        <v>73.3333333333334</v>
      </c>
      <c r="P100" s="48">
        <f t="shared" si="68"/>
        <v>0</v>
      </c>
      <c r="Q100" s="49">
        <f t="shared" si="64"/>
        <v>-6.6666666666666003</v>
      </c>
      <c r="R100" s="427">
        <f t="shared" si="69"/>
        <v>0.91666666666666752</v>
      </c>
      <c r="S100" s="603"/>
      <c r="T100" s="214">
        <v>0.57638888888888884</v>
      </c>
      <c r="U100" s="214">
        <v>0.6152777777777777</v>
      </c>
      <c r="V100" s="215">
        <v>6</v>
      </c>
      <c r="W100" s="90">
        <f t="shared" si="70"/>
        <v>55.999999999999957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-119.99999999999886</v>
      </c>
      <c r="AG100" s="424">
        <f t="shared" si="62"/>
        <v>0.91666666666666741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800</v>
      </c>
      <c r="H101" s="213">
        <f t="shared" si="65"/>
        <v>47472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1297.2972972972962</v>
      </c>
      <c r="O101" s="47">
        <f t="shared" si="67"/>
        <v>76.311605723370363</v>
      </c>
      <c r="P101" s="48">
        <f t="shared" si="68"/>
        <v>0</v>
      </c>
      <c r="Q101" s="49">
        <f t="shared" si="64"/>
        <v>-8.3942766295708111</v>
      </c>
      <c r="R101" s="427">
        <f t="shared" si="69"/>
        <v>0.90090090090090014</v>
      </c>
      <c r="S101" s="603"/>
      <c r="T101" s="214">
        <v>0.6201388888888888</v>
      </c>
      <c r="U101" s="89">
        <v>0.64583333333333326</v>
      </c>
      <c r="V101" s="215">
        <v>7</v>
      </c>
      <c r="W101" s="90">
        <f t="shared" si="70"/>
        <v>37.000000000000028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-142.70270270270385</v>
      </c>
      <c r="AG101" s="217">
        <f t="shared" si="62"/>
        <v>0.90090090090090014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303.45</v>
      </c>
      <c r="H102" s="213">
        <f t="shared" si="65"/>
        <v>21711.8475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1213.8000000000043</v>
      </c>
      <c r="O102" s="47">
        <f t="shared" si="67"/>
        <v>67.433333333333564</v>
      </c>
      <c r="P102" s="48">
        <f t="shared" si="68"/>
        <v>0</v>
      </c>
      <c r="Q102" s="49">
        <f t="shared" si="64"/>
        <v>-9.5111111111108784</v>
      </c>
      <c r="R102" s="427">
        <f t="shared" si="69"/>
        <v>0.87638989169675396</v>
      </c>
      <c r="S102" s="603"/>
      <c r="T102" s="214">
        <v>0.66111111111111098</v>
      </c>
      <c r="U102" s="214">
        <v>0.67152777777777761</v>
      </c>
      <c r="V102" s="215">
        <v>22</v>
      </c>
      <c r="W102" s="90">
        <f t="shared" si="70"/>
        <v>14.999999999999947</v>
      </c>
      <c r="X102" s="223">
        <v>0.65</v>
      </c>
      <c r="Y102" s="223">
        <v>0.65972222222222221</v>
      </c>
      <c r="Z102" s="220"/>
      <c r="AA102" s="220"/>
      <c r="AB102" s="588"/>
      <c r="AC102" s="588"/>
      <c r="AD102" s="423"/>
      <c r="AE102" s="423"/>
      <c r="AF102" s="54">
        <f t="shared" si="61"/>
        <v>-171.19999999999573</v>
      </c>
      <c r="AG102" s="424">
        <f t="shared" si="62"/>
        <v>0.87638989169675396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1012.9</v>
      </c>
      <c r="H103" s="213">
        <f t="shared" si="65"/>
        <v>37396.268000000004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1519.3499999999995</v>
      </c>
      <c r="O103" s="47">
        <f t="shared" si="67"/>
        <v>126.61249999999995</v>
      </c>
      <c r="P103" s="48">
        <f t="shared" si="68"/>
        <v>0</v>
      </c>
      <c r="Q103" s="49">
        <f t="shared" si="64"/>
        <v>-40.054166666666703</v>
      </c>
      <c r="R103" s="427">
        <f t="shared" si="69"/>
        <v>0.75967499999999977</v>
      </c>
      <c r="S103" s="603"/>
      <c r="T103" s="214">
        <v>0.67638888888888871</v>
      </c>
      <c r="U103" s="214">
        <v>0.7041666666666665</v>
      </c>
      <c r="V103" s="215">
        <v>7</v>
      </c>
      <c r="W103" s="90">
        <f t="shared" si="70"/>
        <v>40.000000000000014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-480.65000000000055</v>
      </c>
      <c r="AG103" s="424">
        <f t="shared" si="62"/>
        <v>0.75967499999999977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347</v>
      </c>
      <c r="E104" s="83"/>
      <c r="F104" s="370">
        <v>26.5</v>
      </c>
      <c r="G104" s="212">
        <v>1472.8000000000002</v>
      </c>
      <c r="H104" s="213">
        <f t="shared" si="65"/>
        <v>39029.200000000004</v>
      </c>
      <c r="I104" s="224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1550.3157894736855</v>
      </c>
      <c r="O104" s="47">
        <f t="shared" si="67"/>
        <v>129.19298245614047</v>
      </c>
      <c r="P104" s="48">
        <f t="shared" si="68"/>
        <v>0</v>
      </c>
      <c r="Q104" s="49">
        <f t="shared" si="64"/>
        <v>-37.473684210526187</v>
      </c>
      <c r="R104" s="427">
        <f t="shared" si="69"/>
        <v>0.77515789473684282</v>
      </c>
      <c r="S104" s="604"/>
      <c r="T104" s="214">
        <v>0.70833333333333315</v>
      </c>
      <c r="U104" s="214">
        <v>0.74791666666666645</v>
      </c>
      <c r="V104" s="215">
        <v>6</v>
      </c>
      <c r="W104" s="90">
        <f t="shared" si="70"/>
        <v>56.999999999999957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-449.68421052631447</v>
      </c>
      <c r="AG104" s="217">
        <f t="shared" si="62"/>
        <v>0.77515789473684271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46"/>
      <c r="K105" s="44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15.555555555555555</v>
      </c>
      <c r="K108" s="101">
        <v>1689.4444444444443</v>
      </c>
      <c r="L108" s="104">
        <v>117.67849634980699</v>
      </c>
      <c r="M108" s="101">
        <f t="shared" ref="M108:O108" si="71">AVERAGE(M96:M107)</f>
        <v>15.333333333333334</v>
      </c>
      <c r="N108" s="101">
        <f t="shared" si="71"/>
        <v>1382.4965898922437</v>
      </c>
      <c r="O108" s="104">
        <f t="shared" si="71"/>
        <v>95.875915615975885</v>
      </c>
      <c r="P108" s="54">
        <f t="shared" ref="P108:P116" si="72">M108-J108</f>
        <v>-0.22222222222222143</v>
      </c>
      <c r="Q108" s="88">
        <f t="shared" ref="Q108:Q116" si="73">O108-L108</f>
        <v>-21.802580733831107</v>
      </c>
      <c r="R108" s="105">
        <f t="shared" ref="R108:R116" si="74">O108/L108</f>
        <v>0.81472757207041879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-306.94785455220062</v>
      </c>
      <c r="AG108" s="424">
        <f t="shared" si="62"/>
        <v>0.81831432482934519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1911</v>
      </c>
      <c r="H109" s="45">
        <f t="shared" ref="H109:H119" si="75">F109*G109</f>
        <v>57264.057971014481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6" si="76">G109/W109*60</f>
        <v>1170.0000000000005</v>
      </c>
      <c r="O109" s="47">
        <f t="shared" ref="O109:O116" si="77">N109/M109</f>
        <v>65.000000000000028</v>
      </c>
      <c r="P109" s="48">
        <f t="shared" si="72"/>
        <v>0</v>
      </c>
      <c r="Q109" s="49">
        <f t="shared" si="73"/>
        <v>-1.666666666666643</v>
      </c>
      <c r="R109" s="427">
        <f t="shared" si="74"/>
        <v>0.97500000000000031</v>
      </c>
      <c r="S109" s="608">
        <f>R121</f>
        <v>0.85662165296624437</v>
      </c>
      <c r="T109" s="230">
        <v>0.5</v>
      </c>
      <c r="U109" s="230">
        <v>0.56805555555555554</v>
      </c>
      <c r="V109" s="231">
        <v>5</v>
      </c>
      <c r="W109" s="436">
        <f t="shared" si="70"/>
        <v>97.999999999999972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-29.999999999999545</v>
      </c>
      <c r="AG109" s="126">
        <f t="shared" si="62"/>
        <v>0.97500000000000042</v>
      </c>
      <c r="AH109" s="587">
        <f>AG121</f>
        <v>0.86428333636629551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848</v>
      </c>
      <c r="H110" s="45">
        <f t="shared" si="75"/>
        <v>47852.639999999999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1271.9999999999995</v>
      </c>
      <c r="O110" s="47">
        <f t="shared" si="77"/>
        <v>70.666666666666643</v>
      </c>
      <c r="P110" s="48">
        <f t="shared" si="72"/>
        <v>0</v>
      </c>
      <c r="Q110" s="49">
        <f t="shared" si="73"/>
        <v>-12.666666666666686</v>
      </c>
      <c r="R110" s="427">
        <f t="shared" si="74"/>
        <v>0.84799999999999975</v>
      </c>
      <c r="S110" s="594"/>
      <c r="T110" s="230">
        <v>0.58333333333333326</v>
      </c>
      <c r="U110" s="230">
        <v>0.61111111111111105</v>
      </c>
      <c r="V110" s="231">
        <v>22</v>
      </c>
      <c r="W110" s="436">
        <f t="shared" si="70"/>
        <v>40.000000000000014</v>
      </c>
      <c r="X110" s="191">
        <v>0.57222222222222219</v>
      </c>
      <c r="Y110" s="191">
        <v>0.58263888888888882</v>
      </c>
      <c r="Z110" s="54"/>
      <c r="AA110" s="54"/>
      <c r="AB110" s="588"/>
      <c r="AC110" s="588"/>
      <c r="AD110" s="423"/>
      <c r="AE110" s="423"/>
      <c r="AF110" s="48">
        <f t="shared" si="61"/>
        <v>-228.00000000000045</v>
      </c>
      <c r="AG110" s="126">
        <f t="shared" si="62"/>
        <v>0.84799999999999964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842</v>
      </c>
      <c r="H111" s="45">
        <f t="shared" si="75"/>
        <v>43573.5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1232.1951219512191</v>
      </c>
      <c r="O111" s="47">
        <f t="shared" si="77"/>
        <v>58.675958188153288</v>
      </c>
      <c r="P111" s="48">
        <f t="shared" si="72"/>
        <v>0</v>
      </c>
      <c r="Q111" s="49">
        <f t="shared" si="73"/>
        <v>-12.752613240418142</v>
      </c>
      <c r="R111" s="427">
        <f t="shared" si="74"/>
        <v>0.82146341463414596</v>
      </c>
      <c r="S111" s="594"/>
      <c r="T111" s="230">
        <v>0.61597222222222214</v>
      </c>
      <c r="U111" s="230">
        <v>0.64444444444444438</v>
      </c>
      <c r="V111" s="231">
        <v>7</v>
      </c>
      <c r="W111" s="436">
        <f t="shared" si="70"/>
        <v>41.000000000000014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-267.80487804878089</v>
      </c>
      <c r="AG111" s="126">
        <f t="shared" si="62"/>
        <v>0.82146341463414607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1593</v>
      </c>
      <c r="H112" s="45">
        <f t="shared" si="75"/>
        <v>94847.22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1225.3846153846148</v>
      </c>
      <c r="O112" s="47">
        <f t="shared" si="77"/>
        <v>68.076923076923038</v>
      </c>
      <c r="P112" s="48">
        <f t="shared" si="72"/>
        <v>0</v>
      </c>
      <c r="Q112" s="49">
        <f t="shared" si="73"/>
        <v>-8.8675213675214053</v>
      </c>
      <c r="R112" s="427">
        <f t="shared" si="74"/>
        <v>0.88475423493473981</v>
      </c>
      <c r="S112" s="594"/>
      <c r="T112" s="230">
        <v>0.64861111111111103</v>
      </c>
      <c r="U112" s="230">
        <v>0.70277777777777772</v>
      </c>
      <c r="V112" s="231">
        <v>6</v>
      </c>
      <c r="W112" s="436">
        <f t="shared" si="70"/>
        <v>78.000000000000043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-159.61538461538521</v>
      </c>
      <c r="AG112" s="126">
        <f t="shared" si="62"/>
        <v>0.88475423493473992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1654</v>
      </c>
      <c r="H113" s="45">
        <f t="shared" si="75"/>
        <v>47254.78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1417.714285714291</v>
      </c>
      <c r="O113" s="47">
        <f t="shared" si="77"/>
        <v>118.14285714285758</v>
      </c>
      <c r="P113" s="48">
        <f t="shared" si="72"/>
        <v>0</v>
      </c>
      <c r="Q113" s="49">
        <f t="shared" si="73"/>
        <v>-6.8571428571424207</v>
      </c>
      <c r="R113" s="427">
        <f t="shared" si="74"/>
        <v>0.94514285714286062</v>
      </c>
      <c r="S113" s="594"/>
      <c r="T113" s="230">
        <v>0.73958333333333337</v>
      </c>
      <c r="U113" s="230">
        <v>0.78819444444444431</v>
      </c>
      <c r="V113" s="231">
        <v>5</v>
      </c>
      <c r="W113" s="436">
        <f t="shared" si="70"/>
        <v>69.999999999999744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-82.285714285708991</v>
      </c>
      <c r="AG113" s="126">
        <f t="shared" si="62"/>
        <v>0.94514285714286073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71</v>
      </c>
      <c r="H114" s="45">
        <f t="shared" si="75"/>
        <v>1432.0700000000002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1065.0000000000039</v>
      </c>
      <c r="O114" s="47">
        <f t="shared" si="77"/>
        <v>88.750000000000327</v>
      </c>
      <c r="P114" s="48">
        <f t="shared" si="72"/>
        <v>0</v>
      </c>
      <c r="Q114" s="49">
        <f t="shared" si="73"/>
        <v>-36.249999999999673</v>
      </c>
      <c r="R114" s="427">
        <f t="shared" si="74"/>
        <v>0.71000000000000263</v>
      </c>
      <c r="S114" s="594"/>
      <c r="T114" s="230">
        <v>0.79374999999999984</v>
      </c>
      <c r="U114" s="230">
        <v>0.79652777777777761</v>
      </c>
      <c r="V114" s="231">
        <v>8</v>
      </c>
      <c r="W114" s="436">
        <f t="shared" si="70"/>
        <v>3.9999999999999858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-434.99999999999613</v>
      </c>
      <c r="AG114" s="126">
        <f t="shared" si="62"/>
        <v>0.71000000000000263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613</v>
      </c>
      <c r="H115" s="45">
        <f t="shared" si="75"/>
        <v>12517.460000000001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1313.5714285714257</v>
      </c>
      <c r="O115" s="47">
        <f t="shared" si="77"/>
        <v>109.46428571428548</v>
      </c>
      <c r="P115" s="48">
        <f t="shared" si="72"/>
        <v>0</v>
      </c>
      <c r="Q115" s="49">
        <f t="shared" si="73"/>
        <v>-15.535714285714519</v>
      </c>
      <c r="R115" s="427">
        <f t="shared" si="74"/>
        <v>0.87571428571428389</v>
      </c>
      <c r="S115" s="594"/>
      <c r="T115" s="230">
        <v>0.80138888888888871</v>
      </c>
      <c r="U115" s="230">
        <v>0.82083333333333319</v>
      </c>
      <c r="V115" s="231">
        <v>7</v>
      </c>
      <c r="W115" s="436">
        <f t="shared" si="70"/>
        <v>28.00000000000006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-186.42857142857429</v>
      </c>
      <c r="AG115" s="126">
        <f t="shared" si="62"/>
        <v>0.87571428571428378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1265</v>
      </c>
      <c r="H116" s="45">
        <f t="shared" si="75"/>
        <v>66867.899999999994</v>
      </c>
      <c r="I116" s="423"/>
      <c r="J116" s="46">
        <v>18</v>
      </c>
      <c r="K116" s="44">
        <v>1440</v>
      </c>
      <c r="L116" s="47">
        <v>80</v>
      </c>
      <c r="M116" s="434">
        <v>19</v>
      </c>
      <c r="N116" s="44">
        <f t="shared" si="76"/>
        <v>1265.0000000000011</v>
      </c>
      <c r="O116" s="47">
        <f t="shared" si="77"/>
        <v>66.578947368421112</v>
      </c>
      <c r="P116" s="48">
        <f t="shared" si="72"/>
        <v>1</v>
      </c>
      <c r="Q116" s="49">
        <f t="shared" si="73"/>
        <v>-13.421052631578888</v>
      </c>
      <c r="R116" s="427">
        <f t="shared" si="74"/>
        <v>0.83223684210526394</v>
      </c>
      <c r="S116" s="594"/>
      <c r="T116" s="230">
        <v>0.83680555555555536</v>
      </c>
      <c r="U116" s="230">
        <v>0.87847222222222199</v>
      </c>
      <c r="V116" s="231">
        <v>23</v>
      </c>
      <c r="W116" s="436">
        <f t="shared" si="70"/>
        <v>59.999999999999943</v>
      </c>
      <c r="X116" s="219">
        <v>0.8256944444444444</v>
      </c>
      <c r="Y116" s="219">
        <v>0.8354166666666667</v>
      </c>
      <c r="Z116" s="220"/>
      <c r="AA116" s="220"/>
      <c r="AB116" s="588"/>
      <c r="AC116" s="588"/>
      <c r="AD116" s="224"/>
      <c r="AE116" s="224"/>
      <c r="AF116" s="48">
        <f t="shared" si="61"/>
        <v>-174.99999999999886</v>
      </c>
      <c r="AG116" s="126">
        <f t="shared" si="62"/>
        <v>0.87847222222222299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/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/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 t="s">
        <v>49</v>
      </c>
      <c r="U119" s="230" t="s">
        <v>49</v>
      </c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16.125</v>
      </c>
      <c r="K121" s="205">
        <v>1440.625</v>
      </c>
      <c r="L121" s="206">
        <v>94.171626984126988</v>
      </c>
      <c r="M121" s="205">
        <f t="shared" ref="M121:O121" si="78">AVERAGE(M109:M120)</f>
        <v>16.25</v>
      </c>
      <c r="N121" s="205">
        <f t="shared" si="78"/>
        <v>1245.1081814526945</v>
      </c>
      <c r="O121" s="206">
        <f t="shared" si="78"/>
        <v>80.669454769663446</v>
      </c>
      <c r="P121" s="48">
        <f t="shared" ref="P121:P128" si="79">M121-J121</f>
        <v>0.125</v>
      </c>
      <c r="Q121" s="49">
        <f t="shared" ref="Q121:Q128" si="80">O121-L121</f>
        <v>-13.502172214463542</v>
      </c>
      <c r="R121" s="175">
        <f t="shared" ref="R121:R128" si="81">O121/L121</f>
        <v>0.85662165296624437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-195.51681854730555</v>
      </c>
      <c r="AG121" s="126">
        <f>N121/K121</f>
        <v>0.86428333636629551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1799</v>
      </c>
      <c r="H122" s="45">
        <f t="shared" ref="H122:H132" si="82">F122*G122</f>
        <v>105547.33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28" si="83">G122/W122*60</f>
        <v>1284.9999999999995</v>
      </c>
      <c r="O122" s="241">
        <f t="shared" ref="O122:O128" si="84">N122/M122</f>
        <v>67.631578947368396</v>
      </c>
      <c r="P122" s="108">
        <f t="shared" si="79"/>
        <v>0</v>
      </c>
      <c r="Q122" s="185">
        <f t="shared" si="80"/>
        <v>-8.157894736842124</v>
      </c>
      <c r="R122" s="109">
        <f t="shared" si="81"/>
        <v>0.89236111111111083</v>
      </c>
      <c r="S122" s="603">
        <f>R134</f>
        <v>0.89296926325691195</v>
      </c>
      <c r="T122" s="50">
        <v>0.5</v>
      </c>
      <c r="U122" s="50">
        <v>0.55833333333333335</v>
      </c>
      <c r="V122" s="231">
        <v>5</v>
      </c>
      <c r="W122" s="436">
        <f t="shared" si="70"/>
        <v>84.000000000000028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-155.00000000000045</v>
      </c>
      <c r="AG122" s="427">
        <f t="shared" si="62"/>
        <v>0.89236111111111083</v>
      </c>
      <c r="AH122" s="602">
        <f>AG134</f>
        <v>0.89318062434310597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2318</v>
      </c>
      <c r="H123" s="45">
        <f t="shared" si="82"/>
        <v>137967.36000000002</v>
      </c>
      <c r="I123" s="423"/>
      <c r="J123" s="46">
        <v>21</v>
      </c>
      <c r="K123" s="44">
        <v>1385</v>
      </c>
      <c r="L123" s="47">
        <v>65.952380952380949</v>
      </c>
      <c r="M123" s="434">
        <v>21</v>
      </c>
      <c r="N123" s="57">
        <f t="shared" si="83"/>
        <v>1264.3636363636372</v>
      </c>
      <c r="O123" s="86">
        <f t="shared" si="84"/>
        <v>60.207792207792245</v>
      </c>
      <c r="P123" s="54">
        <f t="shared" si="79"/>
        <v>0</v>
      </c>
      <c r="Q123" s="88">
        <f t="shared" si="80"/>
        <v>-5.7445887445887038</v>
      </c>
      <c r="R123" s="424">
        <f t="shared" si="81"/>
        <v>0.91289793239251782</v>
      </c>
      <c r="S123" s="603"/>
      <c r="T123" s="50">
        <v>0.57430555555555562</v>
      </c>
      <c r="U123" s="50">
        <v>0.65069444444444446</v>
      </c>
      <c r="V123" s="231">
        <v>23</v>
      </c>
      <c r="W123" s="436">
        <f t="shared" si="70"/>
        <v>109.99999999999993</v>
      </c>
      <c r="X123" s="53">
        <v>0.5625</v>
      </c>
      <c r="Y123" s="53">
        <v>0.57291666666666663</v>
      </c>
      <c r="Z123" s="54"/>
      <c r="AA123" s="54"/>
      <c r="AB123" s="588"/>
      <c r="AC123" s="588"/>
      <c r="AD123" s="423"/>
      <c r="AE123" s="423"/>
      <c r="AF123" s="48">
        <f t="shared" si="61"/>
        <v>-120.63636363636283</v>
      </c>
      <c r="AG123" s="427">
        <f t="shared" si="62"/>
        <v>0.91289793239251782</v>
      </c>
      <c r="AH123" s="603"/>
    </row>
    <row r="124" spans="1:34" ht="19.149999999999999" customHeight="1">
      <c r="A124" s="609"/>
      <c r="B124" s="131" t="s">
        <v>210</v>
      </c>
      <c r="C124" s="178"/>
      <c r="D124" s="179" t="s">
        <v>266</v>
      </c>
      <c r="E124" s="180"/>
      <c r="F124" s="359">
        <v>56.79</v>
      </c>
      <c r="G124" s="177">
        <v>1111</v>
      </c>
      <c r="H124" s="45">
        <f t="shared" si="82"/>
        <v>63093.69</v>
      </c>
      <c r="I124" s="242">
        <v>1</v>
      </c>
      <c r="J124" s="46">
        <v>18</v>
      </c>
      <c r="K124" s="44">
        <v>1636</v>
      </c>
      <c r="L124" s="47">
        <v>90.888888888888886</v>
      </c>
      <c r="M124" s="437">
        <v>17</v>
      </c>
      <c r="N124" s="177">
        <f t="shared" si="83"/>
        <v>1388.7500000000005</v>
      </c>
      <c r="O124" s="241">
        <f t="shared" si="84"/>
        <v>81.69117647058826</v>
      </c>
      <c r="P124" s="108">
        <f t="shared" si="79"/>
        <v>-1</v>
      </c>
      <c r="Q124" s="185">
        <f t="shared" si="80"/>
        <v>-9.1977124183006254</v>
      </c>
      <c r="R124" s="109">
        <f t="shared" si="81"/>
        <v>0.89880267510427181</v>
      </c>
      <c r="S124" s="610"/>
      <c r="T124" s="50">
        <v>0.70833333333333337</v>
      </c>
      <c r="U124" s="50">
        <v>0.7416666666666667</v>
      </c>
      <c r="V124" s="231">
        <v>5</v>
      </c>
      <c r="W124" s="436">
        <f t="shared" si="70"/>
        <v>47.999999999999986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-247.24999999999955</v>
      </c>
      <c r="AG124" s="109">
        <f t="shared" si="62"/>
        <v>0.84886919315403453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267</v>
      </c>
      <c r="E125" s="43"/>
      <c r="F125" s="359">
        <v>56.87</v>
      </c>
      <c r="G125" s="44">
        <v>906</v>
      </c>
      <c r="H125" s="45">
        <f t="shared" si="82"/>
        <v>51524.22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1393.8461538461531</v>
      </c>
      <c r="O125" s="241">
        <f t="shared" si="84"/>
        <v>77.435897435897402</v>
      </c>
      <c r="P125" s="108">
        <f t="shared" si="79"/>
        <v>0</v>
      </c>
      <c r="Q125" s="185">
        <f t="shared" si="80"/>
        <v>-13.452991452991483</v>
      </c>
      <c r="R125" s="109">
        <f t="shared" si="81"/>
        <v>0.85198420161745314</v>
      </c>
      <c r="S125" s="610"/>
      <c r="T125" s="50">
        <v>0.74652777777777779</v>
      </c>
      <c r="U125" s="50">
        <v>0.77361111111111114</v>
      </c>
      <c r="V125" s="231">
        <v>7</v>
      </c>
      <c r="W125" s="436">
        <f t="shared" si="70"/>
        <v>39.000000000000021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-242.15384615384687</v>
      </c>
      <c r="AG125" s="427">
        <f t="shared" si="62"/>
        <v>0.85198420161745303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269</v>
      </c>
      <c r="E126" s="180"/>
      <c r="F126" s="359">
        <v>47.6</v>
      </c>
      <c r="G126" s="57">
        <v>1090</v>
      </c>
      <c r="H126" s="45">
        <f t="shared" si="82"/>
        <v>51884</v>
      </c>
      <c r="I126" s="423"/>
      <c r="J126" s="46">
        <v>19</v>
      </c>
      <c r="K126" s="44">
        <v>1440</v>
      </c>
      <c r="L126" s="47">
        <v>75.78947368421052</v>
      </c>
      <c r="M126" s="434">
        <v>18</v>
      </c>
      <c r="N126" s="57">
        <f t="shared" si="83"/>
        <v>1282.3529411764712</v>
      </c>
      <c r="O126" s="86">
        <f t="shared" si="84"/>
        <v>71.241830065359508</v>
      </c>
      <c r="P126" s="54">
        <f t="shared" si="79"/>
        <v>-1</v>
      </c>
      <c r="Q126" s="88">
        <f t="shared" si="80"/>
        <v>-4.5476436188510121</v>
      </c>
      <c r="R126" s="424">
        <f t="shared" si="81"/>
        <v>0.93999636891793803</v>
      </c>
      <c r="S126" s="610"/>
      <c r="T126" s="50">
        <v>0.78888888888888886</v>
      </c>
      <c r="U126" s="50">
        <v>0.82430555555555551</v>
      </c>
      <c r="V126" s="231">
        <v>22</v>
      </c>
      <c r="W126" s="436">
        <f t="shared" si="70"/>
        <v>50.999999999999979</v>
      </c>
      <c r="X126" s="64">
        <v>0.77777777777777779</v>
      </c>
      <c r="Y126" s="64">
        <v>0.78819444444444453</v>
      </c>
      <c r="Z126" s="54"/>
      <c r="AA126" s="54"/>
      <c r="AB126" s="588"/>
      <c r="AC126" s="588"/>
      <c r="AD126" s="423"/>
      <c r="AE126" s="423"/>
      <c r="AF126" s="108">
        <f t="shared" si="61"/>
        <v>-157.64705882352882</v>
      </c>
      <c r="AG126" s="109">
        <f t="shared" si="62"/>
        <v>0.89052287581699385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270</v>
      </c>
      <c r="E127" s="83"/>
      <c r="F127" s="359">
        <v>50.67</v>
      </c>
      <c r="G127" s="212">
        <v>1220</v>
      </c>
      <c r="H127" s="45">
        <f t="shared" si="82"/>
        <v>61817.4</v>
      </c>
      <c r="I127" s="224"/>
      <c r="J127" s="46">
        <v>18</v>
      </c>
      <c r="K127" s="44">
        <v>1500</v>
      </c>
      <c r="L127" s="47">
        <v>83.333333333333329</v>
      </c>
      <c r="M127" s="437">
        <v>19</v>
      </c>
      <c r="N127" s="177">
        <f t="shared" si="83"/>
        <v>1330.9090909090919</v>
      </c>
      <c r="O127" s="241">
        <f t="shared" si="84"/>
        <v>70.047846889952211</v>
      </c>
      <c r="P127" s="108">
        <f t="shared" si="79"/>
        <v>1</v>
      </c>
      <c r="Q127" s="185">
        <f t="shared" si="80"/>
        <v>-13.285486443381117</v>
      </c>
      <c r="R127" s="109">
        <f t="shared" si="81"/>
        <v>0.84057416267942653</v>
      </c>
      <c r="S127" s="610"/>
      <c r="T127" s="50">
        <v>0.82847222222222217</v>
      </c>
      <c r="U127" s="50">
        <v>0.86666666666666659</v>
      </c>
      <c r="V127" s="425">
        <v>6</v>
      </c>
      <c r="W127" s="436">
        <f t="shared" si="70"/>
        <v>54.999999999999964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-169.0909090909081</v>
      </c>
      <c r="AG127" s="109">
        <f t="shared" si="62"/>
        <v>0.88727272727272788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340</v>
      </c>
      <c r="E128" s="83"/>
      <c r="F128" s="359">
        <v>58.17</v>
      </c>
      <c r="G128" s="57">
        <v>1342</v>
      </c>
      <c r="H128" s="45">
        <f t="shared" si="82"/>
        <v>78064.14</v>
      </c>
      <c r="I128" s="423"/>
      <c r="J128" s="46">
        <v>16</v>
      </c>
      <c r="K128" s="44">
        <v>1440</v>
      </c>
      <c r="L128" s="47">
        <v>90</v>
      </c>
      <c r="M128" s="87">
        <v>17</v>
      </c>
      <c r="N128" s="177">
        <f t="shared" si="83"/>
        <v>1412.6315789473695</v>
      </c>
      <c r="O128" s="241">
        <f t="shared" si="84"/>
        <v>83.095975232198199</v>
      </c>
      <c r="P128" s="108">
        <f t="shared" si="79"/>
        <v>1</v>
      </c>
      <c r="Q128" s="185">
        <f t="shared" si="80"/>
        <v>-6.9040247678018005</v>
      </c>
      <c r="R128" s="109">
        <f t="shared" si="81"/>
        <v>0.92328861369109105</v>
      </c>
      <c r="S128" s="610"/>
      <c r="T128" s="50">
        <v>0.87152777777777768</v>
      </c>
      <c r="U128" s="50">
        <v>0.91111111111111098</v>
      </c>
      <c r="V128" s="425">
        <v>7</v>
      </c>
      <c r="W128" s="436">
        <f t="shared" si="70"/>
        <v>56.999999999999957</v>
      </c>
      <c r="X128" s="64"/>
      <c r="Y128" s="64"/>
      <c r="Z128" s="54"/>
      <c r="AA128" s="54"/>
      <c r="AB128" s="588"/>
      <c r="AC128" s="588"/>
      <c r="AD128" s="423">
        <v>1</v>
      </c>
      <c r="AE128" s="423"/>
      <c r="AF128" s="48">
        <f t="shared" si="61"/>
        <v>-27.368421052630538</v>
      </c>
      <c r="AG128" s="427">
        <f t="shared" si="62"/>
        <v>0.98099415204678431</v>
      </c>
      <c r="AH128" s="604"/>
    </row>
    <row r="129" spans="1:34" ht="19.149999999999999" customHeight="1">
      <c r="A129" s="609"/>
      <c r="B129" s="131">
        <v>0</v>
      </c>
      <c r="C129" s="160"/>
      <c r="D129" s="59"/>
      <c r="E129" s="60"/>
      <c r="F129" s="359" t="s">
        <v>105</v>
      </c>
      <c r="G129" s="57"/>
      <c r="H129" s="45">
        <f t="shared" si="82"/>
        <v>0</v>
      </c>
      <c r="I129" s="423"/>
      <c r="J129" s="46"/>
      <c r="K129" s="44"/>
      <c r="L129" s="47"/>
      <c r="M129" s="434"/>
      <c r="N129" s="57"/>
      <c r="O129" s="86"/>
      <c r="P129" s="54"/>
      <c r="Q129" s="88"/>
      <c r="R129" s="424"/>
      <c r="S129" s="610"/>
      <c r="T129" s="50"/>
      <c r="U129" s="50"/>
      <c r="V129" s="425"/>
      <c r="W129" s="436">
        <f t="shared" si="70"/>
        <v>0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0</v>
      </c>
      <c r="AG129" s="109" t="e">
        <f t="shared" si="62"/>
        <v>#DIV/0!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18.428571428571427</v>
      </c>
      <c r="K134" s="246">
        <v>1496.7142857142858</v>
      </c>
      <c r="L134" s="247">
        <v>81.806062775987584</v>
      </c>
      <c r="M134" s="246">
        <f t="shared" ref="M134:O134" si="85">AVERAGE(M122:M133)</f>
        <v>18.428571428571427</v>
      </c>
      <c r="N134" s="246">
        <f t="shared" si="85"/>
        <v>1336.8362001775317</v>
      </c>
      <c r="O134" s="247">
        <f t="shared" si="85"/>
        <v>73.050299607022325</v>
      </c>
      <c r="P134" s="51">
        <f t="shared" ref="P134:P143" si="86">M134-J134</f>
        <v>0</v>
      </c>
      <c r="Q134" s="142">
        <f t="shared" ref="Q134:Q143" si="87">O134-L134</f>
        <v>-8.7557631689652595</v>
      </c>
      <c r="R134" s="248">
        <f t="shared" ref="R134:R143" si="88">O134/L134</f>
        <v>0.89296926325691195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-159.87808553675404</v>
      </c>
      <c r="AG134" s="427">
        <f t="shared" si="62"/>
        <v>0.89318062434310597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2182.4</v>
      </c>
      <c r="H135" s="249">
        <f t="shared" ref="H135:H146" si="89">F135*G135</f>
        <v>118046.01600000002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1378.3578947368412</v>
      </c>
      <c r="O135" s="116">
        <f t="shared" ref="O135:O143" si="91">N135/M135</f>
        <v>76.575438596491182</v>
      </c>
      <c r="P135" s="54">
        <f t="shared" si="86"/>
        <v>0</v>
      </c>
      <c r="Q135" s="88">
        <f t="shared" si="87"/>
        <v>-6.7578947368421467</v>
      </c>
      <c r="R135" s="424">
        <f t="shared" si="88"/>
        <v>0.91890526315789423</v>
      </c>
      <c r="S135" s="594">
        <f>R147</f>
        <v>0.89385785675239404</v>
      </c>
      <c r="T135" s="250">
        <v>0.45833333333333331</v>
      </c>
      <c r="U135" s="50">
        <v>0.52430555555555558</v>
      </c>
      <c r="V135" s="145">
        <v>5</v>
      </c>
      <c r="W135" s="251">
        <f t="shared" ref="W135:W147" si="92">(U135-T135)*24*60</f>
        <v>95.000000000000057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-121.64210526315878</v>
      </c>
      <c r="AG135" s="121">
        <f t="shared" si="62"/>
        <v>0.91890526315789411</v>
      </c>
      <c r="AH135" s="587">
        <f>AG147</f>
        <v>0.90311682727668918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1451</v>
      </c>
      <c r="H136" s="84">
        <f t="shared" si="89"/>
        <v>83773.485000000001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1360.3125000000016</v>
      </c>
      <c r="O136" s="86">
        <f t="shared" si="91"/>
        <v>85.019531250000099</v>
      </c>
      <c r="P136" s="54">
        <f t="shared" si="86"/>
        <v>0</v>
      </c>
      <c r="Q136" s="88">
        <f t="shared" si="87"/>
        <v>-12.792968749999901</v>
      </c>
      <c r="R136" s="424">
        <f t="shared" si="88"/>
        <v>0.86920926517571984</v>
      </c>
      <c r="S136" s="594"/>
      <c r="T136" s="250">
        <v>0.54027777777777786</v>
      </c>
      <c r="U136" s="50">
        <v>0.58472222222222225</v>
      </c>
      <c r="V136" s="145">
        <v>23</v>
      </c>
      <c r="W136" s="251">
        <f t="shared" si="92"/>
        <v>63.999999999999929</v>
      </c>
      <c r="X136" s="53">
        <v>0.52916666666666667</v>
      </c>
      <c r="Y136" s="53">
        <v>0.5395833333333333</v>
      </c>
      <c r="Z136" s="54"/>
      <c r="AA136" s="54"/>
      <c r="AB136" s="588"/>
      <c r="AC136" s="588"/>
      <c r="AD136" s="423"/>
      <c r="AE136" s="423"/>
      <c r="AF136" s="48">
        <f t="shared" si="61"/>
        <v>-204.68749999999841</v>
      </c>
      <c r="AG136" s="126">
        <f t="shared" si="62"/>
        <v>0.86920926517571984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1478</v>
      </c>
      <c r="H137" s="84">
        <f t="shared" si="89"/>
        <v>74890.260000000009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1385.6250000000016</v>
      </c>
      <c r="O137" s="86">
        <f t="shared" si="91"/>
        <v>76.979166666666757</v>
      </c>
      <c r="P137" s="54">
        <f t="shared" si="86"/>
        <v>0</v>
      </c>
      <c r="Q137" s="88">
        <f t="shared" si="87"/>
        <v>-6.3541666666665719</v>
      </c>
      <c r="R137" s="424">
        <f t="shared" si="88"/>
        <v>0.92375000000000118</v>
      </c>
      <c r="S137" s="594"/>
      <c r="T137" s="50">
        <v>0.58958333333333335</v>
      </c>
      <c r="U137" s="50">
        <v>0.63402777777777775</v>
      </c>
      <c r="V137" s="253">
        <v>7</v>
      </c>
      <c r="W137" s="251">
        <f t="shared" si="92"/>
        <v>63.999999999999929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-114.37499999999841</v>
      </c>
      <c r="AG137" s="126">
        <f t="shared" si="62"/>
        <v>0.92375000000000107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348</v>
      </c>
      <c r="E138" s="83"/>
      <c r="F138" s="359">
        <v>53.27</v>
      </c>
      <c r="G138" s="57">
        <v>382.68</v>
      </c>
      <c r="H138" s="84">
        <f t="shared" si="89"/>
        <v>20385.363600000001</v>
      </c>
      <c r="I138" s="423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1275.6000000000045</v>
      </c>
      <c r="O138" s="86">
        <f t="shared" si="91"/>
        <v>79.725000000000279</v>
      </c>
      <c r="P138" s="54">
        <f t="shared" si="86"/>
        <v>0</v>
      </c>
      <c r="Q138" s="88">
        <f t="shared" si="87"/>
        <v>-14.024999999999721</v>
      </c>
      <c r="R138" s="429">
        <f t="shared" si="88"/>
        <v>0.85040000000000293</v>
      </c>
      <c r="S138" s="594"/>
      <c r="T138" s="50">
        <v>0.63888888888888884</v>
      </c>
      <c r="U138" s="50">
        <v>0.6513888888888888</v>
      </c>
      <c r="V138" s="253">
        <v>7</v>
      </c>
      <c r="W138" s="251">
        <f t="shared" si="92"/>
        <v>17.999999999999936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-224.39999999999554</v>
      </c>
      <c r="AG138" s="126">
        <f t="shared" si="62"/>
        <v>0.85040000000000293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718</v>
      </c>
      <c r="H139" s="84">
        <f t="shared" si="89"/>
        <v>36381.06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1346.2499999999982</v>
      </c>
      <c r="O139" s="86">
        <f t="shared" si="91"/>
        <v>79.191176470588132</v>
      </c>
      <c r="P139" s="54">
        <f t="shared" si="86"/>
        <v>0</v>
      </c>
      <c r="Q139" s="88">
        <f t="shared" si="87"/>
        <v>-9.0441176470589255</v>
      </c>
      <c r="R139" s="424">
        <f t="shared" si="88"/>
        <v>0.89749999999999885</v>
      </c>
      <c r="S139" s="594"/>
      <c r="T139" s="50">
        <v>0.70833333333333337</v>
      </c>
      <c r="U139" s="50">
        <v>0.73055555555555562</v>
      </c>
      <c r="V139" s="254">
        <v>5</v>
      </c>
      <c r="W139" s="251">
        <f t="shared" si="92"/>
        <v>32.000000000000043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-153.75000000000182</v>
      </c>
      <c r="AG139" s="126">
        <f t="shared" si="62"/>
        <v>0.89749999999999874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1200</v>
      </c>
      <c r="H140" s="84">
        <f t="shared" si="89"/>
        <v>61175.999999999993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1333.3333333333342</v>
      </c>
      <c r="O140" s="86">
        <f t="shared" si="91"/>
        <v>66.666666666666714</v>
      </c>
      <c r="P140" s="54">
        <f t="shared" si="86"/>
        <v>0</v>
      </c>
      <c r="Q140" s="88">
        <f t="shared" si="87"/>
        <v>-5.333333333333286</v>
      </c>
      <c r="R140" s="424">
        <f t="shared" si="88"/>
        <v>0.9259259259259266</v>
      </c>
      <c r="S140" s="595"/>
      <c r="T140" s="63">
        <v>0.73541666666666672</v>
      </c>
      <c r="U140" s="256">
        <v>0.7729166666666667</v>
      </c>
      <c r="V140" s="257">
        <v>7</v>
      </c>
      <c r="W140" s="251">
        <f t="shared" si="92"/>
        <v>53.999999999999972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-106.66666666666583</v>
      </c>
      <c r="AG140" s="126">
        <f t="shared" si="62"/>
        <v>0.92592592592592649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1369</v>
      </c>
      <c r="H141" s="84">
        <f t="shared" si="89"/>
        <v>69709.48</v>
      </c>
      <c r="I141" s="423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1324.8387096774204</v>
      </c>
      <c r="O141" s="86">
        <f t="shared" si="91"/>
        <v>69.728353140916866</v>
      </c>
      <c r="P141" s="54">
        <f t="shared" si="86"/>
        <v>0</v>
      </c>
      <c r="Q141" s="88">
        <f t="shared" si="87"/>
        <v>-6.0611205432936544</v>
      </c>
      <c r="R141" s="424">
        <f t="shared" si="88"/>
        <v>0.9200268817204309</v>
      </c>
      <c r="S141" s="595"/>
      <c r="T141" s="63">
        <v>0.77777777777777779</v>
      </c>
      <c r="U141" s="256">
        <v>0.8208333333333333</v>
      </c>
      <c r="V141" s="55">
        <v>7</v>
      </c>
      <c r="W141" s="251">
        <f t="shared" si="92"/>
        <v>61.999999999999943</v>
      </c>
      <c r="X141" s="53"/>
      <c r="Y141" s="53"/>
      <c r="Z141" s="54"/>
      <c r="AA141" s="54"/>
      <c r="AB141" s="588"/>
      <c r="AC141" s="588"/>
      <c r="AD141" s="423">
        <v>1</v>
      </c>
      <c r="AE141" s="423"/>
      <c r="AF141" s="48">
        <f t="shared" si="61"/>
        <v>-115.16129032257959</v>
      </c>
      <c r="AG141" s="126">
        <f t="shared" si="62"/>
        <v>0.92002688172043079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771</v>
      </c>
      <c r="H142" s="84">
        <f t="shared" si="89"/>
        <v>39066.57</v>
      </c>
      <c r="I142" s="423"/>
      <c r="J142" s="46">
        <v>17</v>
      </c>
      <c r="K142" s="44">
        <v>1440</v>
      </c>
      <c r="L142" s="47">
        <v>84.705882352941174</v>
      </c>
      <c r="M142" s="232">
        <v>17</v>
      </c>
      <c r="N142" s="57">
        <f t="shared" si="90"/>
        <v>1321.7142857142844</v>
      </c>
      <c r="O142" s="86">
        <f t="shared" si="91"/>
        <v>77.747899159663788</v>
      </c>
      <c r="P142" s="54">
        <f t="shared" si="86"/>
        <v>0</v>
      </c>
      <c r="Q142" s="88">
        <f t="shared" si="87"/>
        <v>-6.9579831932773857</v>
      </c>
      <c r="R142" s="424">
        <f t="shared" si="88"/>
        <v>0.91785714285714193</v>
      </c>
      <c r="S142" s="595"/>
      <c r="T142" s="63">
        <v>0.83611111111111103</v>
      </c>
      <c r="U142" s="256">
        <v>0.86041666666666661</v>
      </c>
      <c r="V142" s="55">
        <v>22</v>
      </c>
      <c r="W142" s="251">
        <f t="shared" si="92"/>
        <v>35.000000000000036</v>
      </c>
      <c r="X142" s="53">
        <v>0.8256944444444444</v>
      </c>
      <c r="Y142" s="53">
        <v>0.83472222222222225</v>
      </c>
      <c r="Z142" s="54"/>
      <c r="AA142" s="54"/>
      <c r="AB142" s="588"/>
      <c r="AC142" s="588"/>
      <c r="AD142" s="423"/>
      <c r="AE142" s="423"/>
      <c r="AF142" s="48">
        <f t="shared" si="61"/>
        <v>-118.28571428571558</v>
      </c>
      <c r="AG142" s="126">
        <f t="shared" si="62"/>
        <v>0.91785714285714193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981</v>
      </c>
      <c r="H143" s="84">
        <f t="shared" si="89"/>
        <v>49530.69</v>
      </c>
      <c r="I143" s="423"/>
      <c r="J143" s="87">
        <v>14</v>
      </c>
      <c r="K143" s="57">
        <v>1440</v>
      </c>
      <c r="L143" s="86">
        <v>102.85714285714286</v>
      </c>
      <c r="M143" s="232">
        <v>15</v>
      </c>
      <c r="N143" s="57">
        <f t="shared" si="90"/>
        <v>1308</v>
      </c>
      <c r="O143" s="86">
        <f t="shared" si="91"/>
        <v>87.2</v>
      </c>
      <c r="P143" s="54">
        <f t="shared" si="86"/>
        <v>1</v>
      </c>
      <c r="Q143" s="88">
        <f t="shared" si="87"/>
        <v>-15.657142857142858</v>
      </c>
      <c r="R143" s="424">
        <f t="shared" si="88"/>
        <v>0.84777777777777774</v>
      </c>
      <c r="S143" s="595"/>
      <c r="T143" s="63">
        <v>0.8652777777777777</v>
      </c>
      <c r="U143" s="256">
        <v>0.8965277777777777</v>
      </c>
      <c r="V143" s="55">
        <v>7</v>
      </c>
      <c r="W143" s="251">
        <f t="shared" si="92"/>
        <v>45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-132</v>
      </c>
      <c r="AG143" s="126">
        <f t="shared" si="62"/>
        <v>0.90833333333333333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6">
        <f t="shared" ref="M147:O147" si="93">AVERAGE(M135:M146)</f>
        <v>17.333333333333332</v>
      </c>
      <c r="N147" s="246">
        <f t="shared" si="93"/>
        <v>1337.1146359402094</v>
      </c>
      <c r="O147" s="247">
        <f t="shared" si="93"/>
        <v>77.648136883443755</v>
      </c>
      <c r="P147" s="51">
        <f t="shared" ref="P147:P152" si="94">M147-J147</f>
        <v>0.11111111111111072</v>
      </c>
      <c r="Q147" s="142">
        <f t="shared" ref="Q147:Q152" si="95">O147-L147</f>
        <v>-9.2204141919571754</v>
      </c>
      <c r="R147" s="262">
        <f t="shared" ref="R147:R152" si="96">O147/L147</f>
        <v>0.89385785675239404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-143.44091961534627</v>
      </c>
      <c r="AG147" s="263">
        <f t="shared" si="62"/>
        <v>0.90311682727668918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2156.6</v>
      </c>
      <c r="H148" s="84">
        <f t="shared" ref="H148:H172" si="97">F148*G148</f>
        <v>57149.899999999994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2" si="98">G148/W148*60</f>
        <v>1487.3103448275874</v>
      </c>
      <c r="O148" s="47">
        <f t="shared" ref="O148:O152" si="99">N148/M148</f>
        <v>123.94252873563228</v>
      </c>
      <c r="P148" s="48">
        <f t="shared" si="94"/>
        <v>0</v>
      </c>
      <c r="Q148" s="49">
        <f t="shared" si="95"/>
        <v>-42.724137931034377</v>
      </c>
      <c r="R148" s="427">
        <f t="shared" si="96"/>
        <v>0.74365517241379375</v>
      </c>
      <c r="S148" s="600">
        <f>R160</f>
        <v>0.82218388496928385</v>
      </c>
      <c r="T148" s="250">
        <v>0.45833333333333331</v>
      </c>
      <c r="U148" s="50">
        <v>0.51874999999999993</v>
      </c>
      <c r="V148" s="425">
        <v>5</v>
      </c>
      <c r="W148" s="436">
        <f>(U148-T148)*24*60</f>
        <v>86.999999999999929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-512.68965517241259</v>
      </c>
      <c r="AG148" s="126">
        <f t="shared" si="62"/>
        <v>0.74365517241379375</v>
      </c>
      <c r="AH148" s="587">
        <f>AG160</f>
        <v>0.83640618069546957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993</v>
      </c>
      <c r="H149" s="84">
        <f t="shared" si="97"/>
        <v>44665.14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1168.2352941176475</v>
      </c>
      <c r="O149" s="47">
        <f t="shared" si="99"/>
        <v>61.486068111455133</v>
      </c>
      <c r="P149" s="48">
        <f t="shared" si="94"/>
        <v>0</v>
      </c>
      <c r="Q149" s="49">
        <f t="shared" si="95"/>
        <v>-17.461300309597497</v>
      </c>
      <c r="R149" s="427">
        <f t="shared" si="96"/>
        <v>0.77882352941176503</v>
      </c>
      <c r="S149" s="601"/>
      <c r="T149" s="250">
        <v>0.70833333333333337</v>
      </c>
      <c r="U149" s="50">
        <v>0.74375000000000002</v>
      </c>
      <c r="V149" s="425">
        <v>5</v>
      </c>
      <c r="W149" s="436">
        <f t="shared" ref="W149:W159" si="100">(U149-T149)*24*60</f>
        <v>50.999999999999979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-331.76470588235247</v>
      </c>
      <c r="AG149" s="126">
        <f t="shared" si="62"/>
        <v>0.77882352941176503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832</v>
      </c>
      <c r="H150" s="84">
        <f t="shared" si="97"/>
        <v>44661.760000000002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1188.5714285714282</v>
      </c>
      <c r="O150" s="47">
        <f t="shared" si="99"/>
        <v>59.428571428571409</v>
      </c>
      <c r="P150" s="48">
        <f t="shared" si="94"/>
        <v>0</v>
      </c>
      <c r="Q150" s="49">
        <f t="shared" si="95"/>
        <v>-15.571428571428591</v>
      </c>
      <c r="R150" s="427">
        <f t="shared" si="96"/>
        <v>0.79238095238095207</v>
      </c>
      <c r="S150" s="601"/>
      <c r="T150" s="250">
        <v>0.74791666666666667</v>
      </c>
      <c r="U150" s="50">
        <v>0.77708333333333335</v>
      </c>
      <c r="V150" s="425">
        <v>6</v>
      </c>
      <c r="W150" s="436">
        <f t="shared" si="100"/>
        <v>42.000000000000014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-311.42857142857179</v>
      </c>
      <c r="AG150" s="126">
        <f t="shared" si="62"/>
        <v>0.79238095238095219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757</v>
      </c>
      <c r="H151" s="84">
        <f t="shared" si="97"/>
        <v>42058.92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1376.3636363636413</v>
      </c>
      <c r="O151" s="47">
        <f t="shared" si="99"/>
        <v>86.022727272727579</v>
      </c>
      <c r="P151" s="48">
        <f t="shared" si="94"/>
        <v>0</v>
      </c>
      <c r="Q151" s="49">
        <f t="shared" si="95"/>
        <v>-3.9772727272724211</v>
      </c>
      <c r="R151" s="427">
        <f t="shared" si="96"/>
        <v>0.95580808080808422</v>
      </c>
      <c r="S151" s="601"/>
      <c r="T151" s="250">
        <v>0.79305555555555562</v>
      </c>
      <c r="U151" s="50">
        <v>0.81597222222222221</v>
      </c>
      <c r="V151" s="425">
        <v>23</v>
      </c>
      <c r="W151" s="436">
        <f t="shared" si="100"/>
        <v>32.999999999999886</v>
      </c>
      <c r="X151" s="219">
        <v>0.78125</v>
      </c>
      <c r="Y151" s="219">
        <v>0.79166666666666663</v>
      </c>
      <c r="Z151" s="220"/>
      <c r="AA151" s="220"/>
      <c r="AB151" s="588"/>
      <c r="AC151" s="588"/>
      <c r="AD151" s="224"/>
      <c r="AE151" s="224"/>
      <c r="AF151" s="48">
        <f t="shared" si="61"/>
        <v>-63.636363636358737</v>
      </c>
      <c r="AG151" s="126">
        <f t="shared" si="62"/>
        <v>0.95580808080808422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571</v>
      </c>
      <c r="H152" s="84">
        <f t="shared" si="97"/>
        <v>30999.59</v>
      </c>
      <c r="I152" s="264"/>
      <c r="J152" s="87">
        <v>15</v>
      </c>
      <c r="K152" s="57">
        <v>1440</v>
      </c>
      <c r="L152" s="86">
        <v>96</v>
      </c>
      <c r="M152" s="232">
        <v>16</v>
      </c>
      <c r="N152" s="44">
        <f t="shared" si="98"/>
        <v>1370.3999999999962</v>
      </c>
      <c r="O152" s="47">
        <f t="shared" si="99"/>
        <v>85.649999999999764</v>
      </c>
      <c r="P152" s="48">
        <f t="shared" si="94"/>
        <v>1</v>
      </c>
      <c r="Q152" s="49">
        <f t="shared" si="95"/>
        <v>-10.350000000000236</v>
      </c>
      <c r="R152" s="427">
        <f t="shared" si="96"/>
        <v>0.89218749999999758</v>
      </c>
      <c r="S152" s="601"/>
      <c r="T152" s="265">
        <v>0.8208333333333333</v>
      </c>
      <c r="U152" s="63">
        <v>0.83819444444444446</v>
      </c>
      <c r="V152" s="438">
        <v>7</v>
      </c>
      <c r="W152" s="436">
        <f t="shared" si="100"/>
        <v>25.000000000000071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-69.600000000003774</v>
      </c>
      <c r="AG152" s="126">
        <f t="shared" si="62"/>
        <v>0.951666666666664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16.399999999999999</v>
      </c>
      <c r="K160" s="273">
        <v>1576</v>
      </c>
      <c r="L160" s="274">
        <v>101.32280701754385</v>
      </c>
      <c r="M160" s="273">
        <f t="shared" ref="M160:O160" si="101">AVERAGE(M148:M159)</f>
        <v>16.600000000000001</v>
      </c>
      <c r="N160" s="273">
        <f t="shared" si="101"/>
        <v>1318.17614077606</v>
      </c>
      <c r="O160" s="274">
        <f t="shared" si="101"/>
        <v>83.305979109677224</v>
      </c>
      <c r="P160" s="65">
        <f t="shared" ref="P160:P165" si="102">M160-J160</f>
        <v>0.20000000000000284</v>
      </c>
      <c r="Q160" s="74">
        <f t="shared" ref="Q160:Q165" si="103">O160-L160</f>
        <v>-18.016827907866627</v>
      </c>
      <c r="R160" s="275">
        <f>O160/L160</f>
        <v>0.82218388496928385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-257.82385922393996</v>
      </c>
      <c r="AG160" s="130">
        <f t="shared" si="62"/>
        <v>0.83640618069546957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3213</v>
      </c>
      <c r="H161" s="84">
        <f t="shared" ref="H161:H170" si="104">F161*G161</f>
        <v>109980.98999999999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2241.6279069767438</v>
      </c>
      <c r="O161" s="86">
        <f t="shared" ref="O161:O165" si="106">N161/M161</f>
        <v>172.43291592128799</v>
      </c>
      <c r="P161" s="54">
        <f t="shared" si="102"/>
        <v>0</v>
      </c>
      <c r="Q161" s="88">
        <f t="shared" si="103"/>
        <v>-0.64400715563508015</v>
      </c>
      <c r="R161" s="424">
        <f t="shared" ref="R161:R165" si="107">O161/L161</f>
        <v>0.99627906976744174</v>
      </c>
      <c r="S161" s="587">
        <f>R173</f>
        <v>0.95468489490342012</v>
      </c>
      <c r="T161" s="89">
        <v>0.16666666666666666</v>
      </c>
      <c r="U161" s="89">
        <v>0.22638888888888889</v>
      </c>
      <c r="V161" s="423">
        <v>5</v>
      </c>
      <c r="W161" s="90">
        <f t="shared" ref="W161:W172" si="108">(U161-T161)*24*60</f>
        <v>86.000000000000014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-8.3720930232561841</v>
      </c>
      <c r="AG161" s="424">
        <f t="shared" si="62"/>
        <v>0.99627906976744174</v>
      </c>
      <c r="AH161" s="587">
        <f>AG173</f>
        <v>0.95801437057657612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3630</v>
      </c>
      <c r="H162" s="84">
        <f t="shared" si="104"/>
        <v>124254.9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2199.9999999999991</v>
      </c>
      <c r="O162" s="86">
        <f t="shared" si="106"/>
        <v>169.23076923076917</v>
      </c>
      <c r="P162" s="54">
        <f t="shared" si="102"/>
        <v>0</v>
      </c>
      <c r="Q162" s="88">
        <f t="shared" si="103"/>
        <v>-3.8461538461538964</v>
      </c>
      <c r="R162" s="424">
        <f t="shared" si="107"/>
        <v>0.97777777777777752</v>
      </c>
      <c r="S162" s="587"/>
      <c r="T162" s="89">
        <v>0.23125000000000001</v>
      </c>
      <c r="U162" s="89">
        <v>0.30000000000000004</v>
      </c>
      <c r="V162" s="423">
        <v>7</v>
      </c>
      <c r="W162" s="90">
        <f t="shared" si="108"/>
        <v>99.000000000000043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-50.000000000000909</v>
      </c>
      <c r="AG162" s="424">
        <f t="shared" si="62"/>
        <v>0.97777777777777741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3364.8999999999996</v>
      </c>
      <c r="H163" s="84">
        <f t="shared" si="104"/>
        <v>120564.36699999998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2194.4999999999995</v>
      </c>
      <c r="O163" s="86">
        <f t="shared" si="106"/>
        <v>199.49999999999997</v>
      </c>
      <c r="P163" s="54">
        <f t="shared" si="102"/>
        <v>0</v>
      </c>
      <c r="Q163" s="88">
        <f t="shared" si="103"/>
        <v>-5.045454545454561</v>
      </c>
      <c r="R163" s="424">
        <f t="shared" si="107"/>
        <v>0.97533333333333327</v>
      </c>
      <c r="S163" s="587"/>
      <c r="T163" s="89">
        <v>0.31597222222222227</v>
      </c>
      <c r="U163" s="89">
        <v>0.37986111111111115</v>
      </c>
      <c r="V163" s="423">
        <v>23</v>
      </c>
      <c r="W163" s="90">
        <f t="shared" si="108"/>
        <v>92</v>
      </c>
      <c r="X163" s="96">
        <v>0.30486111111111108</v>
      </c>
      <c r="Y163" s="96">
        <v>0.31527777777777777</v>
      </c>
      <c r="Z163" s="54"/>
      <c r="AA163" s="54"/>
      <c r="AB163" s="588"/>
      <c r="AC163" s="588"/>
      <c r="AD163" s="423"/>
      <c r="AE163" s="423"/>
      <c r="AF163" s="54">
        <f t="shared" si="61"/>
        <v>-55.500000000000455</v>
      </c>
      <c r="AG163" s="424">
        <f t="shared" si="62"/>
        <v>0.97533333333333316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7303</v>
      </c>
      <c r="H164" s="84">
        <f t="shared" si="104"/>
        <v>265902.23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2475.5932203389839</v>
      </c>
      <c r="O164" s="86">
        <f t="shared" si="106"/>
        <v>247.55932203389838</v>
      </c>
      <c r="P164" s="54">
        <f t="shared" si="102"/>
        <v>0</v>
      </c>
      <c r="Q164" s="88">
        <f t="shared" si="103"/>
        <v>-29.340677966101595</v>
      </c>
      <c r="R164" s="424">
        <f t="shared" si="107"/>
        <v>0.89403872168255116</v>
      </c>
      <c r="S164" s="587"/>
      <c r="T164" s="89">
        <v>0.4201388888888889</v>
      </c>
      <c r="U164" s="89">
        <v>0.54305555555555551</v>
      </c>
      <c r="V164" s="423">
        <v>5</v>
      </c>
      <c r="W164" s="90">
        <f t="shared" si="108"/>
        <v>176.99999999999994</v>
      </c>
      <c r="X164" s="96"/>
      <c r="Y164" s="96"/>
      <c r="Z164" s="54"/>
      <c r="AA164" s="54"/>
      <c r="AB164" s="588"/>
      <c r="AC164" s="588"/>
      <c r="AD164" s="423"/>
      <c r="AE164" s="423">
        <v>1</v>
      </c>
      <c r="AF164" s="54">
        <f t="shared" si="61"/>
        <v>-293.40677966101612</v>
      </c>
      <c r="AG164" s="424">
        <f t="shared" si="62"/>
        <v>0.89403872168255105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1442.1</v>
      </c>
      <c r="H165" s="84">
        <f t="shared" si="104"/>
        <v>51670.442999999992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2163.1499999999992</v>
      </c>
      <c r="O165" s="86">
        <f t="shared" si="106"/>
        <v>196.64999999999992</v>
      </c>
      <c r="P165" s="54">
        <f t="shared" si="102"/>
        <v>0</v>
      </c>
      <c r="Q165" s="88">
        <f t="shared" si="103"/>
        <v>-7.8954545454546121</v>
      </c>
      <c r="R165" s="424">
        <f t="shared" si="107"/>
        <v>0.9613999999999997</v>
      </c>
      <c r="S165" s="587"/>
      <c r="T165" s="89">
        <v>0.55833333333333324</v>
      </c>
      <c r="U165" s="89">
        <v>0.58611111111111103</v>
      </c>
      <c r="V165" s="423">
        <v>22</v>
      </c>
      <c r="W165" s="90">
        <f t="shared" si="108"/>
        <v>40.000000000000014</v>
      </c>
      <c r="X165" s="96"/>
      <c r="Y165" s="96"/>
      <c r="Z165" s="54"/>
      <c r="AA165" s="54"/>
      <c r="AB165" s="588"/>
      <c r="AC165" s="588"/>
      <c r="AD165" s="423"/>
      <c r="AE165" s="423"/>
      <c r="AF165" s="54">
        <f t="shared" si="61"/>
        <v>-86.850000000000819</v>
      </c>
      <c r="AG165" s="424">
        <f t="shared" si="62"/>
        <v>0.96139999999999959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2254.9742254631451</v>
      </c>
      <c r="O173" s="104">
        <f t="shared" si="109"/>
        <v>197.07460143719109</v>
      </c>
      <c r="P173" s="54">
        <f>M173-J173</f>
        <v>0</v>
      </c>
      <c r="Q173" s="88">
        <f>O173-L173</f>
        <v>-9.3543496117599716</v>
      </c>
      <c r="R173" s="105">
        <f>O173/L173</f>
        <v>0.95468489490342012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1</v>
      </c>
      <c r="AF173" s="54">
        <f t="shared" si="61"/>
        <v>-98.825774536855079</v>
      </c>
      <c r="AG173" s="424">
        <f t="shared" si="62"/>
        <v>0.95801437057657612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6130" priority="3223" operator="lessThan">
      <formula>0</formula>
    </cfRule>
  </conditionalFormatting>
  <conditionalFormatting sqref="AH57 AH70 S43 S123 S95 AH95 S5:S9 AH5:AH9 S134 AH17:AH18 S17:S18 S32 S82 AH82 S57:S70">
    <cfRule type="cellIs" dxfId="16129" priority="3222" operator="lessThan">
      <formula>0.8</formula>
    </cfRule>
  </conditionalFormatting>
  <conditionalFormatting sqref="R147 R173 R30 R121 R95 R43 R134 R82 R155:R159 R17:R18 R57:R70 R109:R118">
    <cfRule type="cellIs" dxfId="16128" priority="3220" operator="lessThan">
      <formula>0.8</formula>
    </cfRule>
    <cfRule type="cellIs" dxfId="16127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6126" priority="3218" operator="greaterThan">
      <formula>1</formula>
    </cfRule>
    <cfRule type="cellIs" dxfId="16125" priority="3219" operator="lessThan">
      <formula>0.8</formula>
    </cfRule>
  </conditionalFormatting>
  <conditionalFormatting sqref="P147 P30 P121 P95 P43 P134 P82 P155:P159 P57:P70 P109:P118 P17:P28">
    <cfRule type="cellIs" dxfId="16124" priority="3217" operator="greaterThan">
      <formula>0</formula>
    </cfRule>
  </conditionalFormatting>
  <conditionalFormatting sqref="S161">
    <cfRule type="cellIs" dxfId="16123" priority="3216" operator="lessThan">
      <formula>0.8</formula>
    </cfRule>
  </conditionalFormatting>
  <conditionalFormatting sqref="Q161:Q167">
    <cfRule type="cellIs" dxfId="16122" priority="3215" operator="lessThan">
      <formula>0</formula>
    </cfRule>
  </conditionalFormatting>
  <conditionalFormatting sqref="R161:R167">
    <cfRule type="cellIs" dxfId="16121" priority="3213" operator="lessThan">
      <formula>0.8</formula>
    </cfRule>
    <cfRule type="cellIs" dxfId="16120" priority="3214" operator="greaterThan">
      <formula>1</formula>
    </cfRule>
  </conditionalFormatting>
  <conditionalFormatting sqref="R161:R167">
    <cfRule type="cellIs" dxfId="16119" priority="3211" operator="greaterThan">
      <formula>1</formula>
    </cfRule>
    <cfRule type="cellIs" dxfId="16118" priority="3212" operator="lessThan">
      <formula>0.8</formula>
    </cfRule>
  </conditionalFormatting>
  <conditionalFormatting sqref="P161:P167">
    <cfRule type="cellIs" dxfId="16117" priority="3210" operator="greaterThan">
      <formula>0</formula>
    </cfRule>
  </conditionalFormatting>
  <conditionalFormatting sqref="Q169:Q172 AF161:AF172">
    <cfRule type="cellIs" dxfId="16116" priority="3209" operator="lessThan">
      <formula>0</formula>
    </cfRule>
  </conditionalFormatting>
  <conditionalFormatting sqref="R169:R172">
    <cfRule type="cellIs" dxfId="16115" priority="3207" operator="lessThan">
      <formula>0.8</formula>
    </cfRule>
    <cfRule type="cellIs" dxfId="16114" priority="3208" operator="greaterThan">
      <formula>1</formula>
    </cfRule>
  </conditionalFormatting>
  <conditionalFormatting sqref="R169:R172 AG161:AG172">
    <cfRule type="cellIs" dxfId="16113" priority="3205" operator="greaterThan">
      <formula>1</formula>
    </cfRule>
    <cfRule type="cellIs" dxfId="16112" priority="3206" operator="lessThan">
      <formula>0.8</formula>
    </cfRule>
  </conditionalFormatting>
  <conditionalFormatting sqref="P169:P172">
    <cfRule type="cellIs" dxfId="16111" priority="3204" operator="greaterThan">
      <formula>0</formula>
    </cfRule>
  </conditionalFormatting>
  <conditionalFormatting sqref="AF145">
    <cfRule type="cellIs" dxfId="16110" priority="3203" operator="lessThan">
      <formula>0</formula>
    </cfRule>
  </conditionalFormatting>
  <conditionalFormatting sqref="AG145">
    <cfRule type="cellIs" dxfId="16109" priority="3201" operator="greaterThan">
      <formula>1</formula>
    </cfRule>
    <cfRule type="cellIs" dxfId="16108" priority="3202" operator="lessThan">
      <formula>0.8</formula>
    </cfRule>
  </conditionalFormatting>
  <conditionalFormatting sqref="AF44:AF54">
    <cfRule type="cellIs" dxfId="16107" priority="3200" operator="lessThan">
      <formula>0</formula>
    </cfRule>
  </conditionalFormatting>
  <conditionalFormatting sqref="AG44:AG54">
    <cfRule type="cellIs" dxfId="16106" priority="3198" operator="greaterThan">
      <formula>1</formula>
    </cfRule>
    <cfRule type="cellIs" dxfId="16105" priority="3199" operator="lessThan">
      <formula>0.8</formula>
    </cfRule>
  </conditionalFormatting>
  <conditionalFormatting sqref="AF83:AF94">
    <cfRule type="cellIs" dxfId="16104" priority="3197" operator="lessThan">
      <formula>0</formula>
    </cfRule>
  </conditionalFormatting>
  <conditionalFormatting sqref="AH83">
    <cfRule type="cellIs" dxfId="16103" priority="3196" operator="lessThan">
      <formula>0.8</formula>
    </cfRule>
  </conditionalFormatting>
  <conditionalFormatting sqref="AG83:AG94">
    <cfRule type="cellIs" dxfId="16102" priority="3194" operator="greaterThan">
      <formula>1</formula>
    </cfRule>
    <cfRule type="cellIs" dxfId="16101" priority="3195" operator="lessThan">
      <formula>0.8</formula>
    </cfRule>
  </conditionalFormatting>
  <conditionalFormatting sqref="S83">
    <cfRule type="cellIs" dxfId="16100" priority="3193" operator="lessThan">
      <formula>0.8</formula>
    </cfRule>
  </conditionalFormatting>
  <conditionalFormatting sqref="AH84">
    <cfRule type="cellIs" dxfId="16099" priority="3192" operator="lessThan">
      <formula>0.8</formula>
    </cfRule>
  </conditionalFormatting>
  <conditionalFormatting sqref="S84">
    <cfRule type="cellIs" dxfId="16098" priority="3191" operator="lessThan">
      <formula>0.8</formula>
    </cfRule>
  </conditionalFormatting>
  <conditionalFormatting sqref="S90">
    <cfRule type="cellIs" dxfId="16097" priority="3190" operator="lessThan">
      <formula>0.8</formula>
    </cfRule>
  </conditionalFormatting>
  <conditionalFormatting sqref="AH90">
    <cfRule type="cellIs" dxfId="16096" priority="3189" operator="lessThan">
      <formula>0.8</formula>
    </cfRule>
  </conditionalFormatting>
  <conditionalFormatting sqref="AF122">
    <cfRule type="cellIs" dxfId="16095" priority="3188" operator="lessThan">
      <formula>0</formula>
    </cfRule>
  </conditionalFormatting>
  <conditionalFormatting sqref="S122">
    <cfRule type="cellIs" dxfId="16094" priority="3187" operator="lessThan">
      <formula>0.8</formula>
    </cfRule>
  </conditionalFormatting>
  <conditionalFormatting sqref="AG122">
    <cfRule type="cellIs" dxfId="16093" priority="3185" operator="greaterThan">
      <formula>1</formula>
    </cfRule>
    <cfRule type="cellIs" dxfId="16092" priority="3186" operator="lessThan">
      <formula>0.8</formula>
    </cfRule>
  </conditionalFormatting>
  <conditionalFormatting sqref="P162:P168">
    <cfRule type="cellIs" dxfId="16091" priority="3179" operator="greaterThan">
      <formula>0</formula>
    </cfRule>
  </conditionalFormatting>
  <conditionalFormatting sqref="R162:R168">
    <cfRule type="cellIs" dxfId="16090" priority="3182" operator="lessThan">
      <formula>0.8</formula>
    </cfRule>
    <cfRule type="cellIs" dxfId="16089" priority="3183" operator="greaterThan">
      <formula>1</formula>
    </cfRule>
  </conditionalFormatting>
  <conditionalFormatting sqref="R162:R168">
    <cfRule type="cellIs" dxfId="16088" priority="3180" operator="greaterThan">
      <formula>1</formula>
    </cfRule>
    <cfRule type="cellIs" dxfId="16087" priority="3181" operator="lessThan">
      <formula>0.8</formula>
    </cfRule>
  </conditionalFormatting>
  <conditionalFormatting sqref="Q162:Q168">
    <cfRule type="cellIs" dxfId="16086" priority="3184" operator="lessThan">
      <formula>0</formula>
    </cfRule>
  </conditionalFormatting>
  <conditionalFormatting sqref="P132:P133">
    <cfRule type="cellIs" dxfId="16085" priority="3172" operator="greaterThan">
      <formula>0</formula>
    </cfRule>
  </conditionalFormatting>
  <conditionalFormatting sqref="AF124 Q132:Q133 AF132:AF133 AF126:AF127 AF129:AF130">
    <cfRule type="cellIs" dxfId="16084" priority="3178" operator="lessThan">
      <formula>0</formula>
    </cfRule>
  </conditionalFormatting>
  <conditionalFormatting sqref="S124:S133">
    <cfRule type="cellIs" dxfId="16083" priority="3177" operator="lessThan">
      <formula>0.8</formula>
    </cfRule>
  </conditionalFormatting>
  <conditionalFormatting sqref="R132:R133">
    <cfRule type="cellIs" dxfId="16082" priority="3175" operator="lessThan">
      <formula>0.8</formula>
    </cfRule>
    <cfRule type="cellIs" dxfId="16081" priority="3176" operator="greaterThan">
      <formula>1</formula>
    </cfRule>
  </conditionalFormatting>
  <conditionalFormatting sqref="AG124 R132:R133 AG132:AG133 AG126:AG127 AG129:AG130">
    <cfRule type="cellIs" dxfId="16080" priority="3173" operator="greaterThan">
      <formula>1</formula>
    </cfRule>
    <cfRule type="cellIs" dxfId="16079" priority="3174" operator="lessThan">
      <formula>0.8</formula>
    </cfRule>
  </conditionalFormatting>
  <conditionalFormatting sqref="AH109">
    <cfRule type="cellIs" dxfId="16078" priority="3171" operator="lessThan">
      <formula>0.8</formula>
    </cfRule>
  </conditionalFormatting>
  <conditionalFormatting sqref="R160 AG160">
    <cfRule type="cellIs" dxfId="16077" priority="3166" operator="greaterThan">
      <formula>1</formula>
    </cfRule>
    <cfRule type="cellIs" dxfId="16076" priority="3167" operator="lessThan">
      <formula>0.8</formula>
    </cfRule>
  </conditionalFormatting>
  <conditionalFormatting sqref="R160">
    <cfRule type="cellIs" dxfId="16075" priority="3168" operator="lessThan">
      <formula>0.8</formula>
    </cfRule>
    <cfRule type="cellIs" dxfId="16074" priority="3169" operator="greaterThan">
      <formula>1</formula>
    </cfRule>
  </conditionalFormatting>
  <conditionalFormatting sqref="P160">
    <cfRule type="cellIs" dxfId="16073" priority="3165" operator="greaterThan">
      <formula>0</formula>
    </cfRule>
  </conditionalFormatting>
  <conditionalFormatting sqref="AH148">
    <cfRule type="cellIs" dxfId="16072" priority="3164" operator="lessThan">
      <formula>0.8</formula>
    </cfRule>
  </conditionalFormatting>
  <conditionalFormatting sqref="Q160 AF160">
    <cfRule type="cellIs" dxfId="16071" priority="3170" operator="lessThan">
      <formula>0</formula>
    </cfRule>
  </conditionalFormatting>
  <conditionalFormatting sqref="AF148:AF154">
    <cfRule type="cellIs" dxfId="16070" priority="3163" operator="lessThan">
      <formula>0</formula>
    </cfRule>
  </conditionalFormatting>
  <conditionalFormatting sqref="S148">
    <cfRule type="cellIs" dxfId="16069" priority="3162" operator="lessThan">
      <formula>0.8</formula>
    </cfRule>
  </conditionalFormatting>
  <conditionalFormatting sqref="AG148:AG154">
    <cfRule type="cellIs" dxfId="16068" priority="3160" operator="greaterThan">
      <formula>1</formula>
    </cfRule>
    <cfRule type="cellIs" dxfId="16067" priority="3161" operator="lessThan">
      <formula>0.8</formula>
    </cfRule>
  </conditionalFormatting>
  <conditionalFormatting sqref="S86">
    <cfRule type="cellIs" dxfId="16066" priority="3159" operator="lessThan">
      <formula>0.8</formula>
    </cfRule>
  </conditionalFormatting>
  <conditionalFormatting sqref="S88 AH88">
    <cfRule type="cellIs" dxfId="16065" priority="3154" operator="lessThan">
      <formula>0.8</formula>
    </cfRule>
  </conditionalFormatting>
  <conditionalFormatting sqref="AH86">
    <cfRule type="cellIs" dxfId="16064" priority="3158" operator="lessThan">
      <formula>0.8</formula>
    </cfRule>
  </conditionalFormatting>
  <conditionalFormatting sqref="S87">
    <cfRule type="cellIs" dxfId="16063" priority="3157" operator="lessThan">
      <formula>0.8</formula>
    </cfRule>
  </conditionalFormatting>
  <conditionalFormatting sqref="AH87">
    <cfRule type="cellIs" dxfId="16062" priority="3156" operator="lessThan">
      <formula>0.8</formula>
    </cfRule>
  </conditionalFormatting>
  <conditionalFormatting sqref="S89 AH89">
    <cfRule type="cellIs" dxfId="16061" priority="3155" operator="lessThan">
      <formula>0.8</formula>
    </cfRule>
  </conditionalFormatting>
  <conditionalFormatting sqref="AF31 AF35 AF39">
    <cfRule type="cellIs" dxfId="16060" priority="3153" operator="lessThan">
      <formula>0</formula>
    </cfRule>
  </conditionalFormatting>
  <conditionalFormatting sqref="AH31 S31">
    <cfRule type="cellIs" dxfId="16059" priority="3152" operator="lessThan">
      <formula>0.8</formula>
    </cfRule>
  </conditionalFormatting>
  <conditionalFormatting sqref="AG31 AG35 AG39">
    <cfRule type="cellIs" dxfId="16058" priority="3150" operator="greaterThan">
      <formula>1</formula>
    </cfRule>
    <cfRule type="cellIs" dxfId="16057" priority="3151" operator="lessThan">
      <formula>0.8</formula>
    </cfRule>
  </conditionalFormatting>
  <conditionalFormatting sqref="AF135">
    <cfRule type="cellIs" dxfId="16056" priority="3149" operator="lessThan">
      <formula>0</formula>
    </cfRule>
  </conditionalFormatting>
  <conditionalFormatting sqref="AH135 S135">
    <cfRule type="cellIs" dxfId="16055" priority="3148" operator="lessThan">
      <formula>0.8</formula>
    </cfRule>
  </conditionalFormatting>
  <conditionalFormatting sqref="AG135">
    <cfRule type="cellIs" dxfId="16054" priority="3146" operator="greaterThan">
      <formula>1</formula>
    </cfRule>
    <cfRule type="cellIs" dxfId="16053" priority="3147" operator="lessThan">
      <formula>0.8</formula>
    </cfRule>
  </conditionalFormatting>
  <conditionalFormatting sqref="AF108 Q108">
    <cfRule type="cellIs" dxfId="16052" priority="3145" operator="lessThan">
      <formula>0</formula>
    </cfRule>
  </conditionalFormatting>
  <conditionalFormatting sqref="R108">
    <cfRule type="cellIs" dxfId="16051" priority="3143" operator="lessThan">
      <formula>0.8</formula>
    </cfRule>
    <cfRule type="cellIs" dxfId="16050" priority="3144" operator="greaterThan">
      <formula>1</formula>
    </cfRule>
  </conditionalFormatting>
  <conditionalFormatting sqref="AG108 R108">
    <cfRule type="cellIs" dxfId="16049" priority="3141" operator="greaterThan">
      <formula>1</formula>
    </cfRule>
    <cfRule type="cellIs" dxfId="16048" priority="3142" operator="lessThan">
      <formula>0.8</formula>
    </cfRule>
  </conditionalFormatting>
  <conditionalFormatting sqref="P108">
    <cfRule type="cellIs" dxfId="16047" priority="3140" operator="greaterThan">
      <formula>0</formula>
    </cfRule>
  </conditionalFormatting>
  <conditionalFormatting sqref="AH97">
    <cfRule type="cellIs" dxfId="16046" priority="3135" operator="lessThan">
      <formula>0.8</formula>
    </cfRule>
  </conditionalFormatting>
  <conditionalFormatting sqref="AG96 AG98 AG100 AG102:AG103 AG105:AG106">
    <cfRule type="cellIs" dxfId="16045" priority="3137" operator="greaterThan">
      <formula>1</formula>
    </cfRule>
    <cfRule type="cellIs" dxfId="16044" priority="3138" operator="lessThan">
      <formula>0.8</formula>
    </cfRule>
  </conditionalFormatting>
  <conditionalFormatting sqref="AF96 AF98 AF100 AF102:AF103 AF105:AF106">
    <cfRule type="cellIs" dxfId="16043" priority="3139" operator="lessThan">
      <formula>0</formula>
    </cfRule>
  </conditionalFormatting>
  <conditionalFormatting sqref="AG97 AG99 AG101 AG104">
    <cfRule type="cellIs" dxfId="16042" priority="3133" operator="greaterThan">
      <formula>1</formula>
    </cfRule>
    <cfRule type="cellIs" dxfId="16041" priority="3134" operator="lessThan">
      <formula>0.8</formula>
    </cfRule>
  </conditionalFormatting>
  <conditionalFormatting sqref="AF97 AF99 AF101 AF104">
    <cfRule type="cellIs" dxfId="16040" priority="3136" operator="lessThan">
      <formula>0</formula>
    </cfRule>
  </conditionalFormatting>
  <conditionalFormatting sqref="AF71 AF73 AF75 AF79 AF77">
    <cfRule type="cellIs" dxfId="16039" priority="3130" operator="lessThan">
      <formula>0</formula>
    </cfRule>
  </conditionalFormatting>
  <conditionalFormatting sqref="S71 AH71">
    <cfRule type="cellIs" dxfId="16038" priority="3129" operator="lessThan">
      <formula>0.8</formula>
    </cfRule>
  </conditionalFormatting>
  <conditionalFormatting sqref="AG71 AG73 AG75 AG79 AG77">
    <cfRule type="cellIs" dxfId="16037" priority="3127" operator="greaterThan">
      <formula>1</formula>
    </cfRule>
    <cfRule type="cellIs" dxfId="16036" priority="3128" operator="lessThan">
      <formula>0.8</formula>
    </cfRule>
  </conditionalFormatting>
  <conditionalFormatting sqref="AF72 AF76 AF80">
    <cfRule type="cellIs" dxfId="16035" priority="3126" operator="lessThan">
      <formula>0</formula>
    </cfRule>
  </conditionalFormatting>
  <conditionalFormatting sqref="S72 AH72">
    <cfRule type="cellIs" dxfId="16034" priority="3125" operator="lessThan">
      <formula>0.8</formula>
    </cfRule>
  </conditionalFormatting>
  <conditionalFormatting sqref="S11">
    <cfRule type="cellIs" dxfId="16033" priority="3132" operator="lessThan">
      <formula>0.8</formula>
    </cfRule>
  </conditionalFormatting>
  <conditionalFormatting sqref="S10">
    <cfRule type="cellIs" dxfId="16032" priority="3131" operator="lessThan">
      <formula>0.8</formula>
    </cfRule>
  </conditionalFormatting>
  <conditionalFormatting sqref="AG72 AG76 AG80">
    <cfRule type="cellIs" dxfId="16031" priority="3123" operator="greaterThan">
      <formula>1</formula>
    </cfRule>
    <cfRule type="cellIs" dxfId="16030" priority="3124" operator="lessThan">
      <formula>0.8</formula>
    </cfRule>
  </conditionalFormatting>
  <conditionalFormatting sqref="AF14:AF16 Q15:Q16">
    <cfRule type="cellIs" dxfId="16029" priority="3122" operator="lessThan">
      <formula>0</formula>
    </cfRule>
  </conditionalFormatting>
  <conditionalFormatting sqref="R15:R16">
    <cfRule type="cellIs" dxfId="16028" priority="3120" operator="lessThan">
      <formula>0.8</formula>
    </cfRule>
    <cfRule type="cellIs" dxfId="16027" priority="3121" operator="greaterThan">
      <formula>1</formula>
    </cfRule>
  </conditionalFormatting>
  <conditionalFormatting sqref="R15:R16">
    <cfRule type="cellIs" dxfId="16026" priority="3118" operator="greaterThan">
      <formula>1</formula>
    </cfRule>
    <cfRule type="cellIs" dxfId="16025" priority="3119" operator="lessThan">
      <formula>0.8</formula>
    </cfRule>
  </conditionalFormatting>
  <conditionalFormatting sqref="P15:P16">
    <cfRule type="cellIs" dxfId="16024" priority="3117" operator="greaterThan">
      <formula>0</formula>
    </cfRule>
  </conditionalFormatting>
  <conditionalFormatting sqref="AH98">
    <cfRule type="cellIs" dxfId="16023" priority="3116" operator="lessThan">
      <formula>0.8</formula>
    </cfRule>
  </conditionalFormatting>
  <conditionalFormatting sqref="AF33 AF37">
    <cfRule type="cellIs" dxfId="16022" priority="3115" operator="lessThan">
      <formula>0</formula>
    </cfRule>
  </conditionalFormatting>
  <conditionalFormatting sqref="AG33 AG37">
    <cfRule type="cellIs" dxfId="16021" priority="3113" operator="greaterThan">
      <formula>1</formula>
    </cfRule>
    <cfRule type="cellIs" dxfId="16020" priority="3114" operator="lessThan">
      <formula>0.8</formula>
    </cfRule>
  </conditionalFormatting>
  <conditionalFormatting sqref="P41:P42">
    <cfRule type="cellIs" dxfId="16019" priority="3107" operator="greaterThan">
      <formula>0</formula>
    </cfRule>
  </conditionalFormatting>
  <conditionalFormatting sqref="Q41:Q42 AF34 AF41:AF42 AF38">
    <cfRule type="cellIs" dxfId="16018" priority="3112" operator="lessThan">
      <formula>0</formula>
    </cfRule>
  </conditionalFormatting>
  <conditionalFormatting sqref="R41:R42">
    <cfRule type="cellIs" dxfId="16017" priority="3110" operator="lessThan">
      <formula>0.8</formula>
    </cfRule>
    <cfRule type="cellIs" dxfId="16016" priority="3111" operator="greaterThan">
      <formula>1</formula>
    </cfRule>
  </conditionalFormatting>
  <conditionalFormatting sqref="R41:R42 AG34 AG41:AG42 AG38">
    <cfRule type="cellIs" dxfId="16015" priority="3108" operator="greaterThan">
      <formula>1</formula>
    </cfRule>
    <cfRule type="cellIs" dxfId="16014" priority="3109" operator="lessThan">
      <formula>0.8</formula>
    </cfRule>
  </conditionalFormatting>
  <conditionalFormatting sqref="AF137:AF144">
    <cfRule type="cellIs" dxfId="16013" priority="3106" operator="lessThan">
      <formula>0</formula>
    </cfRule>
  </conditionalFormatting>
  <conditionalFormatting sqref="AH137 S137">
    <cfRule type="cellIs" dxfId="16012" priority="3105" operator="lessThan">
      <formula>0.8</formula>
    </cfRule>
  </conditionalFormatting>
  <conditionalFormatting sqref="AG137:AG144">
    <cfRule type="cellIs" dxfId="16011" priority="3103" operator="greaterThan">
      <formula>1</formula>
    </cfRule>
    <cfRule type="cellIs" dxfId="16010" priority="3104" operator="lessThan">
      <formula>0.8</formula>
    </cfRule>
  </conditionalFormatting>
  <conditionalFormatting sqref="AF55">
    <cfRule type="cellIs" dxfId="16009" priority="3102" operator="lessThan">
      <formula>0</formula>
    </cfRule>
  </conditionalFormatting>
  <conditionalFormatting sqref="AG55">
    <cfRule type="cellIs" dxfId="16008" priority="3100" operator="greaterThan">
      <formula>1</formula>
    </cfRule>
    <cfRule type="cellIs" dxfId="16007" priority="3101" operator="lessThan">
      <formula>0.8</formula>
    </cfRule>
  </conditionalFormatting>
  <conditionalFormatting sqref="AF56 Q56">
    <cfRule type="cellIs" dxfId="16006" priority="3099" operator="lessThan">
      <formula>0</formula>
    </cfRule>
  </conditionalFormatting>
  <conditionalFormatting sqref="R56">
    <cfRule type="cellIs" dxfId="16005" priority="3097" operator="lessThan">
      <formula>0.8</formula>
    </cfRule>
    <cfRule type="cellIs" dxfId="16004" priority="3098" operator="greaterThan">
      <formula>1</formula>
    </cfRule>
  </conditionalFormatting>
  <conditionalFormatting sqref="AG56 R56">
    <cfRule type="cellIs" dxfId="16003" priority="3095" operator="greaterThan">
      <formula>1</formula>
    </cfRule>
    <cfRule type="cellIs" dxfId="16002" priority="3096" operator="lessThan">
      <formula>0.8</formula>
    </cfRule>
  </conditionalFormatting>
  <conditionalFormatting sqref="P56">
    <cfRule type="cellIs" dxfId="16001" priority="3094" operator="greaterThan">
      <formula>0</formula>
    </cfRule>
  </conditionalFormatting>
  <conditionalFormatting sqref="P52:P55">
    <cfRule type="cellIs" dxfId="16000" priority="3088" operator="greaterThan">
      <formula>0</formula>
    </cfRule>
  </conditionalFormatting>
  <conditionalFormatting sqref="Q52:Q55">
    <cfRule type="cellIs" dxfId="15999" priority="3093" operator="lessThan">
      <formula>0</formula>
    </cfRule>
  </conditionalFormatting>
  <conditionalFormatting sqref="R52:R55">
    <cfRule type="cellIs" dxfId="15998" priority="3091" operator="lessThan">
      <formula>0.8</formula>
    </cfRule>
    <cfRule type="cellIs" dxfId="15997" priority="3092" operator="greaterThan">
      <formula>1</formula>
    </cfRule>
  </conditionalFormatting>
  <conditionalFormatting sqref="R52:R55">
    <cfRule type="cellIs" dxfId="15996" priority="3089" operator="greaterThan">
      <formula>1</formula>
    </cfRule>
    <cfRule type="cellIs" dxfId="15995" priority="3090" operator="lessThan">
      <formula>0.8</formula>
    </cfRule>
  </conditionalFormatting>
  <conditionalFormatting sqref="P80:P81">
    <cfRule type="cellIs" dxfId="15994" priority="3082" operator="greaterThan">
      <formula>0</formula>
    </cfRule>
  </conditionalFormatting>
  <conditionalFormatting sqref="AF81 Q80:Q81">
    <cfRule type="cellIs" dxfId="15993" priority="3087" operator="lessThan">
      <formula>0</formula>
    </cfRule>
  </conditionalFormatting>
  <conditionalFormatting sqref="R80:R81">
    <cfRule type="cellIs" dxfId="15992" priority="3085" operator="lessThan">
      <formula>0.8</formula>
    </cfRule>
    <cfRule type="cellIs" dxfId="15991" priority="3086" operator="greaterThan">
      <formula>1</formula>
    </cfRule>
  </conditionalFormatting>
  <conditionalFormatting sqref="AG81 R80:R81">
    <cfRule type="cellIs" dxfId="15990" priority="3083" operator="greaterThan">
      <formula>1</formula>
    </cfRule>
    <cfRule type="cellIs" dxfId="15989" priority="3084" operator="lessThan">
      <formula>0.8</formula>
    </cfRule>
  </conditionalFormatting>
  <conditionalFormatting sqref="AH85">
    <cfRule type="cellIs" dxfId="15988" priority="3081" operator="lessThan">
      <formula>0.8</formula>
    </cfRule>
  </conditionalFormatting>
  <conditionalFormatting sqref="S85">
    <cfRule type="cellIs" dxfId="15987" priority="3080" operator="lessThan">
      <formula>0.8</formula>
    </cfRule>
  </conditionalFormatting>
  <conditionalFormatting sqref="AF107">
    <cfRule type="cellIs" dxfId="15986" priority="3079" operator="lessThan">
      <formula>0</formula>
    </cfRule>
  </conditionalFormatting>
  <conditionalFormatting sqref="AH100:AH107">
    <cfRule type="cellIs" dxfId="15985" priority="3078" operator="lessThan">
      <formula>0.8</formula>
    </cfRule>
  </conditionalFormatting>
  <conditionalFormatting sqref="AG107">
    <cfRule type="cellIs" dxfId="15984" priority="3076" operator="greaterThan">
      <formula>1</formula>
    </cfRule>
    <cfRule type="cellIs" dxfId="15983" priority="3077" operator="lessThan">
      <formula>0.8</formula>
    </cfRule>
  </conditionalFormatting>
  <conditionalFormatting sqref="P106:P107">
    <cfRule type="cellIs" dxfId="15982" priority="3070" operator="greaterThan">
      <formula>0</formula>
    </cfRule>
  </conditionalFormatting>
  <conditionalFormatting sqref="Q106:Q107">
    <cfRule type="cellIs" dxfId="15981" priority="3075" operator="lessThan">
      <formula>0</formula>
    </cfRule>
  </conditionalFormatting>
  <conditionalFormatting sqref="R106:R107">
    <cfRule type="cellIs" dxfId="15980" priority="3073" operator="lessThan">
      <formula>0.8</formula>
    </cfRule>
    <cfRule type="cellIs" dxfId="15979" priority="3074" operator="greaterThan">
      <formula>1</formula>
    </cfRule>
  </conditionalFormatting>
  <conditionalFormatting sqref="R106:R107">
    <cfRule type="cellIs" dxfId="15978" priority="3071" operator="greaterThan">
      <formula>1</formula>
    </cfRule>
    <cfRule type="cellIs" dxfId="15977" priority="3072" operator="lessThan">
      <formula>0.8</formula>
    </cfRule>
  </conditionalFormatting>
  <conditionalFormatting sqref="AF109:AF120">
    <cfRule type="cellIs" dxfId="15976" priority="3069" operator="lessThan">
      <formula>0</formula>
    </cfRule>
  </conditionalFormatting>
  <conditionalFormatting sqref="S109">
    <cfRule type="cellIs" dxfId="15975" priority="3068" operator="lessThan">
      <formula>0.8</formula>
    </cfRule>
  </conditionalFormatting>
  <conditionalFormatting sqref="AG109:AG120">
    <cfRule type="cellIs" dxfId="15974" priority="3066" operator="greaterThan">
      <formula>1</formula>
    </cfRule>
    <cfRule type="cellIs" dxfId="15973" priority="3067" operator="lessThan">
      <formula>0.8</formula>
    </cfRule>
  </conditionalFormatting>
  <conditionalFormatting sqref="S150">
    <cfRule type="cellIs" dxfId="15972" priority="3065" operator="lessThan">
      <formula>0.8</formula>
    </cfRule>
  </conditionalFormatting>
  <conditionalFormatting sqref="AH150">
    <cfRule type="cellIs" dxfId="15971" priority="3064" operator="lessThan">
      <formula>0.8</formula>
    </cfRule>
  </conditionalFormatting>
  <conditionalFormatting sqref="S149">
    <cfRule type="cellIs" dxfId="15970" priority="3063" operator="lessThan">
      <formula>0.8</formula>
    </cfRule>
  </conditionalFormatting>
  <conditionalFormatting sqref="Q26:Q29">
    <cfRule type="cellIs" dxfId="15969" priority="3062" operator="lessThan">
      <formula>0</formula>
    </cfRule>
  </conditionalFormatting>
  <conditionalFormatting sqref="S21:S29 AH21:AH29">
    <cfRule type="cellIs" dxfId="15968" priority="3061" operator="lessThan">
      <formula>0.8</formula>
    </cfRule>
  </conditionalFormatting>
  <conditionalFormatting sqref="R26:R29">
    <cfRule type="cellIs" dxfId="15967" priority="3059" operator="lessThan">
      <formula>0.8</formula>
    </cfRule>
    <cfRule type="cellIs" dxfId="15966" priority="3060" operator="greaterThan">
      <formula>1</formula>
    </cfRule>
  </conditionalFormatting>
  <conditionalFormatting sqref="R26:R29">
    <cfRule type="cellIs" dxfId="15965" priority="3057" operator="greaterThan">
      <formula>1</formula>
    </cfRule>
    <cfRule type="cellIs" dxfId="15964" priority="3058" operator="lessThan">
      <formula>0.8</formula>
    </cfRule>
  </conditionalFormatting>
  <conditionalFormatting sqref="P29">
    <cfRule type="cellIs" dxfId="15963" priority="3056" operator="greaterThan">
      <formula>0</formula>
    </cfRule>
  </conditionalFormatting>
  <conditionalFormatting sqref="AH91 S91">
    <cfRule type="cellIs" dxfId="15962" priority="3055" operator="lessThan">
      <formula>0.8</formula>
    </cfRule>
  </conditionalFormatting>
  <conditionalFormatting sqref="P92:P94">
    <cfRule type="cellIs" dxfId="15961" priority="3049" operator="greaterThan">
      <formula>0</formula>
    </cfRule>
  </conditionalFormatting>
  <conditionalFormatting sqref="Q92:Q94">
    <cfRule type="cellIs" dxfId="15960" priority="3054" operator="lessThan">
      <formula>0</formula>
    </cfRule>
  </conditionalFormatting>
  <conditionalFormatting sqref="R92:R94">
    <cfRule type="cellIs" dxfId="15959" priority="3052" operator="lessThan">
      <formula>0.8</formula>
    </cfRule>
    <cfRule type="cellIs" dxfId="15958" priority="3053" operator="greaterThan">
      <formula>1</formula>
    </cfRule>
  </conditionalFormatting>
  <conditionalFormatting sqref="R92:R94">
    <cfRule type="cellIs" dxfId="15957" priority="3050" operator="greaterThan">
      <formula>1</formula>
    </cfRule>
    <cfRule type="cellIs" dxfId="15956" priority="3051" operator="lessThan">
      <formula>0.8</formula>
    </cfRule>
  </conditionalFormatting>
  <conditionalFormatting sqref="AF146 Q145:Q146">
    <cfRule type="cellIs" dxfId="15955" priority="3048" operator="lessThan">
      <formula>0</formula>
    </cfRule>
  </conditionalFormatting>
  <conditionalFormatting sqref="AH139:AH146 S139:S146">
    <cfRule type="cellIs" dxfId="15954" priority="3047" operator="lessThan">
      <formula>0.8</formula>
    </cfRule>
  </conditionalFormatting>
  <conditionalFormatting sqref="R145:R146">
    <cfRule type="cellIs" dxfId="15953" priority="3045" operator="lessThan">
      <formula>0.8</formula>
    </cfRule>
    <cfRule type="cellIs" dxfId="15952" priority="3046" operator="greaterThan">
      <formula>1</formula>
    </cfRule>
  </conditionalFormatting>
  <conditionalFormatting sqref="AG146 R145:R146">
    <cfRule type="cellIs" dxfId="15951" priority="3043" operator="greaterThan">
      <formula>1</formula>
    </cfRule>
    <cfRule type="cellIs" dxfId="15950" priority="3044" operator="lessThan">
      <formula>0.8</formula>
    </cfRule>
  </conditionalFormatting>
  <conditionalFormatting sqref="P145:P146">
    <cfRule type="cellIs" dxfId="15949" priority="3042" operator="greaterThan">
      <formula>0</formula>
    </cfRule>
  </conditionalFormatting>
  <conditionalFormatting sqref="Q119:Q120">
    <cfRule type="cellIs" dxfId="15948" priority="3041" operator="lessThan">
      <formula>0</formula>
    </cfRule>
  </conditionalFormatting>
  <conditionalFormatting sqref="R119:R120">
    <cfRule type="cellIs" dxfId="15947" priority="3039" operator="lessThan">
      <formula>0.8</formula>
    </cfRule>
    <cfRule type="cellIs" dxfId="15946" priority="3040" operator="greaterThan">
      <formula>1</formula>
    </cfRule>
  </conditionalFormatting>
  <conditionalFormatting sqref="R119:R120">
    <cfRule type="cellIs" dxfId="15945" priority="3037" operator="greaterThan">
      <formula>1</formula>
    </cfRule>
    <cfRule type="cellIs" dxfId="15944" priority="3038" operator="lessThan">
      <formula>0.8</formula>
    </cfRule>
  </conditionalFormatting>
  <conditionalFormatting sqref="P119:P120">
    <cfRule type="cellIs" dxfId="15943" priority="3036" operator="greaterThan">
      <formula>0</formula>
    </cfRule>
  </conditionalFormatting>
  <conditionalFormatting sqref="S44:S56">
    <cfRule type="cellIs" dxfId="15942" priority="3035" operator="lessThan">
      <formula>0.8</formula>
    </cfRule>
  </conditionalFormatting>
  <conditionalFormatting sqref="S108">
    <cfRule type="cellIs" dxfId="15941" priority="3034" operator="lessThan">
      <formula>0.8</formula>
    </cfRule>
  </conditionalFormatting>
  <conditionalFormatting sqref="S96">
    <cfRule type="cellIs" dxfId="15940" priority="3033" operator="lessThan">
      <formula>0.8</formula>
    </cfRule>
  </conditionalFormatting>
  <conditionalFormatting sqref="S97">
    <cfRule type="cellIs" dxfId="15939" priority="3032" operator="lessThan">
      <formula>0.8</formula>
    </cfRule>
  </conditionalFormatting>
  <conditionalFormatting sqref="S103">
    <cfRule type="cellIs" dxfId="15938" priority="3031" operator="lessThan">
      <formula>0.8</formula>
    </cfRule>
  </conditionalFormatting>
  <conditionalFormatting sqref="S99">
    <cfRule type="cellIs" dxfId="15937" priority="3030" operator="lessThan">
      <formula>0.8</formula>
    </cfRule>
  </conditionalFormatting>
  <conditionalFormatting sqref="S101">
    <cfRule type="cellIs" dxfId="15936" priority="3027" operator="lessThan">
      <formula>0.8</formula>
    </cfRule>
  </conditionalFormatting>
  <conditionalFormatting sqref="S100">
    <cfRule type="cellIs" dxfId="15935" priority="3029" operator="lessThan">
      <formula>0.8</formula>
    </cfRule>
  </conditionalFormatting>
  <conditionalFormatting sqref="S102">
    <cfRule type="cellIs" dxfId="15934" priority="3028" operator="lessThan">
      <formula>0.8</formula>
    </cfRule>
  </conditionalFormatting>
  <conditionalFormatting sqref="S98">
    <cfRule type="cellIs" dxfId="15933" priority="3026" operator="lessThan">
      <formula>0.8</formula>
    </cfRule>
  </conditionalFormatting>
  <conditionalFormatting sqref="S104">
    <cfRule type="cellIs" dxfId="15932" priority="3025" operator="lessThan">
      <formula>0.8</formula>
    </cfRule>
  </conditionalFormatting>
  <conditionalFormatting sqref="Q162:Q167">
    <cfRule type="cellIs" dxfId="15931" priority="3024" operator="lessThan">
      <formula>0</formula>
    </cfRule>
  </conditionalFormatting>
  <conditionalFormatting sqref="R162:R167">
    <cfRule type="cellIs" dxfId="15930" priority="3022" operator="lessThan">
      <formula>0.8</formula>
    </cfRule>
    <cfRule type="cellIs" dxfId="15929" priority="3023" operator="greaterThan">
      <formula>1</formula>
    </cfRule>
  </conditionalFormatting>
  <conditionalFormatting sqref="R162:R167">
    <cfRule type="cellIs" dxfId="15928" priority="3020" operator="greaterThan">
      <formula>1</formula>
    </cfRule>
    <cfRule type="cellIs" dxfId="15927" priority="3021" operator="lessThan">
      <formula>0.8</formula>
    </cfRule>
  </conditionalFormatting>
  <conditionalFormatting sqref="P162:P167">
    <cfRule type="cellIs" dxfId="15926" priority="3019" operator="greaterThan">
      <formula>0</formula>
    </cfRule>
  </conditionalFormatting>
  <conditionalFormatting sqref="P168">
    <cfRule type="cellIs" dxfId="15925" priority="3013" operator="greaterThan">
      <formula>0</formula>
    </cfRule>
  </conditionalFormatting>
  <conditionalFormatting sqref="R168">
    <cfRule type="cellIs" dxfId="15924" priority="3016" operator="lessThan">
      <formula>0.8</formula>
    </cfRule>
    <cfRule type="cellIs" dxfId="15923" priority="3017" operator="greaterThan">
      <formula>1</formula>
    </cfRule>
  </conditionalFormatting>
  <conditionalFormatting sqref="R168">
    <cfRule type="cellIs" dxfId="15922" priority="3014" operator="greaterThan">
      <formula>1</formula>
    </cfRule>
    <cfRule type="cellIs" dxfId="15921" priority="3015" operator="lessThan">
      <formula>0.8</formula>
    </cfRule>
  </conditionalFormatting>
  <conditionalFormatting sqref="Q168">
    <cfRule type="cellIs" dxfId="15920" priority="3018" operator="lessThan">
      <formula>0</formula>
    </cfRule>
  </conditionalFormatting>
  <conditionalFormatting sqref="Q83 Q89">
    <cfRule type="cellIs" dxfId="15919" priority="3012" operator="lessThan">
      <formula>0</formula>
    </cfRule>
  </conditionalFormatting>
  <conditionalFormatting sqref="R83 R89">
    <cfRule type="cellIs" dxfId="15918" priority="3010" operator="lessThan">
      <formula>0.8</formula>
    </cfRule>
    <cfRule type="cellIs" dxfId="15917" priority="3011" operator="greaterThan">
      <formula>1</formula>
    </cfRule>
  </conditionalFormatting>
  <conditionalFormatting sqref="R83 R89">
    <cfRule type="cellIs" dxfId="15916" priority="3008" operator="greaterThan">
      <formula>1</formula>
    </cfRule>
    <cfRule type="cellIs" dxfId="15915" priority="3009" operator="lessThan">
      <formula>0.8</formula>
    </cfRule>
  </conditionalFormatting>
  <conditionalFormatting sqref="P83 P89">
    <cfRule type="cellIs" dxfId="15914" priority="3007" operator="greaterThan">
      <formula>0</formula>
    </cfRule>
  </conditionalFormatting>
  <conditionalFormatting sqref="Q83 Q89">
    <cfRule type="cellIs" dxfId="15913" priority="3006" operator="lessThan">
      <formula>0</formula>
    </cfRule>
  </conditionalFormatting>
  <conditionalFormatting sqref="R83 R89">
    <cfRule type="cellIs" dxfId="15912" priority="3004" operator="lessThan">
      <formula>0.8</formula>
    </cfRule>
    <cfRule type="cellIs" dxfId="15911" priority="3005" operator="greaterThan">
      <formula>1</formula>
    </cfRule>
  </conditionalFormatting>
  <conditionalFormatting sqref="R83 R89">
    <cfRule type="cellIs" dxfId="15910" priority="3002" operator="greaterThan">
      <formula>1</formula>
    </cfRule>
    <cfRule type="cellIs" dxfId="15909" priority="3003" operator="lessThan">
      <formula>0.8</formula>
    </cfRule>
  </conditionalFormatting>
  <conditionalFormatting sqref="P83 P89">
    <cfRule type="cellIs" dxfId="15908" priority="3001" operator="greaterThan">
      <formula>0</formula>
    </cfRule>
  </conditionalFormatting>
  <conditionalFormatting sqref="Q83 Q89">
    <cfRule type="cellIs" dxfId="15907" priority="3000" operator="lessThan">
      <formula>0</formula>
    </cfRule>
  </conditionalFormatting>
  <conditionalFormatting sqref="R83 R89">
    <cfRule type="cellIs" dxfId="15906" priority="2998" operator="lessThan">
      <formula>0.8</formula>
    </cfRule>
    <cfRule type="cellIs" dxfId="15905" priority="2999" operator="greaterThan">
      <formula>1</formula>
    </cfRule>
  </conditionalFormatting>
  <conditionalFormatting sqref="R83 R89">
    <cfRule type="cellIs" dxfId="15904" priority="2996" operator="greaterThan">
      <formula>1</formula>
    </cfRule>
    <cfRule type="cellIs" dxfId="15903" priority="2997" operator="lessThan">
      <formula>0.8</formula>
    </cfRule>
  </conditionalFormatting>
  <conditionalFormatting sqref="P83 P89">
    <cfRule type="cellIs" dxfId="15902" priority="2995" operator="greaterThan">
      <formula>0</formula>
    </cfRule>
  </conditionalFormatting>
  <conditionalFormatting sqref="Q83 Q89">
    <cfRule type="cellIs" dxfId="15901" priority="2994" operator="lessThan">
      <formula>0</formula>
    </cfRule>
  </conditionalFormatting>
  <conditionalFormatting sqref="R83 R89">
    <cfRule type="cellIs" dxfId="15900" priority="2992" operator="lessThan">
      <formula>0.8</formula>
    </cfRule>
    <cfRule type="cellIs" dxfId="15899" priority="2993" operator="greaterThan">
      <formula>1</formula>
    </cfRule>
  </conditionalFormatting>
  <conditionalFormatting sqref="R83 R89">
    <cfRule type="cellIs" dxfId="15898" priority="2990" operator="greaterThan">
      <formula>1</formula>
    </cfRule>
    <cfRule type="cellIs" dxfId="15897" priority="2991" operator="lessThan">
      <formula>0.8</formula>
    </cfRule>
  </conditionalFormatting>
  <conditionalFormatting sqref="P83 P89">
    <cfRule type="cellIs" dxfId="15896" priority="2989" operator="greaterThan">
      <formula>0</formula>
    </cfRule>
  </conditionalFormatting>
  <conditionalFormatting sqref="P83 P89">
    <cfRule type="cellIs" dxfId="15895" priority="2983" operator="greaterThan">
      <formula>0</formula>
    </cfRule>
  </conditionalFormatting>
  <conditionalFormatting sqref="Q83 Q89">
    <cfRule type="cellIs" dxfId="15894" priority="2988" operator="lessThan">
      <formula>0</formula>
    </cfRule>
  </conditionalFormatting>
  <conditionalFormatting sqref="R83 R89">
    <cfRule type="cellIs" dxfId="15893" priority="2986" operator="lessThan">
      <formula>0.8</formula>
    </cfRule>
    <cfRule type="cellIs" dxfId="15892" priority="2987" operator="greaterThan">
      <formula>1</formula>
    </cfRule>
  </conditionalFormatting>
  <conditionalFormatting sqref="R83 R89">
    <cfRule type="cellIs" dxfId="15891" priority="2984" operator="greaterThan">
      <formula>1</formula>
    </cfRule>
    <cfRule type="cellIs" dxfId="15890" priority="2985" operator="lessThan">
      <formula>0.8</formula>
    </cfRule>
  </conditionalFormatting>
  <conditionalFormatting sqref="P83 P89">
    <cfRule type="cellIs" dxfId="15889" priority="2977" operator="greaterThan">
      <formula>0</formula>
    </cfRule>
  </conditionalFormatting>
  <conditionalFormatting sqref="Q83 Q89">
    <cfRule type="cellIs" dxfId="15888" priority="2982" operator="lessThan">
      <formula>0</formula>
    </cfRule>
  </conditionalFormatting>
  <conditionalFormatting sqref="R83 R89">
    <cfRule type="cellIs" dxfId="15887" priority="2980" operator="lessThan">
      <formula>0.8</formula>
    </cfRule>
    <cfRule type="cellIs" dxfId="15886" priority="2981" operator="greaterThan">
      <formula>1</formula>
    </cfRule>
  </conditionalFormatting>
  <conditionalFormatting sqref="R83 R89">
    <cfRule type="cellIs" dxfId="15885" priority="2978" operator="greaterThan">
      <formula>1</formula>
    </cfRule>
    <cfRule type="cellIs" dxfId="15884" priority="2979" operator="lessThan">
      <formula>0.8</formula>
    </cfRule>
  </conditionalFormatting>
  <conditionalFormatting sqref="R83 R89">
    <cfRule type="cellIs" dxfId="15883" priority="2974" operator="lessThan">
      <formula>0.8</formula>
    </cfRule>
    <cfRule type="cellIs" dxfId="15882" priority="2975" operator="greaterThan">
      <formula>1</formula>
    </cfRule>
  </conditionalFormatting>
  <conditionalFormatting sqref="R83 R89">
    <cfRule type="cellIs" dxfId="15881" priority="2972" operator="greaterThan">
      <formula>1</formula>
    </cfRule>
    <cfRule type="cellIs" dxfId="15880" priority="2973" operator="lessThan">
      <formula>0.8</formula>
    </cfRule>
  </conditionalFormatting>
  <conditionalFormatting sqref="P83 P89">
    <cfRule type="cellIs" dxfId="15879" priority="2971" operator="greaterThan">
      <formula>0</formula>
    </cfRule>
  </conditionalFormatting>
  <conditionalFormatting sqref="Q83 Q89">
    <cfRule type="cellIs" dxfId="15878" priority="2976" operator="lessThan">
      <formula>0</formula>
    </cfRule>
  </conditionalFormatting>
  <conditionalFormatting sqref="Q83 Q89">
    <cfRule type="cellIs" dxfId="15877" priority="2970" operator="lessThan">
      <formula>0</formula>
    </cfRule>
  </conditionalFormatting>
  <conditionalFormatting sqref="R83 R89">
    <cfRule type="cellIs" dxfId="15876" priority="2968" operator="lessThan">
      <formula>0.8</formula>
    </cfRule>
    <cfRule type="cellIs" dxfId="15875" priority="2969" operator="greaterThan">
      <formula>1</formula>
    </cfRule>
  </conditionalFormatting>
  <conditionalFormatting sqref="R83 R89">
    <cfRule type="cellIs" dxfId="15874" priority="2966" operator="greaterThan">
      <formula>1</formula>
    </cfRule>
    <cfRule type="cellIs" dxfId="15873" priority="2967" operator="lessThan">
      <formula>0.8</formula>
    </cfRule>
  </conditionalFormatting>
  <conditionalFormatting sqref="P83 P89">
    <cfRule type="cellIs" dxfId="15872" priority="2965" operator="greaterThan">
      <formula>0</formula>
    </cfRule>
  </conditionalFormatting>
  <conditionalFormatting sqref="P83 P89">
    <cfRule type="cellIs" dxfId="15871" priority="2959" operator="greaterThan">
      <formula>0</formula>
    </cfRule>
  </conditionalFormatting>
  <conditionalFormatting sqref="Q83 Q89">
    <cfRule type="cellIs" dxfId="15870" priority="2964" operator="lessThan">
      <formula>0</formula>
    </cfRule>
  </conditionalFormatting>
  <conditionalFormatting sqref="R83 R89">
    <cfRule type="cellIs" dxfId="15869" priority="2962" operator="lessThan">
      <formula>0.8</formula>
    </cfRule>
    <cfRule type="cellIs" dxfId="15868" priority="2963" operator="greaterThan">
      <formula>1</formula>
    </cfRule>
  </conditionalFormatting>
  <conditionalFormatting sqref="R83 R89">
    <cfRule type="cellIs" dxfId="15867" priority="2960" operator="greaterThan">
      <formula>1</formula>
    </cfRule>
    <cfRule type="cellIs" dxfId="15866" priority="2961" operator="lessThan">
      <formula>0.8</formula>
    </cfRule>
  </conditionalFormatting>
  <conditionalFormatting sqref="P83 P89">
    <cfRule type="cellIs" dxfId="15865" priority="2953" operator="greaterThan">
      <formula>0</formula>
    </cfRule>
  </conditionalFormatting>
  <conditionalFormatting sqref="Q83 Q89">
    <cfRule type="cellIs" dxfId="15864" priority="2958" operator="lessThan">
      <formula>0</formula>
    </cfRule>
  </conditionalFormatting>
  <conditionalFormatting sqref="R83 R89">
    <cfRule type="cellIs" dxfId="15863" priority="2956" operator="lessThan">
      <formula>0.8</formula>
    </cfRule>
    <cfRule type="cellIs" dxfId="15862" priority="2957" operator="greaterThan">
      <formula>1</formula>
    </cfRule>
  </conditionalFormatting>
  <conditionalFormatting sqref="R83 R89">
    <cfRule type="cellIs" dxfId="15861" priority="2954" operator="greaterThan">
      <formula>1</formula>
    </cfRule>
    <cfRule type="cellIs" dxfId="15860" priority="2955" operator="lessThan">
      <formula>0.8</formula>
    </cfRule>
  </conditionalFormatting>
  <conditionalFormatting sqref="R83 R89">
    <cfRule type="cellIs" dxfId="15859" priority="2950" operator="lessThan">
      <formula>0.8</formula>
    </cfRule>
    <cfRule type="cellIs" dxfId="15858" priority="2951" operator="greaterThan">
      <formula>1</formula>
    </cfRule>
  </conditionalFormatting>
  <conditionalFormatting sqref="R83 R89">
    <cfRule type="cellIs" dxfId="15857" priority="2948" operator="greaterThan">
      <formula>1</formula>
    </cfRule>
    <cfRule type="cellIs" dxfId="15856" priority="2949" operator="lessThan">
      <formula>0.8</formula>
    </cfRule>
  </conditionalFormatting>
  <conditionalFormatting sqref="P83 P89">
    <cfRule type="cellIs" dxfId="15855" priority="2947" operator="greaterThan">
      <formula>0</formula>
    </cfRule>
  </conditionalFormatting>
  <conditionalFormatting sqref="Q83 Q89">
    <cfRule type="cellIs" dxfId="15854" priority="2952" operator="lessThan">
      <formula>0</formula>
    </cfRule>
  </conditionalFormatting>
  <conditionalFormatting sqref="P83 P89">
    <cfRule type="cellIs" dxfId="15853" priority="2941" operator="greaterThan">
      <formula>0</formula>
    </cfRule>
  </conditionalFormatting>
  <conditionalFormatting sqref="Q83 Q89">
    <cfRule type="cellIs" dxfId="15852" priority="2946" operator="lessThan">
      <formula>0</formula>
    </cfRule>
  </conditionalFormatting>
  <conditionalFormatting sqref="R83 R89">
    <cfRule type="cellIs" dxfId="15851" priority="2944" operator="lessThan">
      <formula>0.8</formula>
    </cfRule>
    <cfRule type="cellIs" dxfId="15850" priority="2945" operator="greaterThan">
      <formula>1</formula>
    </cfRule>
  </conditionalFormatting>
  <conditionalFormatting sqref="R83 R89">
    <cfRule type="cellIs" dxfId="15849" priority="2942" operator="greaterThan">
      <formula>1</formula>
    </cfRule>
    <cfRule type="cellIs" dxfId="15848" priority="2943" operator="lessThan">
      <formula>0.8</formula>
    </cfRule>
  </conditionalFormatting>
  <conditionalFormatting sqref="R83 R89">
    <cfRule type="cellIs" dxfId="15847" priority="2938" operator="lessThan">
      <formula>0.8</formula>
    </cfRule>
    <cfRule type="cellIs" dxfId="15846" priority="2939" operator="greaterThan">
      <formula>1</formula>
    </cfRule>
  </conditionalFormatting>
  <conditionalFormatting sqref="R83 R89">
    <cfRule type="cellIs" dxfId="15845" priority="2936" operator="greaterThan">
      <formula>1</formula>
    </cfRule>
    <cfRule type="cellIs" dxfId="15844" priority="2937" operator="lessThan">
      <formula>0.8</formula>
    </cfRule>
  </conditionalFormatting>
  <conditionalFormatting sqref="P83 P89">
    <cfRule type="cellIs" dxfId="15843" priority="2935" operator="greaterThan">
      <formula>0</formula>
    </cfRule>
  </conditionalFormatting>
  <conditionalFormatting sqref="Q83 Q89">
    <cfRule type="cellIs" dxfId="15842" priority="2940" operator="lessThan">
      <formula>0</formula>
    </cfRule>
  </conditionalFormatting>
  <conditionalFormatting sqref="R83 R89">
    <cfRule type="cellIs" dxfId="15841" priority="2932" operator="lessThan">
      <formula>0.8</formula>
    </cfRule>
    <cfRule type="cellIs" dxfId="15840" priority="2933" operator="greaterThan">
      <formula>1</formula>
    </cfRule>
  </conditionalFormatting>
  <conditionalFormatting sqref="R83 R89">
    <cfRule type="cellIs" dxfId="15839" priority="2930" operator="greaterThan">
      <formula>1</formula>
    </cfRule>
    <cfRule type="cellIs" dxfId="15838" priority="2931" operator="lessThan">
      <formula>0.8</formula>
    </cfRule>
  </conditionalFormatting>
  <conditionalFormatting sqref="P83 P89">
    <cfRule type="cellIs" dxfId="15837" priority="2929" operator="greaterThan">
      <formula>0</formula>
    </cfRule>
  </conditionalFormatting>
  <conditionalFormatting sqref="Q83 Q89">
    <cfRule type="cellIs" dxfId="15836" priority="2934" operator="lessThan">
      <formula>0</formula>
    </cfRule>
  </conditionalFormatting>
  <conditionalFormatting sqref="Q83 Q89">
    <cfRule type="cellIs" dxfId="15835" priority="2928" operator="lessThan">
      <formula>0</formula>
    </cfRule>
  </conditionalFormatting>
  <conditionalFormatting sqref="R83 R89">
    <cfRule type="cellIs" dxfId="15834" priority="2926" operator="lessThan">
      <formula>0.8</formula>
    </cfRule>
    <cfRule type="cellIs" dxfId="15833" priority="2927" operator="greaterThan">
      <formula>1</formula>
    </cfRule>
  </conditionalFormatting>
  <conditionalFormatting sqref="R83 R89">
    <cfRule type="cellIs" dxfId="15832" priority="2924" operator="greaterThan">
      <formula>1</formula>
    </cfRule>
    <cfRule type="cellIs" dxfId="15831" priority="2925" operator="lessThan">
      <formula>0.8</formula>
    </cfRule>
  </conditionalFormatting>
  <conditionalFormatting sqref="P83 P89">
    <cfRule type="cellIs" dxfId="15830" priority="2923" operator="greaterThan">
      <formula>0</formula>
    </cfRule>
  </conditionalFormatting>
  <conditionalFormatting sqref="Q83 Q89">
    <cfRule type="cellIs" dxfId="15829" priority="2917" operator="lessThan">
      <formula>0</formula>
    </cfRule>
  </conditionalFormatting>
  <conditionalFormatting sqref="R83 R89">
    <cfRule type="cellIs" dxfId="15828" priority="2921" operator="lessThan">
      <formula>0.8</formula>
    </cfRule>
    <cfRule type="cellIs" dxfId="15827" priority="2922" operator="greaterThan">
      <formula>1</formula>
    </cfRule>
  </conditionalFormatting>
  <conditionalFormatting sqref="R83 R89">
    <cfRule type="cellIs" dxfId="15826" priority="2919" operator="greaterThan">
      <formula>1</formula>
    </cfRule>
    <cfRule type="cellIs" dxfId="15825" priority="2920" operator="lessThan">
      <formula>0.8</formula>
    </cfRule>
  </conditionalFormatting>
  <conditionalFormatting sqref="P83 P89">
    <cfRule type="cellIs" dxfId="15824" priority="2918" operator="greaterThan">
      <formula>0</formula>
    </cfRule>
  </conditionalFormatting>
  <conditionalFormatting sqref="Q83 Q89">
    <cfRule type="cellIs" dxfId="15823" priority="2916" operator="lessThan">
      <formula>0</formula>
    </cfRule>
  </conditionalFormatting>
  <conditionalFormatting sqref="R83 R89">
    <cfRule type="cellIs" dxfId="15822" priority="2914" operator="lessThan">
      <formula>0.8</formula>
    </cfRule>
    <cfRule type="cellIs" dxfId="15821" priority="2915" operator="greaterThan">
      <formula>1</formula>
    </cfRule>
  </conditionalFormatting>
  <conditionalFormatting sqref="R83 R89">
    <cfRule type="cellIs" dxfId="15820" priority="2912" operator="greaterThan">
      <formula>1</formula>
    </cfRule>
    <cfRule type="cellIs" dxfId="15819" priority="2913" operator="lessThan">
      <formula>0.8</formula>
    </cfRule>
  </conditionalFormatting>
  <conditionalFormatting sqref="P83 P89">
    <cfRule type="cellIs" dxfId="15818" priority="2911" operator="greaterThan">
      <formula>0</formula>
    </cfRule>
  </conditionalFormatting>
  <conditionalFormatting sqref="Q83 Q89">
    <cfRule type="cellIs" dxfId="15817" priority="2910" operator="lessThan">
      <formula>0</formula>
    </cfRule>
  </conditionalFormatting>
  <conditionalFormatting sqref="R83 R89">
    <cfRule type="cellIs" dxfId="15816" priority="2908" operator="lessThan">
      <formula>0.8</formula>
    </cfRule>
    <cfRule type="cellIs" dxfId="15815" priority="2909" operator="greaterThan">
      <formula>1</formula>
    </cfRule>
  </conditionalFormatting>
  <conditionalFormatting sqref="R83 R89">
    <cfRule type="cellIs" dxfId="15814" priority="2906" operator="greaterThan">
      <formula>1</formula>
    </cfRule>
    <cfRule type="cellIs" dxfId="15813" priority="2907" operator="lessThan">
      <formula>0.8</formula>
    </cfRule>
  </conditionalFormatting>
  <conditionalFormatting sqref="P83 P89">
    <cfRule type="cellIs" dxfId="15812" priority="2905" operator="greaterThan">
      <formula>0</formula>
    </cfRule>
  </conditionalFormatting>
  <conditionalFormatting sqref="Q83 Q89">
    <cfRule type="cellIs" dxfId="15811" priority="2904" operator="lessThan">
      <formula>0</formula>
    </cfRule>
  </conditionalFormatting>
  <conditionalFormatting sqref="R83 R89">
    <cfRule type="cellIs" dxfId="15810" priority="2902" operator="lessThan">
      <formula>0.8</formula>
    </cfRule>
    <cfRule type="cellIs" dxfId="15809" priority="2903" operator="greaterThan">
      <formula>1</formula>
    </cfRule>
  </conditionalFormatting>
  <conditionalFormatting sqref="R83 R89">
    <cfRule type="cellIs" dxfId="15808" priority="2900" operator="greaterThan">
      <formula>1</formula>
    </cfRule>
    <cfRule type="cellIs" dxfId="15807" priority="2901" operator="lessThan">
      <formula>0.8</formula>
    </cfRule>
  </conditionalFormatting>
  <conditionalFormatting sqref="P83 P89">
    <cfRule type="cellIs" dxfId="15806" priority="2899" operator="greaterThan">
      <formula>0</formula>
    </cfRule>
  </conditionalFormatting>
  <conditionalFormatting sqref="Q83 Q89">
    <cfRule type="cellIs" dxfId="15805" priority="2898" operator="lessThan">
      <formula>0</formula>
    </cfRule>
  </conditionalFormatting>
  <conditionalFormatting sqref="R83 R89">
    <cfRule type="cellIs" dxfId="15804" priority="2896" operator="lessThan">
      <formula>0.8</formula>
    </cfRule>
    <cfRule type="cellIs" dxfId="15803" priority="2897" operator="greaterThan">
      <formula>1</formula>
    </cfRule>
  </conditionalFormatting>
  <conditionalFormatting sqref="R83 R89">
    <cfRule type="cellIs" dxfId="15802" priority="2894" operator="greaterThan">
      <formula>1</formula>
    </cfRule>
    <cfRule type="cellIs" dxfId="15801" priority="2895" operator="lessThan">
      <formula>0.8</formula>
    </cfRule>
  </conditionalFormatting>
  <conditionalFormatting sqref="P83 P89">
    <cfRule type="cellIs" dxfId="15800" priority="2893" operator="greaterThan">
      <formula>0</formula>
    </cfRule>
  </conditionalFormatting>
  <conditionalFormatting sqref="Q83 Q89">
    <cfRule type="cellIs" dxfId="15799" priority="2892" operator="lessThan">
      <formula>0</formula>
    </cfRule>
  </conditionalFormatting>
  <conditionalFormatting sqref="R83 R89">
    <cfRule type="cellIs" dxfId="15798" priority="2890" operator="lessThan">
      <formula>0.8</formula>
    </cfRule>
    <cfRule type="cellIs" dxfId="15797" priority="2891" operator="greaterThan">
      <formula>1</formula>
    </cfRule>
  </conditionalFormatting>
  <conditionalFormatting sqref="R83 R89">
    <cfRule type="cellIs" dxfId="15796" priority="2888" operator="greaterThan">
      <formula>1</formula>
    </cfRule>
    <cfRule type="cellIs" dxfId="15795" priority="2889" operator="lessThan">
      <formula>0.8</formula>
    </cfRule>
  </conditionalFormatting>
  <conditionalFormatting sqref="P83 P89">
    <cfRule type="cellIs" dxfId="15794" priority="2887" operator="greaterThan">
      <formula>0</formula>
    </cfRule>
  </conditionalFormatting>
  <conditionalFormatting sqref="P83 P89">
    <cfRule type="cellIs" dxfId="15793" priority="2881" operator="greaterThan">
      <formula>0</formula>
    </cfRule>
  </conditionalFormatting>
  <conditionalFormatting sqref="Q83 Q89">
    <cfRule type="cellIs" dxfId="15792" priority="2886" operator="lessThan">
      <formula>0</formula>
    </cfRule>
  </conditionalFormatting>
  <conditionalFormatting sqref="R83 R89">
    <cfRule type="cellIs" dxfId="15791" priority="2884" operator="lessThan">
      <formula>0.8</formula>
    </cfRule>
    <cfRule type="cellIs" dxfId="15790" priority="2885" operator="greaterThan">
      <formula>1</formula>
    </cfRule>
  </conditionalFormatting>
  <conditionalFormatting sqref="R83 R89">
    <cfRule type="cellIs" dxfId="15789" priority="2882" operator="greaterThan">
      <formula>1</formula>
    </cfRule>
    <cfRule type="cellIs" dxfId="15788" priority="2883" operator="lessThan">
      <formula>0.8</formula>
    </cfRule>
  </conditionalFormatting>
  <conditionalFormatting sqref="P83 P89">
    <cfRule type="cellIs" dxfId="15787" priority="2875" operator="greaterThan">
      <formula>0</formula>
    </cfRule>
  </conditionalFormatting>
  <conditionalFormatting sqref="Q83 Q89">
    <cfRule type="cellIs" dxfId="15786" priority="2880" operator="lessThan">
      <formula>0</formula>
    </cfRule>
  </conditionalFormatting>
  <conditionalFormatting sqref="R83 R89">
    <cfRule type="cellIs" dxfId="15785" priority="2878" operator="lessThan">
      <formula>0.8</formula>
    </cfRule>
    <cfRule type="cellIs" dxfId="15784" priority="2879" operator="greaterThan">
      <formula>1</formula>
    </cfRule>
  </conditionalFormatting>
  <conditionalFormatting sqref="R83 R89">
    <cfRule type="cellIs" dxfId="15783" priority="2876" operator="greaterThan">
      <formula>1</formula>
    </cfRule>
    <cfRule type="cellIs" dxfId="15782" priority="2877" operator="lessThan">
      <formula>0.8</formula>
    </cfRule>
  </conditionalFormatting>
  <conditionalFormatting sqref="R83 R89">
    <cfRule type="cellIs" dxfId="15781" priority="2872" operator="lessThan">
      <formula>0.8</formula>
    </cfRule>
    <cfRule type="cellIs" dxfId="15780" priority="2873" operator="greaterThan">
      <formula>1</formula>
    </cfRule>
  </conditionalFormatting>
  <conditionalFormatting sqref="R83 R89">
    <cfRule type="cellIs" dxfId="15779" priority="2870" operator="greaterThan">
      <formula>1</formula>
    </cfRule>
    <cfRule type="cellIs" dxfId="15778" priority="2871" operator="lessThan">
      <formula>0.8</formula>
    </cfRule>
  </conditionalFormatting>
  <conditionalFormatting sqref="P83 P89">
    <cfRule type="cellIs" dxfId="15777" priority="2869" operator="greaterThan">
      <formula>0</formula>
    </cfRule>
  </conditionalFormatting>
  <conditionalFormatting sqref="Q83 Q89">
    <cfRule type="cellIs" dxfId="15776" priority="2874" operator="lessThan">
      <formula>0</formula>
    </cfRule>
  </conditionalFormatting>
  <conditionalFormatting sqref="Q83 Q89">
    <cfRule type="cellIs" dxfId="15775" priority="2868" operator="lessThan">
      <formula>0</formula>
    </cfRule>
  </conditionalFormatting>
  <conditionalFormatting sqref="R83 R89">
    <cfRule type="cellIs" dxfId="15774" priority="2866" operator="lessThan">
      <formula>0.8</formula>
    </cfRule>
    <cfRule type="cellIs" dxfId="15773" priority="2867" operator="greaterThan">
      <formula>1</formula>
    </cfRule>
  </conditionalFormatting>
  <conditionalFormatting sqref="R83 R89">
    <cfRule type="cellIs" dxfId="15772" priority="2864" operator="greaterThan">
      <formula>1</formula>
    </cfRule>
    <cfRule type="cellIs" dxfId="15771" priority="2865" operator="lessThan">
      <formula>0.8</formula>
    </cfRule>
  </conditionalFormatting>
  <conditionalFormatting sqref="P83 P89">
    <cfRule type="cellIs" dxfId="15770" priority="2863" operator="greaterThan">
      <formula>0</formula>
    </cfRule>
  </conditionalFormatting>
  <conditionalFormatting sqref="Q83 Q89">
    <cfRule type="cellIs" dxfId="15769" priority="2862" operator="lessThan">
      <formula>0</formula>
    </cfRule>
  </conditionalFormatting>
  <conditionalFormatting sqref="R83 R89">
    <cfRule type="cellIs" dxfId="15768" priority="2860" operator="lessThan">
      <formula>0.8</formula>
    </cfRule>
    <cfRule type="cellIs" dxfId="15767" priority="2861" operator="greaterThan">
      <formula>1</formula>
    </cfRule>
  </conditionalFormatting>
  <conditionalFormatting sqref="R83 R89">
    <cfRule type="cellIs" dxfId="15766" priority="2858" operator="greaterThan">
      <formula>1</formula>
    </cfRule>
    <cfRule type="cellIs" dxfId="15765" priority="2859" operator="lessThan">
      <formula>0.8</formula>
    </cfRule>
  </conditionalFormatting>
  <conditionalFormatting sqref="P83 P89">
    <cfRule type="cellIs" dxfId="15764" priority="2857" operator="greaterThan">
      <formula>0</formula>
    </cfRule>
  </conditionalFormatting>
  <conditionalFormatting sqref="Q83 Q89">
    <cfRule type="cellIs" dxfId="15763" priority="2856" operator="lessThan">
      <formula>0</formula>
    </cfRule>
  </conditionalFormatting>
  <conditionalFormatting sqref="R83 R89">
    <cfRule type="cellIs" dxfId="15762" priority="2854" operator="lessThan">
      <formula>0.8</formula>
    </cfRule>
    <cfRule type="cellIs" dxfId="15761" priority="2855" operator="greaterThan">
      <formula>1</formula>
    </cfRule>
  </conditionalFormatting>
  <conditionalFormatting sqref="R83 R89">
    <cfRule type="cellIs" dxfId="15760" priority="2852" operator="greaterThan">
      <formula>1</formula>
    </cfRule>
    <cfRule type="cellIs" dxfId="15759" priority="2853" operator="lessThan">
      <formula>0.8</formula>
    </cfRule>
  </conditionalFormatting>
  <conditionalFormatting sqref="P83 P89">
    <cfRule type="cellIs" dxfId="15758" priority="2851" operator="greaterThan">
      <formula>0</formula>
    </cfRule>
  </conditionalFormatting>
  <conditionalFormatting sqref="Q83 Q89">
    <cfRule type="cellIs" dxfId="15757" priority="2850" operator="lessThan">
      <formula>0</formula>
    </cfRule>
  </conditionalFormatting>
  <conditionalFormatting sqref="R83 R89">
    <cfRule type="cellIs" dxfId="15756" priority="2848" operator="lessThan">
      <formula>0.8</formula>
    </cfRule>
    <cfRule type="cellIs" dxfId="15755" priority="2849" operator="greaterThan">
      <formula>1</formula>
    </cfRule>
  </conditionalFormatting>
  <conditionalFormatting sqref="R83 R89">
    <cfRule type="cellIs" dxfId="15754" priority="2846" operator="greaterThan">
      <formula>1</formula>
    </cfRule>
    <cfRule type="cellIs" dxfId="15753" priority="2847" operator="lessThan">
      <formula>0.8</formula>
    </cfRule>
  </conditionalFormatting>
  <conditionalFormatting sqref="P83 P89">
    <cfRule type="cellIs" dxfId="15752" priority="2845" operator="greaterThan">
      <formula>0</formula>
    </cfRule>
  </conditionalFormatting>
  <conditionalFormatting sqref="P83 P89">
    <cfRule type="cellIs" dxfId="15751" priority="2839" operator="greaterThan">
      <formula>0</formula>
    </cfRule>
  </conditionalFormatting>
  <conditionalFormatting sqref="Q83 Q89">
    <cfRule type="cellIs" dxfId="15750" priority="2844" operator="lessThan">
      <formula>0</formula>
    </cfRule>
  </conditionalFormatting>
  <conditionalFormatting sqref="R83 R89">
    <cfRule type="cellIs" dxfId="15749" priority="2842" operator="lessThan">
      <formula>0.8</formula>
    </cfRule>
    <cfRule type="cellIs" dxfId="15748" priority="2843" operator="greaterThan">
      <formula>1</formula>
    </cfRule>
  </conditionalFormatting>
  <conditionalFormatting sqref="R83 R89">
    <cfRule type="cellIs" dxfId="15747" priority="2840" operator="greaterThan">
      <formula>1</formula>
    </cfRule>
    <cfRule type="cellIs" dxfId="15746" priority="2841" operator="lessThan">
      <formula>0.8</formula>
    </cfRule>
  </conditionalFormatting>
  <conditionalFormatting sqref="P83 P89">
    <cfRule type="cellIs" dxfId="15745" priority="2833" operator="greaterThan">
      <formula>0</formula>
    </cfRule>
  </conditionalFormatting>
  <conditionalFormatting sqref="Q83 Q89">
    <cfRule type="cellIs" dxfId="15744" priority="2838" operator="lessThan">
      <formula>0</formula>
    </cfRule>
  </conditionalFormatting>
  <conditionalFormatting sqref="R83 R89">
    <cfRule type="cellIs" dxfId="15743" priority="2836" operator="lessThan">
      <formula>0.8</formula>
    </cfRule>
    <cfRule type="cellIs" dxfId="15742" priority="2837" operator="greaterThan">
      <formula>1</formula>
    </cfRule>
  </conditionalFormatting>
  <conditionalFormatting sqref="R83 R89">
    <cfRule type="cellIs" dxfId="15741" priority="2834" operator="greaterThan">
      <formula>1</formula>
    </cfRule>
    <cfRule type="cellIs" dxfId="15740" priority="2835" operator="lessThan">
      <formula>0.8</formula>
    </cfRule>
  </conditionalFormatting>
  <conditionalFormatting sqref="R83 R89">
    <cfRule type="cellIs" dxfId="15739" priority="2830" operator="lessThan">
      <formula>0.8</formula>
    </cfRule>
    <cfRule type="cellIs" dxfId="15738" priority="2831" operator="greaterThan">
      <formula>1</formula>
    </cfRule>
  </conditionalFormatting>
  <conditionalFormatting sqref="R83 R89">
    <cfRule type="cellIs" dxfId="15737" priority="2828" operator="greaterThan">
      <formula>1</formula>
    </cfRule>
    <cfRule type="cellIs" dxfId="15736" priority="2829" operator="lessThan">
      <formula>0.8</formula>
    </cfRule>
  </conditionalFormatting>
  <conditionalFormatting sqref="P83 P89">
    <cfRule type="cellIs" dxfId="15735" priority="2827" operator="greaterThan">
      <formula>0</formula>
    </cfRule>
  </conditionalFormatting>
  <conditionalFormatting sqref="Q83 Q89">
    <cfRule type="cellIs" dxfId="15734" priority="2832" operator="lessThan">
      <formula>0</formula>
    </cfRule>
  </conditionalFormatting>
  <conditionalFormatting sqref="Q83 Q89">
    <cfRule type="cellIs" dxfId="15733" priority="2826" operator="lessThan">
      <formula>0</formula>
    </cfRule>
  </conditionalFormatting>
  <conditionalFormatting sqref="R83 R89">
    <cfRule type="cellIs" dxfId="15732" priority="2824" operator="lessThan">
      <formula>0.8</formula>
    </cfRule>
    <cfRule type="cellIs" dxfId="15731" priority="2825" operator="greaterThan">
      <formula>1</formula>
    </cfRule>
  </conditionalFormatting>
  <conditionalFormatting sqref="R83 R89">
    <cfRule type="cellIs" dxfId="15730" priority="2822" operator="greaterThan">
      <formula>1</formula>
    </cfRule>
    <cfRule type="cellIs" dxfId="15729" priority="2823" operator="lessThan">
      <formula>0.8</formula>
    </cfRule>
  </conditionalFormatting>
  <conditionalFormatting sqref="P83 P89">
    <cfRule type="cellIs" dxfId="15728" priority="2821" operator="greaterThan">
      <formula>0</formula>
    </cfRule>
  </conditionalFormatting>
  <conditionalFormatting sqref="P83 P89">
    <cfRule type="cellIs" dxfId="15727" priority="2815" operator="greaterThan">
      <formula>0</formula>
    </cfRule>
  </conditionalFormatting>
  <conditionalFormatting sqref="Q83 Q89">
    <cfRule type="cellIs" dxfId="15726" priority="2820" operator="lessThan">
      <formula>0</formula>
    </cfRule>
  </conditionalFormatting>
  <conditionalFormatting sqref="R83 R89">
    <cfRule type="cellIs" dxfId="15725" priority="2818" operator="lessThan">
      <formula>0.8</formula>
    </cfRule>
    <cfRule type="cellIs" dxfId="15724" priority="2819" operator="greaterThan">
      <formula>1</formula>
    </cfRule>
  </conditionalFormatting>
  <conditionalFormatting sqref="R83 R89">
    <cfRule type="cellIs" dxfId="15723" priority="2816" operator="greaterThan">
      <formula>1</formula>
    </cfRule>
    <cfRule type="cellIs" dxfId="15722" priority="2817" operator="lessThan">
      <formula>0.8</formula>
    </cfRule>
  </conditionalFormatting>
  <conditionalFormatting sqref="P83 P89">
    <cfRule type="cellIs" dxfId="15721" priority="2809" operator="greaterThan">
      <formula>0</formula>
    </cfRule>
  </conditionalFormatting>
  <conditionalFormatting sqref="Q83 Q89">
    <cfRule type="cellIs" dxfId="15720" priority="2814" operator="lessThan">
      <formula>0</formula>
    </cfRule>
  </conditionalFormatting>
  <conditionalFormatting sqref="R83 R89">
    <cfRule type="cellIs" dxfId="15719" priority="2812" operator="lessThan">
      <formula>0.8</formula>
    </cfRule>
    <cfRule type="cellIs" dxfId="15718" priority="2813" operator="greaterThan">
      <formula>1</formula>
    </cfRule>
  </conditionalFormatting>
  <conditionalFormatting sqref="R83 R89">
    <cfRule type="cellIs" dxfId="15717" priority="2810" operator="greaterThan">
      <formula>1</formula>
    </cfRule>
    <cfRule type="cellIs" dxfId="15716" priority="2811" operator="lessThan">
      <formula>0.8</formula>
    </cfRule>
  </conditionalFormatting>
  <conditionalFormatting sqref="R83 R89">
    <cfRule type="cellIs" dxfId="15715" priority="2806" operator="lessThan">
      <formula>0.8</formula>
    </cfRule>
    <cfRule type="cellIs" dxfId="15714" priority="2807" operator="greaterThan">
      <formula>1</formula>
    </cfRule>
  </conditionalFormatting>
  <conditionalFormatting sqref="R83 R89">
    <cfRule type="cellIs" dxfId="15713" priority="2804" operator="greaterThan">
      <formula>1</formula>
    </cfRule>
    <cfRule type="cellIs" dxfId="15712" priority="2805" operator="lessThan">
      <formula>0.8</formula>
    </cfRule>
  </conditionalFormatting>
  <conditionalFormatting sqref="P83 P89">
    <cfRule type="cellIs" dxfId="15711" priority="2803" operator="greaterThan">
      <formula>0</formula>
    </cfRule>
  </conditionalFormatting>
  <conditionalFormatting sqref="Q83 Q89">
    <cfRule type="cellIs" dxfId="15710" priority="2808" operator="lessThan">
      <formula>0</formula>
    </cfRule>
  </conditionalFormatting>
  <conditionalFormatting sqref="P83 P89">
    <cfRule type="cellIs" dxfId="15709" priority="2797" operator="greaterThan">
      <formula>0</formula>
    </cfRule>
  </conditionalFormatting>
  <conditionalFormatting sqref="Q83 Q89">
    <cfRule type="cellIs" dxfId="15708" priority="2802" operator="lessThan">
      <formula>0</formula>
    </cfRule>
  </conditionalFormatting>
  <conditionalFormatting sqref="R83 R89">
    <cfRule type="cellIs" dxfId="15707" priority="2800" operator="lessThan">
      <formula>0.8</formula>
    </cfRule>
    <cfRule type="cellIs" dxfId="15706" priority="2801" operator="greaterThan">
      <formula>1</formula>
    </cfRule>
  </conditionalFormatting>
  <conditionalFormatting sqref="R83 R89">
    <cfRule type="cellIs" dxfId="15705" priority="2798" operator="greaterThan">
      <formula>1</formula>
    </cfRule>
    <cfRule type="cellIs" dxfId="15704" priority="2799" operator="lessThan">
      <formula>0.8</formula>
    </cfRule>
  </conditionalFormatting>
  <conditionalFormatting sqref="R83 R89">
    <cfRule type="cellIs" dxfId="15703" priority="2794" operator="lessThan">
      <formula>0.8</formula>
    </cfRule>
    <cfRule type="cellIs" dxfId="15702" priority="2795" operator="greaterThan">
      <formula>1</formula>
    </cfRule>
  </conditionalFormatting>
  <conditionalFormatting sqref="R83 R89">
    <cfRule type="cellIs" dxfId="15701" priority="2792" operator="greaterThan">
      <formula>1</formula>
    </cfRule>
    <cfRule type="cellIs" dxfId="15700" priority="2793" operator="lessThan">
      <formula>0.8</formula>
    </cfRule>
  </conditionalFormatting>
  <conditionalFormatting sqref="P83 P89">
    <cfRule type="cellIs" dxfId="15699" priority="2791" operator="greaterThan">
      <formula>0</formula>
    </cfRule>
  </conditionalFormatting>
  <conditionalFormatting sqref="Q83 Q89">
    <cfRule type="cellIs" dxfId="15698" priority="2796" operator="lessThan">
      <formula>0</formula>
    </cfRule>
  </conditionalFormatting>
  <conditionalFormatting sqref="R83 R89">
    <cfRule type="cellIs" dxfId="15697" priority="2788" operator="lessThan">
      <formula>0.8</formula>
    </cfRule>
    <cfRule type="cellIs" dxfId="15696" priority="2789" operator="greaterThan">
      <formula>1</formula>
    </cfRule>
  </conditionalFormatting>
  <conditionalFormatting sqref="R83 R89">
    <cfRule type="cellIs" dxfId="15695" priority="2786" operator="greaterThan">
      <formula>1</formula>
    </cfRule>
    <cfRule type="cellIs" dxfId="15694" priority="2787" operator="lessThan">
      <formula>0.8</formula>
    </cfRule>
  </conditionalFormatting>
  <conditionalFormatting sqref="P83 P89">
    <cfRule type="cellIs" dxfId="15693" priority="2785" operator="greaterThan">
      <formula>0</formula>
    </cfRule>
  </conditionalFormatting>
  <conditionalFormatting sqref="Q83 Q89">
    <cfRule type="cellIs" dxfId="15692" priority="2790" operator="lessThan">
      <formula>0</formula>
    </cfRule>
  </conditionalFormatting>
  <conditionalFormatting sqref="Q83 Q89">
    <cfRule type="cellIs" dxfId="15691" priority="2784" operator="lessThan">
      <formula>0</formula>
    </cfRule>
  </conditionalFormatting>
  <conditionalFormatting sqref="R83 R89">
    <cfRule type="cellIs" dxfId="15690" priority="2782" operator="lessThan">
      <formula>0.8</formula>
    </cfRule>
    <cfRule type="cellIs" dxfId="15689" priority="2783" operator="greaterThan">
      <formula>1</formula>
    </cfRule>
  </conditionalFormatting>
  <conditionalFormatting sqref="R83 R89">
    <cfRule type="cellIs" dxfId="15688" priority="2780" operator="greaterThan">
      <formula>1</formula>
    </cfRule>
    <cfRule type="cellIs" dxfId="15687" priority="2781" operator="lessThan">
      <formula>0.8</formula>
    </cfRule>
  </conditionalFormatting>
  <conditionalFormatting sqref="P83 P89">
    <cfRule type="cellIs" dxfId="15686" priority="2779" operator="greaterThan">
      <formula>0</formula>
    </cfRule>
  </conditionalFormatting>
  <conditionalFormatting sqref="Q83 Q89">
    <cfRule type="cellIs" dxfId="15685" priority="2773" operator="lessThan">
      <formula>0</formula>
    </cfRule>
  </conditionalFormatting>
  <conditionalFormatting sqref="R83 R89">
    <cfRule type="cellIs" dxfId="15684" priority="2777" operator="lessThan">
      <formula>0.8</formula>
    </cfRule>
    <cfRule type="cellIs" dxfId="15683" priority="2778" operator="greaterThan">
      <formula>1</formula>
    </cfRule>
  </conditionalFormatting>
  <conditionalFormatting sqref="R83 R89">
    <cfRule type="cellIs" dxfId="15682" priority="2775" operator="greaterThan">
      <formula>1</formula>
    </cfRule>
    <cfRule type="cellIs" dxfId="15681" priority="2776" operator="lessThan">
      <formula>0.8</formula>
    </cfRule>
  </conditionalFormatting>
  <conditionalFormatting sqref="P83 P89">
    <cfRule type="cellIs" dxfId="15680" priority="2774" operator="greaterThan">
      <formula>0</formula>
    </cfRule>
  </conditionalFormatting>
  <conditionalFormatting sqref="Q83 Q89">
    <cfRule type="cellIs" dxfId="15679" priority="2772" operator="lessThan">
      <formula>0</formula>
    </cfRule>
  </conditionalFormatting>
  <conditionalFormatting sqref="R83 R89">
    <cfRule type="cellIs" dxfId="15678" priority="2770" operator="lessThan">
      <formula>0.8</formula>
    </cfRule>
    <cfRule type="cellIs" dxfId="15677" priority="2771" operator="greaterThan">
      <formula>1</formula>
    </cfRule>
  </conditionalFormatting>
  <conditionalFormatting sqref="R83 R89">
    <cfRule type="cellIs" dxfId="15676" priority="2768" operator="greaterThan">
      <formula>1</formula>
    </cfRule>
    <cfRule type="cellIs" dxfId="15675" priority="2769" operator="lessThan">
      <formula>0.8</formula>
    </cfRule>
  </conditionalFormatting>
  <conditionalFormatting sqref="P83 P89">
    <cfRule type="cellIs" dxfId="15674" priority="2767" operator="greaterThan">
      <formula>0</formula>
    </cfRule>
  </conditionalFormatting>
  <conditionalFormatting sqref="Q83 Q89">
    <cfRule type="cellIs" dxfId="15673" priority="2766" operator="lessThan">
      <formula>0</formula>
    </cfRule>
  </conditionalFormatting>
  <conditionalFormatting sqref="R83 R89">
    <cfRule type="cellIs" dxfId="15672" priority="2764" operator="lessThan">
      <formula>0.8</formula>
    </cfRule>
    <cfRule type="cellIs" dxfId="15671" priority="2765" operator="greaterThan">
      <formula>1</formula>
    </cfRule>
  </conditionalFormatting>
  <conditionalFormatting sqref="R83 R89">
    <cfRule type="cellIs" dxfId="15670" priority="2762" operator="greaterThan">
      <formula>1</formula>
    </cfRule>
    <cfRule type="cellIs" dxfId="15669" priority="2763" operator="lessThan">
      <formula>0.8</formula>
    </cfRule>
  </conditionalFormatting>
  <conditionalFormatting sqref="P83 P89">
    <cfRule type="cellIs" dxfId="15668" priority="2761" operator="greaterThan">
      <formula>0</formula>
    </cfRule>
  </conditionalFormatting>
  <conditionalFormatting sqref="Q83 Q89">
    <cfRule type="cellIs" dxfId="15667" priority="2760" operator="lessThan">
      <formula>0</formula>
    </cfRule>
  </conditionalFormatting>
  <conditionalFormatting sqref="R83 R89">
    <cfRule type="cellIs" dxfId="15666" priority="2758" operator="lessThan">
      <formula>0.8</formula>
    </cfRule>
    <cfRule type="cellIs" dxfId="15665" priority="2759" operator="greaterThan">
      <formula>1</formula>
    </cfRule>
  </conditionalFormatting>
  <conditionalFormatting sqref="R83 R89">
    <cfRule type="cellIs" dxfId="15664" priority="2756" operator="greaterThan">
      <formula>1</formula>
    </cfRule>
    <cfRule type="cellIs" dxfId="15663" priority="2757" operator="lessThan">
      <formula>0.8</formula>
    </cfRule>
  </conditionalFormatting>
  <conditionalFormatting sqref="P83 P89">
    <cfRule type="cellIs" dxfId="15662" priority="2755" operator="greaterThan">
      <formula>0</formula>
    </cfRule>
  </conditionalFormatting>
  <conditionalFormatting sqref="Q83 Q89">
    <cfRule type="cellIs" dxfId="15661" priority="2754" operator="lessThan">
      <formula>0</formula>
    </cfRule>
  </conditionalFormatting>
  <conditionalFormatting sqref="R83 R89">
    <cfRule type="cellIs" dxfId="15660" priority="2752" operator="lessThan">
      <formula>0.8</formula>
    </cfRule>
    <cfRule type="cellIs" dxfId="15659" priority="2753" operator="greaterThan">
      <formula>1</formula>
    </cfRule>
  </conditionalFormatting>
  <conditionalFormatting sqref="R83 R89">
    <cfRule type="cellIs" dxfId="15658" priority="2750" operator="greaterThan">
      <formula>1</formula>
    </cfRule>
    <cfRule type="cellIs" dxfId="15657" priority="2751" operator="lessThan">
      <formula>0.8</formula>
    </cfRule>
  </conditionalFormatting>
  <conditionalFormatting sqref="P83 P89">
    <cfRule type="cellIs" dxfId="15656" priority="2749" operator="greaterThan">
      <formula>0</formula>
    </cfRule>
  </conditionalFormatting>
  <conditionalFormatting sqref="Q83 Q89">
    <cfRule type="cellIs" dxfId="15655" priority="2748" operator="lessThan">
      <formula>0</formula>
    </cfRule>
  </conditionalFormatting>
  <conditionalFormatting sqref="R83 R89">
    <cfRule type="cellIs" dxfId="15654" priority="2746" operator="lessThan">
      <formula>0.8</formula>
    </cfRule>
    <cfRule type="cellIs" dxfId="15653" priority="2747" operator="greaterThan">
      <formula>1</formula>
    </cfRule>
  </conditionalFormatting>
  <conditionalFormatting sqref="R83 R89">
    <cfRule type="cellIs" dxfId="15652" priority="2744" operator="greaterThan">
      <formula>1</formula>
    </cfRule>
    <cfRule type="cellIs" dxfId="15651" priority="2745" operator="lessThan">
      <formula>0.8</formula>
    </cfRule>
  </conditionalFormatting>
  <conditionalFormatting sqref="P83 P89">
    <cfRule type="cellIs" dxfId="15650" priority="2743" operator="greaterThan">
      <formula>0</formula>
    </cfRule>
  </conditionalFormatting>
  <conditionalFormatting sqref="P83 P89">
    <cfRule type="cellIs" dxfId="15649" priority="2737" operator="greaterThan">
      <formula>0</formula>
    </cfRule>
  </conditionalFormatting>
  <conditionalFormatting sqref="Q83 Q89">
    <cfRule type="cellIs" dxfId="15648" priority="2742" operator="lessThan">
      <formula>0</formula>
    </cfRule>
  </conditionalFormatting>
  <conditionalFormatting sqref="R83 R89">
    <cfRule type="cellIs" dxfId="15647" priority="2740" operator="lessThan">
      <formula>0.8</formula>
    </cfRule>
    <cfRule type="cellIs" dxfId="15646" priority="2741" operator="greaterThan">
      <formula>1</formula>
    </cfRule>
  </conditionalFormatting>
  <conditionalFormatting sqref="R83 R89">
    <cfRule type="cellIs" dxfId="15645" priority="2738" operator="greaterThan">
      <formula>1</formula>
    </cfRule>
    <cfRule type="cellIs" dxfId="15644" priority="2739" operator="lessThan">
      <formula>0.8</formula>
    </cfRule>
  </conditionalFormatting>
  <conditionalFormatting sqref="P83 P89">
    <cfRule type="cellIs" dxfId="15643" priority="2731" operator="greaterThan">
      <formula>0</formula>
    </cfRule>
  </conditionalFormatting>
  <conditionalFormatting sqref="Q83 Q89">
    <cfRule type="cellIs" dxfId="15642" priority="2736" operator="lessThan">
      <formula>0</formula>
    </cfRule>
  </conditionalFormatting>
  <conditionalFormatting sqref="R83 R89">
    <cfRule type="cellIs" dxfId="15641" priority="2734" operator="lessThan">
      <formula>0.8</formula>
    </cfRule>
    <cfRule type="cellIs" dxfId="15640" priority="2735" operator="greaterThan">
      <formula>1</formula>
    </cfRule>
  </conditionalFormatting>
  <conditionalFormatting sqref="R83 R89">
    <cfRule type="cellIs" dxfId="15639" priority="2732" operator="greaterThan">
      <formula>1</formula>
    </cfRule>
    <cfRule type="cellIs" dxfId="15638" priority="2733" operator="lessThan">
      <formula>0.8</formula>
    </cfRule>
  </conditionalFormatting>
  <conditionalFormatting sqref="R83 R89">
    <cfRule type="cellIs" dxfId="15637" priority="2728" operator="lessThan">
      <formula>0.8</formula>
    </cfRule>
    <cfRule type="cellIs" dxfId="15636" priority="2729" operator="greaterThan">
      <formula>1</formula>
    </cfRule>
  </conditionalFormatting>
  <conditionalFormatting sqref="R83 R89">
    <cfRule type="cellIs" dxfId="15635" priority="2726" operator="greaterThan">
      <formula>1</formula>
    </cfRule>
    <cfRule type="cellIs" dxfId="15634" priority="2727" operator="lessThan">
      <formula>0.8</formula>
    </cfRule>
  </conditionalFormatting>
  <conditionalFormatting sqref="P83 P89">
    <cfRule type="cellIs" dxfId="15633" priority="2725" operator="greaterThan">
      <formula>0</formula>
    </cfRule>
  </conditionalFormatting>
  <conditionalFormatting sqref="Q83 Q89">
    <cfRule type="cellIs" dxfId="15632" priority="2730" operator="lessThan">
      <formula>0</formula>
    </cfRule>
  </conditionalFormatting>
  <conditionalFormatting sqref="Q83 Q89">
    <cfRule type="cellIs" dxfId="15631" priority="2719" operator="lessThan">
      <formula>0</formula>
    </cfRule>
  </conditionalFormatting>
  <conditionalFormatting sqref="P83 P89">
    <cfRule type="cellIs" dxfId="15630" priority="2720" operator="greaterThan">
      <formula>0</formula>
    </cfRule>
  </conditionalFormatting>
  <conditionalFormatting sqref="R83 R89">
    <cfRule type="cellIs" dxfId="15629" priority="2723" operator="lessThan">
      <formula>0.8</formula>
    </cfRule>
    <cfRule type="cellIs" dxfId="15628" priority="2724" operator="greaterThan">
      <formula>1</formula>
    </cfRule>
  </conditionalFormatting>
  <conditionalFormatting sqref="R83 R89">
    <cfRule type="cellIs" dxfId="15627" priority="2721" operator="greaterThan">
      <formula>1</formula>
    </cfRule>
    <cfRule type="cellIs" dxfId="15626" priority="2722" operator="lessThan">
      <formula>0.8</formula>
    </cfRule>
  </conditionalFormatting>
  <conditionalFormatting sqref="Q83 Q89">
    <cfRule type="cellIs" dxfId="15625" priority="2713" operator="lessThan">
      <formula>0</formula>
    </cfRule>
  </conditionalFormatting>
  <conditionalFormatting sqref="R83 R89">
    <cfRule type="cellIs" dxfId="15624" priority="2717" operator="lessThan">
      <formula>0.8</formula>
    </cfRule>
    <cfRule type="cellIs" dxfId="15623" priority="2718" operator="greaterThan">
      <formula>1</formula>
    </cfRule>
  </conditionalFormatting>
  <conditionalFormatting sqref="R83 R89">
    <cfRule type="cellIs" dxfId="15622" priority="2715" operator="greaterThan">
      <formula>1</formula>
    </cfRule>
    <cfRule type="cellIs" dxfId="15621" priority="2716" operator="lessThan">
      <formula>0.8</formula>
    </cfRule>
  </conditionalFormatting>
  <conditionalFormatting sqref="P83 P89">
    <cfRule type="cellIs" dxfId="15620" priority="2714" operator="greaterThan">
      <formula>0</formula>
    </cfRule>
  </conditionalFormatting>
  <conditionalFormatting sqref="Q83 Q89">
    <cfRule type="cellIs" dxfId="15619" priority="2712" operator="lessThan">
      <formula>0</formula>
    </cfRule>
  </conditionalFormatting>
  <conditionalFormatting sqref="R83 R89">
    <cfRule type="cellIs" dxfId="15618" priority="2710" operator="lessThan">
      <formula>0.8</formula>
    </cfRule>
    <cfRule type="cellIs" dxfId="15617" priority="2711" operator="greaterThan">
      <formula>1</formula>
    </cfRule>
  </conditionalFormatting>
  <conditionalFormatting sqref="R83 R89">
    <cfRule type="cellIs" dxfId="15616" priority="2708" operator="greaterThan">
      <formula>1</formula>
    </cfRule>
    <cfRule type="cellIs" dxfId="15615" priority="2709" operator="lessThan">
      <formula>0.8</formula>
    </cfRule>
  </conditionalFormatting>
  <conditionalFormatting sqref="P83 P89">
    <cfRule type="cellIs" dxfId="15614" priority="2707" operator="greaterThan">
      <formula>0</formula>
    </cfRule>
  </conditionalFormatting>
  <conditionalFormatting sqref="Q83 Q89">
    <cfRule type="cellIs" dxfId="15613" priority="2706" operator="lessThan">
      <formula>0</formula>
    </cfRule>
  </conditionalFormatting>
  <conditionalFormatting sqref="R83 R89">
    <cfRule type="cellIs" dxfId="15612" priority="2704" operator="lessThan">
      <formula>0.8</formula>
    </cfRule>
    <cfRule type="cellIs" dxfId="15611" priority="2705" operator="greaterThan">
      <formula>1</formula>
    </cfRule>
  </conditionalFormatting>
  <conditionalFormatting sqref="R83 R89">
    <cfRule type="cellIs" dxfId="15610" priority="2702" operator="greaterThan">
      <formula>1</formula>
    </cfRule>
    <cfRule type="cellIs" dxfId="15609" priority="2703" operator="lessThan">
      <formula>0.8</formula>
    </cfRule>
  </conditionalFormatting>
  <conditionalFormatting sqref="P83 P89">
    <cfRule type="cellIs" dxfId="15608" priority="2701" operator="greaterThan">
      <formula>0</formula>
    </cfRule>
  </conditionalFormatting>
  <conditionalFormatting sqref="Q83 Q89">
    <cfRule type="cellIs" dxfId="15607" priority="2700" operator="lessThan">
      <formula>0</formula>
    </cfRule>
  </conditionalFormatting>
  <conditionalFormatting sqref="R83 R89">
    <cfRule type="cellIs" dxfId="15606" priority="2698" operator="lessThan">
      <formula>0.8</formula>
    </cfRule>
    <cfRule type="cellIs" dxfId="15605" priority="2699" operator="greaterThan">
      <formula>1</formula>
    </cfRule>
  </conditionalFormatting>
  <conditionalFormatting sqref="R83 R89">
    <cfRule type="cellIs" dxfId="15604" priority="2696" operator="greaterThan">
      <formula>1</formula>
    </cfRule>
    <cfRule type="cellIs" dxfId="15603" priority="2697" operator="lessThan">
      <formula>0.8</formula>
    </cfRule>
  </conditionalFormatting>
  <conditionalFormatting sqref="P83 P89">
    <cfRule type="cellIs" dxfId="15602" priority="2695" operator="greaterThan">
      <formula>0</formula>
    </cfRule>
  </conditionalFormatting>
  <conditionalFormatting sqref="Q83 Q89">
    <cfRule type="cellIs" dxfId="15601" priority="2694" operator="lessThan">
      <formula>0</formula>
    </cfRule>
  </conditionalFormatting>
  <conditionalFormatting sqref="R83 R89">
    <cfRule type="cellIs" dxfId="15600" priority="2692" operator="lessThan">
      <formula>0.8</formula>
    </cfRule>
    <cfRule type="cellIs" dxfId="15599" priority="2693" operator="greaterThan">
      <formula>1</formula>
    </cfRule>
  </conditionalFormatting>
  <conditionalFormatting sqref="R83 R89">
    <cfRule type="cellIs" dxfId="15598" priority="2690" operator="greaterThan">
      <formula>1</formula>
    </cfRule>
    <cfRule type="cellIs" dxfId="15597" priority="2691" operator="lessThan">
      <formula>0.8</formula>
    </cfRule>
  </conditionalFormatting>
  <conditionalFormatting sqref="P83 P89">
    <cfRule type="cellIs" dxfId="15596" priority="2689" operator="greaterThan">
      <formula>0</formula>
    </cfRule>
  </conditionalFormatting>
  <conditionalFormatting sqref="Q83 Q89">
    <cfRule type="cellIs" dxfId="15595" priority="2688" operator="lessThan">
      <formula>0</formula>
    </cfRule>
  </conditionalFormatting>
  <conditionalFormatting sqref="R83 R89">
    <cfRule type="cellIs" dxfId="15594" priority="2686" operator="lessThan">
      <formula>0.8</formula>
    </cfRule>
    <cfRule type="cellIs" dxfId="15593" priority="2687" operator="greaterThan">
      <formula>1</formula>
    </cfRule>
  </conditionalFormatting>
  <conditionalFormatting sqref="R83 R89">
    <cfRule type="cellIs" dxfId="15592" priority="2684" operator="greaterThan">
      <formula>1</formula>
    </cfRule>
    <cfRule type="cellIs" dxfId="15591" priority="2685" operator="lessThan">
      <formula>0.8</formula>
    </cfRule>
  </conditionalFormatting>
  <conditionalFormatting sqref="P83 P89">
    <cfRule type="cellIs" dxfId="15590" priority="2683" operator="greaterThan">
      <formula>0</formula>
    </cfRule>
  </conditionalFormatting>
  <conditionalFormatting sqref="Q83 Q89">
    <cfRule type="cellIs" dxfId="15589" priority="2682" operator="lessThan">
      <formula>0</formula>
    </cfRule>
  </conditionalFormatting>
  <conditionalFormatting sqref="R83 R89">
    <cfRule type="cellIs" dxfId="15588" priority="2680" operator="lessThan">
      <formula>0.8</formula>
    </cfRule>
    <cfRule type="cellIs" dxfId="15587" priority="2681" operator="greaterThan">
      <formula>1</formula>
    </cfRule>
  </conditionalFormatting>
  <conditionalFormatting sqref="R83 R89">
    <cfRule type="cellIs" dxfId="15586" priority="2678" operator="greaterThan">
      <formula>1</formula>
    </cfRule>
    <cfRule type="cellIs" dxfId="15585" priority="2679" operator="lessThan">
      <formula>0.8</formula>
    </cfRule>
  </conditionalFormatting>
  <conditionalFormatting sqref="P83 P89">
    <cfRule type="cellIs" dxfId="15584" priority="2677" operator="greaterThan">
      <formula>0</formula>
    </cfRule>
  </conditionalFormatting>
  <conditionalFormatting sqref="Q83 Q89">
    <cfRule type="cellIs" dxfId="15583" priority="2676" operator="lessThan">
      <formula>0</formula>
    </cfRule>
  </conditionalFormatting>
  <conditionalFormatting sqref="R83 R89">
    <cfRule type="cellIs" dxfId="15582" priority="2674" operator="lessThan">
      <formula>0.8</formula>
    </cfRule>
    <cfRule type="cellIs" dxfId="15581" priority="2675" operator="greaterThan">
      <formula>1</formula>
    </cfRule>
  </conditionalFormatting>
  <conditionalFormatting sqref="R83 R89">
    <cfRule type="cellIs" dxfId="15580" priority="2672" operator="greaterThan">
      <formula>1</formula>
    </cfRule>
    <cfRule type="cellIs" dxfId="15579" priority="2673" operator="lessThan">
      <formula>0.8</formula>
    </cfRule>
  </conditionalFormatting>
  <conditionalFormatting sqref="P83 P89">
    <cfRule type="cellIs" dxfId="15578" priority="2671" operator="greaterThan">
      <formula>0</formula>
    </cfRule>
  </conditionalFormatting>
  <conditionalFormatting sqref="P83 P89">
    <cfRule type="cellIs" dxfId="15577" priority="2665" operator="greaterThan">
      <formula>0</formula>
    </cfRule>
  </conditionalFormatting>
  <conditionalFormatting sqref="Q83 Q89">
    <cfRule type="cellIs" dxfId="15576" priority="2670" operator="lessThan">
      <formula>0</formula>
    </cfRule>
  </conditionalFormatting>
  <conditionalFormatting sqref="R83 R89">
    <cfRule type="cellIs" dxfId="15575" priority="2668" operator="lessThan">
      <formula>0.8</formula>
    </cfRule>
    <cfRule type="cellIs" dxfId="15574" priority="2669" operator="greaterThan">
      <formula>1</formula>
    </cfRule>
  </conditionalFormatting>
  <conditionalFormatting sqref="R83 R89">
    <cfRule type="cellIs" dxfId="15573" priority="2666" operator="greaterThan">
      <formula>1</formula>
    </cfRule>
    <cfRule type="cellIs" dxfId="15572" priority="2667" operator="lessThan">
      <formula>0.8</formula>
    </cfRule>
  </conditionalFormatting>
  <conditionalFormatting sqref="P83 P89">
    <cfRule type="cellIs" dxfId="15571" priority="2659" operator="greaterThan">
      <formula>0</formula>
    </cfRule>
  </conditionalFormatting>
  <conditionalFormatting sqref="Q83 Q89">
    <cfRule type="cellIs" dxfId="15570" priority="2664" operator="lessThan">
      <formula>0</formula>
    </cfRule>
  </conditionalFormatting>
  <conditionalFormatting sqref="R83 R89">
    <cfRule type="cellIs" dxfId="15569" priority="2662" operator="lessThan">
      <formula>0.8</formula>
    </cfRule>
    <cfRule type="cellIs" dxfId="15568" priority="2663" operator="greaterThan">
      <formula>1</formula>
    </cfRule>
  </conditionalFormatting>
  <conditionalFormatting sqref="R83 R89">
    <cfRule type="cellIs" dxfId="15567" priority="2660" operator="greaterThan">
      <formula>1</formula>
    </cfRule>
    <cfRule type="cellIs" dxfId="15566" priority="2661" operator="lessThan">
      <formula>0.8</formula>
    </cfRule>
  </conditionalFormatting>
  <conditionalFormatting sqref="R83 R89">
    <cfRule type="cellIs" dxfId="15565" priority="2656" operator="lessThan">
      <formula>0.8</formula>
    </cfRule>
    <cfRule type="cellIs" dxfId="15564" priority="2657" operator="greaterThan">
      <formula>1</formula>
    </cfRule>
  </conditionalFormatting>
  <conditionalFormatting sqref="R83 R89">
    <cfRule type="cellIs" dxfId="15563" priority="2654" operator="greaterThan">
      <formula>1</formula>
    </cfRule>
    <cfRule type="cellIs" dxfId="15562" priority="2655" operator="lessThan">
      <formula>0.8</formula>
    </cfRule>
  </conditionalFormatting>
  <conditionalFormatting sqref="P83 P89">
    <cfRule type="cellIs" dxfId="15561" priority="2653" operator="greaterThan">
      <formula>0</formula>
    </cfRule>
  </conditionalFormatting>
  <conditionalFormatting sqref="Q83 Q89">
    <cfRule type="cellIs" dxfId="15560" priority="2658" operator="lessThan">
      <formula>0</formula>
    </cfRule>
  </conditionalFormatting>
  <conditionalFormatting sqref="Q83 Q89">
    <cfRule type="cellIs" dxfId="15559" priority="2652" operator="lessThan">
      <formula>0</formula>
    </cfRule>
  </conditionalFormatting>
  <conditionalFormatting sqref="R83 R89">
    <cfRule type="cellIs" dxfId="15558" priority="2650" operator="lessThan">
      <formula>0.8</formula>
    </cfRule>
    <cfRule type="cellIs" dxfId="15557" priority="2651" operator="greaterThan">
      <formula>1</formula>
    </cfRule>
  </conditionalFormatting>
  <conditionalFormatting sqref="R83 R89">
    <cfRule type="cellIs" dxfId="15556" priority="2648" operator="greaterThan">
      <formula>1</formula>
    </cfRule>
    <cfRule type="cellIs" dxfId="15555" priority="2649" operator="lessThan">
      <formula>0.8</formula>
    </cfRule>
  </conditionalFormatting>
  <conditionalFormatting sqref="P83 P89">
    <cfRule type="cellIs" dxfId="15554" priority="2647" operator="greaterThan">
      <formula>0</formula>
    </cfRule>
  </conditionalFormatting>
  <conditionalFormatting sqref="P83 P89">
    <cfRule type="cellIs" dxfId="15553" priority="2641" operator="greaterThan">
      <formula>0</formula>
    </cfRule>
  </conditionalFormatting>
  <conditionalFormatting sqref="Q83 Q89">
    <cfRule type="cellIs" dxfId="15552" priority="2646" operator="lessThan">
      <formula>0</formula>
    </cfRule>
  </conditionalFormatting>
  <conditionalFormatting sqref="R83 R89">
    <cfRule type="cellIs" dxfId="15551" priority="2644" operator="lessThan">
      <formula>0.8</formula>
    </cfRule>
    <cfRule type="cellIs" dxfId="15550" priority="2645" operator="greaterThan">
      <formula>1</formula>
    </cfRule>
  </conditionalFormatting>
  <conditionalFormatting sqref="R83 R89">
    <cfRule type="cellIs" dxfId="15549" priority="2642" operator="greaterThan">
      <formula>1</formula>
    </cfRule>
    <cfRule type="cellIs" dxfId="15548" priority="2643" operator="lessThan">
      <formula>0.8</formula>
    </cfRule>
  </conditionalFormatting>
  <conditionalFormatting sqref="P83 P89">
    <cfRule type="cellIs" dxfId="15547" priority="2635" operator="greaterThan">
      <formula>0</formula>
    </cfRule>
  </conditionalFormatting>
  <conditionalFormatting sqref="Q83 Q89">
    <cfRule type="cellIs" dxfId="15546" priority="2640" operator="lessThan">
      <formula>0</formula>
    </cfRule>
  </conditionalFormatting>
  <conditionalFormatting sqref="R83 R89">
    <cfRule type="cellIs" dxfId="15545" priority="2638" operator="lessThan">
      <formula>0.8</formula>
    </cfRule>
    <cfRule type="cellIs" dxfId="15544" priority="2639" operator="greaterThan">
      <formula>1</formula>
    </cfRule>
  </conditionalFormatting>
  <conditionalFormatting sqref="R83 R89">
    <cfRule type="cellIs" dxfId="15543" priority="2636" operator="greaterThan">
      <formula>1</formula>
    </cfRule>
    <cfRule type="cellIs" dxfId="15542" priority="2637" operator="lessThan">
      <formula>0.8</formula>
    </cfRule>
  </conditionalFormatting>
  <conditionalFormatting sqref="R83 R89">
    <cfRule type="cellIs" dxfId="15541" priority="2632" operator="lessThan">
      <formula>0.8</formula>
    </cfRule>
    <cfRule type="cellIs" dxfId="15540" priority="2633" operator="greaterThan">
      <formula>1</formula>
    </cfRule>
  </conditionalFormatting>
  <conditionalFormatting sqref="R83 R89">
    <cfRule type="cellIs" dxfId="15539" priority="2630" operator="greaterThan">
      <formula>1</formula>
    </cfRule>
    <cfRule type="cellIs" dxfId="15538" priority="2631" operator="lessThan">
      <formula>0.8</formula>
    </cfRule>
  </conditionalFormatting>
  <conditionalFormatting sqref="P83 P89">
    <cfRule type="cellIs" dxfId="15537" priority="2629" operator="greaterThan">
      <formula>0</formula>
    </cfRule>
  </conditionalFormatting>
  <conditionalFormatting sqref="Q83 Q89">
    <cfRule type="cellIs" dxfId="15536" priority="2634" operator="lessThan">
      <formula>0</formula>
    </cfRule>
  </conditionalFormatting>
  <conditionalFormatting sqref="P83 P89">
    <cfRule type="cellIs" dxfId="15535" priority="2623" operator="greaterThan">
      <formula>0</formula>
    </cfRule>
  </conditionalFormatting>
  <conditionalFormatting sqref="Q83 Q89">
    <cfRule type="cellIs" dxfId="15534" priority="2628" operator="lessThan">
      <formula>0</formula>
    </cfRule>
  </conditionalFormatting>
  <conditionalFormatting sqref="R83 R89">
    <cfRule type="cellIs" dxfId="15533" priority="2626" operator="lessThan">
      <formula>0.8</formula>
    </cfRule>
    <cfRule type="cellIs" dxfId="15532" priority="2627" operator="greaterThan">
      <formula>1</formula>
    </cfRule>
  </conditionalFormatting>
  <conditionalFormatting sqref="R83 R89">
    <cfRule type="cellIs" dxfId="15531" priority="2624" operator="greaterThan">
      <formula>1</formula>
    </cfRule>
    <cfRule type="cellIs" dxfId="15530" priority="2625" operator="lessThan">
      <formula>0.8</formula>
    </cfRule>
  </conditionalFormatting>
  <conditionalFormatting sqref="R83 R89">
    <cfRule type="cellIs" dxfId="15529" priority="2620" operator="lessThan">
      <formula>0.8</formula>
    </cfRule>
    <cfRule type="cellIs" dxfId="15528" priority="2621" operator="greaterThan">
      <formula>1</formula>
    </cfRule>
  </conditionalFormatting>
  <conditionalFormatting sqref="R83 R89">
    <cfRule type="cellIs" dxfId="15527" priority="2618" operator="greaterThan">
      <formula>1</formula>
    </cfRule>
    <cfRule type="cellIs" dxfId="15526" priority="2619" operator="lessThan">
      <formula>0.8</formula>
    </cfRule>
  </conditionalFormatting>
  <conditionalFormatting sqref="P83 P89">
    <cfRule type="cellIs" dxfId="15525" priority="2617" operator="greaterThan">
      <formula>0</formula>
    </cfRule>
  </conditionalFormatting>
  <conditionalFormatting sqref="Q83 Q89">
    <cfRule type="cellIs" dxfId="15524" priority="2622" operator="lessThan">
      <formula>0</formula>
    </cfRule>
  </conditionalFormatting>
  <conditionalFormatting sqref="R83 R89">
    <cfRule type="cellIs" dxfId="15523" priority="2614" operator="lessThan">
      <formula>0.8</formula>
    </cfRule>
    <cfRule type="cellIs" dxfId="15522" priority="2615" operator="greaterThan">
      <formula>1</formula>
    </cfRule>
  </conditionalFormatting>
  <conditionalFormatting sqref="R83 R89">
    <cfRule type="cellIs" dxfId="15521" priority="2612" operator="greaterThan">
      <formula>1</formula>
    </cfRule>
    <cfRule type="cellIs" dxfId="15520" priority="2613" operator="lessThan">
      <formula>0.8</formula>
    </cfRule>
  </conditionalFormatting>
  <conditionalFormatting sqref="P83 P89">
    <cfRule type="cellIs" dxfId="15519" priority="2611" operator="greaterThan">
      <formula>0</formula>
    </cfRule>
  </conditionalFormatting>
  <conditionalFormatting sqref="Q83 Q89">
    <cfRule type="cellIs" dxfId="15518" priority="2616" operator="lessThan">
      <formula>0</formula>
    </cfRule>
  </conditionalFormatting>
  <conditionalFormatting sqref="Q83 Q89">
    <cfRule type="cellIs" dxfId="15517" priority="2610" operator="lessThan">
      <formula>0</formula>
    </cfRule>
  </conditionalFormatting>
  <conditionalFormatting sqref="R83 R89">
    <cfRule type="cellIs" dxfId="15516" priority="2608" operator="lessThan">
      <formula>0.8</formula>
    </cfRule>
    <cfRule type="cellIs" dxfId="15515" priority="2609" operator="greaterThan">
      <formula>1</formula>
    </cfRule>
  </conditionalFormatting>
  <conditionalFormatting sqref="R83 R89">
    <cfRule type="cellIs" dxfId="15514" priority="2606" operator="greaterThan">
      <formula>1</formula>
    </cfRule>
    <cfRule type="cellIs" dxfId="15513" priority="2607" operator="lessThan">
      <formula>0.8</formula>
    </cfRule>
  </conditionalFormatting>
  <conditionalFormatting sqref="P83 P89">
    <cfRule type="cellIs" dxfId="15512" priority="2605" operator="greaterThan">
      <formula>0</formula>
    </cfRule>
  </conditionalFormatting>
  <conditionalFormatting sqref="Q83 Q89">
    <cfRule type="cellIs" dxfId="15511" priority="2599" operator="lessThan">
      <formula>0</formula>
    </cfRule>
  </conditionalFormatting>
  <conditionalFormatting sqref="R83 R89">
    <cfRule type="cellIs" dxfId="15510" priority="2603" operator="lessThan">
      <formula>0.8</formula>
    </cfRule>
    <cfRule type="cellIs" dxfId="15509" priority="2604" operator="greaterThan">
      <formula>1</formula>
    </cfRule>
  </conditionalFormatting>
  <conditionalFormatting sqref="R83 R89">
    <cfRule type="cellIs" dxfId="15508" priority="2601" operator="greaterThan">
      <formula>1</formula>
    </cfRule>
    <cfRule type="cellIs" dxfId="15507" priority="2602" operator="lessThan">
      <formula>0.8</formula>
    </cfRule>
  </conditionalFormatting>
  <conditionalFormatting sqref="P83 P89">
    <cfRule type="cellIs" dxfId="15506" priority="2600" operator="greaterThan">
      <formula>0</formula>
    </cfRule>
  </conditionalFormatting>
  <conditionalFormatting sqref="Q83 Q89">
    <cfRule type="cellIs" dxfId="15505" priority="2598" operator="lessThan">
      <formula>0</formula>
    </cfRule>
  </conditionalFormatting>
  <conditionalFormatting sqref="R83 R89">
    <cfRule type="cellIs" dxfId="15504" priority="2596" operator="lessThan">
      <formula>0.8</formula>
    </cfRule>
    <cfRule type="cellIs" dxfId="15503" priority="2597" operator="greaterThan">
      <formula>1</formula>
    </cfRule>
  </conditionalFormatting>
  <conditionalFormatting sqref="R83 R89">
    <cfRule type="cellIs" dxfId="15502" priority="2594" operator="greaterThan">
      <formula>1</formula>
    </cfRule>
    <cfRule type="cellIs" dxfId="15501" priority="2595" operator="lessThan">
      <formula>0.8</formula>
    </cfRule>
  </conditionalFormatting>
  <conditionalFormatting sqref="P83 P89">
    <cfRule type="cellIs" dxfId="15500" priority="2593" operator="greaterThan">
      <formula>0</formula>
    </cfRule>
  </conditionalFormatting>
  <conditionalFormatting sqref="Q83 Q89">
    <cfRule type="cellIs" dxfId="15499" priority="2592" operator="lessThan">
      <formula>0</formula>
    </cfRule>
  </conditionalFormatting>
  <conditionalFormatting sqref="R83 R89">
    <cfRule type="cellIs" dxfId="15498" priority="2590" operator="lessThan">
      <formula>0.8</formula>
    </cfRule>
    <cfRule type="cellIs" dxfId="15497" priority="2591" operator="greaterThan">
      <formula>1</formula>
    </cfRule>
  </conditionalFormatting>
  <conditionalFormatting sqref="R83 R89">
    <cfRule type="cellIs" dxfId="15496" priority="2588" operator="greaterThan">
      <formula>1</formula>
    </cfRule>
    <cfRule type="cellIs" dxfId="15495" priority="2589" operator="lessThan">
      <formula>0.8</formula>
    </cfRule>
  </conditionalFormatting>
  <conditionalFormatting sqref="P83 P89">
    <cfRule type="cellIs" dxfId="15494" priority="2587" operator="greaterThan">
      <formula>0</formula>
    </cfRule>
  </conditionalFormatting>
  <conditionalFormatting sqref="Q83 Q89">
    <cfRule type="cellIs" dxfId="15493" priority="2586" operator="lessThan">
      <formula>0</formula>
    </cfRule>
  </conditionalFormatting>
  <conditionalFormatting sqref="R83 R89">
    <cfRule type="cellIs" dxfId="15492" priority="2584" operator="lessThan">
      <formula>0.8</formula>
    </cfRule>
    <cfRule type="cellIs" dxfId="15491" priority="2585" operator="greaterThan">
      <formula>1</formula>
    </cfRule>
  </conditionalFormatting>
  <conditionalFormatting sqref="R83 R89">
    <cfRule type="cellIs" dxfId="15490" priority="2582" operator="greaterThan">
      <formula>1</formula>
    </cfRule>
    <cfRule type="cellIs" dxfId="15489" priority="2583" operator="lessThan">
      <formula>0.8</formula>
    </cfRule>
  </conditionalFormatting>
  <conditionalFormatting sqref="P83 P89">
    <cfRule type="cellIs" dxfId="15488" priority="2581" operator="greaterThan">
      <formula>0</formula>
    </cfRule>
  </conditionalFormatting>
  <conditionalFormatting sqref="Q83 Q89">
    <cfRule type="cellIs" dxfId="15487" priority="2580" operator="lessThan">
      <formula>0</formula>
    </cfRule>
  </conditionalFormatting>
  <conditionalFormatting sqref="R83 R89">
    <cfRule type="cellIs" dxfId="15486" priority="2578" operator="lessThan">
      <formula>0.8</formula>
    </cfRule>
    <cfRule type="cellIs" dxfId="15485" priority="2579" operator="greaterThan">
      <formula>1</formula>
    </cfRule>
  </conditionalFormatting>
  <conditionalFormatting sqref="R83 R89">
    <cfRule type="cellIs" dxfId="15484" priority="2576" operator="greaterThan">
      <formula>1</formula>
    </cfRule>
    <cfRule type="cellIs" dxfId="15483" priority="2577" operator="lessThan">
      <formula>0.8</formula>
    </cfRule>
  </conditionalFormatting>
  <conditionalFormatting sqref="P83 P89">
    <cfRule type="cellIs" dxfId="15482" priority="2575" operator="greaterThan">
      <formula>0</formula>
    </cfRule>
  </conditionalFormatting>
  <conditionalFormatting sqref="Q83 Q89">
    <cfRule type="cellIs" dxfId="15481" priority="2574" operator="lessThan">
      <formula>0</formula>
    </cfRule>
  </conditionalFormatting>
  <conditionalFormatting sqref="R83 R89">
    <cfRule type="cellIs" dxfId="15480" priority="2572" operator="lessThan">
      <formula>0.8</formula>
    </cfRule>
    <cfRule type="cellIs" dxfId="15479" priority="2573" operator="greaterThan">
      <formula>1</formula>
    </cfRule>
  </conditionalFormatting>
  <conditionalFormatting sqref="R83 R89">
    <cfRule type="cellIs" dxfId="15478" priority="2570" operator="greaterThan">
      <formula>1</formula>
    </cfRule>
    <cfRule type="cellIs" dxfId="15477" priority="2571" operator="lessThan">
      <formula>0.8</formula>
    </cfRule>
  </conditionalFormatting>
  <conditionalFormatting sqref="P83 P89">
    <cfRule type="cellIs" dxfId="15476" priority="2569" operator="greaterThan">
      <formula>0</formula>
    </cfRule>
  </conditionalFormatting>
  <conditionalFormatting sqref="P83 P89">
    <cfRule type="cellIs" dxfId="15475" priority="2563" operator="greaterThan">
      <formula>0</formula>
    </cfRule>
  </conditionalFormatting>
  <conditionalFormatting sqref="Q83 Q89">
    <cfRule type="cellIs" dxfId="15474" priority="2568" operator="lessThan">
      <formula>0</formula>
    </cfRule>
  </conditionalFormatting>
  <conditionalFormatting sqref="R83 R89">
    <cfRule type="cellIs" dxfId="15473" priority="2566" operator="lessThan">
      <formula>0.8</formula>
    </cfRule>
    <cfRule type="cellIs" dxfId="15472" priority="2567" operator="greaterThan">
      <formula>1</formula>
    </cfRule>
  </conditionalFormatting>
  <conditionalFormatting sqref="R83 R89">
    <cfRule type="cellIs" dxfId="15471" priority="2564" operator="greaterThan">
      <formula>1</formula>
    </cfRule>
    <cfRule type="cellIs" dxfId="15470" priority="2565" operator="lessThan">
      <formula>0.8</formula>
    </cfRule>
  </conditionalFormatting>
  <conditionalFormatting sqref="P83 P89">
    <cfRule type="cellIs" dxfId="15469" priority="2557" operator="greaterThan">
      <formula>0</formula>
    </cfRule>
  </conditionalFormatting>
  <conditionalFormatting sqref="Q83 Q89">
    <cfRule type="cellIs" dxfId="15468" priority="2562" operator="lessThan">
      <formula>0</formula>
    </cfRule>
  </conditionalFormatting>
  <conditionalFormatting sqref="R83 R89">
    <cfRule type="cellIs" dxfId="15467" priority="2560" operator="lessThan">
      <formula>0.8</formula>
    </cfRule>
    <cfRule type="cellIs" dxfId="15466" priority="2561" operator="greaterThan">
      <formula>1</formula>
    </cfRule>
  </conditionalFormatting>
  <conditionalFormatting sqref="R83 R89">
    <cfRule type="cellIs" dxfId="15465" priority="2558" operator="greaterThan">
      <formula>1</formula>
    </cfRule>
    <cfRule type="cellIs" dxfId="15464" priority="2559" operator="lessThan">
      <formula>0.8</formula>
    </cfRule>
  </conditionalFormatting>
  <conditionalFormatting sqref="R83 R89">
    <cfRule type="cellIs" dxfId="15463" priority="2554" operator="lessThan">
      <formula>0.8</formula>
    </cfRule>
    <cfRule type="cellIs" dxfId="15462" priority="2555" operator="greaterThan">
      <formula>1</formula>
    </cfRule>
  </conditionalFormatting>
  <conditionalFormatting sqref="R83 R89">
    <cfRule type="cellIs" dxfId="15461" priority="2552" operator="greaterThan">
      <formula>1</formula>
    </cfRule>
    <cfRule type="cellIs" dxfId="15460" priority="2553" operator="lessThan">
      <formula>0.8</formula>
    </cfRule>
  </conditionalFormatting>
  <conditionalFormatting sqref="P83 P89">
    <cfRule type="cellIs" dxfId="15459" priority="2551" operator="greaterThan">
      <formula>0</formula>
    </cfRule>
  </conditionalFormatting>
  <conditionalFormatting sqref="Q83 Q89">
    <cfRule type="cellIs" dxfId="15458" priority="2556" operator="lessThan">
      <formula>0</formula>
    </cfRule>
  </conditionalFormatting>
  <conditionalFormatting sqref="P123 P131 P126 P129">
    <cfRule type="cellIs" dxfId="15457" priority="2545" operator="greaterThan">
      <formula>0</formula>
    </cfRule>
  </conditionalFormatting>
  <conditionalFormatting sqref="Q123 Q131 Q126 Q129">
    <cfRule type="cellIs" dxfId="15456" priority="2550" operator="lessThan">
      <formula>0</formula>
    </cfRule>
  </conditionalFormatting>
  <conditionalFormatting sqref="R123 R131 R126 R129">
    <cfRule type="cellIs" dxfId="15455" priority="2548" operator="lessThan">
      <formula>0.8</formula>
    </cfRule>
    <cfRule type="cellIs" dxfId="15454" priority="2549" operator="greaterThan">
      <formula>1</formula>
    </cfRule>
  </conditionalFormatting>
  <conditionalFormatting sqref="R123 R131 R126 R129">
    <cfRule type="cellIs" dxfId="15453" priority="2546" operator="greaterThan">
      <formula>1</formula>
    </cfRule>
    <cfRule type="cellIs" dxfId="15452" priority="2547" operator="lessThan">
      <formula>0.8</formula>
    </cfRule>
  </conditionalFormatting>
  <conditionalFormatting sqref="Q123 Q131 Q126 Q129">
    <cfRule type="cellIs" dxfId="15451" priority="2544" operator="lessThan">
      <formula>0</formula>
    </cfRule>
  </conditionalFormatting>
  <conditionalFormatting sqref="R123 R131 R126 R129">
    <cfRule type="cellIs" dxfId="15450" priority="2542" operator="lessThan">
      <formula>0.8</formula>
    </cfRule>
    <cfRule type="cellIs" dxfId="15449" priority="2543" operator="greaterThan">
      <formula>1</formula>
    </cfRule>
  </conditionalFormatting>
  <conditionalFormatting sqref="R123 R131 R126 R129">
    <cfRule type="cellIs" dxfId="15448" priority="2540" operator="greaterThan">
      <formula>1</formula>
    </cfRule>
    <cfRule type="cellIs" dxfId="15447" priority="2541" operator="lessThan">
      <formula>0.8</formula>
    </cfRule>
  </conditionalFormatting>
  <conditionalFormatting sqref="P123 P131 P126 P129">
    <cfRule type="cellIs" dxfId="15446" priority="2539" operator="greaterThan">
      <formula>0</formula>
    </cfRule>
  </conditionalFormatting>
  <conditionalFormatting sqref="Q31">
    <cfRule type="cellIs" dxfId="15445" priority="2538" operator="lessThan">
      <formula>0</formula>
    </cfRule>
  </conditionalFormatting>
  <conditionalFormatting sqref="R31">
    <cfRule type="cellIs" dxfId="15444" priority="2536" operator="lessThan">
      <formula>0.8</formula>
    </cfRule>
    <cfRule type="cellIs" dxfId="15443" priority="2537" operator="greaterThan">
      <formula>1</formula>
    </cfRule>
  </conditionalFormatting>
  <conditionalFormatting sqref="R31">
    <cfRule type="cellIs" dxfId="15442" priority="2534" operator="greaterThan">
      <formula>1</formula>
    </cfRule>
    <cfRule type="cellIs" dxfId="15441" priority="2535" operator="lessThan">
      <formula>0.8</formula>
    </cfRule>
  </conditionalFormatting>
  <conditionalFormatting sqref="P31:P38">
    <cfRule type="cellIs" dxfId="15440" priority="2533" operator="greaterThan">
      <formula>0</formula>
    </cfRule>
  </conditionalFormatting>
  <conditionalFormatting sqref="Q31">
    <cfRule type="cellIs" dxfId="15439" priority="2532" operator="lessThan">
      <formula>0</formula>
    </cfRule>
  </conditionalFormatting>
  <conditionalFormatting sqref="R31">
    <cfRule type="cellIs" dxfId="15438" priority="2530" operator="lessThan">
      <formula>0.8</formula>
    </cfRule>
    <cfRule type="cellIs" dxfId="15437" priority="2531" operator="greaterThan">
      <formula>1</formula>
    </cfRule>
  </conditionalFormatting>
  <conditionalFormatting sqref="R31">
    <cfRule type="cellIs" dxfId="15436" priority="2528" operator="greaterThan">
      <formula>1</formula>
    </cfRule>
    <cfRule type="cellIs" dxfId="15435" priority="2529" operator="lessThan">
      <formula>0.8</formula>
    </cfRule>
  </conditionalFormatting>
  <conditionalFormatting sqref="P31:P38">
    <cfRule type="cellIs" dxfId="15434" priority="2527" operator="greaterThan">
      <formula>0</formula>
    </cfRule>
  </conditionalFormatting>
  <conditionalFormatting sqref="Q31">
    <cfRule type="cellIs" dxfId="15433" priority="2526" operator="lessThan">
      <formula>0</formula>
    </cfRule>
  </conditionalFormatting>
  <conditionalFormatting sqref="R31">
    <cfRule type="cellIs" dxfId="15432" priority="2524" operator="lessThan">
      <formula>0.8</formula>
    </cfRule>
    <cfRule type="cellIs" dxfId="15431" priority="2525" operator="greaterThan">
      <formula>1</formula>
    </cfRule>
  </conditionalFormatting>
  <conditionalFormatting sqref="R31">
    <cfRule type="cellIs" dxfId="15430" priority="2522" operator="greaterThan">
      <formula>1</formula>
    </cfRule>
    <cfRule type="cellIs" dxfId="15429" priority="2523" operator="lessThan">
      <formula>0.8</formula>
    </cfRule>
  </conditionalFormatting>
  <conditionalFormatting sqref="P31:P38">
    <cfRule type="cellIs" dxfId="15428" priority="2521" operator="greaterThan">
      <formula>0</formula>
    </cfRule>
  </conditionalFormatting>
  <conditionalFormatting sqref="Q31">
    <cfRule type="cellIs" dxfId="15427" priority="2520" operator="lessThan">
      <formula>0</formula>
    </cfRule>
  </conditionalFormatting>
  <conditionalFormatting sqref="R31">
    <cfRule type="cellIs" dxfId="15426" priority="2518" operator="lessThan">
      <formula>0.8</formula>
    </cfRule>
    <cfRule type="cellIs" dxfId="15425" priority="2519" operator="greaterThan">
      <formula>1</formula>
    </cfRule>
  </conditionalFormatting>
  <conditionalFormatting sqref="R31">
    <cfRule type="cellIs" dxfId="15424" priority="2516" operator="greaterThan">
      <formula>1</formula>
    </cfRule>
    <cfRule type="cellIs" dxfId="15423" priority="2517" operator="lessThan">
      <formula>0.8</formula>
    </cfRule>
  </conditionalFormatting>
  <conditionalFormatting sqref="P31:P38">
    <cfRule type="cellIs" dxfId="15422" priority="2515" operator="greaterThan">
      <formula>0</formula>
    </cfRule>
  </conditionalFormatting>
  <conditionalFormatting sqref="P31:P38">
    <cfRule type="cellIs" dxfId="15421" priority="2509" operator="greaterThan">
      <formula>0</formula>
    </cfRule>
  </conditionalFormatting>
  <conditionalFormatting sqref="Q31">
    <cfRule type="cellIs" dxfId="15420" priority="2514" operator="lessThan">
      <formula>0</formula>
    </cfRule>
  </conditionalFormatting>
  <conditionalFormatting sqref="R31">
    <cfRule type="cellIs" dxfId="15419" priority="2512" operator="lessThan">
      <formula>0.8</formula>
    </cfRule>
    <cfRule type="cellIs" dxfId="15418" priority="2513" operator="greaterThan">
      <formula>1</formula>
    </cfRule>
  </conditionalFormatting>
  <conditionalFormatting sqref="R31">
    <cfRule type="cellIs" dxfId="15417" priority="2510" operator="greaterThan">
      <formula>1</formula>
    </cfRule>
    <cfRule type="cellIs" dxfId="15416" priority="2511" operator="lessThan">
      <formula>0.8</formula>
    </cfRule>
  </conditionalFormatting>
  <conditionalFormatting sqref="P31:P38">
    <cfRule type="cellIs" dxfId="15415" priority="2503" operator="greaterThan">
      <formula>0</formula>
    </cfRule>
  </conditionalFormatting>
  <conditionalFormatting sqref="Q31">
    <cfRule type="cellIs" dxfId="15414" priority="2508" operator="lessThan">
      <formula>0</formula>
    </cfRule>
  </conditionalFormatting>
  <conditionalFormatting sqref="R31">
    <cfRule type="cellIs" dxfId="15413" priority="2506" operator="lessThan">
      <formula>0.8</formula>
    </cfRule>
    <cfRule type="cellIs" dxfId="15412" priority="2507" operator="greaterThan">
      <formula>1</formula>
    </cfRule>
  </conditionalFormatting>
  <conditionalFormatting sqref="R31">
    <cfRule type="cellIs" dxfId="15411" priority="2504" operator="greaterThan">
      <formula>1</formula>
    </cfRule>
    <cfRule type="cellIs" dxfId="15410" priority="2505" operator="lessThan">
      <formula>0.8</formula>
    </cfRule>
  </conditionalFormatting>
  <conditionalFormatting sqref="R31">
    <cfRule type="cellIs" dxfId="15409" priority="2500" operator="lessThan">
      <formula>0.8</formula>
    </cfRule>
    <cfRule type="cellIs" dxfId="15408" priority="2501" operator="greaterThan">
      <formula>1</formula>
    </cfRule>
  </conditionalFormatting>
  <conditionalFormatting sqref="R31">
    <cfRule type="cellIs" dxfId="15407" priority="2498" operator="greaterThan">
      <formula>1</formula>
    </cfRule>
    <cfRule type="cellIs" dxfId="15406" priority="2499" operator="lessThan">
      <formula>0.8</formula>
    </cfRule>
  </conditionalFormatting>
  <conditionalFormatting sqref="P31:P38">
    <cfRule type="cellIs" dxfId="15405" priority="2497" operator="greaterThan">
      <formula>0</formula>
    </cfRule>
  </conditionalFormatting>
  <conditionalFormatting sqref="Q31">
    <cfRule type="cellIs" dxfId="15404" priority="2502" operator="lessThan">
      <formula>0</formula>
    </cfRule>
  </conditionalFormatting>
  <conditionalFormatting sqref="Q31">
    <cfRule type="cellIs" dxfId="15403" priority="2496" operator="lessThan">
      <formula>0</formula>
    </cfRule>
  </conditionalFormatting>
  <conditionalFormatting sqref="R31">
    <cfRule type="cellIs" dxfId="15402" priority="2494" operator="lessThan">
      <formula>0.8</formula>
    </cfRule>
    <cfRule type="cellIs" dxfId="15401" priority="2495" operator="greaterThan">
      <formula>1</formula>
    </cfRule>
  </conditionalFormatting>
  <conditionalFormatting sqref="R31">
    <cfRule type="cellIs" dxfId="15400" priority="2492" operator="greaterThan">
      <formula>1</formula>
    </cfRule>
    <cfRule type="cellIs" dxfId="15399" priority="2493" operator="lessThan">
      <formula>0.8</formula>
    </cfRule>
  </conditionalFormatting>
  <conditionalFormatting sqref="P31:P38">
    <cfRule type="cellIs" dxfId="15398" priority="2491" operator="greaterThan">
      <formula>0</formula>
    </cfRule>
  </conditionalFormatting>
  <conditionalFormatting sqref="P31:P38">
    <cfRule type="cellIs" dxfId="15397" priority="2485" operator="greaterThan">
      <formula>0</formula>
    </cfRule>
  </conditionalFormatting>
  <conditionalFormatting sqref="Q31">
    <cfRule type="cellIs" dxfId="15396" priority="2490" operator="lessThan">
      <formula>0</formula>
    </cfRule>
  </conditionalFormatting>
  <conditionalFormatting sqref="R31">
    <cfRule type="cellIs" dxfId="15395" priority="2488" operator="lessThan">
      <formula>0.8</formula>
    </cfRule>
    <cfRule type="cellIs" dxfId="15394" priority="2489" operator="greaterThan">
      <formula>1</formula>
    </cfRule>
  </conditionalFormatting>
  <conditionalFormatting sqref="R31">
    <cfRule type="cellIs" dxfId="15393" priority="2486" operator="greaterThan">
      <formula>1</formula>
    </cfRule>
    <cfRule type="cellIs" dxfId="15392" priority="2487" operator="lessThan">
      <formula>0.8</formula>
    </cfRule>
  </conditionalFormatting>
  <conditionalFormatting sqref="P31:P38">
    <cfRule type="cellIs" dxfId="15391" priority="2479" operator="greaterThan">
      <formula>0</formula>
    </cfRule>
  </conditionalFormatting>
  <conditionalFormatting sqref="Q31">
    <cfRule type="cellIs" dxfId="15390" priority="2484" operator="lessThan">
      <formula>0</formula>
    </cfRule>
  </conditionalFormatting>
  <conditionalFormatting sqref="R31">
    <cfRule type="cellIs" dxfId="15389" priority="2482" operator="lessThan">
      <formula>0.8</formula>
    </cfRule>
    <cfRule type="cellIs" dxfId="15388" priority="2483" operator="greaterThan">
      <formula>1</formula>
    </cfRule>
  </conditionalFormatting>
  <conditionalFormatting sqref="R31">
    <cfRule type="cellIs" dxfId="15387" priority="2480" operator="greaterThan">
      <formula>1</formula>
    </cfRule>
    <cfRule type="cellIs" dxfId="15386" priority="2481" operator="lessThan">
      <formula>0.8</formula>
    </cfRule>
  </conditionalFormatting>
  <conditionalFormatting sqref="R31">
    <cfRule type="cellIs" dxfId="15385" priority="2476" operator="lessThan">
      <formula>0.8</formula>
    </cfRule>
    <cfRule type="cellIs" dxfId="15384" priority="2477" operator="greaterThan">
      <formula>1</formula>
    </cfRule>
  </conditionalFormatting>
  <conditionalFormatting sqref="R31">
    <cfRule type="cellIs" dxfId="15383" priority="2474" operator="greaterThan">
      <formula>1</formula>
    </cfRule>
    <cfRule type="cellIs" dxfId="15382" priority="2475" operator="lessThan">
      <formula>0.8</formula>
    </cfRule>
  </conditionalFormatting>
  <conditionalFormatting sqref="P31:P38">
    <cfRule type="cellIs" dxfId="15381" priority="2473" operator="greaterThan">
      <formula>0</formula>
    </cfRule>
  </conditionalFormatting>
  <conditionalFormatting sqref="Q31">
    <cfRule type="cellIs" dxfId="15380" priority="2478" operator="lessThan">
      <formula>0</formula>
    </cfRule>
  </conditionalFormatting>
  <conditionalFormatting sqref="P31:P38">
    <cfRule type="cellIs" dxfId="15379" priority="2467" operator="greaterThan">
      <formula>0</formula>
    </cfRule>
  </conditionalFormatting>
  <conditionalFormatting sqref="Q31">
    <cfRule type="cellIs" dxfId="15378" priority="2472" operator="lessThan">
      <formula>0</formula>
    </cfRule>
  </conditionalFormatting>
  <conditionalFormatting sqref="R31">
    <cfRule type="cellIs" dxfId="15377" priority="2470" operator="lessThan">
      <formula>0.8</formula>
    </cfRule>
    <cfRule type="cellIs" dxfId="15376" priority="2471" operator="greaterThan">
      <formula>1</formula>
    </cfRule>
  </conditionalFormatting>
  <conditionalFormatting sqref="R31">
    <cfRule type="cellIs" dxfId="15375" priority="2468" operator="greaterThan">
      <formula>1</formula>
    </cfRule>
    <cfRule type="cellIs" dxfId="15374" priority="2469" operator="lessThan">
      <formula>0.8</formula>
    </cfRule>
  </conditionalFormatting>
  <conditionalFormatting sqref="R31">
    <cfRule type="cellIs" dxfId="15373" priority="2464" operator="lessThan">
      <formula>0.8</formula>
    </cfRule>
    <cfRule type="cellIs" dxfId="15372" priority="2465" operator="greaterThan">
      <formula>1</formula>
    </cfRule>
  </conditionalFormatting>
  <conditionalFormatting sqref="R31">
    <cfRule type="cellIs" dxfId="15371" priority="2462" operator="greaterThan">
      <formula>1</formula>
    </cfRule>
    <cfRule type="cellIs" dxfId="15370" priority="2463" operator="lessThan">
      <formula>0.8</formula>
    </cfRule>
  </conditionalFormatting>
  <conditionalFormatting sqref="P31:P38">
    <cfRule type="cellIs" dxfId="15369" priority="2461" operator="greaterThan">
      <formula>0</formula>
    </cfRule>
  </conditionalFormatting>
  <conditionalFormatting sqref="Q31">
    <cfRule type="cellIs" dxfId="15368" priority="2466" operator="lessThan">
      <formula>0</formula>
    </cfRule>
  </conditionalFormatting>
  <conditionalFormatting sqref="R31">
    <cfRule type="cellIs" dxfId="15367" priority="2458" operator="lessThan">
      <formula>0.8</formula>
    </cfRule>
    <cfRule type="cellIs" dxfId="15366" priority="2459" operator="greaterThan">
      <formula>1</formula>
    </cfRule>
  </conditionalFormatting>
  <conditionalFormatting sqref="R31">
    <cfRule type="cellIs" dxfId="15365" priority="2456" operator="greaterThan">
      <formula>1</formula>
    </cfRule>
    <cfRule type="cellIs" dxfId="15364" priority="2457" operator="lessThan">
      <formula>0.8</formula>
    </cfRule>
  </conditionalFormatting>
  <conditionalFormatting sqref="P31:P38">
    <cfRule type="cellIs" dxfId="15363" priority="2455" operator="greaterThan">
      <formula>0</formula>
    </cfRule>
  </conditionalFormatting>
  <conditionalFormatting sqref="Q31">
    <cfRule type="cellIs" dxfId="15362" priority="2460" operator="lessThan">
      <formula>0</formula>
    </cfRule>
  </conditionalFormatting>
  <conditionalFormatting sqref="Q31">
    <cfRule type="cellIs" dxfId="15361" priority="2454" operator="lessThan">
      <formula>0</formula>
    </cfRule>
  </conditionalFormatting>
  <conditionalFormatting sqref="R31">
    <cfRule type="cellIs" dxfId="15360" priority="2452" operator="lessThan">
      <formula>0.8</formula>
    </cfRule>
    <cfRule type="cellIs" dxfId="15359" priority="2453" operator="greaterThan">
      <formula>1</formula>
    </cfRule>
  </conditionalFormatting>
  <conditionalFormatting sqref="R31">
    <cfRule type="cellIs" dxfId="15358" priority="2450" operator="greaterThan">
      <formula>1</formula>
    </cfRule>
    <cfRule type="cellIs" dxfId="15357" priority="2451" operator="lessThan">
      <formula>0.8</formula>
    </cfRule>
  </conditionalFormatting>
  <conditionalFormatting sqref="P31:P38">
    <cfRule type="cellIs" dxfId="15356" priority="2449" operator="greaterThan">
      <formula>0</formula>
    </cfRule>
  </conditionalFormatting>
  <conditionalFormatting sqref="Q31">
    <cfRule type="cellIs" dxfId="15355" priority="2443" operator="lessThan">
      <formula>0</formula>
    </cfRule>
  </conditionalFormatting>
  <conditionalFormatting sqref="R31">
    <cfRule type="cellIs" dxfId="15354" priority="2447" operator="lessThan">
      <formula>0.8</formula>
    </cfRule>
    <cfRule type="cellIs" dxfId="15353" priority="2448" operator="greaterThan">
      <formula>1</formula>
    </cfRule>
  </conditionalFormatting>
  <conditionalFormatting sqref="R31">
    <cfRule type="cellIs" dxfId="15352" priority="2445" operator="greaterThan">
      <formula>1</formula>
    </cfRule>
    <cfRule type="cellIs" dxfId="15351" priority="2446" operator="lessThan">
      <formula>0.8</formula>
    </cfRule>
  </conditionalFormatting>
  <conditionalFormatting sqref="P31:P38">
    <cfRule type="cellIs" dxfId="15350" priority="2444" operator="greaterThan">
      <formula>0</formula>
    </cfRule>
  </conditionalFormatting>
  <conditionalFormatting sqref="Q31">
    <cfRule type="cellIs" dxfId="15349" priority="2442" operator="lessThan">
      <formula>0</formula>
    </cfRule>
  </conditionalFormatting>
  <conditionalFormatting sqref="R31">
    <cfRule type="cellIs" dxfId="15348" priority="2440" operator="lessThan">
      <formula>0.8</formula>
    </cfRule>
    <cfRule type="cellIs" dxfId="15347" priority="2441" operator="greaterThan">
      <formula>1</formula>
    </cfRule>
  </conditionalFormatting>
  <conditionalFormatting sqref="R31">
    <cfRule type="cellIs" dxfId="15346" priority="2438" operator="greaterThan">
      <formula>1</formula>
    </cfRule>
    <cfRule type="cellIs" dxfId="15345" priority="2439" operator="lessThan">
      <formula>0.8</formula>
    </cfRule>
  </conditionalFormatting>
  <conditionalFormatting sqref="P31:P38">
    <cfRule type="cellIs" dxfId="15344" priority="2437" operator="greaterThan">
      <formula>0</formula>
    </cfRule>
  </conditionalFormatting>
  <conditionalFormatting sqref="Q31">
    <cfRule type="cellIs" dxfId="15343" priority="2436" operator="lessThan">
      <formula>0</formula>
    </cfRule>
  </conditionalFormatting>
  <conditionalFormatting sqref="R31">
    <cfRule type="cellIs" dxfId="15342" priority="2434" operator="lessThan">
      <formula>0.8</formula>
    </cfRule>
    <cfRule type="cellIs" dxfId="15341" priority="2435" operator="greaterThan">
      <formula>1</formula>
    </cfRule>
  </conditionalFormatting>
  <conditionalFormatting sqref="R31">
    <cfRule type="cellIs" dxfId="15340" priority="2432" operator="greaterThan">
      <formula>1</formula>
    </cfRule>
    <cfRule type="cellIs" dxfId="15339" priority="2433" operator="lessThan">
      <formula>0.8</formula>
    </cfRule>
  </conditionalFormatting>
  <conditionalFormatting sqref="P31:P38">
    <cfRule type="cellIs" dxfId="15338" priority="2431" operator="greaterThan">
      <formula>0</formula>
    </cfRule>
  </conditionalFormatting>
  <conditionalFormatting sqref="Q31">
    <cfRule type="cellIs" dxfId="15337" priority="2430" operator="lessThan">
      <formula>0</formula>
    </cfRule>
  </conditionalFormatting>
  <conditionalFormatting sqref="R31">
    <cfRule type="cellIs" dxfId="15336" priority="2428" operator="lessThan">
      <formula>0.8</formula>
    </cfRule>
    <cfRule type="cellIs" dxfId="15335" priority="2429" operator="greaterThan">
      <formula>1</formula>
    </cfRule>
  </conditionalFormatting>
  <conditionalFormatting sqref="R31">
    <cfRule type="cellIs" dxfId="15334" priority="2426" operator="greaterThan">
      <formula>1</formula>
    </cfRule>
    <cfRule type="cellIs" dxfId="15333" priority="2427" operator="lessThan">
      <formula>0.8</formula>
    </cfRule>
  </conditionalFormatting>
  <conditionalFormatting sqref="P31:P38">
    <cfRule type="cellIs" dxfId="15332" priority="2425" operator="greaterThan">
      <formula>0</formula>
    </cfRule>
  </conditionalFormatting>
  <conditionalFormatting sqref="Q31">
    <cfRule type="cellIs" dxfId="15331" priority="2424" operator="lessThan">
      <formula>0</formula>
    </cfRule>
  </conditionalFormatting>
  <conditionalFormatting sqref="R31">
    <cfRule type="cellIs" dxfId="15330" priority="2422" operator="lessThan">
      <formula>0.8</formula>
    </cfRule>
    <cfRule type="cellIs" dxfId="15329" priority="2423" operator="greaterThan">
      <formula>1</formula>
    </cfRule>
  </conditionalFormatting>
  <conditionalFormatting sqref="R31">
    <cfRule type="cellIs" dxfId="15328" priority="2420" operator="greaterThan">
      <formula>1</formula>
    </cfRule>
    <cfRule type="cellIs" dxfId="15327" priority="2421" operator="lessThan">
      <formula>0.8</formula>
    </cfRule>
  </conditionalFormatting>
  <conditionalFormatting sqref="P31:P38">
    <cfRule type="cellIs" dxfId="15326" priority="2419" operator="greaterThan">
      <formula>0</formula>
    </cfRule>
  </conditionalFormatting>
  <conditionalFormatting sqref="Q31">
    <cfRule type="cellIs" dxfId="15325" priority="2418" operator="lessThan">
      <formula>0</formula>
    </cfRule>
  </conditionalFormatting>
  <conditionalFormatting sqref="R31">
    <cfRule type="cellIs" dxfId="15324" priority="2416" operator="lessThan">
      <formula>0.8</formula>
    </cfRule>
    <cfRule type="cellIs" dxfId="15323" priority="2417" operator="greaterThan">
      <formula>1</formula>
    </cfRule>
  </conditionalFormatting>
  <conditionalFormatting sqref="R31">
    <cfRule type="cellIs" dxfId="15322" priority="2414" operator="greaterThan">
      <formula>1</formula>
    </cfRule>
    <cfRule type="cellIs" dxfId="15321" priority="2415" operator="lessThan">
      <formula>0.8</formula>
    </cfRule>
  </conditionalFormatting>
  <conditionalFormatting sqref="P31:P38">
    <cfRule type="cellIs" dxfId="15320" priority="2413" operator="greaterThan">
      <formula>0</formula>
    </cfRule>
  </conditionalFormatting>
  <conditionalFormatting sqref="P31:P38">
    <cfRule type="cellIs" dxfId="15319" priority="2407" operator="greaterThan">
      <formula>0</formula>
    </cfRule>
  </conditionalFormatting>
  <conditionalFormatting sqref="Q31">
    <cfRule type="cellIs" dxfId="15318" priority="2412" operator="lessThan">
      <formula>0</formula>
    </cfRule>
  </conditionalFormatting>
  <conditionalFormatting sqref="R31">
    <cfRule type="cellIs" dxfId="15317" priority="2410" operator="lessThan">
      <formula>0.8</formula>
    </cfRule>
    <cfRule type="cellIs" dxfId="15316" priority="2411" operator="greaterThan">
      <formula>1</formula>
    </cfRule>
  </conditionalFormatting>
  <conditionalFormatting sqref="R31">
    <cfRule type="cellIs" dxfId="15315" priority="2408" operator="greaterThan">
      <formula>1</formula>
    </cfRule>
    <cfRule type="cellIs" dxfId="15314" priority="2409" operator="lessThan">
      <formula>0.8</formula>
    </cfRule>
  </conditionalFormatting>
  <conditionalFormatting sqref="P31:P38">
    <cfRule type="cellIs" dxfId="15313" priority="2401" operator="greaterThan">
      <formula>0</formula>
    </cfRule>
  </conditionalFormatting>
  <conditionalFormatting sqref="Q31">
    <cfRule type="cellIs" dxfId="15312" priority="2406" operator="lessThan">
      <formula>0</formula>
    </cfRule>
  </conditionalFormatting>
  <conditionalFormatting sqref="R31">
    <cfRule type="cellIs" dxfId="15311" priority="2404" operator="lessThan">
      <formula>0.8</formula>
    </cfRule>
    <cfRule type="cellIs" dxfId="15310" priority="2405" operator="greaterThan">
      <formula>1</formula>
    </cfRule>
  </conditionalFormatting>
  <conditionalFormatting sqref="R31">
    <cfRule type="cellIs" dxfId="15309" priority="2402" operator="greaterThan">
      <formula>1</formula>
    </cfRule>
    <cfRule type="cellIs" dxfId="15308" priority="2403" operator="lessThan">
      <formula>0.8</formula>
    </cfRule>
  </conditionalFormatting>
  <conditionalFormatting sqref="R31">
    <cfRule type="cellIs" dxfId="15307" priority="2398" operator="lessThan">
      <formula>0.8</formula>
    </cfRule>
    <cfRule type="cellIs" dxfId="15306" priority="2399" operator="greaterThan">
      <formula>1</formula>
    </cfRule>
  </conditionalFormatting>
  <conditionalFormatting sqref="R31">
    <cfRule type="cellIs" dxfId="15305" priority="2396" operator="greaterThan">
      <formula>1</formula>
    </cfRule>
    <cfRule type="cellIs" dxfId="15304" priority="2397" operator="lessThan">
      <formula>0.8</formula>
    </cfRule>
  </conditionalFormatting>
  <conditionalFormatting sqref="P31:P38">
    <cfRule type="cellIs" dxfId="15303" priority="2395" operator="greaterThan">
      <formula>0</formula>
    </cfRule>
  </conditionalFormatting>
  <conditionalFormatting sqref="Q31">
    <cfRule type="cellIs" dxfId="15302" priority="2400" operator="lessThan">
      <formula>0</formula>
    </cfRule>
  </conditionalFormatting>
  <conditionalFormatting sqref="Q31">
    <cfRule type="cellIs" dxfId="15301" priority="2394" operator="lessThan">
      <formula>0</formula>
    </cfRule>
  </conditionalFormatting>
  <conditionalFormatting sqref="R31">
    <cfRule type="cellIs" dxfId="15300" priority="2392" operator="lessThan">
      <formula>0.8</formula>
    </cfRule>
    <cfRule type="cellIs" dxfId="15299" priority="2393" operator="greaterThan">
      <formula>1</formula>
    </cfRule>
  </conditionalFormatting>
  <conditionalFormatting sqref="R31">
    <cfRule type="cellIs" dxfId="15298" priority="2390" operator="greaterThan">
      <formula>1</formula>
    </cfRule>
    <cfRule type="cellIs" dxfId="15297" priority="2391" operator="lessThan">
      <formula>0.8</formula>
    </cfRule>
  </conditionalFormatting>
  <conditionalFormatting sqref="P31:P38">
    <cfRule type="cellIs" dxfId="15296" priority="2389" operator="greaterThan">
      <formula>0</formula>
    </cfRule>
  </conditionalFormatting>
  <conditionalFormatting sqref="Q31">
    <cfRule type="cellIs" dxfId="15295" priority="2388" operator="lessThan">
      <formula>0</formula>
    </cfRule>
  </conditionalFormatting>
  <conditionalFormatting sqref="R31">
    <cfRule type="cellIs" dxfId="15294" priority="2386" operator="lessThan">
      <formula>0.8</formula>
    </cfRule>
    <cfRule type="cellIs" dxfId="15293" priority="2387" operator="greaterThan">
      <formula>1</formula>
    </cfRule>
  </conditionalFormatting>
  <conditionalFormatting sqref="R31">
    <cfRule type="cellIs" dxfId="15292" priority="2384" operator="greaterThan">
      <formula>1</formula>
    </cfRule>
    <cfRule type="cellIs" dxfId="15291" priority="2385" operator="lessThan">
      <formula>0.8</formula>
    </cfRule>
  </conditionalFormatting>
  <conditionalFormatting sqref="P31:P38">
    <cfRule type="cellIs" dxfId="15290" priority="2383" operator="greaterThan">
      <formula>0</formula>
    </cfRule>
  </conditionalFormatting>
  <conditionalFormatting sqref="Q31">
    <cfRule type="cellIs" dxfId="15289" priority="2382" operator="lessThan">
      <formula>0</formula>
    </cfRule>
  </conditionalFormatting>
  <conditionalFormatting sqref="R31">
    <cfRule type="cellIs" dxfId="15288" priority="2380" operator="lessThan">
      <formula>0.8</formula>
    </cfRule>
    <cfRule type="cellIs" dxfId="15287" priority="2381" operator="greaterThan">
      <formula>1</formula>
    </cfRule>
  </conditionalFormatting>
  <conditionalFormatting sqref="R31">
    <cfRule type="cellIs" dxfId="15286" priority="2378" operator="greaterThan">
      <formula>1</formula>
    </cfRule>
    <cfRule type="cellIs" dxfId="15285" priority="2379" operator="lessThan">
      <formula>0.8</formula>
    </cfRule>
  </conditionalFormatting>
  <conditionalFormatting sqref="P31:P38">
    <cfRule type="cellIs" dxfId="15284" priority="2377" operator="greaterThan">
      <formula>0</formula>
    </cfRule>
  </conditionalFormatting>
  <conditionalFormatting sqref="Q31">
    <cfRule type="cellIs" dxfId="15283" priority="2376" operator="lessThan">
      <formula>0</formula>
    </cfRule>
  </conditionalFormatting>
  <conditionalFormatting sqref="R31">
    <cfRule type="cellIs" dxfId="15282" priority="2374" operator="lessThan">
      <formula>0.8</formula>
    </cfRule>
    <cfRule type="cellIs" dxfId="15281" priority="2375" operator="greaterThan">
      <formula>1</formula>
    </cfRule>
  </conditionalFormatting>
  <conditionalFormatting sqref="R31">
    <cfRule type="cellIs" dxfId="15280" priority="2372" operator="greaterThan">
      <formula>1</formula>
    </cfRule>
    <cfRule type="cellIs" dxfId="15279" priority="2373" operator="lessThan">
      <formula>0.8</formula>
    </cfRule>
  </conditionalFormatting>
  <conditionalFormatting sqref="P31:P38">
    <cfRule type="cellIs" dxfId="15278" priority="2371" operator="greaterThan">
      <formula>0</formula>
    </cfRule>
  </conditionalFormatting>
  <conditionalFormatting sqref="P31:P38">
    <cfRule type="cellIs" dxfId="15277" priority="2365" operator="greaterThan">
      <formula>0</formula>
    </cfRule>
  </conditionalFormatting>
  <conditionalFormatting sqref="Q31">
    <cfRule type="cellIs" dxfId="15276" priority="2370" operator="lessThan">
      <formula>0</formula>
    </cfRule>
  </conditionalFormatting>
  <conditionalFormatting sqref="R31">
    <cfRule type="cellIs" dxfId="15275" priority="2368" operator="lessThan">
      <formula>0.8</formula>
    </cfRule>
    <cfRule type="cellIs" dxfId="15274" priority="2369" operator="greaterThan">
      <formula>1</formula>
    </cfRule>
  </conditionalFormatting>
  <conditionalFormatting sqref="R31">
    <cfRule type="cellIs" dxfId="15273" priority="2366" operator="greaterThan">
      <formula>1</formula>
    </cfRule>
    <cfRule type="cellIs" dxfId="15272" priority="2367" operator="lessThan">
      <formula>0.8</formula>
    </cfRule>
  </conditionalFormatting>
  <conditionalFormatting sqref="P31:P38">
    <cfRule type="cellIs" dxfId="15271" priority="2359" operator="greaterThan">
      <formula>0</formula>
    </cfRule>
  </conditionalFormatting>
  <conditionalFormatting sqref="Q31">
    <cfRule type="cellIs" dxfId="15270" priority="2364" operator="lessThan">
      <formula>0</formula>
    </cfRule>
  </conditionalFormatting>
  <conditionalFormatting sqref="R31">
    <cfRule type="cellIs" dxfId="15269" priority="2362" operator="lessThan">
      <formula>0.8</formula>
    </cfRule>
    <cfRule type="cellIs" dxfId="15268" priority="2363" operator="greaterThan">
      <formula>1</formula>
    </cfRule>
  </conditionalFormatting>
  <conditionalFormatting sqref="R31">
    <cfRule type="cellIs" dxfId="15267" priority="2360" operator="greaterThan">
      <formula>1</formula>
    </cfRule>
    <cfRule type="cellIs" dxfId="15266" priority="2361" operator="lessThan">
      <formula>0.8</formula>
    </cfRule>
  </conditionalFormatting>
  <conditionalFormatting sqref="R31">
    <cfRule type="cellIs" dxfId="15265" priority="2356" operator="lessThan">
      <formula>0.8</formula>
    </cfRule>
    <cfRule type="cellIs" dxfId="15264" priority="2357" operator="greaterThan">
      <formula>1</formula>
    </cfRule>
  </conditionalFormatting>
  <conditionalFormatting sqref="R31">
    <cfRule type="cellIs" dxfId="15263" priority="2354" operator="greaterThan">
      <formula>1</formula>
    </cfRule>
    <cfRule type="cellIs" dxfId="15262" priority="2355" operator="lessThan">
      <formula>0.8</formula>
    </cfRule>
  </conditionalFormatting>
  <conditionalFormatting sqref="P31:P38">
    <cfRule type="cellIs" dxfId="15261" priority="2353" operator="greaterThan">
      <formula>0</formula>
    </cfRule>
  </conditionalFormatting>
  <conditionalFormatting sqref="Q31">
    <cfRule type="cellIs" dxfId="15260" priority="2358" operator="lessThan">
      <formula>0</formula>
    </cfRule>
  </conditionalFormatting>
  <conditionalFormatting sqref="Q31">
    <cfRule type="cellIs" dxfId="15259" priority="2352" operator="lessThan">
      <formula>0</formula>
    </cfRule>
  </conditionalFormatting>
  <conditionalFormatting sqref="R31">
    <cfRule type="cellIs" dxfId="15258" priority="2350" operator="lessThan">
      <formula>0.8</formula>
    </cfRule>
    <cfRule type="cellIs" dxfId="15257" priority="2351" operator="greaterThan">
      <formula>1</formula>
    </cfRule>
  </conditionalFormatting>
  <conditionalFormatting sqref="R31">
    <cfRule type="cellIs" dxfId="15256" priority="2348" operator="greaterThan">
      <formula>1</formula>
    </cfRule>
    <cfRule type="cellIs" dxfId="15255" priority="2349" operator="lessThan">
      <formula>0.8</formula>
    </cfRule>
  </conditionalFormatting>
  <conditionalFormatting sqref="P31:P38">
    <cfRule type="cellIs" dxfId="15254" priority="2347" operator="greaterThan">
      <formula>0</formula>
    </cfRule>
  </conditionalFormatting>
  <conditionalFormatting sqref="P31:P38">
    <cfRule type="cellIs" dxfId="15253" priority="2341" operator="greaterThan">
      <formula>0</formula>
    </cfRule>
  </conditionalFormatting>
  <conditionalFormatting sqref="Q31">
    <cfRule type="cellIs" dxfId="15252" priority="2346" operator="lessThan">
      <formula>0</formula>
    </cfRule>
  </conditionalFormatting>
  <conditionalFormatting sqref="R31">
    <cfRule type="cellIs" dxfId="15251" priority="2344" operator="lessThan">
      <formula>0.8</formula>
    </cfRule>
    <cfRule type="cellIs" dxfId="15250" priority="2345" operator="greaterThan">
      <formula>1</formula>
    </cfRule>
  </conditionalFormatting>
  <conditionalFormatting sqref="R31">
    <cfRule type="cellIs" dxfId="15249" priority="2342" operator="greaterThan">
      <formula>1</formula>
    </cfRule>
    <cfRule type="cellIs" dxfId="15248" priority="2343" operator="lessThan">
      <formula>0.8</formula>
    </cfRule>
  </conditionalFormatting>
  <conditionalFormatting sqref="P31:P38">
    <cfRule type="cellIs" dxfId="15247" priority="2335" operator="greaterThan">
      <formula>0</formula>
    </cfRule>
  </conditionalFormatting>
  <conditionalFormatting sqref="Q31">
    <cfRule type="cellIs" dxfId="15246" priority="2340" operator="lessThan">
      <formula>0</formula>
    </cfRule>
  </conditionalFormatting>
  <conditionalFormatting sqref="R31">
    <cfRule type="cellIs" dxfId="15245" priority="2338" operator="lessThan">
      <formula>0.8</formula>
    </cfRule>
    <cfRule type="cellIs" dxfId="15244" priority="2339" operator="greaterThan">
      <formula>1</formula>
    </cfRule>
  </conditionalFormatting>
  <conditionalFormatting sqref="R31">
    <cfRule type="cellIs" dxfId="15243" priority="2336" operator="greaterThan">
      <formula>1</formula>
    </cfRule>
    <cfRule type="cellIs" dxfId="15242" priority="2337" operator="lessThan">
      <formula>0.8</formula>
    </cfRule>
  </conditionalFormatting>
  <conditionalFormatting sqref="R31">
    <cfRule type="cellIs" dxfId="15241" priority="2332" operator="lessThan">
      <formula>0.8</formula>
    </cfRule>
    <cfRule type="cellIs" dxfId="15240" priority="2333" operator="greaterThan">
      <formula>1</formula>
    </cfRule>
  </conditionalFormatting>
  <conditionalFormatting sqref="R31">
    <cfRule type="cellIs" dxfId="15239" priority="2330" operator="greaterThan">
      <formula>1</formula>
    </cfRule>
    <cfRule type="cellIs" dxfId="15238" priority="2331" operator="lessThan">
      <formula>0.8</formula>
    </cfRule>
  </conditionalFormatting>
  <conditionalFormatting sqref="P31:P38">
    <cfRule type="cellIs" dxfId="15237" priority="2329" operator="greaterThan">
      <formula>0</formula>
    </cfRule>
  </conditionalFormatting>
  <conditionalFormatting sqref="Q31">
    <cfRule type="cellIs" dxfId="15236" priority="2334" operator="lessThan">
      <formula>0</formula>
    </cfRule>
  </conditionalFormatting>
  <conditionalFormatting sqref="P31:P38">
    <cfRule type="cellIs" dxfId="15235" priority="2323" operator="greaterThan">
      <formula>0</formula>
    </cfRule>
  </conditionalFormatting>
  <conditionalFormatting sqref="Q31">
    <cfRule type="cellIs" dxfId="15234" priority="2328" operator="lessThan">
      <formula>0</formula>
    </cfRule>
  </conditionalFormatting>
  <conditionalFormatting sqref="R31">
    <cfRule type="cellIs" dxfId="15233" priority="2326" operator="lessThan">
      <formula>0.8</formula>
    </cfRule>
    <cfRule type="cellIs" dxfId="15232" priority="2327" operator="greaterThan">
      <formula>1</formula>
    </cfRule>
  </conditionalFormatting>
  <conditionalFormatting sqref="R31">
    <cfRule type="cellIs" dxfId="15231" priority="2324" operator="greaterThan">
      <formula>1</formula>
    </cfRule>
    <cfRule type="cellIs" dxfId="15230" priority="2325" operator="lessThan">
      <formula>0.8</formula>
    </cfRule>
  </conditionalFormatting>
  <conditionalFormatting sqref="R31">
    <cfRule type="cellIs" dxfId="15229" priority="2320" operator="lessThan">
      <formula>0.8</formula>
    </cfRule>
    <cfRule type="cellIs" dxfId="15228" priority="2321" operator="greaterThan">
      <formula>1</formula>
    </cfRule>
  </conditionalFormatting>
  <conditionalFormatting sqref="R31">
    <cfRule type="cellIs" dxfId="15227" priority="2318" operator="greaterThan">
      <formula>1</formula>
    </cfRule>
    <cfRule type="cellIs" dxfId="15226" priority="2319" operator="lessThan">
      <formula>0.8</formula>
    </cfRule>
  </conditionalFormatting>
  <conditionalFormatting sqref="P31:P38">
    <cfRule type="cellIs" dxfId="15225" priority="2317" operator="greaterThan">
      <formula>0</formula>
    </cfRule>
  </conditionalFormatting>
  <conditionalFormatting sqref="Q31">
    <cfRule type="cellIs" dxfId="15224" priority="2322" operator="lessThan">
      <formula>0</formula>
    </cfRule>
  </conditionalFormatting>
  <conditionalFormatting sqref="R31">
    <cfRule type="cellIs" dxfId="15223" priority="2314" operator="lessThan">
      <formula>0.8</formula>
    </cfRule>
    <cfRule type="cellIs" dxfId="15222" priority="2315" operator="greaterThan">
      <formula>1</formula>
    </cfRule>
  </conditionalFormatting>
  <conditionalFormatting sqref="R31">
    <cfRule type="cellIs" dxfId="15221" priority="2312" operator="greaterThan">
      <formula>1</formula>
    </cfRule>
    <cfRule type="cellIs" dxfId="15220" priority="2313" operator="lessThan">
      <formula>0.8</formula>
    </cfRule>
  </conditionalFormatting>
  <conditionalFormatting sqref="P31:P38">
    <cfRule type="cellIs" dxfId="15219" priority="2311" operator="greaterThan">
      <formula>0</formula>
    </cfRule>
  </conditionalFormatting>
  <conditionalFormatting sqref="Q31">
    <cfRule type="cellIs" dxfId="15218" priority="2316" operator="lessThan">
      <formula>0</formula>
    </cfRule>
  </conditionalFormatting>
  <conditionalFormatting sqref="Q31">
    <cfRule type="cellIs" dxfId="15217" priority="2310" operator="lessThan">
      <formula>0</formula>
    </cfRule>
  </conditionalFormatting>
  <conditionalFormatting sqref="R31">
    <cfRule type="cellIs" dxfId="15216" priority="2308" operator="lessThan">
      <formula>0.8</formula>
    </cfRule>
    <cfRule type="cellIs" dxfId="15215" priority="2309" operator="greaterThan">
      <formula>1</formula>
    </cfRule>
  </conditionalFormatting>
  <conditionalFormatting sqref="R31">
    <cfRule type="cellIs" dxfId="15214" priority="2306" operator="greaterThan">
      <formula>1</formula>
    </cfRule>
    <cfRule type="cellIs" dxfId="15213" priority="2307" operator="lessThan">
      <formula>0.8</formula>
    </cfRule>
  </conditionalFormatting>
  <conditionalFormatting sqref="P31:P38">
    <cfRule type="cellIs" dxfId="15212" priority="2305" operator="greaterThan">
      <formula>0</formula>
    </cfRule>
  </conditionalFormatting>
  <conditionalFormatting sqref="Q31">
    <cfRule type="cellIs" dxfId="15211" priority="2299" operator="lessThan">
      <formula>0</formula>
    </cfRule>
  </conditionalFormatting>
  <conditionalFormatting sqref="R31">
    <cfRule type="cellIs" dxfId="15210" priority="2303" operator="lessThan">
      <formula>0.8</formula>
    </cfRule>
    <cfRule type="cellIs" dxfId="15209" priority="2304" operator="greaterThan">
      <formula>1</formula>
    </cfRule>
  </conditionalFormatting>
  <conditionalFormatting sqref="R31">
    <cfRule type="cellIs" dxfId="15208" priority="2301" operator="greaterThan">
      <formula>1</formula>
    </cfRule>
    <cfRule type="cellIs" dxfId="15207" priority="2302" operator="lessThan">
      <formula>0.8</formula>
    </cfRule>
  </conditionalFormatting>
  <conditionalFormatting sqref="P31:P38">
    <cfRule type="cellIs" dxfId="15206" priority="2300" operator="greaterThan">
      <formula>0</formula>
    </cfRule>
  </conditionalFormatting>
  <conditionalFormatting sqref="Q31">
    <cfRule type="cellIs" dxfId="15205" priority="2298" operator="lessThan">
      <formula>0</formula>
    </cfRule>
  </conditionalFormatting>
  <conditionalFormatting sqref="R31">
    <cfRule type="cellIs" dxfId="15204" priority="2296" operator="lessThan">
      <formula>0.8</formula>
    </cfRule>
    <cfRule type="cellIs" dxfId="15203" priority="2297" operator="greaterThan">
      <formula>1</formula>
    </cfRule>
  </conditionalFormatting>
  <conditionalFormatting sqref="R31">
    <cfRule type="cellIs" dxfId="15202" priority="2294" operator="greaterThan">
      <formula>1</formula>
    </cfRule>
    <cfRule type="cellIs" dxfId="15201" priority="2295" operator="lessThan">
      <formula>0.8</formula>
    </cfRule>
  </conditionalFormatting>
  <conditionalFormatting sqref="P31:P38">
    <cfRule type="cellIs" dxfId="15200" priority="2293" operator="greaterThan">
      <formula>0</formula>
    </cfRule>
  </conditionalFormatting>
  <conditionalFormatting sqref="Q31">
    <cfRule type="cellIs" dxfId="15199" priority="2292" operator="lessThan">
      <formula>0</formula>
    </cfRule>
  </conditionalFormatting>
  <conditionalFormatting sqref="R31">
    <cfRule type="cellIs" dxfId="15198" priority="2290" operator="lessThan">
      <formula>0.8</formula>
    </cfRule>
    <cfRule type="cellIs" dxfId="15197" priority="2291" operator="greaterThan">
      <formula>1</formula>
    </cfRule>
  </conditionalFormatting>
  <conditionalFormatting sqref="R31">
    <cfRule type="cellIs" dxfId="15196" priority="2288" operator="greaterThan">
      <formula>1</formula>
    </cfRule>
    <cfRule type="cellIs" dxfId="15195" priority="2289" operator="lessThan">
      <formula>0.8</formula>
    </cfRule>
  </conditionalFormatting>
  <conditionalFormatting sqref="P31:P38">
    <cfRule type="cellIs" dxfId="15194" priority="2287" operator="greaterThan">
      <formula>0</formula>
    </cfRule>
  </conditionalFormatting>
  <conditionalFormatting sqref="Q31">
    <cfRule type="cellIs" dxfId="15193" priority="2286" operator="lessThan">
      <formula>0</formula>
    </cfRule>
  </conditionalFormatting>
  <conditionalFormatting sqref="R31">
    <cfRule type="cellIs" dxfId="15192" priority="2284" operator="lessThan">
      <formula>0.8</formula>
    </cfRule>
    <cfRule type="cellIs" dxfId="15191" priority="2285" operator="greaterThan">
      <formula>1</formula>
    </cfRule>
  </conditionalFormatting>
  <conditionalFormatting sqref="R31">
    <cfRule type="cellIs" dxfId="15190" priority="2282" operator="greaterThan">
      <formula>1</formula>
    </cfRule>
    <cfRule type="cellIs" dxfId="15189" priority="2283" operator="lessThan">
      <formula>0.8</formula>
    </cfRule>
  </conditionalFormatting>
  <conditionalFormatting sqref="P31:P38">
    <cfRule type="cellIs" dxfId="15188" priority="2281" operator="greaterThan">
      <formula>0</formula>
    </cfRule>
  </conditionalFormatting>
  <conditionalFormatting sqref="Q31">
    <cfRule type="cellIs" dxfId="15187" priority="2280" operator="lessThan">
      <formula>0</formula>
    </cfRule>
  </conditionalFormatting>
  <conditionalFormatting sqref="R31">
    <cfRule type="cellIs" dxfId="15186" priority="2278" operator="lessThan">
      <formula>0.8</formula>
    </cfRule>
    <cfRule type="cellIs" dxfId="15185" priority="2279" operator="greaterThan">
      <formula>1</formula>
    </cfRule>
  </conditionalFormatting>
  <conditionalFormatting sqref="R31">
    <cfRule type="cellIs" dxfId="15184" priority="2276" operator="greaterThan">
      <formula>1</formula>
    </cfRule>
    <cfRule type="cellIs" dxfId="15183" priority="2277" operator="lessThan">
      <formula>0.8</formula>
    </cfRule>
  </conditionalFormatting>
  <conditionalFormatting sqref="P31:P38">
    <cfRule type="cellIs" dxfId="15182" priority="2275" operator="greaterThan">
      <formula>0</formula>
    </cfRule>
  </conditionalFormatting>
  <conditionalFormatting sqref="Q31">
    <cfRule type="cellIs" dxfId="15181" priority="2274" operator="lessThan">
      <formula>0</formula>
    </cfRule>
  </conditionalFormatting>
  <conditionalFormatting sqref="R31">
    <cfRule type="cellIs" dxfId="15180" priority="2272" operator="lessThan">
      <formula>0.8</formula>
    </cfRule>
    <cfRule type="cellIs" dxfId="15179" priority="2273" operator="greaterThan">
      <formula>1</formula>
    </cfRule>
  </conditionalFormatting>
  <conditionalFormatting sqref="R31">
    <cfRule type="cellIs" dxfId="15178" priority="2270" operator="greaterThan">
      <formula>1</formula>
    </cfRule>
    <cfRule type="cellIs" dxfId="15177" priority="2271" operator="lessThan">
      <formula>0.8</formula>
    </cfRule>
  </conditionalFormatting>
  <conditionalFormatting sqref="P31:P38">
    <cfRule type="cellIs" dxfId="15176" priority="2269" operator="greaterThan">
      <formula>0</formula>
    </cfRule>
  </conditionalFormatting>
  <conditionalFormatting sqref="P31:P38">
    <cfRule type="cellIs" dxfId="15175" priority="2263" operator="greaterThan">
      <formula>0</formula>
    </cfRule>
  </conditionalFormatting>
  <conditionalFormatting sqref="Q31">
    <cfRule type="cellIs" dxfId="15174" priority="2268" operator="lessThan">
      <formula>0</formula>
    </cfRule>
  </conditionalFormatting>
  <conditionalFormatting sqref="R31">
    <cfRule type="cellIs" dxfId="15173" priority="2266" operator="lessThan">
      <formula>0.8</formula>
    </cfRule>
    <cfRule type="cellIs" dxfId="15172" priority="2267" operator="greaterThan">
      <formula>1</formula>
    </cfRule>
  </conditionalFormatting>
  <conditionalFormatting sqref="R31">
    <cfRule type="cellIs" dxfId="15171" priority="2264" operator="greaterThan">
      <formula>1</formula>
    </cfRule>
    <cfRule type="cellIs" dxfId="15170" priority="2265" operator="lessThan">
      <formula>0.8</formula>
    </cfRule>
  </conditionalFormatting>
  <conditionalFormatting sqref="P31:P38">
    <cfRule type="cellIs" dxfId="15169" priority="2257" operator="greaterThan">
      <formula>0</formula>
    </cfRule>
  </conditionalFormatting>
  <conditionalFormatting sqref="Q31">
    <cfRule type="cellIs" dxfId="15168" priority="2262" operator="lessThan">
      <formula>0</formula>
    </cfRule>
  </conditionalFormatting>
  <conditionalFormatting sqref="R31">
    <cfRule type="cellIs" dxfId="15167" priority="2260" operator="lessThan">
      <formula>0.8</formula>
    </cfRule>
    <cfRule type="cellIs" dxfId="15166" priority="2261" operator="greaterThan">
      <formula>1</formula>
    </cfRule>
  </conditionalFormatting>
  <conditionalFormatting sqref="R31">
    <cfRule type="cellIs" dxfId="15165" priority="2258" operator="greaterThan">
      <formula>1</formula>
    </cfRule>
    <cfRule type="cellIs" dxfId="15164" priority="2259" operator="lessThan">
      <formula>0.8</formula>
    </cfRule>
  </conditionalFormatting>
  <conditionalFormatting sqref="R31">
    <cfRule type="cellIs" dxfId="15163" priority="2254" operator="lessThan">
      <formula>0.8</formula>
    </cfRule>
    <cfRule type="cellIs" dxfId="15162" priority="2255" operator="greaterThan">
      <formula>1</formula>
    </cfRule>
  </conditionalFormatting>
  <conditionalFormatting sqref="R31">
    <cfRule type="cellIs" dxfId="15161" priority="2252" operator="greaterThan">
      <formula>1</formula>
    </cfRule>
    <cfRule type="cellIs" dxfId="15160" priority="2253" operator="lessThan">
      <formula>0.8</formula>
    </cfRule>
  </conditionalFormatting>
  <conditionalFormatting sqref="P31:P38">
    <cfRule type="cellIs" dxfId="15159" priority="2251" operator="greaterThan">
      <formula>0</formula>
    </cfRule>
  </conditionalFormatting>
  <conditionalFormatting sqref="Q31">
    <cfRule type="cellIs" dxfId="15158" priority="2256" operator="lessThan">
      <formula>0</formula>
    </cfRule>
  </conditionalFormatting>
  <conditionalFormatting sqref="P79">
    <cfRule type="cellIs" dxfId="15157" priority="2245" operator="greaterThan">
      <formula>0</formula>
    </cfRule>
  </conditionalFormatting>
  <conditionalFormatting sqref="Q79">
    <cfRule type="cellIs" dxfId="15156" priority="2250" operator="lessThan">
      <formula>0</formula>
    </cfRule>
  </conditionalFormatting>
  <conditionalFormatting sqref="R79">
    <cfRule type="cellIs" dxfId="15155" priority="2248" operator="lessThan">
      <formula>0.8</formula>
    </cfRule>
    <cfRule type="cellIs" dxfId="15154" priority="2249" operator="greaterThan">
      <formula>1</formula>
    </cfRule>
  </conditionalFormatting>
  <conditionalFormatting sqref="R79">
    <cfRule type="cellIs" dxfId="15153" priority="2246" operator="greaterThan">
      <formula>1</formula>
    </cfRule>
    <cfRule type="cellIs" dxfId="15152" priority="2247" operator="lessThan">
      <formula>0.8</formula>
    </cfRule>
  </conditionalFormatting>
  <conditionalFormatting sqref="Q79">
    <cfRule type="cellIs" dxfId="15151" priority="2244" operator="lessThan">
      <formula>0</formula>
    </cfRule>
  </conditionalFormatting>
  <conditionalFormatting sqref="R79">
    <cfRule type="cellIs" dxfId="15150" priority="2242" operator="lessThan">
      <formula>0.8</formula>
    </cfRule>
    <cfRule type="cellIs" dxfId="15149" priority="2243" operator="greaterThan">
      <formula>1</formula>
    </cfRule>
  </conditionalFormatting>
  <conditionalFormatting sqref="R79">
    <cfRule type="cellIs" dxfId="15148" priority="2240" operator="greaterThan">
      <formula>1</formula>
    </cfRule>
    <cfRule type="cellIs" dxfId="15147" priority="2241" operator="lessThan">
      <formula>0.8</formula>
    </cfRule>
  </conditionalFormatting>
  <conditionalFormatting sqref="P79">
    <cfRule type="cellIs" dxfId="15146" priority="2239" operator="greaterThan">
      <formula>0</formula>
    </cfRule>
  </conditionalFormatting>
  <conditionalFormatting sqref="P79">
    <cfRule type="cellIs" dxfId="15145" priority="2233" operator="greaterThan">
      <formula>0</formula>
    </cfRule>
  </conditionalFormatting>
  <conditionalFormatting sqref="Q79">
    <cfRule type="cellIs" dxfId="15144" priority="2238" operator="lessThan">
      <formula>0</formula>
    </cfRule>
  </conditionalFormatting>
  <conditionalFormatting sqref="R79">
    <cfRule type="cellIs" dxfId="15143" priority="2236" operator="lessThan">
      <formula>0.8</formula>
    </cfRule>
    <cfRule type="cellIs" dxfId="15142" priority="2237" operator="greaterThan">
      <formula>1</formula>
    </cfRule>
  </conditionalFormatting>
  <conditionalFormatting sqref="R79">
    <cfRule type="cellIs" dxfId="15141" priority="2234" operator="greaterThan">
      <formula>1</formula>
    </cfRule>
    <cfRule type="cellIs" dxfId="15140" priority="2235" operator="lessThan">
      <formula>0.8</formula>
    </cfRule>
  </conditionalFormatting>
  <conditionalFormatting sqref="Q79">
    <cfRule type="cellIs" dxfId="15139" priority="2227" operator="lessThan">
      <formula>0</formula>
    </cfRule>
  </conditionalFormatting>
  <conditionalFormatting sqref="P79">
    <cfRule type="cellIs" dxfId="15138" priority="2228" operator="greaterThan">
      <formula>0</formula>
    </cfRule>
  </conditionalFormatting>
  <conditionalFormatting sqref="R79">
    <cfRule type="cellIs" dxfId="15137" priority="2231" operator="lessThan">
      <formula>0.8</formula>
    </cfRule>
    <cfRule type="cellIs" dxfId="15136" priority="2232" operator="greaterThan">
      <formula>1</formula>
    </cfRule>
  </conditionalFormatting>
  <conditionalFormatting sqref="R79">
    <cfRule type="cellIs" dxfId="15135" priority="2229" operator="greaterThan">
      <formula>1</formula>
    </cfRule>
    <cfRule type="cellIs" dxfId="15134" priority="2230" operator="lessThan">
      <formula>0.8</formula>
    </cfRule>
  </conditionalFormatting>
  <conditionalFormatting sqref="Q79">
    <cfRule type="cellIs" dxfId="15133" priority="2221" operator="lessThan">
      <formula>0</formula>
    </cfRule>
  </conditionalFormatting>
  <conditionalFormatting sqref="R79">
    <cfRule type="cellIs" dxfId="15132" priority="2225" operator="lessThan">
      <formula>0.8</formula>
    </cfRule>
    <cfRule type="cellIs" dxfId="15131" priority="2226" operator="greaterThan">
      <formula>1</formula>
    </cfRule>
  </conditionalFormatting>
  <conditionalFormatting sqref="R79">
    <cfRule type="cellIs" dxfId="15130" priority="2223" operator="greaterThan">
      <formula>1</formula>
    </cfRule>
    <cfRule type="cellIs" dxfId="15129" priority="2224" operator="lessThan">
      <formula>0.8</formula>
    </cfRule>
  </conditionalFormatting>
  <conditionalFormatting sqref="P79">
    <cfRule type="cellIs" dxfId="15128" priority="2222" operator="greaterThan">
      <formula>0</formula>
    </cfRule>
  </conditionalFormatting>
  <conditionalFormatting sqref="Q79">
    <cfRule type="cellIs" dxfId="15127" priority="2220" operator="lessThan">
      <formula>0</formula>
    </cfRule>
  </conditionalFormatting>
  <conditionalFormatting sqref="R79">
    <cfRule type="cellIs" dxfId="15126" priority="2218" operator="lessThan">
      <formula>0.8</formula>
    </cfRule>
    <cfRule type="cellIs" dxfId="15125" priority="2219" operator="greaterThan">
      <formula>1</formula>
    </cfRule>
  </conditionalFormatting>
  <conditionalFormatting sqref="R79">
    <cfRule type="cellIs" dxfId="15124" priority="2216" operator="greaterThan">
      <formula>1</formula>
    </cfRule>
    <cfRule type="cellIs" dxfId="15123" priority="2217" operator="lessThan">
      <formula>0.8</formula>
    </cfRule>
  </conditionalFormatting>
  <conditionalFormatting sqref="P79">
    <cfRule type="cellIs" dxfId="15122" priority="2215" operator="greaterThan">
      <formula>0</formula>
    </cfRule>
  </conditionalFormatting>
  <conditionalFormatting sqref="Q79">
    <cfRule type="cellIs" dxfId="15121" priority="2214" operator="lessThan">
      <formula>0</formula>
    </cfRule>
  </conditionalFormatting>
  <conditionalFormatting sqref="R79">
    <cfRule type="cellIs" dxfId="15120" priority="2212" operator="lessThan">
      <formula>0.8</formula>
    </cfRule>
    <cfRule type="cellIs" dxfId="15119" priority="2213" operator="greaterThan">
      <formula>1</formula>
    </cfRule>
  </conditionalFormatting>
  <conditionalFormatting sqref="R79">
    <cfRule type="cellIs" dxfId="15118" priority="2210" operator="greaterThan">
      <formula>1</formula>
    </cfRule>
    <cfRule type="cellIs" dxfId="15117" priority="2211" operator="lessThan">
      <formula>0.8</formula>
    </cfRule>
  </conditionalFormatting>
  <conditionalFormatting sqref="P79">
    <cfRule type="cellIs" dxfId="15116" priority="2209" operator="greaterThan">
      <formula>0</formula>
    </cfRule>
  </conditionalFormatting>
  <conditionalFormatting sqref="P79">
    <cfRule type="cellIs" dxfId="15115" priority="2203" operator="greaterThan">
      <formula>0</formula>
    </cfRule>
  </conditionalFormatting>
  <conditionalFormatting sqref="Q79">
    <cfRule type="cellIs" dxfId="15114" priority="2208" operator="lessThan">
      <formula>0</formula>
    </cfRule>
  </conditionalFormatting>
  <conditionalFormatting sqref="R79">
    <cfRule type="cellIs" dxfId="15113" priority="2206" operator="lessThan">
      <formula>0.8</formula>
    </cfRule>
    <cfRule type="cellIs" dxfId="15112" priority="2207" operator="greaterThan">
      <formula>1</formula>
    </cfRule>
  </conditionalFormatting>
  <conditionalFormatting sqref="R79">
    <cfRule type="cellIs" dxfId="15111" priority="2204" operator="greaterThan">
      <formula>1</formula>
    </cfRule>
    <cfRule type="cellIs" dxfId="15110" priority="2205" operator="lessThan">
      <formula>0.8</formula>
    </cfRule>
  </conditionalFormatting>
  <conditionalFormatting sqref="P71:P78">
    <cfRule type="cellIs" dxfId="15109" priority="2197" operator="greaterThan">
      <formula>0</formula>
    </cfRule>
  </conditionalFormatting>
  <conditionalFormatting sqref="Q71:Q78">
    <cfRule type="cellIs" dxfId="15108" priority="2202" operator="lessThan">
      <formula>0</formula>
    </cfRule>
  </conditionalFormatting>
  <conditionalFormatting sqref="R71:R78">
    <cfRule type="cellIs" dxfId="15107" priority="2200" operator="lessThan">
      <formula>0.8</formula>
    </cfRule>
    <cfRule type="cellIs" dxfId="15106" priority="2201" operator="greaterThan">
      <formula>1</formula>
    </cfRule>
  </conditionalFormatting>
  <conditionalFormatting sqref="R71:R78">
    <cfRule type="cellIs" dxfId="15105" priority="2198" operator="greaterThan">
      <formula>1</formula>
    </cfRule>
    <cfRule type="cellIs" dxfId="15104" priority="2199" operator="lessThan">
      <formula>0.8</formula>
    </cfRule>
  </conditionalFormatting>
  <conditionalFormatting sqref="Q148:Q154">
    <cfRule type="cellIs" dxfId="15103" priority="2196" operator="lessThan">
      <formula>0</formula>
    </cfRule>
  </conditionalFormatting>
  <conditionalFormatting sqref="R148:R154">
    <cfRule type="cellIs" dxfId="15102" priority="2194" operator="lessThan">
      <formula>0.8</formula>
    </cfRule>
    <cfRule type="cellIs" dxfId="15101" priority="2195" operator="greaterThan">
      <formula>1</formula>
    </cfRule>
  </conditionalFormatting>
  <conditionalFormatting sqref="R148:R154">
    <cfRule type="cellIs" dxfId="15100" priority="2192" operator="greaterThan">
      <formula>1</formula>
    </cfRule>
    <cfRule type="cellIs" dxfId="15099" priority="2193" operator="lessThan">
      <formula>0.8</formula>
    </cfRule>
  </conditionalFormatting>
  <conditionalFormatting sqref="P148:P154">
    <cfRule type="cellIs" dxfId="15098" priority="2191" operator="greaterThan">
      <formula>0</formula>
    </cfRule>
  </conditionalFormatting>
  <conditionalFormatting sqref="Q148:Q154">
    <cfRule type="cellIs" dxfId="15097" priority="2190" operator="lessThan">
      <formula>0</formula>
    </cfRule>
  </conditionalFormatting>
  <conditionalFormatting sqref="R148:R154">
    <cfRule type="cellIs" dxfId="15096" priority="2188" operator="lessThan">
      <formula>0.8</formula>
    </cfRule>
    <cfRule type="cellIs" dxfId="15095" priority="2189" operator="greaterThan">
      <formula>1</formula>
    </cfRule>
  </conditionalFormatting>
  <conditionalFormatting sqref="R148:R154">
    <cfRule type="cellIs" dxfId="15094" priority="2186" operator="greaterThan">
      <formula>1</formula>
    </cfRule>
    <cfRule type="cellIs" dxfId="15093" priority="2187" operator="lessThan">
      <formula>0.8</formula>
    </cfRule>
  </conditionalFormatting>
  <conditionalFormatting sqref="P148:P154">
    <cfRule type="cellIs" dxfId="15092" priority="2185" operator="greaterThan">
      <formula>0</formula>
    </cfRule>
  </conditionalFormatting>
  <conditionalFormatting sqref="Q148:Q154">
    <cfRule type="cellIs" dxfId="15091" priority="2184" operator="lessThan">
      <formula>0</formula>
    </cfRule>
  </conditionalFormatting>
  <conditionalFormatting sqref="R148:R154">
    <cfRule type="cellIs" dxfId="15090" priority="2182" operator="lessThan">
      <formula>0.8</formula>
    </cfRule>
    <cfRule type="cellIs" dxfId="15089" priority="2183" operator="greaterThan">
      <formula>1</formula>
    </cfRule>
  </conditionalFormatting>
  <conditionalFormatting sqref="R148:R154">
    <cfRule type="cellIs" dxfId="15088" priority="2180" operator="greaterThan">
      <formula>1</formula>
    </cfRule>
    <cfRule type="cellIs" dxfId="15087" priority="2181" operator="lessThan">
      <formula>0.8</formula>
    </cfRule>
  </conditionalFormatting>
  <conditionalFormatting sqref="P148:P154">
    <cfRule type="cellIs" dxfId="15086" priority="2179" operator="greaterThan">
      <formula>0</formula>
    </cfRule>
  </conditionalFormatting>
  <conditionalFormatting sqref="Q148:Q154">
    <cfRule type="cellIs" dxfId="15085" priority="2178" operator="lessThan">
      <formula>0</formula>
    </cfRule>
  </conditionalFormatting>
  <conditionalFormatting sqref="R148:R154">
    <cfRule type="cellIs" dxfId="15084" priority="2176" operator="lessThan">
      <formula>0.8</formula>
    </cfRule>
    <cfRule type="cellIs" dxfId="15083" priority="2177" operator="greaterThan">
      <formula>1</formula>
    </cfRule>
  </conditionalFormatting>
  <conditionalFormatting sqref="R148:R154">
    <cfRule type="cellIs" dxfId="15082" priority="2174" operator="greaterThan">
      <formula>1</formula>
    </cfRule>
    <cfRule type="cellIs" dxfId="15081" priority="2175" operator="lessThan">
      <formula>0.8</formula>
    </cfRule>
  </conditionalFormatting>
  <conditionalFormatting sqref="P148:P154">
    <cfRule type="cellIs" dxfId="15080" priority="2173" operator="greaterThan">
      <formula>0</formula>
    </cfRule>
  </conditionalFormatting>
  <conditionalFormatting sqref="P148:P154">
    <cfRule type="cellIs" dxfId="15079" priority="2167" operator="greaterThan">
      <formula>0</formula>
    </cfRule>
  </conditionalFormatting>
  <conditionalFormatting sqref="Q148:Q154">
    <cfRule type="cellIs" dxfId="15078" priority="2172" operator="lessThan">
      <formula>0</formula>
    </cfRule>
  </conditionalFormatting>
  <conditionalFormatting sqref="R148:R154">
    <cfRule type="cellIs" dxfId="15077" priority="2170" operator="lessThan">
      <formula>0.8</formula>
    </cfRule>
    <cfRule type="cellIs" dxfId="15076" priority="2171" operator="greaterThan">
      <formula>1</formula>
    </cfRule>
  </conditionalFormatting>
  <conditionalFormatting sqref="R148:R154">
    <cfRule type="cellIs" dxfId="15075" priority="2168" operator="greaterThan">
      <formula>1</formula>
    </cfRule>
    <cfRule type="cellIs" dxfId="15074" priority="2169" operator="lessThan">
      <formula>0.8</formula>
    </cfRule>
  </conditionalFormatting>
  <conditionalFormatting sqref="P148:P154">
    <cfRule type="cellIs" dxfId="15073" priority="2161" operator="greaterThan">
      <formula>0</formula>
    </cfRule>
  </conditionalFormatting>
  <conditionalFormatting sqref="Q148:Q154">
    <cfRule type="cellIs" dxfId="15072" priority="2166" operator="lessThan">
      <formula>0</formula>
    </cfRule>
  </conditionalFormatting>
  <conditionalFormatting sqref="R148:R154">
    <cfRule type="cellIs" dxfId="15071" priority="2164" operator="lessThan">
      <formula>0.8</formula>
    </cfRule>
    <cfRule type="cellIs" dxfId="15070" priority="2165" operator="greaterThan">
      <formula>1</formula>
    </cfRule>
  </conditionalFormatting>
  <conditionalFormatting sqref="R148:R154">
    <cfRule type="cellIs" dxfId="15069" priority="2162" operator="greaterThan">
      <formula>1</formula>
    </cfRule>
    <cfRule type="cellIs" dxfId="15068" priority="2163" operator="lessThan">
      <formula>0.8</formula>
    </cfRule>
  </conditionalFormatting>
  <conditionalFormatting sqref="R148:R154">
    <cfRule type="cellIs" dxfId="15067" priority="2158" operator="lessThan">
      <formula>0.8</formula>
    </cfRule>
    <cfRule type="cellIs" dxfId="15066" priority="2159" operator="greaterThan">
      <formula>1</formula>
    </cfRule>
  </conditionalFormatting>
  <conditionalFormatting sqref="R148:R154">
    <cfRule type="cellIs" dxfId="15065" priority="2156" operator="greaterThan">
      <formula>1</formula>
    </cfRule>
    <cfRule type="cellIs" dxfId="15064" priority="2157" operator="lessThan">
      <formula>0.8</formula>
    </cfRule>
  </conditionalFormatting>
  <conditionalFormatting sqref="P148:P154">
    <cfRule type="cellIs" dxfId="15063" priority="2155" operator="greaterThan">
      <formula>0</formula>
    </cfRule>
  </conditionalFormatting>
  <conditionalFormatting sqref="Q148:Q154">
    <cfRule type="cellIs" dxfId="15062" priority="2160" operator="lessThan">
      <formula>0</formula>
    </cfRule>
  </conditionalFormatting>
  <conditionalFormatting sqref="Q148:Q154">
    <cfRule type="cellIs" dxfId="15061" priority="2154" operator="lessThan">
      <formula>0</formula>
    </cfRule>
  </conditionalFormatting>
  <conditionalFormatting sqref="R148:R154">
    <cfRule type="cellIs" dxfId="15060" priority="2152" operator="lessThan">
      <formula>0.8</formula>
    </cfRule>
    <cfRule type="cellIs" dxfId="15059" priority="2153" operator="greaterThan">
      <formula>1</formula>
    </cfRule>
  </conditionalFormatting>
  <conditionalFormatting sqref="R148:R154">
    <cfRule type="cellIs" dxfId="15058" priority="2150" operator="greaterThan">
      <formula>1</formula>
    </cfRule>
    <cfRule type="cellIs" dxfId="15057" priority="2151" operator="lessThan">
      <formula>0.8</formula>
    </cfRule>
  </conditionalFormatting>
  <conditionalFormatting sqref="P148:P154">
    <cfRule type="cellIs" dxfId="15056" priority="2149" operator="greaterThan">
      <formula>0</formula>
    </cfRule>
  </conditionalFormatting>
  <conditionalFormatting sqref="P148:P154">
    <cfRule type="cellIs" dxfId="15055" priority="2143" operator="greaterThan">
      <formula>0</formula>
    </cfRule>
  </conditionalFormatting>
  <conditionalFormatting sqref="Q148:Q154">
    <cfRule type="cellIs" dxfId="15054" priority="2148" operator="lessThan">
      <formula>0</formula>
    </cfRule>
  </conditionalFormatting>
  <conditionalFormatting sqref="R148:R154">
    <cfRule type="cellIs" dxfId="15053" priority="2146" operator="lessThan">
      <formula>0.8</formula>
    </cfRule>
    <cfRule type="cellIs" dxfId="15052" priority="2147" operator="greaterThan">
      <formula>1</formula>
    </cfRule>
  </conditionalFormatting>
  <conditionalFormatting sqref="R148:R154">
    <cfRule type="cellIs" dxfId="15051" priority="2144" operator="greaterThan">
      <formula>1</formula>
    </cfRule>
    <cfRule type="cellIs" dxfId="15050" priority="2145" operator="lessThan">
      <formula>0.8</formula>
    </cfRule>
  </conditionalFormatting>
  <conditionalFormatting sqref="P148:P154">
    <cfRule type="cellIs" dxfId="15049" priority="2137" operator="greaterThan">
      <formula>0</formula>
    </cfRule>
  </conditionalFormatting>
  <conditionalFormatting sqref="Q148:Q154">
    <cfRule type="cellIs" dxfId="15048" priority="2142" operator="lessThan">
      <formula>0</formula>
    </cfRule>
  </conditionalFormatting>
  <conditionalFormatting sqref="R148:R154">
    <cfRule type="cellIs" dxfId="15047" priority="2140" operator="lessThan">
      <formula>0.8</formula>
    </cfRule>
    <cfRule type="cellIs" dxfId="15046" priority="2141" operator="greaterThan">
      <formula>1</formula>
    </cfRule>
  </conditionalFormatting>
  <conditionalFormatting sqref="R148:R154">
    <cfRule type="cellIs" dxfId="15045" priority="2138" operator="greaterThan">
      <formula>1</formula>
    </cfRule>
    <cfRule type="cellIs" dxfId="15044" priority="2139" operator="lessThan">
      <formula>0.8</formula>
    </cfRule>
  </conditionalFormatting>
  <conditionalFormatting sqref="R148:R154">
    <cfRule type="cellIs" dxfId="15043" priority="2134" operator="lessThan">
      <formula>0.8</formula>
    </cfRule>
    <cfRule type="cellIs" dxfId="15042" priority="2135" operator="greaterThan">
      <formula>1</formula>
    </cfRule>
  </conditionalFormatting>
  <conditionalFormatting sqref="R148:R154">
    <cfRule type="cellIs" dxfId="15041" priority="2132" operator="greaterThan">
      <formula>1</formula>
    </cfRule>
    <cfRule type="cellIs" dxfId="15040" priority="2133" operator="lessThan">
      <formula>0.8</formula>
    </cfRule>
  </conditionalFormatting>
  <conditionalFormatting sqref="P148:P154">
    <cfRule type="cellIs" dxfId="15039" priority="2131" operator="greaterThan">
      <formula>0</formula>
    </cfRule>
  </conditionalFormatting>
  <conditionalFormatting sqref="Q148:Q154">
    <cfRule type="cellIs" dxfId="15038" priority="2136" operator="lessThan">
      <formula>0</formula>
    </cfRule>
  </conditionalFormatting>
  <conditionalFormatting sqref="P148:P154">
    <cfRule type="cellIs" dxfId="15037" priority="2125" operator="greaterThan">
      <formula>0</formula>
    </cfRule>
  </conditionalFormatting>
  <conditionalFormatting sqref="Q148:Q154">
    <cfRule type="cellIs" dxfId="15036" priority="2130" operator="lessThan">
      <formula>0</formula>
    </cfRule>
  </conditionalFormatting>
  <conditionalFormatting sqref="R148:R154">
    <cfRule type="cellIs" dxfId="15035" priority="2128" operator="lessThan">
      <formula>0.8</formula>
    </cfRule>
    <cfRule type="cellIs" dxfId="15034" priority="2129" operator="greaterThan">
      <formula>1</formula>
    </cfRule>
  </conditionalFormatting>
  <conditionalFormatting sqref="R148:R154">
    <cfRule type="cellIs" dxfId="15033" priority="2126" operator="greaterThan">
      <formula>1</formula>
    </cfRule>
    <cfRule type="cellIs" dxfId="15032" priority="2127" operator="lessThan">
      <formula>0.8</formula>
    </cfRule>
  </conditionalFormatting>
  <conditionalFormatting sqref="R148:R154">
    <cfRule type="cellIs" dxfId="15031" priority="2122" operator="lessThan">
      <formula>0.8</formula>
    </cfRule>
    <cfRule type="cellIs" dxfId="15030" priority="2123" operator="greaterThan">
      <formula>1</formula>
    </cfRule>
  </conditionalFormatting>
  <conditionalFormatting sqref="R148:R154">
    <cfRule type="cellIs" dxfId="15029" priority="2120" operator="greaterThan">
      <formula>1</formula>
    </cfRule>
    <cfRule type="cellIs" dxfId="15028" priority="2121" operator="lessThan">
      <formula>0.8</formula>
    </cfRule>
  </conditionalFormatting>
  <conditionalFormatting sqref="P148:P154">
    <cfRule type="cellIs" dxfId="15027" priority="2119" operator="greaterThan">
      <formula>0</formula>
    </cfRule>
  </conditionalFormatting>
  <conditionalFormatting sqref="Q148:Q154">
    <cfRule type="cellIs" dxfId="15026" priority="2124" operator="lessThan">
      <formula>0</formula>
    </cfRule>
  </conditionalFormatting>
  <conditionalFormatting sqref="R148:R154">
    <cfRule type="cellIs" dxfId="15025" priority="2116" operator="lessThan">
      <formula>0.8</formula>
    </cfRule>
    <cfRule type="cellIs" dxfId="15024" priority="2117" operator="greaterThan">
      <formula>1</formula>
    </cfRule>
  </conditionalFormatting>
  <conditionalFormatting sqref="R148:R154">
    <cfRule type="cellIs" dxfId="15023" priority="2114" operator="greaterThan">
      <formula>1</formula>
    </cfRule>
    <cfRule type="cellIs" dxfId="15022" priority="2115" operator="lessThan">
      <formula>0.8</formula>
    </cfRule>
  </conditionalFormatting>
  <conditionalFormatting sqref="P148:P154">
    <cfRule type="cellIs" dxfId="15021" priority="2113" operator="greaterThan">
      <formula>0</formula>
    </cfRule>
  </conditionalFormatting>
  <conditionalFormatting sqref="Q148:Q154">
    <cfRule type="cellIs" dxfId="15020" priority="2118" operator="lessThan">
      <formula>0</formula>
    </cfRule>
  </conditionalFormatting>
  <conditionalFormatting sqref="Q148:Q154">
    <cfRule type="cellIs" dxfId="15019" priority="2112" operator="lessThan">
      <formula>0</formula>
    </cfRule>
  </conditionalFormatting>
  <conditionalFormatting sqref="R148:R154">
    <cfRule type="cellIs" dxfId="15018" priority="2110" operator="lessThan">
      <formula>0.8</formula>
    </cfRule>
    <cfRule type="cellIs" dxfId="15017" priority="2111" operator="greaterThan">
      <formula>1</formula>
    </cfRule>
  </conditionalFormatting>
  <conditionalFormatting sqref="R148:R154">
    <cfRule type="cellIs" dxfId="15016" priority="2108" operator="greaterThan">
      <formula>1</formula>
    </cfRule>
    <cfRule type="cellIs" dxfId="15015" priority="2109" operator="lessThan">
      <formula>0.8</formula>
    </cfRule>
  </conditionalFormatting>
  <conditionalFormatting sqref="P148:P154">
    <cfRule type="cellIs" dxfId="15014" priority="2107" operator="greaterThan">
      <formula>0</formula>
    </cfRule>
  </conditionalFormatting>
  <conditionalFormatting sqref="Q148:Q154">
    <cfRule type="cellIs" dxfId="15013" priority="2101" operator="lessThan">
      <formula>0</formula>
    </cfRule>
  </conditionalFormatting>
  <conditionalFormatting sqref="R148:R154">
    <cfRule type="cellIs" dxfId="15012" priority="2105" operator="lessThan">
      <formula>0.8</formula>
    </cfRule>
    <cfRule type="cellIs" dxfId="15011" priority="2106" operator="greaterThan">
      <formula>1</formula>
    </cfRule>
  </conditionalFormatting>
  <conditionalFormatting sqref="R148:R154">
    <cfRule type="cellIs" dxfId="15010" priority="2103" operator="greaterThan">
      <formula>1</formula>
    </cfRule>
    <cfRule type="cellIs" dxfId="15009" priority="2104" operator="lessThan">
      <formula>0.8</formula>
    </cfRule>
  </conditionalFormatting>
  <conditionalFormatting sqref="P148:P154">
    <cfRule type="cellIs" dxfId="15008" priority="2102" operator="greaterThan">
      <formula>0</formula>
    </cfRule>
  </conditionalFormatting>
  <conditionalFormatting sqref="Q148:Q154">
    <cfRule type="cellIs" dxfId="15007" priority="2100" operator="lessThan">
      <formula>0</formula>
    </cfRule>
  </conditionalFormatting>
  <conditionalFormatting sqref="R148:R154">
    <cfRule type="cellIs" dxfId="15006" priority="2098" operator="lessThan">
      <formula>0.8</formula>
    </cfRule>
    <cfRule type="cellIs" dxfId="15005" priority="2099" operator="greaterThan">
      <formula>1</formula>
    </cfRule>
  </conditionalFormatting>
  <conditionalFormatting sqref="R148:R154">
    <cfRule type="cellIs" dxfId="15004" priority="2096" operator="greaterThan">
      <formula>1</formula>
    </cfRule>
    <cfRule type="cellIs" dxfId="15003" priority="2097" operator="lessThan">
      <formula>0.8</formula>
    </cfRule>
  </conditionalFormatting>
  <conditionalFormatting sqref="P148:P154">
    <cfRule type="cellIs" dxfId="15002" priority="2095" operator="greaterThan">
      <formula>0</formula>
    </cfRule>
  </conditionalFormatting>
  <conditionalFormatting sqref="Q148:Q154">
    <cfRule type="cellIs" dxfId="15001" priority="2094" operator="lessThan">
      <formula>0</formula>
    </cfRule>
  </conditionalFormatting>
  <conditionalFormatting sqref="R148:R154">
    <cfRule type="cellIs" dxfId="15000" priority="2092" operator="lessThan">
      <formula>0.8</formula>
    </cfRule>
    <cfRule type="cellIs" dxfId="14999" priority="2093" operator="greaterThan">
      <formula>1</formula>
    </cfRule>
  </conditionalFormatting>
  <conditionalFormatting sqref="R148:R154">
    <cfRule type="cellIs" dxfId="14998" priority="2090" operator="greaterThan">
      <formula>1</formula>
    </cfRule>
    <cfRule type="cellIs" dxfId="14997" priority="2091" operator="lessThan">
      <formula>0.8</formula>
    </cfRule>
  </conditionalFormatting>
  <conditionalFormatting sqref="P148:P154">
    <cfRule type="cellIs" dxfId="14996" priority="2089" operator="greaterThan">
      <formula>0</formula>
    </cfRule>
  </conditionalFormatting>
  <conditionalFormatting sqref="Q148:Q154">
    <cfRule type="cellIs" dxfId="14995" priority="2088" operator="lessThan">
      <formula>0</formula>
    </cfRule>
  </conditionalFormatting>
  <conditionalFormatting sqref="R148:R154">
    <cfRule type="cellIs" dxfId="14994" priority="2086" operator="lessThan">
      <formula>0.8</formula>
    </cfRule>
    <cfRule type="cellIs" dxfId="14993" priority="2087" operator="greaterThan">
      <formula>1</formula>
    </cfRule>
  </conditionalFormatting>
  <conditionalFormatting sqref="R148:R154">
    <cfRule type="cellIs" dxfId="14992" priority="2084" operator="greaterThan">
      <formula>1</formula>
    </cfRule>
    <cfRule type="cellIs" dxfId="14991" priority="2085" operator="lessThan">
      <formula>0.8</formula>
    </cfRule>
  </conditionalFormatting>
  <conditionalFormatting sqref="P148:P154">
    <cfRule type="cellIs" dxfId="14990" priority="2083" operator="greaterThan">
      <formula>0</formula>
    </cfRule>
  </conditionalFormatting>
  <conditionalFormatting sqref="Q148:Q154">
    <cfRule type="cellIs" dxfId="14989" priority="2082" operator="lessThan">
      <formula>0</formula>
    </cfRule>
  </conditionalFormatting>
  <conditionalFormatting sqref="R148:R154">
    <cfRule type="cellIs" dxfId="14988" priority="2080" operator="lessThan">
      <formula>0.8</formula>
    </cfRule>
    <cfRule type="cellIs" dxfId="14987" priority="2081" operator="greaterThan">
      <formula>1</formula>
    </cfRule>
  </conditionalFormatting>
  <conditionalFormatting sqref="R148:R154">
    <cfRule type="cellIs" dxfId="14986" priority="2078" operator="greaterThan">
      <formula>1</formula>
    </cfRule>
    <cfRule type="cellIs" dxfId="14985" priority="2079" operator="lessThan">
      <formula>0.8</formula>
    </cfRule>
  </conditionalFormatting>
  <conditionalFormatting sqref="P148:P154">
    <cfRule type="cellIs" dxfId="14984" priority="2077" operator="greaterThan">
      <formula>0</formula>
    </cfRule>
  </conditionalFormatting>
  <conditionalFormatting sqref="Q148:Q154">
    <cfRule type="cellIs" dxfId="14983" priority="2076" operator="lessThan">
      <formula>0</formula>
    </cfRule>
  </conditionalFormatting>
  <conditionalFormatting sqref="R148:R154">
    <cfRule type="cellIs" dxfId="14982" priority="2074" operator="lessThan">
      <formula>0.8</formula>
    </cfRule>
    <cfRule type="cellIs" dxfId="14981" priority="2075" operator="greaterThan">
      <formula>1</formula>
    </cfRule>
  </conditionalFormatting>
  <conditionalFormatting sqref="R148:R154">
    <cfRule type="cellIs" dxfId="14980" priority="2072" operator="greaterThan">
      <formula>1</formula>
    </cfRule>
    <cfRule type="cellIs" dxfId="14979" priority="2073" operator="lessThan">
      <formula>0.8</formula>
    </cfRule>
  </conditionalFormatting>
  <conditionalFormatting sqref="P148:P154">
    <cfRule type="cellIs" dxfId="14978" priority="2071" operator="greaterThan">
      <formula>0</formula>
    </cfRule>
  </conditionalFormatting>
  <conditionalFormatting sqref="P148:P154">
    <cfRule type="cellIs" dxfId="14977" priority="2065" operator="greaterThan">
      <formula>0</formula>
    </cfRule>
  </conditionalFormatting>
  <conditionalFormatting sqref="Q148:Q154">
    <cfRule type="cellIs" dxfId="14976" priority="2070" operator="lessThan">
      <formula>0</formula>
    </cfRule>
  </conditionalFormatting>
  <conditionalFormatting sqref="R148:R154">
    <cfRule type="cellIs" dxfId="14975" priority="2068" operator="lessThan">
      <formula>0.8</formula>
    </cfRule>
    <cfRule type="cellIs" dxfId="14974" priority="2069" operator="greaterThan">
      <formula>1</formula>
    </cfRule>
  </conditionalFormatting>
  <conditionalFormatting sqref="R148:R154">
    <cfRule type="cellIs" dxfId="14973" priority="2066" operator="greaterThan">
      <formula>1</formula>
    </cfRule>
    <cfRule type="cellIs" dxfId="14972" priority="2067" operator="lessThan">
      <formula>0.8</formula>
    </cfRule>
  </conditionalFormatting>
  <conditionalFormatting sqref="P148:P154">
    <cfRule type="cellIs" dxfId="14971" priority="2059" operator="greaterThan">
      <formula>0</formula>
    </cfRule>
  </conditionalFormatting>
  <conditionalFormatting sqref="Q148:Q154">
    <cfRule type="cellIs" dxfId="14970" priority="2064" operator="lessThan">
      <formula>0</formula>
    </cfRule>
  </conditionalFormatting>
  <conditionalFormatting sqref="R148:R154">
    <cfRule type="cellIs" dxfId="14969" priority="2062" operator="lessThan">
      <formula>0.8</formula>
    </cfRule>
    <cfRule type="cellIs" dxfId="14968" priority="2063" operator="greaterThan">
      <formula>1</formula>
    </cfRule>
  </conditionalFormatting>
  <conditionalFormatting sqref="R148:R154">
    <cfRule type="cellIs" dxfId="14967" priority="2060" operator="greaterThan">
      <formula>1</formula>
    </cfRule>
    <cfRule type="cellIs" dxfId="14966" priority="2061" operator="lessThan">
      <formula>0.8</formula>
    </cfRule>
  </conditionalFormatting>
  <conditionalFormatting sqref="R148:R154">
    <cfRule type="cellIs" dxfId="14965" priority="2056" operator="lessThan">
      <formula>0.8</formula>
    </cfRule>
    <cfRule type="cellIs" dxfId="14964" priority="2057" operator="greaterThan">
      <formula>1</formula>
    </cfRule>
  </conditionalFormatting>
  <conditionalFormatting sqref="R148:R154">
    <cfRule type="cellIs" dxfId="14963" priority="2054" operator="greaterThan">
      <formula>1</formula>
    </cfRule>
    <cfRule type="cellIs" dxfId="14962" priority="2055" operator="lessThan">
      <formula>0.8</formula>
    </cfRule>
  </conditionalFormatting>
  <conditionalFormatting sqref="P148:P154">
    <cfRule type="cellIs" dxfId="14961" priority="2053" operator="greaterThan">
      <formula>0</formula>
    </cfRule>
  </conditionalFormatting>
  <conditionalFormatting sqref="Q148:Q154">
    <cfRule type="cellIs" dxfId="14960" priority="2058" operator="lessThan">
      <formula>0</formula>
    </cfRule>
  </conditionalFormatting>
  <conditionalFormatting sqref="Q148:Q154">
    <cfRule type="cellIs" dxfId="14959" priority="2047" operator="lessThan">
      <formula>0</formula>
    </cfRule>
  </conditionalFormatting>
  <conditionalFormatting sqref="P148:P154">
    <cfRule type="cellIs" dxfId="14958" priority="2048" operator="greaterThan">
      <formula>0</formula>
    </cfRule>
  </conditionalFormatting>
  <conditionalFormatting sqref="R148:R154">
    <cfRule type="cellIs" dxfId="14957" priority="2051" operator="lessThan">
      <formula>0.8</formula>
    </cfRule>
    <cfRule type="cellIs" dxfId="14956" priority="2052" operator="greaterThan">
      <formula>1</formula>
    </cfRule>
  </conditionalFormatting>
  <conditionalFormatting sqref="R148:R154">
    <cfRule type="cellIs" dxfId="14955" priority="2049" operator="greaterThan">
      <formula>1</formula>
    </cfRule>
    <cfRule type="cellIs" dxfId="14954" priority="2050" operator="lessThan">
      <formula>0.8</formula>
    </cfRule>
  </conditionalFormatting>
  <conditionalFormatting sqref="Q148:Q154">
    <cfRule type="cellIs" dxfId="14953" priority="2041" operator="lessThan">
      <formula>0</formula>
    </cfRule>
  </conditionalFormatting>
  <conditionalFormatting sqref="R148:R154">
    <cfRule type="cellIs" dxfId="14952" priority="2045" operator="lessThan">
      <formula>0.8</formula>
    </cfRule>
    <cfRule type="cellIs" dxfId="14951" priority="2046" operator="greaterThan">
      <formula>1</formula>
    </cfRule>
  </conditionalFormatting>
  <conditionalFormatting sqref="R148:R154">
    <cfRule type="cellIs" dxfId="14950" priority="2043" operator="greaterThan">
      <formula>1</formula>
    </cfRule>
    <cfRule type="cellIs" dxfId="14949" priority="2044" operator="lessThan">
      <formula>0.8</formula>
    </cfRule>
  </conditionalFormatting>
  <conditionalFormatting sqref="P148:P154">
    <cfRule type="cellIs" dxfId="14948" priority="2042" operator="greaterThan">
      <formula>0</formula>
    </cfRule>
  </conditionalFormatting>
  <conditionalFormatting sqref="Q148:Q154">
    <cfRule type="cellIs" dxfId="14947" priority="2040" operator="lessThan">
      <formula>0</formula>
    </cfRule>
  </conditionalFormatting>
  <conditionalFormatting sqref="R148:R154">
    <cfRule type="cellIs" dxfId="14946" priority="2038" operator="lessThan">
      <formula>0.8</formula>
    </cfRule>
    <cfRule type="cellIs" dxfId="14945" priority="2039" operator="greaterThan">
      <formula>1</formula>
    </cfRule>
  </conditionalFormatting>
  <conditionalFormatting sqref="R148:R154">
    <cfRule type="cellIs" dxfId="14944" priority="2036" operator="greaterThan">
      <formula>1</formula>
    </cfRule>
    <cfRule type="cellIs" dxfId="14943" priority="2037" operator="lessThan">
      <formula>0.8</formula>
    </cfRule>
  </conditionalFormatting>
  <conditionalFormatting sqref="P148:P154">
    <cfRule type="cellIs" dxfId="14942" priority="2035" operator="greaterThan">
      <formula>0</formula>
    </cfRule>
  </conditionalFormatting>
  <conditionalFormatting sqref="Q148:Q154">
    <cfRule type="cellIs" dxfId="14941" priority="2034" operator="lessThan">
      <formula>0</formula>
    </cfRule>
  </conditionalFormatting>
  <conditionalFormatting sqref="R148:R154">
    <cfRule type="cellIs" dxfId="14940" priority="2032" operator="lessThan">
      <formula>0.8</formula>
    </cfRule>
    <cfRule type="cellIs" dxfId="14939" priority="2033" operator="greaterThan">
      <formula>1</formula>
    </cfRule>
  </conditionalFormatting>
  <conditionalFormatting sqref="R148:R154">
    <cfRule type="cellIs" dxfId="14938" priority="2030" operator="greaterThan">
      <formula>1</formula>
    </cfRule>
    <cfRule type="cellIs" dxfId="14937" priority="2031" operator="lessThan">
      <formula>0.8</formula>
    </cfRule>
  </conditionalFormatting>
  <conditionalFormatting sqref="P148:P154">
    <cfRule type="cellIs" dxfId="14936" priority="2029" operator="greaterThan">
      <formula>0</formula>
    </cfRule>
  </conditionalFormatting>
  <conditionalFormatting sqref="Q148:Q154">
    <cfRule type="cellIs" dxfId="14935" priority="2028" operator="lessThan">
      <formula>0</formula>
    </cfRule>
  </conditionalFormatting>
  <conditionalFormatting sqref="R148:R154">
    <cfRule type="cellIs" dxfId="14934" priority="2026" operator="lessThan">
      <formula>0.8</formula>
    </cfRule>
    <cfRule type="cellIs" dxfId="14933" priority="2027" operator="greaterThan">
      <formula>1</formula>
    </cfRule>
  </conditionalFormatting>
  <conditionalFormatting sqref="R148:R154">
    <cfRule type="cellIs" dxfId="14932" priority="2024" operator="greaterThan">
      <formula>1</formula>
    </cfRule>
    <cfRule type="cellIs" dxfId="14931" priority="2025" operator="lessThan">
      <formula>0.8</formula>
    </cfRule>
  </conditionalFormatting>
  <conditionalFormatting sqref="P148:P154">
    <cfRule type="cellIs" dxfId="14930" priority="2023" operator="greaterThan">
      <formula>0</formula>
    </cfRule>
  </conditionalFormatting>
  <conditionalFormatting sqref="Q148:Q154">
    <cfRule type="cellIs" dxfId="14929" priority="2022" operator="lessThan">
      <formula>0</formula>
    </cfRule>
  </conditionalFormatting>
  <conditionalFormatting sqref="R148:R154">
    <cfRule type="cellIs" dxfId="14928" priority="2020" operator="lessThan">
      <formula>0.8</formula>
    </cfRule>
    <cfRule type="cellIs" dxfId="14927" priority="2021" operator="greaterThan">
      <formula>1</formula>
    </cfRule>
  </conditionalFormatting>
  <conditionalFormatting sqref="R148:R154">
    <cfRule type="cellIs" dxfId="14926" priority="2018" operator="greaterThan">
      <formula>1</formula>
    </cfRule>
    <cfRule type="cellIs" dxfId="14925" priority="2019" operator="lessThan">
      <formula>0.8</formula>
    </cfRule>
  </conditionalFormatting>
  <conditionalFormatting sqref="P148:P154">
    <cfRule type="cellIs" dxfId="14924" priority="2017" operator="greaterThan">
      <formula>0</formula>
    </cfRule>
  </conditionalFormatting>
  <conditionalFormatting sqref="Q124 Q127 Q130">
    <cfRule type="cellIs" dxfId="14923" priority="2011" operator="lessThan">
      <formula>0</formula>
    </cfRule>
  </conditionalFormatting>
  <conditionalFormatting sqref="P124 P127 P130">
    <cfRule type="cellIs" dxfId="14922" priority="2012" operator="greaterThan">
      <formula>0</formula>
    </cfRule>
  </conditionalFormatting>
  <conditionalFormatting sqref="R124 R127 R130">
    <cfRule type="cellIs" dxfId="14921" priority="2015" operator="lessThan">
      <formula>0.8</formula>
    </cfRule>
    <cfRule type="cellIs" dxfId="14920" priority="2016" operator="greaterThan">
      <formula>1</formula>
    </cfRule>
  </conditionalFormatting>
  <conditionalFormatting sqref="R124 R127 R130">
    <cfRule type="cellIs" dxfId="14919" priority="2013" operator="greaterThan">
      <formula>1</formula>
    </cfRule>
    <cfRule type="cellIs" dxfId="14918" priority="2014" operator="lessThan">
      <formula>0.8</formula>
    </cfRule>
  </conditionalFormatting>
  <conditionalFormatting sqref="Q124 Q127 Q130">
    <cfRule type="cellIs" dxfId="14917" priority="2005" operator="lessThan">
      <formula>0</formula>
    </cfRule>
  </conditionalFormatting>
  <conditionalFormatting sqref="R124 R127 R130">
    <cfRule type="cellIs" dxfId="14916" priority="2009" operator="lessThan">
      <formula>0.8</formula>
    </cfRule>
    <cfRule type="cellIs" dxfId="14915" priority="2010" operator="greaterThan">
      <formula>1</formula>
    </cfRule>
  </conditionalFormatting>
  <conditionalFormatting sqref="R124 R127 R130">
    <cfRule type="cellIs" dxfId="14914" priority="2007" operator="greaterThan">
      <formula>1</formula>
    </cfRule>
    <cfRule type="cellIs" dxfId="14913" priority="2008" operator="lessThan">
      <formula>0.8</formula>
    </cfRule>
  </conditionalFormatting>
  <conditionalFormatting sqref="P124 P127 P130">
    <cfRule type="cellIs" dxfId="14912" priority="2006" operator="greaterThan">
      <formula>0</formula>
    </cfRule>
  </conditionalFormatting>
  <conditionalFormatting sqref="Q124 Q127 Q130">
    <cfRule type="cellIs" dxfId="14911" priority="2004" operator="lessThan">
      <formula>0</formula>
    </cfRule>
  </conditionalFormatting>
  <conditionalFormatting sqref="R124 R127 R130">
    <cfRule type="cellIs" dxfId="14910" priority="2002" operator="lessThan">
      <formula>0.8</formula>
    </cfRule>
    <cfRule type="cellIs" dxfId="14909" priority="2003" operator="greaterThan">
      <formula>1</formula>
    </cfRule>
  </conditionalFormatting>
  <conditionalFormatting sqref="R124 R127 R130">
    <cfRule type="cellIs" dxfId="14908" priority="2000" operator="greaterThan">
      <formula>1</formula>
    </cfRule>
    <cfRule type="cellIs" dxfId="14907" priority="2001" operator="lessThan">
      <formula>0.8</formula>
    </cfRule>
  </conditionalFormatting>
  <conditionalFormatting sqref="P124 P127 P130">
    <cfRule type="cellIs" dxfId="14906" priority="1999" operator="greaterThan">
      <formula>0</formula>
    </cfRule>
  </conditionalFormatting>
  <conditionalFormatting sqref="Q124 Q127 Q130">
    <cfRule type="cellIs" dxfId="14905" priority="1998" operator="lessThan">
      <formula>0</formula>
    </cfRule>
  </conditionalFormatting>
  <conditionalFormatting sqref="R124 R127 R130">
    <cfRule type="cellIs" dxfId="14904" priority="1996" operator="lessThan">
      <formula>0.8</formula>
    </cfRule>
    <cfRule type="cellIs" dxfId="14903" priority="1997" operator="greaterThan">
      <formula>1</formula>
    </cfRule>
  </conditionalFormatting>
  <conditionalFormatting sqref="R124 R127 R130">
    <cfRule type="cellIs" dxfId="14902" priority="1994" operator="greaterThan">
      <formula>1</formula>
    </cfRule>
    <cfRule type="cellIs" dxfId="14901" priority="1995" operator="lessThan">
      <formula>0.8</formula>
    </cfRule>
  </conditionalFormatting>
  <conditionalFormatting sqref="P124 P127 P130">
    <cfRule type="cellIs" dxfId="14900" priority="1993" operator="greaterThan">
      <formula>0</formula>
    </cfRule>
  </conditionalFormatting>
  <conditionalFormatting sqref="Q124 Q127 Q130">
    <cfRule type="cellIs" dxfId="14899" priority="1992" operator="lessThan">
      <formula>0</formula>
    </cfRule>
  </conditionalFormatting>
  <conditionalFormatting sqref="R124 R127 R130">
    <cfRule type="cellIs" dxfId="14898" priority="1990" operator="lessThan">
      <formula>0.8</formula>
    </cfRule>
    <cfRule type="cellIs" dxfId="14897" priority="1991" operator="greaterThan">
      <formula>1</formula>
    </cfRule>
  </conditionalFormatting>
  <conditionalFormatting sqref="R124 R127 R130">
    <cfRule type="cellIs" dxfId="14896" priority="1988" operator="greaterThan">
      <formula>1</formula>
    </cfRule>
    <cfRule type="cellIs" dxfId="14895" priority="1989" operator="lessThan">
      <formula>0.8</formula>
    </cfRule>
  </conditionalFormatting>
  <conditionalFormatting sqref="P124 P127 P130">
    <cfRule type="cellIs" dxfId="14894" priority="1987" operator="greaterThan">
      <formula>0</formula>
    </cfRule>
  </conditionalFormatting>
  <conditionalFormatting sqref="Q124 Q127 Q130">
    <cfRule type="cellIs" dxfId="14893" priority="1986" operator="lessThan">
      <formula>0</formula>
    </cfRule>
  </conditionalFormatting>
  <conditionalFormatting sqref="R124 R127 R130">
    <cfRule type="cellIs" dxfId="14892" priority="1984" operator="lessThan">
      <formula>0.8</formula>
    </cfRule>
    <cfRule type="cellIs" dxfId="14891" priority="1985" operator="greaterThan">
      <formula>1</formula>
    </cfRule>
  </conditionalFormatting>
  <conditionalFormatting sqref="R124 R127 R130">
    <cfRule type="cellIs" dxfId="14890" priority="1982" operator="greaterThan">
      <formula>1</formula>
    </cfRule>
    <cfRule type="cellIs" dxfId="14889" priority="1983" operator="lessThan">
      <formula>0.8</formula>
    </cfRule>
  </conditionalFormatting>
  <conditionalFormatting sqref="P124 P127 P130">
    <cfRule type="cellIs" dxfId="14888" priority="1981" operator="greaterThan">
      <formula>0</formula>
    </cfRule>
  </conditionalFormatting>
  <conditionalFormatting sqref="Q124 Q127 Q130">
    <cfRule type="cellIs" dxfId="14887" priority="1980" operator="lessThan">
      <formula>0</formula>
    </cfRule>
  </conditionalFormatting>
  <conditionalFormatting sqref="R124 R127 R130">
    <cfRule type="cellIs" dxfId="14886" priority="1978" operator="lessThan">
      <formula>0.8</formula>
    </cfRule>
    <cfRule type="cellIs" dxfId="14885" priority="1979" operator="greaterThan">
      <formula>1</formula>
    </cfRule>
  </conditionalFormatting>
  <conditionalFormatting sqref="R124 R127 R130">
    <cfRule type="cellIs" dxfId="14884" priority="1976" operator="greaterThan">
      <formula>1</formula>
    </cfRule>
    <cfRule type="cellIs" dxfId="14883" priority="1977" operator="lessThan">
      <formula>0.8</formula>
    </cfRule>
  </conditionalFormatting>
  <conditionalFormatting sqref="P124 P127 P130">
    <cfRule type="cellIs" dxfId="14882" priority="1975" operator="greaterThan">
      <formula>0</formula>
    </cfRule>
  </conditionalFormatting>
  <conditionalFormatting sqref="Q124 Q127 Q130">
    <cfRule type="cellIs" dxfId="14881" priority="1974" operator="lessThan">
      <formula>0</formula>
    </cfRule>
  </conditionalFormatting>
  <conditionalFormatting sqref="R124 R127 R130">
    <cfRule type="cellIs" dxfId="14880" priority="1972" operator="lessThan">
      <formula>0.8</formula>
    </cfRule>
    <cfRule type="cellIs" dxfId="14879" priority="1973" operator="greaterThan">
      <formula>1</formula>
    </cfRule>
  </conditionalFormatting>
  <conditionalFormatting sqref="R124 R127 R130">
    <cfRule type="cellIs" dxfId="14878" priority="1970" operator="greaterThan">
      <formula>1</formula>
    </cfRule>
    <cfRule type="cellIs" dxfId="14877" priority="1971" operator="lessThan">
      <formula>0.8</formula>
    </cfRule>
  </conditionalFormatting>
  <conditionalFormatting sqref="P124 P127 P130">
    <cfRule type="cellIs" dxfId="14876" priority="1969" operator="greaterThan">
      <formula>0</formula>
    </cfRule>
  </conditionalFormatting>
  <conditionalFormatting sqref="Q124 Q127 Q130">
    <cfRule type="cellIs" dxfId="14875" priority="1968" operator="lessThan">
      <formula>0</formula>
    </cfRule>
  </conditionalFormatting>
  <conditionalFormatting sqref="R124 R127 R130">
    <cfRule type="cellIs" dxfId="14874" priority="1966" operator="lessThan">
      <formula>0.8</formula>
    </cfRule>
    <cfRule type="cellIs" dxfId="14873" priority="1967" operator="greaterThan">
      <formula>1</formula>
    </cfRule>
  </conditionalFormatting>
  <conditionalFormatting sqref="R124 R127 R130">
    <cfRule type="cellIs" dxfId="14872" priority="1964" operator="greaterThan">
      <formula>1</formula>
    </cfRule>
    <cfRule type="cellIs" dxfId="14871" priority="1965" operator="lessThan">
      <formula>0.8</formula>
    </cfRule>
  </conditionalFormatting>
  <conditionalFormatting sqref="P124 P127 P130">
    <cfRule type="cellIs" dxfId="14870" priority="1963" operator="greaterThan">
      <formula>0</formula>
    </cfRule>
  </conditionalFormatting>
  <conditionalFormatting sqref="P124 P127 P130">
    <cfRule type="cellIs" dxfId="14869" priority="1957" operator="greaterThan">
      <formula>0</formula>
    </cfRule>
  </conditionalFormatting>
  <conditionalFormatting sqref="Q124 Q127 Q130">
    <cfRule type="cellIs" dxfId="14868" priority="1962" operator="lessThan">
      <formula>0</formula>
    </cfRule>
  </conditionalFormatting>
  <conditionalFormatting sqref="R124 R127 R130">
    <cfRule type="cellIs" dxfId="14867" priority="1960" operator="lessThan">
      <formula>0.8</formula>
    </cfRule>
    <cfRule type="cellIs" dxfId="14866" priority="1961" operator="greaterThan">
      <formula>1</formula>
    </cfRule>
  </conditionalFormatting>
  <conditionalFormatting sqref="R124 R127 R130">
    <cfRule type="cellIs" dxfId="14865" priority="1958" operator="greaterThan">
      <formula>1</formula>
    </cfRule>
    <cfRule type="cellIs" dxfId="14864" priority="1959" operator="lessThan">
      <formula>0.8</formula>
    </cfRule>
  </conditionalFormatting>
  <conditionalFormatting sqref="P124 P127 P130">
    <cfRule type="cellIs" dxfId="14863" priority="1951" operator="greaterThan">
      <formula>0</formula>
    </cfRule>
  </conditionalFormatting>
  <conditionalFormatting sqref="Q124 Q127 Q130">
    <cfRule type="cellIs" dxfId="14862" priority="1956" operator="lessThan">
      <formula>0</formula>
    </cfRule>
  </conditionalFormatting>
  <conditionalFormatting sqref="R124 R127 R130">
    <cfRule type="cellIs" dxfId="14861" priority="1954" operator="lessThan">
      <formula>0.8</formula>
    </cfRule>
    <cfRule type="cellIs" dxfId="14860" priority="1955" operator="greaterThan">
      <formula>1</formula>
    </cfRule>
  </conditionalFormatting>
  <conditionalFormatting sqref="R124 R127 R130">
    <cfRule type="cellIs" dxfId="14859" priority="1952" operator="greaterThan">
      <formula>1</formula>
    </cfRule>
    <cfRule type="cellIs" dxfId="14858" priority="1953" operator="lessThan">
      <formula>0.8</formula>
    </cfRule>
  </conditionalFormatting>
  <conditionalFormatting sqref="R124 R127 R130">
    <cfRule type="cellIs" dxfId="14857" priority="1948" operator="lessThan">
      <formula>0.8</formula>
    </cfRule>
    <cfRule type="cellIs" dxfId="14856" priority="1949" operator="greaterThan">
      <formula>1</formula>
    </cfRule>
  </conditionalFormatting>
  <conditionalFormatting sqref="R124 R127 R130">
    <cfRule type="cellIs" dxfId="14855" priority="1946" operator="greaterThan">
      <formula>1</formula>
    </cfRule>
    <cfRule type="cellIs" dxfId="14854" priority="1947" operator="lessThan">
      <formula>0.8</formula>
    </cfRule>
  </conditionalFormatting>
  <conditionalFormatting sqref="P124 P127 P130">
    <cfRule type="cellIs" dxfId="14853" priority="1945" operator="greaterThan">
      <formula>0</formula>
    </cfRule>
  </conditionalFormatting>
  <conditionalFormatting sqref="Q124 Q127 Q130">
    <cfRule type="cellIs" dxfId="14852" priority="1950" operator="lessThan">
      <formula>0</formula>
    </cfRule>
  </conditionalFormatting>
  <conditionalFormatting sqref="Q124 Q127 Q130">
    <cfRule type="cellIs" dxfId="14851" priority="1944" operator="lessThan">
      <formula>0</formula>
    </cfRule>
  </conditionalFormatting>
  <conditionalFormatting sqref="R124 R127 R130">
    <cfRule type="cellIs" dxfId="14850" priority="1942" operator="lessThan">
      <formula>0.8</formula>
    </cfRule>
    <cfRule type="cellIs" dxfId="14849" priority="1943" operator="greaterThan">
      <formula>1</formula>
    </cfRule>
  </conditionalFormatting>
  <conditionalFormatting sqref="R124 R127 R130">
    <cfRule type="cellIs" dxfId="14848" priority="1940" operator="greaterThan">
      <formula>1</formula>
    </cfRule>
    <cfRule type="cellIs" dxfId="14847" priority="1941" operator="lessThan">
      <formula>0.8</formula>
    </cfRule>
  </conditionalFormatting>
  <conditionalFormatting sqref="P124 P127 P130">
    <cfRule type="cellIs" dxfId="14846" priority="1939" operator="greaterThan">
      <formula>0</formula>
    </cfRule>
  </conditionalFormatting>
  <conditionalFormatting sqref="P124 P127 P130">
    <cfRule type="cellIs" dxfId="14845" priority="1933" operator="greaterThan">
      <formula>0</formula>
    </cfRule>
  </conditionalFormatting>
  <conditionalFormatting sqref="Q124 Q127 Q130">
    <cfRule type="cellIs" dxfId="14844" priority="1938" operator="lessThan">
      <formula>0</formula>
    </cfRule>
  </conditionalFormatting>
  <conditionalFormatting sqref="R124 R127 R130">
    <cfRule type="cellIs" dxfId="14843" priority="1936" operator="lessThan">
      <formula>0.8</formula>
    </cfRule>
    <cfRule type="cellIs" dxfId="14842" priority="1937" operator="greaterThan">
      <formula>1</formula>
    </cfRule>
  </conditionalFormatting>
  <conditionalFormatting sqref="R124 R127 R130">
    <cfRule type="cellIs" dxfId="14841" priority="1934" operator="greaterThan">
      <formula>1</formula>
    </cfRule>
    <cfRule type="cellIs" dxfId="14840" priority="1935" operator="lessThan">
      <formula>0.8</formula>
    </cfRule>
  </conditionalFormatting>
  <conditionalFormatting sqref="P124 P127 P130">
    <cfRule type="cellIs" dxfId="14839" priority="1927" operator="greaterThan">
      <formula>0</formula>
    </cfRule>
  </conditionalFormatting>
  <conditionalFormatting sqref="Q124 Q127 Q130">
    <cfRule type="cellIs" dxfId="14838" priority="1932" operator="lessThan">
      <formula>0</formula>
    </cfRule>
  </conditionalFormatting>
  <conditionalFormatting sqref="R124 R127 R130">
    <cfRule type="cellIs" dxfId="14837" priority="1930" operator="lessThan">
      <formula>0.8</formula>
    </cfRule>
    <cfRule type="cellIs" dxfId="14836" priority="1931" operator="greaterThan">
      <formula>1</formula>
    </cfRule>
  </conditionalFormatting>
  <conditionalFormatting sqref="R124 R127 R130">
    <cfRule type="cellIs" dxfId="14835" priority="1928" operator="greaterThan">
      <formula>1</formula>
    </cfRule>
    <cfRule type="cellIs" dxfId="14834" priority="1929" operator="lessThan">
      <formula>0.8</formula>
    </cfRule>
  </conditionalFormatting>
  <conditionalFormatting sqref="R124 R127 R130">
    <cfRule type="cellIs" dxfId="14833" priority="1924" operator="lessThan">
      <formula>0.8</formula>
    </cfRule>
    <cfRule type="cellIs" dxfId="14832" priority="1925" operator="greaterThan">
      <formula>1</formula>
    </cfRule>
  </conditionalFormatting>
  <conditionalFormatting sqref="R124 R127 R130">
    <cfRule type="cellIs" dxfId="14831" priority="1922" operator="greaterThan">
      <formula>1</formula>
    </cfRule>
    <cfRule type="cellIs" dxfId="14830" priority="1923" operator="lessThan">
      <formula>0.8</formula>
    </cfRule>
  </conditionalFormatting>
  <conditionalFormatting sqref="P124 P127 P130">
    <cfRule type="cellIs" dxfId="14829" priority="1921" operator="greaterThan">
      <formula>0</formula>
    </cfRule>
  </conditionalFormatting>
  <conditionalFormatting sqref="Q124 Q127 Q130">
    <cfRule type="cellIs" dxfId="14828" priority="1926" operator="lessThan">
      <formula>0</formula>
    </cfRule>
  </conditionalFormatting>
  <conditionalFormatting sqref="P124 P127 P130">
    <cfRule type="cellIs" dxfId="14827" priority="1915" operator="greaterThan">
      <formula>0</formula>
    </cfRule>
  </conditionalFormatting>
  <conditionalFormatting sqref="Q124 Q127 Q130">
    <cfRule type="cellIs" dxfId="14826" priority="1920" operator="lessThan">
      <formula>0</formula>
    </cfRule>
  </conditionalFormatting>
  <conditionalFormatting sqref="R124 R127 R130">
    <cfRule type="cellIs" dxfId="14825" priority="1918" operator="lessThan">
      <formula>0.8</formula>
    </cfRule>
    <cfRule type="cellIs" dxfId="14824" priority="1919" operator="greaterThan">
      <formula>1</formula>
    </cfRule>
  </conditionalFormatting>
  <conditionalFormatting sqref="R124 R127 R130">
    <cfRule type="cellIs" dxfId="14823" priority="1916" operator="greaterThan">
      <formula>1</formula>
    </cfRule>
    <cfRule type="cellIs" dxfId="14822" priority="1917" operator="lessThan">
      <formula>0.8</formula>
    </cfRule>
  </conditionalFormatting>
  <conditionalFormatting sqref="R124 R127 R130">
    <cfRule type="cellIs" dxfId="14821" priority="1912" operator="lessThan">
      <formula>0.8</formula>
    </cfRule>
    <cfRule type="cellIs" dxfId="14820" priority="1913" operator="greaterThan">
      <formula>1</formula>
    </cfRule>
  </conditionalFormatting>
  <conditionalFormatting sqref="R124 R127 R130">
    <cfRule type="cellIs" dxfId="14819" priority="1910" operator="greaterThan">
      <formula>1</formula>
    </cfRule>
    <cfRule type="cellIs" dxfId="14818" priority="1911" operator="lessThan">
      <formula>0.8</formula>
    </cfRule>
  </conditionalFormatting>
  <conditionalFormatting sqref="P124 P127 P130">
    <cfRule type="cellIs" dxfId="14817" priority="1909" operator="greaterThan">
      <formula>0</formula>
    </cfRule>
  </conditionalFormatting>
  <conditionalFormatting sqref="Q124 Q127 Q130">
    <cfRule type="cellIs" dxfId="14816" priority="1914" operator="lessThan">
      <formula>0</formula>
    </cfRule>
  </conditionalFormatting>
  <conditionalFormatting sqref="R124 R127 R130">
    <cfRule type="cellIs" dxfId="14815" priority="1906" operator="lessThan">
      <formula>0.8</formula>
    </cfRule>
    <cfRule type="cellIs" dxfId="14814" priority="1907" operator="greaterThan">
      <formula>1</formula>
    </cfRule>
  </conditionalFormatting>
  <conditionalFormatting sqref="R124 R127 R130">
    <cfRule type="cellIs" dxfId="14813" priority="1904" operator="greaterThan">
      <formula>1</formula>
    </cfRule>
    <cfRule type="cellIs" dxfId="14812" priority="1905" operator="lessThan">
      <formula>0.8</formula>
    </cfRule>
  </conditionalFormatting>
  <conditionalFormatting sqref="P124 P127 P130">
    <cfRule type="cellIs" dxfId="14811" priority="1903" operator="greaterThan">
      <formula>0</formula>
    </cfRule>
  </conditionalFormatting>
  <conditionalFormatting sqref="Q124 Q127 Q130">
    <cfRule type="cellIs" dxfId="14810" priority="1908" operator="lessThan">
      <formula>0</formula>
    </cfRule>
  </conditionalFormatting>
  <conditionalFormatting sqref="Q124 Q127 Q130">
    <cfRule type="cellIs" dxfId="14809" priority="1902" operator="lessThan">
      <formula>0</formula>
    </cfRule>
  </conditionalFormatting>
  <conditionalFormatting sqref="R124 R127 R130">
    <cfRule type="cellIs" dxfId="14808" priority="1900" operator="lessThan">
      <formula>0.8</formula>
    </cfRule>
    <cfRule type="cellIs" dxfId="14807" priority="1901" operator="greaterThan">
      <formula>1</formula>
    </cfRule>
  </conditionalFormatting>
  <conditionalFormatting sqref="R124 R127 R130">
    <cfRule type="cellIs" dxfId="14806" priority="1898" operator="greaterThan">
      <formula>1</formula>
    </cfRule>
    <cfRule type="cellIs" dxfId="14805" priority="1899" operator="lessThan">
      <formula>0.8</formula>
    </cfRule>
  </conditionalFormatting>
  <conditionalFormatting sqref="P124 P127 P130">
    <cfRule type="cellIs" dxfId="14804" priority="1897" operator="greaterThan">
      <formula>0</formula>
    </cfRule>
  </conditionalFormatting>
  <conditionalFormatting sqref="Q124 Q127 Q130">
    <cfRule type="cellIs" dxfId="14803" priority="1891" operator="lessThan">
      <formula>0</formula>
    </cfRule>
  </conditionalFormatting>
  <conditionalFormatting sqref="R124 R127 R130">
    <cfRule type="cellIs" dxfId="14802" priority="1895" operator="lessThan">
      <formula>0.8</formula>
    </cfRule>
    <cfRule type="cellIs" dxfId="14801" priority="1896" operator="greaterThan">
      <formula>1</formula>
    </cfRule>
  </conditionalFormatting>
  <conditionalFormatting sqref="R124 R127 R130">
    <cfRule type="cellIs" dxfId="14800" priority="1893" operator="greaterThan">
      <formula>1</formula>
    </cfRule>
    <cfRule type="cellIs" dxfId="14799" priority="1894" operator="lessThan">
      <formula>0.8</formula>
    </cfRule>
  </conditionalFormatting>
  <conditionalFormatting sqref="P124 P127 P130">
    <cfRule type="cellIs" dxfId="14798" priority="1892" operator="greaterThan">
      <formula>0</formula>
    </cfRule>
  </conditionalFormatting>
  <conditionalFormatting sqref="Q124 Q127 Q130">
    <cfRule type="cellIs" dxfId="14797" priority="1890" operator="lessThan">
      <formula>0</formula>
    </cfRule>
  </conditionalFormatting>
  <conditionalFormatting sqref="R124 R127 R130">
    <cfRule type="cellIs" dxfId="14796" priority="1888" operator="lessThan">
      <formula>0.8</formula>
    </cfRule>
    <cfRule type="cellIs" dxfId="14795" priority="1889" operator="greaterThan">
      <formula>1</formula>
    </cfRule>
  </conditionalFormatting>
  <conditionalFormatting sqref="R124 R127 R130">
    <cfRule type="cellIs" dxfId="14794" priority="1886" operator="greaterThan">
      <formula>1</formula>
    </cfRule>
    <cfRule type="cellIs" dxfId="14793" priority="1887" operator="lessThan">
      <formula>0.8</formula>
    </cfRule>
  </conditionalFormatting>
  <conditionalFormatting sqref="P124 P127 P130">
    <cfRule type="cellIs" dxfId="14792" priority="1885" operator="greaterThan">
      <formula>0</formula>
    </cfRule>
  </conditionalFormatting>
  <conditionalFormatting sqref="Q124 Q127 Q130">
    <cfRule type="cellIs" dxfId="14791" priority="1884" operator="lessThan">
      <formula>0</formula>
    </cfRule>
  </conditionalFormatting>
  <conditionalFormatting sqref="R124 R127 R130">
    <cfRule type="cellIs" dxfId="14790" priority="1882" operator="lessThan">
      <formula>0.8</formula>
    </cfRule>
    <cfRule type="cellIs" dxfId="14789" priority="1883" operator="greaterThan">
      <formula>1</formula>
    </cfRule>
  </conditionalFormatting>
  <conditionalFormatting sqref="R124 R127 R130">
    <cfRule type="cellIs" dxfId="14788" priority="1880" operator="greaterThan">
      <formula>1</formula>
    </cfRule>
    <cfRule type="cellIs" dxfId="14787" priority="1881" operator="lessThan">
      <formula>0.8</formula>
    </cfRule>
  </conditionalFormatting>
  <conditionalFormatting sqref="P124 P127 P130">
    <cfRule type="cellIs" dxfId="14786" priority="1879" operator="greaterThan">
      <formula>0</formula>
    </cfRule>
  </conditionalFormatting>
  <conditionalFormatting sqref="Q124 Q127 Q130">
    <cfRule type="cellIs" dxfId="14785" priority="1878" operator="lessThan">
      <formula>0</formula>
    </cfRule>
  </conditionalFormatting>
  <conditionalFormatting sqref="R124 R127 R130">
    <cfRule type="cellIs" dxfId="14784" priority="1876" operator="lessThan">
      <formula>0.8</formula>
    </cfRule>
    <cfRule type="cellIs" dxfId="14783" priority="1877" operator="greaterThan">
      <formula>1</formula>
    </cfRule>
  </conditionalFormatting>
  <conditionalFormatting sqref="R124 R127 R130">
    <cfRule type="cellIs" dxfId="14782" priority="1874" operator="greaterThan">
      <formula>1</formula>
    </cfRule>
    <cfRule type="cellIs" dxfId="14781" priority="1875" operator="lessThan">
      <formula>0.8</formula>
    </cfRule>
  </conditionalFormatting>
  <conditionalFormatting sqref="P124 P127 P130">
    <cfRule type="cellIs" dxfId="14780" priority="1873" operator="greaterThan">
      <formula>0</formula>
    </cfRule>
  </conditionalFormatting>
  <conditionalFormatting sqref="Q124 Q127 Q130">
    <cfRule type="cellIs" dxfId="14779" priority="1872" operator="lessThan">
      <formula>0</formula>
    </cfRule>
  </conditionalFormatting>
  <conditionalFormatting sqref="R124 R127 R130">
    <cfRule type="cellIs" dxfId="14778" priority="1870" operator="lessThan">
      <formula>0.8</formula>
    </cfRule>
    <cfRule type="cellIs" dxfId="14777" priority="1871" operator="greaterThan">
      <formula>1</formula>
    </cfRule>
  </conditionalFormatting>
  <conditionalFormatting sqref="R124 R127 R130">
    <cfRule type="cellIs" dxfId="14776" priority="1868" operator="greaterThan">
      <formula>1</formula>
    </cfRule>
    <cfRule type="cellIs" dxfId="14775" priority="1869" operator="lessThan">
      <formula>0.8</formula>
    </cfRule>
  </conditionalFormatting>
  <conditionalFormatting sqref="P124 P127 P130">
    <cfRule type="cellIs" dxfId="14774" priority="1867" operator="greaterThan">
      <formula>0</formula>
    </cfRule>
  </conditionalFormatting>
  <conditionalFormatting sqref="Q124 Q127 Q130">
    <cfRule type="cellIs" dxfId="14773" priority="1866" operator="lessThan">
      <formula>0</formula>
    </cfRule>
  </conditionalFormatting>
  <conditionalFormatting sqref="R124 R127 R130">
    <cfRule type="cellIs" dxfId="14772" priority="1864" operator="lessThan">
      <formula>0.8</formula>
    </cfRule>
    <cfRule type="cellIs" dxfId="14771" priority="1865" operator="greaterThan">
      <formula>1</formula>
    </cfRule>
  </conditionalFormatting>
  <conditionalFormatting sqref="R124 R127 R130">
    <cfRule type="cellIs" dxfId="14770" priority="1862" operator="greaterThan">
      <formula>1</formula>
    </cfRule>
    <cfRule type="cellIs" dxfId="14769" priority="1863" operator="lessThan">
      <formula>0.8</formula>
    </cfRule>
  </conditionalFormatting>
  <conditionalFormatting sqref="P124 P127 P130">
    <cfRule type="cellIs" dxfId="14768" priority="1861" operator="greaterThan">
      <formula>0</formula>
    </cfRule>
  </conditionalFormatting>
  <conditionalFormatting sqref="P124 P127 P130">
    <cfRule type="cellIs" dxfId="14767" priority="1855" operator="greaterThan">
      <formula>0</formula>
    </cfRule>
  </conditionalFormatting>
  <conditionalFormatting sqref="Q124 Q127 Q130">
    <cfRule type="cellIs" dxfId="14766" priority="1860" operator="lessThan">
      <formula>0</formula>
    </cfRule>
  </conditionalFormatting>
  <conditionalFormatting sqref="R124 R127 R130">
    <cfRule type="cellIs" dxfId="14765" priority="1858" operator="lessThan">
      <formula>0.8</formula>
    </cfRule>
    <cfRule type="cellIs" dxfId="14764" priority="1859" operator="greaterThan">
      <formula>1</formula>
    </cfRule>
  </conditionalFormatting>
  <conditionalFormatting sqref="R124 R127 R130">
    <cfRule type="cellIs" dxfId="14763" priority="1856" operator="greaterThan">
      <formula>1</formula>
    </cfRule>
    <cfRule type="cellIs" dxfId="14762" priority="1857" operator="lessThan">
      <formula>0.8</formula>
    </cfRule>
  </conditionalFormatting>
  <conditionalFormatting sqref="P124 P127 P130">
    <cfRule type="cellIs" dxfId="14761" priority="1849" operator="greaterThan">
      <formula>0</formula>
    </cfRule>
  </conditionalFormatting>
  <conditionalFormatting sqref="Q124 Q127 Q130">
    <cfRule type="cellIs" dxfId="14760" priority="1854" operator="lessThan">
      <formula>0</formula>
    </cfRule>
  </conditionalFormatting>
  <conditionalFormatting sqref="R124 R127 R130">
    <cfRule type="cellIs" dxfId="14759" priority="1852" operator="lessThan">
      <formula>0.8</formula>
    </cfRule>
    <cfRule type="cellIs" dxfId="14758" priority="1853" operator="greaterThan">
      <formula>1</formula>
    </cfRule>
  </conditionalFormatting>
  <conditionalFormatting sqref="R124 R127 R130">
    <cfRule type="cellIs" dxfId="14757" priority="1850" operator="greaterThan">
      <formula>1</formula>
    </cfRule>
    <cfRule type="cellIs" dxfId="14756" priority="1851" operator="lessThan">
      <formula>0.8</formula>
    </cfRule>
  </conditionalFormatting>
  <conditionalFormatting sqref="R124 R127 R130">
    <cfRule type="cellIs" dxfId="14755" priority="1846" operator="lessThan">
      <formula>0.8</formula>
    </cfRule>
    <cfRule type="cellIs" dxfId="14754" priority="1847" operator="greaterThan">
      <formula>1</formula>
    </cfRule>
  </conditionalFormatting>
  <conditionalFormatting sqref="R124 R127 R130">
    <cfRule type="cellIs" dxfId="14753" priority="1844" operator="greaterThan">
      <formula>1</formula>
    </cfRule>
    <cfRule type="cellIs" dxfId="14752" priority="1845" operator="lessThan">
      <formula>0.8</formula>
    </cfRule>
  </conditionalFormatting>
  <conditionalFormatting sqref="P124 P127 P130">
    <cfRule type="cellIs" dxfId="14751" priority="1843" operator="greaterThan">
      <formula>0</formula>
    </cfRule>
  </conditionalFormatting>
  <conditionalFormatting sqref="Q124 Q127 Q130">
    <cfRule type="cellIs" dxfId="14750" priority="1848" operator="lessThan">
      <formula>0</formula>
    </cfRule>
  </conditionalFormatting>
  <conditionalFormatting sqref="Q5:Q14">
    <cfRule type="cellIs" dxfId="14749" priority="1842" operator="lessThan">
      <formula>0</formula>
    </cfRule>
  </conditionalFormatting>
  <conditionalFormatting sqref="R5:R14">
    <cfRule type="cellIs" dxfId="14748" priority="1840" operator="lessThan">
      <formula>0.8</formula>
    </cfRule>
    <cfRule type="cellIs" dxfId="14747" priority="1841" operator="greaterThan">
      <formula>1</formula>
    </cfRule>
  </conditionalFormatting>
  <conditionalFormatting sqref="R5:R14">
    <cfRule type="cellIs" dxfId="14746" priority="1838" operator="greaterThan">
      <formula>1</formula>
    </cfRule>
    <cfRule type="cellIs" dxfId="14745" priority="1839" operator="lessThan">
      <formula>0.8</formula>
    </cfRule>
  </conditionalFormatting>
  <conditionalFormatting sqref="P5:P14">
    <cfRule type="cellIs" dxfId="14744" priority="1837" operator="greaterThan">
      <formula>0</formula>
    </cfRule>
  </conditionalFormatting>
  <conditionalFormatting sqref="Q83 Q89">
    <cfRule type="cellIs" dxfId="14743" priority="1836" operator="lessThan">
      <formula>0</formula>
    </cfRule>
  </conditionalFormatting>
  <conditionalFormatting sqref="R83 R89">
    <cfRule type="cellIs" dxfId="14742" priority="1834" operator="lessThan">
      <formula>0.8</formula>
    </cfRule>
    <cfRule type="cellIs" dxfId="14741" priority="1835" operator="greaterThan">
      <formula>1</formula>
    </cfRule>
  </conditionalFormatting>
  <conditionalFormatting sqref="R83 R89">
    <cfRule type="cellIs" dxfId="14740" priority="1832" operator="greaterThan">
      <formula>1</formula>
    </cfRule>
    <cfRule type="cellIs" dxfId="14739" priority="1833" operator="lessThan">
      <formula>0.8</formula>
    </cfRule>
  </conditionalFormatting>
  <conditionalFormatting sqref="P83 P89">
    <cfRule type="cellIs" dxfId="14738" priority="1831" operator="greaterThan">
      <formula>0</formula>
    </cfRule>
  </conditionalFormatting>
  <conditionalFormatting sqref="Q83 Q89">
    <cfRule type="cellIs" dxfId="14737" priority="1830" operator="lessThan">
      <formula>0</formula>
    </cfRule>
  </conditionalFormatting>
  <conditionalFormatting sqref="R83 R89">
    <cfRule type="cellIs" dxfId="14736" priority="1828" operator="lessThan">
      <formula>0.8</formula>
    </cfRule>
    <cfRule type="cellIs" dxfId="14735" priority="1829" operator="greaterThan">
      <formula>1</formula>
    </cfRule>
  </conditionalFormatting>
  <conditionalFormatting sqref="R83 R89">
    <cfRule type="cellIs" dxfId="14734" priority="1826" operator="greaterThan">
      <formula>1</formula>
    </cfRule>
    <cfRule type="cellIs" dxfId="14733" priority="1827" operator="lessThan">
      <formula>0.8</formula>
    </cfRule>
  </conditionalFormatting>
  <conditionalFormatting sqref="P83 P89">
    <cfRule type="cellIs" dxfId="14732" priority="1825" operator="greaterThan">
      <formula>0</formula>
    </cfRule>
  </conditionalFormatting>
  <conditionalFormatting sqref="Q83 Q89">
    <cfRule type="cellIs" dxfId="14731" priority="1824" operator="lessThan">
      <formula>0</formula>
    </cfRule>
  </conditionalFormatting>
  <conditionalFormatting sqref="R83 R89">
    <cfRule type="cellIs" dxfId="14730" priority="1822" operator="lessThan">
      <formula>0.8</formula>
    </cfRule>
    <cfRule type="cellIs" dxfId="14729" priority="1823" operator="greaterThan">
      <formula>1</formula>
    </cfRule>
  </conditionalFormatting>
  <conditionalFormatting sqref="R83 R89">
    <cfRule type="cellIs" dxfId="14728" priority="1820" operator="greaterThan">
      <formula>1</formula>
    </cfRule>
    <cfRule type="cellIs" dxfId="14727" priority="1821" operator="lessThan">
      <formula>0.8</formula>
    </cfRule>
  </conditionalFormatting>
  <conditionalFormatting sqref="P83 P89">
    <cfRule type="cellIs" dxfId="14726" priority="1819" operator="greaterThan">
      <formula>0</formula>
    </cfRule>
  </conditionalFormatting>
  <conditionalFormatting sqref="Q83 Q89">
    <cfRule type="cellIs" dxfId="14725" priority="1818" operator="lessThan">
      <formula>0</formula>
    </cfRule>
  </conditionalFormatting>
  <conditionalFormatting sqref="R83 R89">
    <cfRule type="cellIs" dxfId="14724" priority="1816" operator="lessThan">
      <formula>0.8</formula>
    </cfRule>
    <cfRule type="cellIs" dxfId="14723" priority="1817" operator="greaterThan">
      <formula>1</formula>
    </cfRule>
  </conditionalFormatting>
  <conditionalFormatting sqref="R83 R89">
    <cfRule type="cellIs" dxfId="14722" priority="1814" operator="greaterThan">
      <formula>1</formula>
    </cfRule>
    <cfRule type="cellIs" dxfId="14721" priority="1815" operator="lessThan">
      <formula>0.8</formula>
    </cfRule>
  </conditionalFormatting>
  <conditionalFormatting sqref="P83 P89">
    <cfRule type="cellIs" dxfId="14720" priority="1813" operator="greaterThan">
      <formula>0</formula>
    </cfRule>
  </conditionalFormatting>
  <conditionalFormatting sqref="P83 P89">
    <cfRule type="cellIs" dxfId="14719" priority="1807" operator="greaterThan">
      <formula>0</formula>
    </cfRule>
  </conditionalFormatting>
  <conditionalFormatting sqref="Q83 Q89">
    <cfRule type="cellIs" dxfId="14718" priority="1812" operator="lessThan">
      <formula>0</formula>
    </cfRule>
  </conditionalFormatting>
  <conditionalFormatting sqref="R83 R89">
    <cfRule type="cellIs" dxfId="14717" priority="1810" operator="lessThan">
      <formula>0.8</formula>
    </cfRule>
    <cfRule type="cellIs" dxfId="14716" priority="1811" operator="greaterThan">
      <formula>1</formula>
    </cfRule>
  </conditionalFormatting>
  <conditionalFormatting sqref="R83 R89">
    <cfRule type="cellIs" dxfId="14715" priority="1808" operator="greaterThan">
      <formula>1</formula>
    </cfRule>
    <cfRule type="cellIs" dxfId="14714" priority="1809" operator="lessThan">
      <formula>0.8</formula>
    </cfRule>
  </conditionalFormatting>
  <conditionalFormatting sqref="P83 P89">
    <cfRule type="cellIs" dxfId="14713" priority="1801" operator="greaterThan">
      <formula>0</formula>
    </cfRule>
  </conditionalFormatting>
  <conditionalFormatting sqref="Q83 Q89">
    <cfRule type="cellIs" dxfId="14712" priority="1806" operator="lessThan">
      <formula>0</formula>
    </cfRule>
  </conditionalFormatting>
  <conditionalFormatting sqref="R83 R89">
    <cfRule type="cellIs" dxfId="14711" priority="1804" operator="lessThan">
      <formula>0.8</formula>
    </cfRule>
    <cfRule type="cellIs" dxfId="14710" priority="1805" operator="greaterThan">
      <formula>1</formula>
    </cfRule>
  </conditionalFormatting>
  <conditionalFormatting sqref="R83 R89">
    <cfRule type="cellIs" dxfId="14709" priority="1802" operator="greaterThan">
      <formula>1</formula>
    </cfRule>
    <cfRule type="cellIs" dxfId="14708" priority="1803" operator="lessThan">
      <formula>0.8</formula>
    </cfRule>
  </conditionalFormatting>
  <conditionalFormatting sqref="R83 R89">
    <cfRule type="cellIs" dxfId="14707" priority="1798" operator="lessThan">
      <formula>0.8</formula>
    </cfRule>
    <cfRule type="cellIs" dxfId="14706" priority="1799" operator="greaterThan">
      <formula>1</formula>
    </cfRule>
  </conditionalFormatting>
  <conditionalFormatting sqref="R83 R89">
    <cfRule type="cellIs" dxfId="14705" priority="1796" operator="greaterThan">
      <formula>1</formula>
    </cfRule>
    <cfRule type="cellIs" dxfId="14704" priority="1797" operator="lessThan">
      <formula>0.8</formula>
    </cfRule>
  </conditionalFormatting>
  <conditionalFormatting sqref="P83 P89">
    <cfRule type="cellIs" dxfId="14703" priority="1795" operator="greaterThan">
      <formula>0</formula>
    </cfRule>
  </conditionalFormatting>
  <conditionalFormatting sqref="Q83 Q89">
    <cfRule type="cellIs" dxfId="14702" priority="1800" operator="lessThan">
      <formula>0</formula>
    </cfRule>
  </conditionalFormatting>
  <conditionalFormatting sqref="Q83 Q89">
    <cfRule type="cellIs" dxfId="14701" priority="1794" operator="lessThan">
      <formula>0</formula>
    </cfRule>
  </conditionalFormatting>
  <conditionalFormatting sqref="R83 R89">
    <cfRule type="cellIs" dxfId="14700" priority="1792" operator="lessThan">
      <formula>0.8</formula>
    </cfRule>
    <cfRule type="cellIs" dxfId="14699" priority="1793" operator="greaterThan">
      <formula>1</formula>
    </cfRule>
  </conditionalFormatting>
  <conditionalFormatting sqref="R83 R89">
    <cfRule type="cellIs" dxfId="14698" priority="1790" operator="greaterThan">
      <formula>1</formula>
    </cfRule>
    <cfRule type="cellIs" dxfId="14697" priority="1791" operator="lessThan">
      <formula>0.8</formula>
    </cfRule>
  </conditionalFormatting>
  <conditionalFormatting sqref="P83 P89">
    <cfRule type="cellIs" dxfId="14696" priority="1789" operator="greaterThan">
      <formula>0</formula>
    </cfRule>
  </conditionalFormatting>
  <conditionalFormatting sqref="P83 P89">
    <cfRule type="cellIs" dxfId="14695" priority="1783" operator="greaterThan">
      <formula>0</formula>
    </cfRule>
  </conditionalFormatting>
  <conditionalFormatting sqref="Q83 Q89">
    <cfRule type="cellIs" dxfId="14694" priority="1788" operator="lessThan">
      <formula>0</formula>
    </cfRule>
  </conditionalFormatting>
  <conditionalFormatting sqref="R83 R89">
    <cfRule type="cellIs" dxfId="14693" priority="1786" operator="lessThan">
      <formula>0.8</formula>
    </cfRule>
    <cfRule type="cellIs" dxfId="14692" priority="1787" operator="greaterThan">
      <formula>1</formula>
    </cfRule>
  </conditionalFormatting>
  <conditionalFormatting sqref="R83 R89">
    <cfRule type="cellIs" dxfId="14691" priority="1784" operator="greaterThan">
      <formula>1</formula>
    </cfRule>
    <cfRule type="cellIs" dxfId="14690" priority="1785" operator="lessThan">
      <formula>0.8</formula>
    </cfRule>
  </conditionalFormatting>
  <conditionalFormatting sqref="P83 P89">
    <cfRule type="cellIs" dxfId="14689" priority="1777" operator="greaterThan">
      <formula>0</formula>
    </cfRule>
  </conditionalFormatting>
  <conditionalFormatting sqref="Q83 Q89">
    <cfRule type="cellIs" dxfId="14688" priority="1782" operator="lessThan">
      <formula>0</formula>
    </cfRule>
  </conditionalFormatting>
  <conditionalFormatting sqref="R83 R89">
    <cfRule type="cellIs" dxfId="14687" priority="1780" operator="lessThan">
      <formula>0.8</formula>
    </cfRule>
    <cfRule type="cellIs" dxfId="14686" priority="1781" operator="greaterThan">
      <formula>1</formula>
    </cfRule>
  </conditionalFormatting>
  <conditionalFormatting sqref="R83 R89">
    <cfRule type="cellIs" dxfId="14685" priority="1778" operator="greaterThan">
      <formula>1</formula>
    </cfRule>
    <cfRule type="cellIs" dxfId="14684" priority="1779" operator="lessThan">
      <formula>0.8</formula>
    </cfRule>
  </conditionalFormatting>
  <conditionalFormatting sqref="R83 R89">
    <cfRule type="cellIs" dxfId="14683" priority="1774" operator="lessThan">
      <formula>0.8</formula>
    </cfRule>
    <cfRule type="cellIs" dxfId="14682" priority="1775" operator="greaterThan">
      <formula>1</formula>
    </cfRule>
  </conditionalFormatting>
  <conditionalFormatting sqref="R83 R89">
    <cfRule type="cellIs" dxfId="14681" priority="1772" operator="greaterThan">
      <formula>1</formula>
    </cfRule>
    <cfRule type="cellIs" dxfId="14680" priority="1773" operator="lessThan">
      <formula>0.8</formula>
    </cfRule>
  </conditionalFormatting>
  <conditionalFormatting sqref="P83 P89">
    <cfRule type="cellIs" dxfId="14679" priority="1771" operator="greaterThan">
      <formula>0</formula>
    </cfRule>
  </conditionalFormatting>
  <conditionalFormatting sqref="Q83 Q89">
    <cfRule type="cellIs" dxfId="14678" priority="1776" operator="lessThan">
      <formula>0</formula>
    </cfRule>
  </conditionalFormatting>
  <conditionalFormatting sqref="P83 P89">
    <cfRule type="cellIs" dxfId="14677" priority="1765" operator="greaterThan">
      <formula>0</formula>
    </cfRule>
  </conditionalFormatting>
  <conditionalFormatting sqref="Q83 Q89">
    <cfRule type="cellIs" dxfId="14676" priority="1770" operator="lessThan">
      <formula>0</formula>
    </cfRule>
  </conditionalFormatting>
  <conditionalFormatting sqref="R83 R89">
    <cfRule type="cellIs" dxfId="14675" priority="1768" operator="lessThan">
      <formula>0.8</formula>
    </cfRule>
    <cfRule type="cellIs" dxfId="14674" priority="1769" operator="greaterThan">
      <formula>1</formula>
    </cfRule>
  </conditionalFormatting>
  <conditionalFormatting sqref="R83 R89">
    <cfRule type="cellIs" dxfId="14673" priority="1766" operator="greaterThan">
      <formula>1</formula>
    </cfRule>
    <cfRule type="cellIs" dxfId="14672" priority="1767" operator="lessThan">
      <formula>0.8</formula>
    </cfRule>
  </conditionalFormatting>
  <conditionalFormatting sqref="R83 R89">
    <cfRule type="cellIs" dxfId="14671" priority="1762" operator="lessThan">
      <formula>0.8</formula>
    </cfRule>
    <cfRule type="cellIs" dxfId="14670" priority="1763" operator="greaterThan">
      <formula>1</formula>
    </cfRule>
  </conditionalFormatting>
  <conditionalFormatting sqref="R83 R89">
    <cfRule type="cellIs" dxfId="14669" priority="1760" operator="greaterThan">
      <formula>1</formula>
    </cfRule>
    <cfRule type="cellIs" dxfId="14668" priority="1761" operator="lessThan">
      <formula>0.8</formula>
    </cfRule>
  </conditionalFormatting>
  <conditionalFormatting sqref="P83 P89">
    <cfRule type="cellIs" dxfId="14667" priority="1759" operator="greaterThan">
      <formula>0</formula>
    </cfRule>
  </conditionalFormatting>
  <conditionalFormatting sqref="Q83 Q89">
    <cfRule type="cellIs" dxfId="14666" priority="1764" operator="lessThan">
      <formula>0</formula>
    </cfRule>
  </conditionalFormatting>
  <conditionalFormatting sqref="R83 R89">
    <cfRule type="cellIs" dxfId="14665" priority="1756" operator="lessThan">
      <formula>0.8</formula>
    </cfRule>
    <cfRule type="cellIs" dxfId="14664" priority="1757" operator="greaterThan">
      <formula>1</formula>
    </cfRule>
  </conditionalFormatting>
  <conditionalFormatting sqref="R83 R89">
    <cfRule type="cellIs" dxfId="14663" priority="1754" operator="greaterThan">
      <formula>1</formula>
    </cfRule>
    <cfRule type="cellIs" dxfId="14662" priority="1755" operator="lessThan">
      <formula>0.8</formula>
    </cfRule>
  </conditionalFormatting>
  <conditionalFormatting sqref="P83 P89">
    <cfRule type="cellIs" dxfId="14661" priority="1753" operator="greaterThan">
      <formula>0</formula>
    </cfRule>
  </conditionalFormatting>
  <conditionalFormatting sqref="Q83 Q89">
    <cfRule type="cellIs" dxfId="14660" priority="1758" operator="lessThan">
      <formula>0</formula>
    </cfRule>
  </conditionalFormatting>
  <conditionalFormatting sqref="Q83 Q89">
    <cfRule type="cellIs" dxfId="14659" priority="1752" operator="lessThan">
      <formula>0</formula>
    </cfRule>
  </conditionalFormatting>
  <conditionalFormatting sqref="R83 R89">
    <cfRule type="cellIs" dxfId="14658" priority="1750" operator="lessThan">
      <formula>0.8</formula>
    </cfRule>
    <cfRule type="cellIs" dxfId="14657" priority="1751" operator="greaterThan">
      <formula>1</formula>
    </cfRule>
  </conditionalFormatting>
  <conditionalFormatting sqref="R83 R89">
    <cfRule type="cellIs" dxfId="14656" priority="1748" operator="greaterThan">
      <formula>1</formula>
    </cfRule>
    <cfRule type="cellIs" dxfId="14655" priority="1749" operator="lessThan">
      <formula>0.8</formula>
    </cfRule>
  </conditionalFormatting>
  <conditionalFormatting sqref="P83 P89">
    <cfRule type="cellIs" dxfId="14654" priority="1747" operator="greaterThan">
      <formula>0</formula>
    </cfRule>
  </conditionalFormatting>
  <conditionalFormatting sqref="Q83 Q89">
    <cfRule type="cellIs" dxfId="14653" priority="1741" operator="lessThan">
      <formula>0</formula>
    </cfRule>
  </conditionalFormatting>
  <conditionalFormatting sqref="R83 R89">
    <cfRule type="cellIs" dxfId="14652" priority="1745" operator="lessThan">
      <formula>0.8</formula>
    </cfRule>
    <cfRule type="cellIs" dxfId="14651" priority="1746" operator="greaterThan">
      <formula>1</formula>
    </cfRule>
  </conditionalFormatting>
  <conditionalFormatting sqref="R83 R89">
    <cfRule type="cellIs" dxfId="14650" priority="1743" operator="greaterThan">
      <formula>1</formula>
    </cfRule>
    <cfRule type="cellIs" dxfId="14649" priority="1744" operator="lessThan">
      <formula>0.8</formula>
    </cfRule>
  </conditionalFormatting>
  <conditionalFormatting sqref="P83 P89">
    <cfRule type="cellIs" dxfId="14648" priority="1742" operator="greaterThan">
      <formula>0</formula>
    </cfRule>
  </conditionalFormatting>
  <conditionalFormatting sqref="Q83 Q89">
    <cfRule type="cellIs" dxfId="14647" priority="1740" operator="lessThan">
      <formula>0</formula>
    </cfRule>
  </conditionalFormatting>
  <conditionalFormatting sqref="R83 R89">
    <cfRule type="cellIs" dxfId="14646" priority="1738" operator="lessThan">
      <formula>0.8</formula>
    </cfRule>
    <cfRule type="cellIs" dxfId="14645" priority="1739" operator="greaterThan">
      <formula>1</formula>
    </cfRule>
  </conditionalFormatting>
  <conditionalFormatting sqref="R83 R89">
    <cfRule type="cellIs" dxfId="14644" priority="1736" operator="greaterThan">
      <formula>1</formula>
    </cfRule>
    <cfRule type="cellIs" dxfId="14643" priority="1737" operator="lessThan">
      <formula>0.8</formula>
    </cfRule>
  </conditionalFormatting>
  <conditionalFormatting sqref="P83 P89">
    <cfRule type="cellIs" dxfId="14642" priority="1735" operator="greaterThan">
      <formula>0</formula>
    </cfRule>
  </conditionalFormatting>
  <conditionalFormatting sqref="Q83 Q89">
    <cfRule type="cellIs" dxfId="14641" priority="1734" operator="lessThan">
      <formula>0</formula>
    </cfRule>
  </conditionalFormatting>
  <conditionalFormatting sqref="R83 R89">
    <cfRule type="cellIs" dxfId="14640" priority="1732" operator="lessThan">
      <formula>0.8</formula>
    </cfRule>
    <cfRule type="cellIs" dxfId="14639" priority="1733" operator="greaterThan">
      <formula>1</formula>
    </cfRule>
  </conditionalFormatting>
  <conditionalFormatting sqref="R83 R89">
    <cfRule type="cellIs" dxfId="14638" priority="1730" operator="greaterThan">
      <formula>1</formula>
    </cfRule>
    <cfRule type="cellIs" dxfId="14637" priority="1731" operator="lessThan">
      <formula>0.8</formula>
    </cfRule>
  </conditionalFormatting>
  <conditionalFormatting sqref="P83 P89">
    <cfRule type="cellIs" dxfId="14636" priority="1729" operator="greaterThan">
      <formula>0</formula>
    </cfRule>
  </conditionalFormatting>
  <conditionalFormatting sqref="Q83 Q89">
    <cfRule type="cellIs" dxfId="14635" priority="1728" operator="lessThan">
      <formula>0</formula>
    </cfRule>
  </conditionalFormatting>
  <conditionalFormatting sqref="R83 R89">
    <cfRule type="cellIs" dxfId="14634" priority="1726" operator="lessThan">
      <formula>0.8</formula>
    </cfRule>
    <cfRule type="cellIs" dxfId="14633" priority="1727" operator="greaterThan">
      <formula>1</formula>
    </cfRule>
  </conditionalFormatting>
  <conditionalFormatting sqref="R83 R89">
    <cfRule type="cellIs" dxfId="14632" priority="1724" operator="greaterThan">
      <formula>1</formula>
    </cfRule>
    <cfRule type="cellIs" dxfId="14631" priority="1725" operator="lessThan">
      <formula>0.8</formula>
    </cfRule>
  </conditionalFormatting>
  <conditionalFormatting sqref="P83 P89">
    <cfRule type="cellIs" dxfId="14630" priority="1723" operator="greaterThan">
      <formula>0</formula>
    </cfRule>
  </conditionalFormatting>
  <conditionalFormatting sqref="Q83 Q89">
    <cfRule type="cellIs" dxfId="14629" priority="1722" operator="lessThan">
      <formula>0</formula>
    </cfRule>
  </conditionalFormatting>
  <conditionalFormatting sqref="R83 R89">
    <cfRule type="cellIs" dxfId="14628" priority="1720" operator="lessThan">
      <formula>0.8</formula>
    </cfRule>
    <cfRule type="cellIs" dxfId="14627" priority="1721" operator="greaterThan">
      <formula>1</formula>
    </cfRule>
  </conditionalFormatting>
  <conditionalFormatting sqref="R83 R89">
    <cfRule type="cellIs" dxfId="14626" priority="1718" operator="greaterThan">
      <formula>1</formula>
    </cfRule>
    <cfRule type="cellIs" dxfId="14625" priority="1719" operator="lessThan">
      <formula>0.8</formula>
    </cfRule>
  </conditionalFormatting>
  <conditionalFormatting sqref="P83 P89">
    <cfRule type="cellIs" dxfId="14624" priority="1717" operator="greaterThan">
      <formula>0</formula>
    </cfRule>
  </conditionalFormatting>
  <conditionalFormatting sqref="Q83 Q89">
    <cfRule type="cellIs" dxfId="14623" priority="1716" operator="lessThan">
      <formula>0</formula>
    </cfRule>
  </conditionalFormatting>
  <conditionalFormatting sqref="R83 R89">
    <cfRule type="cellIs" dxfId="14622" priority="1714" operator="lessThan">
      <formula>0.8</formula>
    </cfRule>
    <cfRule type="cellIs" dxfId="14621" priority="1715" operator="greaterThan">
      <formula>1</formula>
    </cfRule>
  </conditionalFormatting>
  <conditionalFormatting sqref="R83 R89">
    <cfRule type="cellIs" dxfId="14620" priority="1712" operator="greaterThan">
      <formula>1</formula>
    </cfRule>
    <cfRule type="cellIs" dxfId="14619" priority="1713" operator="lessThan">
      <formula>0.8</formula>
    </cfRule>
  </conditionalFormatting>
  <conditionalFormatting sqref="P83 P89">
    <cfRule type="cellIs" dxfId="14618" priority="1711" operator="greaterThan">
      <formula>0</formula>
    </cfRule>
  </conditionalFormatting>
  <conditionalFormatting sqref="P83 P89">
    <cfRule type="cellIs" dxfId="14617" priority="1705" operator="greaterThan">
      <formula>0</formula>
    </cfRule>
  </conditionalFormatting>
  <conditionalFormatting sqref="Q83 Q89">
    <cfRule type="cellIs" dxfId="14616" priority="1710" operator="lessThan">
      <formula>0</formula>
    </cfRule>
  </conditionalFormatting>
  <conditionalFormatting sqref="R83 R89">
    <cfRule type="cellIs" dxfId="14615" priority="1708" operator="lessThan">
      <formula>0.8</formula>
    </cfRule>
    <cfRule type="cellIs" dxfId="14614" priority="1709" operator="greaterThan">
      <formula>1</formula>
    </cfRule>
  </conditionalFormatting>
  <conditionalFormatting sqref="R83 R89">
    <cfRule type="cellIs" dxfId="14613" priority="1706" operator="greaterThan">
      <formula>1</formula>
    </cfRule>
    <cfRule type="cellIs" dxfId="14612" priority="1707" operator="lessThan">
      <formula>0.8</formula>
    </cfRule>
  </conditionalFormatting>
  <conditionalFormatting sqref="P83 P89">
    <cfRule type="cellIs" dxfId="14611" priority="1699" operator="greaterThan">
      <formula>0</formula>
    </cfRule>
  </conditionalFormatting>
  <conditionalFormatting sqref="Q83 Q89">
    <cfRule type="cellIs" dxfId="14610" priority="1704" operator="lessThan">
      <formula>0</formula>
    </cfRule>
  </conditionalFormatting>
  <conditionalFormatting sqref="R83 R89">
    <cfRule type="cellIs" dxfId="14609" priority="1702" operator="lessThan">
      <formula>0.8</formula>
    </cfRule>
    <cfRule type="cellIs" dxfId="14608" priority="1703" operator="greaterThan">
      <formula>1</formula>
    </cfRule>
  </conditionalFormatting>
  <conditionalFormatting sqref="R83 R89">
    <cfRule type="cellIs" dxfId="14607" priority="1700" operator="greaterThan">
      <formula>1</formula>
    </cfRule>
    <cfRule type="cellIs" dxfId="14606" priority="1701" operator="lessThan">
      <formula>0.8</formula>
    </cfRule>
  </conditionalFormatting>
  <conditionalFormatting sqref="R83 R89">
    <cfRule type="cellIs" dxfId="14605" priority="1696" operator="lessThan">
      <formula>0.8</formula>
    </cfRule>
    <cfRule type="cellIs" dxfId="14604" priority="1697" operator="greaterThan">
      <formula>1</formula>
    </cfRule>
  </conditionalFormatting>
  <conditionalFormatting sqref="R83 R89">
    <cfRule type="cellIs" dxfId="14603" priority="1694" operator="greaterThan">
      <formula>1</formula>
    </cfRule>
    <cfRule type="cellIs" dxfId="14602" priority="1695" operator="lessThan">
      <formula>0.8</formula>
    </cfRule>
  </conditionalFormatting>
  <conditionalFormatting sqref="P83 P89">
    <cfRule type="cellIs" dxfId="14601" priority="1693" operator="greaterThan">
      <formula>0</formula>
    </cfRule>
  </conditionalFormatting>
  <conditionalFormatting sqref="Q83 Q89">
    <cfRule type="cellIs" dxfId="14600" priority="1698" operator="lessThan">
      <formula>0</formula>
    </cfRule>
  </conditionalFormatting>
  <conditionalFormatting sqref="Q83 Q89">
    <cfRule type="cellIs" dxfId="14599" priority="1687" operator="lessThan">
      <formula>0</formula>
    </cfRule>
  </conditionalFormatting>
  <conditionalFormatting sqref="P83 P89">
    <cfRule type="cellIs" dxfId="14598" priority="1688" operator="greaterThan">
      <formula>0</formula>
    </cfRule>
  </conditionalFormatting>
  <conditionalFormatting sqref="R83 R89">
    <cfRule type="cellIs" dxfId="14597" priority="1691" operator="lessThan">
      <formula>0.8</formula>
    </cfRule>
    <cfRule type="cellIs" dxfId="14596" priority="1692" operator="greaterThan">
      <formula>1</formula>
    </cfRule>
  </conditionalFormatting>
  <conditionalFormatting sqref="R83 R89">
    <cfRule type="cellIs" dxfId="14595" priority="1689" operator="greaterThan">
      <formula>1</formula>
    </cfRule>
    <cfRule type="cellIs" dxfId="14594" priority="1690" operator="lessThan">
      <formula>0.8</formula>
    </cfRule>
  </conditionalFormatting>
  <conditionalFormatting sqref="Q83 Q89">
    <cfRule type="cellIs" dxfId="14593" priority="1681" operator="lessThan">
      <formula>0</formula>
    </cfRule>
  </conditionalFormatting>
  <conditionalFormatting sqref="R83 R89">
    <cfRule type="cellIs" dxfId="14592" priority="1685" operator="lessThan">
      <formula>0.8</formula>
    </cfRule>
    <cfRule type="cellIs" dxfId="14591" priority="1686" operator="greaterThan">
      <formula>1</formula>
    </cfRule>
  </conditionalFormatting>
  <conditionalFormatting sqref="R83 R89">
    <cfRule type="cellIs" dxfId="14590" priority="1683" operator="greaterThan">
      <formula>1</formula>
    </cfRule>
    <cfRule type="cellIs" dxfId="14589" priority="1684" operator="lessThan">
      <formula>0.8</formula>
    </cfRule>
  </conditionalFormatting>
  <conditionalFormatting sqref="P83 P89">
    <cfRule type="cellIs" dxfId="14588" priority="1682" operator="greaterThan">
      <formula>0</formula>
    </cfRule>
  </conditionalFormatting>
  <conditionalFormatting sqref="Q83 Q89">
    <cfRule type="cellIs" dxfId="14587" priority="1680" operator="lessThan">
      <formula>0</formula>
    </cfRule>
  </conditionalFormatting>
  <conditionalFormatting sqref="R83 R89">
    <cfRule type="cellIs" dxfId="14586" priority="1678" operator="lessThan">
      <formula>0.8</formula>
    </cfRule>
    <cfRule type="cellIs" dxfId="14585" priority="1679" operator="greaterThan">
      <formula>1</formula>
    </cfRule>
  </conditionalFormatting>
  <conditionalFormatting sqref="R83 R89">
    <cfRule type="cellIs" dxfId="14584" priority="1676" operator="greaterThan">
      <formula>1</formula>
    </cfRule>
    <cfRule type="cellIs" dxfId="14583" priority="1677" operator="lessThan">
      <formula>0.8</formula>
    </cfRule>
  </conditionalFormatting>
  <conditionalFormatting sqref="P83 P89">
    <cfRule type="cellIs" dxfId="14582" priority="1675" operator="greaterThan">
      <formula>0</formula>
    </cfRule>
  </conditionalFormatting>
  <conditionalFormatting sqref="Q83 Q89">
    <cfRule type="cellIs" dxfId="14581" priority="1674" operator="lessThan">
      <formula>0</formula>
    </cfRule>
  </conditionalFormatting>
  <conditionalFormatting sqref="R83 R89">
    <cfRule type="cellIs" dxfId="14580" priority="1672" operator="lessThan">
      <formula>0.8</formula>
    </cfRule>
    <cfRule type="cellIs" dxfId="14579" priority="1673" operator="greaterThan">
      <formula>1</formula>
    </cfRule>
  </conditionalFormatting>
  <conditionalFormatting sqref="R83 R89">
    <cfRule type="cellIs" dxfId="14578" priority="1670" operator="greaterThan">
      <formula>1</formula>
    </cfRule>
    <cfRule type="cellIs" dxfId="14577" priority="1671" operator="lessThan">
      <formula>0.8</formula>
    </cfRule>
  </conditionalFormatting>
  <conditionalFormatting sqref="P83 P89">
    <cfRule type="cellIs" dxfId="14576" priority="1669" operator="greaterThan">
      <formula>0</formula>
    </cfRule>
  </conditionalFormatting>
  <conditionalFormatting sqref="Q83 Q89">
    <cfRule type="cellIs" dxfId="14575" priority="1668" operator="lessThan">
      <formula>0</formula>
    </cfRule>
  </conditionalFormatting>
  <conditionalFormatting sqref="R83 R89">
    <cfRule type="cellIs" dxfId="14574" priority="1666" operator="lessThan">
      <formula>0.8</formula>
    </cfRule>
    <cfRule type="cellIs" dxfId="14573" priority="1667" operator="greaterThan">
      <formula>1</formula>
    </cfRule>
  </conditionalFormatting>
  <conditionalFormatting sqref="R83 R89">
    <cfRule type="cellIs" dxfId="14572" priority="1664" operator="greaterThan">
      <formula>1</formula>
    </cfRule>
    <cfRule type="cellIs" dxfId="14571" priority="1665" operator="lessThan">
      <formula>0.8</formula>
    </cfRule>
  </conditionalFormatting>
  <conditionalFormatting sqref="P83 P89">
    <cfRule type="cellIs" dxfId="14570" priority="1663" operator="greaterThan">
      <formula>0</formula>
    </cfRule>
  </conditionalFormatting>
  <conditionalFormatting sqref="Q32:Q39">
    <cfRule type="cellIs" dxfId="14569" priority="1657" operator="lessThan">
      <formula>0</formula>
    </cfRule>
  </conditionalFormatting>
  <conditionalFormatting sqref="P39">
    <cfRule type="cellIs" dxfId="14568" priority="1658" operator="greaterThan">
      <formula>0</formula>
    </cfRule>
  </conditionalFormatting>
  <conditionalFormatting sqref="R32:R39">
    <cfRule type="cellIs" dxfId="14567" priority="1661" operator="lessThan">
      <formula>0.8</formula>
    </cfRule>
    <cfRule type="cellIs" dxfId="14566" priority="1662" operator="greaterThan">
      <formula>1</formula>
    </cfRule>
  </conditionalFormatting>
  <conditionalFormatting sqref="R32:R39">
    <cfRule type="cellIs" dxfId="14565" priority="1659" operator="greaterThan">
      <formula>1</formula>
    </cfRule>
    <cfRule type="cellIs" dxfId="14564" priority="1660" operator="lessThan">
      <formula>0.8</formula>
    </cfRule>
  </conditionalFormatting>
  <conditionalFormatting sqref="Q32:Q39">
    <cfRule type="cellIs" dxfId="14563" priority="1651" operator="lessThan">
      <formula>0</formula>
    </cfRule>
  </conditionalFormatting>
  <conditionalFormatting sqref="R32:R39">
    <cfRule type="cellIs" dxfId="14562" priority="1655" operator="lessThan">
      <formula>0.8</formula>
    </cfRule>
    <cfRule type="cellIs" dxfId="14561" priority="1656" operator="greaterThan">
      <formula>1</formula>
    </cfRule>
  </conditionalFormatting>
  <conditionalFormatting sqref="R32:R39">
    <cfRule type="cellIs" dxfId="14560" priority="1653" operator="greaterThan">
      <formula>1</formula>
    </cfRule>
    <cfRule type="cellIs" dxfId="14559" priority="1654" operator="lessThan">
      <formula>0.8</formula>
    </cfRule>
  </conditionalFormatting>
  <conditionalFormatting sqref="P39">
    <cfRule type="cellIs" dxfId="14558" priority="1652" operator="greaterThan">
      <formula>0</formula>
    </cfRule>
  </conditionalFormatting>
  <conditionalFormatting sqref="Q32:Q39">
    <cfRule type="cellIs" dxfId="14557" priority="1650" operator="lessThan">
      <formula>0</formula>
    </cfRule>
  </conditionalFormatting>
  <conditionalFormatting sqref="R32:R39">
    <cfRule type="cellIs" dxfId="14556" priority="1648" operator="lessThan">
      <formula>0.8</formula>
    </cfRule>
    <cfRule type="cellIs" dxfId="14555" priority="1649" operator="greaterThan">
      <formula>1</formula>
    </cfRule>
  </conditionalFormatting>
  <conditionalFormatting sqref="R32:R39">
    <cfRule type="cellIs" dxfId="14554" priority="1646" operator="greaterThan">
      <formula>1</formula>
    </cfRule>
    <cfRule type="cellIs" dxfId="14553" priority="1647" operator="lessThan">
      <formula>0.8</formula>
    </cfRule>
  </conditionalFormatting>
  <conditionalFormatting sqref="P39">
    <cfRule type="cellIs" dxfId="14552" priority="1645" operator="greaterThan">
      <formula>0</formula>
    </cfRule>
  </conditionalFormatting>
  <conditionalFormatting sqref="Q32:Q39">
    <cfRule type="cellIs" dxfId="14551" priority="1644" operator="lessThan">
      <formula>0</formula>
    </cfRule>
  </conditionalFormatting>
  <conditionalFormatting sqref="R32:R39">
    <cfRule type="cellIs" dxfId="14550" priority="1642" operator="lessThan">
      <formula>0.8</formula>
    </cfRule>
    <cfRule type="cellIs" dxfId="14549" priority="1643" operator="greaterThan">
      <formula>1</formula>
    </cfRule>
  </conditionalFormatting>
  <conditionalFormatting sqref="R32:R39">
    <cfRule type="cellIs" dxfId="14548" priority="1640" operator="greaterThan">
      <formula>1</formula>
    </cfRule>
    <cfRule type="cellIs" dxfId="14547" priority="1641" operator="lessThan">
      <formula>0.8</formula>
    </cfRule>
  </conditionalFormatting>
  <conditionalFormatting sqref="P39">
    <cfRule type="cellIs" dxfId="14546" priority="1639" operator="greaterThan">
      <formula>0</formula>
    </cfRule>
  </conditionalFormatting>
  <conditionalFormatting sqref="Q32:Q39">
    <cfRule type="cellIs" dxfId="14545" priority="1633" operator="lessThan">
      <formula>0</formula>
    </cfRule>
  </conditionalFormatting>
  <conditionalFormatting sqref="R32:R39">
    <cfRule type="cellIs" dxfId="14544" priority="1637" operator="lessThan">
      <formula>0.8</formula>
    </cfRule>
    <cfRule type="cellIs" dxfId="14543" priority="1638" operator="greaterThan">
      <formula>1</formula>
    </cfRule>
  </conditionalFormatting>
  <conditionalFormatting sqref="R32:R39">
    <cfRule type="cellIs" dxfId="14542" priority="1635" operator="greaterThan">
      <formula>1</formula>
    </cfRule>
    <cfRule type="cellIs" dxfId="14541" priority="1636" operator="lessThan">
      <formula>0.8</formula>
    </cfRule>
  </conditionalFormatting>
  <conditionalFormatting sqref="P39">
    <cfRule type="cellIs" dxfId="14540" priority="1634" operator="greaterThan">
      <formula>0</formula>
    </cfRule>
  </conditionalFormatting>
  <conditionalFormatting sqref="Q32:Q39">
    <cfRule type="cellIs" dxfId="14539" priority="1632" operator="lessThan">
      <formula>0</formula>
    </cfRule>
  </conditionalFormatting>
  <conditionalFormatting sqref="R32:R39">
    <cfRule type="cellIs" dxfId="14538" priority="1630" operator="lessThan">
      <formula>0.8</formula>
    </cfRule>
    <cfRule type="cellIs" dxfId="14537" priority="1631" operator="greaterThan">
      <formula>1</formula>
    </cfRule>
  </conditionalFormatting>
  <conditionalFormatting sqref="R32:R39">
    <cfRule type="cellIs" dxfId="14536" priority="1628" operator="greaterThan">
      <formula>1</formula>
    </cfRule>
    <cfRule type="cellIs" dxfId="14535" priority="1629" operator="lessThan">
      <formula>0.8</formula>
    </cfRule>
  </conditionalFormatting>
  <conditionalFormatting sqref="P39">
    <cfRule type="cellIs" dxfId="14534" priority="1627" operator="greaterThan">
      <formula>0</formula>
    </cfRule>
  </conditionalFormatting>
  <conditionalFormatting sqref="Q32:Q39">
    <cfRule type="cellIs" dxfId="14533" priority="1626" operator="lessThan">
      <formula>0</formula>
    </cfRule>
  </conditionalFormatting>
  <conditionalFormatting sqref="R32:R39">
    <cfRule type="cellIs" dxfId="14532" priority="1624" operator="lessThan">
      <formula>0.8</formula>
    </cfRule>
    <cfRule type="cellIs" dxfId="14531" priority="1625" operator="greaterThan">
      <formula>1</formula>
    </cfRule>
  </conditionalFormatting>
  <conditionalFormatting sqref="R32:R39">
    <cfRule type="cellIs" dxfId="14530" priority="1622" operator="greaterThan">
      <formula>1</formula>
    </cfRule>
    <cfRule type="cellIs" dxfId="14529" priority="1623" operator="lessThan">
      <formula>0.8</formula>
    </cfRule>
  </conditionalFormatting>
  <conditionalFormatting sqref="P39">
    <cfRule type="cellIs" dxfId="14528" priority="1621" operator="greaterThan">
      <formula>0</formula>
    </cfRule>
  </conditionalFormatting>
  <conditionalFormatting sqref="Q32:Q39">
    <cfRule type="cellIs" dxfId="14527" priority="1620" operator="lessThan">
      <formula>0</formula>
    </cfRule>
  </conditionalFormatting>
  <conditionalFormatting sqref="R32:R39">
    <cfRule type="cellIs" dxfId="14526" priority="1618" operator="lessThan">
      <formula>0.8</formula>
    </cfRule>
    <cfRule type="cellIs" dxfId="14525" priority="1619" operator="greaterThan">
      <formula>1</formula>
    </cfRule>
  </conditionalFormatting>
  <conditionalFormatting sqref="R32:R39">
    <cfRule type="cellIs" dxfId="14524" priority="1616" operator="greaterThan">
      <formula>1</formula>
    </cfRule>
    <cfRule type="cellIs" dxfId="14523" priority="1617" operator="lessThan">
      <formula>0.8</formula>
    </cfRule>
  </conditionalFormatting>
  <conditionalFormatting sqref="P39">
    <cfRule type="cellIs" dxfId="14522" priority="1615" operator="greaterThan">
      <formula>0</formula>
    </cfRule>
  </conditionalFormatting>
  <conditionalFormatting sqref="Q32:Q39">
    <cfRule type="cellIs" dxfId="14521" priority="1614" operator="lessThan">
      <formula>0</formula>
    </cfRule>
  </conditionalFormatting>
  <conditionalFormatting sqref="R32:R39">
    <cfRule type="cellIs" dxfId="14520" priority="1612" operator="lessThan">
      <formula>0.8</formula>
    </cfRule>
    <cfRule type="cellIs" dxfId="14519" priority="1613" operator="greaterThan">
      <formula>1</formula>
    </cfRule>
  </conditionalFormatting>
  <conditionalFormatting sqref="R32:R39">
    <cfRule type="cellIs" dxfId="14518" priority="1610" operator="greaterThan">
      <formula>1</formula>
    </cfRule>
    <cfRule type="cellIs" dxfId="14517" priority="1611" operator="lessThan">
      <formula>0.8</formula>
    </cfRule>
  </conditionalFormatting>
  <conditionalFormatting sqref="P39">
    <cfRule type="cellIs" dxfId="14516" priority="1609" operator="greaterThan">
      <formula>0</formula>
    </cfRule>
  </conditionalFormatting>
  <conditionalFormatting sqref="Q32:Q39">
    <cfRule type="cellIs" dxfId="14515" priority="1608" operator="lessThan">
      <formula>0</formula>
    </cfRule>
  </conditionalFormatting>
  <conditionalFormatting sqref="R32:R39">
    <cfRule type="cellIs" dxfId="14514" priority="1606" operator="lessThan">
      <formula>0.8</formula>
    </cfRule>
    <cfRule type="cellIs" dxfId="14513" priority="1607" operator="greaterThan">
      <formula>1</formula>
    </cfRule>
  </conditionalFormatting>
  <conditionalFormatting sqref="R32:R39">
    <cfRule type="cellIs" dxfId="14512" priority="1604" operator="greaterThan">
      <formula>1</formula>
    </cfRule>
    <cfRule type="cellIs" dxfId="14511" priority="1605" operator="lessThan">
      <formula>0.8</formula>
    </cfRule>
  </conditionalFormatting>
  <conditionalFormatting sqref="P39">
    <cfRule type="cellIs" dxfId="14510" priority="1603" operator="greaterThan">
      <formula>0</formula>
    </cfRule>
  </conditionalFormatting>
  <conditionalFormatting sqref="P39">
    <cfRule type="cellIs" dxfId="14509" priority="1597" operator="greaterThan">
      <formula>0</formula>
    </cfRule>
  </conditionalFormatting>
  <conditionalFormatting sqref="Q32:Q39">
    <cfRule type="cellIs" dxfId="14508" priority="1602" operator="lessThan">
      <formula>0</formula>
    </cfRule>
  </conditionalFormatting>
  <conditionalFormatting sqref="R32:R39">
    <cfRule type="cellIs" dxfId="14507" priority="1600" operator="lessThan">
      <formula>0.8</formula>
    </cfRule>
    <cfRule type="cellIs" dxfId="14506" priority="1601" operator="greaterThan">
      <formula>1</formula>
    </cfRule>
  </conditionalFormatting>
  <conditionalFormatting sqref="R32:R39">
    <cfRule type="cellIs" dxfId="14505" priority="1598" operator="greaterThan">
      <formula>1</formula>
    </cfRule>
    <cfRule type="cellIs" dxfId="14504" priority="1599" operator="lessThan">
      <formula>0.8</formula>
    </cfRule>
  </conditionalFormatting>
  <conditionalFormatting sqref="P39">
    <cfRule type="cellIs" dxfId="14503" priority="1591" operator="greaterThan">
      <formula>0</formula>
    </cfRule>
  </conditionalFormatting>
  <conditionalFormatting sqref="Q32:Q39">
    <cfRule type="cellIs" dxfId="14502" priority="1596" operator="lessThan">
      <formula>0</formula>
    </cfRule>
  </conditionalFormatting>
  <conditionalFormatting sqref="R32:R39">
    <cfRule type="cellIs" dxfId="14501" priority="1594" operator="lessThan">
      <formula>0.8</formula>
    </cfRule>
    <cfRule type="cellIs" dxfId="14500" priority="1595" operator="greaterThan">
      <formula>1</formula>
    </cfRule>
  </conditionalFormatting>
  <conditionalFormatting sqref="R32:R39">
    <cfRule type="cellIs" dxfId="14499" priority="1592" operator="greaterThan">
      <formula>1</formula>
    </cfRule>
    <cfRule type="cellIs" dxfId="14498" priority="1593" operator="lessThan">
      <formula>0.8</formula>
    </cfRule>
  </conditionalFormatting>
  <conditionalFormatting sqref="R32:R39">
    <cfRule type="cellIs" dxfId="14497" priority="1588" operator="lessThan">
      <formula>0.8</formula>
    </cfRule>
    <cfRule type="cellIs" dxfId="14496" priority="1589" operator="greaterThan">
      <formula>1</formula>
    </cfRule>
  </conditionalFormatting>
  <conditionalFormatting sqref="R32:R39">
    <cfRule type="cellIs" dxfId="14495" priority="1586" operator="greaterThan">
      <formula>1</formula>
    </cfRule>
    <cfRule type="cellIs" dxfId="14494" priority="1587" operator="lessThan">
      <formula>0.8</formula>
    </cfRule>
  </conditionalFormatting>
  <conditionalFormatting sqref="P39">
    <cfRule type="cellIs" dxfId="14493" priority="1585" operator="greaterThan">
      <formula>0</formula>
    </cfRule>
  </conditionalFormatting>
  <conditionalFormatting sqref="Q32:Q39">
    <cfRule type="cellIs" dxfId="14492" priority="1590" operator="lessThan">
      <formula>0</formula>
    </cfRule>
  </conditionalFormatting>
  <conditionalFormatting sqref="Q32:Q39">
    <cfRule type="cellIs" dxfId="14491" priority="1579" operator="lessThan">
      <formula>0</formula>
    </cfRule>
  </conditionalFormatting>
  <conditionalFormatting sqref="P39">
    <cfRule type="cellIs" dxfId="14490" priority="1580" operator="greaterThan">
      <formula>0</formula>
    </cfRule>
  </conditionalFormatting>
  <conditionalFormatting sqref="R32:R39">
    <cfRule type="cellIs" dxfId="14489" priority="1583" operator="lessThan">
      <formula>0.8</formula>
    </cfRule>
    <cfRule type="cellIs" dxfId="14488" priority="1584" operator="greaterThan">
      <formula>1</formula>
    </cfRule>
  </conditionalFormatting>
  <conditionalFormatting sqref="R32:R39">
    <cfRule type="cellIs" dxfId="14487" priority="1581" operator="greaterThan">
      <formula>1</formula>
    </cfRule>
    <cfRule type="cellIs" dxfId="14486" priority="1582" operator="lessThan">
      <formula>0.8</formula>
    </cfRule>
  </conditionalFormatting>
  <conditionalFormatting sqref="Q32:Q39">
    <cfRule type="cellIs" dxfId="14485" priority="1573" operator="lessThan">
      <formula>0</formula>
    </cfRule>
  </conditionalFormatting>
  <conditionalFormatting sqref="R32:R39">
    <cfRule type="cellIs" dxfId="14484" priority="1577" operator="lessThan">
      <formula>0.8</formula>
    </cfRule>
    <cfRule type="cellIs" dxfId="14483" priority="1578" operator="greaterThan">
      <formula>1</formula>
    </cfRule>
  </conditionalFormatting>
  <conditionalFormatting sqref="R32:R39">
    <cfRule type="cellIs" dxfId="14482" priority="1575" operator="greaterThan">
      <formula>1</formula>
    </cfRule>
    <cfRule type="cellIs" dxfId="14481" priority="1576" operator="lessThan">
      <formula>0.8</formula>
    </cfRule>
  </conditionalFormatting>
  <conditionalFormatting sqref="P39">
    <cfRule type="cellIs" dxfId="14480" priority="1574" operator="greaterThan">
      <formula>0</formula>
    </cfRule>
  </conditionalFormatting>
  <conditionalFormatting sqref="Q32:Q39">
    <cfRule type="cellIs" dxfId="14479" priority="1572" operator="lessThan">
      <formula>0</formula>
    </cfRule>
  </conditionalFormatting>
  <conditionalFormatting sqref="R32:R39">
    <cfRule type="cellIs" dxfId="14478" priority="1570" operator="lessThan">
      <formula>0.8</formula>
    </cfRule>
    <cfRule type="cellIs" dxfId="14477" priority="1571" operator="greaterThan">
      <formula>1</formula>
    </cfRule>
  </conditionalFormatting>
  <conditionalFormatting sqref="R32:R39">
    <cfRule type="cellIs" dxfId="14476" priority="1568" operator="greaterThan">
      <formula>1</formula>
    </cfRule>
    <cfRule type="cellIs" dxfId="14475" priority="1569" operator="lessThan">
      <formula>0.8</formula>
    </cfRule>
  </conditionalFormatting>
  <conditionalFormatting sqref="P39">
    <cfRule type="cellIs" dxfId="14474" priority="1567" operator="greaterThan">
      <formula>0</formula>
    </cfRule>
  </conditionalFormatting>
  <conditionalFormatting sqref="Q32:Q39">
    <cfRule type="cellIs" dxfId="14473" priority="1566" operator="lessThan">
      <formula>0</formula>
    </cfRule>
  </conditionalFormatting>
  <conditionalFormatting sqref="R32:R39">
    <cfRule type="cellIs" dxfId="14472" priority="1564" operator="lessThan">
      <formula>0.8</formula>
    </cfRule>
    <cfRule type="cellIs" dxfId="14471" priority="1565" operator="greaterThan">
      <formula>1</formula>
    </cfRule>
  </conditionalFormatting>
  <conditionalFormatting sqref="R32:R39">
    <cfRule type="cellIs" dxfId="14470" priority="1562" operator="greaterThan">
      <formula>1</formula>
    </cfRule>
    <cfRule type="cellIs" dxfId="14469" priority="1563" operator="lessThan">
      <formula>0.8</formula>
    </cfRule>
  </conditionalFormatting>
  <conditionalFormatting sqref="P39">
    <cfRule type="cellIs" dxfId="14468" priority="1561" operator="greaterThan">
      <formula>0</formula>
    </cfRule>
  </conditionalFormatting>
  <conditionalFormatting sqref="Q32:Q39">
    <cfRule type="cellIs" dxfId="14467" priority="1555" operator="lessThan">
      <formula>0</formula>
    </cfRule>
  </conditionalFormatting>
  <conditionalFormatting sqref="P39">
    <cfRule type="cellIs" dxfId="14466" priority="1556" operator="greaterThan">
      <formula>0</formula>
    </cfRule>
  </conditionalFormatting>
  <conditionalFormatting sqref="R32:R39">
    <cfRule type="cellIs" dxfId="14465" priority="1559" operator="lessThan">
      <formula>0.8</formula>
    </cfRule>
    <cfRule type="cellIs" dxfId="14464" priority="1560" operator="greaterThan">
      <formula>1</formula>
    </cfRule>
  </conditionalFormatting>
  <conditionalFormatting sqref="R32:R39">
    <cfRule type="cellIs" dxfId="14463" priority="1557" operator="greaterThan">
      <formula>1</formula>
    </cfRule>
    <cfRule type="cellIs" dxfId="14462" priority="1558" operator="lessThan">
      <formula>0.8</formula>
    </cfRule>
  </conditionalFormatting>
  <conditionalFormatting sqref="Q32:Q39">
    <cfRule type="cellIs" dxfId="14461" priority="1549" operator="lessThan">
      <formula>0</formula>
    </cfRule>
  </conditionalFormatting>
  <conditionalFormatting sqref="R32:R39">
    <cfRule type="cellIs" dxfId="14460" priority="1553" operator="lessThan">
      <formula>0.8</formula>
    </cfRule>
    <cfRule type="cellIs" dxfId="14459" priority="1554" operator="greaterThan">
      <formula>1</formula>
    </cfRule>
  </conditionalFormatting>
  <conditionalFormatting sqref="R32:R39">
    <cfRule type="cellIs" dxfId="14458" priority="1551" operator="greaterThan">
      <formula>1</formula>
    </cfRule>
    <cfRule type="cellIs" dxfId="14457" priority="1552" operator="lessThan">
      <formula>0.8</formula>
    </cfRule>
  </conditionalFormatting>
  <conditionalFormatting sqref="P39">
    <cfRule type="cellIs" dxfId="14456" priority="1550" operator="greaterThan">
      <formula>0</formula>
    </cfRule>
  </conditionalFormatting>
  <conditionalFormatting sqref="Q32:Q39">
    <cfRule type="cellIs" dxfId="14455" priority="1548" operator="lessThan">
      <formula>0</formula>
    </cfRule>
  </conditionalFormatting>
  <conditionalFormatting sqref="R32:R39">
    <cfRule type="cellIs" dxfId="14454" priority="1546" operator="lessThan">
      <formula>0.8</formula>
    </cfRule>
    <cfRule type="cellIs" dxfId="14453" priority="1547" operator="greaterThan">
      <formula>1</formula>
    </cfRule>
  </conditionalFormatting>
  <conditionalFormatting sqref="R32:R39">
    <cfRule type="cellIs" dxfId="14452" priority="1544" operator="greaterThan">
      <formula>1</formula>
    </cfRule>
    <cfRule type="cellIs" dxfId="14451" priority="1545" operator="lessThan">
      <formula>0.8</formula>
    </cfRule>
  </conditionalFormatting>
  <conditionalFormatting sqref="P39">
    <cfRule type="cellIs" dxfId="14450" priority="1543" operator="greaterThan">
      <formula>0</formula>
    </cfRule>
  </conditionalFormatting>
  <conditionalFormatting sqref="Q32:Q39">
    <cfRule type="cellIs" dxfId="14449" priority="1542" operator="lessThan">
      <formula>0</formula>
    </cfRule>
  </conditionalFormatting>
  <conditionalFormatting sqref="R32:R39">
    <cfRule type="cellIs" dxfId="14448" priority="1540" operator="lessThan">
      <formula>0.8</formula>
    </cfRule>
    <cfRule type="cellIs" dxfId="14447" priority="1541" operator="greaterThan">
      <formula>1</formula>
    </cfRule>
  </conditionalFormatting>
  <conditionalFormatting sqref="R32:R39">
    <cfRule type="cellIs" dxfId="14446" priority="1538" operator="greaterThan">
      <formula>1</formula>
    </cfRule>
    <cfRule type="cellIs" dxfId="14445" priority="1539" operator="lessThan">
      <formula>0.8</formula>
    </cfRule>
  </conditionalFormatting>
  <conditionalFormatting sqref="P39">
    <cfRule type="cellIs" dxfId="14444" priority="1537" operator="greaterThan">
      <formula>0</formula>
    </cfRule>
  </conditionalFormatting>
  <conditionalFormatting sqref="Q19:Q25">
    <cfRule type="cellIs" dxfId="14443" priority="1536" operator="lessThan">
      <formula>0</formula>
    </cfRule>
  </conditionalFormatting>
  <conditionalFormatting sqref="R19:R25">
    <cfRule type="cellIs" dxfId="14442" priority="1534" operator="lessThan">
      <formula>0.8</formula>
    </cfRule>
    <cfRule type="cellIs" dxfId="14441" priority="1535" operator="greaterThan">
      <formula>1</formula>
    </cfRule>
  </conditionalFormatting>
  <conditionalFormatting sqref="R19:R25">
    <cfRule type="cellIs" dxfId="14440" priority="1532" operator="greaterThan">
      <formula>1</formula>
    </cfRule>
    <cfRule type="cellIs" dxfId="14439" priority="1533" operator="lessThan">
      <formula>0.8</formula>
    </cfRule>
  </conditionalFormatting>
  <conditionalFormatting sqref="R19:R25">
    <cfRule type="cellIs" dxfId="14438" priority="1529" operator="lessThan">
      <formula>0.8</formula>
    </cfRule>
    <cfRule type="cellIs" dxfId="14437" priority="1530" operator="greaterThan">
      <formula>1</formula>
    </cfRule>
  </conditionalFormatting>
  <conditionalFormatting sqref="R19:R25">
    <cfRule type="cellIs" dxfId="14436" priority="1527" operator="greaterThan">
      <formula>1</formula>
    </cfRule>
    <cfRule type="cellIs" dxfId="14435" priority="1528" operator="lessThan">
      <formula>0.8</formula>
    </cfRule>
  </conditionalFormatting>
  <conditionalFormatting sqref="Q19:Q25">
    <cfRule type="cellIs" dxfId="14434" priority="1531" operator="lessThan">
      <formula>0</formula>
    </cfRule>
  </conditionalFormatting>
  <conditionalFormatting sqref="R19:R25">
    <cfRule type="cellIs" dxfId="14433" priority="1524" operator="lessThan">
      <formula>0.8</formula>
    </cfRule>
    <cfRule type="cellIs" dxfId="14432" priority="1525" operator="greaterThan">
      <formula>1</formula>
    </cfRule>
  </conditionalFormatting>
  <conditionalFormatting sqref="R19:R25">
    <cfRule type="cellIs" dxfId="14431" priority="1522" operator="greaterThan">
      <formula>1</formula>
    </cfRule>
    <cfRule type="cellIs" dxfId="14430" priority="1523" operator="lessThan">
      <formula>0.8</formula>
    </cfRule>
  </conditionalFormatting>
  <conditionalFormatting sqref="Q19:Q25">
    <cfRule type="cellIs" dxfId="14429" priority="1526" operator="lessThan">
      <formula>0</formula>
    </cfRule>
  </conditionalFormatting>
  <conditionalFormatting sqref="Q19:Q25">
    <cfRule type="cellIs" dxfId="14428" priority="1521" operator="lessThan">
      <formula>0</formula>
    </cfRule>
  </conditionalFormatting>
  <conditionalFormatting sqref="R19:R25">
    <cfRule type="cellIs" dxfId="14427" priority="1519" operator="lessThan">
      <formula>0.8</formula>
    </cfRule>
    <cfRule type="cellIs" dxfId="14426" priority="1520" operator="greaterThan">
      <formula>1</formula>
    </cfRule>
  </conditionalFormatting>
  <conditionalFormatting sqref="R19:R25">
    <cfRule type="cellIs" dxfId="14425" priority="1517" operator="greaterThan">
      <formula>1</formula>
    </cfRule>
    <cfRule type="cellIs" dxfId="14424" priority="1518" operator="lessThan">
      <formula>0.8</formula>
    </cfRule>
  </conditionalFormatting>
  <conditionalFormatting sqref="Q135:Q136">
    <cfRule type="cellIs" dxfId="14423" priority="1516" operator="lessThan">
      <formula>0</formula>
    </cfRule>
  </conditionalFormatting>
  <conditionalFormatting sqref="R135:R136 R139:R144">
    <cfRule type="cellIs" dxfId="14422" priority="1514" operator="lessThan">
      <formula>0.8</formula>
    </cfRule>
    <cfRule type="cellIs" dxfId="14421" priority="1515" operator="greaterThan">
      <formula>1</formula>
    </cfRule>
  </conditionalFormatting>
  <conditionalFormatting sqref="R135:R136 R139:R144">
    <cfRule type="cellIs" dxfId="14420" priority="1512" operator="greaterThan">
      <formula>1</formula>
    </cfRule>
    <cfRule type="cellIs" dxfId="14419" priority="1513" operator="lessThan">
      <formula>0.8</formula>
    </cfRule>
  </conditionalFormatting>
  <conditionalFormatting sqref="P135:P136 P139 P141 P143">
    <cfRule type="cellIs" dxfId="14418" priority="1511" operator="greaterThan">
      <formula>0</formula>
    </cfRule>
  </conditionalFormatting>
  <conditionalFormatting sqref="P135:P136 P139 P141 P143">
    <cfRule type="cellIs" dxfId="14417" priority="1505" operator="greaterThan">
      <formula>0</formula>
    </cfRule>
  </conditionalFormatting>
  <conditionalFormatting sqref="Q135:Q136">
    <cfRule type="cellIs" dxfId="14416" priority="1510" operator="lessThan">
      <formula>0</formula>
    </cfRule>
  </conditionalFormatting>
  <conditionalFormatting sqref="R135:R136 R139:R144">
    <cfRule type="cellIs" dxfId="14415" priority="1508" operator="lessThan">
      <formula>0.8</formula>
    </cfRule>
    <cfRule type="cellIs" dxfId="14414" priority="1509" operator="greaterThan">
      <formula>1</formula>
    </cfRule>
  </conditionalFormatting>
  <conditionalFormatting sqref="R135:R136 R139:R144">
    <cfRule type="cellIs" dxfId="14413" priority="1506" operator="greaterThan">
      <formula>1</formula>
    </cfRule>
    <cfRule type="cellIs" dxfId="14412" priority="1507" operator="lessThan">
      <formula>0.8</formula>
    </cfRule>
  </conditionalFormatting>
  <conditionalFormatting sqref="Q19:Q25">
    <cfRule type="cellIs" dxfId="14411" priority="1504" operator="lessThan">
      <formula>0</formula>
    </cfRule>
  </conditionalFormatting>
  <conditionalFormatting sqref="R19:R25">
    <cfRule type="cellIs" dxfId="14410" priority="1502" operator="lessThan">
      <formula>0.8</formula>
    </cfRule>
    <cfRule type="cellIs" dxfId="14409" priority="1503" operator="greaterThan">
      <formula>1</formula>
    </cfRule>
  </conditionalFormatting>
  <conditionalFormatting sqref="R19:R25">
    <cfRule type="cellIs" dxfId="14408" priority="1500" operator="greaterThan">
      <formula>1</formula>
    </cfRule>
    <cfRule type="cellIs" dxfId="14407" priority="1501" operator="lessThan">
      <formula>0.8</formula>
    </cfRule>
  </conditionalFormatting>
  <conditionalFormatting sqref="Q19:Q25">
    <cfRule type="cellIs" dxfId="14406" priority="1499" operator="lessThan">
      <formula>0</formula>
    </cfRule>
  </conditionalFormatting>
  <conditionalFormatting sqref="R19:R25">
    <cfRule type="cellIs" dxfId="14405" priority="1497" operator="lessThan">
      <formula>0.8</formula>
    </cfRule>
    <cfRule type="cellIs" dxfId="14404" priority="1498" operator="greaterThan">
      <formula>1</formula>
    </cfRule>
  </conditionalFormatting>
  <conditionalFormatting sqref="R19:R25">
    <cfRule type="cellIs" dxfId="14403" priority="1495" operator="greaterThan">
      <formula>1</formula>
    </cfRule>
    <cfRule type="cellIs" dxfId="14402" priority="1496" operator="lessThan">
      <formula>0.8</formula>
    </cfRule>
  </conditionalFormatting>
  <conditionalFormatting sqref="Q19:Q25">
    <cfRule type="cellIs" dxfId="14401" priority="1494" operator="lessThan">
      <formula>0</formula>
    </cfRule>
  </conditionalFormatting>
  <conditionalFormatting sqref="R19:R25">
    <cfRule type="cellIs" dxfId="14400" priority="1492" operator="lessThan">
      <formula>0.8</formula>
    </cfRule>
    <cfRule type="cellIs" dxfId="14399" priority="1493" operator="greaterThan">
      <formula>1</formula>
    </cfRule>
  </conditionalFormatting>
  <conditionalFormatting sqref="R19:R25">
    <cfRule type="cellIs" dxfId="14398" priority="1490" operator="greaterThan">
      <formula>1</formula>
    </cfRule>
    <cfRule type="cellIs" dxfId="14397" priority="1491" operator="lessThan">
      <formula>0.8</formula>
    </cfRule>
  </conditionalFormatting>
  <conditionalFormatting sqref="Q19:Q25">
    <cfRule type="cellIs" dxfId="14396" priority="1489" operator="lessThan">
      <formula>0</formula>
    </cfRule>
  </conditionalFormatting>
  <conditionalFormatting sqref="R19:R25">
    <cfRule type="cellIs" dxfId="14395" priority="1487" operator="lessThan">
      <formula>0.8</formula>
    </cfRule>
    <cfRule type="cellIs" dxfId="14394" priority="1488" operator="greaterThan">
      <formula>1</formula>
    </cfRule>
  </conditionalFormatting>
  <conditionalFormatting sqref="R19:R25">
    <cfRule type="cellIs" dxfId="14393" priority="1485" operator="greaterThan">
      <formula>1</formula>
    </cfRule>
    <cfRule type="cellIs" dxfId="14392" priority="1486" operator="lessThan">
      <formula>0.8</formula>
    </cfRule>
  </conditionalFormatting>
  <conditionalFormatting sqref="R19:R25">
    <cfRule type="cellIs" dxfId="14391" priority="1482" operator="lessThan">
      <formula>0.8</formula>
    </cfRule>
    <cfRule type="cellIs" dxfId="14390" priority="1483" operator="greaterThan">
      <formula>1</formula>
    </cfRule>
  </conditionalFormatting>
  <conditionalFormatting sqref="R19:R25">
    <cfRule type="cellIs" dxfId="14389" priority="1480" operator="greaterThan">
      <formula>1</formula>
    </cfRule>
    <cfRule type="cellIs" dxfId="14388" priority="1481" operator="lessThan">
      <formula>0.8</formula>
    </cfRule>
  </conditionalFormatting>
  <conditionalFormatting sqref="Q19:Q25">
    <cfRule type="cellIs" dxfId="14387" priority="1484" operator="lessThan">
      <formula>0</formula>
    </cfRule>
  </conditionalFormatting>
  <conditionalFormatting sqref="Q19:Q25">
    <cfRule type="cellIs" dxfId="14386" priority="1479" operator="lessThan">
      <formula>0</formula>
    </cfRule>
  </conditionalFormatting>
  <conditionalFormatting sqref="R19:R25">
    <cfRule type="cellIs" dxfId="14385" priority="1477" operator="lessThan">
      <formula>0.8</formula>
    </cfRule>
    <cfRule type="cellIs" dxfId="14384" priority="1478" operator="greaterThan">
      <formula>1</formula>
    </cfRule>
  </conditionalFormatting>
  <conditionalFormatting sqref="R19:R25">
    <cfRule type="cellIs" dxfId="14383" priority="1475" operator="greaterThan">
      <formula>1</formula>
    </cfRule>
    <cfRule type="cellIs" dxfId="14382" priority="1476" operator="lessThan">
      <formula>0.8</formula>
    </cfRule>
  </conditionalFormatting>
  <conditionalFormatting sqref="Q19:Q25">
    <cfRule type="cellIs" dxfId="14381" priority="1474" operator="lessThan">
      <formula>0</formula>
    </cfRule>
  </conditionalFormatting>
  <conditionalFormatting sqref="R19:R25">
    <cfRule type="cellIs" dxfId="14380" priority="1472" operator="lessThan">
      <formula>0.8</formula>
    </cfRule>
    <cfRule type="cellIs" dxfId="14379" priority="1473" operator="greaterThan">
      <formula>1</formula>
    </cfRule>
  </conditionalFormatting>
  <conditionalFormatting sqref="R19:R25">
    <cfRule type="cellIs" dxfId="14378" priority="1470" operator="greaterThan">
      <formula>1</formula>
    </cfRule>
    <cfRule type="cellIs" dxfId="14377" priority="1471" operator="lessThan">
      <formula>0.8</formula>
    </cfRule>
  </conditionalFormatting>
  <conditionalFormatting sqref="Q19:Q25">
    <cfRule type="cellIs" dxfId="14376" priority="1469" operator="lessThan">
      <formula>0</formula>
    </cfRule>
  </conditionalFormatting>
  <conditionalFormatting sqref="R19:R25">
    <cfRule type="cellIs" dxfId="14375" priority="1467" operator="lessThan">
      <formula>0.8</formula>
    </cfRule>
    <cfRule type="cellIs" dxfId="14374" priority="1468" operator="greaterThan">
      <formula>1</formula>
    </cfRule>
  </conditionalFormatting>
  <conditionalFormatting sqref="R19:R25">
    <cfRule type="cellIs" dxfId="14373" priority="1465" operator="greaterThan">
      <formula>1</formula>
    </cfRule>
    <cfRule type="cellIs" dxfId="14372" priority="1466" operator="lessThan">
      <formula>0.8</formula>
    </cfRule>
  </conditionalFormatting>
  <conditionalFormatting sqref="Q19:Q25">
    <cfRule type="cellIs" dxfId="14371" priority="1464" operator="lessThan">
      <formula>0</formula>
    </cfRule>
  </conditionalFormatting>
  <conditionalFormatting sqref="R19:R25">
    <cfRule type="cellIs" dxfId="14370" priority="1462" operator="lessThan">
      <formula>0.8</formula>
    </cfRule>
    <cfRule type="cellIs" dxfId="14369" priority="1463" operator="greaterThan">
      <formula>1</formula>
    </cfRule>
  </conditionalFormatting>
  <conditionalFormatting sqref="R19:R25">
    <cfRule type="cellIs" dxfId="14368" priority="1460" operator="greaterThan">
      <formula>1</formula>
    </cfRule>
    <cfRule type="cellIs" dxfId="14367" priority="1461" operator="lessThan">
      <formula>0.8</formula>
    </cfRule>
  </conditionalFormatting>
  <conditionalFormatting sqref="Q19:Q25">
    <cfRule type="cellIs" dxfId="14366" priority="1459" operator="lessThan">
      <formula>0</formula>
    </cfRule>
  </conditionalFormatting>
  <conditionalFormatting sqref="R19:R25">
    <cfRule type="cellIs" dxfId="14365" priority="1457" operator="lessThan">
      <formula>0.8</formula>
    </cfRule>
    <cfRule type="cellIs" dxfId="14364" priority="1458" operator="greaterThan">
      <formula>1</formula>
    </cfRule>
  </conditionalFormatting>
  <conditionalFormatting sqref="R19:R25">
    <cfRule type="cellIs" dxfId="14363" priority="1455" operator="greaterThan">
      <formula>1</formula>
    </cfRule>
    <cfRule type="cellIs" dxfId="14362" priority="1456" operator="lessThan">
      <formula>0.8</formula>
    </cfRule>
  </conditionalFormatting>
  <conditionalFormatting sqref="Q19:Q25">
    <cfRule type="cellIs" dxfId="14361" priority="1454" operator="lessThan">
      <formula>0</formula>
    </cfRule>
  </conditionalFormatting>
  <conditionalFormatting sqref="R19:R25">
    <cfRule type="cellIs" dxfId="14360" priority="1452" operator="lessThan">
      <formula>0.8</formula>
    </cfRule>
    <cfRule type="cellIs" dxfId="14359" priority="1453" operator="greaterThan">
      <formula>1</formula>
    </cfRule>
  </conditionalFormatting>
  <conditionalFormatting sqref="R19:R25">
    <cfRule type="cellIs" dxfId="14358" priority="1450" operator="greaterThan">
      <formula>1</formula>
    </cfRule>
    <cfRule type="cellIs" dxfId="14357" priority="1451" operator="lessThan">
      <formula>0.8</formula>
    </cfRule>
  </conditionalFormatting>
  <conditionalFormatting sqref="Q19:Q25">
    <cfRule type="cellIs" dxfId="14356" priority="1449" operator="lessThan">
      <formula>0</formula>
    </cfRule>
  </conditionalFormatting>
  <conditionalFormatting sqref="R19:R25">
    <cfRule type="cellIs" dxfId="14355" priority="1447" operator="lessThan">
      <formula>0.8</formula>
    </cfRule>
    <cfRule type="cellIs" dxfId="14354" priority="1448" operator="greaterThan">
      <formula>1</formula>
    </cfRule>
  </conditionalFormatting>
  <conditionalFormatting sqref="R19:R25">
    <cfRule type="cellIs" dxfId="14353" priority="1445" operator="greaterThan">
      <formula>1</formula>
    </cfRule>
    <cfRule type="cellIs" dxfId="14352" priority="1446" operator="lessThan">
      <formula>0.8</formula>
    </cfRule>
  </conditionalFormatting>
  <conditionalFormatting sqref="Q19:Q25">
    <cfRule type="cellIs" dxfId="14351" priority="1444" operator="lessThan">
      <formula>0</formula>
    </cfRule>
  </conditionalFormatting>
  <conditionalFormatting sqref="R19:R25">
    <cfRule type="cellIs" dxfId="14350" priority="1442" operator="lessThan">
      <formula>0.8</formula>
    </cfRule>
    <cfRule type="cellIs" dxfId="14349" priority="1443" operator="greaterThan">
      <formula>1</formula>
    </cfRule>
  </conditionalFormatting>
  <conditionalFormatting sqref="R19:R25">
    <cfRule type="cellIs" dxfId="14348" priority="1440" operator="greaterThan">
      <formula>1</formula>
    </cfRule>
    <cfRule type="cellIs" dxfId="14347" priority="1441" operator="lessThan">
      <formula>0.8</formula>
    </cfRule>
  </conditionalFormatting>
  <conditionalFormatting sqref="Q19:Q25">
    <cfRule type="cellIs" dxfId="14346" priority="1439" operator="lessThan">
      <formula>0</formula>
    </cfRule>
  </conditionalFormatting>
  <conditionalFormatting sqref="R19:R25">
    <cfRule type="cellIs" dxfId="14345" priority="1437" operator="lessThan">
      <formula>0.8</formula>
    </cfRule>
    <cfRule type="cellIs" dxfId="14344" priority="1438" operator="greaterThan">
      <formula>1</formula>
    </cfRule>
  </conditionalFormatting>
  <conditionalFormatting sqref="R19:R25">
    <cfRule type="cellIs" dxfId="14343" priority="1435" operator="greaterThan">
      <formula>1</formula>
    </cfRule>
    <cfRule type="cellIs" dxfId="14342" priority="1436" operator="lessThan">
      <formula>0.8</formula>
    </cfRule>
  </conditionalFormatting>
  <conditionalFormatting sqref="R19:R25">
    <cfRule type="cellIs" dxfId="14341" priority="1432" operator="lessThan">
      <formula>0.8</formula>
    </cfRule>
    <cfRule type="cellIs" dxfId="14340" priority="1433" operator="greaterThan">
      <formula>1</formula>
    </cfRule>
  </conditionalFormatting>
  <conditionalFormatting sqref="R19:R25">
    <cfRule type="cellIs" dxfId="14339" priority="1430" operator="greaterThan">
      <formula>1</formula>
    </cfRule>
    <cfRule type="cellIs" dxfId="14338" priority="1431" operator="lessThan">
      <formula>0.8</formula>
    </cfRule>
  </conditionalFormatting>
  <conditionalFormatting sqref="Q19:Q25">
    <cfRule type="cellIs" dxfId="14337" priority="1434" operator="lessThan">
      <formula>0</formula>
    </cfRule>
  </conditionalFormatting>
  <conditionalFormatting sqref="Q40">
    <cfRule type="cellIs" dxfId="14336" priority="1429" operator="lessThan">
      <formula>0</formula>
    </cfRule>
  </conditionalFormatting>
  <conditionalFormatting sqref="R40">
    <cfRule type="cellIs" dxfId="14335" priority="1427" operator="lessThan">
      <formula>0.8</formula>
    </cfRule>
    <cfRule type="cellIs" dxfId="14334" priority="1428" operator="greaterThan">
      <formula>1</formula>
    </cfRule>
  </conditionalFormatting>
  <conditionalFormatting sqref="R40">
    <cfRule type="cellIs" dxfId="14333" priority="1425" operator="greaterThan">
      <formula>1</formula>
    </cfRule>
    <cfRule type="cellIs" dxfId="14332" priority="1426" operator="lessThan">
      <formula>0.8</formula>
    </cfRule>
  </conditionalFormatting>
  <conditionalFormatting sqref="P40">
    <cfRule type="cellIs" dxfId="14331" priority="1424" operator="greaterThan">
      <formula>0</formula>
    </cfRule>
  </conditionalFormatting>
  <conditionalFormatting sqref="P40">
    <cfRule type="cellIs" dxfId="14330" priority="1418" operator="greaterThan">
      <formula>0</formula>
    </cfRule>
  </conditionalFormatting>
  <conditionalFormatting sqref="Q40">
    <cfRule type="cellIs" dxfId="14329" priority="1423" operator="lessThan">
      <formula>0</formula>
    </cfRule>
  </conditionalFormatting>
  <conditionalFormatting sqref="R40">
    <cfRule type="cellIs" dxfId="14328" priority="1421" operator="lessThan">
      <formula>0.8</formula>
    </cfRule>
    <cfRule type="cellIs" dxfId="14327" priority="1422" operator="greaterThan">
      <formula>1</formula>
    </cfRule>
  </conditionalFormatting>
  <conditionalFormatting sqref="R40">
    <cfRule type="cellIs" dxfId="14326" priority="1419" operator="greaterThan">
      <formula>1</formula>
    </cfRule>
    <cfRule type="cellIs" dxfId="14325" priority="1420" operator="lessThan">
      <formula>0.8</formula>
    </cfRule>
  </conditionalFormatting>
  <conditionalFormatting sqref="P40">
    <cfRule type="cellIs" dxfId="14324" priority="1412" operator="greaterThan">
      <formula>0</formula>
    </cfRule>
  </conditionalFormatting>
  <conditionalFormatting sqref="Q40">
    <cfRule type="cellIs" dxfId="14323" priority="1417" operator="lessThan">
      <formula>0</formula>
    </cfRule>
  </conditionalFormatting>
  <conditionalFormatting sqref="R40">
    <cfRule type="cellIs" dxfId="14322" priority="1415" operator="lessThan">
      <formula>0.8</formula>
    </cfRule>
    <cfRule type="cellIs" dxfId="14321" priority="1416" operator="greaterThan">
      <formula>1</formula>
    </cfRule>
  </conditionalFormatting>
  <conditionalFormatting sqref="R40">
    <cfRule type="cellIs" dxfId="14320" priority="1413" operator="greaterThan">
      <formula>1</formula>
    </cfRule>
    <cfRule type="cellIs" dxfId="14319" priority="1414" operator="lessThan">
      <formula>0.8</formula>
    </cfRule>
  </conditionalFormatting>
  <conditionalFormatting sqref="Q40">
    <cfRule type="cellIs" dxfId="14318" priority="1411" operator="lessThan">
      <formula>0</formula>
    </cfRule>
  </conditionalFormatting>
  <conditionalFormatting sqref="R40">
    <cfRule type="cellIs" dxfId="14317" priority="1409" operator="lessThan">
      <formula>0.8</formula>
    </cfRule>
    <cfRule type="cellIs" dxfId="14316" priority="1410" operator="greaterThan">
      <formula>1</formula>
    </cfRule>
  </conditionalFormatting>
  <conditionalFormatting sqref="R40">
    <cfRule type="cellIs" dxfId="14315" priority="1407" operator="greaterThan">
      <formula>1</formula>
    </cfRule>
    <cfRule type="cellIs" dxfId="14314" priority="1408" operator="lessThan">
      <formula>0.8</formula>
    </cfRule>
  </conditionalFormatting>
  <conditionalFormatting sqref="P40">
    <cfRule type="cellIs" dxfId="14313" priority="1406" operator="greaterThan">
      <formula>0</formula>
    </cfRule>
  </conditionalFormatting>
  <conditionalFormatting sqref="P40">
    <cfRule type="cellIs" dxfId="14312" priority="1400" operator="greaterThan">
      <formula>0</formula>
    </cfRule>
  </conditionalFormatting>
  <conditionalFormatting sqref="Q40">
    <cfRule type="cellIs" dxfId="14311" priority="1405" operator="lessThan">
      <formula>0</formula>
    </cfRule>
  </conditionalFormatting>
  <conditionalFormatting sqref="R40">
    <cfRule type="cellIs" dxfId="14310" priority="1403" operator="lessThan">
      <formula>0.8</formula>
    </cfRule>
    <cfRule type="cellIs" dxfId="14309" priority="1404" operator="greaterThan">
      <formula>1</formula>
    </cfRule>
  </conditionalFormatting>
  <conditionalFormatting sqref="R40">
    <cfRule type="cellIs" dxfId="14308" priority="1401" operator="greaterThan">
      <formula>1</formula>
    </cfRule>
    <cfRule type="cellIs" dxfId="14307" priority="1402" operator="lessThan">
      <formula>0.8</formula>
    </cfRule>
  </conditionalFormatting>
  <conditionalFormatting sqref="P40">
    <cfRule type="cellIs" dxfId="14306" priority="1394" operator="greaterThan">
      <formula>0</formula>
    </cfRule>
  </conditionalFormatting>
  <conditionalFormatting sqref="Q40">
    <cfRule type="cellIs" dxfId="14305" priority="1399" operator="lessThan">
      <formula>0</formula>
    </cfRule>
  </conditionalFormatting>
  <conditionalFormatting sqref="R40">
    <cfRule type="cellIs" dxfId="14304" priority="1397" operator="lessThan">
      <formula>0.8</formula>
    </cfRule>
    <cfRule type="cellIs" dxfId="14303" priority="1398" operator="greaterThan">
      <formula>1</formula>
    </cfRule>
  </conditionalFormatting>
  <conditionalFormatting sqref="R40">
    <cfRule type="cellIs" dxfId="14302" priority="1395" operator="greaterThan">
      <formula>1</formula>
    </cfRule>
    <cfRule type="cellIs" dxfId="14301" priority="1396" operator="lessThan">
      <formula>0.8</formula>
    </cfRule>
  </conditionalFormatting>
  <conditionalFormatting sqref="P40">
    <cfRule type="cellIs" dxfId="14300" priority="1388" operator="greaterThan">
      <formula>0</formula>
    </cfRule>
  </conditionalFormatting>
  <conditionalFormatting sqref="Q40">
    <cfRule type="cellIs" dxfId="14299" priority="1393" operator="lessThan">
      <formula>0</formula>
    </cfRule>
  </conditionalFormatting>
  <conditionalFormatting sqref="R40">
    <cfRule type="cellIs" dxfId="14298" priority="1391" operator="lessThan">
      <formula>0.8</formula>
    </cfRule>
    <cfRule type="cellIs" dxfId="14297" priority="1392" operator="greaterThan">
      <formula>1</formula>
    </cfRule>
  </conditionalFormatting>
  <conditionalFormatting sqref="R40">
    <cfRule type="cellIs" dxfId="14296" priority="1389" operator="greaterThan">
      <formula>1</formula>
    </cfRule>
    <cfRule type="cellIs" dxfId="14295" priority="1390" operator="lessThan">
      <formula>0.8</formula>
    </cfRule>
  </conditionalFormatting>
  <conditionalFormatting sqref="Q40">
    <cfRule type="cellIs" dxfId="14294" priority="1382" operator="lessThan">
      <formula>0</formula>
    </cfRule>
  </conditionalFormatting>
  <conditionalFormatting sqref="P40">
    <cfRule type="cellIs" dxfId="14293" priority="1383" operator="greaterThan">
      <formula>0</formula>
    </cfRule>
  </conditionalFormatting>
  <conditionalFormatting sqref="R40">
    <cfRule type="cellIs" dxfId="14292" priority="1386" operator="lessThan">
      <formula>0.8</formula>
    </cfRule>
    <cfRule type="cellIs" dxfId="14291" priority="1387" operator="greaterThan">
      <formula>1</formula>
    </cfRule>
  </conditionalFormatting>
  <conditionalFormatting sqref="R40">
    <cfRule type="cellIs" dxfId="14290" priority="1384" operator="greaterThan">
      <formula>1</formula>
    </cfRule>
    <cfRule type="cellIs" dxfId="14289" priority="1385" operator="lessThan">
      <formula>0.8</formula>
    </cfRule>
  </conditionalFormatting>
  <conditionalFormatting sqref="Q40">
    <cfRule type="cellIs" dxfId="14288" priority="1376" operator="lessThan">
      <formula>0</formula>
    </cfRule>
  </conditionalFormatting>
  <conditionalFormatting sqref="R40">
    <cfRule type="cellIs" dxfId="14287" priority="1380" operator="lessThan">
      <formula>0.8</formula>
    </cfRule>
    <cfRule type="cellIs" dxfId="14286" priority="1381" operator="greaterThan">
      <formula>1</formula>
    </cfRule>
  </conditionalFormatting>
  <conditionalFormatting sqref="R40">
    <cfRule type="cellIs" dxfId="14285" priority="1378" operator="greaterThan">
      <formula>1</formula>
    </cfRule>
    <cfRule type="cellIs" dxfId="14284" priority="1379" operator="lessThan">
      <formula>0.8</formula>
    </cfRule>
  </conditionalFormatting>
  <conditionalFormatting sqref="P40">
    <cfRule type="cellIs" dxfId="14283" priority="1377" operator="greaterThan">
      <formula>0</formula>
    </cfRule>
  </conditionalFormatting>
  <conditionalFormatting sqref="Q40">
    <cfRule type="cellIs" dxfId="14282" priority="1375" operator="lessThan">
      <formula>0</formula>
    </cfRule>
  </conditionalFormatting>
  <conditionalFormatting sqref="R40">
    <cfRule type="cellIs" dxfId="14281" priority="1373" operator="lessThan">
      <formula>0.8</formula>
    </cfRule>
    <cfRule type="cellIs" dxfId="14280" priority="1374" operator="greaterThan">
      <formula>1</formula>
    </cfRule>
  </conditionalFormatting>
  <conditionalFormatting sqref="R40">
    <cfRule type="cellIs" dxfId="14279" priority="1371" operator="greaterThan">
      <formula>1</formula>
    </cfRule>
    <cfRule type="cellIs" dxfId="14278" priority="1372" operator="lessThan">
      <formula>0.8</formula>
    </cfRule>
  </conditionalFormatting>
  <conditionalFormatting sqref="P40">
    <cfRule type="cellIs" dxfId="14277" priority="1370" operator="greaterThan">
      <formula>0</formula>
    </cfRule>
  </conditionalFormatting>
  <conditionalFormatting sqref="Q40">
    <cfRule type="cellIs" dxfId="14276" priority="1369" operator="lessThan">
      <formula>0</formula>
    </cfRule>
  </conditionalFormatting>
  <conditionalFormatting sqref="R40">
    <cfRule type="cellIs" dxfId="14275" priority="1367" operator="lessThan">
      <formula>0.8</formula>
    </cfRule>
    <cfRule type="cellIs" dxfId="14274" priority="1368" operator="greaterThan">
      <formula>1</formula>
    </cfRule>
  </conditionalFormatting>
  <conditionalFormatting sqref="R40">
    <cfRule type="cellIs" dxfId="14273" priority="1365" operator="greaterThan">
      <formula>1</formula>
    </cfRule>
    <cfRule type="cellIs" dxfId="14272" priority="1366" operator="lessThan">
      <formula>0.8</formula>
    </cfRule>
  </conditionalFormatting>
  <conditionalFormatting sqref="P40">
    <cfRule type="cellIs" dxfId="14271" priority="1364" operator="greaterThan">
      <formula>0</formula>
    </cfRule>
  </conditionalFormatting>
  <conditionalFormatting sqref="Q32:Q39">
    <cfRule type="cellIs" dxfId="14270" priority="1363" operator="lessThan">
      <formula>0</formula>
    </cfRule>
  </conditionalFormatting>
  <conditionalFormatting sqref="R32:R39">
    <cfRule type="cellIs" dxfId="14269" priority="1361" operator="lessThan">
      <formula>0.8</formula>
    </cfRule>
    <cfRule type="cellIs" dxfId="14268" priority="1362" operator="greaterThan">
      <formula>1</formula>
    </cfRule>
  </conditionalFormatting>
  <conditionalFormatting sqref="R32:R39">
    <cfRule type="cellIs" dxfId="14267" priority="1359" operator="greaterThan">
      <formula>1</formula>
    </cfRule>
    <cfRule type="cellIs" dxfId="14266" priority="1360" operator="lessThan">
      <formula>0.8</formula>
    </cfRule>
  </conditionalFormatting>
  <conditionalFormatting sqref="P39">
    <cfRule type="cellIs" dxfId="14265" priority="1358" operator="greaterThan">
      <formula>0</formula>
    </cfRule>
  </conditionalFormatting>
  <conditionalFormatting sqref="Q32:Q39">
    <cfRule type="cellIs" dxfId="14264" priority="1357" operator="lessThan">
      <formula>0</formula>
    </cfRule>
  </conditionalFormatting>
  <conditionalFormatting sqref="R32:R39">
    <cfRule type="cellIs" dxfId="14263" priority="1355" operator="lessThan">
      <formula>0.8</formula>
    </cfRule>
    <cfRule type="cellIs" dxfId="14262" priority="1356" operator="greaterThan">
      <formula>1</formula>
    </cfRule>
  </conditionalFormatting>
  <conditionalFormatting sqref="R32:R39">
    <cfRule type="cellIs" dxfId="14261" priority="1353" operator="greaterThan">
      <formula>1</formula>
    </cfRule>
    <cfRule type="cellIs" dxfId="14260" priority="1354" operator="lessThan">
      <formula>0.8</formula>
    </cfRule>
  </conditionalFormatting>
  <conditionalFormatting sqref="P39">
    <cfRule type="cellIs" dxfId="14259" priority="1352" operator="greaterThan">
      <formula>0</formula>
    </cfRule>
  </conditionalFormatting>
  <conditionalFormatting sqref="Q32:Q39">
    <cfRule type="cellIs" dxfId="14258" priority="1351" operator="lessThan">
      <formula>0</formula>
    </cfRule>
  </conditionalFormatting>
  <conditionalFormatting sqref="R32:R39">
    <cfRule type="cellIs" dxfId="14257" priority="1349" operator="lessThan">
      <formula>0.8</formula>
    </cfRule>
    <cfRule type="cellIs" dxfId="14256" priority="1350" operator="greaterThan">
      <formula>1</formula>
    </cfRule>
  </conditionalFormatting>
  <conditionalFormatting sqref="R32:R39">
    <cfRule type="cellIs" dxfId="14255" priority="1347" operator="greaterThan">
      <formula>1</formula>
    </cfRule>
    <cfRule type="cellIs" dxfId="14254" priority="1348" operator="lessThan">
      <formula>0.8</formula>
    </cfRule>
  </conditionalFormatting>
  <conditionalFormatting sqref="P39">
    <cfRule type="cellIs" dxfId="14253" priority="1346" operator="greaterThan">
      <formula>0</formula>
    </cfRule>
  </conditionalFormatting>
  <conditionalFormatting sqref="Q32:Q39">
    <cfRule type="cellIs" dxfId="14252" priority="1345" operator="lessThan">
      <formula>0</formula>
    </cfRule>
  </conditionalFormatting>
  <conditionalFormatting sqref="R32:R39">
    <cfRule type="cellIs" dxfId="14251" priority="1343" operator="lessThan">
      <formula>0.8</formula>
    </cfRule>
    <cfRule type="cellIs" dxfId="14250" priority="1344" operator="greaterThan">
      <formula>1</formula>
    </cfRule>
  </conditionalFormatting>
  <conditionalFormatting sqref="R32:R39">
    <cfRule type="cellIs" dxfId="14249" priority="1341" operator="greaterThan">
      <formula>1</formula>
    </cfRule>
    <cfRule type="cellIs" dxfId="14248" priority="1342" operator="lessThan">
      <formula>0.8</formula>
    </cfRule>
  </conditionalFormatting>
  <conditionalFormatting sqref="P39">
    <cfRule type="cellIs" dxfId="14247" priority="1340" operator="greaterThan">
      <formula>0</formula>
    </cfRule>
  </conditionalFormatting>
  <conditionalFormatting sqref="P39">
    <cfRule type="cellIs" dxfId="14246" priority="1334" operator="greaterThan">
      <formula>0</formula>
    </cfRule>
  </conditionalFormatting>
  <conditionalFormatting sqref="Q32:Q39">
    <cfRule type="cellIs" dxfId="14245" priority="1339" operator="lessThan">
      <formula>0</formula>
    </cfRule>
  </conditionalFormatting>
  <conditionalFormatting sqref="R32:R39">
    <cfRule type="cellIs" dxfId="14244" priority="1337" operator="lessThan">
      <formula>0.8</formula>
    </cfRule>
    <cfRule type="cellIs" dxfId="14243" priority="1338" operator="greaterThan">
      <formula>1</formula>
    </cfRule>
  </conditionalFormatting>
  <conditionalFormatting sqref="R32:R39">
    <cfRule type="cellIs" dxfId="14242" priority="1335" operator="greaterThan">
      <formula>1</formula>
    </cfRule>
    <cfRule type="cellIs" dxfId="14241" priority="1336" operator="lessThan">
      <formula>0.8</formula>
    </cfRule>
  </conditionalFormatting>
  <conditionalFormatting sqref="P39">
    <cfRule type="cellIs" dxfId="14240" priority="1328" operator="greaterThan">
      <formula>0</formula>
    </cfRule>
  </conditionalFormatting>
  <conditionalFormatting sqref="Q32:Q39">
    <cfRule type="cellIs" dxfId="14239" priority="1333" operator="lessThan">
      <formula>0</formula>
    </cfRule>
  </conditionalFormatting>
  <conditionalFormatting sqref="R32:R39">
    <cfRule type="cellIs" dxfId="14238" priority="1331" operator="lessThan">
      <formula>0.8</formula>
    </cfRule>
    <cfRule type="cellIs" dxfId="14237" priority="1332" operator="greaterThan">
      <formula>1</formula>
    </cfRule>
  </conditionalFormatting>
  <conditionalFormatting sqref="R32:R39">
    <cfRule type="cellIs" dxfId="14236" priority="1329" operator="greaterThan">
      <formula>1</formula>
    </cfRule>
    <cfRule type="cellIs" dxfId="14235" priority="1330" operator="lessThan">
      <formula>0.8</formula>
    </cfRule>
  </conditionalFormatting>
  <conditionalFormatting sqref="R32:R39">
    <cfRule type="cellIs" dxfId="14234" priority="1325" operator="lessThan">
      <formula>0.8</formula>
    </cfRule>
    <cfRule type="cellIs" dxfId="14233" priority="1326" operator="greaterThan">
      <formula>1</formula>
    </cfRule>
  </conditionalFormatting>
  <conditionalFormatting sqref="R32:R39">
    <cfRule type="cellIs" dxfId="14232" priority="1323" operator="greaterThan">
      <formula>1</formula>
    </cfRule>
    <cfRule type="cellIs" dxfId="14231" priority="1324" operator="lessThan">
      <formula>0.8</formula>
    </cfRule>
  </conditionalFormatting>
  <conditionalFormatting sqref="P39">
    <cfRule type="cellIs" dxfId="14230" priority="1322" operator="greaterThan">
      <formula>0</formula>
    </cfRule>
  </conditionalFormatting>
  <conditionalFormatting sqref="Q32:Q39">
    <cfRule type="cellIs" dxfId="14229" priority="1327" operator="lessThan">
      <formula>0</formula>
    </cfRule>
  </conditionalFormatting>
  <conditionalFormatting sqref="Q32:Q39">
    <cfRule type="cellIs" dxfId="14228" priority="1321" operator="lessThan">
      <formula>0</formula>
    </cfRule>
  </conditionalFormatting>
  <conditionalFormatting sqref="R32:R39">
    <cfRule type="cellIs" dxfId="14227" priority="1319" operator="lessThan">
      <formula>0.8</formula>
    </cfRule>
    <cfRule type="cellIs" dxfId="14226" priority="1320" operator="greaterThan">
      <formula>1</formula>
    </cfRule>
  </conditionalFormatting>
  <conditionalFormatting sqref="R32:R39">
    <cfRule type="cellIs" dxfId="14225" priority="1317" operator="greaterThan">
      <formula>1</formula>
    </cfRule>
    <cfRule type="cellIs" dxfId="14224" priority="1318" operator="lessThan">
      <formula>0.8</formula>
    </cfRule>
  </conditionalFormatting>
  <conditionalFormatting sqref="P39">
    <cfRule type="cellIs" dxfId="14223" priority="1316" operator="greaterThan">
      <formula>0</formula>
    </cfRule>
  </conditionalFormatting>
  <conditionalFormatting sqref="P39">
    <cfRule type="cellIs" dxfId="14222" priority="1310" operator="greaterThan">
      <formula>0</formula>
    </cfRule>
  </conditionalFormatting>
  <conditionalFormatting sqref="Q32:Q39">
    <cfRule type="cellIs" dxfId="14221" priority="1315" operator="lessThan">
      <formula>0</formula>
    </cfRule>
  </conditionalFormatting>
  <conditionalFormatting sqref="R32:R39">
    <cfRule type="cellIs" dxfId="14220" priority="1313" operator="lessThan">
      <formula>0.8</formula>
    </cfRule>
    <cfRule type="cellIs" dxfId="14219" priority="1314" operator="greaterThan">
      <formula>1</formula>
    </cfRule>
  </conditionalFormatting>
  <conditionalFormatting sqref="R32:R39">
    <cfRule type="cellIs" dxfId="14218" priority="1311" operator="greaterThan">
      <formula>1</formula>
    </cfRule>
    <cfRule type="cellIs" dxfId="14217" priority="1312" operator="lessThan">
      <formula>0.8</formula>
    </cfRule>
  </conditionalFormatting>
  <conditionalFormatting sqref="P39">
    <cfRule type="cellIs" dxfId="14216" priority="1304" operator="greaterThan">
      <formula>0</formula>
    </cfRule>
  </conditionalFormatting>
  <conditionalFormatting sqref="Q32:Q39">
    <cfRule type="cellIs" dxfId="14215" priority="1309" operator="lessThan">
      <formula>0</formula>
    </cfRule>
  </conditionalFormatting>
  <conditionalFormatting sqref="R32:R39">
    <cfRule type="cellIs" dxfId="14214" priority="1307" operator="lessThan">
      <formula>0.8</formula>
    </cfRule>
    <cfRule type="cellIs" dxfId="14213" priority="1308" operator="greaterThan">
      <formula>1</formula>
    </cfRule>
  </conditionalFormatting>
  <conditionalFormatting sqref="R32:R39">
    <cfRule type="cellIs" dxfId="14212" priority="1305" operator="greaterThan">
      <formula>1</formula>
    </cfRule>
    <cfRule type="cellIs" dxfId="14211" priority="1306" operator="lessThan">
      <formula>0.8</formula>
    </cfRule>
  </conditionalFormatting>
  <conditionalFormatting sqref="R32:R39">
    <cfRule type="cellIs" dxfId="14210" priority="1301" operator="lessThan">
      <formula>0.8</formula>
    </cfRule>
    <cfRule type="cellIs" dxfId="14209" priority="1302" operator="greaterThan">
      <formula>1</formula>
    </cfRule>
  </conditionalFormatting>
  <conditionalFormatting sqref="R32:R39">
    <cfRule type="cellIs" dxfId="14208" priority="1299" operator="greaterThan">
      <formula>1</formula>
    </cfRule>
    <cfRule type="cellIs" dxfId="14207" priority="1300" operator="lessThan">
      <formula>0.8</formula>
    </cfRule>
  </conditionalFormatting>
  <conditionalFormatting sqref="P39">
    <cfRule type="cellIs" dxfId="14206" priority="1298" operator="greaterThan">
      <formula>0</formula>
    </cfRule>
  </conditionalFormatting>
  <conditionalFormatting sqref="Q32:Q39">
    <cfRule type="cellIs" dxfId="14205" priority="1303" operator="lessThan">
      <formula>0</formula>
    </cfRule>
  </conditionalFormatting>
  <conditionalFormatting sqref="P39">
    <cfRule type="cellIs" dxfId="14204" priority="1292" operator="greaterThan">
      <formula>0</formula>
    </cfRule>
  </conditionalFormatting>
  <conditionalFormatting sqref="Q32:Q39">
    <cfRule type="cellIs" dxfId="14203" priority="1297" operator="lessThan">
      <formula>0</formula>
    </cfRule>
  </conditionalFormatting>
  <conditionalFormatting sqref="R32:R39">
    <cfRule type="cellIs" dxfId="14202" priority="1295" operator="lessThan">
      <formula>0.8</formula>
    </cfRule>
    <cfRule type="cellIs" dxfId="14201" priority="1296" operator="greaterThan">
      <formula>1</formula>
    </cfRule>
  </conditionalFormatting>
  <conditionalFormatting sqref="R32:R39">
    <cfRule type="cellIs" dxfId="14200" priority="1293" operator="greaterThan">
      <formula>1</formula>
    </cfRule>
    <cfRule type="cellIs" dxfId="14199" priority="1294" operator="lessThan">
      <formula>0.8</formula>
    </cfRule>
  </conditionalFormatting>
  <conditionalFormatting sqref="R32:R39">
    <cfRule type="cellIs" dxfId="14198" priority="1289" operator="lessThan">
      <formula>0.8</formula>
    </cfRule>
    <cfRule type="cellIs" dxfId="14197" priority="1290" operator="greaterThan">
      <formula>1</formula>
    </cfRule>
  </conditionalFormatting>
  <conditionalFormatting sqref="R32:R39">
    <cfRule type="cellIs" dxfId="14196" priority="1287" operator="greaterThan">
      <formula>1</formula>
    </cfRule>
    <cfRule type="cellIs" dxfId="14195" priority="1288" operator="lessThan">
      <formula>0.8</formula>
    </cfRule>
  </conditionalFormatting>
  <conditionalFormatting sqref="P39">
    <cfRule type="cellIs" dxfId="14194" priority="1286" operator="greaterThan">
      <formula>0</formula>
    </cfRule>
  </conditionalFormatting>
  <conditionalFormatting sqref="Q32:Q39">
    <cfRule type="cellIs" dxfId="14193" priority="1291" operator="lessThan">
      <formula>0</formula>
    </cfRule>
  </conditionalFormatting>
  <conditionalFormatting sqref="R32:R39">
    <cfRule type="cellIs" dxfId="14192" priority="1283" operator="lessThan">
      <formula>0.8</formula>
    </cfRule>
    <cfRule type="cellIs" dxfId="14191" priority="1284" operator="greaterThan">
      <formula>1</formula>
    </cfRule>
  </conditionalFormatting>
  <conditionalFormatting sqref="R32:R39">
    <cfRule type="cellIs" dxfId="14190" priority="1281" operator="greaterThan">
      <formula>1</formula>
    </cfRule>
    <cfRule type="cellIs" dxfId="14189" priority="1282" operator="lessThan">
      <formula>0.8</formula>
    </cfRule>
  </conditionalFormatting>
  <conditionalFormatting sqref="P39">
    <cfRule type="cellIs" dxfId="14188" priority="1280" operator="greaterThan">
      <formula>0</formula>
    </cfRule>
  </conditionalFormatting>
  <conditionalFormatting sqref="Q32:Q39">
    <cfRule type="cellIs" dxfId="14187" priority="1285" operator="lessThan">
      <formula>0</formula>
    </cfRule>
  </conditionalFormatting>
  <conditionalFormatting sqref="Q32:Q39">
    <cfRule type="cellIs" dxfId="14186" priority="1279" operator="lessThan">
      <formula>0</formula>
    </cfRule>
  </conditionalFormatting>
  <conditionalFormatting sqref="R32:R39">
    <cfRule type="cellIs" dxfId="14185" priority="1277" operator="lessThan">
      <formula>0.8</formula>
    </cfRule>
    <cfRule type="cellIs" dxfId="14184" priority="1278" operator="greaterThan">
      <formula>1</formula>
    </cfRule>
  </conditionalFormatting>
  <conditionalFormatting sqref="R32:R39">
    <cfRule type="cellIs" dxfId="14183" priority="1275" operator="greaterThan">
      <formula>1</formula>
    </cfRule>
    <cfRule type="cellIs" dxfId="14182" priority="1276" operator="lessThan">
      <formula>0.8</formula>
    </cfRule>
  </conditionalFormatting>
  <conditionalFormatting sqref="P39">
    <cfRule type="cellIs" dxfId="14181" priority="1274" operator="greaterThan">
      <formula>0</formula>
    </cfRule>
  </conditionalFormatting>
  <conditionalFormatting sqref="Q32:Q39">
    <cfRule type="cellIs" dxfId="14180" priority="1268" operator="lessThan">
      <formula>0</formula>
    </cfRule>
  </conditionalFormatting>
  <conditionalFormatting sqref="R32:R39">
    <cfRule type="cellIs" dxfId="14179" priority="1272" operator="lessThan">
      <formula>0.8</formula>
    </cfRule>
    <cfRule type="cellIs" dxfId="14178" priority="1273" operator="greaterThan">
      <formula>1</formula>
    </cfRule>
  </conditionalFormatting>
  <conditionalFormatting sqref="R32:R39">
    <cfRule type="cellIs" dxfId="14177" priority="1270" operator="greaterThan">
      <formula>1</formula>
    </cfRule>
    <cfRule type="cellIs" dxfId="14176" priority="1271" operator="lessThan">
      <formula>0.8</formula>
    </cfRule>
  </conditionalFormatting>
  <conditionalFormatting sqref="P39">
    <cfRule type="cellIs" dxfId="14175" priority="1269" operator="greaterThan">
      <formula>0</formula>
    </cfRule>
  </conditionalFormatting>
  <conditionalFormatting sqref="Q32:Q39">
    <cfRule type="cellIs" dxfId="14174" priority="1267" operator="lessThan">
      <formula>0</formula>
    </cfRule>
  </conditionalFormatting>
  <conditionalFormatting sqref="R32:R39">
    <cfRule type="cellIs" dxfId="14173" priority="1265" operator="lessThan">
      <formula>0.8</formula>
    </cfRule>
    <cfRule type="cellIs" dxfId="14172" priority="1266" operator="greaterThan">
      <formula>1</formula>
    </cfRule>
  </conditionalFormatting>
  <conditionalFormatting sqref="R32:R39">
    <cfRule type="cellIs" dxfId="14171" priority="1263" operator="greaterThan">
      <formula>1</formula>
    </cfRule>
    <cfRule type="cellIs" dxfId="14170" priority="1264" operator="lessThan">
      <formula>0.8</formula>
    </cfRule>
  </conditionalFormatting>
  <conditionalFormatting sqref="P39">
    <cfRule type="cellIs" dxfId="14169" priority="1262" operator="greaterThan">
      <formula>0</formula>
    </cfRule>
  </conditionalFormatting>
  <conditionalFormatting sqref="Q32:Q39">
    <cfRule type="cellIs" dxfId="14168" priority="1261" operator="lessThan">
      <formula>0</formula>
    </cfRule>
  </conditionalFormatting>
  <conditionalFormatting sqref="R32:R39">
    <cfRule type="cellIs" dxfId="14167" priority="1259" operator="lessThan">
      <formula>0.8</formula>
    </cfRule>
    <cfRule type="cellIs" dxfId="14166" priority="1260" operator="greaterThan">
      <formula>1</formula>
    </cfRule>
  </conditionalFormatting>
  <conditionalFormatting sqref="R32:R39">
    <cfRule type="cellIs" dxfId="14165" priority="1257" operator="greaterThan">
      <formula>1</formula>
    </cfRule>
    <cfRule type="cellIs" dxfId="14164" priority="1258" operator="lessThan">
      <formula>0.8</formula>
    </cfRule>
  </conditionalFormatting>
  <conditionalFormatting sqref="P39">
    <cfRule type="cellIs" dxfId="14163" priority="1256" operator="greaterThan">
      <formula>0</formula>
    </cfRule>
  </conditionalFormatting>
  <conditionalFormatting sqref="Q32:Q39">
    <cfRule type="cellIs" dxfId="14162" priority="1255" operator="lessThan">
      <formula>0</formula>
    </cfRule>
  </conditionalFormatting>
  <conditionalFormatting sqref="R32:R39">
    <cfRule type="cellIs" dxfId="14161" priority="1253" operator="lessThan">
      <formula>0.8</formula>
    </cfRule>
    <cfRule type="cellIs" dxfId="14160" priority="1254" operator="greaterThan">
      <formula>1</formula>
    </cfRule>
  </conditionalFormatting>
  <conditionalFormatting sqref="R32:R39">
    <cfRule type="cellIs" dxfId="14159" priority="1251" operator="greaterThan">
      <formula>1</formula>
    </cfRule>
    <cfRule type="cellIs" dxfId="14158" priority="1252" operator="lessThan">
      <formula>0.8</formula>
    </cfRule>
  </conditionalFormatting>
  <conditionalFormatting sqref="P39">
    <cfRule type="cellIs" dxfId="14157" priority="1250" operator="greaterThan">
      <formula>0</formula>
    </cfRule>
  </conditionalFormatting>
  <conditionalFormatting sqref="Q32:Q39">
    <cfRule type="cellIs" dxfId="14156" priority="1249" operator="lessThan">
      <formula>0</formula>
    </cfRule>
  </conditionalFormatting>
  <conditionalFormatting sqref="R32:R39">
    <cfRule type="cellIs" dxfId="14155" priority="1247" operator="lessThan">
      <formula>0.8</formula>
    </cfRule>
    <cfRule type="cellIs" dxfId="14154" priority="1248" operator="greaterThan">
      <formula>1</formula>
    </cfRule>
  </conditionalFormatting>
  <conditionalFormatting sqref="R32:R39">
    <cfRule type="cellIs" dxfId="14153" priority="1245" operator="greaterThan">
      <formula>1</formula>
    </cfRule>
    <cfRule type="cellIs" dxfId="14152" priority="1246" operator="lessThan">
      <formula>0.8</formula>
    </cfRule>
  </conditionalFormatting>
  <conditionalFormatting sqref="P39">
    <cfRule type="cellIs" dxfId="14151" priority="1244" operator="greaterThan">
      <formula>0</formula>
    </cfRule>
  </conditionalFormatting>
  <conditionalFormatting sqref="Q32:Q39">
    <cfRule type="cellIs" dxfId="14150" priority="1243" operator="lessThan">
      <formula>0</formula>
    </cfRule>
  </conditionalFormatting>
  <conditionalFormatting sqref="R32:R39">
    <cfRule type="cellIs" dxfId="14149" priority="1241" operator="lessThan">
      <formula>0.8</formula>
    </cfRule>
    <cfRule type="cellIs" dxfId="14148" priority="1242" operator="greaterThan">
      <formula>1</formula>
    </cfRule>
  </conditionalFormatting>
  <conditionalFormatting sqref="R32:R39">
    <cfRule type="cellIs" dxfId="14147" priority="1239" operator="greaterThan">
      <formula>1</formula>
    </cfRule>
    <cfRule type="cellIs" dxfId="14146" priority="1240" operator="lessThan">
      <formula>0.8</formula>
    </cfRule>
  </conditionalFormatting>
  <conditionalFormatting sqref="P39">
    <cfRule type="cellIs" dxfId="14145" priority="1238" operator="greaterThan">
      <formula>0</formula>
    </cfRule>
  </conditionalFormatting>
  <conditionalFormatting sqref="P39">
    <cfRule type="cellIs" dxfId="14144" priority="1232" operator="greaterThan">
      <formula>0</formula>
    </cfRule>
  </conditionalFormatting>
  <conditionalFormatting sqref="Q32:Q39">
    <cfRule type="cellIs" dxfId="14143" priority="1237" operator="lessThan">
      <formula>0</formula>
    </cfRule>
  </conditionalFormatting>
  <conditionalFormatting sqref="R32:R39">
    <cfRule type="cellIs" dxfId="14142" priority="1235" operator="lessThan">
      <formula>0.8</formula>
    </cfRule>
    <cfRule type="cellIs" dxfId="14141" priority="1236" operator="greaterThan">
      <formula>1</formula>
    </cfRule>
  </conditionalFormatting>
  <conditionalFormatting sqref="R32:R39">
    <cfRule type="cellIs" dxfId="14140" priority="1233" operator="greaterThan">
      <formula>1</formula>
    </cfRule>
    <cfRule type="cellIs" dxfId="14139" priority="1234" operator="lessThan">
      <formula>0.8</formula>
    </cfRule>
  </conditionalFormatting>
  <conditionalFormatting sqref="P39">
    <cfRule type="cellIs" dxfId="14138" priority="1226" operator="greaterThan">
      <formula>0</formula>
    </cfRule>
  </conditionalFormatting>
  <conditionalFormatting sqref="Q32:Q39">
    <cfRule type="cellIs" dxfId="14137" priority="1231" operator="lessThan">
      <formula>0</formula>
    </cfRule>
  </conditionalFormatting>
  <conditionalFormatting sqref="R32:R39">
    <cfRule type="cellIs" dxfId="14136" priority="1229" operator="lessThan">
      <formula>0.8</formula>
    </cfRule>
    <cfRule type="cellIs" dxfId="14135" priority="1230" operator="greaterThan">
      <formula>1</formula>
    </cfRule>
  </conditionalFormatting>
  <conditionalFormatting sqref="R32:R39">
    <cfRule type="cellIs" dxfId="14134" priority="1227" operator="greaterThan">
      <formula>1</formula>
    </cfRule>
    <cfRule type="cellIs" dxfId="14133" priority="1228" operator="lessThan">
      <formula>0.8</formula>
    </cfRule>
  </conditionalFormatting>
  <conditionalFormatting sqref="R32:R39">
    <cfRule type="cellIs" dxfId="14132" priority="1223" operator="lessThan">
      <formula>0.8</formula>
    </cfRule>
    <cfRule type="cellIs" dxfId="14131" priority="1224" operator="greaterThan">
      <formula>1</formula>
    </cfRule>
  </conditionalFormatting>
  <conditionalFormatting sqref="R32:R39">
    <cfRule type="cellIs" dxfId="14130" priority="1221" operator="greaterThan">
      <formula>1</formula>
    </cfRule>
    <cfRule type="cellIs" dxfId="14129" priority="1222" operator="lessThan">
      <formula>0.8</formula>
    </cfRule>
  </conditionalFormatting>
  <conditionalFormatting sqref="P39">
    <cfRule type="cellIs" dxfId="14128" priority="1220" operator="greaterThan">
      <formula>0</formula>
    </cfRule>
  </conditionalFormatting>
  <conditionalFormatting sqref="Q32:Q39">
    <cfRule type="cellIs" dxfId="14127" priority="1225" operator="lessThan">
      <formula>0</formula>
    </cfRule>
  </conditionalFormatting>
  <conditionalFormatting sqref="Q32:Q39">
    <cfRule type="cellIs" dxfId="14126" priority="1214" operator="lessThan">
      <formula>0</formula>
    </cfRule>
  </conditionalFormatting>
  <conditionalFormatting sqref="P39">
    <cfRule type="cellIs" dxfId="14125" priority="1215" operator="greaterThan">
      <formula>0</formula>
    </cfRule>
  </conditionalFormatting>
  <conditionalFormatting sqref="R32:R39">
    <cfRule type="cellIs" dxfId="14124" priority="1218" operator="lessThan">
      <formula>0.8</formula>
    </cfRule>
    <cfRule type="cellIs" dxfId="14123" priority="1219" operator="greaterThan">
      <formula>1</formula>
    </cfRule>
  </conditionalFormatting>
  <conditionalFormatting sqref="R32:R39">
    <cfRule type="cellIs" dxfId="14122" priority="1216" operator="greaterThan">
      <formula>1</formula>
    </cfRule>
    <cfRule type="cellIs" dxfId="14121" priority="1217" operator="lessThan">
      <formula>0.8</formula>
    </cfRule>
  </conditionalFormatting>
  <conditionalFormatting sqref="Q32:Q39">
    <cfRule type="cellIs" dxfId="14120" priority="1208" operator="lessThan">
      <formula>0</formula>
    </cfRule>
  </conditionalFormatting>
  <conditionalFormatting sqref="R32:R39">
    <cfRule type="cellIs" dxfId="14119" priority="1212" operator="lessThan">
      <formula>0.8</formula>
    </cfRule>
    <cfRule type="cellIs" dxfId="14118" priority="1213" operator="greaterThan">
      <formula>1</formula>
    </cfRule>
  </conditionalFormatting>
  <conditionalFormatting sqref="R32:R39">
    <cfRule type="cellIs" dxfId="14117" priority="1210" operator="greaterThan">
      <formula>1</formula>
    </cfRule>
    <cfRule type="cellIs" dxfId="14116" priority="1211" operator="lessThan">
      <formula>0.8</formula>
    </cfRule>
  </conditionalFormatting>
  <conditionalFormatting sqref="P39">
    <cfRule type="cellIs" dxfId="14115" priority="1209" operator="greaterThan">
      <formula>0</formula>
    </cfRule>
  </conditionalFormatting>
  <conditionalFormatting sqref="Q32:Q39">
    <cfRule type="cellIs" dxfId="14114" priority="1207" operator="lessThan">
      <formula>0</formula>
    </cfRule>
  </conditionalFormatting>
  <conditionalFormatting sqref="R32:R39">
    <cfRule type="cellIs" dxfId="14113" priority="1205" operator="lessThan">
      <formula>0.8</formula>
    </cfRule>
    <cfRule type="cellIs" dxfId="14112" priority="1206" operator="greaterThan">
      <formula>1</formula>
    </cfRule>
  </conditionalFormatting>
  <conditionalFormatting sqref="R32:R39">
    <cfRule type="cellIs" dxfId="14111" priority="1203" operator="greaterThan">
      <formula>1</formula>
    </cfRule>
    <cfRule type="cellIs" dxfId="14110" priority="1204" operator="lessThan">
      <formula>0.8</formula>
    </cfRule>
  </conditionalFormatting>
  <conditionalFormatting sqref="P39">
    <cfRule type="cellIs" dxfId="14109" priority="1202" operator="greaterThan">
      <formula>0</formula>
    </cfRule>
  </conditionalFormatting>
  <conditionalFormatting sqref="Q32:Q39">
    <cfRule type="cellIs" dxfId="14108" priority="1201" operator="lessThan">
      <formula>0</formula>
    </cfRule>
  </conditionalFormatting>
  <conditionalFormatting sqref="R32:R39">
    <cfRule type="cellIs" dxfId="14107" priority="1199" operator="lessThan">
      <formula>0.8</formula>
    </cfRule>
    <cfRule type="cellIs" dxfId="14106" priority="1200" operator="greaterThan">
      <formula>1</formula>
    </cfRule>
  </conditionalFormatting>
  <conditionalFormatting sqref="R32:R39">
    <cfRule type="cellIs" dxfId="14105" priority="1197" operator="greaterThan">
      <formula>1</formula>
    </cfRule>
    <cfRule type="cellIs" dxfId="14104" priority="1198" operator="lessThan">
      <formula>0.8</formula>
    </cfRule>
  </conditionalFormatting>
  <conditionalFormatting sqref="P39">
    <cfRule type="cellIs" dxfId="14103" priority="1196" operator="greaterThan">
      <formula>0</formula>
    </cfRule>
  </conditionalFormatting>
  <conditionalFormatting sqref="Q32:Q39">
    <cfRule type="cellIs" dxfId="14102" priority="1195" operator="lessThan">
      <formula>0</formula>
    </cfRule>
  </conditionalFormatting>
  <conditionalFormatting sqref="R32:R39">
    <cfRule type="cellIs" dxfId="14101" priority="1193" operator="lessThan">
      <formula>0.8</formula>
    </cfRule>
    <cfRule type="cellIs" dxfId="14100" priority="1194" operator="greaterThan">
      <formula>1</formula>
    </cfRule>
  </conditionalFormatting>
  <conditionalFormatting sqref="R32:R39">
    <cfRule type="cellIs" dxfId="14099" priority="1191" operator="greaterThan">
      <formula>1</formula>
    </cfRule>
    <cfRule type="cellIs" dxfId="14098" priority="1192" operator="lessThan">
      <formula>0.8</formula>
    </cfRule>
  </conditionalFormatting>
  <conditionalFormatting sqref="P39">
    <cfRule type="cellIs" dxfId="14097" priority="1190" operator="greaterThan">
      <formula>0</formula>
    </cfRule>
  </conditionalFormatting>
  <conditionalFormatting sqref="Q32:Q39">
    <cfRule type="cellIs" dxfId="14096" priority="1189" operator="lessThan">
      <formula>0</formula>
    </cfRule>
  </conditionalFormatting>
  <conditionalFormatting sqref="R32:R39">
    <cfRule type="cellIs" dxfId="14095" priority="1187" operator="lessThan">
      <formula>0.8</formula>
    </cfRule>
    <cfRule type="cellIs" dxfId="14094" priority="1188" operator="greaterThan">
      <formula>1</formula>
    </cfRule>
  </conditionalFormatting>
  <conditionalFormatting sqref="R32:R39">
    <cfRule type="cellIs" dxfId="14093" priority="1185" operator="greaterThan">
      <formula>1</formula>
    </cfRule>
    <cfRule type="cellIs" dxfId="14092" priority="1186" operator="lessThan">
      <formula>0.8</formula>
    </cfRule>
  </conditionalFormatting>
  <conditionalFormatting sqref="P39">
    <cfRule type="cellIs" dxfId="14091" priority="1184" operator="greaterThan">
      <formula>0</formula>
    </cfRule>
  </conditionalFormatting>
  <conditionalFormatting sqref="Q96:Q105">
    <cfRule type="cellIs" dxfId="14090" priority="1178" operator="lessThan">
      <formula>0</formula>
    </cfRule>
  </conditionalFormatting>
  <conditionalFormatting sqref="P96:P105">
    <cfRule type="cellIs" dxfId="14089" priority="1179" operator="greaterThan">
      <formula>0</formula>
    </cfRule>
  </conditionalFormatting>
  <conditionalFormatting sqref="R96:R105">
    <cfRule type="cellIs" dxfId="14088" priority="1182" operator="lessThan">
      <formula>0.8</formula>
    </cfRule>
    <cfRule type="cellIs" dxfId="14087" priority="1183" operator="greaterThan">
      <formula>1</formula>
    </cfRule>
  </conditionalFormatting>
  <conditionalFormatting sqref="R96:R105">
    <cfRule type="cellIs" dxfId="14086" priority="1180" operator="greaterThan">
      <formula>1</formula>
    </cfRule>
    <cfRule type="cellIs" dxfId="14085" priority="1181" operator="lessThan">
      <formula>0.8</formula>
    </cfRule>
  </conditionalFormatting>
  <conditionalFormatting sqref="Q96:Q105">
    <cfRule type="cellIs" dxfId="14084" priority="1172" operator="lessThan">
      <formula>0</formula>
    </cfRule>
  </conditionalFormatting>
  <conditionalFormatting sqref="R96:R105">
    <cfRule type="cellIs" dxfId="14083" priority="1176" operator="lessThan">
      <formula>0.8</formula>
    </cfRule>
    <cfRule type="cellIs" dxfId="14082" priority="1177" operator="greaterThan">
      <formula>1</formula>
    </cfRule>
  </conditionalFormatting>
  <conditionalFormatting sqref="R96:R105">
    <cfRule type="cellIs" dxfId="14081" priority="1174" operator="greaterThan">
      <formula>1</formula>
    </cfRule>
    <cfRule type="cellIs" dxfId="14080" priority="1175" operator="lessThan">
      <formula>0.8</formula>
    </cfRule>
  </conditionalFormatting>
  <conditionalFormatting sqref="P96:P105">
    <cfRule type="cellIs" dxfId="14079" priority="1173" operator="greaterThan">
      <formula>0</formula>
    </cfRule>
  </conditionalFormatting>
  <conditionalFormatting sqref="Q96:Q105">
    <cfRule type="cellIs" dxfId="14078" priority="1171" operator="lessThan">
      <formula>0</formula>
    </cfRule>
  </conditionalFormatting>
  <conditionalFormatting sqref="R96:R105">
    <cfRule type="cellIs" dxfId="14077" priority="1169" operator="lessThan">
      <formula>0.8</formula>
    </cfRule>
    <cfRule type="cellIs" dxfId="14076" priority="1170" operator="greaterThan">
      <formula>1</formula>
    </cfRule>
  </conditionalFormatting>
  <conditionalFormatting sqref="R96:R105">
    <cfRule type="cellIs" dxfId="14075" priority="1167" operator="greaterThan">
      <formula>1</formula>
    </cfRule>
    <cfRule type="cellIs" dxfId="14074" priority="1168" operator="lessThan">
      <formula>0.8</formula>
    </cfRule>
  </conditionalFormatting>
  <conditionalFormatting sqref="P96:P105">
    <cfRule type="cellIs" dxfId="14073" priority="1166" operator="greaterThan">
      <formula>0</formula>
    </cfRule>
  </conditionalFormatting>
  <conditionalFormatting sqref="Q96:Q105">
    <cfRule type="cellIs" dxfId="14072" priority="1165" operator="lessThan">
      <formula>0</formula>
    </cfRule>
  </conditionalFormatting>
  <conditionalFormatting sqref="R96:R105">
    <cfRule type="cellIs" dxfId="14071" priority="1163" operator="lessThan">
      <formula>0.8</formula>
    </cfRule>
    <cfRule type="cellIs" dxfId="14070" priority="1164" operator="greaterThan">
      <formula>1</formula>
    </cfRule>
  </conditionalFormatting>
  <conditionalFormatting sqref="R96:R105">
    <cfRule type="cellIs" dxfId="14069" priority="1161" operator="greaterThan">
      <formula>1</formula>
    </cfRule>
    <cfRule type="cellIs" dxfId="14068" priority="1162" operator="lessThan">
      <formula>0.8</formula>
    </cfRule>
  </conditionalFormatting>
  <conditionalFormatting sqref="P96:P105">
    <cfRule type="cellIs" dxfId="14067" priority="1160" operator="greaterThan">
      <formula>0</formula>
    </cfRule>
  </conditionalFormatting>
  <conditionalFormatting sqref="Q96:Q105">
    <cfRule type="cellIs" dxfId="14066" priority="1154" operator="lessThan">
      <formula>0</formula>
    </cfRule>
  </conditionalFormatting>
  <conditionalFormatting sqref="R96:R105">
    <cfRule type="cellIs" dxfId="14065" priority="1158" operator="lessThan">
      <formula>0.8</formula>
    </cfRule>
    <cfRule type="cellIs" dxfId="14064" priority="1159" operator="greaterThan">
      <formula>1</formula>
    </cfRule>
  </conditionalFormatting>
  <conditionalFormatting sqref="R96:R105">
    <cfRule type="cellIs" dxfId="14063" priority="1156" operator="greaterThan">
      <formula>1</formula>
    </cfRule>
    <cfRule type="cellIs" dxfId="14062" priority="1157" operator="lessThan">
      <formula>0.8</formula>
    </cfRule>
  </conditionalFormatting>
  <conditionalFormatting sqref="P96:P105">
    <cfRule type="cellIs" dxfId="14061" priority="1155" operator="greaterThan">
      <formula>0</formula>
    </cfRule>
  </conditionalFormatting>
  <conditionalFormatting sqref="Q96:Q105">
    <cfRule type="cellIs" dxfId="14060" priority="1153" operator="lessThan">
      <formula>0</formula>
    </cfRule>
  </conditionalFormatting>
  <conditionalFormatting sqref="R96:R105">
    <cfRule type="cellIs" dxfId="14059" priority="1151" operator="lessThan">
      <formula>0.8</formula>
    </cfRule>
    <cfRule type="cellIs" dxfId="14058" priority="1152" operator="greaterThan">
      <formula>1</formula>
    </cfRule>
  </conditionalFormatting>
  <conditionalFormatting sqref="R96:R105">
    <cfRule type="cellIs" dxfId="14057" priority="1149" operator="greaterThan">
      <formula>1</formula>
    </cfRule>
    <cfRule type="cellIs" dxfId="14056" priority="1150" operator="lessThan">
      <formula>0.8</formula>
    </cfRule>
  </conditionalFormatting>
  <conditionalFormatting sqref="P96:P105">
    <cfRule type="cellIs" dxfId="14055" priority="1148" operator="greaterThan">
      <formula>0</formula>
    </cfRule>
  </conditionalFormatting>
  <conditionalFormatting sqref="Q96:Q105">
    <cfRule type="cellIs" dxfId="14054" priority="1147" operator="lessThan">
      <formula>0</formula>
    </cfRule>
  </conditionalFormatting>
  <conditionalFormatting sqref="R96:R105">
    <cfRule type="cellIs" dxfId="14053" priority="1145" operator="lessThan">
      <formula>0.8</formula>
    </cfRule>
    <cfRule type="cellIs" dxfId="14052" priority="1146" operator="greaterThan">
      <formula>1</formula>
    </cfRule>
  </conditionalFormatting>
  <conditionalFormatting sqref="R96:R105">
    <cfRule type="cellIs" dxfId="14051" priority="1143" operator="greaterThan">
      <formula>1</formula>
    </cfRule>
    <cfRule type="cellIs" dxfId="14050" priority="1144" operator="lessThan">
      <formula>0.8</formula>
    </cfRule>
  </conditionalFormatting>
  <conditionalFormatting sqref="P96:P105">
    <cfRule type="cellIs" dxfId="14049" priority="1142" operator="greaterThan">
      <formula>0</formula>
    </cfRule>
  </conditionalFormatting>
  <conditionalFormatting sqref="Q96:Q105">
    <cfRule type="cellIs" dxfId="14048" priority="1141" operator="lessThan">
      <formula>0</formula>
    </cfRule>
  </conditionalFormatting>
  <conditionalFormatting sqref="R96:R105">
    <cfRule type="cellIs" dxfId="14047" priority="1139" operator="lessThan">
      <formula>0.8</formula>
    </cfRule>
    <cfRule type="cellIs" dxfId="14046" priority="1140" operator="greaterThan">
      <formula>1</formula>
    </cfRule>
  </conditionalFormatting>
  <conditionalFormatting sqref="R96:R105">
    <cfRule type="cellIs" dxfId="14045" priority="1137" operator="greaterThan">
      <formula>1</formula>
    </cfRule>
    <cfRule type="cellIs" dxfId="14044" priority="1138" operator="lessThan">
      <formula>0.8</formula>
    </cfRule>
  </conditionalFormatting>
  <conditionalFormatting sqref="P96:P105">
    <cfRule type="cellIs" dxfId="14043" priority="1136" operator="greaterThan">
      <formula>0</formula>
    </cfRule>
  </conditionalFormatting>
  <conditionalFormatting sqref="Q96:Q105">
    <cfRule type="cellIs" dxfId="14042" priority="1135" operator="lessThan">
      <formula>0</formula>
    </cfRule>
  </conditionalFormatting>
  <conditionalFormatting sqref="R96:R105">
    <cfRule type="cellIs" dxfId="14041" priority="1133" operator="lessThan">
      <formula>0.8</formula>
    </cfRule>
    <cfRule type="cellIs" dxfId="14040" priority="1134" operator="greaterThan">
      <formula>1</formula>
    </cfRule>
  </conditionalFormatting>
  <conditionalFormatting sqref="R96:R105">
    <cfRule type="cellIs" dxfId="14039" priority="1131" operator="greaterThan">
      <formula>1</formula>
    </cfRule>
    <cfRule type="cellIs" dxfId="14038" priority="1132" operator="lessThan">
      <formula>0.8</formula>
    </cfRule>
  </conditionalFormatting>
  <conditionalFormatting sqref="P96:P105">
    <cfRule type="cellIs" dxfId="14037" priority="1130" operator="greaterThan">
      <formula>0</formula>
    </cfRule>
  </conditionalFormatting>
  <conditionalFormatting sqref="Q96:Q105">
    <cfRule type="cellIs" dxfId="14036" priority="1129" operator="lessThan">
      <formula>0</formula>
    </cfRule>
  </conditionalFormatting>
  <conditionalFormatting sqref="R96:R105">
    <cfRule type="cellIs" dxfId="14035" priority="1127" operator="lessThan">
      <formula>0.8</formula>
    </cfRule>
    <cfRule type="cellIs" dxfId="14034" priority="1128" operator="greaterThan">
      <formula>1</formula>
    </cfRule>
  </conditionalFormatting>
  <conditionalFormatting sqref="R96:R105">
    <cfRule type="cellIs" dxfId="14033" priority="1125" operator="greaterThan">
      <formula>1</formula>
    </cfRule>
    <cfRule type="cellIs" dxfId="14032" priority="1126" operator="lessThan">
      <formula>0.8</formula>
    </cfRule>
  </conditionalFormatting>
  <conditionalFormatting sqref="P96:P105">
    <cfRule type="cellIs" dxfId="14031" priority="1124" operator="greaterThan">
      <formula>0</formula>
    </cfRule>
  </conditionalFormatting>
  <conditionalFormatting sqref="P96:P105">
    <cfRule type="cellIs" dxfId="14030" priority="1118" operator="greaterThan">
      <formula>0</formula>
    </cfRule>
  </conditionalFormatting>
  <conditionalFormatting sqref="Q96:Q105">
    <cfRule type="cellIs" dxfId="14029" priority="1123" operator="lessThan">
      <formula>0</formula>
    </cfRule>
  </conditionalFormatting>
  <conditionalFormatting sqref="R96:R105">
    <cfRule type="cellIs" dxfId="14028" priority="1121" operator="lessThan">
      <formula>0.8</formula>
    </cfRule>
    <cfRule type="cellIs" dxfId="14027" priority="1122" operator="greaterThan">
      <formula>1</formula>
    </cfRule>
  </conditionalFormatting>
  <conditionalFormatting sqref="R96:R105">
    <cfRule type="cellIs" dxfId="14026" priority="1119" operator="greaterThan">
      <formula>1</formula>
    </cfRule>
    <cfRule type="cellIs" dxfId="14025" priority="1120" operator="lessThan">
      <formula>0.8</formula>
    </cfRule>
  </conditionalFormatting>
  <conditionalFormatting sqref="P96:P105">
    <cfRule type="cellIs" dxfId="14024" priority="1112" operator="greaterThan">
      <formula>0</formula>
    </cfRule>
  </conditionalFormatting>
  <conditionalFormatting sqref="Q96:Q105">
    <cfRule type="cellIs" dxfId="14023" priority="1117" operator="lessThan">
      <formula>0</formula>
    </cfRule>
  </conditionalFormatting>
  <conditionalFormatting sqref="R96:R105">
    <cfRule type="cellIs" dxfId="14022" priority="1115" operator="lessThan">
      <formula>0.8</formula>
    </cfRule>
    <cfRule type="cellIs" dxfId="14021" priority="1116" operator="greaterThan">
      <formula>1</formula>
    </cfRule>
  </conditionalFormatting>
  <conditionalFormatting sqref="R96:R105">
    <cfRule type="cellIs" dxfId="14020" priority="1113" operator="greaterThan">
      <formula>1</formula>
    </cfRule>
    <cfRule type="cellIs" dxfId="14019" priority="1114" operator="lessThan">
      <formula>0.8</formula>
    </cfRule>
  </conditionalFormatting>
  <conditionalFormatting sqref="R96:R105">
    <cfRule type="cellIs" dxfId="14018" priority="1109" operator="lessThan">
      <formula>0.8</formula>
    </cfRule>
    <cfRule type="cellIs" dxfId="14017" priority="1110" operator="greaterThan">
      <formula>1</formula>
    </cfRule>
  </conditionalFormatting>
  <conditionalFormatting sqref="R96:R105">
    <cfRule type="cellIs" dxfId="14016" priority="1107" operator="greaterThan">
      <formula>1</formula>
    </cfRule>
    <cfRule type="cellIs" dxfId="14015" priority="1108" operator="lessThan">
      <formula>0.8</formula>
    </cfRule>
  </conditionalFormatting>
  <conditionalFormatting sqref="P96:P105">
    <cfRule type="cellIs" dxfId="14014" priority="1106" operator="greaterThan">
      <formula>0</formula>
    </cfRule>
  </conditionalFormatting>
  <conditionalFormatting sqref="Q96:Q105">
    <cfRule type="cellIs" dxfId="14013" priority="1111" operator="lessThan">
      <formula>0</formula>
    </cfRule>
  </conditionalFormatting>
  <conditionalFormatting sqref="Q96:Q105">
    <cfRule type="cellIs" dxfId="14012" priority="1100" operator="lessThan">
      <formula>0</formula>
    </cfRule>
  </conditionalFormatting>
  <conditionalFormatting sqref="P96:P105">
    <cfRule type="cellIs" dxfId="14011" priority="1101" operator="greaterThan">
      <formula>0</formula>
    </cfRule>
  </conditionalFormatting>
  <conditionalFormatting sqref="R96:R105">
    <cfRule type="cellIs" dxfId="14010" priority="1104" operator="lessThan">
      <formula>0.8</formula>
    </cfRule>
    <cfRule type="cellIs" dxfId="14009" priority="1105" operator="greaterThan">
      <formula>1</formula>
    </cfRule>
  </conditionalFormatting>
  <conditionalFormatting sqref="R96:R105">
    <cfRule type="cellIs" dxfId="14008" priority="1102" operator="greaterThan">
      <formula>1</formula>
    </cfRule>
    <cfRule type="cellIs" dxfId="14007" priority="1103" operator="lessThan">
      <formula>0.8</formula>
    </cfRule>
  </conditionalFormatting>
  <conditionalFormatting sqref="Q96:Q105">
    <cfRule type="cellIs" dxfId="14006" priority="1094" operator="lessThan">
      <formula>0</formula>
    </cfRule>
  </conditionalFormatting>
  <conditionalFormatting sqref="R96:R105">
    <cfRule type="cellIs" dxfId="14005" priority="1098" operator="lessThan">
      <formula>0.8</formula>
    </cfRule>
    <cfRule type="cellIs" dxfId="14004" priority="1099" operator="greaterThan">
      <formula>1</formula>
    </cfRule>
  </conditionalFormatting>
  <conditionalFormatting sqref="R96:R105">
    <cfRule type="cellIs" dxfId="14003" priority="1096" operator="greaterThan">
      <formula>1</formula>
    </cfRule>
    <cfRule type="cellIs" dxfId="14002" priority="1097" operator="lessThan">
      <formula>0.8</formula>
    </cfRule>
  </conditionalFormatting>
  <conditionalFormatting sqref="P96:P105">
    <cfRule type="cellIs" dxfId="14001" priority="1095" operator="greaterThan">
      <formula>0</formula>
    </cfRule>
  </conditionalFormatting>
  <conditionalFormatting sqref="Q96:Q105">
    <cfRule type="cellIs" dxfId="14000" priority="1093" operator="lessThan">
      <formula>0</formula>
    </cfRule>
  </conditionalFormatting>
  <conditionalFormatting sqref="R96:R105">
    <cfRule type="cellIs" dxfId="13999" priority="1091" operator="lessThan">
      <formula>0.8</formula>
    </cfRule>
    <cfRule type="cellIs" dxfId="13998" priority="1092" operator="greaterThan">
      <formula>1</formula>
    </cfRule>
  </conditionalFormatting>
  <conditionalFormatting sqref="R96:R105">
    <cfRule type="cellIs" dxfId="13997" priority="1089" operator="greaterThan">
      <formula>1</formula>
    </cfRule>
    <cfRule type="cellIs" dxfId="13996" priority="1090" operator="lessThan">
      <formula>0.8</formula>
    </cfRule>
  </conditionalFormatting>
  <conditionalFormatting sqref="P96:P105">
    <cfRule type="cellIs" dxfId="13995" priority="1088" operator="greaterThan">
      <formula>0</formula>
    </cfRule>
  </conditionalFormatting>
  <conditionalFormatting sqref="Q96:Q105">
    <cfRule type="cellIs" dxfId="13994" priority="1087" operator="lessThan">
      <formula>0</formula>
    </cfRule>
  </conditionalFormatting>
  <conditionalFormatting sqref="R96:R105">
    <cfRule type="cellIs" dxfId="13993" priority="1085" operator="lessThan">
      <formula>0.8</formula>
    </cfRule>
    <cfRule type="cellIs" dxfId="13992" priority="1086" operator="greaterThan">
      <formula>1</formula>
    </cfRule>
  </conditionalFormatting>
  <conditionalFormatting sqref="R96:R105">
    <cfRule type="cellIs" dxfId="13991" priority="1083" operator="greaterThan">
      <formula>1</formula>
    </cfRule>
    <cfRule type="cellIs" dxfId="13990" priority="1084" operator="lessThan">
      <formula>0.8</formula>
    </cfRule>
  </conditionalFormatting>
  <conditionalFormatting sqref="P96:P105">
    <cfRule type="cellIs" dxfId="13989" priority="1082" operator="greaterThan">
      <formula>0</formula>
    </cfRule>
  </conditionalFormatting>
  <conditionalFormatting sqref="Q96:Q105">
    <cfRule type="cellIs" dxfId="13988" priority="1076" operator="lessThan">
      <formula>0</formula>
    </cfRule>
  </conditionalFormatting>
  <conditionalFormatting sqref="P96:P105">
    <cfRule type="cellIs" dxfId="13987" priority="1077" operator="greaterThan">
      <formula>0</formula>
    </cfRule>
  </conditionalFormatting>
  <conditionalFormatting sqref="R96:R105">
    <cfRule type="cellIs" dxfId="13986" priority="1080" operator="lessThan">
      <formula>0.8</formula>
    </cfRule>
    <cfRule type="cellIs" dxfId="13985" priority="1081" operator="greaterThan">
      <formula>1</formula>
    </cfRule>
  </conditionalFormatting>
  <conditionalFormatting sqref="R96:R105">
    <cfRule type="cellIs" dxfId="13984" priority="1078" operator="greaterThan">
      <formula>1</formula>
    </cfRule>
    <cfRule type="cellIs" dxfId="13983" priority="1079" operator="lessThan">
      <formula>0.8</formula>
    </cfRule>
  </conditionalFormatting>
  <conditionalFormatting sqref="Q96:Q105">
    <cfRule type="cellIs" dxfId="13982" priority="1070" operator="lessThan">
      <formula>0</formula>
    </cfRule>
  </conditionalFormatting>
  <conditionalFormatting sqref="R96:R105">
    <cfRule type="cellIs" dxfId="13981" priority="1074" operator="lessThan">
      <formula>0.8</formula>
    </cfRule>
    <cfRule type="cellIs" dxfId="13980" priority="1075" operator="greaterThan">
      <formula>1</formula>
    </cfRule>
  </conditionalFormatting>
  <conditionalFormatting sqref="R96:R105">
    <cfRule type="cellIs" dxfId="13979" priority="1072" operator="greaterThan">
      <formula>1</formula>
    </cfRule>
    <cfRule type="cellIs" dxfId="13978" priority="1073" operator="lessThan">
      <formula>0.8</formula>
    </cfRule>
  </conditionalFormatting>
  <conditionalFormatting sqref="P96:P105">
    <cfRule type="cellIs" dxfId="13977" priority="1071" operator="greaterThan">
      <formula>0</formula>
    </cfRule>
  </conditionalFormatting>
  <conditionalFormatting sqref="Q96:Q105">
    <cfRule type="cellIs" dxfId="13976" priority="1069" operator="lessThan">
      <formula>0</formula>
    </cfRule>
  </conditionalFormatting>
  <conditionalFormatting sqref="R96:R105">
    <cfRule type="cellIs" dxfId="13975" priority="1067" operator="lessThan">
      <formula>0.8</formula>
    </cfRule>
    <cfRule type="cellIs" dxfId="13974" priority="1068" operator="greaterThan">
      <formula>1</formula>
    </cfRule>
  </conditionalFormatting>
  <conditionalFormatting sqref="R96:R105">
    <cfRule type="cellIs" dxfId="13973" priority="1065" operator="greaterThan">
      <formula>1</formula>
    </cfRule>
    <cfRule type="cellIs" dxfId="13972" priority="1066" operator="lessThan">
      <formula>0.8</formula>
    </cfRule>
  </conditionalFormatting>
  <conditionalFormatting sqref="P96:P105">
    <cfRule type="cellIs" dxfId="13971" priority="1064" operator="greaterThan">
      <formula>0</formula>
    </cfRule>
  </conditionalFormatting>
  <conditionalFormatting sqref="Q96:Q105">
    <cfRule type="cellIs" dxfId="13970" priority="1063" operator="lessThan">
      <formula>0</formula>
    </cfRule>
  </conditionalFormatting>
  <conditionalFormatting sqref="R96:R105">
    <cfRule type="cellIs" dxfId="13969" priority="1061" operator="lessThan">
      <formula>0.8</formula>
    </cfRule>
    <cfRule type="cellIs" dxfId="13968" priority="1062" operator="greaterThan">
      <formula>1</formula>
    </cfRule>
  </conditionalFormatting>
  <conditionalFormatting sqref="R96:R105">
    <cfRule type="cellIs" dxfId="13967" priority="1059" operator="greaterThan">
      <formula>1</formula>
    </cfRule>
    <cfRule type="cellIs" dxfId="13966" priority="1060" operator="lessThan">
      <formula>0.8</formula>
    </cfRule>
  </conditionalFormatting>
  <conditionalFormatting sqref="P96:P105">
    <cfRule type="cellIs" dxfId="13965" priority="1058" operator="greaterThan">
      <formula>0</formula>
    </cfRule>
  </conditionalFormatting>
  <conditionalFormatting sqref="P124 P127 P130">
    <cfRule type="cellIs" dxfId="13964" priority="1052" operator="greaterThan">
      <formula>0</formula>
    </cfRule>
  </conditionalFormatting>
  <conditionalFormatting sqref="Q124 Q127 Q130">
    <cfRule type="cellIs" dxfId="13963" priority="1057" operator="lessThan">
      <formula>0</formula>
    </cfRule>
  </conditionalFormatting>
  <conditionalFormatting sqref="R124 R127 R130">
    <cfRule type="cellIs" dxfId="13962" priority="1055" operator="lessThan">
      <formula>0.8</formula>
    </cfRule>
    <cfRule type="cellIs" dxfId="13961" priority="1056" operator="greaterThan">
      <formula>1</formula>
    </cfRule>
  </conditionalFormatting>
  <conditionalFormatting sqref="R124 R127 R130">
    <cfRule type="cellIs" dxfId="13960" priority="1053" operator="greaterThan">
      <formula>1</formula>
    </cfRule>
    <cfRule type="cellIs" dxfId="13959" priority="1054" operator="lessThan">
      <formula>0.8</formula>
    </cfRule>
  </conditionalFormatting>
  <conditionalFormatting sqref="Q124 Q127 Q130">
    <cfRule type="cellIs" dxfId="13958" priority="1051" operator="lessThan">
      <formula>0</formula>
    </cfRule>
  </conditionalFormatting>
  <conditionalFormatting sqref="R124 R127 R130">
    <cfRule type="cellIs" dxfId="13957" priority="1049" operator="lessThan">
      <formula>0.8</formula>
    </cfRule>
    <cfRule type="cellIs" dxfId="13956" priority="1050" operator="greaterThan">
      <formula>1</formula>
    </cfRule>
  </conditionalFormatting>
  <conditionalFormatting sqref="R124 R127 R130">
    <cfRule type="cellIs" dxfId="13955" priority="1047" operator="greaterThan">
      <formula>1</formula>
    </cfRule>
    <cfRule type="cellIs" dxfId="13954" priority="1048" operator="lessThan">
      <formula>0.8</formula>
    </cfRule>
  </conditionalFormatting>
  <conditionalFormatting sqref="P124 P127 P130">
    <cfRule type="cellIs" dxfId="13953" priority="1046" operator="greaterThan">
      <formula>0</formula>
    </cfRule>
  </conditionalFormatting>
  <conditionalFormatting sqref="Q123 Q131 Q126 Q129">
    <cfRule type="cellIs" dxfId="13952" priority="1045" operator="lessThan">
      <formula>0</formula>
    </cfRule>
  </conditionalFormatting>
  <conditionalFormatting sqref="R123 R131 R126 R129">
    <cfRule type="cellIs" dxfId="13951" priority="1043" operator="lessThan">
      <formula>0.8</formula>
    </cfRule>
    <cfRule type="cellIs" dxfId="13950" priority="1044" operator="greaterThan">
      <formula>1</formula>
    </cfRule>
  </conditionalFormatting>
  <conditionalFormatting sqref="R123 R131 R126 R129">
    <cfRule type="cellIs" dxfId="13949" priority="1041" operator="greaterThan">
      <formula>1</formula>
    </cfRule>
    <cfRule type="cellIs" dxfId="13948" priority="1042" operator="lessThan">
      <formula>0.8</formula>
    </cfRule>
  </conditionalFormatting>
  <conditionalFormatting sqref="P123 P131 P126 P129">
    <cfRule type="cellIs" dxfId="13947" priority="1040" operator="greaterThan">
      <formula>0</formula>
    </cfRule>
  </conditionalFormatting>
  <conditionalFormatting sqref="P123 P131 P126 P129">
    <cfRule type="cellIs" dxfId="13946" priority="1034" operator="greaterThan">
      <formula>0</formula>
    </cfRule>
  </conditionalFormatting>
  <conditionalFormatting sqref="Q123 Q131 Q126 Q129">
    <cfRule type="cellIs" dxfId="13945" priority="1039" operator="lessThan">
      <formula>0</formula>
    </cfRule>
  </conditionalFormatting>
  <conditionalFormatting sqref="R123 R131 R126 R129">
    <cfRule type="cellIs" dxfId="13944" priority="1037" operator="lessThan">
      <formula>0.8</formula>
    </cfRule>
    <cfRule type="cellIs" dxfId="13943" priority="1038" operator="greaterThan">
      <formula>1</formula>
    </cfRule>
  </conditionalFormatting>
  <conditionalFormatting sqref="R123 R131 R126 R129">
    <cfRule type="cellIs" dxfId="13942" priority="1035" operator="greaterThan">
      <formula>1</formula>
    </cfRule>
    <cfRule type="cellIs" dxfId="13941" priority="1036" operator="lessThan">
      <formula>0.8</formula>
    </cfRule>
  </conditionalFormatting>
  <conditionalFormatting sqref="P122 P125 P128">
    <cfRule type="cellIs" dxfId="13940" priority="1028" operator="greaterThan">
      <formula>0</formula>
    </cfRule>
  </conditionalFormatting>
  <conditionalFormatting sqref="Q122 Q125 Q128">
    <cfRule type="cellIs" dxfId="13939" priority="1033" operator="lessThan">
      <formula>0</formula>
    </cfRule>
  </conditionalFormatting>
  <conditionalFormatting sqref="R122 R125 R128">
    <cfRule type="cellIs" dxfId="13938" priority="1031" operator="lessThan">
      <formula>0.8</formula>
    </cfRule>
    <cfRule type="cellIs" dxfId="13937" priority="1032" operator="greaterThan">
      <formula>1</formula>
    </cfRule>
  </conditionalFormatting>
  <conditionalFormatting sqref="R122 R125 R128">
    <cfRule type="cellIs" dxfId="13936" priority="1029" operator="greaterThan">
      <formula>1</formula>
    </cfRule>
    <cfRule type="cellIs" dxfId="13935" priority="1030" operator="lessThan">
      <formula>0.8</formula>
    </cfRule>
  </conditionalFormatting>
  <conditionalFormatting sqref="P137 P140 P142 P144">
    <cfRule type="cellIs" dxfId="13934" priority="1027" operator="greaterThan">
      <formula>0</formula>
    </cfRule>
  </conditionalFormatting>
  <conditionalFormatting sqref="Q137:Q144">
    <cfRule type="cellIs" dxfId="13933" priority="1026" operator="lessThan">
      <formula>0</formula>
    </cfRule>
  </conditionalFormatting>
  <conditionalFormatting sqref="R137">
    <cfRule type="cellIs" dxfId="13932" priority="1024" operator="lessThan">
      <formula>0.8</formula>
    </cfRule>
    <cfRule type="cellIs" dxfId="13931" priority="1025" operator="greaterThan">
      <formula>1</formula>
    </cfRule>
  </conditionalFormatting>
  <conditionalFormatting sqref="R137">
    <cfRule type="cellIs" dxfId="13930" priority="1022" operator="greaterThan">
      <formula>1</formula>
    </cfRule>
    <cfRule type="cellIs" dxfId="13929" priority="1023" operator="lessThan">
      <formula>0.8</formula>
    </cfRule>
  </conditionalFormatting>
  <conditionalFormatting sqref="P137 P140 P142 P144">
    <cfRule type="cellIs" dxfId="13928" priority="1021" operator="greaterThan">
      <formula>0</formula>
    </cfRule>
  </conditionalFormatting>
  <conditionalFormatting sqref="Q137:Q144">
    <cfRule type="cellIs" dxfId="13927" priority="1020" operator="lessThan">
      <formula>0</formula>
    </cfRule>
  </conditionalFormatting>
  <conditionalFormatting sqref="R137">
    <cfRule type="cellIs" dxfId="13926" priority="1018" operator="lessThan">
      <formula>0.8</formula>
    </cfRule>
    <cfRule type="cellIs" dxfId="13925" priority="1019" operator="greaterThan">
      <formula>1</formula>
    </cfRule>
  </conditionalFormatting>
  <conditionalFormatting sqref="R137">
    <cfRule type="cellIs" dxfId="13924" priority="1016" operator="greaterThan">
      <formula>1</formula>
    </cfRule>
    <cfRule type="cellIs" dxfId="13923" priority="1017" operator="lessThan">
      <formula>0.8</formula>
    </cfRule>
  </conditionalFormatting>
  <conditionalFormatting sqref="P137 P140 P142 P144">
    <cfRule type="cellIs" dxfId="13922" priority="1015" operator="greaterThan">
      <formula>0</formula>
    </cfRule>
  </conditionalFormatting>
  <conditionalFormatting sqref="P137 P140 P142 P144">
    <cfRule type="cellIs" dxfId="13921" priority="1009" operator="greaterThan">
      <formula>0</formula>
    </cfRule>
  </conditionalFormatting>
  <conditionalFormatting sqref="Q137:Q144">
    <cfRule type="cellIs" dxfId="13920" priority="1014" operator="lessThan">
      <formula>0</formula>
    </cfRule>
  </conditionalFormatting>
  <conditionalFormatting sqref="R137">
    <cfRule type="cellIs" dxfId="13919" priority="1012" operator="lessThan">
      <formula>0.8</formula>
    </cfRule>
    <cfRule type="cellIs" dxfId="13918" priority="1013" operator="greaterThan">
      <formula>1</formula>
    </cfRule>
  </conditionalFormatting>
  <conditionalFormatting sqref="R137">
    <cfRule type="cellIs" dxfId="13917" priority="1010" operator="greaterThan">
      <formula>1</formula>
    </cfRule>
    <cfRule type="cellIs" dxfId="13916" priority="1011" operator="lessThan">
      <formula>0.8</formula>
    </cfRule>
  </conditionalFormatting>
  <conditionalFormatting sqref="Q137:Q144">
    <cfRule type="cellIs" dxfId="13915" priority="1008" operator="lessThan">
      <formula>0</formula>
    </cfRule>
  </conditionalFormatting>
  <conditionalFormatting sqref="R137">
    <cfRule type="cellIs" dxfId="13914" priority="1006" operator="lessThan">
      <formula>0.8</formula>
    </cfRule>
    <cfRule type="cellIs" dxfId="13913" priority="1007" operator="greaterThan">
      <formula>1</formula>
    </cfRule>
  </conditionalFormatting>
  <conditionalFormatting sqref="R137">
    <cfRule type="cellIs" dxfId="13912" priority="1004" operator="greaterThan">
      <formula>1</formula>
    </cfRule>
    <cfRule type="cellIs" dxfId="13911" priority="1005" operator="lessThan">
      <formula>0.8</formula>
    </cfRule>
  </conditionalFormatting>
  <conditionalFormatting sqref="P137 P140 P142 P144">
    <cfRule type="cellIs" dxfId="13910" priority="1003" operator="greaterThan">
      <formula>0</formula>
    </cfRule>
  </conditionalFormatting>
  <conditionalFormatting sqref="Q137:Q144">
    <cfRule type="cellIs" dxfId="13909" priority="1002" operator="lessThan">
      <formula>0</formula>
    </cfRule>
  </conditionalFormatting>
  <conditionalFormatting sqref="R137">
    <cfRule type="cellIs" dxfId="13908" priority="1000" operator="lessThan">
      <formula>0.8</formula>
    </cfRule>
    <cfRule type="cellIs" dxfId="13907" priority="1001" operator="greaterThan">
      <formula>1</formula>
    </cfRule>
  </conditionalFormatting>
  <conditionalFormatting sqref="R137">
    <cfRule type="cellIs" dxfId="13906" priority="998" operator="greaterThan">
      <formula>1</formula>
    </cfRule>
    <cfRule type="cellIs" dxfId="13905" priority="999" operator="lessThan">
      <formula>0.8</formula>
    </cfRule>
  </conditionalFormatting>
  <conditionalFormatting sqref="P137 P140 P142 P144">
    <cfRule type="cellIs" dxfId="13904" priority="997" operator="greaterThan">
      <formula>0</formula>
    </cfRule>
  </conditionalFormatting>
  <conditionalFormatting sqref="P137 P140 P142 P144">
    <cfRule type="cellIs" dxfId="13903" priority="991" operator="greaterThan">
      <formula>0</formula>
    </cfRule>
  </conditionalFormatting>
  <conditionalFormatting sqref="Q137:Q144">
    <cfRule type="cellIs" dxfId="13902" priority="996" operator="lessThan">
      <formula>0</formula>
    </cfRule>
  </conditionalFormatting>
  <conditionalFormatting sqref="R137">
    <cfRule type="cellIs" dxfId="13901" priority="994" operator="lessThan">
      <formula>0.8</formula>
    </cfRule>
    <cfRule type="cellIs" dxfId="13900" priority="995" operator="greaterThan">
      <formula>1</formula>
    </cfRule>
  </conditionalFormatting>
  <conditionalFormatting sqref="R137">
    <cfRule type="cellIs" dxfId="13899" priority="992" operator="greaterThan">
      <formula>1</formula>
    </cfRule>
    <cfRule type="cellIs" dxfId="13898" priority="993" operator="lessThan">
      <formula>0.8</formula>
    </cfRule>
  </conditionalFormatting>
  <conditionalFormatting sqref="Q137:Q144">
    <cfRule type="cellIs" dxfId="13897" priority="990" operator="lessThan">
      <formula>0</formula>
    </cfRule>
  </conditionalFormatting>
  <conditionalFormatting sqref="R137">
    <cfRule type="cellIs" dxfId="13896" priority="988" operator="lessThan">
      <formula>0.8</formula>
    </cfRule>
    <cfRule type="cellIs" dxfId="13895" priority="989" operator="greaterThan">
      <formula>1</formula>
    </cfRule>
  </conditionalFormatting>
  <conditionalFormatting sqref="R137">
    <cfRule type="cellIs" dxfId="13894" priority="986" operator="greaterThan">
      <formula>1</formula>
    </cfRule>
    <cfRule type="cellIs" dxfId="13893" priority="987" operator="lessThan">
      <formula>0.8</formula>
    </cfRule>
  </conditionalFormatting>
  <conditionalFormatting sqref="P137 P140 P142 P144">
    <cfRule type="cellIs" dxfId="13892" priority="985" operator="greaterThan">
      <formula>0</formula>
    </cfRule>
  </conditionalFormatting>
  <conditionalFormatting sqref="Q137:Q144">
    <cfRule type="cellIs" dxfId="13891" priority="984" operator="lessThan">
      <formula>0</formula>
    </cfRule>
  </conditionalFormatting>
  <conditionalFormatting sqref="R137">
    <cfRule type="cellIs" dxfId="13890" priority="982" operator="lessThan">
      <formula>0.8</formula>
    </cfRule>
    <cfRule type="cellIs" dxfId="13889" priority="983" operator="greaterThan">
      <formula>1</formula>
    </cfRule>
  </conditionalFormatting>
  <conditionalFormatting sqref="R137">
    <cfRule type="cellIs" dxfId="13888" priority="980" operator="greaterThan">
      <formula>1</formula>
    </cfRule>
    <cfRule type="cellIs" dxfId="13887" priority="981" operator="lessThan">
      <formula>0.8</formula>
    </cfRule>
  </conditionalFormatting>
  <conditionalFormatting sqref="P137 P140 P142 P144">
    <cfRule type="cellIs" dxfId="13886" priority="979" operator="greaterThan">
      <formula>0</formula>
    </cfRule>
  </conditionalFormatting>
  <conditionalFormatting sqref="P137 P140 P142 P144">
    <cfRule type="cellIs" dxfId="13885" priority="973" operator="greaterThan">
      <formula>0</formula>
    </cfRule>
  </conditionalFormatting>
  <conditionalFormatting sqref="Q137:Q144">
    <cfRule type="cellIs" dxfId="13884" priority="978" operator="lessThan">
      <formula>0</formula>
    </cfRule>
  </conditionalFormatting>
  <conditionalFormatting sqref="R137">
    <cfRule type="cellIs" dxfId="13883" priority="976" operator="lessThan">
      <formula>0.8</formula>
    </cfRule>
    <cfRule type="cellIs" dxfId="13882" priority="977" operator="greaterThan">
      <formula>1</formula>
    </cfRule>
  </conditionalFormatting>
  <conditionalFormatting sqref="R137">
    <cfRule type="cellIs" dxfId="13881" priority="974" operator="greaterThan">
      <formula>1</formula>
    </cfRule>
    <cfRule type="cellIs" dxfId="13880" priority="975" operator="lessThan">
      <formula>0.8</formula>
    </cfRule>
  </conditionalFormatting>
  <conditionalFormatting sqref="Q137:Q144">
    <cfRule type="cellIs" dxfId="13879" priority="972" operator="lessThan">
      <formula>0</formula>
    </cfRule>
  </conditionalFormatting>
  <conditionalFormatting sqref="R137">
    <cfRule type="cellIs" dxfId="13878" priority="970" operator="lessThan">
      <formula>0.8</formula>
    </cfRule>
    <cfRule type="cellIs" dxfId="13877" priority="971" operator="greaterThan">
      <formula>1</formula>
    </cfRule>
  </conditionalFormatting>
  <conditionalFormatting sqref="R137">
    <cfRule type="cellIs" dxfId="13876" priority="968" operator="greaterThan">
      <formula>1</formula>
    </cfRule>
    <cfRule type="cellIs" dxfId="13875" priority="969" operator="lessThan">
      <formula>0.8</formula>
    </cfRule>
  </conditionalFormatting>
  <conditionalFormatting sqref="P137 P140 P142 P144">
    <cfRule type="cellIs" dxfId="13874" priority="967" operator="greaterThan">
      <formula>0</formula>
    </cfRule>
  </conditionalFormatting>
  <conditionalFormatting sqref="P138">
    <cfRule type="cellIs" dxfId="13873" priority="962" operator="greaterThan">
      <formula>0</formula>
    </cfRule>
  </conditionalFormatting>
  <conditionalFormatting sqref="R138">
    <cfRule type="cellIs" dxfId="13872" priority="965" operator="lessThan">
      <formula>0.8</formula>
    </cfRule>
    <cfRule type="cellIs" dxfId="13871" priority="966" operator="greaterThan">
      <formula>1</formula>
    </cfRule>
  </conditionalFormatting>
  <conditionalFormatting sqref="R138">
    <cfRule type="cellIs" dxfId="13870" priority="963" operator="greaterThan">
      <formula>1</formula>
    </cfRule>
    <cfRule type="cellIs" dxfId="13869" priority="964" operator="lessThan">
      <formula>0.8</formula>
    </cfRule>
  </conditionalFormatting>
  <conditionalFormatting sqref="R138">
    <cfRule type="cellIs" dxfId="13868" priority="960" operator="lessThan">
      <formula>0.8</formula>
    </cfRule>
    <cfRule type="cellIs" dxfId="13867" priority="961" operator="greaterThan">
      <formula>1</formula>
    </cfRule>
  </conditionalFormatting>
  <conditionalFormatting sqref="R138">
    <cfRule type="cellIs" dxfId="13866" priority="958" operator="greaterThan">
      <formula>1</formula>
    </cfRule>
    <cfRule type="cellIs" dxfId="13865" priority="959" operator="lessThan">
      <formula>0.8</formula>
    </cfRule>
  </conditionalFormatting>
  <conditionalFormatting sqref="P138">
    <cfRule type="cellIs" dxfId="13864" priority="957" operator="greaterThan">
      <formula>0</formula>
    </cfRule>
  </conditionalFormatting>
  <conditionalFormatting sqref="R138">
    <cfRule type="cellIs" dxfId="13863" priority="955" operator="lessThan">
      <formula>0.8</formula>
    </cfRule>
    <cfRule type="cellIs" dxfId="13862" priority="956" operator="greaterThan">
      <formula>1</formula>
    </cfRule>
  </conditionalFormatting>
  <conditionalFormatting sqref="R138">
    <cfRule type="cellIs" dxfId="13861" priority="953" operator="greaterThan">
      <formula>1</formula>
    </cfRule>
    <cfRule type="cellIs" dxfId="13860" priority="954" operator="lessThan">
      <formula>0.8</formula>
    </cfRule>
  </conditionalFormatting>
  <conditionalFormatting sqref="P138">
    <cfRule type="cellIs" dxfId="13859" priority="952" operator="greaterThan">
      <formula>0</formula>
    </cfRule>
  </conditionalFormatting>
  <conditionalFormatting sqref="R138">
    <cfRule type="cellIs" dxfId="13858" priority="950" operator="lessThan">
      <formula>0.8</formula>
    </cfRule>
    <cfRule type="cellIs" dxfId="13857" priority="951" operator="greaterThan">
      <formula>1</formula>
    </cfRule>
  </conditionalFormatting>
  <conditionalFormatting sqref="R138">
    <cfRule type="cellIs" dxfId="13856" priority="948" operator="greaterThan">
      <formula>1</formula>
    </cfRule>
    <cfRule type="cellIs" dxfId="13855" priority="949" operator="lessThan">
      <formula>0.8</formula>
    </cfRule>
  </conditionalFormatting>
  <conditionalFormatting sqref="P138">
    <cfRule type="cellIs" dxfId="13854" priority="947" operator="greaterThan">
      <formula>0</formula>
    </cfRule>
  </conditionalFormatting>
  <conditionalFormatting sqref="R138">
    <cfRule type="cellIs" dxfId="13853" priority="945" operator="lessThan">
      <formula>0.8</formula>
    </cfRule>
    <cfRule type="cellIs" dxfId="13852" priority="946" operator="greaterThan">
      <formula>1</formula>
    </cfRule>
  </conditionalFormatting>
  <conditionalFormatting sqref="R138">
    <cfRule type="cellIs" dxfId="13851" priority="943" operator="greaterThan">
      <formula>1</formula>
    </cfRule>
    <cfRule type="cellIs" dxfId="13850" priority="944" operator="lessThan">
      <formula>0.8</formula>
    </cfRule>
  </conditionalFormatting>
  <conditionalFormatting sqref="R138">
    <cfRule type="cellIs" dxfId="13849" priority="941" operator="lessThan">
      <formula>0.8</formula>
    </cfRule>
    <cfRule type="cellIs" dxfId="13848" priority="942" operator="greaterThan">
      <formula>1</formula>
    </cfRule>
  </conditionalFormatting>
  <conditionalFormatting sqref="R138">
    <cfRule type="cellIs" dxfId="13847" priority="939" operator="greaterThan">
      <formula>1</formula>
    </cfRule>
    <cfRule type="cellIs" dxfId="13846" priority="940" operator="lessThan">
      <formula>0.8</formula>
    </cfRule>
  </conditionalFormatting>
  <conditionalFormatting sqref="P138">
    <cfRule type="cellIs" dxfId="13845" priority="938" operator="greaterThan">
      <formula>0</formula>
    </cfRule>
  </conditionalFormatting>
  <conditionalFormatting sqref="P138">
    <cfRule type="cellIs" dxfId="13844" priority="933" operator="greaterThan">
      <formula>0</formula>
    </cfRule>
  </conditionalFormatting>
  <conditionalFormatting sqref="R138">
    <cfRule type="cellIs" dxfId="13843" priority="936" operator="lessThan">
      <formula>0.8</formula>
    </cfRule>
    <cfRule type="cellIs" dxfId="13842" priority="937" operator="greaterThan">
      <formula>1</formula>
    </cfRule>
  </conditionalFormatting>
  <conditionalFormatting sqref="R138">
    <cfRule type="cellIs" dxfId="13841" priority="934" operator="greaterThan">
      <formula>1</formula>
    </cfRule>
    <cfRule type="cellIs" dxfId="13840" priority="935" operator="lessThan">
      <formula>0.8</formula>
    </cfRule>
  </conditionalFormatting>
  <conditionalFormatting sqref="R138">
    <cfRule type="cellIs" dxfId="13839" priority="931" operator="lessThan">
      <formula>0.8</formula>
    </cfRule>
    <cfRule type="cellIs" dxfId="13838" priority="932" operator="greaterThan">
      <formula>1</formula>
    </cfRule>
  </conditionalFormatting>
  <conditionalFormatting sqref="R138">
    <cfRule type="cellIs" dxfId="13837" priority="929" operator="greaterThan">
      <formula>1</formula>
    </cfRule>
    <cfRule type="cellIs" dxfId="13836" priority="930" operator="lessThan">
      <formula>0.8</formula>
    </cfRule>
  </conditionalFormatting>
  <conditionalFormatting sqref="P138">
    <cfRule type="cellIs" dxfId="13835" priority="928" operator="greaterThan">
      <formula>0</formula>
    </cfRule>
  </conditionalFormatting>
  <conditionalFormatting sqref="Q148:Q154">
    <cfRule type="cellIs" dxfId="13834" priority="927" operator="lessThan">
      <formula>0</formula>
    </cfRule>
  </conditionalFormatting>
  <conditionalFormatting sqref="R148:R154">
    <cfRule type="cellIs" dxfId="13833" priority="925" operator="lessThan">
      <formula>0.8</formula>
    </cfRule>
    <cfRule type="cellIs" dxfId="13832" priority="926" operator="greaterThan">
      <formula>1</formula>
    </cfRule>
  </conditionalFormatting>
  <conditionalFormatting sqref="R148:R154">
    <cfRule type="cellIs" dxfId="13831" priority="923" operator="greaterThan">
      <formula>1</formula>
    </cfRule>
    <cfRule type="cellIs" dxfId="13830" priority="924" operator="lessThan">
      <formula>0.8</formula>
    </cfRule>
  </conditionalFormatting>
  <conditionalFormatting sqref="P148:P154">
    <cfRule type="cellIs" dxfId="13829" priority="922" operator="greaterThan">
      <formula>0</formula>
    </cfRule>
  </conditionalFormatting>
  <conditionalFormatting sqref="P148:P154">
    <cfRule type="cellIs" dxfId="13828" priority="916" operator="greaterThan">
      <formula>0</formula>
    </cfRule>
  </conditionalFormatting>
  <conditionalFormatting sqref="Q148:Q154">
    <cfRule type="cellIs" dxfId="13827" priority="921" operator="lessThan">
      <formula>0</formula>
    </cfRule>
  </conditionalFormatting>
  <conditionalFormatting sqref="R148:R154">
    <cfRule type="cellIs" dxfId="13826" priority="919" operator="lessThan">
      <formula>0.8</formula>
    </cfRule>
    <cfRule type="cellIs" dxfId="13825" priority="920" operator="greaterThan">
      <formula>1</formula>
    </cfRule>
  </conditionalFormatting>
  <conditionalFormatting sqref="R148:R154">
    <cfRule type="cellIs" dxfId="13824" priority="917" operator="greaterThan">
      <formula>1</formula>
    </cfRule>
    <cfRule type="cellIs" dxfId="13823" priority="918" operator="lessThan">
      <formula>0.8</formula>
    </cfRule>
  </conditionalFormatting>
  <conditionalFormatting sqref="Q148:Q154">
    <cfRule type="cellIs" dxfId="13822" priority="915" operator="lessThan">
      <formula>0</formula>
    </cfRule>
  </conditionalFormatting>
  <conditionalFormatting sqref="R148:R154">
    <cfRule type="cellIs" dxfId="13821" priority="913" operator="lessThan">
      <formula>0.8</formula>
    </cfRule>
    <cfRule type="cellIs" dxfId="13820" priority="914" operator="greaterThan">
      <formula>1</formula>
    </cfRule>
  </conditionalFormatting>
  <conditionalFormatting sqref="R148:R154">
    <cfRule type="cellIs" dxfId="13819" priority="911" operator="greaterThan">
      <formula>1</formula>
    </cfRule>
    <cfRule type="cellIs" dxfId="13818" priority="912" operator="lessThan">
      <formula>0.8</formula>
    </cfRule>
  </conditionalFormatting>
  <conditionalFormatting sqref="P148:P154">
    <cfRule type="cellIs" dxfId="13817" priority="910" operator="greaterThan">
      <formula>0</formula>
    </cfRule>
  </conditionalFormatting>
  <conditionalFormatting sqref="Q148:Q154">
    <cfRule type="cellIs" dxfId="13816" priority="909" operator="lessThan">
      <formula>0</formula>
    </cfRule>
  </conditionalFormatting>
  <conditionalFormatting sqref="R148:R154">
    <cfRule type="cellIs" dxfId="13815" priority="907" operator="lessThan">
      <formula>0.8</formula>
    </cfRule>
    <cfRule type="cellIs" dxfId="13814" priority="908" operator="greaterThan">
      <formula>1</formula>
    </cfRule>
  </conditionalFormatting>
  <conditionalFormatting sqref="R148:R154">
    <cfRule type="cellIs" dxfId="13813" priority="905" operator="greaterThan">
      <formula>1</formula>
    </cfRule>
    <cfRule type="cellIs" dxfId="13812" priority="906" operator="lessThan">
      <formula>0.8</formula>
    </cfRule>
  </conditionalFormatting>
  <conditionalFormatting sqref="P148:P154">
    <cfRule type="cellIs" dxfId="13811" priority="904" operator="greaterThan">
      <formula>0</formula>
    </cfRule>
  </conditionalFormatting>
  <conditionalFormatting sqref="P148:P154">
    <cfRule type="cellIs" dxfId="13810" priority="898" operator="greaterThan">
      <formula>0</formula>
    </cfRule>
  </conditionalFormatting>
  <conditionalFormatting sqref="Q148:Q154">
    <cfRule type="cellIs" dxfId="13809" priority="903" operator="lessThan">
      <formula>0</formula>
    </cfRule>
  </conditionalFormatting>
  <conditionalFormatting sqref="R148:R154">
    <cfRule type="cellIs" dxfId="13808" priority="901" operator="lessThan">
      <formula>0.8</formula>
    </cfRule>
    <cfRule type="cellIs" dxfId="13807" priority="902" operator="greaterThan">
      <formula>1</formula>
    </cfRule>
  </conditionalFormatting>
  <conditionalFormatting sqref="R148:R154">
    <cfRule type="cellIs" dxfId="13806" priority="899" operator="greaterThan">
      <formula>1</formula>
    </cfRule>
    <cfRule type="cellIs" dxfId="13805" priority="900" operator="lessThan">
      <formula>0.8</formula>
    </cfRule>
  </conditionalFormatting>
  <conditionalFormatting sqref="Q148:Q154">
    <cfRule type="cellIs" dxfId="13804" priority="897" operator="lessThan">
      <formula>0</formula>
    </cfRule>
  </conditionalFormatting>
  <conditionalFormatting sqref="R148:R154">
    <cfRule type="cellIs" dxfId="13803" priority="895" operator="lessThan">
      <formula>0.8</formula>
    </cfRule>
    <cfRule type="cellIs" dxfId="13802" priority="896" operator="greaterThan">
      <formula>1</formula>
    </cfRule>
  </conditionalFormatting>
  <conditionalFormatting sqref="R148:R154">
    <cfRule type="cellIs" dxfId="13801" priority="893" operator="greaterThan">
      <formula>1</formula>
    </cfRule>
    <cfRule type="cellIs" dxfId="13800" priority="894" operator="lessThan">
      <formula>0.8</formula>
    </cfRule>
  </conditionalFormatting>
  <conditionalFormatting sqref="P148:P154">
    <cfRule type="cellIs" dxfId="13799" priority="892" operator="greaterThan">
      <formula>0</formula>
    </cfRule>
  </conditionalFormatting>
  <conditionalFormatting sqref="Q148:Q154">
    <cfRule type="cellIs" dxfId="13798" priority="886" operator="lessThan">
      <formula>0</formula>
    </cfRule>
  </conditionalFormatting>
  <conditionalFormatting sqref="P148:P154">
    <cfRule type="cellIs" dxfId="13797" priority="887" operator="greaterThan">
      <formula>0</formula>
    </cfRule>
  </conditionalFormatting>
  <conditionalFormatting sqref="R148:R154">
    <cfRule type="cellIs" dxfId="13796" priority="890" operator="lessThan">
      <formula>0.8</formula>
    </cfRule>
    <cfRule type="cellIs" dxfId="13795" priority="891" operator="greaterThan">
      <formula>1</formula>
    </cfRule>
  </conditionalFormatting>
  <conditionalFormatting sqref="R148:R154">
    <cfRule type="cellIs" dxfId="13794" priority="888" operator="greaterThan">
      <formula>1</formula>
    </cfRule>
    <cfRule type="cellIs" dxfId="13793" priority="889" operator="lessThan">
      <formula>0.8</formula>
    </cfRule>
  </conditionalFormatting>
  <conditionalFormatting sqref="Q148:Q154">
    <cfRule type="cellIs" dxfId="13792" priority="880" operator="lessThan">
      <formula>0</formula>
    </cfRule>
  </conditionalFormatting>
  <conditionalFormatting sqref="R148:R154">
    <cfRule type="cellIs" dxfId="13791" priority="884" operator="lessThan">
      <formula>0.8</formula>
    </cfRule>
    <cfRule type="cellIs" dxfId="13790" priority="885" operator="greaterThan">
      <formula>1</formula>
    </cfRule>
  </conditionalFormatting>
  <conditionalFormatting sqref="R148:R154">
    <cfRule type="cellIs" dxfId="13789" priority="882" operator="greaterThan">
      <formula>1</formula>
    </cfRule>
    <cfRule type="cellIs" dxfId="13788" priority="883" operator="lessThan">
      <formula>0.8</formula>
    </cfRule>
  </conditionalFormatting>
  <conditionalFormatting sqref="P148:P154">
    <cfRule type="cellIs" dxfId="13787" priority="881" operator="greaterThan">
      <formula>0</formula>
    </cfRule>
  </conditionalFormatting>
  <conditionalFormatting sqref="Q148:Q154">
    <cfRule type="cellIs" dxfId="13786" priority="879" operator="lessThan">
      <formula>0</formula>
    </cfRule>
  </conditionalFormatting>
  <conditionalFormatting sqref="R148:R154">
    <cfRule type="cellIs" dxfId="13785" priority="877" operator="lessThan">
      <formula>0.8</formula>
    </cfRule>
    <cfRule type="cellIs" dxfId="13784" priority="878" operator="greaterThan">
      <formula>1</formula>
    </cfRule>
  </conditionalFormatting>
  <conditionalFormatting sqref="R148:R154">
    <cfRule type="cellIs" dxfId="13783" priority="875" operator="greaterThan">
      <formula>1</formula>
    </cfRule>
    <cfRule type="cellIs" dxfId="13782" priority="876" operator="lessThan">
      <formula>0.8</formula>
    </cfRule>
  </conditionalFormatting>
  <conditionalFormatting sqref="P148:P154">
    <cfRule type="cellIs" dxfId="13781" priority="874" operator="greaterThan">
      <formula>0</formula>
    </cfRule>
  </conditionalFormatting>
  <conditionalFormatting sqref="Q148:Q154">
    <cfRule type="cellIs" dxfId="13780" priority="873" operator="lessThan">
      <formula>0</formula>
    </cfRule>
  </conditionalFormatting>
  <conditionalFormatting sqref="R148:R154">
    <cfRule type="cellIs" dxfId="13779" priority="871" operator="lessThan">
      <formula>0.8</formula>
    </cfRule>
    <cfRule type="cellIs" dxfId="13778" priority="872" operator="greaterThan">
      <formula>1</formula>
    </cfRule>
  </conditionalFormatting>
  <conditionalFormatting sqref="R148:R154">
    <cfRule type="cellIs" dxfId="13777" priority="869" operator="greaterThan">
      <formula>1</formula>
    </cfRule>
    <cfRule type="cellIs" dxfId="13776" priority="870" operator="lessThan">
      <formula>0.8</formula>
    </cfRule>
  </conditionalFormatting>
  <conditionalFormatting sqref="P148:P154">
    <cfRule type="cellIs" dxfId="13775" priority="868" operator="greaterThan">
      <formula>0</formula>
    </cfRule>
  </conditionalFormatting>
  <conditionalFormatting sqref="Q148:Q154">
    <cfRule type="cellIs" dxfId="13774" priority="867" operator="lessThan">
      <formula>0</formula>
    </cfRule>
  </conditionalFormatting>
  <conditionalFormatting sqref="R148:R154">
    <cfRule type="cellIs" dxfId="13773" priority="865" operator="lessThan">
      <formula>0.8</formula>
    </cfRule>
    <cfRule type="cellIs" dxfId="13772" priority="866" operator="greaterThan">
      <formula>1</formula>
    </cfRule>
  </conditionalFormatting>
  <conditionalFormatting sqref="R148:R154">
    <cfRule type="cellIs" dxfId="13771" priority="863" operator="greaterThan">
      <formula>1</formula>
    </cfRule>
    <cfRule type="cellIs" dxfId="13770" priority="864" operator="lessThan">
      <formula>0.8</formula>
    </cfRule>
  </conditionalFormatting>
  <conditionalFormatting sqref="P148:P154">
    <cfRule type="cellIs" dxfId="13769" priority="862" operator="greaterThan">
      <formula>0</formula>
    </cfRule>
  </conditionalFormatting>
  <conditionalFormatting sqref="Q148:Q154">
    <cfRule type="cellIs" dxfId="13768" priority="861" operator="lessThan">
      <formula>0</formula>
    </cfRule>
  </conditionalFormatting>
  <conditionalFormatting sqref="R148:R154">
    <cfRule type="cellIs" dxfId="13767" priority="859" operator="lessThan">
      <formula>0.8</formula>
    </cfRule>
    <cfRule type="cellIs" dxfId="13766" priority="860" operator="greaterThan">
      <formula>1</formula>
    </cfRule>
  </conditionalFormatting>
  <conditionalFormatting sqref="R148:R154">
    <cfRule type="cellIs" dxfId="13765" priority="857" operator="greaterThan">
      <formula>1</formula>
    </cfRule>
    <cfRule type="cellIs" dxfId="13764" priority="858" operator="lessThan">
      <formula>0.8</formula>
    </cfRule>
  </conditionalFormatting>
  <conditionalFormatting sqref="P148:P154">
    <cfRule type="cellIs" dxfId="13763" priority="856" operator="greaterThan">
      <formula>0</formula>
    </cfRule>
  </conditionalFormatting>
  <conditionalFormatting sqref="Q148:Q154">
    <cfRule type="cellIs" dxfId="13762" priority="855" operator="lessThan">
      <formula>0</formula>
    </cfRule>
  </conditionalFormatting>
  <conditionalFormatting sqref="R148:R154">
    <cfRule type="cellIs" dxfId="13761" priority="853" operator="lessThan">
      <formula>0.8</formula>
    </cfRule>
    <cfRule type="cellIs" dxfId="13760" priority="854" operator="greaterThan">
      <formula>1</formula>
    </cfRule>
  </conditionalFormatting>
  <conditionalFormatting sqref="R148:R154">
    <cfRule type="cellIs" dxfId="13759" priority="851" operator="greaterThan">
      <formula>1</formula>
    </cfRule>
    <cfRule type="cellIs" dxfId="13758" priority="852" operator="lessThan">
      <formula>0.8</formula>
    </cfRule>
  </conditionalFormatting>
  <conditionalFormatting sqref="P148:P154">
    <cfRule type="cellIs" dxfId="13757" priority="850" operator="greaterThan">
      <formula>0</formula>
    </cfRule>
  </conditionalFormatting>
  <conditionalFormatting sqref="Q148:Q154">
    <cfRule type="cellIs" dxfId="13756" priority="849" operator="lessThan">
      <formula>0</formula>
    </cfRule>
  </conditionalFormatting>
  <conditionalFormatting sqref="R148:R154">
    <cfRule type="cellIs" dxfId="13755" priority="847" operator="lessThan">
      <formula>0.8</formula>
    </cfRule>
    <cfRule type="cellIs" dxfId="13754" priority="848" operator="greaterThan">
      <formula>1</formula>
    </cfRule>
  </conditionalFormatting>
  <conditionalFormatting sqref="R148:R154">
    <cfRule type="cellIs" dxfId="13753" priority="845" operator="greaterThan">
      <formula>1</formula>
    </cfRule>
    <cfRule type="cellIs" dxfId="13752" priority="846" operator="lessThan">
      <formula>0.8</formula>
    </cfRule>
  </conditionalFormatting>
  <conditionalFormatting sqref="P148:P154">
    <cfRule type="cellIs" dxfId="13751" priority="844" operator="greaterThan">
      <formula>0</formula>
    </cfRule>
  </conditionalFormatting>
  <conditionalFormatting sqref="Q148:Q154">
    <cfRule type="cellIs" dxfId="13750" priority="843" operator="lessThan">
      <formula>0</formula>
    </cfRule>
  </conditionalFormatting>
  <conditionalFormatting sqref="R148:R154">
    <cfRule type="cellIs" dxfId="13749" priority="841" operator="lessThan">
      <formula>0.8</formula>
    </cfRule>
    <cfRule type="cellIs" dxfId="13748" priority="842" operator="greaterThan">
      <formula>1</formula>
    </cfRule>
  </conditionalFormatting>
  <conditionalFormatting sqref="R148:R154">
    <cfRule type="cellIs" dxfId="13747" priority="839" operator="greaterThan">
      <formula>1</formula>
    </cfRule>
    <cfRule type="cellIs" dxfId="13746" priority="840" operator="lessThan">
      <formula>0.8</formula>
    </cfRule>
  </conditionalFormatting>
  <conditionalFormatting sqref="P148:P154">
    <cfRule type="cellIs" dxfId="13745" priority="838" operator="greaterThan">
      <formula>0</formula>
    </cfRule>
  </conditionalFormatting>
  <conditionalFormatting sqref="P148:P154">
    <cfRule type="cellIs" dxfId="13744" priority="832" operator="greaterThan">
      <formula>0</formula>
    </cfRule>
  </conditionalFormatting>
  <conditionalFormatting sqref="Q148:Q154">
    <cfRule type="cellIs" dxfId="13743" priority="837" operator="lessThan">
      <formula>0</formula>
    </cfRule>
  </conditionalFormatting>
  <conditionalFormatting sqref="R148:R154">
    <cfRule type="cellIs" dxfId="13742" priority="835" operator="lessThan">
      <formula>0.8</formula>
    </cfRule>
    <cfRule type="cellIs" dxfId="13741" priority="836" operator="greaterThan">
      <formula>1</formula>
    </cfRule>
  </conditionalFormatting>
  <conditionalFormatting sqref="R148:R154">
    <cfRule type="cellIs" dxfId="13740" priority="833" operator="greaterThan">
      <formula>1</formula>
    </cfRule>
    <cfRule type="cellIs" dxfId="13739" priority="834" operator="lessThan">
      <formula>0.8</formula>
    </cfRule>
  </conditionalFormatting>
  <conditionalFormatting sqref="P148:P154">
    <cfRule type="cellIs" dxfId="13738" priority="826" operator="greaterThan">
      <formula>0</formula>
    </cfRule>
  </conditionalFormatting>
  <conditionalFormatting sqref="Q148:Q154">
    <cfRule type="cellIs" dxfId="13737" priority="831" operator="lessThan">
      <formula>0</formula>
    </cfRule>
  </conditionalFormatting>
  <conditionalFormatting sqref="R148:R154">
    <cfRule type="cellIs" dxfId="13736" priority="829" operator="lessThan">
      <formula>0.8</formula>
    </cfRule>
    <cfRule type="cellIs" dxfId="13735" priority="830" operator="greaterThan">
      <formula>1</formula>
    </cfRule>
  </conditionalFormatting>
  <conditionalFormatting sqref="R148:R154">
    <cfRule type="cellIs" dxfId="13734" priority="827" operator="greaterThan">
      <formula>1</formula>
    </cfRule>
    <cfRule type="cellIs" dxfId="13733" priority="828" operator="lessThan">
      <formula>0.8</formula>
    </cfRule>
  </conditionalFormatting>
  <conditionalFormatting sqref="R148:R154">
    <cfRule type="cellIs" dxfId="13732" priority="823" operator="lessThan">
      <formula>0.8</formula>
    </cfRule>
    <cfRule type="cellIs" dxfId="13731" priority="824" operator="greaterThan">
      <formula>1</formula>
    </cfRule>
  </conditionalFormatting>
  <conditionalFormatting sqref="R148:R154">
    <cfRule type="cellIs" dxfId="13730" priority="821" operator="greaterThan">
      <formula>1</formula>
    </cfRule>
    <cfRule type="cellIs" dxfId="13729" priority="822" operator="lessThan">
      <formula>0.8</formula>
    </cfRule>
  </conditionalFormatting>
  <conditionalFormatting sqref="P148:P154">
    <cfRule type="cellIs" dxfId="13728" priority="820" operator="greaterThan">
      <formula>0</formula>
    </cfRule>
  </conditionalFormatting>
  <conditionalFormatting sqref="Q148:Q154">
    <cfRule type="cellIs" dxfId="13727" priority="825" operator="lessThan">
      <formula>0</formula>
    </cfRule>
  </conditionalFormatting>
  <conditionalFormatting sqref="Q148:Q154">
    <cfRule type="cellIs" dxfId="13726" priority="819" operator="lessThan">
      <formula>0</formula>
    </cfRule>
  </conditionalFormatting>
  <conditionalFormatting sqref="R148:R154">
    <cfRule type="cellIs" dxfId="13725" priority="817" operator="lessThan">
      <formula>0.8</formula>
    </cfRule>
    <cfRule type="cellIs" dxfId="13724" priority="818" operator="greaterThan">
      <formula>1</formula>
    </cfRule>
  </conditionalFormatting>
  <conditionalFormatting sqref="R148:R154">
    <cfRule type="cellIs" dxfId="13723" priority="815" operator="greaterThan">
      <formula>1</formula>
    </cfRule>
    <cfRule type="cellIs" dxfId="13722" priority="816" operator="lessThan">
      <formula>0.8</formula>
    </cfRule>
  </conditionalFormatting>
  <conditionalFormatting sqref="P148:P154">
    <cfRule type="cellIs" dxfId="13721" priority="814" operator="greaterThan">
      <formula>0</formula>
    </cfRule>
  </conditionalFormatting>
  <conditionalFormatting sqref="P148:P154">
    <cfRule type="cellIs" dxfId="13720" priority="808" operator="greaterThan">
      <formula>0</formula>
    </cfRule>
  </conditionalFormatting>
  <conditionalFormatting sqref="Q148:Q154">
    <cfRule type="cellIs" dxfId="13719" priority="813" operator="lessThan">
      <formula>0</formula>
    </cfRule>
  </conditionalFormatting>
  <conditionalFormatting sqref="R148:R154">
    <cfRule type="cellIs" dxfId="13718" priority="811" operator="lessThan">
      <formula>0.8</formula>
    </cfRule>
    <cfRule type="cellIs" dxfId="13717" priority="812" operator="greaterThan">
      <formula>1</formula>
    </cfRule>
  </conditionalFormatting>
  <conditionalFormatting sqref="R148:R154">
    <cfRule type="cellIs" dxfId="13716" priority="809" operator="greaterThan">
      <formula>1</formula>
    </cfRule>
    <cfRule type="cellIs" dxfId="13715" priority="810" operator="lessThan">
      <formula>0.8</formula>
    </cfRule>
  </conditionalFormatting>
  <conditionalFormatting sqref="P148:P154">
    <cfRule type="cellIs" dxfId="13714" priority="802" operator="greaterThan">
      <formula>0</formula>
    </cfRule>
  </conditionalFormatting>
  <conditionalFormatting sqref="Q148:Q154">
    <cfRule type="cellIs" dxfId="13713" priority="807" operator="lessThan">
      <formula>0</formula>
    </cfRule>
  </conditionalFormatting>
  <conditionalFormatting sqref="R148:R154">
    <cfRule type="cellIs" dxfId="13712" priority="805" operator="lessThan">
      <formula>0.8</formula>
    </cfRule>
    <cfRule type="cellIs" dxfId="13711" priority="806" operator="greaterThan">
      <formula>1</formula>
    </cfRule>
  </conditionalFormatting>
  <conditionalFormatting sqref="R148:R154">
    <cfRule type="cellIs" dxfId="13710" priority="803" operator="greaterThan">
      <formula>1</formula>
    </cfRule>
    <cfRule type="cellIs" dxfId="13709" priority="804" operator="lessThan">
      <formula>0.8</formula>
    </cfRule>
  </conditionalFormatting>
  <conditionalFormatting sqref="R148:R154">
    <cfRule type="cellIs" dxfId="13708" priority="799" operator="lessThan">
      <formula>0.8</formula>
    </cfRule>
    <cfRule type="cellIs" dxfId="13707" priority="800" operator="greaterThan">
      <formula>1</formula>
    </cfRule>
  </conditionalFormatting>
  <conditionalFormatting sqref="R148:R154">
    <cfRule type="cellIs" dxfId="13706" priority="797" operator="greaterThan">
      <formula>1</formula>
    </cfRule>
    <cfRule type="cellIs" dxfId="13705" priority="798" operator="lessThan">
      <formula>0.8</formula>
    </cfRule>
  </conditionalFormatting>
  <conditionalFormatting sqref="P148:P154">
    <cfRule type="cellIs" dxfId="13704" priority="796" operator="greaterThan">
      <formula>0</formula>
    </cfRule>
  </conditionalFormatting>
  <conditionalFormatting sqref="Q148:Q154">
    <cfRule type="cellIs" dxfId="13703" priority="801" operator="lessThan">
      <formula>0</formula>
    </cfRule>
  </conditionalFormatting>
  <conditionalFormatting sqref="P148:P154">
    <cfRule type="cellIs" dxfId="13702" priority="790" operator="greaterThan">
      <formula>0</formula>
    </cfRule>
  </conditionalFormatting>
  <conditionalFormatting sqref="Q148:Q154">
    <cfRule type="cellIs" dxfId="13701" priority="795" operator="lessThan">
      <formula>0</formula>
    </cfRule>
  </conditionalFormatting>
  <conditionalFormatting sqref="R148:R154">
    <cfRule type="cellIs" dxfId="13700" priority="793" operator="lessThan">
      <formula>0.8</formula>
    </cfRule>
    <cfRule type="cellIs" dxfId="13699" priority="794" operator="greaterThan">
      <formula>1</formula>
    </cfRule>
  </conditionalFormatting>
  <conditionalFormatting sqref="R148:R154">
    <cfRule type="cellIs" dxfId="13698" priority="791" operator="greaterThan">
      <formula>1</formula>
    </cfRule>
    <cfRule type="cellIs" dxfId="13697" priority="792" operator="lessThan">
      <formula>0.8</formula>
    </cfRule>
  </conditionalFormatting>
  <conditionalFormatting sqref="R148:R154">
    <cfRule type="cellIs" dxfId="13696" priority="787" operator="lessThan">
      <formula>0.8</formula>
    </cfRule>
    <cfRule type="cellIs" dxfId="13695" priority="788" operator="greaterThan">
      <formula>1</formula>
    </cfRule>
  </conditionalFormatting>
  <conditionalFormatting sqref="R148:R154">
    <cfRule type="cellIs" dxfId="13694" priority="785" operator="greaterThan">
      <formula>1</formula>
    </cfRule>
    <cfRule type="cellIs" dxfId="13693" priority="786" operator="lessThan">
      <formula>0.8</formula>
    </cfRule>
  </conditionalFormatting>
  <conditionalFormatting sqref="P148:P154">
    <cfRule type="cellIs" dxfId="13692" priority="784" operator="greaterThan">
      <formula>0</formula>
    </cfRule>
  </conditionalFormatting>
  <conditionalFormatting sqref="Q148:Q154">
    <cfRule type="cellIs" dxfId="13691" priority="789" operator="lessThan">
      <formula>0</formula>
    </cfRule>
  </conditionalFormatting>
  <conditionalFormatting sqref="R148:R154">
    <cfRule type="cellIs" dxfId="13690" priority="781" operator="lessThan">
      <formula>0.8</formula>
    </cfRule>
    <cfRule type="cellIs" dxfId="13689" priority="782" operator="greaterThan">
      <formula>1</formula>
    </cfRule>
  </conditionalFormatting>
  <conditionalFormatting sqref="R148:R154">
    <cfRule type="cellIs" dxfId="13688" priority="779" operator="greaterThan">
      <formula>1</formula>
    </cfRule>
    <cfRule type="cellIs" dxfId="13687" priority="780" operator="lessThan">
      <formula>0.8</formula>
    </cfRule>
  </conditionalFormatting>
  <conditionalFormatting sqref="P148:P154">
    <cfRule type="cellIs" dxfId="13686" priority="778" operator="greaterThan">
      <formula>0</formula>
    </cfRule>
  </conditionalFormatting>
  <conditionalFormatting sqref="Q148:Q154">
    <cfRule type="cellIs" dxfId="13685" priority="783" operator="lessThan">
      <formula>0</formula>
    </cfRule>
  </conditionalFormatting>
  <conditionalFormatting sqref="Q148:Q154">
    <cfRule type="cellIs" dxfId="13684" priority="777" operator="lessThan">
      <formula>0</formula>
    </cfRule>
  </conditionalFormatting>
  <conditionalFormatting sqref="R148:R154">
    <cfRule type="cellIs" dxfId="13683" priority="775" operator="lessThan">
      <formula>0.8</formula>
    </cfRule>
    <cfRule type="cellIs" dxfId="13682" priority="776" operator="greaterThan">
      <formula>1</formula>
    </cfRule>
  </conditionalFormatting>
  <conditionalFormatting sqref="R148:R154">
    <cfRule type="cellIs" dxfId="13681" priority="773" operator="greaterThan">
      <formula>1</formula>
    </cfRule>
    <cfRule type="cellIs" dxfId="13680" priority="774" operator="lessThan">
      <formula>0.8</formula>
    </cfRule>
  </conditionalFormatting>
  <conditionalFormatting sqref="P148:P154">
    <cfRule type="cellIs" dxfId="13679" priority="772" operator="greaterThan">
      <formula>0</formula>
    </cfRule>
  </conditionalFormatting>
  <conditionalFormatting sqref="Q148:Q154">
    <cfRule type="cellIs" dxfId="13678" priority="766" operator="lessThan">
      <formula>0</formula>
    </cfRule>
  </conditionalFormatting>
  <conditionalFormatting sqref="R148:R154">
    <cfRule type="cellIs" dxfId="13677" priority="770" operator="lessThan">
      <formula>0.8</formula>
    </cfRule>
    <cfRule type="cellIs" dxfId="13676" priority="771" operator="greaterThan">
      <formula>1</formula>
    </cfRule>
  </conditionalFormatting>
  <conditionalFormatting sqref="R148:R154">
    <cfRule type="cellIs" dxfId="13675" priority="768" operator="greaterThan">
      <formula>1</formula>
    </cfRule>
    <cfRule type="cellIs" dxfId="13674" priority="769" operator="lessThan">
      <formula>0.8</formula>
    </cfRule>
  </conditionalFormatting>
  <conditionalFormatting sqref="P148:P154">
    <cfRule type="cellIs" dxfId="13673" priority="767" operator="greaterThan">
      <formula>0</formula>
    </cfRule>
  </conditionalFormatting>
  <conditionalFormatting sqref="Q148:Q154">
    <cfRule type="cellIs" dxfId="13672" priority="765" operator="lessThan">
      <formula>0</formula>
    </cfRule>
  </conditionalFormatting>
  <conditionalFormatting sqref="R148:R154">
    <cfRule type="cellIs" dxfId="13671" priority="763" operator="lessThan">
      <formula>0.8</formula>
    </cfRule>
    <cfRule type="cellIs" dxfId="13670" priority="764" operator="greaterThan">
      <formula>1</formula>
    </cfRule>
  </conditionalFormatting>
  <conditionalFormatting sqref="R148:R154">
    <cfRule type="cellIs" dxfId="13669" priority="761" operator="greaterThan">
      <formula>1</formula>
    </cfRule>
    <cfRule type="cellIs" dxfId="13668" priority="762" operator="lessThan">
      <formula>0.8</formula>
    </cfRule>
  </conditionalFormatting>
  <conditionalFormatting sqref="P148:P154">
    <cfRule type="cellIs" dxfId="13667" priority="760" operator="greaterThan">
      <formula>0</formula>
    </cfRule>
  </conditionalFormatting>
  <conditionalFormatting sqref="Q148:Q154">
    <cfRule type="cellIs" dxfId="13666" priority="759" operator="lessThan">
      <formula>0</formula>
    </cfRule>
  </conditionalFormatting>
  <conditionalFormatting sqref="R148:R154">
    <cfRule type="cellIs" dxfId="13665" priority="757" operator="lessThan">
      <formula>0.8</formula>
    </cfRule>
    <cfRule type="cellIs" dxfId="13664" priority="758" operator="greaterThan">
      <formula>1</formula>
    </cfRule>
  </conditionalFormatting>
  <conditionalFormatting sqref="R148:R154">
    <cfRule type="cellIs" dxfId="13663" priority="755" operator="greaterThan">
      <formula>1</formula>
    </cfRule>
    <cfRule type="cellIs" dxfId="13662" priority="756" operator="lessThan">
      <formula>0.8</formula>
    </cfRule>
  </conditionalFormatting>
  <conditionalFormatting sqref="P148:P154">
    <cfRule type="cellIs" dxfId="13661" priority="754" operator="greaterThan">
      <formula>0</formula>
    </cfRule>
  </conditionalFormatting>
  <conditionalFormatting sqref="Q148:Q154">
    <cfRule type="cellIs" dxfId="13660" priority="753" operator="lessThan">
      <formula>0</formula>
    </cfRule>
  </conditionalFormatting>
  <conditionalFormatting sqref="R148:R154">
    <cfRule type="cellIs" dxfId="13659" priority="751" operator="lessThan">
      <formula>0.8</formula>
    </cfRule>
    <cfRule type="cellIs" dxfId="13658" priority="752" operator="greaterThan">
      <formula>1</formula>
    </cfRule>
  </conditionalFormatting>
  <conditionalFormatting sqref="R148:R154">
    <cfRule type="cellIs" dxfId="13657" priority="749" operator="greaterThan">
      <formula>1</formula>
    </cfRule>
    <cfRule type="cellIs" dxfId="13656" priority="750" operator="lessThan">
      <formula>0.8</formula>
    </cfRule>
  </conditionalFormatting>
  <conditionalFormatting sqref="P148:P154">
    <cfRule type="cellIs" dxfId="13655" priority="748" operator="greaterThan">
      <formula>0</formula>
    </cfRule>
  </conditionalFormatting>
  <conditionalFormatting sqref="Q148:Q154">
    <cfRule type="cellIs" dxfId="13654" priority="747" operator="lessThan">
      <formula>0</formula>
    </cfRule>
  </conditionalFormatting>
  <conditionalFormatting sqref="R148:R154">
    <cfRule type="cellIs" dxfId="13653" priority="745" operator="lessThan">
      <formula>0.8</formula>
    </cfRule>
    <cfRule type="cellIs" dxfId="13652" priority="746" operator="greaterThan">
      <formula>1</formula>
    </cfRule>
  </conditionalFormatting>
  <conditionalFormatting sqref="R148:R154">
    <cfRule type="cellIs" dxfId="13651" priority="743" operator="greaterThan">
      <formula>1</formula>
    </cfRule>
    <cfRule type="cellIs" dxfId="13650" priority="744" operator="lessThan">
      <formula>0.8</formula>
    </cfRule>
  </conditionalFormatting>
  <conditionalFormatting sqref="P148:P154">
    <cfRule type="cellIs" dxfId="13649" priority="742" operator="greaterThan">
      <formula>0</formula>
    </cfRule>
  </conditionalFormatting>
  <conditionalFormatting sqref="Q148:Q154">
    <cfRule type="cellIs" dxfId="13648" priority="741" operator="lessThan">
      <formula>0</formula>
    </cfRule>
  </conditionalFormatting>
  <conditionalFormatting sqref="R148:R154">
    <cfRule type="cellIs" dxfId="13647" priority="739" operator="lessThan">
      <formula>0.8</formula>
    </cfRule>
    <cfRule type="cellIs" dxfId="13646" priority="740" operator="greaterThan">
      <formula>1</formula>
    </cfRule>
  </conditionalFormatting>
  <conditionalFormatting sqref="R148:R154">
    <cfRule type="cellIs" dxfId="13645" priority="737" operator="greaterThan">
      <formula>1</formula>
    </cfRule>
    <cfRule type="cellIs" dxfId="13644" priority="738" operator="lessThan">
      <formula>0.8</formula>
    </cfRule>
  </conditionalFormatting>
  <conditionalFormatting sqref="P148:P154">
    <cfRule type="cellIs" dxfId="13643" priority="736" operator="greaterThan">
      <formula>0</formula>
    </cfRule>
  </conditionalFormatting>
  <conditionalFormatting sqref="P148:P154">
    <cfRule type="cellIs" dxfId="13642" priority="730" operator="greaterThan">
      <formula>0</formula>
    </cfRule>
  </conditionalFormatting>
  <conditionalFormatting sqref="Q148:Q154">
    <cfRule type="cellIs" dxfId="13641" priority="735" operator="lessThan">
      <formula>0</formula>
    </cfRule>
  </conditionalFormatting>
  <conditionalFormatting sqref="R148:R154">
    <cfRule type="cellIs" dxfId="13640" priority="733" operator="lessThan">
      <formula>0.8</formula>
    </cfRule>
    <cfRule type="cellIs" dxfId="13639" priority="734" operator="greaterThan">
      <formula>1</formula>
    </cfRule>
  </conditionalFormatting>
  <conditionalFormatting sqref="R148:R154">
    <cfRule type="cellIs" dxfId="13638" priority="731" operator="greaterThan">
      <formula>1</formula>
    </cfRule>
    <cfRule type="cellIs" dxfId="13637" priority="732" operator="lessThan">
      <formula>0.8</formula>
    </cfRule>
  </conditionalFormatting>
  <conditionalFormatting sqref="P148:P154">
    <cfRule type="cellIs" dxfId="13636" priority="724" operator="greaterThan">
      <formula>0</formula>
    </cfRule>
  </conditionalFormatting>
  <conditionalFormatting sqref="Q148:Q154">
    <cfRule type="cellIs" dxfId="13635" priority="729" operator="lessThan">
      <formula>0</formula>
    </cfRule>
  </conditionalFormatting>
  <conditionalFormatting sqref="R148:R154">
    <cfRule type="cellIs" dxfId="13634" priority="727" operator="lessThan">
      <formula>0.8</formula>
    </cfRule>
    <cfRule type="cellIs" dxfId="13633" priority="728" operator="greaterThan">
      <formula>1</formula>
    </cfRule>
  </conditionalFormatting>
  <conditionalFormatting sqref="R148:R154">
    <cfRule type="cellIs" dxfId="13632" priority="725" operator="greaterThan">
      <formula>1</formula>
    </cfRule>
    <cfRule type="cellIs" dxfId="13631" priority="726" operator="lessThan">
      <formula>0.8</formula>
    </cfRule>
  </conditionalFormatting>
  <conditionalFormatting sqref="R148:R154">
    <cfRule type="cellIs" dxfId="13630" priority="721" operator="lessThan">
      <formula>0.8</formula>
    </cfRule>
    <cfRule type="cellIs" dxfId="13629" priority="722" operator="greaterThan">
      <formula>1</formula>
    </cfRule>
  </conditionalFormatting>
  <conditionalFormatting sqref="R148:R154">
    <cfRule type="cellIs" dxfId="13628" priority="719" operator="greaterThan">
      <formula>1</formula>
    </cfRule>
    <cfRule type="cellIs" dxfId="13627" priority="720" operator="lessThan">
      <formula>0.8</formula>
    </cfRule>
  </conditionalFormatting>
  <conditionalFormatting sqref="P148:P154">
    <cfRule type="cellIs" dxfId="13626" priority="718" operator="greaterThan">
      <formula>0</formula>
    </cfRule>
  </conditionalFormatting>
  <conditionalFormatting sqref="Q148:Q154">
    <cfRule type="cellIs" dxfId="13625" priority="723" operator="lessThan">
      <formula>0</formula>
    </cfRule>
  </conditionalFormatting>
  <conditionalFormatting sqref="P44:P51">
    <cfRule type="cellIs" dxfId="13624" priority="712" operator="greaterThan">
      <formula>0</formula>
    </cfRule>
  </conditionalFormatting>
  <conditionalFormatting sqref="Q44:Q51">
    <cfRule type="cellIs" dxfId="13623" priority="717" operator="lessThan">
      <formula>0</formula>
    </cfRule>
  </conditionalFormatting>
  <conditionalFormatting sqref="R44:R51">
    <cfRule type="cellIs" dxfId="13622" priority="715" operator="lessThan">
      <formula>0.8</formula>
    </cfRule>
    <cfRule type="cellIs" dxfId="13621" priority="716" operator="greaterThan">
      <formula>1</formula>
    </cfRule>
  </conditionalFormatting>
  <conditionalFormatting sqref="R44:R51">
    <cfRule type="cellIs" dxfId="13620" priority="713" operator="greaterThan">
      <formula>1</formula>
    </cfRule>
    <cfRule type="cellIs" dxfId="13619" priority="714" operator="lessThan">
      <formula>0.8</formula>
    </cfRule>
  </conditionalFormatting>
  <conditionalFormatting sqref="Q84:Q88 Q90:Q91">
    <cfRule type="cellIs" dxfId="13618" priority="711" operator="lessThan">
      <formula>0</formula>
    </cfRule>
  </conditionalFormatting>
  <conditionalFormatting sqref="R84:R88 R90:R91">
    <cfRule type="cellIs" dxfId="13617" priority="709" operator="lessThan">
      <formula>0.8</formula>
    </cfRule>
    <cfRule type="cellIs" dxfId="13616" priority="710" operator="greaterThan">
      <formula>1</formula>
    </cfRule>
  </conditionalFormatting>
  <conditionalFormatting sqref="R84:R88 R90:R91">
    <cfRule type="cellIs" dxfId="13615" priority="707" operator="greaterThan">
      <formula>1</formula>
    </cfRule>
    <cfRule type="cellIs" dxfId="13614" priority="708" operator="lessThan">
      <formula>0.8</formula>
    </cfRule>
  </conditionalFormatting>
  <conditionalFormatting sqref="P84:P88 P90:P91">
    <cfRule type="cellIs" dxfId="13613" priority="706" operator="greaterThan">
      <formula>0</formula>
    </cfRule>
  </conditionalFormatting>
  <conditionalFormatting sqref="Q84:Q88 Q90:Q91">
    <cfRule type="cellIs" dxfId="13612" priority="705" operator="lessThan">
      <formula>0</formula>
    </cfRule>
  </conditionalFormatting>
  <conditionalFormatting sqref="R84:R88 R90:R91">
    <cfRule type="cellIs" dxfId="13611" priority="703" operator="lessThan">
      <formula>0.8</formula>
    </cfRule>
    <cfRule type="cellIs" dxfId="13610" priority="704" operator="greaterThan">
      <formula>1</formula>
    </cfRule>
  </conditionalFormatting>
  <conditionalFormatting sqref="R84:R88 R90:R91">
    <cfRule type="cellIs" dxfId="13609" priority="701" operator="greaterThan">
      <formula>1</formula>
    </cfRule>
    <cfRule type="cellIs" dxfId="13608" priority="702" operator="lessThan">
      <formula>0.8</formula>
    </cfRule>
  </conditionalFormatting>
  <conditionalFormatting sqref="P84:P88 P90:P91">
    <cfRule type="cellIs" dxfId="13607" priority="700" operator="greaterThan">
      <formula>0</formula>
    </cfRule>
  </conditionalFormatting>
  <conditionalFormatting sqref="Q84:Q88 Q90:Q91">
    <cfRule type="cellIs" dxfId="13606" priority="699" operator="lessThan">
      <formula>0</formula>
    </cfRule>
  </conditionalFormatting>
  <conditionalFormatting sqref="R84:R88 R90:R91">
    <cfRule type="cellIs" dxfId="13605" priority="697" operator="lessThan">
      <formula>0.8</formula>
    </cfRule>
    <cfRule type="cellIs" dxfId="13604" priority="698" operator="greaterThan">
      <formula>1</formula>
    </cfRule>
  </conditionalFormatting>
  <conditionalFormatting sqref="R84:R88 R90:R91">
    <cfRule type="cellIs" dxfId="13603" priority="695" operator="greaterThan">
      <formula>1</formula>
    </cfRule>
    <cfRule type="cellIs" dxfId="13602" priority="696" operator="lessThan">
      <formula>0.8</formula>
    </cfRule>
  </conditionalFormatting>
  <conditionalFormatting sqref="P84:P88 P90:P91">
    <cfRule type="cellIs" dxfId="13601" priority="694" operator="greaterThan">
      <formula>0</formula>
    </cfRule>
  </conditionalFormatting>
  <conditionalFormatting sqref="Q84:Q88 Q90:Q91">
    <cfRule type="cellIs" dxfId="13600" priority="693" operator="lessThan">
      <formula>0</formula>
    </cfRule>
  </conditionalFormatting>
  <conditionalFormatting sqref="R84:R88 R90:R91">
    <cfRule type="cellIs" dxfId="13599" priority="691" operator="lessThan">
      <formula>0.8</formula>
    </cfRule>
    <cfRule type="cellIs" dxfId="13598" priority="692" operator="greaterThan">
      <formula>1</formula>
    </cfRule>
  </conditionalFormatting>
  <conditionalFormatting sqref="R84:R88 R90:R91">
    <cfRule type="cellIs" dxfId="13597" priority="689" operator="greaterThan">
      <formula>1</formula>
    </cfRule>
    <cfRule type="cellIs" dxfId="13596" priority="690" operator="lessThan">
      <formula>0.8</formula>
    </cfRule>
  </conditionalFormatting>
  <conditionalFormatting sqref="P84:P88 P90:P91">
    <cfRule type="cellIs" dxfId="13595" priority="688" operator="greaterThan">
      <formula>0</formula>
    </cfRule>
  </conditionalFormatting>
  <conditionalFormatting sqref="P84:P88 P90:P91">
    <cfRule type="cellIs" dxfId="13594" priority="682" operator="greaterThan">
      <formula>0</formula>
    </cfRule>
  </conditionalFormatting>
  <conditionalFormatting sqref="Q84:Q88 Q90:Q91">
    <cfRule type="cellIs" dxfId="13593" priority="687" operator="lessThan">
      <formula>0</formula>
    </cfRule>
  </conditionalFormatting>
  <conditionalFormatting sqref="R84:R88 R90:R91">
    <cfRule type="cellIs" dxfId="13592" priority="685" operator="lessThan">
      <formula>0.8</formula>
    </cfRule>
    <cfRule type="cellIs" dxfId="13591" priority="686" operator="greaterThan">
      <formula>1</formula>
    </cfRule>
  </conditionalFormatting>
  <conditionalFormatting sqref="R84:R88 R90:R91">
    <cfRule type="cellIs" dxfId="13590" priority="683" operator="greaterThan">
      <formula>1</formula>
    </cfRule>
    <cfRule type="cellIs" dxfId="13589" priority="684" operator="lessThan">
      <formula>0.8</formula>
    </cfRule>
  </conditionalFormatting>
  <conditionalFormatting sqref="P84:P88 P90:P91">
    <cfRule type="cellIs" dxfId="13588" priority="676" operator="greaterThan">
      <formula>0</formula>
    </cfRule>
  </conditionalFormatting>
  <conditionalFormatting sqref="Q84:Q88 Q90:Q91">
    <cfRule type="cellIs" dxfId="13587" priority="681" operator="lessThan">
      <formula>0</formula>
    </cfRule>
  </conditionalFormatting>
  <conditionalFormatting sqref="R84:R88 R90:R91">
    <cfRule type="cellIs" dxfId="13586" priority="679" operator="lessThan">
      <formula>0.8</formula>
    </cfRule>
    <cfRule type="cellIs" dxfId="13585" priority="680" operator="greaterThan">
      <formula>1</formula>
    </cfRule>
  </conditionalFormatting>
  <conditionalFormatting sqref="R84:R88 R90:R91">
    <cfRule type="cellIs" dxfId="13584" priority="677" operator="greaterThan">
      <formula>1</formula>
    </cfRule>
    <cfRule type="cellIs" dxfId="13583" priority="678" operator="lessThan">
      <formula>0.8</formula>
    </cfRule>
  </conditionalFormatting>
  <conditionalFormatting sqref="R84:R88 R90:R91">
    <cfRule type="cellIs" dxfId="13582" priority="673" operator="lessThan">
      <formula>0.8</formula>
    </cfRule>
    <cfRule type="cellIs" dxfId="13581" priority="674" operator="greaterThan">
      <formula>1</formula>
    </cfRule>
  </conditionalFormatting>
  <conditionalFormatting sqref="R84:R88 R90:R91">
    <cfRule type="cellIs" dxfId="13580" priority="671" operator="greaterThan">
      <formula>1</formula>
    </cfRule>
    <cfRule type="cellIs" dxfId="13579" priority="672" operator="lessThan">
      <formula>0.8</formula>
    </cfRule>
  </conditionalFormatting>
  <conditionalFormatting sqref="P84:P88 P90:P91">
    <cfRule type="cellIs" dxfId="13578" priority="670" operator="greaterThan">
      <formula>0</formula>
    </cfRule>
  </conditionalFormatting>
  <conditionalFormatting sqref="Q84:Q88 Q90:Q91">
    <cfRule type="cellIs" dxfId="13577" priority="675" operator="lessThan">
      <formula>0</formula>
    </cfRule>
  </conditionalFormatting>
  <conditionalFormatting sqref="Q84:Q88 Q90:Q91">
    <cfRule type="cellIs" dxfId="13576" priority="669" operator="lessThan">
      <formula>0</formula>
    </cfRule>
  </conditionalFormatting>
  <conditionalFormatting sqref="R84:R88 R90:R91">
    <cfRule type="cellIs" dxfId="13575" priority="667" operator="lessThan">
      <formula>0.8</formula>
    </cfRule>
    <cfRule type="cellIs" dxfId="13574" priority="668" operator="greaterThan">
      <formula>1</formula>
    </cfRule>
  </conditionalFormatting>
  <conditionalFormatting sqref="R84:R88 R90:R91">
    <cfRule type="cellIs" dxfId="13573" priority="665" operator="greaterThan">
      <formula>1</formula>
    </cfRule>
    <cfRule type="cellIs" dxfId="13572" priority="666" operator="lessThan">
      <formula>0.8</formula>
    </cfRule>
  </conditionalFormatting>
  <conditionalFormatting sqref="P84:P88 P90:P91">
    <cfRule type="cellIs" dxfId="13571" priority="664" operator="greaterThan">
      <formula>0</formula>
    </cfRule>
  </conditionalFormatting>
  <conditionalFormatting sqref="P84:P88 P90:P91">
    <cfRule type="cellIs" dxfId="13570" priority="658" operator="greaterThan">
      <formula>0</formula>
    </cfRule>
  </conditionalFormatting>
  <conditionalFormatting sqref="Q84:Q88 Q90:Q91">
    <cfRule type="cellIs" dxfId="13569" priority="663" operator="lessThan">
      <formula>0</formula>
    </cfRule>
  </conditionalFormatting>
  <conditionalFormatting sqref="R84:R88 R90:R91">
    <cfRule type="cellIs" dxfId="13568" priority="661" operator="lessThan">
      <formula>0.8</formula>
    </cfRule>
    <cfRule type="cellIs" dxfId="13567" priority="662" operator="greaterThan">
      <formula>1</formula>
    </cfRule>
  </conditionalFormatting>
  <conditionalFormatting sqref="R84:R88 R90:R91">
    <cfRule type="cellIs" dxfId="13566" priority="659" operator="greaterThan">
      <formula>1</formula>
    </cfRule>
    <cfRule type="cellIs" dxfId="13565" priority="660" operator="lessThan">
      <formula>0.8</formula>
    </cfRule>
  </conditionalFormatting>
  <conditionalFormatting sqref="P84:P88 P90:P91">
    <cfRule type="cellIs" dxfId="13564" priority="652" operator="greaterThan">
      <formula>0</formula>
    </cfRule>
  </conditionalFormatting>
  <conditionalFormatting sqref="Q84:Q88 Q90:Q91">
    <cfRule type="cellIs" dxfId="13563" priority="657" operator="lessThan">
      <formula>0</formula>
    </cfRule>
  </conditionalFormatting>
  <conditionalFormatting sqref="R84:R88 R90:R91">
    <cfRule type="cellIs" dxfId="13562" priority="655" operator="lessThan">
      <formula>0.8</formula>
    </cfRule>
    <cfRule type="cellIs" dxfId="13561" priority="656" operator="greaterThan">
      <formula>1</formula>
    </cfRule>
  </conditionalFormatting>
  <conditionalFormatting sqref="R84:R88 R90:R91">
    <cfRule type="cellIs" dxfId="13560" priority="653" operator="greaterThan">
      <formula>1</formula>
    </cfRule>
    <cfRule type="cellIs" dxfId="13559" priority="654" operator="lessThan">
      <formula>0.8</formula>
    </cfRule>
  </conditionalFormatting>
  <conditionalFormatting sqref="R84:R88 R90:R91">
    <cfRule type="cellIs" dxfId="13558" priority="649" operator="lessThan">
      <formula>0.8</formula>
    </cfRule>
    <cfRule type="cellIs" dxfId="13557" priority="650" operator="greaterThan">
      <formula>1</formula>
    </cfRule>
  </conditionalFormatting>
  <conditionalFormatting sqref="R84:R88 R90:R91">
    <cfRule type="cellIs" dxfId="13556" priority="647" operator="greaterThan">
      <formula>1</formula>
    </cfRule>
    <cfRule type="cellIs" dxfId="13555" priority="648" operator="lessThan">
      <formula>0.8</formula>
    </cfRule>
  </conditionalFormatting>
  <conditionalFormatting sqref="P84:P88 P90:P91">
    <cfRule type="cellIs" dxfId="13554" priority="646" operator="greaterThan">
      <formula>0</formula>
    </cfRule>
  </conditionalFormatting>
  <conditionalFormatting sqref="Q84:Q88 Q90:Q91">
    <cfRule type="cellIs" dxfId="13553" priority="651" operator="lessThan">
      <formula>0</formula>
    </cfRule>
  </conditionalFormatting>
  <conditionalFormatting sqref="P84:P88 P90:P91">
    <cfRule type="cellIs" dxfId="13552" priority="640" operator="greaterThan">
      <formula>0</formula>
    </cfRule>
  </conditionalFormatting>
  <conditionalFormatting sqref="Q84:Q88 Q90:Q91">
    <cfRule type="cellIs" dxfId="13551" priority="645" operator="lessThan">
      <formula>0</formula>
    </cfRule>
  </conditionalFormatting>
  <conditionalFormatting sqref="R84:R88 R90:R91">
    <cfRule type="cellIs" dxfId="13550" priority="643" operator="lessThan">
      <formula>0.8</formula>
    </cfRule>
    <cfRule type="cellIs" dxfId="13549" priority="644" operator="greaterThan">
      <formula>1</formula>
    </cfRule>
  </conditionalFormatting>
  <conditionalFormatting sqref="R84:R88 R90:R91">
    <cfRule type="cellIs" dxfId="13548" priority="641" operator="greaterThan">
      <formula>1</formula>
    </cfRule>
    <cfRule type="cellIs" dxfId="13547" priority="642" operator="lessThan">
      <formula>0.8</formula>
    </cfRule>
  </conditionalFormatting>
  <conditionalFormatting sqref="R84:R88 R90:R91">
    <cfRule type="cellIs" dxfId="13546" priority="637" operator="lessThan">
      <formula>0.8</formula>
    </cfRule>
    <cfRule type="cellIs" dxfId="13545" priority="638" operator="greaterThan">
      <formula>1</formula>
    </cfRule>
  </conditionalFormatting>
  <conditionalFormatting sqref="R84:R88 R90:R91">
    <cfRule type="cellIs" dxfId="13544" priority="635" operator="greaterThan">
      <formula>1</formula>
    </cfRule>
    <cfRule type="cellIs" dxfId="13543" priority="636" operator="lessThan">
      <formula>0.8</formula>
    </cfRule>
  </conditionalFormatting>
  <conditionalFormatting sqref="P84:P88 P90:P91">
    <cfRule type="cellIs" dxfId="13542" priority="634" operator="greaterThan">
      <formula>0</formula>
    </cfRule>
  </conditionalFormatting>
  <conditionalFormatting sqref="Q84:Q88 Q90:Q91">
    <cfRule type="cellIs" dxfId="13541" priority="639" operator="lessThan">
      <formula>0</formula>
    </cfRule>
  </conditionalFormatting>
  <conditionalFormatting sqref="R84:R88 R90:R91">
    <cfRule type="cellIs" dxfId="13540" priority="631" operator="lessThan">
      <formula>0.8</formula>
    </cfRule>
    <cfRule type="cellIs" dxfId="13539" priority="632" operator="greaterThan">
      <formula>1</formula>
    </cfRule>
  </conditionalFormatting>
  <conditionalFormatting sqref="R84:R88 R90:R91">
    <cfRule type="cellIs" dxfId="13538" priority="629" operator="greaterThan">
      <formula>1</formula>
    </cfRule>
    <cfRule type="cellIs" dxfId="13537" priority="630" operator="lessThan">
      <formula>0.8</formula>
    </cfRule>
  </conditionalFormatting>
  <conditionalFormatting sqref="P84:P88 P90:P91">
    <cfRule type="cellIs" dxfId="13536" priority="628" operator="greaterThan">
      <formula>0</formula>
    </cfRule>
  </conditionalFormatting>
  <conditionalFormatting sqref="Q84:Q88 Q90:Q91">
    <cfRule type="cellIs" dxfId="13535" priority="633" operator="lessThan">
      <formula>0</formula>
    </cfRule>
  </conditionalFormatting>
  <conditionalFormatting sqref="Q84:Q88 Q90:Q91">
    <cfRule type="cellIs" dxfId="13534" priority="627" operator="lessThan">
      <formula>0</formula>
    </cfRule>
  </conditionalFormatting>
  <conditionalFormatting sqref="R84:R88 R90:R91">
    <cfRule type="cellIs" dxfId="13533" priority="625" operator="lessThan">
      <formula>0.8</formula>
    </cfRule>
    <cfRule type="cellIs" dxfId="13532" priority="626" operator="greaterThan">
      <formula>1</formula>
    </cfRule>
  </conditionalFormatting>
  <conditionalFormatting sqref="R84:R88 R90:R91">
    <cfRule type="cellIs" dxfId="13531" priority="623" operator="greaterThan">
      <formula>1</formula>
    </cfRule>
    <cfRule type="cellIs" dxfId="13530" priority="624" operator="lessThan">
      <formula>0.8</formula>
    </cfRule>
  </conditionalFormatting>
  <conditionalFormatting sqref="P84:P88 P90:P91">
    <cfRule type="cellIs" dxfId="13529" priority="622" operator="greaterThan">
      <formula>0</formula>
    </cfRule>
  </conditionalFormatting>
  <conditionalFormatting sqref="Q84:Q88 Q90:Q91">
    <cfRule type="cellIs" dxfId="13528" priority="616" operator="lessThan">
      <formula>0</formula>
    </cfRule>
  </conditionalFormatting>
  <conditionalFormatting sqref="R84:R88 R90:R91">
    <cfRule type="cellIs" dxfId="13527" priority="620" operator="lessThan">
      <formula>0.8</formula>
    </cfRule>
    <cfRule type="cellIs" dxfId="13526" priority="621" operator="greaterThan">
      <formula>1</formula>
    </cfRule>
  </conditionalFormatting>
  <conditionalFormatting sqref="R84:R88 R90:R91">
    <cfRule type="cellIs" dxfId="13525" priority="618" operator="greaterThan">
      <formula>1</formula>
    </cfRule>
    <cfRule type="cellIs" dxfId="13524" priority="619" operator="lessThan">
      <formula>0.8</formula>
    </cfRule>
  </conditionalFormatting>
  <conditionalFormatting sqref="P84:P88 P90:P91">
    <cfRule type="cellIs" dxfId="13523" priority="617" operator="greaterThan">
      <formula>0</formula>
    </cfRule>
  </conditionalFormatting>
  <conditionalFormatting sqref="Q84:Q88 Q90:Q91">
    <cfRule type="cellIs" dxfId="13522" priority="615" operator="lessThan">
      <formula>0</formula>
    </cfRule>
  </conditionalFormatting>
  <conditionalFormatting sqref="R84:R88 R90:R91">
    <cfRule type="cellIs" dxfId="13521" priority="613" operator="lessThan">
      <formula>0.8</formula>
    </cfRule>
    <cfRule type="cellIs" dxfId="13520" priority="614" operator="greaterThan">
      <formula>1</formula>
    </cfRule>
  </conditionalFormatting>
  <conditionalFormatting sqref="R84:R88 R90:R91">
    <cfRule type="cellIs" dxfId="13519" priority="611" operator="greaterThan">
      <formula>1</formula>
    </cfRule>
    <cfRule type="cellIs" dxfId="13518" priority="612" operator="lessThan">
      <formula>0.8</formula>
    </cfRule>
  </conditionalFormatting>
  <conditionalFormatting sqref="P84:P88 P90:P91">
    <cfRule type="cellIs" dxfId="13517" priority="610" operator="greaterThan">
      <formula>0</formula>
    </cfRule>
  </conditionalFormatting>
  <conditionalFormatting sqref="Q84:Q88 Q90:Q91">
    <cfRule type="cellIs" dxfId="13516" priority="609" operator="lessThan">
      <formula>0</formula>
    </cfRule>
  </conditionalFormatting>
  <conditionalFormatting sqref="R84:R88 R90:R91">
    <cfRule type="cellIs" dxfId="13515" priority="607" operator="lessThan">
      <formula>0.8</formula>
    </cfRule>
    <cfRule type="cellIs" dxfId="13514" priority="608" operator="greaterThan">
      <formula>1</formula>
    </cfRule>
  </conditionalFormatting>
  <conditionalFormatting sqref="R84:R88 R90:R91">
    <cfRule type="cellIs" dxfId="13513" priority="605" operator="greaterThan">
      <formula>1</formula>
    </cfRule>
    <cfRule type="cellIs" dxfId="13512" priority="606" operator="lessThan">
      <formula>0.8</formula>
    </cfRule>
  </conditionalFormatting>
  <conditionalFormatting sqref="P84:P88 P90:P91">
    <cfRule type="cellIs" dxfId="13511" priority="604" operator="greaterThan">
      <formula>0</formula>
    </cfRule>
  </conditionalFormatting>
  <conditionalFormatting sqref="Q84:Q88 Q90:Q91">
    <cfRule type="cellIs" dxfId="13510" priority="603" operator="lessThan">
      <formula>0</formula>
    </cfRule>
  </conditionalFormatting>
  <conditionalFormatting sqref="R84:R88 R90:R91">
    <cfRule type="cellIs" dxfId="13509" priority="601" operator="lessThan">
      <formula>0.8</formula>
    </cfRule>
    <cfRule type="cellIs" dxfId="13508" priority="602" operator="greaterThan">
      <formula>1</formula>
    </cfRule>
  </conditionalFormatting>
  <conditionalFormatting sqref="R84:R88 R90:R91">
    <cfRule type="cellIs" dxfId="13507" priority="599" operator="greaterThan">
      <formula>1</formula>
    </cfRule>
    <cfRule type="cellIs" dxfId="13506" priority="600" operator="lessThan">
      <formula>0.8</formula>
    </cfRule>
  </conditionalFormatting>
  <conditionalFormatting sqref="P84:P88 P90:P91">
    <cfRule type="cellIs" dxfId="13505" priority="598" operator="greaterThan">
      <formula>0</formula>
    </cfRule>
  </conditionalFormatting>
  <conditionalFormatting sqref="Q84:Q88 Q90:Q91">
    <cfRule type="cellIs" dxfId="13504" priority="597" operator="lessThan">
      <formula>0</formula>
    </cfRule>
  </conditionalFormatting>
  <conditionalFormatting sqref="R84:R88 R90:R91">
    <cfRule type="cellIs" dxfId="13503" priority="595" operator="lessThan">
      <formula>0.8</formula>
    </cfRule>
    <cfRule type="cellIs" dxfId="13502" priority="596" operator="greaterThan">
      <formula>1</formula>
    </cfRule>
  </conditionalFormatting>
  <conditionalFormatting sqref="R84:R88 R90:R91">
    <cfRule type="cellIs" dxfId="13501" priority="593" operator="greaterThan">
      <formula>1</formula>
    </cfRule>
    <cfRule type="cellIs" dxfId="13500" priority="594" operator="lessThan">
      <formula>0.8</formula>
    </cfRule>
  </conditionalFormatting>
  <conditionalFormatting sqref="P84:P88 P90:P91">
    <cfRule type="cellIs" dxfId="13499" priority="592" operator="greaterThan">
      <formula>0</formula>
    </cfRule>
  </conditionalFormatting>
  <conditionalFormatting sqref="Q84:Q88 Q90:Q91">
    <cfRule type="cellIs" dxfId="13498" priority="591" operator="lessThan">
      <formula>0</formula>
    </cfRule>
  </conditionalFormatting>
  <conditionalFormatting sqref="R84:R88 R90:R91">
    <cfRule type="cellIs" dxfId="13497" priority="589" operator="lessThan">
      <formula>0.8</formula>
    </cfRule>
    <cfRule type="cellIs" dxfId="13496" priority="590" operator="greaterThan">
      <formula>1</formula>
    </cfRule>
  </conditionalFormatting>
  <conditionalFormatting sqref="R84:R88 R90:R91">
    <cfRule type="cellIs" dxfId="13495" priority="587" operator="greaterThan">
      <formula>1</formula>
    </cfRule>
    <cfRule type="cellIs" dxfId="13494" priority="588" operator="lessThan">
      <formula>0.8</formula>
    </cfRule>
  </conditionalFormatting>
  <conditionalFormatting sqref="P84:P88 P90:P91">
    <cfRule type="cellIs" dxfId="13493" priority="586" operator="greaterThan">
      <formula>0</formula>
    </cfRule>
  </conditionalFormatting>
  <conditionalFormatting sqref="P84:P88 P90:P91">
    <cfRule type="cellIs" dxfId="13492" priority="580" operator="greaterThan">
      <formula>0</formula>
    </cfRule>
  </conditionalFormatting>
  <conditionalFormatting sqref="Q84:Q88 Q90:Q91">
    <cfRule type="cellIs" dxfId="13491" priority="585" operator="lessThan">
      <formula>0</formula>
    </cfRule>
  </conditionalFormatting>
  <conditionalFormatting sqref="R84:R88 R90:R91">
    <cfRule type="cellIs" dxfId="13490" priority="583" operator="lessThan">
      <formula>0.8</formula>
    </cfRule>
    <cfRule type="cellIs" dxfId="13489" priority="584" operator="greaterThan">
      <formula>1</formula>
    </cfRule>
  </conditionalFormatting>
  <conditionalFormatting sqref="R84:R88 R90:R91">
    <cfRule type="cellIs" dxfId="13488" priority="581" operator="greaterThan">
      <formula>1</formula>
    </cfRule>
    <cfRule type="cellIs" dxfId="13487" priority="582" operator="lessThan">
      <formula>0.8</formula>
    </cfRule>
  </conditionalFormatting>
  <conditionalFormatting sqref="P84:P88 P90:P91">
    <cfRule type="cellIs" dxfId="13486" priority="574" operator="greaterThan">
      <formula>0</formula>
    </cfRule>
  </conditionalFormatting>
  <conditionalFormatting sqref="Q84:Q88 Q90:Q91">
    <cfRule type="cellIs" dxfId="13485" priority="579" operator="lessThan">
      <formula>0</formula>
    </cfRule>
  </conditionalFormatting>
  <conditionalFormatting sqref="R84:R88 R90:R91">
    <cfRule type="cellIs" dxfId="13484" priority="577" operator="lessThan">
      <formula>0.8</formula>
    </cfRule>
    <cfRule type="cellIs" dxfId="13483" priority="578" operator="greaterThan">
      <formula>1</formula>
    </cfRule>
  </conditionalFormatting>
  <conditionalFormatting sqref="R84:R88 R90:R91">
    <cfRule type="cellIs" dxfId="13482" priority="575" operator="greaterThan">
      <formula>1</formula>
    </cfRule>
    <cfRule type="cellIs" dxfId="13481" priority="576" operator="lessThan">
      <formula>0.8</formula>
    </cfRule>
  </conditionalFormatting>
  <conditionalFormatting sqref="R84:R88 R90:R91">
    <cfRule type="cellIs" dxfId="13480" priority="571" operator="lessThan">
      <formula>0.8</formula>
    </cfRule>
    <cfRule type="cellIs" dxfId="13479" priority="572" operator="greaterThan">
      <formula>1</formula>
    </cfRule>
  </conditionalFormatting>
  <conditionalFormatting sqref="R84:R88 R90:R91">
    <cfRule type="cellIs" dxfId="13478" priority="569" operator="greaterThan">
      <formula>1</formula>
    </cfRule>
    <cfRule type="cellIs" dxfId="13477" priority="570" operator="lessThan">
      <formula>0.8</formula>
    </cfRule>
  </conditionalFormatting>
  <conditionalFormatting sqref="P84:P88 P90:P91">
    <cfRule type="cellIs" dxfId="13476" priority="568" operator="greaterThan">
      <formula>0</formula>
    </cfRule>
  </conditionalFormatting>
  <conditionalFormatting sqref="Q84:Q88 Q90:Q91">
    <cfRule type="cellIs" dxfId="13475" priority="573" operator="lessThan">
      <formula>0</formula>
    </cfRule>
  </conditionalFormatting>
  <conditionalFormatting sqref="Q84:Q88 Q90:Q91">
    <cfRule type="cellIs" dxfId="13474" priority="567" operator="lessThan">
      <formula>0</formula>
    </cfRule>
  </conditionalFormatting>
  <conditionalFormatting sqref="R84:R88 R90:R91">
    <cfRule type="cellIs" dxfId="13473" priority="565" operator="lessThan">
      <formula>0.8</formula>
    </cfRule>
    <cfRule type="cellIs" dxfId="13472" priority="566" operator="greaterThan">
      <formula>1</formula>
    </cfRule>
  </conditionalFormatting>
  <conditionalFormatting sqref="R84:R88 R90:R91">
    <cfRule type="cellIs" dxfId="13471" priority="563" operator="greaterThan">
      <formula>1</formula>
    </cfRule>
    <cfRule type="cellIs" dxfId="13470" priority="564" operator="lessThan">
      <formula>0.8</formula>
    </cfRule>
  </conditionalFormatting>
  <conditionalFormatting sqref="P84:P88 P90:P91">
    <cfRule type="cellIs" dxfId="13469" priority="562" operator="greaterThan">
      <formula>0</formula>
    </cfRule>
  </conditionalFormatting>
  <conditionalFormatting sqref="Q84:Q88 Q90:Q91">
    <cfRule type="cellIs" dxfId="13468" priority="561" operator="lessThan">
      <formula>0</formula>
    </cfRule>
  </conditionalFormatting>
  <conditionalFormatting sqref="R84:R88 R90:R91">
    <cfRule type="cellIs" dxfId="13467" priority="559" operator="lessThan">
      <formula>0.8</formula>
    </cfRule>
    <cfRule type="cellIs" dxfId="13466" priority="560" operator="greaterThan">
      <formula>1</formula>
    </cfRule>
  </conditionalFormatting>
  <conditionalFormatting sqref="R84:R88 R90:R91">
    <cfRule type="cellIs" dxfId="13465" priority="557" operator="greaterThan">
      <formula>1</formula>
    </cfRule>
    <cfRule type="cellIs" dxfId="13464" priority="558" operator="lessThan">
      <formula>0.8</formula>
    </cfRule>
  </conditionalFormatting>
  <conditionalFormatting sqref="P84:P88 P90:P91">
    <cfRule type="cellIs" dxfId="13463" priority="556" operator="greaterThan">
      <formula>0</formula>
    </cfRule>
  </conditionalFormatting>
  <conditionalFormatting sqref="Q84:Q88 Q90:Q91">
    <cfRule type="cellIs" dxfId="13462" priority="555" operator="lessThan">
      <formula>0</formula>
    </cfRule>
  </conditionalFormatting>
  <conditionalFormatting sqref="R84:R88 R90:R91">
    <cfRule type="cellIs" dxfId="13461" priority="553" operator="lessThan">
      <formula>0.8</formula>
    </cfRule>
    <cfRule type="cellIs" dxfId="13460" priority="554" operator="greaterThan">
      <formula>1</formula>
    </cfRule>
  </conditionalFormatting>
  <conditionalFormatting sqref="R84:R88 R90:R91">
    <cfRule type="cellIs" dxfId="13459" priority="551" operator="greaterThan">
      <formula>1</formula>
    </cfRule>
    <cfRule type="cellIs" dxfId="13458" priority="552" operator="lessThan">
      <formula>0.8</formula>
    </cfRule>
  </conditionalFormatting>
  <conditionalFormatting sqref="P84:P88 P90:P91">
    <cfRule type="cellIs" dxfId="13457" priority="550" operator="greaterThan">
      <formula>0</formula>
    </cfRule>
  </conditionalFormatting>
  <conditionalFormatting sqref="Q84:Q88 Q90:Q91">
    <cfRule type="cellIs" dxfId="13456" priority="549" operator="lessThan">
      <formula>0</formula>
    </cfRule>
  </conditionalFormatting>
  <conditionalFormatting sqref="R84:R88 R90:R91">
    <cfRule type="cellIs" dxfId="13455" priority="547" operator="lessThan">
      <formula>0.8</formula>
    </cfRule>
    <cfRule type="cellIs" dxfId="13454" priority="548" operator="greaterThan">
      <formula>1</formula>
    </cfRule>
  </conditionalFormatting>
  <conditionalFormatting sqref="R84:R88 R90:R91">
    <cfRule type="cellIs" dxfId="13453" priority="545" operator="greaterThan">
      <formula>1</formula>
    </cfRule>
    <cfRule type="cellIs" dxfId="13452" priority="546" operator="lessThan">
      <formula>0.8</formula>
    </cfRule>
  </conditionalFormatting>
  <conditionalFormatting sqref="P84:P88 P90:P91">
    <cfRule type="cellIs" dxfId="13451" priority="544" operator="greaterThan">
      <formula>0</formula>
    </cfRule>
  </conditionalFormatting>
  <conditionalFormatting sqref="P84:P88 P90:P91">
    <cfRule type="cellIs" dxfId="13450" priority="538" operator="greaterThan">
      <formula>0</formula>
    </cfRule>
  </conditionalFormatting>
  <conditionalFormatting sqref="Q84:Q88 Q90:Q91">
    <cfRule type="cellIs" dxfId="13449" priority="543" operator="lessThan">
      <formula>0</formula>
    </cfRule>
  </conditionalFormatting>
  <conditionalFormatting sqref="R84:R88 R90:R91">
    <cfRule type="cellIs" dxfId="13448" priority="541" operator="lessThan">
      <formula>0.8</formula>
    </cfRule>
    <cfRule type="cellIs" dxfId="13447" priority="542" operator="greaterThan">
      <formula>1</formula>
    </cfRule>
  </conditionalFormatting>
  <conditionalFormatting sqref="R84:R88 R90:R91">
    <cfRule type="cellIs" dxfId="13446" priority="539" operator="greaterThan">
      <formula>1</formula>
    </cfRule>
    <cfRule type="cellIs" dxfId="13445" priority="540" operator="lessThan">
      <formula>0.8</formula>
    </cfRule>
  </conditionalFormatting>
  <conditionalFormatting sqref="P84:P88 P90:P91">
    <cfRule type="cellIs" dxfId="13444" priority="532" operator="greaterThan">
      <formula>0</formula>
    </cfRule>
  </conditionalFormatting>
  <conditionalFormatting sqref="Q84:Q88 Q90:Q91">
    <cfRule type="cellIs" dxfId="13443" priority="537" operator="lessThan">
      <formula>0</formula>
    </cfRule>
  </conditionalFormatting>
  <conditionalFormatting sqref="R84:R88 R90:R91">
    <cfRule type="cellIs" dxfId="13442" priority="535" operator="lessThan">
      <formula>0.8</formula>
    </cfRule>
    <cfRule type="cellIs" dxfId="13441" priority="536" operator="greaterThan">
      <formula>1</formula>
    </cfRule>
  </conditionalFormatting>
  <conditionalFormatting sqref="R84:R88 R90:R91">
    <cfRule type="cellIs" dxfId="13440" priority="533" operator="greaterThan">
      <formula>1</formula>
    </cfRule>
    <cfRule type="cellIs" dxfId="13439" priority="534" operator="lessThan">
      <formula>0.8</formula>
    </cfRule>
  </conditionalFormatting>
  <conditionalFormatting sqref="R84:R88 R90:R91">
    <cfRule type="cellIs" dxfId="13438" priority="529" operator="lessThan">
      <formula>0.8</formula>
    </cfRule>
    <cfRule type="cellIs" dxfId="13437" priority="530" operator="greaterThan">
      <formula>1</formula>
    </cfRule>
  </conditionalFormatting>
  <conditionalFormatting sqref="R84:R88 R90:R91">
    <cfRule type="cellIs" dxfId="13436" priority="527" operator="greaterThan">
      <formula>1</formula>
    </cfRule>
    <cfRule type="cellIs" dxfId="13435" priority="528" operator="lessThan">
      <formula>0.8</formula>
    </cfRule>
  </conditionalFormatting>
  <conditionalFormatting sqref="P84:P88 P90:P91">
    <cfRule type="cellIs" dxfId="13434" priority="526" operator="greaterThan">
      <formula>0</formula>
    </cfRule>
  </conditionalFormatting>
  <conditionalFormatting sqref="Q84:Q88 Q90:Q91">
    <cfRule type="cellIs" dxfId="13433" priority="531" operator="lessThan">
      <formula>0</formula>
    </cfRule>
  </conditionalFormatting>
  <conditionalFormatting sqref="Q84:Q88 Q90:Q91">
    <cfRule type="cellIs" dxfId="13432" priority="525" operator="lessThan">
      <formula>0</formula>
    </cfRule>
  </conditionalFormatting>
  <conditionalFormatting sqref="R84:R88 R90:R91">
    <cfRule type="cellIs" dxfId="13431" priority="523" operator="lessThan">
      <formula>0.8</formula>
    </cfRule>
    <cfRule type="cellIs" dxfId="13430" priority="524" operator="greaterThan">
      <formula>1</formula>
    </cfRule>
  </conditionalFormatting>
  <conditionalFormatting sqref="R84:R88 R90:R91">
    <cfRule type="cellIs" dxfId="13429" priority="521" operator="greaterThan">
      <formula>1</formula>
    </cfRule>
    <cfRule type="cellIs" dxfId="13428" priority="522" operator="lessThan">
      <formula>0.8</formula>
    </cfRule>
  </conditionalFormatting>
  <conditionalFormatting sqref="P84:P88 P90:P91">
    <cfRule type="cellIs" dxfId="13427" priority="520" operator="greaterThan">
      <formula>0</formula>
    </cfRule>
  </conditionalFormatting>
  <conditionalFormatting sqref="P84:P88 P90:P91">
    <cfRule type="cellIs" dxfId="13426" priority="514" operator="greaterThan">
      <formula>0</formula>
    </cfRule>
  </conditionalFormatting>
  <conditionalFormatting sqref="Q84:Q88 Q90:Q91">
    <cfRule type="cellIs" dxfId="13425" priority="519" operator="lessThan">
      <formula>0</formula>
    </cfRule>
  </conditionalFormatting>
  <conditionalFormatting sqref="R84:R88 R90:R91">
    <cfRule type="cellIs" dxfId="13424" priority="517" operator="lessThan">
      <formula>0.8</formula>
    </cfRule>
    <cfRule type="cellIs" dxfId="13423" priority="518" operator="greaterThan">
      <formula>1</formula>
    </cfRule>
  </conditionalFormatting>
  <conditionalFormatting sqref="R84:R88 R90:R91">
    <cfRule type="cellIs" dxfId="13422" priority="515" operator="greaterThan">
      <formula>1</formula>
    </cfRule>
    <cfRule type="cellIs" dxfId="13421" priority="516" operator="lessThan">
      <formula>0.8</formula>
    </cfRule>
  </conditionalFormatting>
  <conditionalFormatting sqref="P84:P88 P90:P91">
    <cfRule type="cellIs" dxfId="13420" priority="508" operator="greaterThan">
      <formula>0</formula>
    </cfRule>
  </conditionalFormatting>
  <conditionalFormatting sqref="Q84:Q88 Q90:Q91">
    <cfRule type="cellIs" dxfId="13419" priority="513" operator="lessThan">
      <formula>0</formula>
    </cfRule>
  </conditionalFormatting>
  <conditionalFormatting sqref="R84:R88 R90:R91">
    <cfRule type="cellIs" dxfId="13418" priority="511" operator="lessThan">
      <formula>0.8</formula>
    </cfRule>
    <cfRule type="cellIs" dxfId="13417" priority="512" operator="greaterThan">
      <formula>1</formula>
    </cfRule>
  </conditionalFormatting>
  <conditionalFormatting sqref="R84:R88 R90:R91">
    <cfRule type="cellIs" dxfId="13416" priority="509" operator="greaterThan">
      <formula>1</formula>
    </cfRule>
    <cfRule type="cellIs" dxfId="13415" priority="510" operator="lessThan">
      <formula>0.8</formula>
    </cfRule>
  </conditionalFormatting>
  <conditionalFormatting sqref="R84:R88 R90:R91">
    <cfRule type="cellIs" dxfId="13414" priority="505" operator="lessThan">
      <formula>0.8</formula>
    </cfRule>
    <cfRule type="cellIs" dxfId="13413" priority="506" operator="greaterThan">
      <formula>1</formula>
    </cfRule>
  </conditionalFormatting>
  <conditionalFormatting sqref="R84:R88 R90:R91">
    <cfRule type="cellIs" dxfId="13412" priority="503" operator="greaterThan">
      <formula>1</formula>
    </cfRule>
    <cfRule type="cellIs" dxfId="13411" priority="504" operator="lessThan">
      <formula>0.8</formula>
    </cfRule>
  </conditionalFormatting>
  <conditionalFormatting sqref="P84:P88 P90:P91">
    <cfRule type="cellIs" dxfId="13410" priority="502" operator="greaterThan">
      <formula>0</formula>
    </cfRule>
  </conditionalFormatting>
  <conditionalFormatting sqref="Q84:Q88 Q90:Q91">
    <cfRule type="cellIs" dxfId="13409" priority="507" operator="lessThan">
      <formula>0</formula>
    </cfRule>
  </conditionalFormatting>
  <conditionalFormatting sqref="P84:P88 P90:P91">
    <cfRule type="cellIs" dxfId="13408" priority="496" operator="greaterThan">
      <formula>0</formula>
    </cfRule>
  </conditionalFormatting>
  <conditionalFormatting sqref="Q84:Q88 Q90:Q91">
    <cfRule type="cellIs" dxfId="13407" priority="501" operator="lessThan">
      <formula>0</formula>
    </cfRule>
  </conditionalFormatting>
  <conditionalFormatting sqref="R84:R88 R90:R91">
    <cfRule type="cellIs" dxfId="13406" priority="499" operator="lessThan">
      <formula>0.8</formula>
    </cfRule>
    <cfRule type="cellIs" dxfId="13405" priority="500" operator="greaterThan">
      <formula>1</formula>
    </cfRule>
  </conditionalFormatting>
  <conditionalFormatting sqref="R84:R88 R90:R91">
    <cfRule type="cellIs" dxfId="13404" priority="497" operator="greaterThan">
      <formula>1</formula>
    </cfRule>
    <cfRule type="cellIs" dxfId="13403" priority="498" operator="lessThan">
      <formula>0.8</formula>
    </cfRule>
  </conditionalFormatting>
  <conditionalFormatting sqref="R84:R88 R90:R91">
    <cfRule type="cellIs" dxfId="13402" priority="493" operator="lessThan">
      <formula>0.8</formula>
    </cfRule>
    <cfRule type="cellIs" dxfId="13401" priority="494" operator="greaterThan">
      <formula>1</formula>
    </cfRule>
  </conditionalFormatting>
  <conditionalFormatting sqref="R84:R88 R90:R91">
    <cfRule type="cellIs" dxfId="13400" priority="491" operator="greaterThan">
      <formula>1</formula>
    </cfRule>
    <cfRule type="cellIs" dxfId="13399" priority="492" operator="lessThan">
      <formula>0.8</formula>
    </cfRule>
  </conditionalFormatting>
  <conditionalFormatting sqref="P84:P88 P90:P91">
    <cfRule type="cellIs" dxfId="13398" priority="490" operator="greaterThan">
      <formula>0</formula>
    </cfRule>
  </conditionalFormatting>
  <conditionalFormatting sqref="Q84:Q88 Q90:Q91">
    <cfRule type="cellIs" dxfId="13397" priority="495" operator="lessThan">
      <formula>0</formula>
    </cfRule>
  </conditionalFormatting>
  <conditionalFormatting sqref="R84:R88 R90:R91">
    <cfRule type="cellIs" dxfId="13396" priority="487" operator="lessThan">
      <formula>0.8</formula>
    </cfRule>
    <cfRule type="cellIs" dxfId="13395" priority="488" operator="greaterThan">
      <formula>1</formula>
    </cfRule>
  </conditionalFormatting>
  <conditionalFormatting sqref="R84:R88 R90:R91">
    <cfRule type="cellIs" dxfId="13394" priority="485" operator="greaterThan">
      <formula>1</formula>
    </cfRule>
    <cfRule type="cellIs" dxfId="13393" priority="486" operator="lessThan">
      <formula>0.8</formula>
    </cfRule>
  </conditionalFormatting>
  <conditionalFormatting sqref="P84:P88 P90:P91">
    <cfRule type="cellIs" dxfId="13392" priority="484" operator="greaterThan">
      <formula>0</formula>
    </cfRule>
  </conditionalFormatting>
  <conditionalFormatting sqref="Q84:Q88 Q90:Q91">
    <cfRule type="cellIs" dxfId="13391" priority="489" operator="lessThan">
      <formula>0</formula>
    </cfRule>
  </conditionalFormatting>
  <conditionalFormatting sqref="Q84:Q88 Q90:Q91">
    <cfRule type="cellIs" dxfId="13390" priority="483" operator="lessThan">
      <formula>0</formula>
    </cfRule>
  </conditionalFormatting>
  <conditionalFormatting sqref="R84:R88 R90:R91">
    <cfRule type="cellIs" dxfId="13389" priority="481" operator="lessThan">
      <formula>0.8</formula>
    </cfRule>
    <cfRule type="cellIs" dxfId="13388" priority="482" operator="greaterThan">
      <formula>1</formula>
    </cfRule>
  </conditionalFormatting>
  <conditionalFormatting sqref="R84:R88 R90:R91">
    <cfRule type="cellIs" dxfId="13387" priority="479" operator="greaterThan">
      <formula>1</formula>
    </cfRule>
    <cfRule type="cellIs" dxfId="13386" priority="480" operator="lessThan">
      <formula>0.8</formula>
    </cfRule>
  </conditionalFormatting>
  <conditionalFormatting sqref="P84:P88 P90:P91">
    <cfRule type="cellIs" dxfId="13385" priority="478" operator="greaterThan">
      <formula>0</formula>
    </cfRule>
  </conditionalFormatting>
  <conditionalFormatting sqref="Q84:Q88 Q90:Q91">
    <cfRule type="cellIs" dxfId="13384" priority="472" operator="lessThan">
      <formula>0</formula>
    </cfRule>
  </conditionalFormatting>
  <conditionalFormatting sqref="R84:R88 R90:R91">
    <cfRule type="cellIs" dxfId="13383" priority="476" operator="lessThan">
      <formula>0.8</formula>
    </cfRule>
    <cfRule type="cellIs" dxfId="13382" priority="477" operator="greaterThan">
      <formula>1</formula>
    </cfRule>
  </conditionalFormatting>
  <conditionalFormatting sqref="R84:R88 R90:R91">
    <cfRule type="cellIs" dxfId="13381" priority="474" operator="greaterThan">
      <formula>1</formula>
    </cfRule>
    <cfRule type="cellIs" dxfId="13380" priority="475" operator="lessThan">
      <formula>0.8</formula>
    </cfRule>
  </conditionalFormatting>
  <conditionalFormatting sqref="P84:P88 P90:P91">
    <cfRule type="cellIs" dxfId="13379" priority="473" operator="greaterThan">
      <formula>0</formula>
    </cfRule>
  </conditionalFormatting>
  <conditionalFormatting sqref="Q84:Q88 Q90:Q91">
    <cfRule type="cellIs" dxfId="13378" priority="471" operator="lessThan">
      <formula>0</formula>
    </cfRule>
  </conditionalFormatting>
  <conditionalFormatting sqref="R84:R88 R90:R91">
    <cfRule type="cellIs" dxfId="13377" priority="469" operator="lessThan">
      <formula>0.8</formula>
    </cfRule>
    <cfRule type="cellIs" dxfId="13376" priority="470" operator="greaterThan">
      <formula>1</formula>
    </cfRule>
  </conditionalFormatting>
  <conditionalFormatting sqref="R84:R88 R90:R91">
    <cfRule type="cellIs" dxfId="13375" priority="467" operator="greaterThan">
      <formula>1</formula>
    </cfRule>
    <cfRule type="cellIs" dxfId="13374" priority="468" operator="lessThan">
      <formula>0.8</formula>
    </cfRule>
  </conditionalFormatting>
  <conditionalFormatting sqref="P84:P88 P90:P91">
    <cfRule type="cellIs" dxfId="13373" priority="466" operator="greaterThan">
      <formula>0</formula>
    </cfRule>
  </conditionalFormatting>
  <conditionalFormatting sqref="Q84:Q88 Q90:Q91">
    <cfRule type="cellIs" dxfId="13372" priority="465" operator="lessThan">
      <formula>0</formula>
    </cfRule>
  </conditionalFormatting>
  <conditionalFormatting sqref="R84:R88 R90:R91">
    <cfRule type="cellIs" dxfId="13371" priority="463" operator="lessThan">
      <formula>0.8</formula>
    </cfRule>
    <cfRule type="cellIs" dxfId="13370" priority="464" operator="greaterThan">
      <formula>1</formula>
    </cfRule>
  </conditionalFormatting>
  <conditionalFormatting sqref="R84:R88 R90:R91">
    <cfRule type="cellIs" dxfId="13369" priority="461" operator="greaterThan">
      <formula>1</formula>
    </cfRule>
    <cfRule type="cellIs" dxfId="13368" priority="462" operator="lessThan">
      <formula>0.8</formula>
    </cfRule>
  </conditionalFormatting>
  <conditionalFormatting sqref="P84:P88 P90:P91">
    <cfRule type="cellIs" dxfId="13367" priority="460" operator="greaterThan">
      <formula>0</formula>
    </cfRule>
  </conditionalFormatting>
  <conditionalFormatting sqref="Q84:Q88 Q90:Q91">
    <cfRule type="cellIs" dxfId="13366" priority="459" operator="lessThan">
      <formula>0</formula>
    </cfRule>
  </conditionalFormatting>
  <conditionalFormatting sqref="R84:R88 R90:R91">
    <cfRule type="cellIs" dxfId="13365" priority="457" operator="lessThan">
      <formula>0.8</formula>
    </cfRule>
    <cfRule type="cellIs" dxfId="13364" priority="458" operator="greaterThan">
      <formula>1</formula>
    </cfRule>
  </conditionalFormatting>
  <conditionalFormatting sqref="R84:R88 R90:R91">
    <cfRule type="cellIs" dxfId="13363" priority="455" operator="greaterThan">
      <formula>1</formula>
    </cfRule>
    <cfRule type="cellIs" dxfId="13362" priority="456" operator="lessThan">
      <formula>0.8</formula>
    </cfRule>
  </conditionalFormatting>
  <conditionalFormatting sqref="P84:P88 P90:P91">
    <cfRule type="cellIs" dxfId="13361" priority="454" operator="greaterThan">
      <formula>0</formula>
    </cfRule>
  </conditionalFormatting>
  <conditionalFormatting sqref="Q84:Q88 Q90:Q91">
    <cfRule type="cellIs" dxfId="13360" priority="453" operator="lessThan">
      <formula>0</formula>
    </cfRule>
  </conditionalFormatting>
  <conditionalFormatting sqref="R84:R88 R90:R91">
    <cfRule type="cellIs" dxfId="13359" priority="451" operator="lessThan">
      <formula>0.8</formula>
    </cfRule>
    <cfRule type="cellIs" dxfId="13358" priority="452" operator="greaterThan">
      <formula>1</formula>
    </cfRule>
  </conditionalFormatting>
  <conditionalFormatting sqref="R84:R88 R90:R91">
    <cfRule type="cellIs" dxfId="13357" priority="449" operator="greaterThan">
      <formula>1</formula>
    </cfRule>
    <cfRule type="cellIs" dxfId="13356" priority="450" operator="lessThan">
      <formula>0.8</formula>
    </cfRule>
  </conditionalFormatting>
  <conditionalFormatting sqref="P84:P88 P90:P91">
    <cfRule type="cellIs" dxfId="13355" priority="448" operator="greaterThan">
      <formula>0</formula>
    </cfRule>
  </conditionalFormatting>
  <conditionalFormatting sqref="Q84:Q88 Q90:Q91">
    <cfRule type="cellIs" dxfId="13354" priority="447" operator="lessThan">
      <formula>0</formula>
    </cfRule>
  </conditionalFormatting>
  <conditionalFormatting sqref="R84:R88 R90:R91">
    <cfRule type="cellIs" dxfId="13353" priority="445" operator="lessThan">
      <formula>0.8</formula>
    </cfRule>
    <cfRule type="cellIs" dxfId="13352" priority="446" operator="greaterThan">
      <formula>1</formula>
    </cfRule>
  </conditionalFormatting>
  <conditionalFormatting sqref="R84:R88 R90:R91">
    <cfRule type="cellIs" dxfId="13351" priority="443" operator="greaterThan">
      <formula>1</formula>
    </cfRule>
    <cfRule type="cellIs" dxfId="13350" priority="444" operator="lessThan">
      <formula>0.8</formula>
    </cfRule>
  </conditionalFormatting>
  <conditionalFormatting sqref="P84:P88 P90:P91">
    <cfRule type="cellIs" dxfId="13349" priority="442" operator="greaterThan">
      <formula>0</formula>
    </cfRule>
  </conditionalFormatting>
  <conditionalFormatting sqref="P84:P88 P90:P91">
    <cfRule type="cellIs" dxfId="13348" priority="436" operator="greaterThan">
      <formula>0</formula>
    </cfRule>
  </conditionalFormatting>
  <conditionalFormatting sqref="Q84:Q88 Q90:Q91">
    <cfRule type="cellIs" dxfId="13347" priority="441" operator="lessThan">
      <formula>0</formula>
    </cfRule>
  </conditionalFormatting>
  <conditionalFormatting sqref="R84:R88 R90:R91">
    <cfRule type="cellIs" dxfId="13346" priority="439" operator="lessThan">
      <formula>0.8</formula>
    </cfRule>
    <cfRule type="cellIs" dxfId="13345" priority="440" operator="greaterThan">
      <formula>1</formula>
    </cfRule>
  </conditionalFormatting>
  <conditionalFormatting sqref="R84:R88 R90:R91">
    <cfRule type="cellIs" dxfId="13344" priority="437" operator="greaterThan">
      <formula>1</formula>
    </cfRule>
    <cfRule type="cellIs" dxfId="13343" priority="438" operator="lessThan">
      <formula>0.8</formula>
    </cfRule>
  </conditionalFormatting>
  <conditionalFormatting sqref="P84:P88 P90:P91">
    <cfRule type="cellIs" dxfId="13342" priority="430" operator="greaterThan">
      <formula>0</formula>
    </cfRule>
  </conditionalFormatting>
  <conditionalFormatting sqref="Q84:Q88 Q90:Q91">
    <cfRule type="cellIs" dxfId="13341" priority="435" operator="lessThan">
      <formula>0</formula>
    </cfRule>
  </conditionalFormatting>
  <conditionalFormatting sqref="R84:R88 R90:R91">
    <cfRule type="cellIs" dxfId="13340" priority="433" operator="lessThan">
      <formula>0.8</formula>
    </cfRule>
    <cfRule type="cellIs" dxfId="13339" priority="434" operator="greaterThan">
      <formula>1</formula>
    </cfRule>
  </conditionalFormatting>
  <conditionalFormatting sqref="R84:R88 R90:R91">
    <cfRule type="cellIs" dxfId="13338" priority="431" operator="greaterThan">
      <formula>1</formula>
    </cfRule>
    <cfRule type="cellIs" dxfId="13337" priority="432" operator="lessThan">
      <formula>0.8</formula>
    </cfRule>
  </conditionalFormatting>
  <conditionalFormatting sqref="R84:R88 R90:R91">
    <cfRule type="cellIs" dxfId="13336" priority="427" operator="lessThan">
      <formula>0.8</formula>
    </cfRule>
    <cfRule type="cellIs" dxfId="13335" priority="428" operator="greaterThan">
      <formula>1</formula>
    </cfRule>
  </conditionalFormatting>
  <conditionalFormatting sqref="R84:R88 R90:R91">
    <cfRule type="cellIs" dxfId="13334" priority="425" operator="greaterThan">
      <formula>1</formula>
    </cfRule>
    <cfRule type="cellIs" dxfId="13333" priority="426" operator="lessThan">
      <formula>0.8</formula>
    </cfRule>
  </conditionalFormatting>
  <conditionalFormatting sqref="P84:P88 P90:P91">
    <cfRule type="cellIs" dxfId="13332" priority="424" operator="greaterThan">
      <formula>0</formula>
    </cfRule>
  </conditionalFormatting>
  <conditionalFormatting sqref="Q84:Q88 Q90:Q91">
    <cfRule type="cellIs" dxfId="13331" priority="429" operator="lessThan">
      <formula>0</formula>
    </cfRule>
  </conditionalFormatting>
  <conditionalFormatting sqref="Q84:Q88 Q90:Q91">
    <cfRule type="cellIs" dxfId="13330" priority="418" operator="lessThan">
      <formula>0</formula>
    </cfRule>
  </conditionalFormatting>
  <conditionalFormatting sqref="P84:P88 P90:P91">
    <cfRule type="cellIs" dxfId="13329" priority="419" operator="greaterThan">
      <formula>0</formula>
    </cfRule>
  </conditionalFormatting>
  <conditionalFormatting sqref="R84:R88 R90:R91">
    <cfRule type="cellIs" dxfId="13328" priority="422" operator="lessThan">
      <formula>0.8</formula>
    </cfRule>
    <cfRule type="cellIs" dxfId="13327" priority="423" operator="greaterThan">
      <formula>1</formula>
    </cfRule>
  </conditionalFormatting>
  <conditionalFormatting sqref="R84:R88 R90:R91">
    <cfRule type="cellIs" dxfId="13326" priority="420" operator="greaterThan">
      <formula>1</formula>
    </cfRule>
    <cfRule type="cellIs" dxfId="13325" priority="421" operator="lessThan">
      <formula>0.8</formula>
    </cfRule>
  </conditionalFormatting>
  <conditionalFormatting sqref="Q84:Q88 Q90:Q91">
    <cfRule type="cellIs" dxfId="13324" priority="412" operator="lessThan">
      <formula>0</formula>
    </cfRule>
  </conditionalFormatting>
  <conditionalFormatting sqref="R84:R88 R90:R91">
    <cfRule type="cellIs" dxfId="13323" priority="416" operator="lessThan">
      <formula>0.8</formula>
    </cfRule>
    <cfRule type="cellIs" dxfId="13322" priority="417" operator="greaterThan">
      <formula>1</formula>
    </cfRule>
  </conditionalFormatting>
  <conditionalFormatting sqref="R84:R88 R90:R91">
    <cfRule type="cellIs" dxfId="13321" priority="414" operator="greaterThan">
      <formula>1</formula>
    </cfRule>
    <cfRule type="cellIs" dxfId="13320" priority="415" operator="lessThan">
      <formula>0.8</formula>
    </cfRule>
  </conditionalFormatting>
  <conditionalFormatting sqref="P84:P88 P90:P91">
    <cfRule type="cellIs" dxfId="13319" priority="413" operator="greaterThan">
      <formula>0</formula>
    </cfRule>
  </conditionalFormatting>
  <conditionalFormatting sqref="Q84:Q88 Q90:Q91">
    <cfRule type="cellIs" dxfId="13318" priority="411" operator="lessThan">
      <formula>0</formula>
    </cfRule>
  </conditionalFormatting>
  <conditionalFormatting sqref="R84:R88 R90:R91">
    <cfRule type="cellIs" dxfId="13317" priority="409" operator="lessThan">
      <formula>0.8</formula>
    </cfRule>
    <cfRule type="cellIs" dxfId="13316" priority="410" operator="greaterThan">
      <formula>1</formula>
    </cfRule>
  </conditionalFormatting>
  <conditionalFormatting sqref="R84:R88 R90:R91">
    <cfRule type="cellIs" dxfId="13315" priority="407" operator="greaterThan">
      <formula>1</formula>
    </cfRule>
    <cfRule type="cellIs" dxfId="13314" priority="408" operator="lessThan">
      <formula>0.8</formula>
    </cfRule>
  </conditionalFormatting>
  <conditionalFormatting sqref="P84:P88 P90:P91">
    <cfRule type="cellIs" dxfId="13313" priority="406" operator="greaterThan">
      <formula>0</formula>
    </cfRule>
  </conditionalFormatting>
  <conditionalFormatting sqref="Q84:Q88 Q90:Q91">
    <cfRule type="cellIs" dxfId="13312" priority="405" operator="lessThan">
      <formula>0</formula>
    </cfRule>
  </conditionalFormatting>
  <conditionalFormatting sqref="R84:R88 R90:R91">
    <cfRule type="cellIs" dxfId="13311" priority="403" operator="lessThan">
      <formula>0.8</formula>
    </cfRule>
    <cfRule type="cellIs" dxfId="13310" priority="404" operator="greaterThan">
      <formula>1</formula>
    </cfRule>
  </conditionalFormatting>
  <conditionalFormatting sqref="R84:R88 R90:R91">
    <cfRule type="cellIs" dxfId="13309" priority="401" operator="greaterThan">
      <formula>1</formula>
    </cfRule>
    <cfRule type="cellIs" dxfId="13308" priority="402" operator="lessThan">
      <formula>0.8</formula>
    </cfRule>
  </conditionalFormatting>
  <conditionalFormatting sqref="P84:P88 P90:P91">
    <cfRule type="cellIs" dxfId="13307" priority="400" operator="greaterThan">
      <formula>0</formula>
    </cfRule>
  </conditionalFormatting>
  <conditionalFormatting sqref="Q84:Q88 Q90:Q91">
    <cfRule type="cellIs" dxfId="13306" priority="399" operator="lessThan">
      <formula>0</formula>
    </cfRule>
  </conditionalFormatting>
  <conditionalFormatting sqref="R84:R88 R90:R91">
    <cfRule type="cellIs" dxfId="13305" priority="397" operator="lessThan">
      <formula>0.8</formula>
    </cfRule>
    <cfRule type="cellIs" dxfId="13304" priority="398" operator="greaterThan">
      <formula>1</formula>
    </cfRule>
  </conditionalFormatting>
  <conditionalFormatting sqref="R84:R88 R90:R91">
    <cfRule type="cellIs" dxfId="13303" priority="395" operator="greaterThan">
      <formula>1</formula>
    </cfRule>
    <cfRule type="cellIs" dxfId="13302" priority="396" operator="lessThan">
      <formula>0.8</formula>
    </cfRule>
  </conditionalFormatting>
  <conditionalFormatting sqref="P84:P88 P90:P91">
    <cfRule type="cellIs" dxfId="13301" priority="394" operator="greaterThan">
      <formula>0</formula>
    </cfRule>
  </conditionalFormatting>
  <conditionalFormatting sqref="Q84:Q88 Q90:Q91">
    <cfRule type="cellIs" dxfId="13300" priority="393" operator="lessThan">
      <formula>0</formula>
    </cfRule>
  </conditionalFormatting>
  <conditionalFormatting sqref="R84:R88 R90:R91">
    <cfRule type="cellIs" dxfId="13299" priority="391" operator="lessThan">
      <formula>0.8</formula>
    </cfRule>
    <cfRule type="cellIs" dxfId="13298" priority="392" operator="greaterThan">
      <formula>1</formula>
    </cfRule>
  </conditionalFormatting>
  <conditionalFormatting sqref="R84:R88 R90:R91">
    <cfRule type="cellIs" dxfId="13297" priority="389" operator="greaterThan">
      <formula>1</formula>
    </cfRule>
    <cfRule type="cellIs" dxfId="13296" priority="390" operator="lessThan">
      <formula>0.8</formula>
    </cfRule>
  </conditionalFormatting>
  <conditionalFormatting sqref="P84:P88 P90:P91">
    <cfRule type="cellIs" dxfId="13295" priority="388" operator="greaterThan">
      <formula>0</formula>
    </cfRule>
  </conditionalFormatting>
  <conditionalFormatting sqref="Q84:Q88 Q90:Q91">
    <cfRule type="cellIs" dxfId="13294" priority="387" operator="lessThan">
      <formula>0</formula>
    </cfRule>
  </conditionalFormatting>
  <conditionalFormatting sqref="R84:R88 R90:R91">
    <cfRule type="cellIs" dxfId="13293" priority="385" operator="lessThan">
      <formula>0.8</formula>
    </cfRule>
    <cfRule type="cellIs" dxfId="13292" priority="386" operator="greaterThan">
      <formula>1</formula>
    </cfRule>
  </conditionalFormatting>
  <conditionalFormatting sqref="R84:R88 R90:R91">
    <cfRule type="cellIs" dxfId="13291" priority="383" operator="greaterThan">
      <formula>1</formula>
    </cfRule>
    <cfRule type="cellIs" dxfId="13290" priority="384" operator="lessThan">
      <formula>0.8</formula>
    </cfRule>
  </conditionalFormatting>
  <conditionalFormatting sqref="P84:P88 P90:P91">
    <cfRule type="cellIs" dxfId="13289" priority="382" operator="greaterThan">
      <formula>0</formula>
    </cfRule>
  </conditionalFormatting>
  <conditionalFormatting sqref="Q84:Q88 Q90:Q91">
    <cfRule type="cellIs" dxfId="13288" priority="381" operator="lessThan">
      <formula>0</formula>
    </cfRule>
  </conditionalFormatting>
  <conditionalFormatting sqref="R84:R88 R90:R91">
    <cfRule type="cellIs" dxfId="13287" priority="379" operator="lessThan">
      <formula>0.8</formula>
    </cfRule>
    <cfRule type="cellIs" dxfId="13286" priority="380" operator="greaterThan">
      <formula>1</formula>
    </cfRule>
  </conditionalFormatting>
  <conditionalFormatting sqref="R84:R88 R90:R91">
    <cfRule type="cellIs" dxfId="13285" priority="377" operator="greaterThan">
      <formula>1</formula>
    </cfRule>
    <cfRule type="cellIs" dxfId="13284" priority="378" operator="lessThan">
      <formula>0.8</formula>
    </cfRule>
  </conditionalFormatting>
  <conditionalFormatting sqref="P84:P88 P90:P91">
    <cfRule type="cellIs" dxfId="13283" priority="376" operator="greaterThan">
      <formula>0</formula>
    </cfRule>
  </conditionalFormatting>
  <conditionalFormatting sqref="Q84:Q88 Q90:Q91">
    <cfRule type="cellIs" dxfId="13282" priority="375" operator="lessThan">
      <formula>0</formula>
    </cfRule>
  </conditionalFormatting>
  <conditionalFormatting sqref="R84:R88 R90:R91">
    <cfRule type="cellIs" dxfId="13281" priority="373" operator="lessThan">
      <formula>0.8</formula>
    </cfRule>
    <cfRule type="cellIs" dxfId="13280" priority="374" operator="greaterThan">
      <formula>1</formula>
    </cfRule>
  </conditionalFormatting>
  <conditionalFormatting sqref="R84:R88 R90:R91">
    <cfRule type="cellIs" dxfId="13279" priority="371" operator="greaterThan">
      <formula>1</formula>
    </cfRule>
    <cfRule type="cellIs" dxfId="13278" priority="372" operator="lessThan">
      <formula>0.8</formula>
    </cfRule>
  </conditionalFormatting>
  <conditionalFormatting sqref="P84:P88 P90:P91">
    <cfRule type="cellIs" dxfId="13277" priority="370" operator="greaterThan">
      <formula>0</formula>
    </cfRule>
  </conditionalFormatting>
  <conditionalFormatting sqref="P84:P88 P90:P91">
    <cfRule type="cellIs" dxfId="13276" priority="364" operator="greaterThan">
      <formula>0</formula>
    </cfRule>
  </conditionalFormatting>
  <conditionalFormatting sqref="Q84:Q88 Q90:Q91">
    <cfRule type="cellIs" dxfId="13275" priority="369" operator="lessThan">
      <formula>0</formula>
    </cfRule>
  </conditionalFormatting>
  <conditionalFormatting sqref="R84:R88 R90:R91">
    <cfRule type="cellIs" dxfId="13274" priority="367" operator="lessThan">
      <formula>0.8</formula>
    </cfRule>
    <cfRule type="cellIs" dxfId="13273" priority="368" operator="greaterThan">
      <formula>1</formula>
    </cfRule>
  </conditionalFormatting>
  <conditionalFormatting sqref="R84:R88 R90:R91">
    <cfRule type="cellIs" dxfId="13272" priority="365" operator="greaterThan">
      <formula>1</formula>
    </cfRule>
    <cfRule type="cellIs" dxfId="13271" priority="366" operator="lessThan">
      <formula>0.8</formula>
    </cfRule>
  </conditionalFormatting>
  <conditionalFormatting sqref="P84:P88 P90:P91">
    <cfRule type="cellIs" dxfId="13270" priority="358" operator="greaterThan">
      <formula>0</formula>
    </cfRule>
  </conditionalFormatting>
  <conditionalFormatting sqref="Q84:Q88 Q90:Q91">
    <cfRule type="cellIs" dxfId="13269" priority="363" operator="lessThan">
      <formula>0</formula>
    </cfRule>
  </conditionalFormatting>
  <conditionalFormatting sqref="R84:R88 R90:R91">
    <cfRule type="cellIs" dxfId="13268" priority="361" operator="lessThan">
      <formula>0.8</formula>
    </cfRule>
    <cfRule type="cellIs" dxfId="13267" priority="362" operator="greaterThan">
      <formula>1</formula>
    </cfRule>
  </conditionalFormatting>
  <conditionalFormatting sqref="R84:R88 R90:R91">
    <cfRule type="cellIs" dxfId="13266" priority="359" operator="greaterThan">
      <formula>1</formula>
    </cfRule>
    <cfRule type="cellIs" dxfId="13265" priority="360" operator="lessThan">
      <formula>0.8</formula>
    </cfRule>
  </conditionalFormatting>
  <conditionalFormatting sqref="R84:R88 R90:R91">
    <cfRule type="cellIs" dxfId="13264" priority="355" operator="lessThan">
      <formula>0.8</formula>
    </cfRule>
    <cfRule type="cellIs" dxfId="13263" priority="356" operator="greaterThan">
      <formula>1</formula>
    </cfRule>
  </conditionalFormatting>
  <conditionalFormatting sqref="R84:R88 R90:R91">
    <cfRule type="cellIs" dxfId="13262" priority="353" operator="greaterThan">
      <formula>1</formula>
    </cfRule>
    <cfRule type="cellIs" dxfId="13261" priority="354" operator="lessThan">
      <formula>0.8</formula>
    </cfRule>
  </conditionalFormatting>
  <conditionalFormatting sqref="P84:P88 P90:P91">
    <cfRule type="cellIs" dxfId="13260" priority="352" operator="greaterThan">
      <formula>0</formula>
    </cfRule>
  </conditionalFormatting>
  <conditionalFormatting sqref="Q84:Q88 Q90:Q91">
    <cfRule type="cellIs" dxfId="13259" priority="357" operator="lessThan">
      <formula>0</formula>
    </cfRule>
  </conditionalFormatting>
  <conditionalFormatting sqref="Q84:Q88 Q90:Q91">
    <cfRule type="cellIs" dxfId="13258" priority="351" operator="lessThan">
      <formula>0</formula>
    </cfRule>
  </conditionalFormatting>
  <conditionalFormatting sqref="R84:R88 R90:R91">
    <cfRule type="cellIs" dxfId="13257" priority="349" operator="lessThan">
      <formula>0.8</formula>
    </cfRule>
    <cfRule type="cellIs" dxfId="13256" priority="350" operator="greaterThan">
      <formula>1</formula>
    </cfRule>
  </conditionalFormatting>
  <conditionalFormatting sqref="R84:R88 R90:R91">
    <cfRule type="cellIs" dxfId="13255" priority="347" operator="greaterThan">
      <formula>1</formula>
    </cfRule>
    <cfRule type="cellIs" dxfId="13254" priority="348" operator="lessThan">
      <formula>0.8</formula>
    </cfRule>
  </conditionalFormatting>
  <conditionalFormatting sqref="P84:P88 P90:P91">
    <cfRule type="cellIs" dxfId="13253" priority="346" operator="greaterThan">
      <formula>0</formula>
    </cfRule>
  </conditionalFormatting>
  <conditionalFormatting sqref="P84:P88 P90:P91">
    <cfRule type="cellIs" dxfId="13252" priority="340" operator="greaterThan">
      <formula>0</formula>
    </cfRule>
  </conditionalFormatting>
  <conditionalFormatting sqref="Q84:Q88 Q90:Q91">
    <cfRule type="cellIs" dxfId="13251" priority="345" operator="lessThan">
      <formula>0</formula>
    </cfRule>
  </conditionalFormatting>
  <conditionalFormatting sqref="R84:R88 R90:R91">
    <cfRule type="cellIs" dxfId="13250" priority="343" operator="lessThan">
      <formula>0.8</formula>
    </cfRule>
    <cfRule type="cellIs" dxfId="13249" priority="344" operator="greaterThan">
      <formula>1</formula>
    </cfRule>
  </conditionalFormatting>
  <conditionalFormatting sqref="R84:R88 R90:R91">
    <cfRule type="cellIs" dxfId="13248" priority="341" operator="greaterThan">
      <formula>1</formula>
    </cfRule>
    <cfRule type="cellIs" dxfId="13247" priority="342" operator="lessThan">
      <formula>0.8</formula>
    </cfRule>
  </conditionalFormatting>
  <conditionalFormatting sqref="P84:P88 P90:P91">
    <cfRule type="cellIs" dxfId="13246" priority="334" operator="greaterThan">
      <formula>0</formula>
    </cfRule>
  </conditionalFormatting>
  <conditionalFormatting sqref="Q84:Q88 Q90:Q91">
    <cfRule type="cellIs" dxfId="13245" priority="339" operator="lessThan">
      <formula>0</formula>
    </cfRule>
  </conditionalFormatting>
  <conditionalFormatting sqref="R84:R88 R90:R91">
    <cfRule type="cellIs" dxfId="13244" priority="337" operator="lessThan">
      <formula>0.8</formula>
    </cfRule>
    <cfRule type="cellIs" dxfId="13243" priority="338" operator="greaterThan">
      <formula>1</formula>
    </cfRule>
  </conditionalFormatting>
  <conditionalFormatting sqref="R84:R88 R90:R91">
    <cfRule type="cellIs" dxfId="13242" priority="335" operator="greaterThan">
      <formula>1</formula>
    </cfRule>
    <cfRule type="cellIs" dxfId="13241" priority="336" operator="lessThan">
      <formula>0.8</formula>
    </cfRule>
  </conditionalFormatting>
  <conditionalFormatting sqref="R84:R88 R90:R91">
    <cfRule type="cellIs" dxfId="13240" priority="331" operator="lessThan">
      <formula>0.8</formula>
    </cfRule>
    <cfRule type="cellIs" dxfId="13239" priority="332" operator="greaterThan">
      <formula>1</formula>
    </cfRule>
  </conditionalFormatting>
  <conditionalFormatting sqref="R84:R88 R90:R91">
    <cfRule type="cellIs" dxfId="13238" priority="329" operator="greaterThan">
      <formula>1</formula>
    </cfRule>
    <cfRule type="cellIs" dxfId="13237" priority="330" operator="lessThan">
      <formula>0.8</formula>
    </cfRule>
  </conditionalFormatting>
  <conditionalFormatting sqref="P84:P88 P90:P91">
    <cfRule type="cellIs" dxfId="13236" priority="328" operator="greaterThan">
      <formula>0</formula>
    </cfRule>
  </conditionalFormatting>
  <conditionalFormatting sqref="Q84:Q88 Q90:Q91">
    <cfRule type="cellIs" dxfId="13235" priority="333" operator="lessThan">
      <formula>0</formula>
    </cfRule>
  </conditionalFormatting>
  <conditionalFormatting sqref="P84:P88 P90:P91">
    <cfRule type="cellIs" dxfId="13234" priority="322" operator="greaterThan">
      <formula>0</formula>
    </cfRule>
  </conditionalFormatting>
  <conditionalFormatting sqref="Q84:Q88 Q90:Q91">
    <cfRule type="cellIs" dxfId="13233" priority="327" operator="lessThan">
      <formula>0</formula>
    </cfRule>
  </conditionalFormatting>
  <conditionalFormatting sqref="R84:R88 R90:R91">
    <cfRule type="cellIs" dxfId="13232" priority="325" operator="lessThan">
      <formula>0.8</formula>
    </cfRule>
    <cfRule type="cellIs" dxfId="13231" priority="326" operator="greaterThan">
      <formula>1</formula>
    </cfRule>
  </conditionalFormatting>
  <conditionalFormatting sqref="R84:R88 R90:R91">
    <cfRule type="cellIs" dxfId="13230" priority="323" operator="greaterThan">
      <formula>1</formula>
    </cfRule>
    <cfRule type="cellIs" dxfId="13229" priority="324" operator="lessThan">
      <formula>0.8</formula>
    </cfRule>
  </conditionalFormatting>
  <conditionalFormatting sqref="R84:R88 R90:R91">
    <cfRule type="cellIs" dxfId="13228" priority="319" operator="lessThan">
      <formula>0.8</formula>
    </cfRule>
    <cfRule type="cellIs" dxfId="13227" priority="320" operator="greaterThan">
      <formula>1</formula>
    </cfRule>
  </conditionalFormatting>
  <conditionalFormatting sqref="R84:R88 R90:R91">
    <cfRule type="cellIs" dxfId="13226" priority="317" operator="greaterThan">
      <formula>1</formula>
    </cfRule>
    <cfRule type="cellIs" dxfId="13225" priority="318" operator="lessThan">
      <formula>0.8</formula>
    </cfRule>
  </conditionalFormatting>
  <conditionalFormatting sqref="P84:P88 P90:P91">
    <cfRule type="cellIs" dxfId="13224" priority="316" operator="greaterThan">
      <formula>0</formula>
    </cfRule>
  </conditionalFormatting>
  <conditionalFormatting sqref="Q84:Q88 Q90:Q91">
    <cfRule type="cellIs" dxfId="13223" priority="321" operator="lessThan">
      <formula>0</formula>
    </cfRule>
  </conditionalFormatting>
  <conditionalFormatting sqref="R84:R88 R90:R91">
    <cfRule type="cellIs" dxfId="13222" priority="313" operator="lessThan">
      <formula>0.8</formula>
    </cfRule>
    <cfRule type="cellIs" dxfId="13221" priority="314" operator="greaterThan">
      <formula>1</formula>
    </cfRule>
  </conditionalFormatting>
  <conditionalFormatting sqref="R84:R88 R90:R91">
    <cfRule type="cellIs" dxfId="13220" priority="311" operator="greaterThan">
      <formula>1</formula>
    </cfRule>
    <cfRule type="cellIs" dxfId="13219" priority="312" operator="lessThan">
      <formula>0.8</formula>
    </cfRule>
  </conditionalFormatting>
  <conditionalFormatting sqref="P84:P88 P90:P91">
    <cfRule type="cellIs" dxfId="13218" priority="310" operator="greaterThan">
      <formula>0</formula>
    </cfRule>
  </conditionalFormatting>
  <conditionalFormatting sqref="Q84:Q88 Q90:Q91">
    <cfRule type="cellIs" dxfId="13217" priority="315" operator="lessThan">
      <formula>0</formula>
    </cfRule>
  </conditionalFormatting>
  <conditionalFormatting sqref="Q84:Q88 Q90:Q91">
    <cfRule type="cellIs" dxfId="13216" priority="309" operator="lessThan">
      <formula>0</formula>
    </cfRule>
  </conditionalFormatting>
  <conditionalFormatting sqref="R84:R88 R90:R91">
    <cfRule type="cellIs" dxfId="13215" priority="307" operator="lessThan">
      <formula>0.8</formula>
    </cfRule>
    <cfRule type="cellIs" dxfId="13214" priority="308" operator="greaterThan">
      <formula>1</formula>
    </cfRule>
  </conditionalFormatting>
  <conditionalFormatting sqref="R84:R88 R90:R91">
    <cfRule type="cellIs" dxfId="13213" priority="305" operator="greaterThan">
      <formula>1</formula>
    </cfRule>
    <cfRule type="cellIs" dxfId="13212" priority="306" operator="lessThan">
      <formula>0.8</formula>
    </cfRule>
  </conditionalFormatting>
  <conditionalFormatting sqref="P84:P88 P90:P91">
    <cfRule type="cellIs" dxfId="13211" priority="304" operator="greaterThan">
      <formula>0</formula>
    </cfRule>
  </conditionalFormatting>
  <conditionalFormatting sqref="Q84:Q88 Q90:Q91">
    <cfRule type="cellIs" dxfId="13210" priority="298" operator="lessThan">
      <formula>0</formula>
    </cfRule>
  </conditionalFormatting>
  <conditionalFormatting sqref="R84:R88 R90:R91">
    <cfRule type="cellIs" dxfId="13209" priority="302" operator="lessThan">
      <formula>0.8</formula>
    </cfRule>
    <cfRule type="cellIs" dxfId="13208" priority="303" operator="greaterThan">
      <formula>1</formula>
    </cfRule>
  </conditionalFormatting>
  <conditionalFormatting sqref="R84:R88 R90:R91">
    <cfRule type="cellIs" dxfId="13207" priority="300" operator="greaterThan">
      <formula>1</formula>
    </cfRule>
    <cfRule type="cellIs" dxfId="13206" priority="301" operator="lessThan">
      <formula>0.8</formula>
    </cfRule>
  </conditionalFormatting>
  <conditionalFormatting sqref="P84:P88 P90:P91">
    <cfRule type="cellIs" dxfId="13205" priority="299" operator="greaterThan">
      <formula>0</formula>
    </cfRule>
  </conditionalFormatting>
  <conditionalFormatting sqref="Q84:Q88 Q90:Q91">
    <cfRule type="cellIs" dxfId="13204" priority="297" operator="lessThan">
      <formula>0</formula>
    </cfRule>
  </conditionalFormatting>
  <conditionalFormatting sqref="R84:R88 R90:R91">
    <cfRule type="cellIs" dxfId="13203" priority="295" operator="lessThan">
      <formula>0.8</formula>
    </cfRule>
    <cfRule type="cellIs" dxfId="13202" priority="296" operator="greaterThan">
      <formula>1</formula>
    </cfRule>
  </conditionalFormatting>
  <conditionalFormatting sqref="R84:R88 R90:R91">
    <cfRule type="cellIs" dxfId="13201" priority="293" operator="greaterThan">
      <formula>1</formula>
    </cfRule>
    <cfRule type="cellIs" dxfId="13200" priority="294" operator="lessThan">
      <formula>0.8</formula>
    </cfRule>
  </conditionalFormatting>
  <conditionalFormatting sqref="P84:P88 P90:P91">
    <cfRule type="cellIs" dxfId="13199" priority="292" operator="greaterThan">
      <formula>0</formula>
    </cfRule>
  </conditionalFormatting>
  <conditionalFormatting sqref="Q84:Q88 Q90:Q91">
    <cfRule type="cellIs" dxfId="13198" priority="291" operator="lessThan">
      <formula>0</formula>
    </cfRule>
  </conditionalFormatting>
  <conditionalFormatting sqref="R84:R88 R90:R91">
    <cfRule type="cellIs" dxfId="13197" priority="289" operator="lessThan">
      <formula>0.8</formula>
    </cfRule>
    <cfRule type="cellIs" dxfId="13196" priority="290" operator="greaterThan">
      <formula>1</formula>
    </cfRule>
  </conditionalFormatting>
  <conditionalFormatting sqref="R84:R88 R90:R91">
    <cfRule type="cellIs" dxfId="13195" priority="287" operator="greaterThan">
      <formula>1</formula>
    </cfRule>
    <cfRule type="cellIs" dxfId="13194" priority="288" operator="lessThan">
      <formula>0.8</formula>
    </cfRule>
  </conditionalFormatting>
  <conditionalFormatting sqref="P84:P88 P90:P91">
    <cfRule type="cellIs" dxfId="13193" priority="286" operator="greaterThan">
      <formula>0</formula>
    </cfRule>
  </conditionalFormatting>
  <conditionalFormatting sqref="Q84:Q88 Q90:Q91">
    <cfRule type="cellIs" dxfId="13192" priority="285" operator="lessThan">
      <formula>0</formula>
    </cfRule>
  </conditionalFormatting>
  <conditionalFormatting sqref="R84:R88 R90:R91">
    <cfRule type="cellIs" dxfId="13191" priority="283" operator="lessThan">
      <formula>0.8</formula>
    </cfRule>
    <cfRule type="cellIs" dxfId="13190" priority="284" operator="greaterThan">
      <formula>1</formula>
    </cfRule>
  </conditionalFormatting>
  <conditionalFormatting sqref="R84:R88 R90:R91">
    <cfRule type="cellIs" dxfId="13189" priority="281" operator="greaterThan">
      <formula>1</formula>
    </cfRule>
    <cfRule type="cellIs" dxfId="13188" priority="282" operator="lessThan">
      <formula>0.8</formula>
    </cfRule>
  </conditionalFormatting>
  <conditionalFormatting sqref="P84:P88 P90:P91">
    <cfRule type="cellIs" dxfId="13187" priority="280" operator="greaterThan">
      <formula>0</formula>
    </cfRule>
  </conditionalFormatting>
  <conditionalFormatting sqref="Q84:Q88 Q90:Q91">
    <cfRule type="cellIs" dxfId="13186" priority="279" operator="lessThan">
      <formula>0</formula>
    </cfRule>
  </conditionalFormatting>
  <conditionalFormatting sqref="R84:R88 R90:R91">
    <cfRule type="cellIs" dxfId="13185" priority="277" operator="lessThan">
      <formula>0.8</formula>
    </cfRule>
    <cfRule type="cellIs" dxfId="13184" priority="278" operator="greaterThan">
      <formula>1</formula>
    </cfRule>
  </conditionalFormatting>
  <conditionalFormatting sqref="R84:R88 R90:R91">
    <cfRule type="cellIs" dxfId="13183" priority="275" operator="greaterThan">
      <formula>1</formula>
    </cfRule>
    <cfRule type="cellIs" dxfId="13182" priority="276" operator="lessThan">
      <formula>0.8</formula>
    </cfRule>
  </conditionalFormatting>
  <conditionalFormatting sqref="P84:P88 P90:P91">
    <cfRule type="cellIs" dxfId="13181" priority="274" operator="greaterThan">
      <formula>0</formula>
    </cfRule>
  </conditionalFormatting>
  <conditionalFormatting sqref="Q84:Q88 Q90:Q91">
    <cfRule type="cellIs" dxfId="13180" priority="273" operator="lessThan">
      <formula>0</formula>
    </cfRule>
  </conditionalFormatting>
  <conditionalFormatting sqref="R84:R88 R90:R91">
    <cfRule type="cellIs" dxfId="13179" priority="271" operator="lessThan">
      <formula>0.8</formula>
    </cfRule>
    <cfRule type="cellIs" dxfId="13178" priority="272" operator="greaterThan">
      <formula>1</formula>
    </cfRule>
  </conditionalFormatting>
  <conditionalFormatting sqref="R84:R88 R90:R91">
    <cfRule type="cellIs" dxfId="13177" priority="269" operator="greaterThan">
      <formula>1</formula>
    </cfRule>
    <cfRule type="cellIs" dxfId="13176" priority="270" operator="lessThan">
      <formula>0.8</formula>
    </cfRule>
  </conditionalFormatting>
  <conditionalFormatting sqref="P84:P88 P90:P91">
    <cfRule type="cellIs" dxfId="13175" priority="268" operator="greaterThan">
      <formula>0</formula>
    </cfRule>
  </conditionalFormatting>
  <conditionalFormatting sqref="P84:P88 P90:P91">
    <cfRule type="cellIs" dxfId="13174" priority="262" operator="greaterThan">
      <formula>0</formula>
    </cfRule>
  </conditionalFormatting>
  <conditionalFormatting sqref="Q84:Q88 Q90:Q91">
    <cfRule type="cellIs" dxfId="13173" priority="267" operator="lessThan">
      <formula>0</formula>
    </cfRule>
  </conditionalFormatting>
  <conditionalFormatting sqref="R84:R88 R90:R91">
    <cfRule type="cellIs" dxfId="13172" priority="265" operator="lessThan">
      <formula>0.8</formula>
    </cfRule>
    <cfRule type="cellIs" dxfId="13171" priority="266" operator="greaterThan">
      <formula>1</formula>
    </cfRule>
  </conditionalFormatting>
  <conditionalFormatting sqref="R84:R88 R90:R91">
    <cfRule type="cellIs" dxfId="13170" priority="263" operator="greaterThan">
      <formula>1</formula>
    </cfRule>
    <cfRule type="cellIs" dxfId="13169" priority="264" operator="lessThan">
      <formula>0.8</formula>
    </cfRule>
  </conditionalFormatting>
  <conditionalFormatting sqref="P84:P88 P90:P91">
    <cfRule type="cellIs" dxfId="13168" priority="256" operator="greaterThan">
      <formula>0</formula>
    </cfRule>
  </conditionalFormatting>
  <conditionalFormatting sqref="Q84:Q88 Q90:Q91">
    <cfRule type="cellIs" dxfId="13167" priority="261" operator="lessThan">
      <formula>0</formula>
    </cfRule>
  </conditionalFormatting>
  <conditionalFormatting sqref="R84:R88 R90:R91">
    <cfRule type="cellIs" dxfId="13166" priority="259" operator="lessThan">
      <formula>0.8</formula>
    </cfRule>
    <cfRule type="cellIs" dxfId="13165" priority="260" operator="greaterThan">
      <formula>1</formula>
    </cfRule>
  </conditionalFormatting>
  <conditionalFormatting sqref="R84:R88 R90:R91">
    <cfRule type="cellIs" dxfId="13164" priority="257" operator="greaterThan">
      <formula>1</formula>
    </cfRule>
    <cfRule type="cellIs" dxfId="13163" priority="258" operator="lessThan">
      <formula>0.8</formula>
    </cfRule>
  </conditionalFormatting>
  <conditionalFormatting sqref="R84:R88 R90:R91">
    <cfRule type="cellIs" dxfId="13162" priority="253" operator="lessThan">
      <formula>0.8</formula>
    </cfRule>
    <cfRule type="cellIs" dxfId="13161" priority="254" operator="greaterThan">
      <formula>1</formula>
    </cfRule>
  </conditionalFormatting>
  <conditionalFormatting sqref="R84:R88 R90:R91">
    <cfRule type="cellIs" dxfId="13160" priority="251" operator="greaterThan">
      <formula>1</formula>
    </cfRule>
    <cfRule type="cellIs" dxfId="13159" priority="252" operator="lessThan">
      <formula>0.8</formula>
    </cfRule>
  </conditionalFormatting>
  <conditionalFormatting sqref="P84:P88 P90:P91">
    <cfRule type="cellIs" dxfId="13158" priority="250" operator="greaterThan">
      <formula>0</formula>
    </cfRule>
  </conditionalFormatting>
  <conditionalFormatting sqref="Q84:Q88 Q90:Q91">
    <cfRule type="cellIs" dxfId="13157" priority="255" operator="lessThan">
      <formula>0</formula>
    </cfRule>
  </conditionalFormatting>
  <conditionalFormatting sqref="Q84:Q88 Q90:Q91">
    <cfRule type="cellIs" dxfId="13156" priority="249" operator="lessThan">
      <formula>0</formula>
    </cfRule>
  </conditionalFormatting>
  <conditionalFormatting sqref="R84:R88 R90:R91">
    <cfRule type="cellIs" dxfId="13155" priority="247" operator="lessThan">
      <formula>0.8</formula>
    </cfRule>
    <cfRule type="cellIs" dxfId="13154" priority="248" operator="greaterThan">
      <formula>1</formula>
    </cfRule>
  </conditionalFormatting>
  <conditionalFormatting sqref="R84:R88 R90:R91">
    <cfRule type="cellIs" dxfId="13153" priority="245" operator="greaterThan">
      <formula>1</formula>
    </cfRule>
    <cfRule type="cellIs" dxfId="13152" priority="246" operator="lessThan">
      <formula>0.8</formula>
    </cfRule>
  </conditionalFormatting>
  <conditionalFormatting sqref="P84:P88 P90:P91">
    <cfRule type="cellIs" dxfId="13151" priority="244" operator="greaterThan">
      <formula>0</formula>
    </cfRule>
  </conditionalFormatting>
  <conditionalFormatting sqref="Q84:Q88 Q90:Q91">
    <cfRule type="cellIs" dxfId="13150" priority="243" operator="lessThan">
      <formula>0</formula>
    </cfRule>
  </conditionalFormatting>
  <conditionalFormatting sqref="R84:R88 R90:R91">
    <cfRule type="cellIs" dxfId="13149" priority="241" operator="lessThan">
      <formula>0.8</formula>
    </cfRule>
    <cfRule type="cellIs" dxfId="13148" priority="242" operator="greaterThan">
      <formula>1</formula>
    </cfRule>
  </conditionalFormatting>
  <conditionalFormatting sqref="R84:R88 R90:R91">
    <cfRule type="cellIs" dxfId="13147" priority="239" operator="greaterThan">
      <formula>1</formula>
    </cfRule>
    <cfRule type="cellIs" dxfId="13146" priority="240" operator="lessThan">
      <formula>0.8</formula>
    </cfRule>
  </conditionalFormatting>
  <conditionalFormatting sqref="P84:P88 P90:P91">
    <cfRule type="cellIs" dxfId="13145" priority="238" operator="greaterThan">
      <formula>0</formula>
    </cfRule>
  </conditionalFormatting>
  <conditionalFormatting sqref="Q84:Q88 Q90:Q91">
    <cfRule type="cellIs" dxfId="13144" priority="237" operator="lessThan">
      <formula>0</formula>
    </cfRule>
  </conditionalFormatting>
  <conditionalFormatting sqref="R84:R88 R90:R91">
    <cfRule type="cellIs" dxfId="13143" priority="235" operator="lessThan">
      <formula>0.8</formula>
    </cfRule>
    <cfRule type="cellIs" dxfId="13142" priority="236" operator="greaterThan">
      <formula>1</formula>
    </cfRule>
  </conditionalFormatting>
  <conditionalFormatting sqref="R84:R88 R90:R91">
    <cfRule type="cellIs" dxfId="13141" priority="233" operator="greaterThan">
      <formula>1</formula>
    </cfRule>
    <cfRule type="cellIs" dxfId="13140" priority="234" operator="lessThan">
      <formula>0.8</formula>
    </cfRule>
  </conditionalFormatting>
  <conditionalFormatting sqref="P84:P88 P90:P91">
    <cfRule type="cellIs" dxfId="13139" priority="232" operator="greaterThan">
      <formula>0</formula>
    </cfRule>
  </conditionalFormatting>
  <conditionalFormatting sqref="Q84:Q88 Q90:Q91">
    <cfRule type="cellIs" dxfId="13138" priority="231" operator="lessThan">
      <formula>0</formula>
    </cfRule>
  </conditionalFormatting>
  <conditionalFormatting sqref="R84:R88 R90:R91">
    <cfRule type="cellIs" dxfId="13137" priority="229" operator="lessThan">
      <formula>0.8</formula>
    </cfRule>
    <cfRule type="cellIs" dxfId="13136" priority="230" operator="greaterThan">
      <formula>1</formula>
    </cfRule>
  </conditionalFormatting>
  <conditionalFormatting sqref="R84:R88 R90:R91">
    <cfRule type="cellIs" dxfId="13135" priority="227" operator="greaterThan">
      <formula>1</formula>
    </cfRule>
    <cfRule type="cellIs" dxfId="13134" priority="228" operator="lessThan">
      <formula>0.8</formula>
    </cfRule>
  </conditionalFormatting>
  <conditionalFormatting sqref="P84:P88 P90:P91">
    <cfRule type="cellIs" dxfId="13133" priority="226" operator="greaterThan">
      <formula>0</formula>
    </cfRule>
  </conditionalFormatting>
  <conditionalFormatting sqref="P84:P88 P90:P91">
    <cfRule type="cellIs" dxfId="13132" priority="220" operator="greaterThan">
      <formula>0</formula>
    </cfRule>
  </conditionalFormatting>
  <conditionalFormatting sqref="Q84:Q88 Q90:Q91">
    <cfRule type="cellIs" dxfId="13131" priority="225" operator="lessThan">
      <formula>0</formula>
    </cfRule>
  </conditionalFormatting>
  <conditionalFormatting sqref="R84:R88 R90:R91">
    <cfRule type="cellIs" dxfId="13130" priority="223" operator="lessThan">
      <formula>0.8</formula>
    </cfRule>
    <cfRule type="cellIs" dxfId="13129" priority="224" operator="greaterThan">
      <formula>1</formula>
    </cfRule>
  </conditionalFormatting>
  <conditionalFormatting sqref="R84:R88 R90:R91">
    <cfRule type="cellIs" dxfId="13128" priority="221" operator="greaterThan">
      <formula>1</formula>
    </cfRule>
    <cfRule type="cellIs" dxfId="13127" priority="222" operator="lessThan">
      <formula>0.8</formula>
    </cfRule>
  </conditionalFormatting>
  <conditionalFormatting sqref="P84:P88 P90:P91">
    <cfRule type="cellIs" dxfId="13126" priority="214" operator="greaterThan">
      <formula>0</formula>
    </cfRule>
  </conditionalFormatting>
  <conditionalFormatting sqref="Q84:Q88 Q90:Q91">
    <cfRule type="cellIs" dxfId="13125" priority="219" operator="lessThan">
      <formula>0</formula>
    </cfRule>
  </conditionalFormatting>
  <conditionalFormatting sqref="R84:R88 R90:R91">
    <cfRule type="cellIs" dxfId="13124" priority="217" operator="lessThan">
      <formula>0.8</formula>
    </cfRule>
    <cfRule type="cellIs" dxfId="13123" priority="218" operator="greaterThan">
      <formula>1</formula>
    </cfRule>
  </conditionalFormatting>
  <conditionalFormatting sqref="R84:R88 R90:R91">
    <cfRule type="cellIs" dxfId="13122" priority="215" operator="greaterThan">
      <formula>1</formula>
    </cfRule>
    <cfRule type="cellIs" dxfId="13121" priority="216" operator="lessThan">
      <formula>0.8</formula>
    </cfRule>
  </conditionalFormatting>
  <conditionalFormatting sqref="R84:R88 R90:R91">
    <cfRule type="cellIs" dxfId="13120" priority="211" operator="lessThan">
      <formula>0.8</formula>
    </cfRule>
    <cfRule type="cellIs" dxfId="13119" priority="212" operator="greaterThan">
      <formula>1</formula>
    </cfRule>
  </conditionalFormatting>
  <conditionalFormatting sqref="R84:R88 R90:R91">
    <cfRule type="cellIs" dxfId="13118" priority="209" operator="greaterThan">
      <formula>1</formula>
    </cfRule>
    <cfRule type="cellIs" dxfId="13117" priority="210" operator="lessThan">
      <formula>0.8</formula>
    </cfRule>
  </conditionalFormatting>
  <conditionalFormatting sqref="P84:P88 P90:P91">
    <cfRule type="cellIs" dxfId="13116" priority="208" operator="greaterThan">
      <formula>0</formula>
    </cfRule>
  </conditionalFormatting>
  <conditionalFormatting sqref="Q84:Q88 Q90:Q91">
    <cfRule type="cellIs" dxfId="13115" priority="213" operator="lessThan">
      <formula>0</formula>
    </cfRule>
  </conditionalFormatting>
  <conditionalFormatting sqref="Q84:Q88 Q90:Q91">
    <cfRule type="cellIs" dxfId="13114" priority="207" operator="lessThan">
      <formula>0</formula>
    </cfRule>
  </conditionalFormatting>
  <conditionalFormatting sqref="R84:R88 R90:R91">
    <cfRule type="cellIs" dxfId="13113" priority="205" operator="lessThan">
      <formula>0.8</formula>
    </cfRule>
    <cfRule type="cellIs" dxfId="13112" priority="206" operator="greaterThan">
      <formula>1</formula>
    </cfRule>
  </conditionalFormatting>
  <conditionalFormatting sqref="R84:R88 R90:R91">
    <cfRule type="cellIs" dxfId="13111" priority="203" operator="greaterThan">
      <formula>1</formula>
    </cfRule>
    <cfRule type="cellIs" dxfId="13110" priority="204" operator="lessThan">
      <formula>0.8</formula>
    </cfRule>
  </conditionalFormatting>
  <conditionalFormatting sqref="P84:P88 P90:P91">
    <cfRule type="cellIs" dxfId="13109" priority="202" operator="greaterThan">
      <formula>0</formula>
    </cfRule>
  </conditionalFormatting>
  <conditionalFormatting sqref="P84:P88 P90:P91">
    <cfRule type="cellIs" dxfId="13108" priority="196" operator="greaterThan">
      <formula>0</formula>
    </cfRule>
  </conditionalFormatting>
  <conditionalFormatting sqref="Q84:Q88 Q90:Q91">
    <cfRule type="cellIs" dxfId="13107" priority="201" operator="lessThan">
      <formula>0</formula>
    </cfRule>
  </conditionalFormatting>
  <conditionalFormatting sqref="R84:R88 R90:R91">
    <cfRule type="cellIs" dxfId="13106" priority="199" operator="lessThan">
      <formula>0.8</formula>
    </cfRule>
    <cfRule type="cellIs" dxfId="13105" priority="200" operator="greaterThan">
      <formula>1</formula>
    </cfRule>
  </conditionalFormatting>
  <conditionalFormatting sqref="R84:R88 R90:R91">
    <cfRule type="cellIs" dxfId="13104" priority="197" operator="greaterThan">
      <formula>1</formula>
    </cfRule>
    <cfRule type="cellIs" dxfId="13103" priority="198" operator="lessThan">
      <formula>0.8</formula>
    </cfRule>
  </conditionalFormatting>
  <conditionalFormatting sqref="P84:P88 P90:P91">
    <cfRule type="cellIs" dxfId="13102" priority="190" operator="greaterThan">
      <formula>0</formula>
    </cfRule>
  </conditionalFormatting>
  <conditionalFormatting sqref="Q84:Q88 Q90:Q91">
    <cfRule type="cellIs" dxfId="13101" priority="195" operator="lessThan">
      <formula>0</formula>
    </cfRule>
  </conditionalFormatting>
  <conditionalFormatting sqref="R84:R88 R90:R91">
    <cfRule type="cellIs" dxfId="13100" priority="193" operator="lessThan">
      <formula>0.8</formula>
    </cfRule>
    <cfRule type="cellIs" dxfId="13099" priority="194" operator="greaterThan">
      <formula>1</formula>
    </cfRule>
  </conditionalFormatting>
  <conditionalFormatting sqref="R84:R88 R90:R91">
    <cfRule type="cellIs" dxfId="13098" priority="191" operator="greaterThan">
      <formula>1</formula>
    </cfRule>
    <cfRule type="cellIs" dxfId="13097" priority="192" operator="lessThan">
      <formula>0.8</formula>
    </cfRule>
  </conditionalFormatting>
  <conditionalFormatting sqref="R84:R88 R90:R91">
    <cfRule type="cellIs" dxfId="13096" priority="187" operator="lessThan">
      <formula>0.8</formula>
    </cfRule>
    <cfRule type="cellIs" dxfId="13095" priority="188" operator="greaterThan">
      <formula>1</formula>
    </cfRule>
  </conditionalFormatting>
  <conditionalFormatting sqref="R84:R88 R90:R91">
    <cfRule type="cellIs" dxfId="13094" priority="185" operator="greaterThan">
      <formula>1</formula>
    </cfRule>
    <cfRule type="cellIs" dxfId="13093" priority="186" operator="lessThan">
      <formula>0.8</formula>
    </cfRule>
  </conditionalFormatting>
  <conditionalFormatting sqref="P84:P88 P90:P91">
    <cfRule type="cellIs" dxfId="13092" priority="184" operator="greaterThan">
      <formula>0</formula>
    </cfRule>
  </conditionalFormatting>
  <conditionalFormatting sqref="Q84:Q88 Q90:Q91">
    <cfRule type="cellIs" dxfId="13091" priority="189" operator="lessThan">
      <formula>0</formula>
    </cfRule>
  </conditionalFormatting>
  <conditionalFormatting sqref="P84:P88 P90:P91">
    <cfRule type="cellIs" dxfId="13090" priority="178" operator="greaterThan">
      <formula>0</formula>
    </cfRule>
  </conditionalFormatting>
  <conditionalFormatting sqref="Q84:Q88 Q90:Q91">
    <cfRule type="cellIs" dxfId="13089" priority="183" operator="lessThan">
      <formula>0</formula>
    </cfRule>
  </conditionalFormatting>
  <conditionalFormatting sqref="R84:R88 R90:R91">
    <cfRule type="cellIs" dxfId="13088" priority="181" operator="lessThan">
      <formula>0.8</formula>
    </cfRule>
    <cfRule type="cellIs" dxfId="13087" priority="182" operator="greaterThan">
      <formula>1</formula>
    </cfRule>
  </conditionalFormatting>
  <conditionalFormatting sqref="R84:R88 R90:R91">
    <cfRule type="cellIs" dxfId="13086" priority="179" operator="greaterThan">
      <formula>1</formula>
    </cfRule>
    <cfRule type="cellIs" dxfId="13085" priority="180" operator="lessThan">
      <formula>0.8</formula>
    </cfRule>
  </conditionalFormatting>
  <conditionalFormatting sqref="R84:R88 R90:R91">
    <cfRule type="cellIs" dxfId="13084" priority="175" operator="lessThan">
      <formula>0.8</formula>
    </cfRule>
    <cfRule type="cellIs" dxfId="13083" priority="176" operator="greaterThan">
      <formula>1</formula>
    </cfRule>
  </conditionalFormatting>
  <conditionalFormatting sqref="R84:R88 R90:R91">
    <cfRule type="cellIs" dxfId="13082" priority="173" operator="greaterThan">
      <formula>1</formula>
    </cfRule>
    <cfRule type="cellIs" dxfId="13081" priority="174" operator="lessThan">
      <formula>0.8</formula>
    </cfRule>
  </conditionalFormatting>
  <conditionalFormatting sqref="P84:P88 P90:P91">
    <cfRule type="cellIs" dxfId="13080" priority="172" operator="greaterThan">
      <formula>0</formula>
    </cfRule>
  </conditionalFormatting>
  <conditionalFormatting sqref="Q84:Q88 Q90:Q91">
    <cfRule type="cellIs" dxfId="13079" priority="177" operator="lessThan">
      <formula>0</formula>
    </cfRule>
  </conditionalFormatting>
  <conditionalFormatting sqref="R84:R88 R90:R91">
    <cfRule type="cellIs" dxfId="13078" priority="169" operator="lessThan">
      <formula>0.8</formula>
    </cfRule>
    <cfRule type="cellIs" dxfId="13077" priority="170" operator="greaterThan">
      <formula>1</formula>
    </cfRule>
  </conditionalFormatting>
  <conditionalFormatting sqref="R84:R88 R90:R91">
    <cfRule type="cellIs" dxfId="13076" priority="167" operator="greaterThan">
      <formula>1</formula>
    </cfRule>
    <cfRule type="cellIs" dxfId="13075" priority="168" operator="lessThan">
      <formula>0.8</formula>
    </cfRule>
  </conditionalFormatting>
  <conditionalFormatting sqref="P84:P88 P90:P91">
    <cfRule type="cellIs" dxfId="13074" priority="166" operator="greaterThan">
      <formula>0</formula>
    </cfRule>
  </conditionalFormatting>
  <conditionalFormatting sqref="Q84:Q88 Q90:Q91">
    <cfRule type="cellIs" dxfId="13073" priority="171" operator="lessThan">
      <formula>0</formula>
    </cfRule>
  </conditionalFormatting>
  <conditionalFormatting sqref="Q84:Q88 Q90:Q91">
    <cfRule type="cellIs" dxfId="13072" priority="165" operator="lessThan">
      <formula>0</formula>
    </cfRule>
  </conditionalFormatting>
  <conditionalFormatting sqref="R84:R88 R90:R91">
    <cfRule type="cellIs" dxfId="13071" priority="163" operator="lessThan">
      <formula>0.8</formula>
    </cfRule>
    <cfRule type="cellIs" dxfId="13070" priority="164" operator="greaterThan">
      <formula>1</formula>
    </cfRule>
  </conditionalFormatting>
  <conditionalFormatting sqref="R84:R88 R90:R91">
    <cfRule type="cellIs" dxfId="13069" priority="161" operator="greaterThan">
      <formula>1</formula>
    </cfRule>
    <cfRule type="cellIs" dxfId="13068" priority="162" operator="lessThan">
      <formula>0.8</formula>
    </cfRule>
  </conditionalFormatting>
  <conditionalFormatting sqref="P84:P88 P90:P91">
    <cfRule type="cellIs" dxfId="13067" priority="160" operator="greaterThan">
      <formula>0</formula>
    </cfRule>
  </conditionalFormatting>
  <conditionalFormatting sqref="Q84:Q88 Q90:Q91">
    <cfRule type="cellIs" dxfId="13066" priority="154" operator="lessThan">
      <formula>0</formula>
    </cfRule>
  </conditionalFormatting>
  <conditionalFormatting sqref="R84:R88 R90:R91">
    <cfRule type="cellIs" dxfId="13065" priority="158" operator="lessThan">
      <formula>0.8</formula>
    </cfRule>
    <cfRule type="cellIs" dxfId="13064" priority="159" operator="greaterThan">
      <formula>1</formula>
    </cfRule>
  </conditionalFormatting>
  <conditionalFormatting sqref="R84:R88 R90:R91">
    <cfRule type="cellIs" dxfId="13063" priority="156" operator="greaterThan">
      <formula>1</formula>
    </cfRule>
    <cfRule type="cellIs" dxfId="13062" priority="157" operator="lessThan">
      <formula>0.8</formula>
    </cfRule>
  </conditionalFormatting>
  <conditionalFormatting sqref="P84:P88 P90:P91">
    <cfRule type="cellIs" dxfId="13061" priority="155" operator="greaterThan">
      <formula>0</formula>
    </cfRule>
  </conditionalFormatting>
  <conditionalFormatting sqref="Q84:Q88 Q90:Q91">
    <cfRule type="cellIs" dxfId="13060" priority="153" operator="lessThan">
      <formula>0</formula>
    </cfRule>
  </conditionalFormatting>
  <conditionalFormatting sqref="R84:R88 R90:R91">
    <cfRule type="cellIs" dxfId="13059" priority="151" operator="lessThan">
      <formula>0.8</formula>
    </cfRule>
    <cfRule type="cellIs" dxfId="13058" priority="152" operator="greaterThan">
      <formula>1</formula>
    </cfRule>
  </conditionalFormatting>
  <conditionalFormatting sqref="R84:R88 R90:R91">
    <cfRule type="cellIs" dxfId="13057" priority="149" operator="greaterThan">
      <formula>1</formula>
    </cfRule>
    <cfRule type="cellIs" dxfId="13056" priority="150" operator="lessThan">
      <formula>0.8</formula>
    </cfRule>
  </conditionalFormatting>
  <conditionalFormatting sqref="P84:P88 P90:P91">
    <cfRule type="cellIs" dxfId="13055" priority="148" operator="greaterThan">
      <formula>0</formula>
    </cfRule>
  </conditionalFormatting>
  <conditionalFormatting sqref="Q84:Q88 Q90:Q91">
    <cfRule type="cellIs" dxfId="13054" priority="147" operator="lessThan">
      <formula>0</formula>
    </cfRule>
  </conditionalFormatting>
  <conditionalFormatting sqref="R84:R88 R90:R91">
    <cfRule type="cellIs" dxfId="13053" priority="145" operator="lessThan">
      <formula>0.8</formula>
    </cfRule>
    <cfRule type="cellIs" dxfId="13052" priority="146" operator="greaterThan">
      <formula>1</formula>
    </cfRule>
  </conditionalFormatting>
  <conditionalFormatting sqref="R84:R88 R90:R91">
    <cfRule type="cellIs" dxfId="13051" priority="143" operator="greaterThan">
      <formula>1</formula>
    </cfRule>
    <cfRule type="cellIs" dxfId="13050" priority="144" operator="lessThan">
      <formula>0.8</formula>
    </cfRule>
  </conditionalFormatting>
  <conditionalFormatting sqref="P84:P88 P90:P91">
    <cfRule type="cellIs" dxfId="13049" priority="142" operator="greaterThan">
      <formula>0</formula>
    </cfRule>
  </conditionalFormatting>
  <conditionalFormatting sqref="Q84:Q88 Q90:Q91">
    <cfRule type="cellIs" dxfId="13048" priority="141" operator="lessThan">
      <formula>0</formula>
    </cfRule>
  </conditionalFormatting>
  <conditionalFormatting sqref="R84:R88 R90:R91">
    <cfRule type="cellIs" dxfId="13047" priority="139" operator="lessThan">
      <formula>0.8</formula>
    </cfRule>
    <cfRule type="cellIs" dxfId="13046" priority="140" operator="greaterThan">
      <formula>1</formula>
    </cfRule>
  </conditionalFormatting>
  <conditionalFormatting sqref="R84:R88 R90:R91">
    <cfRule type="cellIs" dxfId="13045" priority="137" operator="greaterThan">
      <formula>1</formula>
    </cfRule>
    <cfRule type="cellIs" dxfId="13044" priority="138" operator="lessThan">
      <formula>0.8</formula>
    </cfRule>
  </conditionalFormatting>
  <conditionalFormatting sqref="P84:P88 P90:P91">
    <cfRule type="cellIs" dxfId="13043" priority="136" operator="greaterThan">
      <formula>0</formula>
    </cfRule>
  </conditionalFormatting>
  <conditionalFormatting sqref="Q84:Q88 Q90:Q91">
    <cfRule type="cellIs" dxfId="13042" priority="135" operator="lessThan">
      <formula>0</formula>
    </cfRule>
  </conditionalFormatting>
  <conditionalFormatting sqref="R84:R88 R90:R91">
    <cfRule type="cellIs" dxfId="13041" priority="133" operator="lessThan">
      <formula>0.8</formula>
    </cfRule>
    <cfRule type="cellIs" dxfId="13040" priority="134" operator="greaterThan">
      <formula>1</formula>
    </cfRule>
  </conditionalFormatting>
  <conditionalFormatting sqref="R84:R88 R90:R91">
    <cfRule type="cellIs" dxfId="13039" priority="131" operator="greaterThan">
      <formula>1</formula>
    </cfRule>
    <cfRule type="cellIs" dxfId="13038" priority="132" operator="lessThan">
      <formula>0.8</formula>
    </cfRule>
  </conditionalFormatting>
  <conditionalFormatting sqref="P84:P88 P90:P91">
    <cfRule type="cellIs" dxfId="13037" priority="130" operator="greaterThan">
      <formula>0</formula>
    </cfRule>
  </conditionalFormatting>
  <conditionalFormatting sqref="Q84:Q88 Q90:Q91">
    <cfRule type="cellIs" dxfId="13036" priority="129" operator="lessThan">
      <formula>0</formula>
    </cfRule>
  </conditionalFormatting>
  <conditionalFormatting sqref="R84:R88 R90:R91">
    <cfRule type="cellIs" dxfId="13035" priority="127" operator="lessThan">
      <formula>0.8</formula>
    </cfRule>
    <cfRule type="cellIs" dxfId="13034" priority="128" operator="greaterThan">
      <formula>1</formula>
    </cfRule>
  </conditionalFormatting>
  <conditionalFormatting sqref="R84:R88 R90:R91">
    <cfRule type="cellIs" dxfId="13033" priority="125" operator="greaterThan">
      <formula>1</formula>
    </cfRule>
    <cfRule type="cellIs" dxfId="13032" priority="126" operator="lessThan">
      <formula>0.8</formula>
    </cfRule>
  </conditionalFormatting>
  <conditionalFormatting sqref="P84:P88 P90:P91">
    <cfRule type="cellIs" dxfId="13031" priority="124" operator="greaterThan">
      <formula>0</formula>
    </cfRule>
  </conditionalFormatting>
  <conditionalFormatting sqref="P84:P88 P90:P91">
    <cfRule type="cellIs" dxfId="13030" priority="118" operator="greaterThan">
      <formula>0</formula>
    </cfRule>
  </conditionalFormatting>
  <conditionalFormatting sqref="Q84:Q88 Q90:Q91">
    <cfRule type="cellIs" dxfId="13029" priority="123" operator="lessThan">
      <formula>0</formula>
    </cfRule>
  </conditionalFormatting>
  <conditionalFormatting sqref="R84:R88 R90:R91">
    <cfRule type="cellIs" dxfId="13028" priority="121" operator="lessThan">
      <formula>0.8</formula>
    </cfRule>
    <cfRule type="cellIs" dxfId="13027" priority="122" operator="greaterThan">
      <formula>1</formula>
    </cfRule>
  </conditionalFormatting>
  <conditionalFormatting sqref="R84:R88 R90:R91">
    <cfRule type="cellIs" dxfId="13026" priority="119" operator="greaterThan">
      <formula>1</formula>
    </cfRule>
    <cfRule type="cellIs" dxfId="13025" priority="120" operator="lessThan">
      <formula>0.8</formula>
    </cfRule>
  </conditionalFormatting>
  <conditionalFormatting sqref="P84:P88 P90:P91">
    <cfRule type="cellIs" dxfId="13024" priority="112" operator="greaterThan">
      <formula>0</formula>
    </cfRule>
  </conditionalFormatting>
  <conditionalFormatting sqref="Q84:Q88 Q90:Q91">
    <cfRule type="cellIs" dxfId="13023" priority="117" operator="lessThan">
      <formula>0</formula>
    </cfRule>
  </conditionalFormatting>
  <conditionalFormatting sqref="R84:R88 R90:R91">
    <cfRule type="cellIs" dxfId="13022" priority="115" operator="lessThan">
      <formula>0.8</formula>
    </cfRule>
    <cfRule type="cellIs" dxfId="13021" priority="116" operator="greaterThan">
      <formula>1</formula>
    </cfRule>
  </conditionalFormatting>
  <conditionalFormatting sqref="R84:R88 R90:R91">
    <cfRule type="cellIs" dxfId="13020" priority="113" operator="greaterThan">
      <formula>1</formula>
    </cfRule>
    <cfRule type="cellIs" dxfId="13019" priority="114" operator="lessThan">
      <formula>0.8</formula>
    </cfRule>
  </conditionalFormatting>
  <conditionalFormatting sqref="R84:R88 R90:R91">
    <cfRule type="cellIs" dxfId="13018" priority="109" operator="lessThan">
      <formula>0.8</formula>
    </cfRule>
    <cfRule type="cellIs" dxfId="13017" priority="110" operator="greaterThan">
      <formula>1</formula>
    </cfRule>
  </conditionalFormatting>
  <conditionalFormatting sqref="R84:R88 R90:R91">
    <cfRule type="cellIs" dxfId="13016" priority="107" operator="greaterThan">
      <formula>1</formula>
    </cfRule>
    <cfRule type="cellIs" dxfId="13015" priority="108" operator="lessThan">
      <formula>0.8</formula>
    </cfRule>
  </conditionalFormatting>
  <conditionalFormatting sqref="P84:P88 P90:P91">
    <cfRule type="cellIs" dxfId="13014" priority="106" operator="greaterThan">
      <formula>0</formula>
    </cfRule>
  </conditionalFormatting>
  <conditionalFormatting sqref="Q84:Q88 Q90:Q91">
    <cfRule type="cellIs" dxfId="13013" priority="111" operator="lessThan">
      <formula>0</formula>
    </cfRule>
  </conditionalFormatting>
  <conditionalFormatting sqref="Q84:Q88 Q90:Q91">
    <cfRule type="cellIs" dxfId="13012" priority="100" operator="lessThan">
      <formula>0</formula>
    </cfRule>
  </conditionalFormatting>
  <conditionalFormatting sqref="P84:P88 P90:P91">
    <cfRule type="cellIs" dxfId="13011" priority="101" operator="greaterThan">
      <formula>0</formula>
    </cfRule>
  </conditionalFormatting>
  <conditionalFormatting sqref="R84:R88 R90:R91">
    <cfRule type="cellIs" dxfId="13010" priority="104" operator="lessThan">
      <formula>0.8</formula>
    </cfRule>
    <cfRule type="cellIs" dxfId="13009" priority="105" operator="greaterThan">
      <formula>1</formula>
    </cfRule>
  </conditionalFormatting>
  <conditionalFormatting sqref="R84:R88 R90:R91">
    <cfRule type="cellIs" dxfId="13008" priority="102" operator="greaterThan">
      <formula>1</formula>
    </cfRule>
    <cfRule type="cellIs" dxfId="13007" priority="103" operator="lessThan">
      <formula>0.8</formula>
    </cfRule>
  </conditionalFormatting>
  <conditionalFormatting sqref="Q84:Q88 Q90:Q91">
    <cfRule type="cellIs" dxfId="13006" priority="94" operator="lessThan">
      <formula>0</formula>
    </cfRule>
  </conditionalFormatting>
  <conditionalFormatting sqref="R84:R88 R90:R91">
    <cfRule type="cellIs" dxfId="13005" priority="98" operator="lessThan">
      <formula>0.8</formula>
    </cfRule>
    <cfRule type="cellIs" dxfId="13004" priority="99" operator="greaterThan">
      <formula>1</formula>
    </cfRule>
  </conditionalFormatting>
  <conditionalFormatting sqref="R84:R88 R90:R91">
    <cfRule type="cellIs" dxfId="13003" priority="96" operator="greaterThan">
      <formula>1</formula>
    </cfRule>
    <cfRule type="cellIs" dxfId="13002" priority="97" operator="lessThan">
      <formula>0.8</formula>
    </cfRule>
  </conditionalFormatting>
  <conditionalFormatting sqref="P84:P88 P90:P91">
    <cfRule type="cellIs" dxfId="13001" priority="95" operator="greaterThan">
      <formula>0</formula>
    </cfRule>
  </conditionalFormatting>
  <conditionalFormatting sqref="Q84:Q88 Q90:Q91">
    <cfRule type="cellIs" dxfId="13000" priority="93" operator="lessThan">
      <formula>0</formula>
    </cfRule>
  </conditionalFormatting>
  <conditionalFormatting sqref="R84:R88 R90:R91">
    <cfRule type="cellIs" dxfId="12999" priority="91" operator="lessThan">
      <formula>0.8</formula>
    </cfRule>
    <cfRule type="cellIs" dxfId="12998" priority="92" operator="greaterThan">
      <formula>1</formula>
    </cfRule>
  </conditionalFormatting>
  <conditionalFormatting sqref="R84:R88 R90:R91">
    <cfRule type="cellIs" dxfId="12997" priority="89" operator="greaterThan">
      <formula>1</formula>
    </cfRule>
    <cfRule type="cellIs" dxfId="12996" priority="90" operator="lessThan">
      <formula>0.8</formula>
    </cfRule>
  </conditionalFormatting>
  <conditionalFormatting sqref="P84:P88 P90:P91">
    <cfRule type="cellIs" dxfId="12995" priority="88" operator="greaterThan">
      <formula>0</formula>
    </cfRule>
  </conditionalFormatting>
  <conditionalFormatting sqref="Q84:Q88 Q90:Q91">
    <cfRule type="cellIs" dxfId="12994" priority="87" operator="lessThan">
      <formula>0</formula>
    </cfRule>
  </conditionalFormatting>
  <conditionalFormatting sqref="R84:R88 R90:R91">
    <cfRule type="cellIs" dxfId="12993" priority="85" operator="lessThan">
      <formula>0.8</formula>
    </cfRule>
    <cfRule type="cellIs" dxfId="12992" priority="86" operator="greaterThan">
      <formula>1</formula>
    </cfRule>
  </conditionalFormatting>
  <conditionalFormatting sqref="R84:R88 R90:R91">
    <cfRule type="cellIs" dxfId="12991" priority="83" operator="greaterThan">
      <formula>1</formula>
    </cfRule>
    <cfRule type="cellIs" dxfId="12990" priority="84" operator="lessThan">
      <formula>0.8</formula>
    </cfRule>
  </conditionalFormatting>
  <conditionalFormatting sqref="P84:P88 P90:P91">
    <cfRule type="cellIs" dxfId="12989" priority="82" operator="greaterThan">
      <formula>0</formula>
    </cfRule>
  </conditionalFormatting>
  <conditionalFormatting sqref="Q84:Q88 Q90:Q91">
    <cfRule type="cellIs" dxfId="12988" priority="81" operator="lessThan">
      <formula>0</formula>
    </cfRule>
  </conditionalFormatting>
  <conditionalFormatting sqref="R84:R88 R90:R91">
    <cfRule type="cellIs" dxfId="12987" priority="79" operator="lessThan">
      <formula>0.8</formula>
    </cfRule>
    <cfRule type="cellIs" dxfId="12986" priority="80" operator="greaterThan">
      <formula>1</formula>
    </cfRule>
  </conditionalFormatting>
  <conditionalFormatting sqref="R84:R88 R90:R91">
    <cfRule type="cellIs" dxfId="12985" priority="77" operator="greaterThan">
      <formula>1</formula>
    </cfRule>
    <cfRule type="cellIs" dxfId="12984" priority="78" operator="lessThan">
      <formula>0.8</formula>
    </cfRule>
  </conditionalFormatting>
  <conditionalFormatting sqref="P84:P88 P90:P91">
    <cfRule type="cellIs" dxfId="12983" priority="76" operator="greaterThan">
      <formula>0</formula>
    </cfRule>
  </conditionalFormatting>
  <conditionalFormatting sqref="Q162:Q167">
    <cfRule type="cellIs" dxfId="12982" priority="75" operator="lessThan">
      <formula>0</formula>
    </cfRule>
  </conditionalFormatting>
  <conditionalFormatting sqref="R162:R167">
    <cfRule type="cellIs" dxfId="12981" priority="73" operator="lessThan">
      <formula>0.8</formula>
    </cfRule>
    <cfRule type="cellIs" dxfId="12980" priority="74" operator="greaterThan">
      <formula>1</formula>
    </cfRule>
  </conditionalFormatting>
  <conditionalFormatting sqref="R162:R167">
    <cfRule type="cellIs" dxfId="12979" priority="71" operator="greaterThan">
      <formula>1</formula>
    </cfRule>
    <cfRule type="cellIs" dxfId="12978" priority="72" operator="lessThan">
      <formula>0.8</formula>
    </cfRule>
  </conditionalFormatting>
  <conditionalFormatting sqref="P162:P167">
    <cfRule type="cellIs" dxfId="12977" priority="70" operator="greaterThan">
      <formula>0</formula>
    </cfRule>
  </conditionalFormatting>
  <conditionalFormatting sqref="P168">
    <cfRule type="cellIs" dxfId="12976" priority="64" operator="greaterThan">
      <formula>0</formula>
    </cfRule>
  </conditionalFormatting>
  <conditionalFormatting sqref="R168">
    <cfRule type="cellIs" dxfId="12975" priority="67" operator="lessThan">
      <formula>0.8</formula>
    </cfRule>
    <cfRule type="cellIs" dxfId="12974" priority="68" operator="greaterThan">
      <formula>1</formula>
    </cfRule>
  </conditionalFormatting>
  <conditionalFormatting sqref="R168">
    <cfRule type="cellIs" dxfId="12973" priority="65" operator="greaterThan">
      <formula>1</formula>
    </cfRule>
    <cfRule type="cellIs" dxfId="12972" priority="66" operator="lessThan">
      <formula>0.8</formula>
    </cfRule>
  </conditionalFormatting>
  <conditionalFormatting sqref="Q168">
    <cfRule type="cellIs" dxfId="12971" priority="69" operator="lessThan">
      <formula>0</formula>
    </cfRule>
  </conditionalFormatting>
  <conditionalFormatting sqref="Q161">
    <cfRule type="cellIs" dxfId="12970" priority="63" operator="lessThan">
      <formula>0</formula>
    </cfRule>
  </conditionalFormatting>
  <conditionalFormatting sqref="R161">
    <cfRule type="cellIs" dxfId="12969" priority="61" operator="lessThan">
      <formula>0.8</formula>
    </cfRule>
    <cfRule type="cellIs" dxfId="12968" priority="62" operator="greaterThan">
      <formula>1</formula>
    </cfRule>
  </conditionalFormatting>
  <conditionalFormatting sqref="R161">
    <cfRule type="cellIs" dxfId="12967" priority="59" operator="greaterThan">
      <formula>1</formula>
    </cfRule>
    <cfRule type="cellIs" dxfId="12966" priority="60" operator="lessThan">
      <formula>0.8</formula>
    </cfRule>
  </conditionalFormatting>
  <conditionalFormatting sqref="P161">
    <cfRule type="cellIs" dxfId="12965" priority="58" operator="greaterThan">
      <formula>0</formula>
    </cfRule>
  </conditionalFormatting>
  <conditionalFormatting sqref="Q162:Q167">
    <cfRule type="cellIs" dxfId="12964" priority="57" operator="lessThan">
      <formula>0</formula>
    </cfRule>
  </conditionalFormatting>
  <conditionalFormatting sqref="R162:R167">
    <cfRule type="cellIs" dxfId="12963" priority="55" operator="lessThan">
      <formula>0.8</formula>
    </cfRule>
    <cfRule type="cellIs" dxfId="12962" priority="56" operator="greaterThan">
      <formula>1</formula>
    </cfRule>
  </conditionalFormatting>
  <conditionalFormatting sqref="R162:R167">
    <cfRule type="cellIs" dxfId="12961" priority="53" operator="greaterThan">
      <formula>1</formula>
    </cfRule>
    <cfRule type="cellIs" dxfId="12960" priority="54" operator="lessThan">
      <formula>0.8</formula>
    </cfRule>
  </conditionalFormatting>
  <conditionalFormatting sqref="P162:P167">
    <cfRule type="cellIs" dxfId="12959" priority="52" operator="greaterThan">
      <formula>0</formula>
    </cfRule>
  </conditionalFormatting>
  <conditionalFormatting sqref="Q162:Q167">
    <cfRule type="cellIs" dxfId="12958" priority="51" operator="lessThan">
      <formula>0</formula>
    </cfRule>
  </conditionalFormatting>
  <conditionalFormatting sqref="R162:R167">
    <cfRule type="cellIs" dxfId="12957" priority="49" operator="lessThan">
      <formula>0.8</formula>
    </cfRule>
    <cfRule type="cellIs" dxfId="12956" priority="50" operator="greaterThan">
      <formula>1</formula>
    </cfRule>
  </conditionalFormatting>
  <conditionalFormatting sqref="R162:R167">
    <cfRule type="cellIs" dxfId="12955" priority="47" operator="greaterThan">
      <formula>1</formula>
    </cfRule>
    <cfRule type="cellIs" dxfId="12954" priority="48" operator="lessThan">
      <formula>0.8</formula>
    </cfRule>
  </conditionalFormatting>
  <conditionalFormatting sqref="P162:P167">
    <cfRule type="cellIs" dxfId="12953" priority="46" operator="greaterThan">
      <formula>0</formula>
    </cfRule>
  </conditionalFormatting>
  <conditionalFormatting sqref="Q168">
    <cfRule type="cellIs" dxfId="12952" priority="45" operator="lessThan">
      <formula>0</formula>
    </cfRule>
  </conditionalFormatting>
  <conditionalFormatting sqref="R168">
    <cfRule type="cellIs" dxfId="12951" priority="43" operator="lessThan">
      <formula>0.8</formula>
    </cfRule>
    <cfRule type="cellIs" dxfId="12950" priority="44" operator="greaterThan">
      <formula>1</formula>
    </cfRule>
  </conditionalFormatting>
  <conditionalFormatting sqref="R168">
    <cfRule type="cellIs" dxfId="12949" priority="41" operator="greaterThan">
      <formula>1</formula>
    </cfRule>
    <cfRule type="cellIs" dxfId="12948" priority="42" operator="lessThan">
      <formula>0.8</formula>
    </cfRule>
  </conditionalFormatting>
  <conditionalFormatting sqref="P168">
    <cfRule type="cellIs" dxfId="12947" priority="40" operator="greaterThan">
      <formula>0</formula>
    </cfRule>
  </conditionalFormatting>
  <conditionalFormatting sqref="Q161">
    <cfRule type="cellIs" dxfId="12946" priority="39" operator="lessThan">
      <formula>0</formula>
    </cfRule>
  </conditionalFormatting>
  <conditionalFormatting sqref="R161">
    <cfRule type="cellIs" dxfId="12945" priority="37" operator="lessThan">
      <formula>0.8</formula>
    </cfRule>
    <cfRule type="cellIs" dxfId="12944" priority="38" operator="greaterThan">
      <formula>1</formula>
    </cfRule>
  </conditionalFormatting>
  <conditionalFormatting sqref="R161">
    <cfRule type="cellIs" dxfId="12943" priority="35" operator="greaterThan">
      <formula>1</formula>
    </cfRule>
    <cfRule type="cellIs" dxfId="12942" priority="36" operator="lessThan">
      <formula>0.8</formula>
    </cfRule>
  </conditionalFormatting>
  <conditionalFormatting sqref="P161">
    <cfRule type="cellIs" dxfId="12941" priority="34" operator="greaterThan">
      <formula>0</formula>
    </cfRule>
  </conditionalFormatting>
  <conditionalFormatting sqref="Q162:Q167">
    <cfRule type="cellIs" dxfId="12940" priority="33" operator="lessThan">
      <formula>0</formula>
    </cfRule>
  </conditionalFormatting>
  <conditionalFormatting sqref="R162:R167">
    <cfRule type="cellIs" dxfId="12939" priority="31" operator="lessThan">
      <formula>0.8</formula>
    </cfRule>
    <cfRule type="cellIs" dxfId="12938" priority="32" operator="greaterThan">
      <formula>1</formula>
    </cfRule>
  </conditionalFormatting>
  <conditionalFormatting sqref="R162:R167">
    <cfRule type="cellIs" dxfId="12937" priority="29" operator="greaterThan">
      <formula>1</formula>
    </cfRule>
    <cfRule type="cellIs" dxfId="12936" priority="30" operator="lessThan">
      <formula>0.8</formula>
    </cfRule>
  </conditionalFormatting>
  <conditionalFormatting sqref="P162:P167">
    <cfRule type="cellIs" dxfId="12935" priority="28" operator="greaterThan">
      <formula>0</formula>
    </cfRule>
  </conditionalFormatting>
  <conditionalFormatting sqref="Q161">
    <cfRule type="cellIs" dxfId="12934" priority="27" operator="lessThan">
      <formula>0</formula>
    </cfRule>
  </conditionalFormatting>
  <conditionalFormatting sqref="R161">
    <cfRule type="cellIs" dxfId="12933" priority="25" operator="lessThan">
      <formula>0.8</formula>
    </cfRule>
    <cfRule type="cellIs" dxfId="12932" priority="26" operator="greaterThan">
      <formula>1</formula>
    </cfRule>
  </conditionalFormatting>
  <conditionalFormatting sqref="R161">
    <cfRule type="cellIs" dxfId="12931" priority="23" operator="greaterThan">
      <formula>1</formula>
    </cfRule>
    <cfRule type="cellIs" dxfId="12930" priority="24" operator="lessThan">
      <formula>0.8</formula>
    </cfRule>
  </conditionalFormatting>
  <conditionalFormatting sqref="P161">
    <cfRule type="cellIs" dxfId="12929" priority="22" operator="greaterThan">
      <formula>0</formula>
    </cfRule>
  </conditionalFormatting>
  <conditionalFormatting sqref="Q162:Q167">
    <cfRule type="cellIs" dxfId="12928" priority="21" operator="lessThan">
      <formula>0</formula>
    </cfRule>
  </conditionalFormatting>
  <conditionalFormatting sqref="R162:R167">
    <cfRule type="cellIs" dxfId="12927" priority="19" operator="lessThan">
      <formula>0.8</formula>
    </cfRule>
    <cfRule type="cellIs" dxfId="12926" priority="20" operator="greaterThan">
      <formula>1</formula>
    </cfRule>
  </conditionalFormatting>
  <conditionalFormatting sqref="R162:R167">
    <cfRule type="cellIs" dxfId="12925" priority="17" operator="greaterThan">
      <formula>1</formula>
    </cfRule>
    <cfRule type="cellIs" dxfId="12924" priority="18" operator="lessThan">
      <formula>0.8</formula>
    </cfRule>
  </conditionalFormatting>
  <conditionalFormatting sqref="P162:P167">
    <cfRule type="cellIs" dxfId="12923" priority="16" operator="greaterThan">
      <formula>0</formula>
    </cfRule>
  </conditionalFormatting>
  <conditionalFormatting sqref="Q161">
    <cfRule type="cellIs" dxfId="12922" priority="15" operator="lessThan">
      <formula>0</formula>
    </cfRule>
  </conditionalFormatting>
  <conditionalFormatting sqref="R161">
    <cfRule type="cellIs" dxfId="12921" priority="13" operator="lessThan">
      <formula>0.8</formula>
    </cfRule>
    <cfRule type="cellIs" dxfId="12920" priority="14" operator="greaterThan">
      <formula>1</formula>
    </cfRule>
  </conditionalFormatting>
  <conditionalFormatting sqref="R161">
    <cfRule type="cellIs" dxfId="12919" priority="11" operator="greaterThan">
      <formula>1</formula>
    </cfRule>
    <cfRule type="cellIs" dxfId="12918" priority="12" operator="lessThan">
      <formula>0.8</formula>
    </cfRule>
  </conditionalFormatting>
  <conditionalFormatting sqref="P161">
    <cfRule type="cellIs" dxfId="12917" priority="10" operator="greaterThan">
      <formula>0</formula>
    </cfRule>
  </conditionalFormatting>
  <conditionalFormatting sqref="P168">
    <cfRule type="cellIs" dxfId="12916" priority="4" operator="greaterThan">
      <formula>0</formula>
    </cfRule>
  </conditionalFormatting>
  <conditionalFormatting sqref="R168">
    <cfRule type="cellIs" dxfId="12915" priority="7" operator="lessThan">
      <formula>0.8</formula>
    </cfRule>
    <cfRule type="cellIs" dxfId="12914" priority="8" operator="greaterThan">
      <formula>1</formula>
    </cfRule>
  </conditionalFormatting>
  <conditionalFormatting sqref="R168">
    <cfRule type="cellIs" dxfId="12913" priority="5" operator="greaterThan">
      <formula>1</formula>
    </cfRule>
    <cfRule type="cellIs" dxfId="12912" priority="6" operator="lessThan">
      <formula>0.8</formula>
    </cfRule>
  </conditionalFormatting>
  <conditionalFormatting sqref="Q168">
    <cfRule type="cellIs" dxfId="12911" priority="9" operator="lessThan">
      <formula>0</formula>
    </cfRule>
  </conditionalFormatting>
  <conditionalFormatting sqref="AF30">
    <cfRule type="cellIs" dxfId="12910" priority="3" operator="lessThan">
      <formula>0</formula>
    </cfRule>
  </conditionalFormatting>
  <conditionalFormatting sqref="AG30">
    <cfRule type="cellIs" dxfId="12909" priority="1" operator="greaterThan">
      <formula>1</formula>
    </cfRule>
    <cfRule type="cellIs" dxfId="12908" priority="2" operator="lessThan">
      <formula>0.8</formula>
    </cfRule>
  </conditionalFormatting>
  <dataValidations count="1">
    <dataValidation type="list" allowBlank="1" showInputMessage="1" showErrorMessage="1" sqref="AB5:AC173" xr:uid="{00000000-0002-0000-29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W38"/>
  <sheetViews>
    <sheetView zoomScale="40" zoomScaleNormal="40" workbookViewId="0">
      <selection activeCell="M50" sqref="M5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356</v>
      </c>
      <c r="E3" s="517"/>
      <c r="F3" s="506" t="s">
        <v>3</v>
      </c>
      <c r="G3" s="467"/>
      <c r="H3" s="518">
        <v>233327.49999999997</v>
      </c>
      <c r="I3" s="519"/>
      <c r="J3" s="506" t="s">
        <v>4</v>
      </c>
      <c r="K3" s="467"/>
      <c r="L3" s="511">
        <v>7613396.5915295118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382.72276315517848</v>
      </c>
      <c r="G6" s="508"/>
      <c r="H6" s="486">
        <f>AVERAGE(D13:P13,Q13)</f>
        <v>139.27862781528049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4</v>
      </c>
      <c r="Q6" s="475">
        <v>1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354.06821870854833</v>
      </c>
      <c r="G7" s="479"/>
      <c r="H7" s="480">
        <f>AVERAGE(D14:P14,Q14)</f>
        <v>126.5273551585169</v>
      </c>
      <c r="I7" s="481"/>
      <c r="J7" s="480">
        <f>AVERAGE(D31:E31,G31:H31)</f>
        <v>670.31141716871116</v>
      </c>
      <c r="K7" s="481"/>
      <c r="L7" s="482">
        <f>AVERAGE(J31:M31)</f>
        <v>834.2180426734958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0.8825224488760931</v>
      </c>
      <c r="G8" s="485"/>
      <c r="H8" s="484">
        <f>AVERAGE(D15:O15,P15:Q15)</f>
        <v>0.89693167024381171</v>
      </c>
      <c r="I8" s="485"/>
      <c r="J8" s="484">
        <f>AVERAGE(D32:E32,G32:H32)</f>
        <v>0.76481479777239714</v>
      </c>
      <c r="K8" s="485"/>
      <c r="L8" s="484">
        <f>AVERAGE(J32:M32)</f>
        <v>0.949797825192773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107.23774509803921</v>
      </c>
      <c r="F13" s="19">
        <v>126.67647058823528</v>
      </c>
      <c r="G13" s="19">
        <v>327.38095238095235</v>
      </c>
      <c r="H13" s="19">
        <v>228.57142857142858</v>
      </c>
      <c r="I13" s="19">
        <v>85.571281144036561</v>
      </c>
      <c r="J13" s="19">
        <v>93.002178649237464</v>
      </c>
      <c r="K13" s="19">
        <v>117.67849634980699</v>
      </c>
      <c r="L13" s="19">
        <v>94.171626984126988</v>
      </c>
      <c r="M13" s="19">
        <v>82.168540223106788</v>
      </c>
      <c r="N13" s="19">
        <v>86.86855107540093</v>
      </c>
      <c r="O13" s="19">
        <v>101.32280701754385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126.85545515729133</v>
      </c>
      <c r="E14" s="19">
        <v>97.644575576861641</v>
      </c>
      <c r="F14" s="19">
        <v>110.46442990407574</v>
      </c>
      <c r="G14" s="19">
        <v>295.79422270762774</v>
      </c>
      <c r="H14" s="19">
        <v>223.67213769342294</v>
      </c>
      <c r="I14" s="19">
        <v>78.929291678955607</v>
      </c>
      <c r="J14" s="19">
        <v>80.551630777570438</v>
      </c>
      <c r="K14" s="19">
        <v>95.368435847601276</v>
      </c>
      <c r="L14" s="19">
        <v>75.974808978147877</v>
      </c>
      <c r="M14" s="19">
        <v>72.780840040629585</v>
      </c>
      <c r="N14" s="19">
        <v>78.532633175306856</v>
      </c>
      <c r="O14" s="19">
        <v>82.798157894736917</v>
      </c>
      <c r="P14" s="19">
        <v>194.93151762217335</v>
      </c>
      <c r="Q14" s="9">
        <v>157.08483516483525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0.8882081757420901</v>
      </c>
      <c r="E15" s="10">
        <f t="shared" si="0"/>
        <v>0.91054297614699675</v>
      </c>
      <c r="F15" s="10">
        <f t="shared" si="0"/>
        <v>0.87202011068924445</v>
      </c>
      <c r="G15" s="10">
        <f t="shared" si="0"/>
        <v>0.90351689845239025</v>
      </c>
      <c r="H15" s="10">
        <f t="shared" si="0"/>
        <v>0.97856560240872525</v>
      </c>
      <c r="I15" s="10">
        <f t="shared" si="0"/>
        <v>0.92238062377608998</v>
      </c>
      <c r="J15" s="10">
        <f t="shared" si="0"/>
        <v>0.86612627733566427</v>
      </c>
      <c r="K15" s="10">
        <f t="shared" si="0"/>
        <v>0.81041514640119461</v>
      </c>
      <c r="L15" s="10">
        <f t="shared" si="0"/>
        <v>0.80676963339450147</v>
      </c>
      <c r="M15" s="10">
        <f t="shared" si="0"/>
        <v>0.88575067590360734</v>
      </c>
      <c r="N15" s="10">
        <f t="shared" si="0"/>
        <v>0.904039864865956</v>
      </c>
      <c r="O15" s="10">
        <f t="shared" si="0"/>
        <v>0.81717197077258796</v>
      </c>
      <c r="P15" s="379">
        <f t="shared" si="0"/>
        <v>0.94430319309208088</v>
      </c>
      <c r="Q15" s="11">
        <f t="shared" si="0"/>
        <v>1.0472322344322351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0.69236111111111098</v>
      </c>
      <c r="E17" s="12">
        <v>0.58194444444444438</v>
      </c>
      <c r="F17" s="12">
        <v>0.57222222222222208</v>
      </c>
      <c r="G17" s="12">
        <v>0.62361111111111112</v>
      </c>
      <c r="H17" s="12">
        <v>0.59861111111111109</v>
      </c>
      <c r="I17" s="12">
        <v>0.69513888888888886</v>
      </c>
      <c r="J17" s="12">
        <v>0.7208333333333331</v>
      </c>
      <c r="K17" s="12">
        <v>0.68333333333333313</v>
      </c>
      <c r="L17" s="12">
        <v>0.83819444444444435</v>
      </c>
      <c r="M17" s="12">
        <v>0.92638888888888871</v>
      </c>
      <c r="N17" s="12">
        <v>0.89791666666666636</v>
      </c>
      <c r="O17" s="22">
        <v>0.85</v>
      </c>
      <c r="P17" s="12">
        <v>0.55902777777777768</v>
      </c>
      <c r="Q17" s="380">
        <v>0.50347222222222221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>
        <v>1</v>
      </c>
      <c r="L20" s="382">
        <v>1</v>
      </c>
      <c r="M20" s="382" t="s">
        <v>49</v>
      </c>
      <c r="N20" s="382">
        <v>1</v>
      </c>
      <c r="O20" s="382" t="s">
        <v>49</v>
      </c>
      <c r="P20" s="382">
        <v>1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>
        <v>1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18.857142857142858</v>
      </c>
      <c r="E22" s="384">
        <v>17</v>
      </c>
      <c r="F22" s="384">
        <v>14.857142857142858</v>
      </c>
      <c r="G22" s="384">
        <v>5.833333333333333</v>
      </c>
      <c r="H22" s="384">
        <v>6.6</v>
      </c>
      <c r="I22" s="384">
        <v>17.333333333333332</v>
      </c>
      <c r="J22" s="384">
        <v>16.888888888888889</v>
      </c>
      <c r="K22" s="384">
        <v>15.222222222222221</v>
      </c>
      <c r="L22" s="384">
        <v>16.25</v>
      </c>
      <c r="M22" s="384">
        <v>18.25</v>
      </c>
      <c r="N22" s="384">
        <v>17.333333333333332</v>
      </c>
      <c r="O22" s="384">
        <v>16.2</v>
      </c>
      <c r="P22" s="384">
        <v>11.6</v>
      </c>
      <c r="Q22" s="385">
        <v>11.2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792.96363636363606</v>
      </c>
      <c r="F31" s="8">
        <v>0</v>
      </c>
      <c r="G31" s="8">
        <v>878.71832549634325</v>
      </c>
      <c r="H31" s="393">
        <v>1009.5637068148656</v>
      </c>
      <c r="I31" s="392">
        <v>0</v>
      </c>
      <c r="J31" s="8">
        <v>906.39999999999748</v>
      </c>
      <c r="K31" s="8">
        <v>632.71428571428396</v>
      </c>
      <c r="L31" s="8">
        <v>913.23571428865728</v>
      </c>
      <c r="M31" s="393">
        <v>884.52217069104461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0.96116804407713463</v>
      </c>
      <c r="F32" s="10">
        <f t="shared" si="1"/>
        <v>0</v>
      </c>
      <c r="G32" s="10">
        <f t="shared" si="1"/>
        <v>0.97635369499593694</v>
      </c>
      <c r="H32" s="10">
        <f t="shared" si="1"/>
        <v>1.1217374520165173</v>
      </c>
      <c r="I32" s="392">
        <f t="shared" si="1"/>
        <v>0</v>
      </c>
      <c r="J32" s="10">
        <f t="shared" si="1"/>
        <v>1.0986666666666636</v>
      </c>
      <c r="K32" s="10">
        <f t="shared" si="1"/>
        <v>0.7030158730158711</v>
      </c>
      <c r="L32" s="10">
        <f t="shared" si="1"/>
        <v>1.0147063492096191</v>
      </c>
      <c r="M32" s="11">
        <f t="shared" si="1"/>
        <v>0.98280241187893846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3010.9090909090964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0.28819444444444448</v>
      </c>
      <c r="F34" s="12">
        <v>0</v>
      </c>
      <c r="G34" s="12">
        <v>1093.3333333333314</v>
      </c>
      <c r="H34" s="380">
        <v>0.48402777777777778</v>
      </c>
      <c r="I34" s="23">
        <v>0</v>
      </c>
      <c r="J34" s="12">
        <v>0.73958333333333337</v>
      </c>
      <c r="K34" s="12">
        <v>0.78819444444444453</v>
      </c>
      <c r="L34" s="12">
        <v>46158.034722222219</v>
      </c>
      <c r="M34" s="13">
        <v>46158.006944444445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A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2907" priority="4" operator="lessThan">
      <formula>0.8</formula>
    </cfRule>
  </conditionalFormatting>
  <conditionalFormatting sqref="J32:L32">
    <cfRule type="cellIs" dxfId="12906" priority="3" operator="lessThan">
      <formula>0.8</formula>
    </cfRule>
  </conditionalFormatting>
  <conditionalFormatting sqref="M32">
    <cfRule type="cellIs" dxfId="12905" priority="2" operator="lessThan">
      <formula>0.8</formula>
    </cfRule>
  </conditionalFormatting>
  <conditionalFormatting sqref="H32">
    <cfRule type="cellIs" dxfId="1290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8" tint="0.79998168889431442"/>
    <pageSetUpPr fitToPage="1"/>
  </sheetPr>
  <dimension ref="A1:R126"/>
  <sheetViews>
    <sheetView zoomScale="85" zoomScaleNormal="85" workbookViewId="0">
      <selection activeCell="H22" sqref="H22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78236</v>
      </c>
      <c r="F1" s="285" t="s">
        <v>4</v>
      </c>
      <c r="G1" s="286">
        <f>SUM(H5:H124)</f>
        <v>1512750.9654545456</v>
      </c>
      <c r="H1" s="287" t="s">
        <v>79</v>
      </c>
      <c r="I1" s="288">
        <f>+J16+J64+J24+J38+J51+J81+J100+J91+J57+J124+J111</f>
        <v>35.909523809523812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357</v>
      </c>
      <c r="B2" s="568"/>
      <c r="C2" s="290"/>
      <c r="D2" s="417" t="s">
        <v>83</v>
      </c>
      <c r="E2" s="291">
        <f>AVERAGE(L16,L24,L38,L51,L100,L111,L91)</f>
        <v>680.479694306282</v>
      </c>
      <c r="F2" s="292" t="s">
        <v>84</v>
      </c>
      <c r="G2" s="293">
        <f>G1/E1</f>
        <v>19.335740138229788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2016</v>
      </c>
      <c r="H5" s="300">
        <f>F5*G5</f>
        <v>0</v>
      </c>
      <c r="I5" s="420"/>
      <c r="J5" s="301">
        <v>8</v>
      </c>
      <c r="K5" s="302">
        <f t="shared" ref="K5:K9" si="0">G5/P5*60</f>
        <v>1612.8000000000006</v>
      </c>
      <c r="L5" s="303">
        <f t="shared" ref="L5:L9" si="1">K5/J5</f>
        <v>201.60000000000008</v>
      </c>
      <c r="M5" s="304">
        <v>0.17361111111111113</v>
      </c>
      <c r="N5" s="304">
        <v>0.22569444444444445</v>
      </c>
      <c r="O5" s="296">
        <v>10</v>
      </c>
      <c r="P5" s="414">
        <f t="shared" ref="P5:P9" si="2">(N5-M5)*24*60</f>
        <v>74.999999999999972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1811</v>
      </c>
      <c r="H6" s="300">
        <f t="shared" ref="H6:H15" si="3">F6*G6</f>
        <v>0</v>
      </c>
      <c r="I6" s="420"/>
      <c r="J6" s="301">
        <v>8</v>
      </c>
      <c r="K6" s="302">
        <f t="shared" si="0"/>
        <v>1671.6923076923083</v>
      </c>
      <c r="L6" s="303">
        <f t="shared" si="1"/>
        <v>208.96153846153854</v>
      </c>
      <c r="M6" s="304">
        <v>0.22916666666666666</v>
      </c>
      <c r="N6" s="304">
        <v>0.27430555555555552</v>
      </c>
      <c r="O6" s="296">
        <v>5</v>
      </c>
      <c r="P6" s="414">
        <f t="shared" si="2"/>
        <v>64.999999999999972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3174</v>
      </c>
      <c r="H7" s="300">
        <f t="shared" si="3"/>
        <v>115692.3</v>
      </c>
      <c r="I7" s="420"/>
      <c r="J7" s="301">
        <v>12</v>
      </c>
      <c r="K7" s="302">
        <f t="shared" si="0"/>
        <v>1464.9230769230767</v>
      </c>
      <c r="L7" s="303">
        <f t="shared" si="1"/>
        <v>122.07692307692305</v>
      </c>
      <c r="M7" s="304">
        <v>0.27777777777777779</v>
      </c>
      <c r="N7" s="304">
        <v>0.36805555555555558</v>
      </c>
      <c r="O7" s="296">
        <v>5</v>
      </c>
      <c r="P7" s="414">
        <f t="shared" si="2"/>
        <v>130.00000000000003</v>
      </c>
      <c r="Q7" s="305">
        <v>0.375</v>
      </c>
      <c r="R7" s="305">
        <v>0.40625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2016</v>
      </c>
      <c r="H8" s="300">
        <f t="shared" si="3"/>
        <v>60177.600000000006</v>
      </c>
      <c r="I8" s="420"/>
      <c r="J8" s="301">
        <v>14</v>
      </c>
      <c r="K8" s="302">
        <f t="shared" si="0"/>
        <v>1728.0000000000023</v>
      </c>
      <c r="L8" s="303">
        <f t="shared" si="1"/>
        <v>123.42857142857159</v>
      </c>
      <c r="M8" s="304">
        <v>0.40972222222222227</v>
      </c>
      <c r="N8" s="304">
        <v>0.45833333333333331</v>
      </c>
      <c r="O8" s="296">
        <v>5</v>
      </c>
      <c r="P8" s="414">
        <f t="shared" si="2"/>
        <v>69.999999999999915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1811</v>
      </c>
      <c r="H9" s="300">
        <f t="shared" si="3"/>
        <v>53460.72</v>
      </c>
      <c r="I9" s="420"/>
      <c r="J9" s="301">
        <v>14</v>
      </c>
      <c r="K9" s="302">
        <f t="shared" si="0"/>
        <v>1811.0000000000018</v>
      </c>
      <c r="L9" s="303">
        <f t="shared" si="1"/>
        <v>129.35714285714297</v>
      </c>
      <c r="M9" s="304">
        <v>0.46180555555555558</v>
      </c>
      <c r="N9" s="304">
        <v>0.50347222222222221</v>
      </c>
      <c r="O9" s="296">
        <v>5</v>
      </c>
      <c r="P9" s="414">
        <f t="shared" si="2"/>
        <v>59.999999999999943</v>
      </c>
      <c r="Q9" s="305"/>
      <c r="R9" s="305"/>
    </row>
    <row r="10" spans="1:18">
      <c r="A10" s="551"/>
      <c r="B10" s="297">
        <v>0</v>
      </c>
      <c r="C10" s="297"/>
      <c r="D10" s="298"/>
      <c r="E10" s="298"/>
      <c r="F10" s="299" t="s">
        <v>105</v>
      </c>
      <c r="G10" s="306"/>
      <c r="H10" s="300">
        <f t="shared" si="3"/>
        <v>0</v>
      </c>
      <c r="I10" s="420"/>
      <c r="J10" s="301"/>
      <c r="K10" s="302"/>
      <c r="L10" s="303"/>
      <c r="M10" s="304"/>
      <c r="N10" s="304"/>
      <c r="O10" s="296"/>
      <c r="P10" s="414"/>
      <c r="Q10" s="305"/>
      <c r="R10" s="305"/>
    </row>
    <row r="11" spans="1:18">
      <c r="A11" s="551"/>
      <c r="B11" s="297">
        <v>0</v>
      </c>
      <c r="C11" s="297"/>
      <c r="D11" s="298"/>
      <c r="E11" s="298"/>
      <c r="F11" s="299" t="s">
        <v>105</v>
      </c>
      <c r="G11" s="306"/>
      <c r="H11" s="300">
        <f t="shared" si="3"/>
        <v>0</v>
      </c>
      <c r="I11" s="420"/>
      <c r="J11" s="301"/>
      <c r="K11" s="302"/>
      <c r="L11" s="303"/>
      <c r="M11" s="304"/>
      <c r="N11" s="304"/>
      <c r="O11" s="296"/>
      <c r="P11" s="414"/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11.2</v>
      </c>
      <c r="K16" s="312">
        <f>AVERAGE(K5:K15)</f>
        <v>1657.6830769230778</v>
      </c>
      <c r="L16" s="313">
        <f>AVERAGE(L5:L15)</f>
        <v>157.08483516483525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1193</v>
      </c>
      <c r="H25" s="300">
        <f t="shared" ref="H25:H37" si="5">F25*G25</f>
        <v>17930.79</v>
      </c>
      <c r="I25" s="420"/>
      <c r="J25" s="301">
        <v>4</v>
      </c>
      <c r="K25" s="302">
        <f t="shared" ref="K25:K27" si="6">G25/P25*60</f>
        <v>2863.2000000000007</v>
      </c>
      <c r="L25" s="303">
        <f t="shared" ref="L25:L27" si="7">K25/J25</f>
        <v>715.80000000000018</v>
      </c>
      <c r="M25" s="304">
        <v>0.18055555555555555</v>
      </c>
      <c r="N25" s="304">
        <v>0.19791666666666666</v>
      </c>
      <c r="O25" s="296">
        <v>20</v>
      </c>
      <c r="P25" s="414">
        <f t="shared" ref="P25:P27" si="8">(N25-M25)*24*60</f>
        <v>24.999999999999993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2578</v>
      </c>
      <c r="H26" s="300">
        <f t="shared" si="5"/>
        <v>46868.04</v>
      </c>
      <c r="I26" s="420"/>
      <c r="J26" s="301">
        <v>4</v>
      </c>
      <c r="K26" s="302">
        <f t="shared" si="6"/>
        <v>2812.363636363636</v>
      </c>
      <c r="L26" s="303">
        <f t="shared" si="7"/>
        <v>703.09090909090901</v>
      </c>
      <c r="M26" s="304">
        <v>0.21180555555555555</v>
      </c>
      <c r="N26" s="304">
        <v>0.25</v>
      </c>
      <c r="O26" s="296">
        <v>20</v>
      </c>
      <c r="P26" s="414">
        <f t="shared" si="8"/>
        <v>55.000000000000007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1680</v>
      </c>
      <c r="H27" s="300">
        <f t="shared" si="5"/>
        <v>31130.400000000001</v>
      </c>
      <c r="I27" s="420"/>
      <c r="J27" s="301">
        <v>3</v>
      </c>
      <c r="K27" s="302">
        <f t="shared" si="6"/>
        <v>2879.9999999999968</v>
      </c>
      <c r="L27" s="303">
        <f t="shared" si="7"/>
        <v>959.99999999999898</v>
      </c>
      <c r="M27" s="304">
        <v>0.2638888888888889</v>
      </c>
      <c r="N27" s="304">
        <v>0.28819444444444448</v>
      </c>
      <c r="O27" s="296">
        <v>20</v>
      </c>
      <c r="P27" s="414">
        <f t="shared" si="8"/>
        <v>35.000000000000036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2851.8545454545442</v>
      </c>
      <c r="L38" s="313">
        <f>AVERAGE(L25:L37)</f>
        <v>792.96363636363606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820</v>
      </c>
      <c r="H52" s="300">
        <f>F52*G52</f>
        <v>14907.6</v>
      </c>
      <c r="I52" s="420"/>
      <c r="J52" s="301">
        <v>3</v>
      </c>
      <c r="K52" s="302">
        <f>G52/P52*60</f>
        <v>3279.9999999999945</v>
      </c>
      <c r="L52" s="303">
        <f>K52/J52</f>
        <v>1093.3333333333314</v>
      </c>
      <c r="M52" s="304">
        <v>0.2986111111111111</v>
      </c>
      <c r="N52" s="304">
        <v>0.30902777777777779</v>
      </c>
      <c r="O52" s="302">
        <v>10</v>
      </c>
      <c r="P52" s="414">
        <f>(N52-M52)*24*60</f>
        <v>15.000000000000027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685</v>
      </c>
      <c r="H53" s="300">
        <f t="shared" ref="H53:H116" si="10">F53*G53</f>
        <v>17145.55</v>
      </c>
      <c r="I53" s="420"/>
      <c r="J53" s="301">
        <v>4</v>
      </c>
      <c r="K53" s="302">
        <f t="shared" ref="K53:K58" si="11">G53/P53*60</f>
        <v>3425.0000000000123</v>
      </c>
      <c r="L53" s="303">
        <f t="shared" ref="L53:L58" si="12">K53/J53</f>
        <v>856.25000000000307</v>
      </c>
      <c r="M53" s="304">
        <v>0.32291666666666669</v>
      </c>
      <c r="N53" s="304">
        <v>0.33124999999999999</v>
      </c>
      <c r="O53" s="302">
        <v>20</v>
      </c>
      <c r="P53" s="414">
        <f t="shared" ref="P53:P58" si="13">(N53-M53)*24*60</f>
        <v>11.999999999999957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935</v>
      </c>
      <c r="H54" s="300">
        <f t="shared" si="10"/>
        <v>23206.7</v>
      </c>
      <c r="I54" s="420"/>
      <c r="J54" s="301">
        <v>4</v>
      </c>
      <c r="K54" s="302">
        <f t="shared" si="11"/>
        <v>3299.9999999999959</v>
      </c>
      <c r="L54" s="303">
        <f t="shared" si="12"/>
        <v>824.99999999999898</v>
      </c>
      <c r="M54" s="304">
        <v>0.34513888888888888</v>
      </c>
      <c r="N54" s="304">
        <v>0.35694444444444445</v>
      </c>
      <c r="O54" s="302">
        <v>20</v>
      </c>
      <c r="P54" s="414">
        <f t="shared" si="13"/>
        <v>17.000000000000021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1282</v>
      </c>
      <c r="H55" s="300">
        <f t="shared" si="10"/>
        <v>38460</v>
      </c>
      <c r="I55" s="420"/>
      <c r="J55" s="301">
        <v>4</v>
      </c>
      <c r="K55" s="302">
        <f t="shared" si="11"/>
        <v>3205.0000000000009</v>
      </c>
      <c r="L55" s="303">
        <f t="shared" si="12"/>
        <v>801.25000000000023</v>
      </c>
      <c r="M55" s="304">
        <v>0.37083333333333335</v>
      </c>
      <c r="N55" s="304">
        <v>0.38750000000000001</v>
      </c>
      <c r="O55" s="302">
        <v>20</v>
      </c>
      <c r="P55" s="414">
        <f t="shared" si="13"/>
        <v>23.999999999999993</v>
      </c>
      <c r="Q55" s="305">
        <v>0.38750000000000001</v>
      </c>
      <c r="R55" s="305">
        <v>0.4291666666666667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1606</v>
      </c>
      <c r="H56" s="300">
        <f t="shared" si="10"/>
        <v>38094.32</v>
      </c>
      <c r="I56" s="420"/>
      <c r="J56" s="301">
        <v>4</v>
      </c>
      <c r="K56" s="302">
        <f t="shared" si="11"/>
        <v>3011.2500000000036</v>
      </c>
      <c r="L56" s="303">
        <f t="shared" si="12"/>
        <v>752.81250000000091</v>
      </c>
      <c r="M56" s="304">
        <v>0.44305555555555554</v>
      </c>
      <c r="N56" s="304">
        <v>0.46527777777777773</v>
      </c>
      <c r="O56" s="302">
        <v>20</v>
      </c>
      <c r="P56" s="414">
        <f t="shared" si="13"/>
        <v>31.999999999999964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2208</v>
      </c>
      <c r="H57" s="300">
        <f t="shared" si="10"/>
        <v>60675.840000000004</v>
      </c>
      <c r="I57" s="420"/>
      <c r="J57" s="301">
        <v>4</v>
      </c>
      <c r="K57" s="302">
        <f t="shared" si="11"/>
        <v>3010.9090909090964</v>
      </c>
      <c r="L57" s="303">
        <f t="shared" si="12"/>
        <v>752.72727272727411</v>
      </c>
      <c r="M57" s="304">
        <v>0.47916666666666669</v>
      </c>
      <c r="N57" s="304">
        <v>0.50972222222222219</v>
      </c>
      <c r="O57" s="302">
        <v>20</v>
      </c>
      <c r="P57" s="414">
        <f t="shared" si="13"/>
        <v>43.999999999999922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3102</v>
      </c>
      <c r="H58" s="300">
        <f t="shared" si="10"/>
        <v>52951.14</v>
      </c>
      <c r="I58" s="420"/>
      <c r="J58" s="301">
        <v>3</v>
      </c>
      <c r="K58" s="302">
        <f t="shared" si="11"/>
        <v>3208.9655172413818</v>
      </c>
      <c r="L58" s="303">
        <f t="shared" si="12"/>
        <v>1069.6551724137939</v>
      </c>
      <c r="M58" s="304">
        <v>0.52361111111111114</v>
      </c>
      <c r="N58" s="304">
        <v>0.56388888888888888</v>
      </c>
      <c r="O58" s="302">
        <v>20</v>
      </c>
      <c r="P58" s="414">
        <f t="shared" si="13"/>
        <v>57.999999999999957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3205.8749440214974</v>
      </c>
      <c r="L64" s="313">
        <f>AVERAGE(L52:L63)</f>
        <v>878.71832549634325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570</v>
      </c>
      <c r="H65" s="300">
        <f>F65*G65</f>
        <v>12700.636363636364</v>
      </c>
      <c r="I65" s="420"/>
      <c r="J65" s="301">
        <v>4</v>
      </c>
      <c r="K65" s="302">
        <f t="shared" ref="K65:K71" si="14">G65/P65*60</f>
        <v>3419.9999999999986</v>
      </c>
      <c r="L65" s="303">
        <f t="shared" ref="L65:L71" si="15">K65/J65</f>
        <v>854.99999999999966</v>
      </c>
      <c r="M65" s="304">
        <v>0.18055555555555555</v>
      </c>
      <c r="N65" s="304">
        <v>0.1875</v>
      </c>
      <c r="O65" s="302">
        <v>20</v>
      </c>
      <c r="P65" s="414">
        <f>(N65-M65)*24*60</f>
        <v>10.000000000000004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1397</v>
      </c>
      <c r="H66" s="300">
        <f t="shared" ref="H66:H74" si="16">F66*G66</f>
        <v>25397.46</v>
      </c>
      <c r="I66" s="420"/>
      <c r="J66" s="301">
        <v>3</v>
      </c>
      <c r="K66" s="302">
        <f t="shared" si="14"/>
        <v>3223.8461538461502</v>
      </c>
      <c r="L66" s="303">
        <f t="shared" si="15"/>
        <v>1074.6153846153834</v>
      </c>
      <c r="M66" s="304">
        <v>0.20138888888888887</v>
      </c>
      <c r="N66" s="304">
        <v>0.21944444444444444</v>
      </c>
      <c r="O66" s="302">
        <v>20</v>
      </c>
      <c r="P66" s="414">
        <f t="shared" ref="P66:P71" si="17">(N66-M66)*24*60</f>
        <v>26.000000000000028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1503</v>
      </c>
      <c r="H67" s="300">
        <f t="shared" si="16"/>
        <v>26890.036363636362</v>
      </c>
      <c r="I67" s="420"/>
      <c r="J67" s="301">
        <v>3</v>
      </c>
      <c r="K67" s="302">
        <f t="shared" si="14"/>
        <v>3220.7142857142835</v>
      </c>
      <c r="L67" s="303">
        <f t="shared" si="15"/>
        <v>1073.5714285714278</v>
      </c>
      <c r="M67" s="304">
        <v>0.23333333333333331</v>
      </c>
      <c r="N67" s="304">
        <v>0.25277777777777777</v>
      </c>
      <c r="O67" s="302">
        <v>20</v>
      </c>
      <c r="P67" s="414">
        <f t="shared" si="17"/>
        <v>28.000000000000021</v>
      </c>
      <c r="Q67" s="305">
        <v>0.25277777777777777</v>
      </c>
      <c r="R67" s="305">
        <v>0.29444444444444445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3828</v>
      </c>
      <c r="H68" s="300">
        <f t="shared" si="16"/>
        <v>54685.714285714275</v>
      </c>
      <c r="I68" s="420"/>
      <c r="J68" s="301">
        <v>3</v>
      </c>
      <c r="K68" s="302">
        <f t="shared" si="14"/>
        <v>3234.9295774647894</v>
      </c>
      <c r="L68" s="303">
        <f t="shared" si="15"/>
        <v>1078.3098591549299</v>
      </c>
      <c r="M68" s="304">
        <v>0.30833333333333335</v>
      </c>
      <c r="N68" s="304">
        <v>0.3576388888888889</v>
      </c>
      <c r="O68" s="302">
        <v>20</v>
      </c>
      <c r="P68" s="414">
        <f t="shared" si="17"/>
        <v>70.999999999999986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2468</v>
      </c>
      <c r="H69" s="300">
        <f t="shared" si="16"/>
        <v>41116.879999999997</v>
      </c>
      <c r="I69" s="420"/>
      <c r="J69" s="301">
        <v>4</v>
      </c>
      <c r="K69" s="302">
        <f t="shared" si="14"/>
        <v>3219.1304347826031</v>
      </c>
      <c r="L69" s="303">
        <f t="shared" si="15"/>
        <v>804.78260869565077</v>
      </c>
      <c r="M69" s="304">
        <v>0.37152777777777773</v>
      </c>
      <c r="N69" s="304">
        <v>0.40347222222222223</v>
      </c>
      <c r="O69" s="302">
        <v>20</v>
      </c>
      <c r="P69" s="414">
        <f t="shared" si="17"/>
        <v>46.000000000000078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2507</v>
      </c>
      <c r="H70" s="300">
        <f t="shared" si="16"/>
        <v>35173.21</v>
      </c>
      <c r="I70" s="420"/>
      <c r="J70" s="301">
        <v>3</v>
      </c>
      <c r="K70" s="302">
        <f t="shared" si="14"/>
        <v>3270</v>
      </c>
      <c r="L70" s="303">
        <f t="shared" si="15"/>
        <v>1090</v>
      </c>
      <c r="M70" s="304">
        <v>0.41736111111111113</v>
      </c>
      <c r="N70" s="304">
        <v>0.44930555555555557</v>
      </c>
      <c r="O70" s="302">
        <v>20</v>
      </c>
      <c r="P70" s="414">
        <f t="shared" si="17"/>
        <v>46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1636</v>
      </c>
      <c r="H71" s="300">
        <f t="shared" si="16"/>
        <v>41227.199999999997</v>
      </c>
      <c r="I71" s="420"/>
      <c r="J71" s="301">
        <v>3</v>
      </c>
      <c r="K71" s="302">
        <f t="shared" si="14"/>
        <v>3272.0000000000032</v>
      </c>
      <c r="L71" s="303">
        <f t="shared" si="15"/>
        <v>1090.6666666666677</v>
      </c>
      <c r="M71" s="304">
        <v>0.46319444444444446</v>
      </c>
      <c r="N71" s="304">
        <v>0.48402777777777778</v>
      </c>
      <c r="O71" s="302">
        <v>20</v>
      </c>
      <c r="P71" s="414">
        <f t="shared" si="17"/>
        <v>29.999999999999972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3265.8029216868322</v>
      </c>
      <c r="L75" s="313">
        <f>AVERAGE(L65:L74)</f>
        <v>1009.5637068148656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1133</v>
      </c>
      <c r="H82" s="345">
        <f t="shared" ref="H82:H90" si="18">F82*G82</f>
        <v>19510.259999999998</v>
      </c>
      <c r="I82" s="420"/>
      <c r="J82" s="301">
        <v>3</v>
      </c>
      <c r="K82" s="302">
        <f t="shared" ref="K82" si="19">G82/P82*60</f>
        <v>2719.1999999999925</v>
      </c>
      <c r="L82" s="303">
        <f t="shared" ref="L82" si="20">K82/J82</f>
        <v>906.39999999999748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2719.1999999999925</v>
      </c>
      <c r="L91" s="313">
        <f>AVERAGE(L82:L90)</f>
        <v>906.39999999999748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1450</v>
      </c>
      <c r="H92" s="300">
        <f t="shared" ref="H92:H99" si="22">F92*G92</f>
        <v>35583</v>
      </c>
      <c r="I92" s="420"/>
      <c r="J92" s="301">
        <v>3</v>
      </c>
      <c r="K92" s="302">
        <f>G92/P92*60</f>
        <v>2174.9999999999991</v>
      </c>
      <c r="L92" s="303">
        <f t="shared" ref="L92:L93" si="23">K92/J92</f>
        <v>724.99999999999966</v>
      </c>
      <c r="M92" s="304">
        <v>0.72222222222222221</v>
      </c>
      <c r="N92" s="304">
        <v>0.75</v>
      </c>
      <c r="O92" s="296">
        <v>20</v>
      </c>
      <c r="P92" s="414">
        <f>(N92-M92)*24*60</f>
        <v>40.000000000000014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1261</v>
      </c>
      <c r="H93" s="300">
        <f t="shared" si="22"/>
        <v>29343.47</v>
      </c>
      <c r="I93" s="420"/>
      <c r="J93" s="301">
        <v>4</v>
      </c>
      <c r="K93" s="302">
        <f t="shared" ref="K93" si="24">G93/P93*60</f>
        <v>2161.7142857142735</v>
      </c>
      <c r="L93" s="303">
        <f t="shared" si="23"/>
        <v>540.42857142856838</v>
      </c>
      <c r="M93" s="304">
        <v>0.76388888888888884</v>
      </c>
      <c r="N93" s="304">
        <v>0.78819444444444453</v>
      </c>
      <c r="O93" s="296">
        <v>20</v>
      </c>
      <c r="P93" s="414">
        <f>(N93-M93)*24*60</f>
        <v>35.000000000000199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2168.3571428571363</v>
      </c>
      <c r="L100" s="313">
        <f>AVERAGE(L92:L99)</f>
        <v>632.71428571428396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1102</v>
      </c>
      <c r="H101" s="300">
        <f t="shared" ref="H101:H110" si="25">F101*G101</f>
        <v>27583.06</v>
      </c>
      <c r="I101" s="420"/>
      <c r="J101" s="301">
        <v>4</v>
      </c>
      <c r="K101" s="302">
        <f>G101/P101*60</f>
        <v>3305.999999999985</v>
      </c>
      <c r="L101" s="303">
        <f t="shared" ref="L101:L105" si="26">K101/J101</f>
        <v>826.49999999999625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7">(N101-M101)*24*60</f>
        <v>20.000000000000089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1716</v>
      </c>
      <c r="H102" s="300">
        <f t="shared" si="25"/>
        <v>42591.12</v>
      </c>
      <c r="I102" s="420"/>
      <c r="J102" s="301">
        <v>4</v>
      </c>
      <c r="K102" s="302">
        <f t="shared" ref="K102:K105" si="28">G102/P102*60</f>
        <v>2941.7142857142967</v>
      </c>
      <c r="L102" s="303">
        <f t="shared" si="26"/>
        <v>735.42857142857417</v>
      </c>
      <c r="M102" s="304">
        <v>0.75</v>
      </c>
      <c r="N102" s="304">
        <v>0.77430555555555547</v>
      </c>
      <c r="O102" s="296">
        <v>20</v>
      </c>
      <c r="P102" s="302">
        <f t="shared" si="27"/>
        <v>34.999999999999872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1987</v>
      </c>
      <c r="H103" s="300">
        <f t="shared" si="25"/>
        <v>59610</v>
      </c>
      <c r="I103" s="420"/>
      <c r="J103" s="301">
        <v>3</v>
      </c>
      <c r="K103" s="302">
        <f t="shared" si="28"/>
        <v>2980.5000000000105</v>
      </c>
      <c r="L103" s="303">
        <f t="shared" si="26"/>
        <v>993.50000000000352</v>
      </c>
      <c r="M103" s="304">
        <v>0.78819444444444453</v>
      </c>
      <c r="N103" s="304">
        <v>0.81597222222222221</v>
      </c>
      <c r="O103" s="296">
        <v>20</v>
      </c>
      <c r="P103" s="302">
        <f t="shared" si="27"/>
        <v>39.999999999999858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2750</v>
      </c>
      <c r="H104" s="300">
        <f t="shared" si="25"/>
        <v>78567.5</v>
      </c>
      <c r="I104" s="420"/>
      <c r="J104" s="301">
        <v>3</v>
      </c>
      <c r="K104" s="302">
        <f t="shared" si="28"/>
        <v>3000.0000000000105</v>
      </c>
      <c r="L104" s="303">
        <f t="shared" si="26"/>
        <v>1000.0000000000035</v>
      </c>
      <c r="M104" s="304">
        <v>0.82986111111111116</v>
      </c>
      <c r="N104" s="304">
        <v>0.86805555555555547</v>
      </c>
      <c r="O104" s="296">
        <v>20</v>
      </c>
      <c r="P104" s="302">
        <f>(N104-M104)*24*60</f>
        <v>54.999999999999801</v>
      </c>
      <c r="Q104" s="305">
        <v>0.86805555555555547</v>
      </c>
      <c r="R104" s="305">
        <v>0.90972222222222221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8086</v>
      </c>
      <c r="H105" s="300">
        <f t="shared" si="25"/>
        <v>115514.2857142857</v>
      </c>
      <c r="I105" s="420"/>
      <c r="J105" s="301">
        <v>3</v>
      </c>
      <c r="K105" s="302">
        <f t="shared" si="28"/>
        <v>3032.250000044125</v>
      </c>
      <c r="L105" s="303">
        <f t="shared" si="26"/>
        <v>1010.7500000147083</v>
      </c>
      <c r="M105" s="304">
        <v>46157.923611111109</v>
      </c>
      <c r="N105" s="304">
        <v>46158.034722222219</v>
      </c>
      <c r="O105" s="296">
        <v>20</v>
      </c>
      <c r="P105" s="302">
        <f>(N105-M105)*24*60</f>
        <v>159.99999999767169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3052.0928571516856</v>
      </c>
      <c r="L111" s="313">
        <f>AVERAGE(L101:L110)</f>
        <v>913.23571428865728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1024</v>
      </c>
      <c r="H112" s="345">
        <f t="shared" si="10"/>
        <v>17100.8</v>
      </c>
      <c r="I112" s="420"/>
      <c r="J112" s="301">
        <v>3</v>
      </c>
      <c r="K112" s="302">
        <f t="shared" ref="K112:K118" si="29">G112/P112*60</f>
        <v>3071.9999999999864</v>
      </c>
      <c r="L112" s="303">
        <f t="shared" ref="L112:L118" si="30">K112/J112</f>
        <v>1023.9999999999955</v>
      </c>
      <c r="M112" s="304">
        <v>0.72222222222222221</v>
      </c>
      <c r="N112" s="304">
        <v>0.73611111111111116</v>
      </c>
      <c r="O112" s="296">
        <v>20</v>
      </c>
      <c r="P112" s="414">
        <f t="shared" ref="P112:P118" si="31">(N112-M112)*24*60</f>
        <v>20.000000000000089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906</v>
      </c>
      <c r="H113" s="345">
        <f t="shared" si="10"/>
        <v>16471.079999999998</v>
      </c>
      <c r="I113" s="420"/>
      <c r="J113" s="301">
        <v>4</v>
      </c>
      <c r="K113" s="302">
        <f t="shared" si="29"/>
        <v>2718.0000000000095</v>
      </c>
      <c r="L113" s="303">
        <f t="shared" si="30"/>
        <v>679.50000000000239</v>
      </c>
      <c r="M113" s="304">
        <v>0.75</v>
      </c>
      <c r="N113" s="304">
        <v>0.76388888888888884</v>
      </c>
      <c r="O113" s="296">
        <v>20</v>
      </c>
      <c r="P113" s="414">
        <f t="shared" si="31"/>
        <v>19.999999999999929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1026</v>
      </c>
      <c r="H114" s="345">
        <f t="shared" si="10"/>
        <v>18652.68</v>
      </c>
      <c r="I114" s="420"/>
      <c r="J114" s="301">
        <v>3</v>
      </c>
      <c r="K114" s="302">
        <f t="shared" si="29"/>
        <v>3078.0000000000109</v>
      </c>
      <c r="L114" s="303">
        <f t="shared" si="30"/>
        <v>1026.0000000000036</v>
      </c>
      <c r="M114" s="304">
        <v>0.77777777777777779</v>
      </c>
      <c r="N114" s="304">
        <v>0.79166666666666663</v>
      </c>
      <c r="O114" s="296">
        <v>20</v>
      </c>
      <c r="P114" s="414">
        <f t="shared" si="31"/>
        <v>19.999999999999929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5049</v>
      </c>
      <c r="H115" s="345">
        <f t="shared" si="10"/>
        <v>84116.34</v>
      </c>
      <c r="I115" s="420"/>
      <c r="J115" s="301">
        <v>4</v>
      </c>
      <c r="K115" s="302">
        <f t="shared" si="29"/>
        <v>3029.3999999999965</v>
      </c>
      <c r="L115" s="303">
        <f t="shared" si="30"/>
        <v>757.34999999999911</v>
      </c>
      <c r="M115" s="304">
        <v>0.80555555555555547</v>
      </c>
      <c r="N115" s="304">
        <v>0.875</v>
      </c>
      <c r="O115" s="296">
        <v>20</v>
      </c>
      <c r="P115" s="414">
        <f t="shared" si="31"/>
        <v>100.00000000000013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968</v>
      </c>
      <c r="H116" s="345">
        <f t="shared" si="10"/>
        <v>21568.799999999999</v>
      </c>
      <c r="I116" s="420"/>
      <c r="J116" s="301">
        <v>4</v>
      </c>
      <c r="K116" s="302">
        <f t="shared" si="29"/>
        <v>2903.9999999999873</v>
      </c>
      <c r="L116" s="303">
        <f t="shared" si="30"/>
        <v>725.99999999999682</v>
      </c>
      <c r="M116" s="304">
        <v>0.88888888888888884</v>
      </c>
      <c r="N116" s="347">
        <v>0.90277777777777779</v>
      </c>
      <c r="O116" s="296">
        <v>20</v>
      </c>
      <c r="P116" s="414">
        <f t="shared" si="31"/>
        <v>20.000000000000089</v>
      </c>
      <c r="Q116" s="305">
        <v>0.90277777777777779</v>
      </c>
      <c r="R116" s="305">
        <v>0.94444444444444453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3380</v>
      </c>
      <c r="H117" s="345">
        <f t="shared" ref="H117:H123" si="32">F117*G117</f>
        <v>60471.272727272728</v>
      </c>
      <c r="I117" s="420"/>
      <c r="J117" s="301">
        <v>3</v>
      </c>
      <c r="K117" s="302">
        <f t="shared" si="29"/>
        <v>2897.1428572392201</v>
      </c>
      <c r="L117" s="303">
        <f t="shared" si="30"/>
        <v>965.71428574640674</v>
      </c>
      <c r="M117" s="304">
        <v>46157.958333333336</v>
      </c>
      <c r="N117" s="304">
        <v>46158.006944444445</v>
      </c>
      <c r="O117" s="302">
        <v>20</v>
      </c>
      <c r="P117" s="414">
        <f t="shared" si="31"/>
        <v>69.999999997671694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5572</v>
      </c>
      <c r="H118" s="345">
        <f t="shared" si="32"/>
        <v>78175.16</v>
      </c>
      <c r="I118" s="420"/>
      <c r="J118" s="301">
        <v>3</v>
      </c>
      <c r="K118" s="302">
        <f t="shared" si="29"/>
        <v>3039.272727272727</v>
      </c>
      <c r="L118" s="303">
        <f t="shared" si="30"/>
        <v>1013.090909090909</v>
      </c>
      <c r="M118" s="304">
        <v>2.0833333333333332E-2</v>
      </c>
      <c r="N118" s="304">
        <v>9.7222222222222224E-2</v>
      </c>
      <c r="O118" s="302">
        <v>20</v>
      </c>
      <c r="P118" s="414">
        <f t="shared" si="31"/>
        <v>110.00000000000001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2962.5450835017059</v>
      </c>
      <c r="L124" s="313">
        <f>AVERAGE(L112:L123)</f>
        <v>884.52217069104461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139" activePane="bottomLeft" state="frozen"/>
      <selection pane="bottomLeft" activeCell="K143" sqref="K143"/>
      <selection activeCell="I165" sqref="I16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155091.49999999997</v>
      </c>
      <c r="F1" s="425" t="s">
        <v>4</v>
      </c>
      <c r="G1" s="30">
        <f>SUM(H5:H173)</f>
        <v>6100645.626074966</v>
      </c>
      <c r="H1" s="440" t="s">
        <v>165</v>
      </c>
      <c r="I1" s="31">
        <f>M17+M30+M43+M56+M69+M82+M95+M108+M121+M134+M147+M160+M173</f>
        <v>192.22539682539681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358</v>
      </c>
      <c r="B2" s="648"/>
      <c r="C2" s="441"/>
      <c r="D2" s="441" t="s">
        <v>83</v>
      </c>
      <c r="E2" s="34">
        <f>AVERAGE(O17,O30,O43,O56,O69,O82,O95,O108,O121,O134,O147,O160,O173)</f>
        <v>124.17677977341548</v>
      </c>
      <c r="F2" s="35" t="s">
        <v>84</v>
      </c>
      <c r="G2" s="36">
        <f>G1/E1</f>
        <v>39.335783238120513</v>
      </c>
      <c r="H2" s="440" t="s">
        <v>175</v>
      </c>
      <c r="I2" s="440">
        <f>COUNT(I5:I173)</f>
        <v>13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4</v>
      </c>
      <c r="AE2" s="38">
        <f>AE17+AE30+AE43+AE56+AE69+AE82+AE95+AE108+AE121+AE134+AE147+AE160+AE173</f>
        <v>1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4383.72</v>
      </c>
      <c r="H5" s="45">
        <f t="shared" ref="H5:H16" si="0">F5*G5</f>
        <v>165836.12760000001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2248.0615384615389</v>
      </c>
      <c r="O5" s="47">
        <f t="shared" ref="O5:O11" si="2">N5/M5</f>
        <v>112.40307692307695</v>
      </c>
      <c r="P5" s="48">
        <f t="shared" ref="P5:P11" si="3">M5-J5</f>
        <v>0</v>
      </c>
      <c r="Q5" s="49">
        <f t="shared" ref="Q5:Q11" si="4">O5-L5</f>
        <v>-7.5969230769230478</v>
      </c>
      <c r="R5" s="427">
        <f t="shared" ref="R5:R11" si="5">O5/L5</f>
        <v>0.93669230769230793</v>
      </c>
      <c r="S5" s="603">
        <f>R17</f>
        <v>0.8882081757420901</v>
      </c>
      <c r="T5" s="89">
        <v>0.25</v>
      </c>
      <c r="U5" s="89">
        <v>0.33124999999999999</v>
      </c>
      <c r="V5" s="425">
        <v>5</v>
      </c>
      <c r="W5" s="436">
        <f>(U5-T5)*24*60</f>
        <v>116.99999999999999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-151.93846153846107</v>
      </c>
      <c r="AG5" s="427">
        <f t="shared" ref="AG5:AG70" si="7">N5/K5</f>
        <v>0.93669230769230793</v>
      </c>
      <c r="AH5" s="603">
        <f>AG17</f>
        <v>0.91236236201143972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2258.2800000000002</v>
      </c>
      <c r="H6" s="45">
        <f t="shared" si="0"/>
        <v>85430.732400000008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2258.2799999999988</v>
      </c>
      <c r="O6" s="47">
        <f t="shared" si="2"/>
        <v>112.91399999999994</v>
      </c>
      <c r="P6" s="48">
        <f t="shared" si="3"/>
        <v>0</v>
      </c>
      <c r="Q6" s="49">
        <f t="shared" si="4"/>
        <v>-7.0860000000000554</v>
      </c>
      <c r="R6" s="427">
        <f t="shared" si="5"/>
        <v>0.94094999999999951</v>
      </c>
      <c r="S6" s="603"/>
      <c r="T6" s="89">
        <v>0.34722222222222221</v>
      </c>
      <c r="U6" s="89">
        <v>0.3888888888888889</v>
      </c>
      <c r="V6" s="425">
        <v>23</v>
      </c>
      <c r="W6" s="436">
        <f t="shared" ref="W6:W17" si="8">(U6-T6)*24*60</f>
        <v>60.000000000000028</v>
      </c>
      <c r="X6" s="53">
        <v>0.33611111111111108</v>
      </c>
      <c r="Y6" s="53">
        <v>0.34583333333333338</v>
      </c>
      <c r="Z6" s="54"/>
      <c r="AA6" s="54"/>
      <c r="AB6" s="588"/>
      <c r="AC6" s="588"/>
      <c r="AD6" s="423"/>
      <c r="AE6" s="423"/>
      <c r="AF6" s="48">
        <f t="shared" si="6"/>
        <v>-141.72000000000116</v>
      </c>
      <c r="AG6" s="427">
        <f t="shared" si="7"/>
        <v>0.94094999999999951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1766</v>
      </c>
      <c r="H7" s="45">
        <f t="shared" si="0"/>
        <v>68856.34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2303.478260869565</v>
      </c>
      <c r="O7" s="47">
        <f t="shared" si="2"/>
        <v>135.49872122762147</v>
      </c>
      <c r="P7" s="48">
        <f t="shared" si="3"/>
        <v>0</v>
      </c>
      <c r="Q7" s="49">
        <f t="shared" si="4"/>
        <v>-23.324808184143222</v>
      </c>
      <c r="R7" s="427">
        <f t="shared" si="5"/>
        <v>0.85314009661835744</v>
      </c>
      <c r="S7" s="603"/>
      <c r="T7" s="89">
        <v>0.39374999999999999</v>
      </c>
      <c r="U7" s="89">
        <v>0.42569444444444443</v>
      </c>
      <c r="V7" s="425">
        <v>7</v>
      </c>
      <c r="W7" s="436">
        <f t="shared" si="8"/>
        <v>46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-396.52173913043498</v>
      </c>
      <c r="AG7" s="427">
        <f t="shared" si="7"/>
        <v>0.85314009661835744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1909</v>
      </c>
      <c r="H8" s="45">
        <f t="shared" si="0"/>
        <v>55093.74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2337.5510204081638</v>
      </c>
      <c r="O8" s="47">
        <f t="shared" si="2"/>
        <v>129.86394557823132</v>
      </c>
      <c r="P8" s="48">
        <f t="shared" si="3"/>
        <v>1</v>
      </c>
      <c r="Q8" s="49">
        <f t="shared" si="4"/>
        <v>-28.959583833533372</v>
      </c>
      <c r="R8" s="427">
        <f t="shared" si="5"/>
        <v>0.81766187956664171</v>
      </c>
      <c r="S8" s="603"/>
      <c r="T8" s="89">
        <v>0.43055555555555552</v>
      </c>
      <c r="U8" s="89">
        <v>0.46458333333333329</v>
      </c>
      <c r="V8" s="425">
        <v>7</v>
      </c>
      <c r="W8" s="436">
        <f t="shared" si="8"/>
        <v>48.999999999999986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-362.44897959183618</v>
      </c>
      <c r="AG8" s="427">
        <f t="shared" si="7"/>
        <v>0.86575963718820881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2551</v>
      </c>
      <c r="H9" s="45">
        <f t="shared" si="0"/>
        <v>79361.61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2468.7096774193569</v>
      </c>
      <c r="O9" s="47">
        <f t="shared" si="2"/>
        <v>129.9320882852293</v>
      </c>
      <c r="P9" s="48">
        <f t="shared" si="3"/>
        <v>1</v>
      </c>
      <c r="Q9" s="49">
        <f t="shared" si="4"/>
        <v>-20.067911714770702</v>
      </c>
      <c r="R9" s="427">
        <f t="shared" si="5"/>
        <v>0.86621392190152868</v>
      </c>
      <c r="S9" s="603"/>
      <c r="T9" s="89">
        <v>0.50486111111111109</v>
      </c>
      <c r="U9" s="89">
        <v>0.54791666666666661</v>
      </c>
      <c r="V9" s="425">
        <v>5</v>
      </c>
      <c r="W9" s="436">
        <f t="shared" si="8"/>
        <v>61.999999999999943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-231.29032258064308</v>
      </c>
      <c r="AG9" s="427">
        <f t="shared" si="7"/>
        <v>0.91433691756272484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3144</v>
      </c>
      <c r="H10" s="45">
        <f t="shared" si="0"/>
        <v>120981.12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2549.1891891891873</v>
      </c>
      <c r="O10" s="47">
        <f t="shared" si="2"/>
        <v>134.16785206258882</v>
      </c>
      <c r="P10" s="48">
        <f t="shared" si="3"/>
        <v>1</v>
      </c>
      <c r="Q10" s="49">
        <f t="shared" si="4"/>
        <v>-15.832147937411179</v>
      </c>
      <c r="R10" s="427">
        <f t="shared" si="5"/>
        <v>0.89445234708392551</v>
      </c>
      <c r="S10" s="604"/>
      <c r="T10" s="89">
        <v>0.5527777777777777</v>
      </c>
      <c r="U10" s="89">
        <v>0.60416666666666663</v>
      </c>
      <c r="V10" s="425">
        <v>7</v>
      </c>
      <c r="W10" s="436">
        <f t="shared" si="8"/>
        <v>74.000000000000057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-150.81081081081265</v>
      </c>
      <c r="AG10" s="427">
        <f t="shared" si="7"/>
        <v>0.94414414414414349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4387</v>
      </c>
      <c r="H11" s="45">
        <f t="shared" si="0"/>
        <v>165828.59999999998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2530.9615384615395</v>
      </c>
      <c r="O11" s="47">
        <f t="shared" si="2"/>
        <v>133.20850202429156</v>
      </c>
      <c r="P11" s="48">
        <f t="shared" si="3"/>
        <v>0</v>
      </c>
      <c r="Q11" s="49">
        <f t="shared" si="4"/>
        <v>-8.896761133603178</v>
      </c>
      <c r="R11" s="427">
        <f t="shared" si="5"/>
        <v>0.93739316239316284</v>
      </c>
      <c r="S11" s="604"/>
      <c r="T11" s="89">
        <v>0.6201388888888888</v>
      </c>
      <c r="U11" s="89">
        <v>0.69236111111111098</v>
      </c>
      <c r="V11" s="425">
        <v>23</v>
      </c>
      <c r="W11" s="436">
        <f t="shared" si="8"/>
        <v>103.99999999999994</v>
      </c>
      <c r="X11" s="53">
        <v>0.60833333333333328</v>
      </c>
      <c r="Y11" s="53">
        <v>0.61944444444444446</v>
      </c>
      <c r="Z11" s="54"/>
      <c r="AA11" s="54"/>
      <c r="AB11" s="588"/>
      <c r="AC11" s="588"/>
      <c r="AD11" s="423"/>
      <c r="AE11" s="423"/>
      <c r="AF11" s="48">
        <f t="shared" si="6"/>
        <v>-169.03846153846052</v>
      </c>
      <c r="AG11" s="427">
        <f t="shared" si="7"/>
        <v>0.93739316239316273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18.857142857142858</v>
      </c>
      <c r="N17" s="70">
        <f t="shared" si="9"/>
        <v>2385.175889258478</v>
      </c>
      <c r="O17" s="73">
        <f t="shared" si="9"/>
        <v>126.85545515729133</v>
      </c>
      <c r="P17" s="65">
        <f t="shared" ref="P17:P28" si="10">M17-J17</f>
        <v>0.4285714285714306</v>
      </c>
      <c r="Q17" s="74">
        <f t="shared" ref="Q17:Q23" si="11">O17-L17</f>
        <v>-15.966305125769239</v>
      </c>
      <c r="R17" s="75">
        <f>O17/L17</f>
        <v>0.8882081757420901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-229.10982502723618</v>
      </c>
      <c r="AG17" s="428">
        <f t="shared" si="7"/>
        <v>0.91236236201143972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3161.6</v>
      </c>
      <c r="H18" s="84">
        <f t="shared" ref="H18:H29" si="12">F18*G18</f>
        <v>116536.576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2180.4137931034475</v>
      </c>
      <c r="O18" s="86">
        <f t="shared" ref="O18:O23" si="14">N18/M18</f>
        <v>121.13409961685819</v>
      </c>
      <c r="P18" s="54">
        <f t="shared" si="10"/>
        <v>1</v>
      </c>
      <c r="Q18" s="88">
        <f t="shared" si="11"/>
        <v>-11.218841559612386</v>
      </c>
      <c r="R18" s="424">
        <f t="shared" ref="R18:R23" si="15">O18/L18</f>
        <v>0.91523541932737307</v>
      </c>
      <c r="S18" s="587">
        <f>R30</f>
        <v>0.91054297614699675</v>
      </c>
      <c r="T18" s="89">
        <v>0.16666666666666666</v>
      </c>
      <c r="U18" s="89">
        <v>0.22708333333333333</v>
      </c>
      <c r="V18" s="423">
        <v>5</v>
      </c>
      <c r="W18" s="90">
        <f>(U18-T18)*24*60</f>
        <v>87.000000000000014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-69.58620689655254</v>
      </c>
      <c r="AG18" s="92">
        <f t="shared" si="7"/>
        <v>0.96907279693486559</v>
      </c>
      <c r="AH18" s="628">
        <f>AG30</f>
        <v>0.94115823031682633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1510</v>
      </c>
      <c r="H19" s="84">
        <f t="shared" si="12"/>
        <v>57968.9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1393.8461538461536</v>
      </c>
      <c r="O19" s="95">
        <f t="shared" si="14"/>
        <v>81.990950226244323</v>
      </c>
      <c r="P19" s="54">
        <f t="shared" si="10"/>
        <v>1</v>
      </c>
      <c r="Q19" s="88">
        <f t="shared" si="11"/>
        <v>-20.259049773755677</v>
      </c>
      <c r="R19" s="424">
        <f t="shared" si="15"/>
        <v>0.80186748387525009</v>
      </c>
      <c r="S19" s="587"/>
      <c r="T19" s="89">
        <v>0.23194444444444445</v>
      </c>
      <c r="U19" s="89">
        <v>0.27708333333333335</v>
      </c>
      <c r="V19" s="423">
        <v>7</v>
      </c>
      <c r="W19" s="90">
        <f>(U19-T19)*24*60</f>
        <v>65.000000000000014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-242.15384615384642</v>
      </c>
      <c r="AG19" s="427">
        <f t="shared" si="7"/>
        <v>0.85198420161745325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2052.7000000000003</v>
      </c>
      <c r="H20" s="84">
        <f t="shared" si="12"/>
        <v>102450.25700000001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1415.655172413793</v>
      </c>
      <c r="O20" s="95">
        <f t="shared" si="14"/>
        <v>83.273833671399586</v>
      </c>
      <c r="P20" s="54">
        <f t="shared" si="10"/>
        <v>0</v>
      </c>
      <c r="Q20" s="88">
        <f t="shared" si="11"/>
        <v>-4.9614604462474716</v>
      </c>
      <c r="R20" s="424">
        <f t="shared" si="15"/>
        <v>0.9437701149425286</v>
      </c>
      <c r="S20" s="587"/>
      <c r="T20" s="89">
        <v>0.29236111111111113</v>
      </c>
      <c r="U20" s="89">
        <v>0.3527777777777778</v>
      </c>
      <c r="V20" s="423">
        <v>22</v>
      </c>
      <c r="W20" s="90">
        <f t="shared" ref="W20:W29" si="16">(U20-T20)*24*60</f>
        <v>87.000000000000014</v>
      </c>
      <c r="X20" s="96">
        <v>0.28125</v>
      </c>
      <c r="Y20" s="96">
        <v>0.29166666666666669</v>
      </c>
      <c r="Z20" s="54"/>
      <c r="AA20" s="54"/>
      <c r="AB20" s="588"/>
      <c r="AC20" s="588"/>
      <c r="AD20" s="423"/>
      <c r="AE20" s="423"/>
      <c r="AF20" s="91">
        <f t="shared" si="6"/>
        <v>-84.344827586206975</v>
      </c>
      <c r="AG20" s="92">
        <f t="shared" si="7"/>
        <v>0.94377011494252872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3542</v>
      </c>
      <c r="H21" s="84">
        <f t="shared" si="12"/>
        <v>176781.22</v>
      </c>
      <c r="I21" s="425"/>
      <c r="J21" s="93">
        <v>15</v>
      </c>
      <c r="K21" s="44">
        <v>1500</v>
      </c>
      <c r="L21" s="47">
        <v>100</v>
      </c>
      <c r="M21" s="437">
        <v>15</v>
      </c>
      <c r="N21" s="94">
        <f t="shared" si="13"/>
        <v>1435.9459459459465</v>
      </c>
      <c r="O21" s="95">
        <f t="shared" si="14"/>
        <v>95.729729729729769</v>
      </c>
      <c r="P21" s="54">
        <f t="shared" si="10"/>
        <v>0</v>
      </c>
      <c r="Q21" s="88">
        <f t="shared" si="11"/>
        <v>-4.2702702702702311</v>
      </c>
      <c r="R21" s="424">
        <f t="shared" si="15"/>
        <v>0.95729729729729773</v>
      </c>
      <c r="S21" s="587"/>
      <c r="T21" s="89">
        <v>0.36736111111111114</v>
      </c>
      <c r="U21" s="89">
        <v>0.47013888888888888</v>
      </c>
      <c r="V21" s="423">
        <v>21</v>
      </c>
      <c r="W21" s="90">
        <f t="shared" si="16"/>
        <v>147.99999999999994</v>
      </c>
      <c r="X21" s="96">
        <v>0.3576388888888889</v>
      </c>
      <c r="Y21" s="96">
        <v>0.3666666666666667</v>
      </c>
      <c r="Z21" s="54"/>
      <c r="AA21" s="54"/>
      <c r="AB21" s="588"/>
      <c r="AC21" s="588"/>
      <c r="AD21" s="423"/>
      <c r="AE21" s="423"/>
      <c r="AF21" s="48">
        <f t="shared" si="6"/>
        <v>-64.054054054053495</v>
      </c>
      <c r="AG21" s="427">
        <f t="shared" si="7"/>
        <v>0.95729729729729762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1105.3</v>
      </c>
      <c r="H22" s="84">
        <f t="shared" si="12"/>
        <v>55165.522999999994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1411.0212765957449</v>
      </c>
      <c r="O22" s="95">
        <f t="shared" si="14"/>
        <v>83.001251564455586</v>
      </c>
      <c r="P22" s="54">
        <f t="shared" si="10"/>
        <v>0</v>
      </c>
      <c r="Q22" s="88">
        <f t="shared" si="11"/>
        <v>-5.2340425531914718</v>
      </c>
      <c r="R22" s="424">
        <f t="shared" si="15"/>
        <v>0.94068085106383004</v>
      </c>
      <c r="S22" s="587"/>
      <c r="T22" s="89">
        <v>0.51111111111111107</v>
      </c>
      <c r="U22" s="89">
        <v>0.54374999999999996</v>
      </c>
      <c r="V22" s="423">
        <v>6</v>
      </c>
      <c r="W22" s="90">
        <f t="shared" si="16"/>
        <v>46.999999999999993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-88.978723404255106</v>
      </c>
      <c r="AG22" s="92">
        <f t="shared" si="7"/>
        <v>0.94068085106382993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1702.3999999999999</v>
      </c>
      <c r="H23" s="84">
        <f t="shared" si="12"/>
        <v>62750.463999999993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2173.2765957446809</v>
      </c>
      <c r="O23" s="95">
        <f t="shared" si="14"/>
        <v>120.73758865248227</v>
      </c>
      <c r="P23" s="54">
        <f t="shared" si="10"/>
        <v>1</v>
      </c>
      <c r="Q23" s="88">
        <f t="shared" si="11"/>
        <v>-11.615352523988307</v>
      </c>
      <c r="R23" s="424">
        <f t="shared" si="15"/>
        <v>0.91223955870764395</v>
      </c>
      <c r="S23" s="587"/>
      <c r="T23" s="89">
        <v>0.54930555555555549</v>
      </c>
      <c r="U23" s="89">
        <v>0.58194444444444438</v>
      </c>
      <c r="V23" s="423">
        <v>8</v>
      </c>
      <c r="W23" s="90">
        <f t="shared" si="16"/>
        <v>46.999999999999993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-76.72340425531911</v>
      </c>
      <c r="AG23" s="427">
        <f t="shared" si="7"/>
        <v>0.96590070921985816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16.5</v>
      </c>
      <c r="K30" s="101">
        <v>1772.6666666666667</v>
      </c>
      <c r="L30" s="104">
        <v>107.23774509803921</v>
      </c>
      <c r="M30" s="101">
        <f t="shared" ref="M30:O30" si="17">AVERAGE(M18:M29)</f>
        <v>17</v>
      </c>
      <c r="N30" s="101">
        <f t="shared" si="17"/>
        <v>1668.3598229416275</v>
      </c>
      <c r="O30" s="104">
        <f t="shared" si="17"/>
        <v>97.644575576861641</v>
      </c>
      <c r="P30" s="54">
        <f t="shared" ref="P30:P37" si="18">M30-J30</f>
        <v>0.5</v>
      </c>
      <c r="Q30" s="88">
        <f t="shared" ref="Q30:Q37" si="19">O30-L30</f>
        <v>-9.5931695211775718</v>
      </c>
      <c r="R30" s="105">
        <f t="shared" ref="R30:R37" si="20">O30/L30</f>
        <v>0.91054297614699675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-104.30684372503924</v>
      </c>
      <c r="AG30" s="109">
        <f t="shared" ref="AG30" si="21">N30/K30</f>
        <v>0.94115823031682633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1974</v>
      </c>
      <c r="H31" s="113">
        <f t="shared" ref="H31:H40" si="22">F31*G31</f>
        <v>69741.42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2007.4576271186443</v>
      </c>
      <c r="O31" s="116">
        <f t="shared" ref="O31:O37" si="24">N31/M31</f>
        <v>167.28813559322035</v>
      </c>
      <c r="P31" s="117">
        <f t="shared" si="18"/>
        <v>0</v>
      </c>
      <c r="Q31" s="118">
        <f t="shared" si="19"/>
        <v>-9.2118644067796538</v>
      </c>
      <c r="R31" s="426">
        <f t="shared" si="20"/>
        <v>0.9478081336726365</v>
      </c>
      <c r="S31" s="624">
        <f>R43</f>
        <v>0.87202011068924445</v>
      </c>
      <c r="T31" s="119">
        <v>0.16666666666666666</v>
      </c>
      <c r="U31" s="119">
        <v>0.20763888888888887</v>
      </c>
      <c r="V31" s="145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-110.54237288135573</v>
      </c>
      <c r="AG31" s="121">
        <f t="shared" si="7"/>
        <v>0.94780813367263661</v>
      </c>
      <c r="AH31" s="602">
        <f>AG43</f>
        <v>0.87601576828021088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1599</v>
      </c>
      <c r="H32" s="84">
        <f t="shared" si="22"/>
        <v>54733.77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1998.7500000000005</v>
      </c>
      <c r="O32" s="47">
        <f t="shared" si="24"/>
        <v>166.56250000000003</v>
      </c>
      <c r="P32" s="117">
        <f t="shared" si="18"/>
        <v>0</v>
      </c>
      <c r="Q32" s="49">
        <f t="shared" si="19"/>
        <v>-9.9374999999999716</v>
      </c>
      <c r="R32" s="427">
        <f t="shared" si="20"/>
        <v>0.94369688385269135</v>
      </c>
      <c r="S32" s="587"/>
      <c r="T32" s="89">
        <v>0.21319444444444444</v>
      </c>
      <c r="U32" s="89">
        <v>0.24652777777777776</v>
      </c>
      <c r="V32" s="145">
        <v>8</v>
      </c>
      <c r="W32" s="90">
        <f t="shared" si="25"/>
        <v>47.999999999999986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-119.24999999999955</v>
      </c>
      <c r="AG32" s="427">
        <f t="shared" si="7"/>
        <v>0.94369688385269146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491.6</v>
      </c>
      <c r="H33" s="84">
        <f t="shared" si="22"/>
        <v>26590.644000000004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1340.7272727272727</v>
      </c>
      <c r="O33" s="47">
        <f t="shared" si="24"/>
        <v>74.484848484848484</v>
      </c>
      <c r="P33" s="117">
        <f t="shared" si="18"/>
        <v>0</v>
      </c>
      <c r="Q33" s="49">
        <f t="shared" si="19"/>
        <v>-8.8484848484848442</v>
      </c>
      <c r="R33" s="427">
        <f t="shared" si="20"/>
        <v>0.89381818181818184</v>
      </c>
      <c r="S33" s="587"/>
      <c r="T33" s="89">
        <v>0.26180555555555551</v>
      </c>
      <c r="U33" s="89">
        <v>0.27708333333333329</v>
      </c>
      <c r="V33" s="145">
        <v>22</v>
      </c>
      <c r="W33" s="90">
        <f t="shared" si="25"/>
        <v>22</v>
      </c>
      <c r="X33" s="124">
        <v>0.25138888888888888</v>
      </c>
      <c r="Y33" s="124">
        <v>0.26041666666666669</v>
      </c>
      <c r="Z33" s="125"/>
      <c r="AA33" s="125"/>
      <c r="AB33" s="588"/>
      <c r="AC33" s="588"/>
      <c r="AD33" s="423"/>
      <c r="AE33" s="423"/>
      <c r="AF33" s="48">
        <f t="shared" si="6"/>
        <v>-159.27272727272725</v>
      </c>
      <c r="AG33" s="126">
        <f t="shared" si="7"/>
        <v>0.89381818181818184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2254</v>
      </c>
      <c r="H34" s="84">
        <f t="shared" si="22"/>
        <v>127193.22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1339.0099009900985</v>
      </c>
      <c r="O34" s="47">
        <f t="shared" si="24"/>
        <v>78.765288293535207</v>
      </c>
      <c r="P34" s="117">
        <f t="shared" si="18"/>
        <v>1</v>
      </c>
      <c r="Q34" s="49">
        <f t="shared" si="19"/>
        <v>-14.984711706464793</v>
      </c>
      <c r="R34" s="427">
        <f t="shared" si="20"/>
        <v>0.84016307513104216</v>
      </c>
      <c r="S34" s="587"/>
      <c r="T34" s="89">
        <v>0.2805555555555555</v>
      </c>
      <c r="U34" s="89">
        <v>0.35069444444444442</v>
      </c>
      <c r="V34" s="140">
        <v>5</v>
      </c>
      <c r="W34" s="90">
        <f t="shared" si="25"/>
        <v>101.00000000000004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-160.99009900990154</v>
      </c>
      <c r="AG34" s="126">
        <f t="shared" si="7"/>
        <v>0.89267326732673236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2118.9</v>
      </c>
      <c r="H35" s="84">
        <f t="shared" si="22"/>
        <v>119569.527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1381.8913043478262</v>
      </c>
      <c r="O35" s="47">
        <f t="shared" si="24"/>
        <v>81.28772378516625</v>
      </c>
      <c r="P35" s="117">
        <f t="shared" si="18"/>
        <v>0</v>
      </c>
      <c r="Q35" s="49">
        <f t="shared" si="19"/>
        <v>-14.947570332480808</v>
      </c>
      <c r="R35" s="427">
        <f t="shared" si="20"/>
        <v>0.84467683639842683</v>
      </c>
      <c r="S35" s="587"/>
      <c r="T35" s="89">
        <v>0.36666666666666664</v>
      </c>
      <c r="U35" s="89">
        <v>0.43055555555555552</v>
      </c>
      <c r="V35" s="137">
        <v>23</v>
      </c>
      <c r="W35" s="90">
        <f t="shared" si="25"/>
        <v>92</v>
      </c>
      <c r="X35" s="124">
        <v>0.35555555555555557</v>
      </c>
      <c r="Y35" s="124">
        <v>0.36527777777777781</v>
      </c>
      <c r="Z35" s="125"/>
      <c r="AA35" s="125"/>
      <c r="AB35" s="588"/>
      <c r="AC35" s="588"/>
      <c r="AD35" s="423"/>
      <c r="AE35" s="423"/>
      <c r="AF35" s="117">
        <f t="shared" si="6"/>
        <v>-254.10869565217376</v>
      </c>
      <c r="AG35" s="121">
        <f t="shared" si="7"/>
        <v>0.84467683639842683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1517.82</v>
      </c>
      <c r="H36" s="84">
        <f t="shared" si="22"/>
        <v>80854.271399999998</v>
      </c>
      <c r="I36" s="423"/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1247.5232876712332</v>
      </c>
      <c r="O36" s="47">
        <f t="shared" si="24"/>
        <v>77.970205479452076</v>
      </c>
      <c r="P36" s="117">
        <f t="shared" si="18"/>
        <v>0</v>
      </c>
      <c r="Q36" s="49">
        <f t="shared" si="19"/>
        <v>-15.779794520547924</v>
      </c>
      <c r="R36" s="427">
        <f t="shared" si="20"/>
        <v>0.83168219178082214</v>
      </c>
      <c r="S36" s="587"/>
      <c r="T36" s="89">
        <v>0.47152777777777771</v>
      </c>
      <c r="U36" s="89">
        <v>0.52222222222222214</v>
      </c>
      <c r="V36" s="137">
        <v>6</v>
      </c>
      <c r="W36" s="90">
        <f t="shared" si="25"/>
        <v>72.999999999999986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-252.47671232876678</v>
      </c>
      <c r="AG36" s="427">
        <f t="shared" si="7"/>
        <v>0.83168219178082214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1649.6000000000001</v>
      </c>
      <c r="H37" s="84">
        <f t="shared" si="22"/>
        <v>45364.000000000007</v>
      </c>
      <c r="I37" s="423">
        <v>1</v>
      </c>
      <c r="J37" s="46">
        <v>12</v>
      </c>
      <c r="K37" s="44">
        <v>2000</v>
      </c>
      <c r="L37" s="47">
        <v>166.66666666666666</v>
      </c>
      <c r="M37" s="152">
        <v>12</v>
      </c>
      <c r="N37" s="44">
        <f t="shared" si="23"/>
        <v>1522.7076923076941</v>
      </c>
      <c r="O37" s="47">
        <f t="shared" si="24"/>
        <v>126.89230769230784</v>
      </c>
      <c r="P37" s="117">
        <f t="shared" si="18"/>
        <v>0</v>
      </c>
      <c r="Q37" s="49">
        <f t="shared" si="19"/>
        <v>-39.774358974358819</v>
      </c>
      <c r="R37" s="427">
        <f t="shared" si="20"/>
        <v>0.76135384615384705</v>
      </c>
      <c r="S37" s="587"/>
      <c r="T37" s="89">
        <v>0.52708333333333324</v>
      </c>
      <c r="U37" s="89">
        <v>0.57222222222222208</v>
      </c>
      <c r="V37" s="137">
        <v>7</v>
      </c>
      <c r="W37" s="90">
        <f t="shared" si="25"/>
        <v>64.999999999999929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-477.29230769230594</v>
      </c>
      <c r="AG37" s="126">
        <f t="shared" si="7"/>
        <v>0.76135384615384705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14.857142857142858</v>
      </c>
      <c r="N43" s="101">
        <f t="shared" si="26"/>
        <v>1548.2952978803955</v>
      </c>
      <c r="O43" s="104">
        <f t="shared" si="26"/>
        <v>110.46442990407574</v>
      </c>
      <c r="P43" s="54">
        <f>M43-J43</f>
        <v>0.14285714285714413</v>
      </c>
      <c r="Q43" s="88">
        <f>N43-K43</f>
        <v>-219.13327354817579</v>
      </c>
      <c r="R43" s="105">
        <f t="shared" ref="R43:R49" si="27">O43/L43</f>
        <v>0.87202011068924445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-219.13327354817579</v>
      </c>
      <c r="AG43" s="428">
        <f t="shared" si="7"/>
        <v>0.87601576828021088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1779</v>
      </c>
      <c r="H44" s="45">
        <f>F44*G44</f>
        <v>43994.67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2134.7999999999993</v>
      </c>
      <c r="O44" s="141">
        <f t="shared" ref="O44:O49" si="30">N44/M44</f>
        <v>426.95999999999987</v>
      </c>
      <c r="P44" s="51">
        <f t="shared" ref="P44:P49" si="31">M44-J44</f>
        <v>1</v>
      </c>
      <c r="Q44" s="142">
        <f t="shared" ref="Q44:Q49" si="32">O44-L44</f>
        <v>-73.040000000000134</v>
      </c>
      <c r="R44" s="143">
        <f t="shared" si="27"/>
        <v>0.85391999999999968</v>
      </c>
      <c r="S44" s="603">
        <f>R56</f>
        <v>0.90351689845239025</v>
      </c>
      <c r="T44" s="119">
        <v>0.16666666666666666</v>
      </c>
      <c r="U44" s="119">
        <v>0.2013888888888889</v>
      </c>
      <c r="V44" s="145">
        <v>5</v>
      </c>
      <c r="W44" s="146">
        <f t="shared" ref="W44:W56" si="33">(U44-T44)*24*60</f>
        <v>50.000000000000021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134.79999999999927</v>
      </c>
      <c r="AG44" s="431">
        <f t="shared" si="7"/>
        <v>1.0673999999999997</v>
      </c>
      <c r="AH44" s="619">
        <f>AG56</f>
        <v>1.001188397442176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1675</v>
      </c>
      <c r="H45" s="45">
        <f>F45*G45</f>
        <v>41422.75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2093.7500000000005</v>
      </c>
      <c r="O45" s="141">
        <f t="shared" si="30"/>
        <v>418.75000000000011</v>
      </c>
      <c r="P45" s="51">
        <f t="shared" si="31"/>
        <v>1</v>
      </c>
      <c r="Q45" s="142">
        <f t="shared" si="32"/>
        <v>-81.249999999999886</v>
      </c>
      <c r="R45" s="143">
        <f t="shared" si="27"/>
        <v>0.83750000000000024</v>
      </c>
      <c r="S45" s="603"/>
      <c r="T45" s="89">
        <v>0.2048611111111111</v>
      </c>
      <c r="U45" s="89">
        <v>0.23819444444444443</v>
      </c>
      <c r="V45" s="145">
        <v>5</v>
      </c>
      <c r="W45" s="146">
        <f t="shared" si="33"/>
        <v>47.999999999999986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93.750000000000455</v>
      </c>
      <c r="AG45" s="431">
        <f t="shared" si="7"/>
        <v>1.0468750000000002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1780</v>
      </c>
      <c r="H46" s="45">
        <f t="shared" ref="H46:H50" si="34">F46*G46</f>
        <v>55945.4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1463.0136986301372</v>
      </c>
      <c r="O46" s="141">
        <f t="shared" si="30"/>
        <v>209.00195694716245</v>
      </c>
      <c r="P46" s="51">
        <f t="shared" si="31"/>
        <v>0</v>
      </c>
      <c r="Q46" s="142">
        <f t="shared" si="32"/>
        <v>-5.2837573385518226</v>
      </c>
      <c r="R46" s="143">
        <f t="shared" si="27"/>
        <v>0.97534246575342487</v>
      </c>
      <c r="S46" s="603"/>
      <c r="T46" s="89">
        <v>0.25555555555555554</v>
      </c>
      <c r="U46" s="89">
        <v>0.30624999999999997</v>
      </c>
      <c r="V46" s="145">
        <v>25</v>
      </c>
      <c r="W46" s="146">
        <f t="shared" si="33"/>
        <v>72.999999999999986</v>
      </c>
      <c r="X46" s="124">
        <v>0.24305555555555555</v>
      </c>
      <c r="Y46" s="124">
        <v>0.25416666666666665</v>
      </c>
      <c r="Z46" s="125"/>
      <c r="AA46" s="125"/>
      <c r="AB46" s="588"/>
      <c r="AC46" s="588"/>
      <c r="AD46" s="423"/>
      <c r="AE46" s="423"/>
      <c r="AF46" s="147">
        <f t="shared" si="28"/>
        <v>-36.986301369862758</v>
      </c>
      <c r="AG46" s="431">
        <f t="shared" si="7"/>
        <v>0.97534246575342487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1713</v>
      </c>
      <c r="H47" s="45">
        <f t="shared" si="34"/>
        <v>20316.18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1427.5000000000002</v>
      </c>
      <c r="O47" s="141">
        <f t="shared" si="30"/>
        <v>237.91666666666671</v>
      </c>
      <c r="P47" s="51">
        <f t="shared" si="31"/>
        <v>0</v>
      </c>
      <c r="Q47" s="142">
        <f t="shared" si="32"/>
        <v>-12.083333333333286</v>
      </c>
      <c r="R47" s="143">
        <f t="shared" si="27"/>
        <v>0.95166666666666688</v>
      </c>
      <c r="S47" s="603"/>
      <c r="T47" s="89">
        <v>0.32361111111111107</v>
      </c>
      <c r="U47" s="89">
        <v>0.37361111111111106</v>
      </c>
      <c r="V47" s="140">
        <v>25</v>
      </c>
      <c r="W47" s="146">
        <f t="shared" si="33"/>
        <v>71.999999999999986</v>
      </c>
      <c r="X47" s="124">
        <v>0.31111111111111112</v>
      </c>
      <c r="Y47" s="124">
        <v>0.32291666666666669</v>
      </c>
      <c r="Z47" s="125"/>
      <c r="AA47" s="125"/>
      <c r="AB47" s="588"/>
      <c r="AC47" s="588"/>
      <c r="AD47" s="423"/>
      <c r="AE47" s="423"/>
      <c r="AF47" s="147">
        <f t="shared" si="28"/>
        <v>-72.499999999999773</v>
      </c>
      <c r="AG47" s="431">
        <f t="shared" si="7"/>
        <v>0.95166666666666677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3132.3700000000003</v>
      </c>
      <c r="H48" s="45">
        <f t="shared" si="34"/>
        <v>31605.613300000005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1423.8045454545456</v>
      </c>
      <c r="O48" s="141">
        <f t="shared" si="30"/>
        <v>237.30075757575761</v>
      </c>
      <c r="P48" s="51">
        <f t="shared" si="31"/>
        <v>0</v>
      </c>
      <c r="Q48" s="142">
        <f t="shared" si="32"/>
        <v>-12.699242424242385</v>
      </c>
      <c r="R48" s="143">
        <f t="shared" si="27"/>
        <v>0.94920303030303044</v>
      </c>
      <c r="S48" s="603"/>
      <c r="T48" s="89">
        <v>0.39097222222222217</v>
      </c>
      <c r="U48" s="89">
        <v>0.48263888888888884</v>
      </c>
      <c r="V48" s="137">
        <v>25</v>
      </c>
      <c r="W48" s="146">
        <f t="shared" si="33"/>
        <v>132</v>
      </c>
      <c r="X48" s="124">
        <v>0.37847222222222227</v>
      </c>
      <c r="Y48" s="124">
        <v>0.39027777777777778</v>
      </c>
      <c r="Z48" s="125"/>
      <c r="AA48" s="125"/>
      <c r="AB48" s="588"/>
      <c r="AC48" s="588"/>
      <c r="AD48" s="423"/>
      <c r="AE48" s="423"/>
      <c r="AF48" s="147">
        <f t="shared" si="28"/>
        <v>-76.195454545454368</v>
      </c>
      <c r="AG48" s="431">
        <f t="shared" si="7"/>
        <v>0.94920303030303044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4358.08</v>
      </c>
      <c r="H49" s="45">
        <f t="shared" si="34"/>
        <v>43973.027199999997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1469.0157303370779</v>
      </c>
      <c r="O49" s="141">
        <f t="shared" si="30"/>
        <v>244.83595505617964</v>
      </c>
      <c r="P49" s="51">
        <f t="shared" si="31"/>
        <v>0</v>
      </c>
      <c r="Q49" s="142">
        <f t="shared" si="32"/>
        <v>-5.1640449438203575</v>
      </c>
      <c r="R49" s="143">
        <f t="shared" si="27"/>
        <v>0.97934382022471855</v>
      </c>
      <c r="S49" s="603"/>
      <c r="T49" s="89">
        <v>0.49999999999999994</v>
      </c>
      <c r="U49" s="89">
        <v>0.62361111111111112</v>
      </c>
      <c r="V49" s="137">
        <v>25</v>
      </c>
      <c r="W49" s="146">
        <f t="shared" si="33"/>
        <v>178.00000000000009</v>
      </c>
      <c r="X49" s="155">
        <v>0.48749999999999999</v>
      </c>
      <c r="Y49" s="155">
        <v>0.49861111111111112</v>
      </c>
      <c r="Z49" s="156"/>
      <c r="AA49" s="125"/>
      <c r="AB49" s="588"/>
      <c r="AC49" s="588"/>
      <c r="AD49" s="423"/>
      <c r="AE49" s="423"/>
      <c r="AF49" s="147">
        <f t="shared" si="28"/>
        <v>-30.984269662922088</v>
      </c>
      <c r="AG49" s="431">
        <f t="shared" si="7"/>
        <v>0.97934382022471855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1668.6473290702934</v>
      </c>
      <c r="O56" s="104">
        <f t="shared" si="35"/>
        <v>295.79422270762774</v>
      </c>
      <c r="P56" s="161">
        <f>M56-J56</f>
        <v>0.33333333333333304</v>
      </c>
      <c r="Q56" s="118">
        <f>N56-K56</f>
        <v>1.9806624036266385</v>
      </c>
      <c r="R56" s="162">
        <f t="shared" ref="R56:R61" si="36">O56/L56</f>
        <v>0.90351689845239025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1.9806624036266385</v>
      </c>
      <c r="AG56" s="424">
        <f>N56/K56</f>
        <v>1.001188397442176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1002</v>
      </c>
      <c r="H57" s="84">
        <f t="shared" ref="H57:H66" si="37">F57*G57</f>
        <v>28316.52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1466.3414634146336</v>
      </c>
      <c r="O57" s="86">
        <f t="shared" ref="O57:O61" si="39">N57/M57</f>
        <v>209.47735191637622</v>
      </c>
      <c r="P57" s="168">
        <f t="shared" ref="P57:P61" si="40">M57-J57</f>
        <v>0</v>
      </c>
      <c r="Q57" s="49">
        <f t="shared" ref="Q57:Q61" si="41">O57-L57</f>
        <v>-4.8083623693380559</v>
      </c>
      <c r="R57" s="427">
        <f t="shared" si="36"/>
        <v>0.97756097560975574</v>
      </c>
      <c r="S57" s="603">
        <f>R69</f>
        <v>0.97856560240872525</v>
      </c>
      <c r="T57" s="50">
        <v>0.16666666666666666</v>
      </c>
      <c r="U57" s="50">
        <v>0.19513888888888889</v>
      </c>
      <c r="V57" s="425">
        <v>5</v>
      </c>
      <c r="W57" s="436">
        <f>(U57-T57)*24*60</f>
        <v>41.000000000000014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-33.658536585366392</v>
      </c>
      <c r="AG57" s="426">
        <f t="shared" si="7"/>
        <v>0.97756097560975574</v>
      </c>
      <c r="AH57" s="602">
        <f>AG69</f>
        <v>0.97868784552886823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2742</v>
      </c>
      <c r="H58" s="45">
        <f t="shared" si="37"/>
        <v>76446.959999999992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1455.9292035398237</v>
      </c>
      <c r="O58" s="47">
        <f t="shared" si="39"/>
        <v>207.98988621997481</v>
      </c>
      <c r="P58" s="168">
        <f t="shared" si="40"/>
        <v>0</v>
      </c>
      <c r="Q58" s="49">
        <f t="shared" si="41"/>
        <v>-6.295828065739471</v>
      </c>
      <c r="R58" s="427">
        <f t="shared" si="36"/>
        <v>0.97061946902654916</v>
      </c>
      <c r="S58" s="603"/>
      <c r="T58" s="50">
        <v>0.21249999999999999</v>
      </c>
      <c r="U58" s="50">
        <v>0.29097222222222219</v>
      </c>
      <c r="V58" s="425">
        <v>25</v>
      </c>
      <c r="W58" s="436">
        <f>(U58-T58)*24*60</f>
        <v>112.99999999999996</v>
      </c>
      <c r="X58" s="53">
        <v>0.19999999999999998</v>
      </c>
      <c r="Y58" s="53">
        <v>0.21180555555555555</v>
      </c>
      <c r="Z58" s="54"/>
      <c r="AA58" s="54"/>
      <c r="AB58" s="620"/>
      <c r="AC58" s="621"/>
      <c r="AD58" s="423"/>
      <c r="AE58" s="423"/>
      <c r="AF58" s="48">
        <f t="shared" si="6"/>
        <v>-44.070796460176325</v>
      </c>
      <c r="AG58" s="427">
        <f t="shared" si="7"/>
        <v>0.97061946902654916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2901</v>
      </c>
      <c r="H59" s="45">
        <f t="shared" si="37"/>
        <v>81228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1487.6923076923078</v>
      </c>
      <c r="O59" s="47">
        <f t="shared" si="39"/>
        <v>212.52747252747255</v>
      </c>
      <c r="P59" s="168">
        <f t="shared" si="40"/>
        <v>0</v>
      </c>
      <c r="Q59" s="49">
        <f t="shared" si="41"/>
        <v>-1.7582417582417236</v>
      </c>
      <c r="R59" s="427">
        <f t="shared" si="36"/>
        <v>0.99179487179487191</v>
      </c>
      <c r="S59" s="603"/>
      <c r="T59" s="50">
        <v>0.30833333333333329</v>
      </c>
      <c r="U59" s="50">
        <v>0.38958333333333328</v>
      </c>
      <c r="V59" s="145">
        <v>25</v>
      </c>
      <c r="W59" s="436">
        <f t="shared" ref="W59:W69" si="42">(U59-T59)*24*60</f>
        <v>116.99999999999999</v>
      </c>
      <c r="X59" s="53">
        <v>0.2951388888888889</v>
      </c>
      <c r="Y59" s="53">
        <v>0.30694444444444441</v>
      </c>
      <c r="Z59" s="54"/>
      <c r="AA59" s="54"/>
      <c r="AB59" s="588"/>
      <c r="AC59" s="588"/>
      <c r="AD59" s="423"/>
      <c r="AE59" s="423"/>
      <c r="AF59" s="48">
        <f t="shared" si="6"/>
        <v>-12.30769230769215</v>
      </c>
      <c r="AG59" s="427">
        <f t="shared" si="7"/>
        <v>0.99179487179487191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3268.56</v>
      </c>
      <c r="H60" s="45">
        <f t="shared" si="37"/>
        <v>32979.770400000001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1463.534328358209</v>
      </c>
      <c r="O60" s="47">
        <f t="shared" si="39"/>
        <v>243.92238805970149</v>
      </c>
      <c r="P60" s="168">
        <f t="shared" si="40"/>
        <v>0</v>
      </c>
      <c r="Q60" s="49">
        <f t="shared" si="41"/>
        <v>-6.0776119402985103</v>
      </c>
      <c r="R60" s="427">
        <f t="shared" si="36"/>
        <v>0.97568955223880593</v>
      </c>
      <c r="S60" s="603"/>
      <c r="T60" s="50">
        <v>0.40694444444444439</v>
      </c>
      <c r="U60" s="50">
        <v>0.49999999999999994</v>
      </c>
      <c r="V60" s="145">
        <v>25</v>
      </c>
      <c r="W60" s="436">
        <f t="shared" si="42"/>
        <v>134</v>
      </c>
      <c r="X60" s="53">
        <v>0.39444444444444443</v>
      </c>
      <c r="Y60" s="53">
        <v>0.40625</v>
      </c>
      <c r="Z60" s="54"/>
      <c r="AA60" s="54"/>
      <c r="AB60" s="588"/>
      <c r="AC60" s="588"/>
      <c r="AD60" s="423"/>
      <c r="AE60" s="423"/>
      <c r="AF60" s="48">
        <f t="shared" si="6"/>
        <v>-36.465671641791005</v>
      </c>
      <c r="AG60" s="426">
        <f t="shared" si="7"/>
        <v>0.97568955223880605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2859.99</v>
      </c>
      <c r="H61" s="45">
        <f t="shared" si="37"/>
        <v>28857.299099999997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1466.6615384615375</v>
      </c>
      <c r="O61" s="47">
        <f t="shared" si="39"/>
        <v>244.44358974358957</v>
      </c>
      <c r="P61" s="168">
        <f t="shared" si="40"/>
        <v>0</v>
      </c>
      <c r="Q61" s="49">
        <f t="shared" si="41"/>
        <v>-5.5564102564104303</v>
      </c>
      <c r="R61" s="427">
        <f t="shared" si="36"/>
        <v>0.97777435897435827</v>
      </c>
      <c r="S61" s="603"/>
      <c r="T61" s="50">
        <v>0.51736111111111105</v>
      </c>
      <c r="U61" s="50">
        <v>0.59861111111111109</v>
      </c>
      <c r="V61" s="145">
        <v>25</v>
      </c>
      <c r="W61" s="436">
        <f t="shared" si="42"/>
        <v>117.00000000000006</v>
      </c>
      <c r="X61" s="53">
        <v>0.50416666666666665</v>
      </c>
      <c r="Y61" s="53">
        <v>0.51666666666666672</v>
      </c>
      <c r="Z61" s="54"/>
      <c r="AA61" s="54"/>
      <c r="AB61" s="588"/>
      <c r="AC61" s="588"/>
      <c r="AD61" s="423"/>
      <c r="AE61" s="423"/>
      <c r="AF61" s="48">
        <f t="shared" si="6"/>
        <v>-33.338461538462525</v>
      </c>
      <c r="AG61" s="427">
        <f t="shared" si="7"/>
        <v>0.97777435897435827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1468.0317682933023</v>
      </c>
      <c r="O69" s="73">
        <f t="shared" si="43"/>
        <v>223.67213769342294</v>
      </c>
      <c r="P69" s="48">
        <f>M69-J69</f>
        <v>0</v>
      </c>
      <c r="Q69" s="49">
        <f>N69-K69</f>
        <v>-31.968231706697679</v>
      </c>
      <c r="R69" s="175">
        <f t="shared" ref="R69:R75" si="44">O69/L69</f>
        <v>0.97856560240872525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-31.968231706697679</v>
      </c>
      <c r="AG69" s="427">
        <f t="shared" si="7"/>
        <v>0.97868784552886823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1447.2</v>
      </c>
      <c r="H70" s="45">
        <f>F70*G70</f>
        <v>89914.536000000007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1471.7288135593212</v>
      </c>
      <c r="O70" s="47">
        <f t="shared" ref="O70:O75" si="46">N70/M70</f>
        <v>105.12348668280866</v>
      </c>
      <c r="P70" s="48">
        <f t="shared" ref="P70:P75" si="47">M70-J70</f>
        <v>0</v>
      </c>
      <c r="Q70" s="49">
        <f t="shared" ref="Q70:Q75" si="48">O70-L70</f>
        <v>-2.0193704600484779</v>
      </c>
      <c r="R70" s="427">
        <f t="shared" si="44"/>
        <v>0.98115254237288085</v>
      </c>
      <c r="S70" s="603">
        <f>R82</f>
        <v>0.92238062377608998</v>
      </c>
      <c r="T70" s="50">
        <v>0.25</v>
      </c>
      <c r="U70" s="50">
        <v>0.29097222222222224</v>
      </c>
      <c r="V70" s="425">
        <v>5</v>
      </c>
      <c r="W70" s="436">
        <f>(U70-T70)*24*60</f>
        <v>59.000000000000028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-28.271186440678775</v>
      </c>
      <c r="AG70" s="427">
        <f t="shared" si="7"/>
        <v>0.98115254237288085</v>
      </c>
      <c r="AH70" s="603">
        <f>AG82</f>
        <v>0.92974494685838804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1649</v>
      </c>
      <c r="H71" s="45">
        <f>F71*G71</f>
        <v>78574.849999999991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1301.8421052631584</v>
      </c>
      <c r="O71" s="47">
        <f t="shared" si="46"/>
        <v>72.324561403508795</v>
      </c>
      <c r="P71" s="48">
        <f t="shared" si="47"/>
        <v>0</v>
      </c>
      <c r="Q71" s="49">
        <f t="shared" si="48"/>
        <v>-7.6754385964912046</v>
      </c>
      <c r="R71" s="427">
        <f t="shared" si="44"/>
        <v>0.90405701754385992</v>
      </c>
      <c r="S71" s="603"/>
      <c r="T71" s="50">
        <v>0.2951388888888889</v>
      </c>
      <c r="U71" s="50">
        <v>0.34791666666666665</v>
      </c>
      <c r="V71" s="425">
        <v>6</v>
      </c>
      <c r="W71" s="436">
        <f t="shared" ref="W71:W81" si="49">(U71-T71)*24*60</f>
        <v>75.999999999999972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-138.15789473684163</v>
      </c>
      <c r="AG71" s="427">
        <f>N71/K71</f>
        <v>0.90405701754386003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4232.0599999999995</v>
      </c>
      <c r="H72" s="45">
        <f t="shared" ref="H72:H80" si="50">F72*G72</f>
        <v>225822.72159999996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1336.4399999999994</v>
      </c>
      <c r="O72" s="47">
        <f t="shared" si="46"/>
        <v>70.338947368421017</v>
      </c>
      <c r="P72" s="48">
        <f t="shared" si="47"/>
        <v>0</v>
      </c>
      <c r="Q72" s="49">
        <f t="shared" si="48"/>
        <v>-5.450526315789503</v>
      </c>
      <c r="R72" s="427">
        <f t="shared" si="44"/>
        <v>0.92808333333333293</v>
      </c>
      <c r="S72" s="603"/>
      <c r="T72" s="50">
        <v>0.36319444444444443</v>
      </c>
      <c r="U72" s="50">
        <v>0.49513888888888891</v>
      </c>
      <c r="V72" s="425">
        <v>22</v>
      </c>
      <c r="W72" s="436">
        <f t="shared" si="49"/>
        <v>190.00000000000006</v>
      </c>
      <c r="X72" s="53">
        <v>0.3527777777777778</v>
      </c>
      <c r="Y72" s="53">
        <v>0.36249999999999999</v>
      </c>
      <c r="Z72" s="54"/>
      <c r="AA72" s="54"/>
      <c r="AB72" s="588"/>
      <c r="AC72" s="588"/>
      <c r="AD72" s="423"/>
      <c r="AE72" s="423"/>
      <c r="AF72" s="48">
        <f>N72-K72</f>
        <v>-103.56000000000063</v>
      </c>
      <c r="AG72" s="427">
        <f>N72/K72</f>
        <v>0.92808333333333293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2067</v>
      </c>
      <c r="H73" s="45">
        <f t="shared" si="50"/>
        <v>111121.92</v>
      </c>
      <c r="I73" s="423"/>
      <c r="J73" s="181">
        <v>16</v>
      </c>
      <c r="K73" s="182">
        <v>1440</v>
      </c>
      <c r="L73" s="86">
        <v>90</v>
      </c>
      <c r="M73" s="434">
        <v>17</v>
      </c>
      <c r="N73" s="44">
        <f t="shared" si="45"/>
        <v>1333.5483870967744</v>
      </c>
      <c r="O73" s="47">
        <f t="shared" si="46"/>
        <v>78.44402277039849</v>
      </c>
      <c r="P73" s="48">
        <f t="shared" si="47"/>
        <v>1</v>
      </c>
      <c r="Q73" s="49">
        <f t="shared" si="48"/>
        <v>-11.55597722960151</v>
      </c>
      <c r="R73" s="427">
        <f t="shared" si="44"/>
        <v>0.87160025300442767</v>
      </c>
      <c r="S73" s="603"/>
      <c r="T73" s="50">
        <v>0.53611111111111109</v>
      </c>
      <c r="U73" s="50">
        <v>0.60069444444444442</v>
      </c>
      <c r="V73" s="425">
        <v>6</v>
      </c>
      <c r="W73" s="436">
        <f t="shared" si="49"/>
        <v>92.999999999999986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-106.45161290322562</v>
      </c>
      <c r="AG73" s="427">
        <f>N73/K73</f>
        <v>0.92607526881720448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1661.6000000000001</v>
      </c>
      <c r="H74" s="45">
        <f t="shared" si="50"/>
        <v>78942.616000000009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1311.7894736842095</v>
      </c>
      <c r="O74" s="47">
        <f t="shared" si="46"/>
        <v>77.164086687306437</v>
      </c>
      <c r="P74" s="48">
        <f t="shared" si="47"/>
        <v>0</v>
      </c>
      <c r="Q74" s="49">
        <f t="shared" si="48"/>
        <v>-7.5417956656347371</v>
      </c>
      <c r="R74" s="427">
        <f t="shared" si="44"/>
        <v>0.91096491228070098</v>
      </c>
      <c r="S74" s="603"/>
      <c r="T74" s="50">
        <v>0.61597222222222214</v>
      </c>
      <c r="U74" s="50">
        <v>0.66874999999999996</v>
      </c>
      <c r="V74" s="425">
        <v>22</v>
      </c>
      <c r="W74" s="436">
        <f t="shared" si="49"/>
        <v>76.000000000000057</v>
      </c>
      <c r="X74" s="183">
        <v>0.60555555555555551</v>
      </c>
      <c r="Y74" s="183">
        <v>0.61458333333333337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-128.2105263157905</v>
      </c>
      <c r="AG74" s="427">
        <f t="shared" ref="AG74:AG80" si="52">N74/K74</f>
        <v>0.91096491228070109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240</v>
      </c>
      <c r="E75" s="43"/>
      <c r="F75" s="359">
        <v>53.36</v>
      </c>
      <c r="G75" s="57">
        <v>688.94</v>
      </c>
      <c r="H75" s="45">
        <f t="shared" si="50"/>
        <v>36761.838400000001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1333.4322580645141</v>
      </c>
      <c r="O75" s="47">
        <f t="shared" si="46"/>
        <v>70.180645161290215</v>
      </c>
      <c r="P75" s="48">
        <f t="shared" si="47"/>
        <v>0</v>
      </c>
      <c r="Q75" s="49">
        <f t="shared" si="48"/>
        <v>-5.6088285229203052</v>
      </c>
      <c r="R75" s="427">
        <f t="shared" si="44"/>
        <v>0.92599462365591267</v>
      </c>
      <c r="S75" s="603"/>
      <c r="T75" s="50">
        <v>0.67361111111111105</v>
      </c>
      <c r="U75" s="50">
        <v>0.69513888888888886</v>
      </c>
      <c r="V75" s="425">
        <v>7</v>
      </c>
      <c r="W75" s="436">
        <f t="shared" si="49"/>
        <v>31.00000000000005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-106.56774193548586</v>
      </c>
      <c r="AG75" s="427">
        <f t="shared" si="52"/>
        <v>0.92599462365591256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1348.1301729446627</v>
      </c>
      <c r="O82" s="187">
        <f t="shared" si="53"/>
        <v>78.929291678955607</v>
      </c>
      <c r="P82" s="117">
        <f>M82-J82</f>
        <v>0.1666666666666643</v>
      </c>
      <c r="Q82" s="118">
        <f>N82-K82</f>
        <v>-101.86982705533728</v>
      </c>
      <c r="R82" s="175">
        <f>O82/L82</f>
        <v>0.92238062377608998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-101.86982705533728</v>
      </c>
      <c r="AG82" s="427">
        <f>N82/K82</f>
        <v>0.92974494685838804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1424.76</v>
      </c>
      <c r="H83" s="84">
        <f t="shared" ref="H83:H94" si="54">F83*G83</f>
        <v>37756.14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1" si="55">G83/W83*60</f>
        <v>1499.7473684210518</v>
      </c>
      <c r="O83" s="186">
        <f t="shared" ref="O83:O91" si="56">N83/M83</f>
        <v>124.97894736842098</v>
      </c>
      <c r="P83" s="54">
        <f t="shared" ref="P83:P91" si="57">M83-J83</f>
        <v>0</v>
      </c>
      <c r="Q83" s="88">
        <f t="shared" ref="Q83:Q91" si="58">O83-L83</f>
        <v>-41.687719298245682</v>
      </c>
      <c r="R83" s="188">
        <f t="shared" ref="R83:R91" si="59">O83/L83</f>
        <v>0.74987368421052591</v>
      </c>
      <c r="S83" s="603">
        <f>R95</f>
        <v>0.86612627733566427</v>
      </c>
      <c r="T83" s="50">
        <v>0.29166666666666669</v>
      </c>
      <c r="U83" s="50">
        <v>0.33125000000000004</v>
      </c>
      <c r="V83" s="425">
        <v>5</v>
      </c>
      <c r="W83" s="436">
        <f t="shared" ref="W83:W93" si="60">(U83-T83)*24*60</f>
        <v>57.000000000000036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-500.25263157894824</v>
      </c>
      <c r="AG83" s="427">
        <f t="shared" ref="AG83:AG173" si="62">N83/K83</f>
        <v>0.74987368421052591</v>
      </c>
      <c r="AH83" s="603">
        <f>AG95</f>
        <v>0.87221815378571721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920.4</v>
      </c>
      <c r="H84" s="84">
        <f t="shared" si="54"/>
        <v>39706.055999999997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1346.9268292682923</v>
      </c>
      <c r="O84" s="186">
        <f t="shared" si="56"/>
        <v>84.182926829268268</v>
      </c>
      <c r="P84" s="54">
        <f t="shared" si="57"/>
        <v>0</v>
      </c>
      <c r="Q84" s="88">
        <f t="shared" si="58"/>
        <v>-5.8170731707317316</v>
      </c>
      <c r="R84" s="188">
        <f t="shared" si="59"/>
        <v>0.93536585365853631</v>
      </c>
      <c r="S84" s="603"/>
      <c r="T84" s="50">
        <v>0.3354166666666667</v>
      </c>
      <c r="U84" s="50">
        <v>0.36388888888888893</v>
      </c>
      <c r="V84" s="425">
        <v>6</v>
      </c>
      <c r="W84" s="436">
        <f t="shared" si="60"/>
        <v>41.000000000000014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-93.073170731707705</v>
      </c>
      <c r="AG84" s="427">
        <f t="shared" si="62"/>
        <v>0.93536585365853631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2231</v>
      </c>
      <c r="H85" s="84">
        <f t="shared" si="54"/>
        <v>136135.62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1365.9183673469392</v>
      </c>
      <c r="O85" s="186">
        <f t="shared" si="56"/>
        <v>80.348139255702307</v>
      </c>
      <c r="P85" s="54">
        <f t="shared" si="57"/>
        <v>0</v>
      </c>
      <c r="Q85" s="88">
        <f t="shared" si="58"/>
        <v>-4.3577430972388669</v>
      </c>
      <c r="R85" s="188">
        <f t="shared" si="59"/>
        <v>0.94855442176870786</v>
      </c>
      <c r="S85" s="603"/>
      <c r="T85" s="50">
        <v>0.37916666666666671</v>
      </c>
      <c r="U85" s="50">
        <v>0.44722222222222224</v>
      </c>
      <c r="V85" s="425">
        <v>22</v>
      </c>
      <c r="W85" s="436">
        <f t="shared" si="60"/>
        <v>97.999999999999972</v>
      </c>
      <c r="X85" s="53">
        <v>0.36805555555555558</v>
      </c>
      <c r="Y85" s="53">
        <v>0.37847222222222227</v>
      </c>
      <c r="Z85" s="54"/>
      <c r="AA85" s="54"/>
      <c r="AB85" s="588"/>
      <c r="AC85" s="588"/>
      <c r="AD85" s="423"/>
      <c r="AE85" s="423"/>
      <c r="AF85" s="48">
        <f t="shared" si="61"/>
        <v>-74.081632653060751</v>
      </c>
      <c r="AG85" s="427">
        <f t="shared" si="62"/>
        <v>0.94855442176870786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1377</v>
      </c>
      <c r="H86" s="84">
        <f t="shared" si="54"/>
        <v>74481.930000000008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1087.1052631578953</v>
      </c>
      <c r="O86" s="186">
        <f t="shared" si="56"/>
        <v>54.355263157894761</v>
      </c>
      <c r="P86" s="54">
        <f t="shared" si="57"/>
        <v>0</v>
      </c>
      <c r="Q86" s="88">
        <f t="shared" si="58"/>
        <v>-10.644736842105239</v>
      </c>
      <c r="R86" s="188">
        <f t="shared" si="59"/>
        <v>0.83623481781376552</v>
      </c>
      <c r="S86" s="603"/>
      <c r="T86" s="50">
        <v>0.48819444444444443</v>
      </c>
      <c r="U86" s="50">
        <v>0.54097222222222219</v>
      </c>
      <c r="V86" s="425">
        <v>6</v>
      </c>
      <c r="W86" s="436">
        <f t="shared" si="60"/>
        <v>75.999999999999972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-212.89473684210475</v>
      </c>
      <c r="AG86" s="427">
        <f t="shared" si="62"/>
        <v>0.83623481781376563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1737.1200000000001</v>
      </c>
      <c r="H87" s="84">
        <f t="shared" si="54"/>
        <v>106120.66080000001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1302.8399999999997</v>
      </c>
      <c r="O87" s="186">
        <f t="shared" si="56"/>
        <v>76.637647058823518</v>
      </c>
      <c r="P87" s="54">
        <f t="shared" si="57"/>
        <v>0</v>
      </c>
      <c r="Q87" s="88">
        <f t="shared" si="58"/>
        <v>-8.0682352941176561</v>
      </c>
      <c r="R87" s="188">
        <f t="shared" si="59"/>
        <v>0.90474999999999994</v>
      </c>
      <c r="S87" s="603"/>
      <c r="T87" s="50">
        <v>0.54583333333333328</v>
      </c>
      <c r="U87" s="50">
        <v>0.60138888888888886</v>
      </c>
      <c r="V87" s="425">
        <v>7</v>
      </c>
      <c r="W87" s="436">
        <f t="shared" si="60"/>
        <v>80.000000000000028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-137.16000000000031</v>
      </c>
      <c r="AG87" s="427">
        <f t="shared" si="62"/>
        <v>0.90474999999999983</v>
      </c>
      <c r="AH87" s="603"/>
    </row>
    <row r="88" spans="1:34" ht="19.149999999999999" customHeight="1">
      <c r="A88" s="612"/>
      <c r="B88" s="110" t="s">
        <v>202</v>
      </c>
      <c r="C88" s="432"/>
      <c r="D88" s="189" t="s">
        <v>205</v>
      </c>
      <c r="E88" s="43"/>
      <c r="F88" s="366">
        <v>56.43</v>
      </c>
      <c r="G88" s="57">
        <v>908.1</v>
      </c>
      <c r="H88" s="84">
        <f t="shared" si="54"/>
        <v>51244.082999999999</v>
      </c>
      <c r="I88" s="425">
        <v>1</v>
      </c>
      <c r="J88" s="87">
        <v>17</v>
      </c>
      <c r="K88" s="57">
        <v>1636</v>
      </c>
      <c r="L88" s="86">
        <v>96.235294117647058</v>
      </c>
      <c r="M88" s="434">
        <v>17</v>
      </c>
      <c r="N88" s="57">
        <f t="shared" si="55"/>
        <v>1362.1499999999996</v>
      </c>
      <c r="O88" s="186">
        <f t="shared" si="56"/>
        <v>80.126470588235279</v>
      </c>
      <c r="P88" s="54">
        <f t="shared" si="57"/>
        <v>0</v>
      </c>
      <c r="Q88" s="88">
        <f t="shared" si="58"/>
        <v>-16.108823529411779</v>
      </c>
      <c r="R88" s="188">
        <f t="shared" si="59"/>
        <v>0.83261002444987764</v>
      </c>
      <c r="S88" s="603"/>
      <c r="T88" s="50">
        <v>0.61666666666666659</v>
      </c>
      <c r="U88" s="50">
        <v>0.64444444444444438</v>
      </c>
      <c r="V88" s="425">
        <v>22</v>
      </c>
      <c r="W88" s="436">
        <f t="shared" si="60"/>
        <v>40.000000000000014</v>
      </c>
      <c r="X88" s="53">
        <v>0.60555555555555551</v>
      </c>
      <c r="Y88" s="53">
        <v>0.61527777777777781</v>
      </c>
      <c r="Z88" s="54"/>
      <c r="AA88" s="54"/>
      <c r="AB88" s="588"/>
      <c r="AC88" s="588"/>
      <c r="AD88" s="423"/>
      <c r="AE88" s="423"/>
      <c r="AF88" s="48">
        <f t="shared" si="61"/>
        <v>-273.85000000000036</v>
      </c>
      <c r="AG88" s="427">
        <f t="shared" si="62"/>
        <v>0.83261002444987753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246</v>
      </c>
      <c r="E89" s="43"/>
      <c r="F89" s="366">
        <v>29.113149847094796</v>
      </c>
      <c r="G89" s="115">
        <v>1042.6499999999999</v>
      </c>
      <c r="H89" s="84">
        <f t="shared" si="54"/>
        <v>30354.825688073386</v>
      </c>
      <c r="I89" s="425">
        <v>1</v>
      </c>
      <c r="J89" s="87">
        <v>20</v>
      </c>
      <c r="K89" s="57">
        <v>1500</v>
      </c>
      <c r="L89" s="86">
        <v>75</v>
      </c>
      <c r="M89" s="434">
        <v>20</v>
      </c>
      <c r="N89" s="57">
        <f t="shared" si="55"/>
        <v>1331.0425531914893</v>
      </c>
      <c r="O89" s="186">
        <f t="shared" si="56"/>
        <v>66.552127659574467</v>
      </c>
      <c r="P89" s="54">
        <f t="shared" si="57"/>
        <v>0</v>
      </c>
      <c r="Q89" s="88">
        <f t="shared" si="58"/>
        <v>-8.4478723404255334</v>
      </c>
      <c r="R89" s="188">
        <f t="shared" si="59"/>
        <v>0.88736170212765952</v>
      </c>
      <c r="S89" s="603"/>
      <c r="T89" s="50">
        <v>0.64861111111111103</v>
      </c>
      <c r="U89" s="50">
        <v>0.68124999999999991</v>
      </c>
      <c r="V89" s="425">
        <v>6</v>
      </c>
      <c r="W89" s="436">
        <f t="shared" si="60"/>
        <v>46.999999999999993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-168.95744680851067</v>
      </c>
      <c r="AG89" s="427">
        <f t="shared" si="62"/>
        <v>0.88736170212765952</v>
      </c>
      <c r="AH89" s="603"/>
    </row>
    <row r="90" spans="1:34" ht="19.149999999999999" customHeight="1">
      <c r="A90" s="612"/>
      <c r="B90" s="110" t="s">
        <v>224</v>
      </c>
      <c r="C90" s="432"/>
      <c r="D90" s="42" t="s">
        <v>239</v>
      </c>
      <c r="E90" s="43"/>
      <c r="F90" s="366">
        <v>43.14</v>
      </c>
      <c r="G90" s="128">
        <v>495.59999999999997</v>
      </c>
      <c r="H90" s="84">
        <f t="shared" si="54"/>
        <v>21380.183999999997</v>
      </c>
      <c r="I90" s="190">
        <v>1</v>
      </c>
      <c r="J90" s="87">
        <v>16</v>
      </c>
      <c r="K90" s="57">
        <v>1440</v>
      </c>
      <c r="L90" s="86">
        <v>90</v>
      </c>
      <c r="M90" s="434">
        <v>16</v>
      </c>
      <c r="N90" s="57">
        <f t="shared" si="55"/>
        <v>1351.6363636363683</v>
      </c>
      <c r="O90" s="186">
        <f t="shared" si="56"/>
        <v>84.477272727273018</v>
      </c>
      <c r="P90" s="54">
        <f t="shared" si="57"/>
        <v>0</v>
      </c>
      <c r="Q90" s="88">
        <f t="shared" si="58"/>
        <v>-5.5227272727269821</v>
      </c>
      <c r="R90" s="188">
        <f t="shared" si="59"/>
        <v>0.93863636363636682</v>
      </c>
      <c r="S90" s="603"/>
      <c r="T90" s="50">
        <v>0.68611111111111101</v>
      </c>
      <c r="U90" s="50">
        <v>0.70138888888888873</v>
      </c>
      <c r="V90" s="425">
        <v>7</v>
      </c>
      <c r="W90" s="436">
        <f t="shared" si="60"/>
        <v>21.999999999999922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-88.363636363631713</v>
      </c>
      <c r="AG90" s="427">
        <f t="shared" si="62"/>
        <v>0.93863636363636682</v>
      </c>
      <c r="AH90" s="603"/>
    </row>
    <row r="91" spans="1:34" ht="19.149999999999999" customHeight="1">
      <c r="A91" s="612"/>
      <c r="B91" s="110" t="s">
        <v>231</v>
      </c>
      <c r="C91" s="432"/>
      <c r="D91" s="42" t="s">
        <v>236</v>
      </c>
      <c r="E91" s="43"/>
      <c r="F91" s="366">
        <v>47.51</v>
      </c>
      <c r="G91" s="44">
        <v>415.40000000000003</v>
      </c>
      <c r="H91" s="84">
        <f t="shared" si="54"/>
        <v>19735.654000000002</v>
      </c>
      <c r="I91" s="192">
        <v>1</v>
      </c>
      <c r="J91" s="87">
        <v>17</v>
      </c>
      <c r="K91" s="57">
        <v>1440</v>
      </c>
      <c r="L91" s="86">
        <v>84.705882352941174</v>
      </c>
      <c r="M91" s="434">
        <v>17</v>
      </c>
      <c r="N91" s="57">
        <f t="shared" si="55"/>
        <v>1246.2000000000044</v>
      </c>
      <c r="O91" s="186">
        <f t="shared" si="56"/>
        <v>73.305882352941438</v>
      </c>
      <c r="P91" s="54">
        <f t="shared" si="57"/>
        <v>0</v>
      </c>
      <c r="Q91" s="88">
        <f t="shared" si="58"/>
        <v>-11.399999999999736</v>
      </c>
      <c r="R91" s="188">
        <f t="shared" si="59"/>
        <v>0.86541666666666983</v>
      </c>
      <c r="S91" s="604"/>
      <c r="T91" s="50">
        <v>0.70694444444444426</v>
      </c>
      <c r="U91" s="50">
        <v>0.7208333333333331</v>
      </c>
      <c r="V91" s="425">
        <v>8</v>
      </c>
      <c r="W91" s="436">
        <f t="shared" si="60"/>
        <v>19.999999999999929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-193.79999999999563</v>
      </c>
      <c r="AG91" s="427">
        <f t="shared" si="62"/>
        <v>0.86541666666666972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16.888888888888889</v>
      </c>
      <c r="K95" s="205">
        <v>1515.1111111111111</v>
      </c>
      <c r="L95" s="206">
        <v>93.002178649237464</v>
      </c>
      <c r="M95" s="205">
        <f t="shared" ref="M95:O95" si="63">AVERAGE(M83:M94)</f>
        <v>16.888888888888889</v>
      </c>
      <c r="N95" s="205">
        <f t="shared" si="63"/>
        <v>1321.5074161135599</v>
      </c>
      <c r="O95" s="206">
        <f t="shared" si="63"/>
        <v>80.551630777570438</v>
      </c>
      <c r="P95" s="207">
        <f>M95-J95</f>
        <v>0</v>
      </c>
      <c r="Q95" s="208">
        <f t="shared" ref="Q95:Q104" si="64">O95-L95</f>
        <v>-12.450547871667027</v>
      </c>
      <c r="R95" s="209">
        <f>O95/L95</f>
        <v>0.86612627733566427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-193.6036949975512</v>
      </c>
      <c r="AG95" s="428">
        <f t="shared" si="62"/>
        <v>0.87221815378571721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2474.4</v>
      </c>
      <c r="H96" s="45">
        <f t="shared" ref="H96:H106" si="65">F96*G96</f>
        <v>68046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4" si="66">G96/W96*60</f>
        <v>1562.7789473684213</v>
      </c>
      <c r="O96" s="47">
        <f t="shared" ref="O96:O104" si="67">N96/M96</f>
        <v>130.23157894736843</v>
      </c>
      <c r="P96" s="48">
        <f t="shared" ref="P96:P104" si="68">M96-J96</f>
        <v>0</v>
      </c>
      <c r="Q96" s="49">
        <f t="shared" si="64"/>
        <v>-36.435087719298224</v>
      </c>
      <c r="R96" s="427">
        <f t="shared" ref="R96:R104" si="69">O96/L96</f>
        <v>0.78138947368421063</v>
      </c>
      <c r="S96" s="603">
        <f>R108</f>
        <v>0.81041514640119461</v>
      </c>
      <c r="T96" s="89">
        <v>0.29166666666666669</v>
      </c>
      <c r="U96" s="89">
        <v>0.3576388888888889</v>
      </c>
      <c r="V96" s="423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-437.22105263157869</v>
      </c>
      <c r="AG96" s="424">
        <f t="shared" si="62"/>
        <v>0.78138947368421063</v>
      </c>
      <c r="AH96" s="587">
        <f>AG108</f>
        <v>0.80842314340887622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1617.2</v>
      </c>
      <c r="H97" s="213">
        <f t="shared" si="65"/>
        <v>59707.024000000005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1540.1904761904759</v>
      </c>
      <c r="O97" s="47">
        <f t="shared" si="67"/>
        <v>128.34920634920633</v>
      </c>
      <c r="P97" s="48">
        <f t="shared" si="68"/>
        <v>0</v>
      </c>
      <c r="Q97" s="49">
        <f t="shared" si="64"/>
        <v>-38.317460317460331</v>
      </c>
      <c r="R97" s="427">
        <f t="shared" si="69"/>
        <v>0.77009523809523805</v>
      </c>
      <c r="S97" s="603"/>
      <c r="T97" s="214">
        <v>0.36180555555555555</v>
      </c>
      <c r="U97" s="214">
        <v>0.40555555555555556</v>
      </c>
      <c r="V97" s="215">
        <v>6</v>
      </c>
      <c r="W97" s="90">
        <f t="shared" si="70"/>
        <v>63.000000000000014</v>
      </c>
      <c r="X97" s="53"/>
      <c r="Y97" s="53"/>
      <c r="Z97" s="54"/>
      <c r="AA97" s="54"/>
      <c r="AB97" s="588"/>
      <c r="AC97" s="588"/>
      <c r="AD97" s="215">
        <v>1</v>
      </c>
      <c r="AE97" s="215"/>
      <c r="AF97" s="216">
        <f t="shared" si="61"/>
        <v>-459.80952380952408</v>
      </c>
      <c r="AG97" s="217">
        <f t="shared" si="62"/>
        <v>0.77009523809523794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1936.3500000000001</v>
      </c>
      <c r="H98" s="213">
        <f t="shared" si="65"/>
        <v>56373.247706422015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1305.4044943820227</v>
      </c>
      <c r="O98" s="47">
        <f t="shared" si="67"/>
        <v>72.522471910112372</v>
      </c>
      <c r="P98" s="48">
        <f t="shared" si="68"/>
        <v>-2</v>
      </c>
      <c r="Q98" s="49">
        <f t="shared" si="64"/>
        <v>-2.4775280898876275</v>
      </c>
      <c r="R98" s="427">
        <f t="shared" si="69"/>
        <v>0.96696629213483165</v>
      </c>
      <c r="S98" s="603"/>
      <c r="T98" s="89">
        <v>0.42083333333333334</v>
      </c>
      <c r="U98" s="89">
        <v>0.4826388888888889</v>
      </c>
      <c r="V98" s="423">
        <v>22</v>
      </c>
      <c r="W98" s="90">
        <f t="shared" si="70"/>
        <v>89</v>
      </c>
      <c r="X98" s="219">
        <v>0.40972222222222227</v>
      </c>
      <c r="Y98" s="219">
        <v>0.4201388888888889</v>
      </c>
      <c r="Z98" s="220"/>
      <c r="AA98" s="220"/>
      <c r="AB98" s="588"/>
      <c r="AC98" s="588"/>
      <c r="AD98" s="423"/>
      <c r="AE98" s="423"/>
      <c r="AF98" s="54">
        <f t="shared" si="61"/>
        <v>-194.59550561797732</v>
      </c>
      <c r="AG98" s="424">
        <f t="shared" si="62"/>
        <v>0.87026966292134844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388</v>
      </c>
      <c r="H99" s="213">
        <f t="shared" si="65"/>
        <v>30011.8</v>
      </c>
      <c r="I99" s="423"/>
      <c r="J99" s="46">
        <v>19</v>
      </c>
      <c r="K99" s="44">
        <v>1440</v>
      </c>
      <c r="L99" s="47">
        <v>75.78947368421052</v>
      </c>
      <c r="M99" s="437">
        <v>18</v>
      </c>
      <c r="N99" s="44">
        <f t="shared" si="66"/>
        <v>1108.5714285714325</v>
      </c>
      <c r="O99" s="47">
        <f t="shared" si="67"/>
        <v>61.587301587301809</v>
      </c>
      <c r="P99" s="48">
        <f t="shared" si="68"/>
        <v>-1</v>
      </c>
      <c r="Q99" s="49">
        <f t="shared" si="64"/>
        <v>-14.202172096908711</v>
      </c>
      <c r="R99" s="427">
        <f t="shared" si="69"/>
        <v>0.81261022927689897</v>
      </c>
      <c r="S99" s="603"/>
      <c r="T99" s="89">
        <v>0.52361111111111103</v>
      </c>
      <c r="U99" s="89">
        <v>0.53819444444444431</v>
      </c>
      <c r="V99" s="423">
        <v>6</v>
      </c>
      <c r="W99" s="90">
        <f t="shared" si="70"/>
        <v>20.999999999999925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-331.42857142856747</v>
      </c>
      <c r="AG99" s="217">
        <f t="shared" si="62"/>
        <v>0.76984126984127255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793</v>
      </c>
      <c r="H100" s="213">
        <f t="shared" si="65"/>
        <v>61330.62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1321.6666666666656</v>
      </c>
      <c r="O100" s="47">
        <f t="shared" si="67"/>
        <v>73.425925925925867</v>
      </c>
      <c r="P100" s="48">
        <f t="shared" si="68"/>
        <v>0</v>
      </c>
      <c r="Q100" s="49">
        <f t="shared" si="64"/>
        <v>-6.574074074074133</v>
      </c>
      <c r="R100" s="427">
        <f t="shared" si="69"/>
        <v>0.91782407407407329</v>
      </c>
      <c r="S100" s="603"/>
      <c r="T100" s="214">
        <v>0.5430555555555554</v>
      </c>
      <c r="U100" s="214">
        <v>0.56805555555555542</v>
      </c>
      <c r="V100" s="215">
        <v>7</v>
      </c>
      <c r="W100" s="90">
        <f t="shared" si="70"/>
        <v>36.000000000000028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-118.33333333333439</v>
      </c>
      <c r="AG100" s="424">
        <f t="shared" si="62"/>
        <v>0.91782407407407329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558</v>
      </c>
      <c r="H101" s="213">
        <f t="shared" si="65"/>
        <v>33111.72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1115.999999999998</v>
      </c>
      <c r="O101" s="47">
        <f t="shared" si="67"/>
        <v>65.647058823529292</v>
      </c>
      <c r="P101" s="48">
        <f t="shared" si="68"/>
        <v>0</v>
      </c>
      <c r="Q101" s="49">
        <f t="shared" si="64"/>
        <v>-19.058823529411882</v>
      </c>
      <c r="R101" s="427">
        <f t="shared" si="69"/>
        <v>0.77499999999999858</v>
      </c>
      <c r="S101" s="603"/>
      <c r="T101" s="214">
        <v>0.57152777777777763</v>
      </c>
      <c r="U101" s="89">
        <v>0.59236111111111101</v>
      </c>
      <c r="V101" s="215">
        <v>5</v>
      </c>
      <c r="W101" s="90">
        <f t="shared" si="70"/>
        <v>30.000000000000053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-324.00000000000205</v>
      </c>
      <c r="AG101" s="217">
        <f t="shared" si="62"/>
        <v>0.77499999999999858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251.29999999999998</v>
      </c>
      <c r="H102" s="213">
        <f t="shared" si="65"/>
        <v>17980.514999999999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1256.5000000000045</v>
      </c>
      <c r="O102" s="47">
        <f t="shared" si="67"/>
        <v>69.805555555555813</v>
      </c>
      <c r="P102" s="48">
        <f t="shared" si="68"/>
        <v>0</v>
      </c>
      <c r="Q102" s="49">
        <f t="shared" si="64"/>
        <v>-7.1388888888886299</v>
      </c>
      <c r="R102" s="427">
        <f t="shared" si="69"/>
        <v>0.90722021660650154</v>
      </c>
      <c r="S102" s="603"/>
      <c r="T102" s="214">
        <v>0.60833333333333317</v>
      </c>
      <c r="U102" s="214">
        <v>0.61666666666666647</v>
      </c>
      <c r="V102" s="215">
        <v>23</v>
      </c>
      <c r="W102" s="90">
        <f t="shared" si="70"/>
        <v>11.999999999999957</v>
      </c>
      <c r="X102" s="223">
        <v>0.59722222222222221</v>
      </c>
      <c r="Y102" s="223">
        <v>0.60763888888888895</v>
      </c>
      <c r="Z102" s="220"/>
      <c r="AA102" s="220"/>
      <c r="AB102" s="588"/>
      <c r="AC102" s="588"/>
      <c r="AD102" s="423"/>
      <c r="AE102" s="423"/>
      <c r="AF102" s="54">
        <f t="shared" si="61"/>
        <v>-128.49999999999545</v>
      </c>
      <c r="AG102" s="424">
        <f t="shared" si="62"/>
        <v>0.90722021660650143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870.8</v>
      </c>
      <c r="H103" s="213">
        <f t="shared" si="65"/>
        <v>32149.936000000002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1536.7058823529392</v>
      </c>
      <c r="O103" s="47">
        <f t="shared" si="67"/>
        <v>128.0588235294116</v>
      </c>
      <c r="P103" s="48">
        <f t="shared" si="68"/>
        <v>0</v>
      </c>
      <c r="Q103" s="49">
        <f t="shared" si="64"/>
        <v>-38.60784313725506</v>
      </c>
      <c r="R103" s="427">
        <f t="shared" si="69"/>
        <v>0.76835294117646968</v>
      </c>
      <c r="S103" s="603"/>
      <c r="T103" s="214">
        <v>0.62083333333333313</v>
      </c>
      <c r="U103" s="214">
        <v>0.64444444444444426</v>
      </c>
      <c r="V103" s="215">
        <v>6</v>
      </c>
      <c r="W103" s="90">
        <f t="shared" si="70"/>
        <v>34.000000000000043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-463.29411764706083</v>
      </c>
      <c r="AG103" s="424">
        <f t="shared" si="62"/>
        <v>0.76835294117646957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347</v>
      </c>
      <c r="E104" s="83"/>
      <c r="F104" s="370">
        <v>26.5</v>
      </c>
      <c r="G104" s="212">
        <v>1286.8800000000001</v>
      </c>
      <c r="H104" s="213">
        <f t="shared" si="65"/>
        <v>34102.32</v>
      </c>
      <c r="I104" s="224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1544.2560000000008</v>
      </c>
      <c r="O104" s="47">
        <f t="shared" si="67"/>
        <v>128.68800000000007</v>
      </c>
      <c r="P104" s="48">
        <f t="shared" si="68"/>
        <v>0</v>
      </c>
      <c r="Q104" s="49">
        <f t="shared" si="64"/>
        <v>-37.978666666666584</v>
      </c>
      <c r="R104" s="427">
        <f t="shared" si="69"/>
        <v>0.77212800000000048</v>
      </c>
      <c r="S104" s="604"/>
      <c r="T104" s="214">
        <v>0.64861111111111092</v>
      </c>
      <c r="U104" s="214">
        <v>0.68333333333333313</v>
      </c>
      <c r="V104" s="215">
        <v>6</v>
      </c>
      <c r="W104" s="90">
        <f t="shared" si="70"/>
        <v>49.999999999999986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-455.74399999999923</v>
      </c>
      <c r="AG104" s="217">
        <f t="shared" si="62"/>
        <v>0.77212800000000037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46"/>
      <c r="K105" s="44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15.555555555555555</v>
      </c>
      <c r="K108" s="101">
        <v>1689.4444444444443</v>
      </c>
      <c r="L108" s="104">
        <v>117.67849634980699</v>
      </c>
      <c r="M108" s="101">
        <f t="shared" ref="M108:O108" si="71">AVERAGE(M96:M107)</f>
        <v>15.222222222222221</v>
      </c>
      <c r="N108" s="101">
        <f t="shared" si="71"/>
        <v>1365.7859883924402</v>
      </c>
      <c r="O108" s="104">
        <f t="shared" si="71"/>
        <v>95.368435847601276</v>
      </c>
      <c r="P108" s="54">
        <f t="shared" ref="P108:P116" si="72">M108-J108</f>
        <v>-0.33333333333333393</v>
      </c>
      <c r="Q108" s="88">
        <f t="shared" ref="Q108:Q116" si="73">O108-L108</f>
        <v>-22.310060502205715</v>
      </c>
      <c r="R108" s="105">
        <f t="shared" ref="R108:R116" si="74">O108/L108</f>
        <v>0.81041514640119461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-323.65845605200411</v>
      </c>
      <c r="AG108" s="424">
        <f t="shared" si="62"/>
        <v>0.80842314340887622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1574</v>
      </c>
      <c r="H109" s="45">
        <f t="shared" ref="H109:H119" si="75">F109*G109</f>
        <v>47165.686680469284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6" si="76">G109/W109*60</f>
        <v>1195.443037974683</v>
      </c>
      <c r="O109" s="47">
        <f t="shared" ref="O109:O116" si="77">N109/M109</f>
        <v>66.413502109704609</v>
      </c>
      <c r="P109" s="48">
        <f t="shared" si="72"/>
        <v>0</v>
      </c>
      <c r="Q109" s="49">
        <f t="shared" si="73"/>
        <v>-0.25316455696206219</v>
      </c>
      <c r="R109" s="427">
        <f t="shared" si="74"/>
        <v>0.99620253164556904</v>
      </c>
      <c r="S109" s="608">
        <f>R121</f>
        <v>0.80676963339450147</v>
      </c>
      <c r="T109" s="230">
        <v>0.5</v>
      </c>
      <c r="U109" s="230">
        <v>0.55486111111111114</v>
      </c>
      <c r="V109" s="231">
        <v>5</v>
      </c>
      <c r="W109" s="436">
        <f t="shared" si="70"/>
        <v>79.000000000000043</v>
      </c>
      <c r="X109" s="53"/>
      <c r="Y109" s="53"/>
      <c r="Z109" s="54"/>
      <c r="AA109" s="54"/>
      <c r="AB109" s="588"/>
      <c r="AC109" s="588"/>
      <c r="AD109" s="423">
        <v>1</v>
      </c>
      <c r="AE109" s="423"/>
      <c r="AF109" s="48">
        <f t="shared" si="61"/>
        <v>-4.5569620253170342</v>
      </c>
      <c r="AG109" s="126">
        <f t="shared" si="62"/>
        <v>0.99620253164556916</v>
      </c>
      <c r="AH109" s="587">
        <f>AG121</f>
        <v>0.8260420604453359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794</v>
      </c>
      <c r="H110" s="45">
        <f t="shared" si="75"/>
        <v>44805.42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1253.6842105263147</v>
      </c>
      <c r="O110" s="47">
        <f t="shared" si="77"/>
        <v>69.649122807017477</v>
      </c>
      <c r="P110" s="48">
        <f t="shared" si="72"/>
        <v>0</v>
      </c>
      <c r="Q110" s="49">
        <f t="shared" si="73"/>
        <v>-13.684210526315852</v>
      </c>
      <c r="R110" s="427">
        <f t="shared" si="74"/>
        <v>0.83578947368420975</v>
      </c>
      <c r="S110" s="594"/>
      <c r="T110" s="230">
        <v>0.57013888888888886</v>
      </c>
      <c r="U110" s="230">
        <v>0.59652777777777777</v>
      </c>
      <c r="V110" s="231">
        <v>22</v>
      </c>
      <c r="W110" s="436">
        <f t="shared" si="70"/>
        <v>38.000000000000028</v>
      </c>
      <c r="X110" s="191">
        <v>0.55902777777777779</v>
      </c>
      <c r="Y110" s="191">
        <v>0.56944444444444442</v>
      </c>
      <c r="Z110" s="54"/>
      <c r="AA110" s="54"/>
      <c r="AB110" s="588"/>
      <c r="AC110" s="588"/>
      <c r="AD110" s="423"/>
      <c r="AE110" s="423"/>
      <c r="AF110" s="48">
        <f t="shared" si="61"/>
        <v>-246.3157894736853</v>
      </c>
      <c r="AG110" s="126">
        <f t="shared" si="62"/>
        <v>0.83578947368420975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756</v>
      </c>
      <c r="H111" s="45">
        <f t="shared" si="75"/>
        <v>39123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1225.9459459459451</v>
      </c>
      <c r="O111" s="47">
        <f t="shared" si="77"/>
        <v>58.378378378378343</v>
      </c>
      <c r="P111" s="48">
        <f t="shared" si="72"/>
        <v>0</v>
      </c>
      <c r="Q111" s="49">
        <f t="shared" si="73"/>
        <v>-13.050193050193087</v>
      </c>
      <c r="R111" s="427">
        <f t="shared" si="74"/>
        <v>0.81729729729729683</v>
      </c>
      <c r="S111" s="594"/>
      <c r="T111" s="230">
        <v>0.60138888888888886</v>
      </c>
      <c r="U111" s="230">
        <v>0.62708333333333333</v>
      </c>
      <c r="V111" s="231">
        <v>7</v>
      </c>
      <c r="W111" s="436">
        <f t="shared" si="70"/>
        <v>37.000000000000028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-274.05405405405486</v>
      </c>
      <c r="AG111" s="126">
        <f t="shared" si="62"/>
        <v>0.81729729729729672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1165</v>
      </c>
      <c r="H112" s="45">
        <f t="shared" si="75"/>
        <v>69364.100000000006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1226.3157894736851</v>
      </c>
      <c r="O112" s="47">
        <f t="shared" si="77"/>
        <v>68.12865497076028</v>
      </c>
      <c r="P112" s="48">
        <f t="shared" si="72"/>
        <v>0</v>
      </c>
      <c r="Q112" s="49">
        <f t="shared" si="73"/>
        <v>-8.8157894736841627</v>
      </c>
      <c r="R112" s="427">
        <f t="shared" si="74"/>
        <v>0.88542656279688448</v>
      </c>
      <c r="S112" s="594"/>
      <c r="T112" s="230">
        <v>0.63124999999999998</v>
      </c>
      <c r="U112" s="230">
        <v>0.67083333333333328</v>
      </c>
      <c r="V112" s="231">
        <v>6</v>
      </c>
      <c r="W112" s="436">
        <f t="shared" si="70"/>
        <v>56.999999999999957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-158.68421052631493</v>
      </c>
      <c r="AG112" s="126">
        <f t="shared" si="62"/>
        <v>0.88542656279688448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1460</v>
      </c>
      <c r="H113" s="45">
        <f t="shared" si="75"/>
        <v>41712.199999999997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1484.7457627118656</v>
      </c>
      <c r="O113" s="47">
        <f t="shared" si="77"/>
        <v>123.72881355932213</v>
      </c>
      <c r="P113" s="48">
        <f t="shared" si="72"/>
        <v>0</v>
      </c>
      <c r="Q113" s="49">
        <f t="shared" si="73"/>
        <v>-1.2711864406778659</v>
      </c>
      <c r="R113" s="427">
        <f t="shared" si="74"/>
        <v>0.9898305084745771</v>
      </c>
      <c r="S113" s="594"/>
      <c r="T113" s="230">
        <v>0.70833333333333337</v>
      </c>
      <c r="U113" s="230">
        <v>0.74930555555555556</v>
      </c>
      <c r="V113" s="231">
        <v>5</v>
      </c>
      <c r="W113" s="436">
        <f t="shared" si="70"/>
        <v>58.99999999999995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-15.254237288134391</v>
      </c>
      <c r="AG113" s="126">
        <f t="shared" si="62"/>
        <v>0.9898305084745771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54</v>
      </c>
      <c r="H114" s="45">
        <f t="shared" si="75"/>
        <v>1089.18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810.00000000000284</v>
      </c>
      <c r="O114" s="47">
        <f t="shared" si="77"/>
        <v>67.500000000000242</v>
      </c>
      <c r="P114" s="48">
        <f t="shared" si="72"/>
        <v>0</v>
      </c>
      <c r="Q114" s="49">
        <f t="shared" si="73"/>
        <v>-57.499999999999758</v>
      </c>
      <c r="R114" s="427">
        <f t="shared" si="74"/>
        <v>0.54000000000000192</v>
      </c>
      <c r="S114" s="594"/>
      <c r="T114" s="230">
        <v>0.75277777777777777</v>
      </c>
      <c r="U114" s="230">
        <v>0.75555555555555554</v>
      </c>
      <c r="V114" s="231">
        <v>5</v>
      </c>
      <c r="W114" s="436">
        <f t="shared" si="70"/>
        <v>3.9999999999999858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-689.99999999999716</v>
      </c>
      <c r="AG114" s="126">
        <f t="shared" si="62"/>
        <v>0.54000000000000192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516</v>
      </c>
      <c r="H115" s="45">
        <f t="shared" si="75"/>
        <v>10536.720000000001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1031.9999999999982</v>
      </c>
      <c r="O115" s="47">
        <f t="shared" si="77"/>
        <v>85.999999999999844</v>
      </c>
      <c r="P115" s="48">
        <f t="shared" si="72"/>
        <v>0</v>
      </c>
      <c r="Q115" s="49">
        <f t="shared" si="73"/>
        <v>-39.000000000000156</v>
      </c>
      <c r="R115" s="427">
        <f t="shared" si="74"/>
        <v>0.68799999999999872</v>
      </c>
      <c r="S115" s="594"/>
      <c r="T115" s="230">
        <v>0.75972222222222219</v>
      </c>
      <c r="U115" s="230">
        <v>0.78055555555555556</v>
      </c>
      <c r="V115" s="231">
        <v>6</v>
      </c>
      <c r="W115" s="436">
        <f t="shared" si="70"/>
        <v>30.000000000000053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-468.00000000000182</v>
      </c>
      <c r="AG115" s="126">
        <f t="shared" si="62"/>
        <v>0.68799999999999883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1292</v>
      </c>
      <c r="H116" s="45">
        <f t="shared" si="75"/>
        <v>68295.12</v>
      </c>
      <c r="I116" s="423"/>
      <c r="J116" s="46">
        <v>18</v>
      </c>
      <c r="K116" s="44">
        <v>1440</v>
      </c>
      <c r="L116" s="47">
        <v>80</v>
      </c>
      <c r="M116" s="434">
        <v>19</v>
      </c>
      <c r="N116" s="44">
        <f t="shared" si="76"/>
        <v>1292.0000000000011</v>
      </c>
      <c r="O116" s="47">
        <f t="shared" si="77"/>
        <v>68.000000000000057</v>
      </c>
      <c r="P116" s="48">
        <f t="shared" si="72"/>
        <v>1</v>
      </c>
      <c r="Q116" s="49">
        <f t="shared" si="73"/>
        <v>-11.999999999999943</v>
      </c>
      <c r="R116" s="427">
        <f t="shared" si="74"/>
        <v>0.85000000000000075</v>
      </c>
      <c r="S116" s="594"/>
      <c r="T116" s="230">
        <v>0.79652777777777772</v>
      </c>
      <c r="U116" s="230">
        <v>0.83819444444444435</v>
      </c>
      <c r="V116" s="231">
        <v>23</v>
      </c>
      <c r="W116" s="436">
        <f t="shared" si="70"/>
        <v>59.999999999999943</v>
      </c>
      <c r="X116" s="219">
        <v>0.78472222222222221</v>
      </c>
      <c r="Y116" s="219">
        <v>0.79513888888888884</v>
      </c>
      <c r="Z116" s="220"/>
      <c r="AA116" s="220"/>
      <c r="AB116" s="588"/>
      <c r="AC116" s="588"/>
      <c r="AD116" s="224"/>
      <c r="AE116" s="224"/>
      <c r="AF116" s="48">
        <f t="shared" si="61"/>
        <v>-147.99999999999886</v>
      </c>
      <c r="AG116" s="126">
        <f t="shared" si="62"/>
        <v>0.89722222222222303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>
        <f t="shared" si="70"/>
        <v>0</v>
      </c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/>
      <c r="U119" s="230"/>
      <c r="V119" s="231"/>
      <c r="W119" s="436">
        <f>(U119-T119)*24*60</f>
        <v>0</v>
      </c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16.125</v>
      </c>
      <c r="K121" s="205">
        <v>1440.625</v>
      </c>
      <c r="L121" s="206">
        <v>94.171626984126988</v>
      </c>
      <c r="M121" s="205">
        <f t="shared" ref="M121:O121" si="78">AVERAGE(M109:M120)</f>
        <v>16.25</v>
      </c>
      <c r="N121" s="205">
        <f t="shared" si="78"/>
        <v>1190.0168433290621</v>
      </c>
      <c r="O121" s="206">
        <f t="shared" si="78"/>
        <v>75.974808978147877</v>
      </c>
      <c r="P121" s="48">
        <f t="shared" ref="P121:P129" si="79">M121-J121</f>
        <v>0.125</v>
      </c>
      <c r="Q121" s="49">
        <f t="shared" ref="Q121:Q129" si="80">O121-L121</f>
        <v>-18.196818005979111</v>
      </c>
      <c r="R121" s="175">
        <f t="shared" ref="R121:R129" si="81">O121/L121</f>
        <v>0.80676963339450147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-250.60815667093789</v>
      </c>
      <c r="AG121" s="126">
        <f>N121/K121</f>
        <v>0.8260420604453359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1372</v>
      </c>
      <c r="H122" s="45">
        <f t="shared" ref="H122:H132" si="82">F122*G122</f>
        <v>80495.240000000005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29" si="83">G122/W122*60</f>
        <v>1286.2500000000016</v>
      </c>
      <c r="O122" s="241">
        <f t="shared" ref="O122:O129" si="84">N122/M122</f>
        <v>67.697368421052715</v>
      </c>
      <c r="P122" s="108">
        <f t="shared" si="79"/>
        <v>0</v>
      </c>
      <c r="Q122" s="185">
        <f t="shared" si="80"/>
        <v>-8.092105263157805</v>
      </c>
      <c r="R122" s="109">
        <f t="shared" si="81"/>
        <v>0.89322916666666785</v>
      </c>
      <c r="S122" s="603">
        <f>R134</f>
        <v>0.88575067590360734</v>
      </c>
      <c r="T122" s="50">
        <v>0.5</v>
      </c>
      <c r="U122" s="50">
        <v>0.5444444444444444</v>
      </c>
      <c r="V122" s="231">
        <v>5</v>
      </c>
      <c r="W122" s="436">
        <f t="shared" si="70"/>
        <v>63.999999999999929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-153.74999999999841</v>
      </c>
      <c r="AG122" s="427">
        <f t="shared" si="62"/>
        <v>0.89322916666666774</v>
      </c>
      <c r="AH122" s="602">
        <f>AG134</f>
        <v>0.8853895408339808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1801</v>
      </c>
      <c r="H123" s="45">
        <f t="shared" si="82"/>
        <v>107195.52</v>
      </c>
      <c r="I123" s="423"/>
      <c r="J123" s="46">
        <v>21</v>
      </c>
      <c r="K123" s="44">
        <v>1385</v>
      </c>
      <c r="L123" s="47">
        <v>65.952380952380949</v>
      </c>
      <c r="M123" s="434">
        <v>21</v>
      </c>
      <c r="N123" s="57">
        <f t="shared" si="83"/>
        <v>1242.0689655172414</v>
      </c>
      <c r="O123" s="86">
        <f t="shared" si="84"/>
        <v>59.146141215106731</v>
      </c>
      <c r="P123" s="54">
        <f t="shared" si="79"/>
        <v>0</v>
      </c>
      <c r="Q123" s="88">
        <f t="shared" si="80"/>
        <v>-6.8062397372742183</v>
      </c>
      <c r="R123" s="424">
        <f t="shared" si="81"/>
        <v>0.89680069712436206</v>
      </c>
      <c r="S123" s="603"/>
      <c r="T123" s="50">
        <v>0.56041666666666656</v>
      </c>
      <c r="U123" s="50">
        <v>0.62083333333333324</v>
      </c>
      <c r="V123" s="231">
        <v>23</v>
      </c>
      <c r="W123" s="436">
        <f t="shared" si="70"/>
        <v>87.000000000000014</v>
      </c>
      <c r="X123" s="53">
        <v>0.54861111111111105</v>
      </c>
      <c r="Y123" s="53">
        <v>0.55902777777777779</v>
      </c>
      <c r="Z123" s="54"/>
      <c r="AA123" s="54"/>
      <c r="AB123" s="588"/>
      <c r="AC123" s="588"/>
      <c r="AD123" s="423"/>
      <c r="AE123" s="423"/>
      <c r="AF123" s="48">
        <f t="shared" si="61"/>
        <v>-142.93103448275861</v>
      </c>
      <c r="AG123" s="427">
        <f t="shared" si="62"/>
        <v>0.89680069712436206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349</v>
      </c>
      <c r="E124" s="180"/>
      <c r="F124" s="359">
        <v>61.09</v>
      </c>
      <c r="G124" s="177">
        <v>236.88</v>
      </c>
      <c r="H124" s="45">
        <f t="shared" si="82"/>
        <v>14470.9992</v>
      </c>
      <c r="I124" s="242">
        <v>1</v>
      </c>
      <c r="J124" s="46">
        <v>17</v>
      </c>
      <c r="K124" s="44">
        <v>1440</v>
      </c>
      <c r="L124" s="47">
        <v>84.705882352941174</v>
      </c>
      <c r="M124" s="437">
        <v>17</v>
      </c>
      <c r="N124" s="177">
        <f t="shared" si="83"/>
        <v>1292.0727272727318</v>
      </c>
      <c r="O124" s="241">
        <f t="shared" si="84"/>
        <v>76.004278074866576</v>
      </c>
      <c r="P124" s="108">
        <f t="shared" si="79"/>
        <v>0</v>
      </c>
      <c r="Q124" s="185">
        <f t="shared" si="80"/>
        <v>-8.7016042780745977</v>
      </c>
      <c r="R124" s="109">
        <f t="shared" si="81"/>
        <v>0.89727272727273044</v>
      </c>
      <c r="S124" s="610"/>
      <c r="T124" s="50">
        <v>0.70833333333333337</v>
      </c>
      <c r="U124" s="50">
        <v>0.71597222222222223</v>
      </c>
      <c r="V124" s="231">
        <v>5</v>
      </c>
      <c r="W124" s="436">
        <f t="shared" si="70"/>
        <v>10.999999999999961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-147.92727272726825</v>
      </c>
      <c r="AG124" s="109">
        <f t="shared" si="62"/>
        <v>0.89727272727273033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1228</v>
      </c>
      <c r="H125" s="45">
        <f t="shared" si="82"/>
        <v>69738.12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1416.9230769230776</v>
      </c>
      <c r="O125" s="241">
        <f t="shared" si="84"/>
        <v>78.717948717948758</v>
      </c>
      <c r="P125" s="108">
        <f t="shared" si="79"/>
        <v>0</v>
      </c>
      <c r="Q125" s="185">
        <f t="shared" si="80"/>
        <v>-12.170940170940128</v>
      </c>
      <c r="R125" s="109">
        <f t="shared" si="81"/>
        <v>0.86608990031972966</v>
      </c>
      <c r="S125" s="610"/>
      <c r="T125" s="50">
        <v>0.72083333333333333</v>
      </c>
      <c r="U125" s="50">
        <v>0.75694444444444442</v>
      </c>
      <c r="V125" s="231">
        <v>7</v>
      </c>
      <c r="W125" s="436">
        <f t="shared" si="70"/>
        <v>51.999999999999972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-219.07692307692241</v>
      </c>
      <c r="AG125" s="427">
        <f t="shared" si="62"/>
        <v>0.86608990031972954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980</v>
      </c>
      <c r="H126" s="45">
        <f t="shared" si="82"/>
        <v>55732.6</v>
      </c>
      <c r="I126" s="423"/>
      <c r="J126" s="46">
        <v>18</v>
      </c>
      <c r="K126" s="44">
        <v>1636</v>
      </c>
      <c r="L126" s="47">
        <v>90.888888888888886</v>
      </c>
      <c r="M126" s="434">
        <v>18</v>
      </c>
      <c r="N126" s="57">
        <f t="shared" si="83"/>
        <v>1367.4418604651162</v>
      </c>
      <c r="O126" s="86">
        <f t="shared" si="84"/>
        <v>75.968992248062008</v>
      </c>
      <c r="P126" s="54">
        <f t="shared" si="79"/>
        <v>0</v>
      </c>
      <c r="Q126" s="88">
        <f t="shared" si="80"/>
        <v>-14.919896640826877</v>
      </c>
      <c r="R126" s="424">
        <f t="shared" si="81"/>
        <v>0.83584465798601237</v>
      </c>
      <c r="S126" s="610"/>
      <c r="T126" s="50">
        <v>0.76180555555555551</v>
      </c>
      <c r="U126" s="50">
        <v>0.79166666666666663</v>
      </c>
      <c r="V126" s="231">
        <v>7</v>
      </c>
      <c r="W126" s="436">
        <f t="shared" si="70"/>
        <v>43.000000000000007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-268.55813953488382</v>
      </c>
      <c r="AG126" s="109">
        <f t="shared" si="62"/>
        <v>0.83584465798601237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269</v>
      </c>
      <c r="E127" s="83"/>
      <c r="F127" s="359">
        <v>47.6</v>
      </c>
      <c r="G127" s="212">
        <v>1272</v>
      </c>
      <c r="H127" s="45">
        <f t="shared" si="82"/>
        <v>60547.200000000004</v>
      </c>
      <c r="I127" s="224"/>
      <c r="J127" s="46">
        <v>19</v>
      </c>
      <c r="K127" s="44">
        <v>1440</v>
      </c>
      <c r="L127" s="47">
        <v>75.78947368421052</v>
      </c>
      <c r="M127" s="437">
        <v>19</v>
      </c>
      <c r="N127" s="177">
        <f t="shared" si="83"/>
        <v>1293.5593220338994</v>
      </c>
      <c r="O127" s="241">
        <f t="shared" si="84"/>
        <v>68.082069580731556</v>
      </c>
      <c r="P127" s="108">
        <f t="shared" si="79"/>
        <v>0</v>
      </c>
      <c r="Q127" s="185">
        <f t="shared" si="80"/>
        <v>-7.7074041034789644</v>
      </c>
      <c r="R127" s="109">
        <f t="shared" si="81"/>
        <v>0.89830508474576365</v>
      </c>
      <c r="S127" s="610"/>
      <c r="T127" s="50">
        <v>0.80694444444444435</v>
      </c>
      <c r="U127" s="50">
        <v>0.84791666666666654</v>
      </c>
      <c r="V127" s="425">
        <v>22</v>
      </c>
      <c r="W127" s="436">
        <f t="shared" si="70"/>
        <v>58.99999999999995</v>
      </c>
      <c r="X127" s="64">
        <v>0.79583333333333339</v>
      </c>
      <c r="Y127" s="64">
        <v>0.80555555555555547</v>
      </c>
      <c r="Z127" s="54"/>
      <c r="AA127" s="54"/>
      <c r="AB127" s="588"/>
      <c r="AC127" s="588"/>
      <c r="AD127" s="423"/>
      <c r="AE127" s="423"/>
      <c r="AF127" s="108">
        <f t="shared" si="61"/>
        <v>-146.44067796610057</v>
      </c>
      <c r="AG127" s="109">
        <f t="shared" si="62"/>
        <v>0.89830508474576354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270</v>
      </c>
      <c r="E128" s="83"/>
      <c r="F128" s="359">
        <v>50.67</v>
      </c>
      <c r="G128" s="57">
        <v>1167</v>
      </c>
      <c r="H128" s="45">
        <f t="shared" si="82"/>
        <v>59131.89</v>
      </c>
      <c r="I128" s="42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1321.132075471699</v>
      </c>
      <c r="O128" s="86">
        <f t="shared" si="84"/>
        <v>73.396226415094389</v>
      </c>
      <c r="P128" s="54">
        <f t="shared" si="79"/>
        <v>0</v>
      </c>
      <c r="Q128" s="88">
        <f t="shared" si="80"/>
        <v>-9.9371069182389391</v>
      </c>
      <c r="R128" s="424">
        <f t="shared" si="81"/>
        <v>0.88075471698113272</v>
      </c>
      <c r="S128" s="610"/>
      <c r="T128" s="50">
        <v>0.85277777777777763</v>
      </c>
      <c r="U128" s="50">
        <v>0.88958333333333317</v>
      </c>
      <c r="V128" s="425">
        <v>7</v>
      </c>
      <c r="W128" s="436">
        <f t="shared" si="70"/>
        <v>52.999999999999972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-178.86792452830105</v>
      </c>
      <c r="AG128" s="427">
        <f t="shared" si="62"/>
        <v>0.88075471698113261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340</v>
      </c>
      <c r="E129" s="60"/>
      <c r="F129" s="359">
        <v>58.17</v>
      </c>
      <c r="G129" s="57">
        <v>1021</v>
      </c>
      <c r="H129" s="45">
        <f t="shared" si="82"/>
        <v>59391.57</v>
      </c>
      <c r="I129" s="423"/>
      <c r="J129" s="46">
        <v>16</v>
      </c>
      <c r="K129" s="44">
        <v>1440</v>
      </c>
      <c r="L129" s="47">
        <v>90</v>
      </c>
      <c r="M129" s="434">
        <v>16</v>
      </c>
      <c r="N129" s="177">
        <f t="shared" si="83"/>
        <v>1331.7391304347825</v>
      </c>
      <c r="O129" s="241">
        <f t="shared" si="84"/>
        <v>83.233695652173907</v>
      </c>
      <c r="P129" s="108">
        <f t="shared" si="79"/>
        <v>0</v>
      </c>
      <c r="Q129" s="185">
        <f t="shared" si="80"/>
        <v>-6.7663043478260931</v>
      </c>
      <c r="R129" s="109">
        <f t="shared" si="81"/>
        <v>0.92481884057971009</v>
      </c>
      <c r="S129" s="610"/>
      <c r="T129" s="50">
        <v>0.89444444444444426</v>
      </c>
      <c r="U129" s="50">
        <v>0.92638888888888871</v>
      </c>
      <c r="V129" s="425">
        <v>7</v>
      </c>
      <c r="W129" s="436">
        <f t="shared" si="70"/>
        <v>46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-108.26086956521749</v>
      </c>
      <c r="AG129" s="109">
        <f t="shared" si="62"/>
        <v>0.92481884057971009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18.25</v>
      </c>
      <c r="K134" s="246">
        <v>1489.625</v>
      </c>
      <c r="L134" s="247">
        <v>82.168540223106788</v>
      </c>
      <c r="M134" s="246">
        <f t="shared" ref="M134:O134" si="85">AVERAGE(M122:M133)</f>
        <v>18.25</v>
      </c>
      <c r="N134" s="246">
        <f t="shared" si="85"/>
        <v>1318.8983947648187</v>
      </c>
      <c r="O134" s="247">
        <f t="shared" si="85"/>
        <v>72.780840040629585</v>
      </c>
      <c r="P134" s="51">
        <f t="shared" ref="P134:P143" si="86">M134-J134</f>
        <v>0</v>
      </c>
      <c r="Q134" s="142">
        <f t="shared" ref="Q134:Q143" si="87">O134-L134</f>
        <v>-9.3877001824772037</v>
      </c>
      <c r="R134" s="248">
        <f t="shared" ref="R134:R143" si="88">O134/L134</f>
        <v>0.88575067590360734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-170.7266052351813</v>
      </c>
      <c r="AG134" s="427">
        <f t="shared" si="62"/>
        <v>0.8853895408339808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1966.4</v>
      </c>
      <c r="H135" s="249">
        <f t="shared" ref="H135:H146" si="89">F135*G135</f>
        <v>106362.57600000002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1404.5714285714296</v>
      </c>
      <c r="O135" s="116">
        <f t="shared" ref="O135:O143" si="91">N135/M135</f>
        <v>78.031746031746081</v>
      </c>
      <c r="P135" s="54">
        <f t="shared" si="86"/>
        <v>0</v>
      </c>
      <c r="Q135" s="88">
        <f t="shared" si="87"/>
        <v>-5.3015873015872472</v>
      </c>
      <c r="R135" s="424">
        <f t="shared" si="88"/>
        <v>0.93638095238095298</v>
      </c>
      <c r="S135" s="594">
        <f>R147</f>
        <v>0.904039864865956</v>
      </c>
      <c r="T135" s="250">
        <v>0.45833333333333331</v>
      </c>
      <c r="U135" s="50">
        <v>0.51666666666666661</v>
      </c>
      <c r="V135" s="145">
        <v>5</v>
      </c>
      <c r="W135" s="251">
        <f t="shared" ref="W135:W147" si="92">(U135-T135)*24*60</f>
        <v>83.999999999999943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-95.428571428570422</v>
      </c>
      <c r="AG135" s="121">
        <f t="shared" si="62"/>
        <v>0.93638095238095309</v>
      </c>
      <c r="AH135" s="587">
        <f>AG147</f>
        <v>0.91289158917245516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1443</v>
      </c>
      <c r="H136" s="84">
        <f t="shared" si="89"/>
        <v>83311.604999999996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1396.451612903227</v>
      </c>
      <c r="O136" s="86">
        <f t="shared" si="91"/>
        <v>87.278225806451687</v>
      </c>
      <c r="P136" s="54">
        <f t="shared" si="86"/>
        <v>0</v>
      </c>
      <c r="Q136" s="88">
        <f t="shared" si="87"/>
        <v>-10.534274193548313</v>
      </c>
      <c r="R136" s="424">
        <f t="shared" si="88"/>
        <v>0.89230135009790856</v>
      </c>
      <c r="S136" s="594"/>
      <c r="T136" s="250">
        <v>0.53263888888888888</v>
      </c>
      <c r="U136" s="50">
        <v>0.5756944444444444</v>
      </c>
      <c r="V136" s="145">
        <v>23</v>
      </c>
      <c r="W136" s="251">
        <f t="shared" si="92"/>
        <v>61.999999999999943</v>
      </c>
      <c r="X136" s="53">
        <v>0.52083333333333337</v>
      </c>
      <c r="Y136" s="53">
        <v>0.53125</v>
      </c>
      <c r="Z136" s="54"/>
      <c r="AA136" s="54"/>
      <c r="AB136" s="588"/>
      <c r="AC136" s="588"/>
      <c r="AD136" s="423"/>
      <c r="AE136" s="423"/>
      <c r="AF136" s="48">
        <f t="shared" si="61"/>
        <v>-168.54838709677301</v>
      </c>
      <c r="AG136" s="126">
        <f t="shared" si="62"/>
        <v>0.89230135009790856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1434</v>
      </c>
      <c r="H137" s="84">
        <f t="shared" si="89"/>
        <v>72660.78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1434.0000000000014</v>
      </c>
      <c r="O137" s="86">
        <f t="shared" si="91"/>
        <v>79.666666666666742</v>
      </c>
      <c r="P137" s="54">
        <f t="shared" si="86"/>
        <v>0</v>
      </c>
      <c r="Q137" s="88">
        <f t="shared" si="87"/>
        <v>-3.6666666666665861</v>
      </c>
      <c r="R137" s="424">
        <f t="shared" si="88"/>
        <v>0.95600000000000096</v>
      </c>
      <c r="S137" s="594"/>
      <c r="T137" s="50">
        <v>0.58124999999999993</v>
      </c>
      <c r="U137" s="50">
        <v>0.62291666666666656</v>
      </c>
      <c r="V137" s="253">
        <v>8</v>
      </c>
      <c r="W137" s="251">
        <f t="shared" si="92"/>
        <v>59.999999999999943</v>
      </c>
      <c r="X137" s="53"/>
      <c r="Y137" s="53"/>
      <c r="Z137" s="54"/>
      <c r="AA137" s="54"/>
      <c r="AB137" s="588"/>
      <c r="AC137" s="588"/>
      <c r="AD137" s="423">
        <v>1</v>
      </c>
      <c r="AE137" s="423"/>
      <c r="AF137" s="48">
        <f t="shared" si="61"/>
        <v>-65.999999999998636</v>
      </c>
      <c r="AG137" s="126">
        <f t="shared" si="62"/>
        <v>0.95600000000000096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348</v>
      </c>
      <c r="E138" s="83"/>
      <c r="F138" s="359">
        <v>53.27</v>
      </c>
      <c r="G138" s="57">
        <v>333.18</v>
      </c>
      <c r="H138" s="84">
        <f t="shared" si="89"/>
        <v>17748.498600000003</v>
      </c>
      <c r="I138" s="423">
        <v>1</v>
      </c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1249.4250000000045</v>
      </c>
      <c r="O138" s="86">
        <f t="shared" si="91"/>
        <v>78.089062500000281</v>
      </c>
      <c r="P138" s="54">
        <f t="shared" si="86"/>
        <v>0</v>
      </c>
      <c r="Q138" s="88">
        <f t="shared" si="87"/>
        <v>-15.660937499999719</v>
      </c>
      <c r="R138" s="429">
        <f t="shared" si="88"/>
        <v>0.83295000000000297</v>
      </c>
      <c r="S138" s="594"/>
      <c r="T138" s="50">
        <v>0.62708333333333321</v>
      </c>
      <c r="U138" s="50">
        <v>0.63819444444444429</v>
      </c>
      <c r="V138" s="253">
        <v>6</v>
      </c>
      <c r="W138" s="251">
        <f t="shared" si="92"/>
        <v>15.999999999999943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-250.5749999999955</v>
      </c>
      <c r="AG138" s="126">
        <f t="shared" si="62"/>
        <v>0.83295000000000297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866</v>
      </c>
      <c r="H139" s="84">
        <f t="shared" si="89"/>
        <v>43880.22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1367.3684210526305</v>
      </c>
      <c r="O139" s="86">
        <f t="shared" si="91"/>
        <v>80.433436532507685</v>
      </c>
      <c r="P139" s="54">
        <f t="shared" si="86"/>
        <v>0</v>
      </c>
      <c r="Q139" s="88">
        <f t="shared" si="87"/>
        <v>-7.8018575851393734</v>
      </c>
      <c r="R139" s="424">
        <f t="shared" si="88"/>
        <v>0.91157894736842038</v>
      </c>
      <c r="S139" s="594"/>
      <c r="T139" s="50">
        <v>0.67847222222222203</v>
      </c>
      <c r="U139" s="50">
        <v>0.70486111111111094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-132.63157894736946</v>
      </c>
      <c r="AG139" s="126">
        <f t="shared" si="62"/>
        <v>0.91157894736842038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1440</v>
      </c>
      <c r="H140" s="84">
        <f t="shared" si="89"/>
        <v>73411.199999999997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1309.0909090909104</v>
      </c>
      <c r="O140" s="86">
        <f t="shared" si="91"/>
        <v>65.454545454545524</v>
      </c>
      <c r="P140" s="54">
        <f t="shared" si="86"/>
        <v>0</v>
      </c>
      <c r="Q140" s="88">
        <f t="shared" si="87"/>
        <v>-6.5454545454544757</v>
      </c>
      <c r="R140" s="424">
        <f t="shared" si="88"/>
        <v>0.90909090909091006</v>
      </c>
      <c r="S140" s="595"/>
      <c r="T140" s="63">
        <v>0.71041666666666647</v>
      </c>
      <c r="U140" s="256">
        <v>0.75624999999999976</v>
      </c>
      <c r="V140" s="257">
        <v>8</v>
      </c>
      <c r="W140" s="251">
        <f t="shared" si="92"/>
        <v>65.999999999999929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-130.90909090908963</v>
      </c>
      <c r="AG140" s="126">
        <f t="shared" si="62"/>
        <v>0.90909090909090995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1627</v>
      </c>
      <c r="H141" s="84">
        <f t="shared" si="89"/>
        <v>82846.84</v>
      </c>
      <c r="I141" s="423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1319.1891891891883</v>
      </c>
      <c r="O141" s="86">
        <f t="shared" si="91"/>
        <v>69.431009957325699</v>
      </c>
      <c r="P141" s="54">
        <f t="shared" si="86"/>
        <v>0</v>
      </c>
      <c r="Q141" s="88">
        <f t="shared" si="87"/>
        <v>-6.3584637268848212</v>
      </c>
      <c r="R141" s="424">
        <f t="shared" si="88"/>
        <v>0.9161036036036031</v>
      </c>
      <c r="S141" s="595"/>
      <c r="T141" s="63">
        <v>0.76111111111111085</v>
      </c>
      <c r="U141" s="256">
        <v>0.81249999999999978</v>
      </c>
      <c r="V141" s="55">
        <v>7</v>
      </c>
      <c r="W141" s="251">
        <f t="shared" si="92"/>
        <v>74.000000000000057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-120.81081081081174</v>
      </c>
      <c r="AG141" s="126">
        <f t="shared" si="62"/>
        <v>0.91610360360360299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918</v>
      </c>
      <c r="H142" s="84">
        <f t="shared" si="89"/>
        <v>46515.060000000005</v>
      </c>
      <c r="I142" s="423"/>
      <c r="J142" s="46">
        <v>17</v>
      </c>
      <c r="K142" s="44">
        <v>1440</v>
      </c>
      <c r="L142" s="47">
        <v>84.705882352941174</v>
      </c>
      <c r="M142" s="232">
        <v>17</v>
      </c>
      <c r="N142" s="57">
        <f t="shared" si="90"/>
        <v>1343.4146341463411</v>
      </c>
      <c r="O142" s="86">
        <f t="shared" si="91"/>
        <v>79.024390243902417</v>
      </c>
      <c r="P142" s="54">
        <f t="shared" si="86"/>
        <v>0</v>
      </c>
      <c r="Q142" s="88">
        <f t="shared" si="87"/>
        <v>-5.6814921090387571</v>
      </c>
      <c r="R142" s="424">
        <f t="shared" si="88"/>
        <v>0.9329268292682924</v>
      </c>
      <c r="S142" s="595"/>
      <c r="T142" s="63">
        <v>0.8277777777777775</v>
      </c>
      <c r="U142" s="256">
        <v>0.85624999999999973</v>
      </c>
      <c r="V142" s="55">
        <v>22</v>
      </c>
      <c r="W142" s="251">
        <f t="shared" si="92"/>
        <v>41.000000000000014</v>
      </c>
      <c r="X142" s="53">
        <v>0.81666666666666676</v>
      </c>
      <c r="Y142" s="53">
        <v>0.82638888888888884</v>
      </c>
      <c r="Z142" s="54"/>
      <c r="AA142" s="54"/>
      <c r="AB142" s="588"/>
      <c r="AC142" s="588"/>
      <c r="AD142" s="423"/>
      <c r="AE142" s="423"/>
      <c r="AF142" s="48">
        <f t="shared" si="61"/>
        <v>-96.585365853658914</v>
      </c>
      <c r="AG142" s="126">
        <f t="shared" si="62"/>
        <v>0.9329268292682924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1162</v>
      </c>
      <c r="H143" s="84">
        <f t="shared" si="89"/>
        <v>58669.380000000005</v>
      </c>
      <c r="I143" s="423"/>
      <c r="J143" s="87">
        <v>14</v>
      </c>
      <c r="K143" s="57">
        <v>1440</v>
      </c>
      <c r="L143" s="86">
        <v>102.85714285714286</v>
      </c>
      <c r="M143" s="232">
        <v>15</v>
      </c>
      <c r="N143" s="57">
        <f t="shared" si="90"/>
        <v>1340.7692307692314</v>
      </c>
      <c r="O143" s="86">
        <f t="shared" si="91"/>
        <v>89.384615384615429</v>
      </c>
      <c r="P143" s="54">
        <f t="shared" si="86"/>
        <v>1</v>
      </c>
      <c r="Q143" s="88">
        <f t="shared" si="87"/>
        <v>-13.472527472527432</v>
      </c>
      <c r="R143" s="424">
        <f t="shared" si="88"/>
        <v>0.86901709401709437</v>
      </c>
      <c r="S143" s="595"/>
      <c r="T143" s="63">
        <v>0.86180555555555527</v>
      </c>
      <c r="U143" s="256">
        <v>0.89791666666666636</v>
      </c>
      <c r="V143" s="55">
        <v>8</v>
      </c>
      <c r="W143" s="251">
        <f t="shared" si="92"/>
        <v>51.999999999999972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-99.230769230768601</v>
      </c>
      <c r="AG143" s="126">
        <f t="shared" si="62"/>
        <v>0.93108974358974406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6">
        <f t="shared" ref="M147:O147" si="93">AVERAGE(M135:M146)</f>
        <v>17.333333333333332</v>
      </c>
      <c r="N147" s="246">
        <f t="shared" si="93"/>
        <v>1351.5867139692184</v>
      </c>
      <c r="O147" s="247">
        <f t="shared" si="93"/>
        <v>78.532633175306856</v>
      </c>
      <c r="P147" s="51">
        <f t="shared" ref="P147:P152" si="94">M147-J147</f>
        <v>0.11111111111111072</v>
      </c>
      <c r="Q147" s="142">
        <f t="shared" ref="Q147:Q152" si="95">O147-L147</f>
        <v>-8.3359179000940742</v>
      </c>
      <c r="R147" s="262">
        <f t="shared" ref="R147:R152" si="96">O147/L147</f>
        <v>0.904039864865956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-128.96884158633725</v>
      </c>
      <c r="AG147" s="263">
        <f t="shared" si="62"/>
        <v>0.91289158917245516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1884.36</v>
      </c>
      <c r="H148" s="84">
        <f t="shared" ref="H148:H172" si="97">F148*G148</f>
        <v>49935.54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2" si="98">G148/W148*60</f>
        <v>1487.6526315789479</v>
      </c>
      <c r="O148" s="47">
        <f t="shared" ref="O148:O152" si="99">N148/M148</f>
        <v>123.97105263157898</v>
      </c>
      <c r="P148" s="48">
        <f t="shared" si="94"/>
        <v>0</v>
      </c>
      <c r="Q148" s="49">
        <f t="shared" si="95"/>
        <v>-42.695614035087672</v>
      </c>
      <c r="R148" s="427">
        <f t="shared" si="96"/>
        <v>0.743826315789474</v>
      </c>
      <c r="S148" s="600">
        <f>R160</f>
        <v>0.81717197077258796</v>
      </c>
      <c r="T148" s="250">
        <v>0.45833333333333331</v>
      </c>
      <c r="U148" s="50">
        <v>0.51111111111111107</v>
      </c>
      <c r="V148" s="425">
        <v>5</v>
      </c>
      <c r="W148" s="436">
        <f>(U148-T148)*24*60</f>
        <v>75.999999999999972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-512.34736842105212</v>
      </c>
      <c r="AG148" s="126">
        <f t="shared" si="62"/>
        <v>0.74382631578947389</v>
      </c>
      <c r="AH148" s="587">
        <f>AG160</f>
        <v>0.81438809587420391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1121</v>
      </c>
      <c r="H149" s="84">
        <f t="shared" si="97"/>
        <v>50422.579999999994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1201.0714285714294</v>
      </c>
      <c r="O149" s="47">
        <f t="shared" si="99"/>
        <v>63.214285714285758</v>
      </c>
      <c r="P149" s="48">
        <f t="shared" si="94"/>
        <v>0</v>
      </c>
      <c r="Q149" s="49">
        <f t="shared" si="95"/>
        <v>-15.733082706766872</v>
      </c>
      <c r="R149" s="427">
        <f t="shared" si="96"/>
        <v>0.80071428571428627</v>
      </c>
      <c r="S149" s="601"/>
      <c r="T149" s="250">
        <v>0.70833333333333337</v>
      </c>
      <c r="U149" s="50">
        <v>0.74722222222222223</v>
      </c>
      <c r="V149" s="425">
        <v>5</v>
      </c>
      <c r="W149" s="436">
        <f t="shared" ref="W149:W159" si="100">(U149-T149)*24*60</f>
        <v>55.999999999999957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-298.92857142857065</v>
      </c>
      <c r="AG149" s="126">
        <f t="shared" si="62"/>
        <v>0.80071428571428627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879</v>
      </c>
      <c r="H150" s="84">
        <f t="shared" si="97"/>
        <v>47184.72</v>
      </c>
      <c r="I150" s="264"/>
      <c r="J150" s="87">
        <v>20</v>
      </c>
      <c r="K150" s="57">
        <v>1500</v>
      </c>
      <c r="L150" s="86">
        <v>75</v>
      </c>
      <c r="M150" s="232">
        <v>19</v>
      </c>
      <c r="N150" s="44">
        <f t="shared" si="98"/>
        <v>1172</v>
      </c>
      <c r="O150" s="47">
        <f t="shared" si="99"/>
        <v>61.684210526315788</v>
      </c>
      <c r="P150" s="48">
        <f t="shared" si="94"/>
        <v>-1</v>
      </c>
      <c r="Q150" s="49">
        <f t="shared" si="95"/>
        <v>-13.315789473684212</v>
      </c>
      <c r="R150" s="427">
        <f t="shared" si="96"/>
        <v>0.82245614035087722</v>
      </c>
      <c r="S150" s="601"/>
      <c r="T150" s="250">
        <v>0.75138888888888888</v>
      </c>
      <c r="U150" s="50">
        <v>0.78263888888888888</v>
      </c>
      <c r="V150" s="425">
        <v>6</v>
      </c>
      <c r="W150" s="436">
        <f t="shared" si="100"/>
        <v>45</v>
      </c>
      <c r="X150" s="219"/>
      <c r="Y150" s="219"/>
      <c r="Z150" s="220"/>
      <c r="AA150" s="220"/>
      <c r="AB150" s="588"/>
      <c r="AC150" s="588"/>
      <c r="AD150" s="423"/>
      <c r="AE150" s="423">
        <v>1</v>
      </c>
      <c r="AF150" s="48">
        <f t="shared" si="61"/>
        <v>-328</v>
      </c>
      <c r="AG150" s="126">
        <f t="shared" si="62"/>
        <v>0.78133333333333332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809</v>
      </c>
      <c r="H151" s="84">
        <f t="shared" si="97"/>
        <v>44948.04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1277.3684210526305</v>
      </c>
      <c r="O151" s="47">
        <f t="shared" si="99"/>
        <v>79.835526315789409</v>
      </c>
      <c r="P151" s="48">
        <f t="shared" si="94"/>
        <v>0</v>
      </c>
      <c r="Q151" s="49">
        <f t="shared" si="95"/>
        <v>-10.164473684210591</v>
      </c>
      <c r="R151" s="427">
        <f t="shared" si="96"/>
        <v>0.88706140350877116</v>
      </c>
      <c r="S151" s="601"/>
      <c r="T151" s="250">
        <v>0.79861111111111116</v>
      </c>
      <c r="U151" s="50">
        <v>0.82500000000000007</v>
      </c>
      <c r="V151" s="425">
        <v>23</v>
      </c>
      <c r="W151" s="436">
        <f t="shared" si="100"/>
        <v>38.000000000000028</v>
      </c>
      <c r="X151" s="219">
        <v>0.78749999999999998</v>
      </c>
      <c r="Y151" s="219">
        <v>0.79722222222222217</v>
      </c>
      <c r="Z151" s="220"/>
      <c r="AA151" s="220"/>
      <c r="AB151" s="588"/>
      <c r="AC151" s="588"/>
      <c r="AD151" s="224"/>
      <c r="AE151" s="224"/>
      <c r="AF151" s="48">
        <f t="shared" si="61"/>
        <v>-162.63157894736946</v>
      </c>
      <c r="AG151" s="126">
        <f t="shared" si="62"/>
        <v>0.88706140350877116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597</v>
      </c>
      <c r="H152" s="84">
        <f t="shared" si="97"/>
        <v>32411.13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1279.2857142857188</v>
      </c>
      <c r="O152" s="47">
        <f t="shared" si="99"/>
        <v>85.28571428571459</v>
      </c>
      <c r="P152" s="48">
        <f t="shared" si="94"/>
        <v>0</v>
      </c>
      <c r="Q152" s="49">
        <f t="shared" si="95"/>
        <v>-10.71428571428541</v>
      </c>
      <c r="R152" s="427">
        <f t="shared" si="96"/>
        <v>0.88839285714286031</v>
      </c>
      <c r="S152" s="601"/>
      <c r="T152" s="265">
        <v>0.8305555555555556</v>
      </c>
      <c r="U152" s="63">
        <v>0.85</v>
      </c>
      <c r="V152" s="438">
        <v>8</v>
      </c>
      <c r="W152" s="436">
        <f t="shared" si="100"/>
        <v>27.999999999999901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-160.71428571428123</v>
      </c>
      <c r="AG152" s="126">
        <f t="shared" si="62"/>
        <v>0.8883928571428602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16.399999999999999</v>
      </c>
      <c r="K160" s="273">
        <v>1576</v>
      </c>
      <c r="L160" s="274">
        <v>101.32280701754385</v>
      </c>
      <c r="M160" s="273">
        <f t="shared" ref="M160:O160" si="101">AVERAGE(M148:M159)</f>
        <v>16.2</v>
      </c>
      <c r="N160" s="273">
        <f t="shared" si="101"/>
        <v>1283.4756390977454</v>
      </c>
      <c r="O160" s="274">
        <f t="shared" si="101"/>
        <v>82.798157894736917</v>
      </c>
      <c r="P160" s="65">
        <f t="shared" ref="P160:P165" si="102">M160-J160</f>
        <v>-0.19999999999999929</v>
      </c>
      <c r="Q160" s="74">
        <f t="shared" ref="Q160:Q165" si="103">O160-L160</f>
        <v>-18.524649122806935</v>
      </c>
      <c r="R160" s="275">
        <f>O160/L160</f>
        <v>0.81717197077258796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-292.52436090225456</v>
      </c>
      <c r="AG160" s="130">
        <f t="shared" si="62"/>
        <v>0.81438809587420391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3055</v>
      </c>
      <c r="H161" s="84">
        <f t="shared" ref="H161:H170" si="104">F161*G161</f>
        <v>104572.65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2156.4705882352946</v>
      </c>
      <c r="O161" s="86">
        <f t="shared" ref="O161:O165" si="106">N161/M161</f>
        <v>165.88235294117652</v>
      </c>
      <c r="P161" s="54">
        <f t="shared" si="102"/>
        <v>0</v>
      </c>
      <c r="Q161" s="88">
        <f t="shared" si="103"/>
        <v>-7.1945701357465452</v>
      </c>
      <c r="R161" s="424">
        <f t="shared" ref="R161:R165" si="107">O161/L161</f>
        <v>0.95843137254902</v>
      </c>
      <c r="S161" s="587">
        <f>R173</f>
        <v>0.94430319309208088</v>
      </c>
      <c r="T161" s="89">
        <v>0.16666666666666666</v>
      </c>
      <c r="U161" s="89">
        <v>0.22569444444444442</v>
      </c>
      <c r="V161" s="423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3">
        <v>1</v>
      </c>
      <c r="AE161" s="423"/>
      <c r="AF161" s="54">
        <f t="shared" si="61"/>
        <v>-93.529411764705401</v>
      </c>
      <c r="AG161" s="424">
        <f t="shared" si="62"/>
        <v>0.95843137254901978</v>
      </c>
      <c r="AH161" s="587">
        <f>AG173</f>
        <v>0.94696166041623386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3206</v>
      </c>
      <c r="H162" s="84">
        <f t="shared" si="104"/>
        <v>109741.37999999999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2161.3483146067429</v>
      </c>
      <c r="O162" s="86">
        <f t="shared" si="106"/>
        <v>166.25756266205715</v>
      </c>
      <c r="P162" s="54">
        <f t="shared" si="102"/>
        <v>0</v>
      </c>
      <c r="Q162" s="88">
        <f t="shared" si="103"/>
        <v>-6.8193604148659119</v>
      </c>
      <c r="R162" s="424">
        <f t="shared" si="107"/>
        <v>0.96059925093633025</v>
      </c>
      <c r="S162" s="587"/>
      <c r="T162" s="89">
        <v>0.23055555555555554</v>
      </c>
      <c r="U162" s="89">
        <v>0.29236111111111107</v>
      </c>
      <c r="V162" s="423">
        <v>7</v>
      </c>
      <c r="W162" s="90">
        <f t="shared" si="108"/>
        <v>88.999999999999957</v>
      </c>
      <c r="X162" s="96"/>
      <c r="Y162" s="96"/>
      <c r="Z162" s="54"/>
      <c r="AA162" s="54"/>
      <c r="AB162" s="588"/>
      <c r="AC162" s="588"/>
      <c r="AD162" s="423"/>
      <c r="AE162" s="423"/>
      <c r="AF162" s="54">
        <f t="shared" si="61"/>
        <v>-88.651685393257139</v>
      </c>
      <c r="AG162" s="424">
        <f t="shared" si="62"/>
        <v>0.96059925093633014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3192</v>
      </c>
      <c r="H163" s="84">
        <f t="shared" si="104"/>
        <v>114369.36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2201.379310344827</v>
      </c>
      <c r="O163" s="86">
        <f t="shared" si="106"/>
        <v>200.12539184952973</v>
      </c>
      <c r="P163" s="54">
        <f t="shared" si="102"/>
        <v>0</v>
      </c>
      <c r="Q163" s="88">
        <f t="shared" si="103"/>
        <v>-4.4200626959247984</v>
      </c>
      <c r="R163" s="424">
        <f t="shared" si="107"/>
        <v>0.978390804597701</v>
      </c>
      <c r="S163" s="587"/>
      <c r="T163" s="89">
        <v>0.30763888888888885</v>
      </c>
      <c r="U163" s="89">
        <v>0.36805555555555552</v>
      </c>
      <c r="V163" s="423">
        <v>22</v>
      </c>
      <c r="W163" s="90">
        <f t="shared" si="108"/>
        <v>87.000000000000014</v>
      </c>
      <c r="X163" s="96">
        <v>0.29722222222222222</v>
      </c>
      <c r="Y163" s="96">
        <v>0.30555555555555552</v>
      </c>
      <c r="Z163" s="54"/>
      <c r="AA163" s="54"/>
      <c r="AB163" s="588"/>
      <c r="AC163" s="588"/>
      <c r="AD163" s="423"/>
      <c r="AE163" s="423"/>
      <c r="AF163" s="54">
        <f t="shared" si="61"/>
        <v>-48.62068965517301</v>
      </c>
      <c r="AG163" s="424">
        <f t="shared" si="62"/>
        <v>0.97839080459770089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6339</v>
      </c>
      <c r="H164" s="84">
        <f t="shared" si="104"/>
        <v>230802.99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2407.2151898734178</v>
      </c>
      <c r="O164" s="86">
        <f t="shared" si="106"/>
        <v>240.72151898734177</v>
      </c>
      <c r="P164" s="54">
        <f t="shared" si="102"/>
        <v>0</v>
      </c>
      <c r="Q164" s="88">
        <f t="shared" si="103"/>
        <v>-36.17848101265821</v>
      </c>
      <c r="R164" s="424">
        <f t="shared" si="107"/>
        <v>0.8693445972818411</v>
      </c>
      <c r="S164" s="587"/>
      <c r="T164" s="89">
        <v>0.40833333333333327</v>
      </c>
      <c r="U164" s="89">
        <v>0.51805555555555549</v>
      </c>
      <c r="V164" s="423">
        <v>5</v>
      </c>
      <c r="W164" s="90">
        <f t="shared" si="108"/>
        <v>158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-361.78481012658222</v>
      </c>
      <c r="AG164" s="424">
        <f t="shared" si="62"/>
        <v>0.86934459728184099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1368</v>
      </c>
      <c r="H165" s="84">
        <f t="shared" si="104"/>
        <v>49015.439999999995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2218.378378378377</v>
      </c>
      <c r="O165" s="86">
        <f t="shared" si="106"/>
        <v>201.67076167076155</v>
      </c>
      <c r="P165" s="54">
        <f t="shared" si="102"/>
        <v>0</v>
      </c>
      <c r="Q165" s="88">
        <f t="shared" si="103"/>
        <v>-2.8746928746929825</v>
      </c>
      <c r="R165" s="424">
        <f t="shared" si="107"/>
        <v>0.98594594594594542</v>
      </c>
      <c r="S165" s="587"/>
      <c r="T165" s="89">
        <v>0.53333333333333321</v>
      </c>
      <c r="U165" s="89">
        <v>0.55902777777777768</v>
      </c>
      <c r="V165" s="423">
        <v>22</v>
      </c>
      <c r="W165" s="90">
        <f t="shared" si="108"/>
        <v>37.000000000000028</v>
      </c>
      <c r="X165" s="96">
        <v>0.52152777777777781</v>
      </c>
      <c r="Y165" s="96">
        <v>0.53263888888888888</v>
      </c>
      <c r="Z165" s="54"/>
      <c r="AA165" s="54"/>
      <c r="AB165" s="588"/>
      <c r="AC165" s="588"/>
      <c r="AD165" s="423"/>
      <c r="AE165" s="423"/>
      <c r="AF165" s="54">
        <f t="shared" si="61"/>
        <v>-31.621621621623035</v>
      </c>
      <c r="AG165" s="424">
        <f t="shared" si="62"/>
        <v>0.98594594594594531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2228.9583562877315</v>
      </c>
      <c r="O173" s="104">
        <f t="shared" si="109"/>
        <v>194.93151762217335</v>
      </c>
      <c r="P173" s="54">
        <f>M173-J173</f>
        <v>0</v>
      </c>
      <c r="Q173" s="88">
        <f>O173-L173</f>
        <v>-11.497433426777718</v>
      </c>
      <c r="R173" s="105">
        <f>O173/L173</f>
        <v>0.94430319309208088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-124.84164371226871</v>
      </c>
      <c r="AG173" s="424">
        <f t="shared" si="62"/>
        <v>0.94696166041623386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2903" priority="3223" operator="lessThan">
      <formula>0</formula>
    </cfRule>
  </conditionalFormatting>
  <conditionalFormatting sqref="AH57 AH70 S43 S123 S95 AH95 S5:S9 AH5:AH9 S134 AH17:AH18 S17:S18 S32 S82 AH82 S57:S70">
    <cfRule type="cellIs" dxfId="12902" priority="3222" operator="lessThan">
      <formula>0.8</formula>
    </cfRule>
  </conditionalFormatting>
  <conditionalFormatting sqref="R147 R173 R30 R121 R95 R43 R134 R82 R155:R159 R17:R18 R57:R70 R109:R118">
    <cfRule type="cellIs" dxfId="12901" priority="3220" operator="lessThan">
      <formula>0.8</formula>
    </cfRule>
    <cfRule type="cellIs" dxfId="12900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2899" priority="3218" operator="greaterThan">
      <formula>1</formula>
    </cfRule>
    <cfRule type="cellIs" dxfId="12898" priority="3219" operator="lessThan">
      <formula>0.8</formula>
    </cfRule>
  </conditionalFormatting>
  <conditionalFormatting sqref="P147 P30 P121 P95 P43 P134 P82 P155:P159 P57:P70 P17:P28 P109:P118">
    <cfRule type="cellIs" dxfId="12897" priority="3217" operator="greaterThan">
      <formula>0</formula>
    </cfRule>
  </conditionalFormatting>
  <conditionalFormatting sqref="S161">
    <cfRule type="cellIs" dxfId="12896" priority="3216" operator="lessThan">
      <formula>0.8</formula>
    </cfRule>
  </conditionalFormatting>
  <conditionalFormatting sqref="Q161:Q167">
    <cfRule type="cellIs" dxfId="12895" priority="3215" operator="lessThan">
      <formula>0</formula>
    </cfRule>
  </conditionalFormatting>
  <conditionalFormatting sqref="R161:R167">
    <cfRule type="cellIs" dxfId="12894" priority="3213" operator="lessThan">
      <formula>0.8</formula>
    </cfRule>
    <cfRule type="cellIs" dxfId="12893" priority="3214" operator="greaterThan">
      <formula>1</formula>
    </cfRule>
  </conditionalFormatting>
  <conditionalFormatting sqref="R161:R167">
    <cfRule type="cellIs" dxfId="12892" priority="3211" operator="greaterThan">
      <formula>1</formula>
    </cfRule>
    <cfRule type="cellIs" dxfId="12891" priority="3212" operator="lessThan">
      <formula>0.8</formula>
    </cfRule>
  </conditionalFormatting>
  <conditionalFormatting sqref="P161:P167">
    <cfRule type="cellIs" dxfId="12890" priority="3210" operator="greaterThan">
      <formula>0</formula>
    </cfRule>
  </conditionalFormatting>
  <conditionalFormatting sqref="Q169:Q172 AF161:AF172">
    <cfRule type="cellIs" dxfId="12889" priority="3209" operator="lessThan">
      <formula>0</formula>
    </cfRule>
  </conditionalFormatting>
  <conditionalFormatting sqref="R169:R172">
    <cfRule type="cellIs" dxfId="12888" priority="3207" operator="lessThan">
      <formula>0.8</formula>
    </cfRule>
    <cfRule type="cellIs" dxfId="12887" priority="3208" operator="greaterThan">
      <formula>1</formula>
    </cfRule>
  </conditionalFormatting>
  <conditionalFormatting sqref="R169:R172 AG161:AG172">
    <cfRule type="cellIs" dxfId="12886" priority="3205" operator="greaterThan">
      <formula>1</formula>
    </cfRule>
    <cfRule type="cellIs" dxfId="12885" priority="3206" operator="lessThan">
      <formula>0.8</formula>
    </cfRule>
  </conditionalFormatting>
  <conditionalFormatting sqref="P169:P172">
    <cfRule type="cellIs" dxfId="12884" priority="3204" operator="greaterThan">
      <formula>0</formula>
    </cfRule>
  </conditionalFormatting>
  <conditionalFormatting sqref="AF145">
    <cfRule type="cellIs" dxfId="12883" priority="3203" operator="lessThan">
      <formula>0</formula>
    </cfRule>
  </conditionalFormatting>
  <conditionalFormatting sqref="AG145">
    <cfRule type="cellIs" dxfId="12882" priority="3201" operator="greaterThan">
      <formula>1</formula>
    </cfRule>
    <cfRule type="cellIs" dxfId="12881" priority="3202" operator="lessThan">
      <formula>0.8</formula>
    </cfRule>
  </conditionalFormatting>
  <conditionalFormatting sqref="AF44:AF54">
    <cfRule type="cellIs" dxfId="12880" priority="3200" operator="lessThan">
      <formula>0</formula>
    </cfRule>
  </conditionalFormatting>
  <conditionalFormatting sqref="AG44:AG54">
    <cfRule type="cellIs" dxfId="12879" priority="3198" operator="greaterThan">
      <formula>1</formula>
    </cfRule>
    <cfRule type="cellIs" dxfId="12878" priority="3199" operator="lessThan">
      <formula>0.8</formula>
    </cfRule>
  </conditionalFormatting>
  <conditionalFormatting sqref="AF83:AF94">
    <cfRule type="cellIs" dxfId="12877" priority="3197" operator="lessThan">
      <formula>0</formula>
    </cfRule>
  </conditionalFormatting>
  <conditionalFormatting sqref="AH83">
    <cfRule type="cellIs" dxfId="12876" priority="3196" operator="lessThan">
      <formula>0.8</formula>
    </cfRule>
  </conditionalFormatting>
  <conditionalFormatting sqref="AG83:AG94">
    <cfRule type="cellIs" dxfId="12875" priority="3194" operator="greaterThan">
      <formula>1</formula>
    </cfRule>
    <cfRule type="cellIs" dxfId="12874" priority="3195" operator="lessThan">
      <formula>0.8</formula>
    </cfRule>
  </conditionalFormatting>
  <conditionalFormatting sqref="S83">
    <cfRule type="cellIs" dxfId="12873" priority="3193" operator="lessThan">
      <formula>0.8</formula>
    </cfRule>
  </conditionalFormatting>
  <conditionalFormatting sqref="AH84">
    <cfRule type="cellIs" dxfId="12872" priority="3192" operator="lessThan">
      <formula>0.8</formula>
    </cfRule>
  </conditionalFormatting>
  <conditionalFormatting sqref="S84">
    <cfRule type="cellIs" dxfId="12871" priority="3191" operator="lessThan">
      <formula>0.8</formula>
    </cfRule>
  </conditionalFormatting>
  <conditionalFormatting sqref="S90">
    <cfRule type="cellIs" dxfId="12870" priority="3190" operator="lessThan">
      <formula>0.8</formula>
    </cfRule>
  </conditionalFormatting>
  <conditionalFormatting sqref="AH90">
    <cfRule type="cellIs" dxfId="12869" priority="3189" operator="lessThan">
      <formula>0.8</formula>
    </cfRule>
  </conditionalFormatting>
  <conditionalFormatting sqref="AF122">
    <cfRule type="cellIs" dxfId="12868" priority="3188" operator="lessThan">
      <formula>0</formula>
    </cfRule>
  </conditionalFormatting>
  <conditionalFormatting sqref="S122">
    <cfRule type="cellIs" dxfId="12867" priority="3187" operator="lessThan">
      <formula>0.8</formula>
    </cfRule>
  </conditionalFormatting>
  <conditionalFormatting sqref="AG122">
    <cfRule type="cellIs" dxfId="12866" priority="3185" operator="greaterThan">
      <formula>1</formula>
    </cfRule>
    <cfRule type="cellIs" dxfId="12865" priority="3186" operator="lessThan">
      <formula>0.8</formula>
    </cfRule>
  </conditionalFormatting>
  <conditionalFormatting sqref="P162:P168">
    <cfRule type="cellIs" dxfId="12864" priority="3179" operator="greaterThan">
      <formula>0</formula>
    </cfRule>
  </conditionalFormatting>
  <conditionalFormatting sqref="R162:R168">
    <cfRule type="cellIs" dxfId="12863" priority="3182" operator="lessThan">
      <formula>0.8</formula>
    </cfRule>
    <cfRule type="cellIs" dxfId="12862" priority="3183" operator="greaterThan">
      <formula>1</formula>
    </cfRule>
  </conditionalFormatting>
  <conditionalFormatting sqref="R162:R168">
    <cfRule type="cellIs" dxfId="12861" priority="3180" operator="greaterThan">
      <formula>1</formula>
    </cfRule>
    <cfRule type="cellIs" dxfId="12860" priority="3181" operator="lessThan">
      <formula>0.8</formula>
    </cfRule>
  </conditionalFormatting>
  <conditionalFormatting sqref="Q162:Q168">
    <cfRule type="cellIs" dxfId="12859" priority="3184" operator="lessThan">
      <formula>0</formula>
    </cfRule>
  </conditionalFormatting>
  <conditionalFormatting sqref="P132:P133">
    <cfRule type="cellIs" dxfId="12858" priority="3172" operator="greaterThan">
      <formula>0</formula>
    </cfRule>
  </conditionalFormatting>
  <conditionalFormatting sqref="AF124 Q132:Q133 AF132:AF133 AF126:AF127 AF129:AF130">
    <cfRule type="cellIs" dxfId="12857" priority="3178" operator="lessThan">
      <formula>0</formula>
    </cfRule>
  </conditionalFormatting>
  <conditionalFormatting sqref="S124:S133">
    <cfRule type="cellIs" dxfId="12856" priority="3177" operator="lessThan">
      <formula>0.8</formula>
    </cfRule>
  </conditionalFormatting>
  <conditionalFormatting sqref="R132:R133">
    <cfRule type="cellIs" dxfId="12855" priority="3175" operator="lessThan">
      <formula>0.8</formula>
    </cfRule>
    <cfRule type="cellIs" dxfId="12854" priority="3176" operator="greaterThan">
      <formula>1</formula>
    </cfRule>
  </conditionalFormatting>
  <conditionalFormatting sqref="AG124 R132:R133 AG132:AG133 AG126:AG127 AG129:AG130">
    <cfRule type="cellIs" dxfId="12853" priority="3173" operator="greaterThan">
      <formula>1</formula>
    </cfRule>
    <cfRule type="cellIs" dxfId="12852" priority="3174" operator="lessThan">
      <formula>0.8</formula>
    </cfRule>
  </conditionalFormatting>
  <conditionalFormatting sqref="AH109">
    <cfRule type="cellIs" dxfId="12851" priority="3171" operator="lessThan">
      <formula>0.8</formula>
    </cfRule>
  </conditionalFormatting>
  <conditionalFormatting sqref="R160 AG160">
    <cfRule type="cellIs" dxfId="12850" priority="3166" operator="greaterThan">
      <formula>1</formula>
    </cfRule>
    <cfRule type="cellIs" dxfId="12849" priority="3167" operator="lessThan">
      <formula>0.8</formula>
    </cfRule>
  </conditionalFormatting>
  <conditionalFormatting sqref="R160">
    <cfRule type="cellIs" dxfId="12848" priority="3168" operator="lessThan">
      <formula>0.8</formula>
    </cfRule>
    <cfRule type="cellIs" dxfId="12847" priority="3169" operator="greaterThan">
      <formula>1</formula>
    </cfRule>
  </conditionalFormatting>
  <conditionalFormatting sqref="P160">
    <cfRule type="cellIs" dxfId="12846" priority="3165" operator="greaterThan">
      <formula>0</formula>
    </cfRule>
  </conditionalFormatting>
  <conditionalFormatting sqref="AH148">
    <cfRule type="cellIs" dxfId="12845" priority="3164" operator="lessThan">
      <formula>0.8</formula>
    </cfRule>
  </conditionalFormatting>
  <conditionalFormatting sqref="Q160 AF160">
    <cfRule type="cellIs" dxfId="12844" priority="3170" operator="lessThan">
      <formula>0</formula>
    </cfRule>
  </conditionalFormatting>
  <conditionalFormatting sqref="AF148:AF154">
    <cfRule type="cellIs" dxfId="12843" priority="3163" operator="lessThan">
      <formula>0</formula>
    </cfRule>
  </conditionalFormatting>
  <conditionalFormatting sqref="S148">
    <cfRule type="cellIs" dxfId="12842" priority="3162" operator="lessThan">
      <formula>0.8</formula>
    </cfRule>
  </conditionalFormatting>
  <conditionalFormatting sqref="AG148:AG154">
    <cfRule type="cellIs" dxfId="12841" priority="3160" operator="greaterThan">
      <formula>1</formula>
    </cfRule>
    <cfRule type="cellIs" dxfId="12840" priority="3161" operator="lessThan">
      <formula>0.8</formula>
    </cfRule>
  </conditionalFormatting>
  <conditionalFormatting sqref="S86">
    <cfRule type="cellIs" dxfId="12839" priority="3159" operator="lessThan">
      <formula>0.8</formula>
    </cfRule>
  </conditionalFormatting>
  <conditionalFormatting sqref="S88 AH88">
    <cfRule type="cellIs" dxfId="12838" priority="3154" operator="lessThan">
      <formula>0.8</formula>
    </cfRule>
  </conditionalFormatting>
  <conditionalFormatting sqref="AH86">
    <cfRule type="cellIs" dxfId="12837" priority="3158" operator="lessThan">
      <formula>0.8</formula>
    </cfRule>
  </conditionalFormatting>
  <conditionalFormatting sqref="S87">
    <cfRule type="cellIs" dxfId="12836" priority="3157" operator="lessThan">
      <formula>0.8</formula>
    </cfRule>
  </conditionalFormatting>
  <conditionalFormatting sqref="AH87">
    <cfRule type="cellIs" dxfId="12835" priority="3156" operator="lessThan">
      <formula>0.8</formula>
    </cfRule>
  </conditionalFormatting>
  <conditionalFormatting sqref="S89 AH89">
    <cfRule type="cellIs" dxfId="12834" priority="3155" operator="lessThan">
      <formula>0.8</formula>
    </cfRule>
  </conditionalFormatting>
  <conditionalFormatting sqref="AF31 AF35 AF39">
    <cfRule type="cellIs" dxfId="12833" priority="3153" operator="lessThan">
      <formula>0</formula>
    </cfRule>
  </conditionalFormatting>
  <conditionalFormatting sqref="AH31 S31">
    <cfRule type="cellIs" dxfId="12832" priority="3152" operator="lessThan">
      <formula>0.8</formula>
    </cfRule>
  </conditionalFormatting>
  <conditionalFormatting sqref="AG31 AG35 AG39">
    <cfRule type="cellIs" dxfId="12831" priority="3150" operator="greaterThan">
      <formula>1</formula>
    </cfRule>
    <cfRule type="cellIs" dxfId="12830" priority="3151" operator="lessThan">
      <formula>0.8</formula>
    </cfRule>
  </conditionalFormatting>
  <conditionalFormatting sqref="AF135">
    <cfRule type="cellIs" dxfId="12829" priority="3149" operator="lessThan">
      <formula>0</formula>
    </cfRule>
  </conditionalFormatting>
  <conditionalFormatting sqref="AH135 S135">
    <cfRule type="cellIs" dxfId="12828" priority="3148" operator="lessThan">
      <formula>0.8</formula>
    </cfRule>
  </conditionalFormatting>
  <conditionalFormatting sqref="AG135">
    <cfRule type="cellIs" dxfId="12827" priority="3146" operator="greaterThan">
      <formula>1</formula>
    </cfRule>
    <cfRule type="cellIs" dxfId="12826" priority="3147" operator="lessThan">
      <formula>0.8</formula>
    </cfRule>
  </conditionalFormatting>
  <conditionalFormatting sqref="AF108 Q108">
    <cfRule type="cellIs" dxfId="12825" priority="3145" operator="lessThan">
      <formula>0</formula>
    </cfRule>
  </conditionalFormatting>
  <conditionalFormatting sqref="R108">
    <cfRule type="cellIs" dxfId="12824" priority="3143" operator="lessThan">
      <formula>0.8</formula>
    </cfRule>
    <cfRule type="cellIs" dxfId="12823" priority="3144" operator="greaterThan">
      <formula>1</formula>
    </cfRule>
  </conditionalFormatting>
  <conditionalFormatting sqref="AG108 R108">
    <cfRule type="cellIs" dxfId="12822" priority="3141" operator="greaterThan">
      <formula>1</formula>
    </cfRule>
    <cfRule type="cellIs" dxfId="12821" priority="3142" operator="lessThan">
      <formula>0.8</formula>
    </cfRule>
  </conditionalFormatting>
  <conditionalFormatting sqref="P108">
    <cfRule type="cellIs" dxfId="12820" priority="3140" operator="greaterThan">
      <formula>0</formula>
    </cfRule>
  </conditionalFormatting>
  <conditionalFormatting sqref="AH97">
    <cfRule type="cellIs" dxfId="12819" priority="3135" operator="lessThan">
      <formula>0.8</formula>
    </cfRule>
  </conditionalFormatting>
  <conditionalFormatting sqref="AG96 AG98 AG100 AG102:AG103 AG105:AG106">
    <cfRule type="cellIs" dxfId="12818" priority="3137" operator="greaterThan">
      <formula>1</formula>
    </cfRule>
    <cfRule type="cellIs" dxfId="12817" priority="3138" operator="lessThan">
      <formula>0.8</formula>
    </cfRule>
  </conditionalFormatting>
  <conditionalFormatting sqref="AF96 AF98 AF100 AF102:AF103 AF105:AF106">
    <cfRule type="cellIs" dxfId="12816" priority="3139" operator="lessThan">
      <formula>0</formula>
    </cfRule>
  </conditionalFormatting>
  <conditionalFormatting sqref="AG97 AG99 AG101 AG104">
    <cfRule type="cellIs" dxfId="12815" priority="3133" operator="greaterThan">
      <formula>1</formula>
    </cfRule>
    <cfRule type="cellIs" dxfId="12814" priority="3134" operator="lessThan">
      <formula>0.8</formula>
    </cfRule>
  </conditionalFormatting>
  <conditionalFormatting sqref="AF97 AF99 AF101 AF104">
    <cfRule type="cellIs" dxfId="12813" priority="3136" operator="lessThan">
      <formula>0</formula>
    </cfRule>
  </conditionalFormatting>
  <conditionalFormatting sqref="AF71 AF73 AF75 AF79 AF77">
    <cfRule type="cellIs" dxfId="12812" priority="3130" operator="lessThan">
      <formula>0</formula>
    </cfRule>
  </conditionalFormatting>
  <conditionalFormatting sqref="S71 AH71">
    <cfRule type="cellIs" dxfId="12811" priority="3129" operator="lessThan">
      <formula>0.8</formula>
    </cfRule>
  </conditionalFormatting>
  <conditionalFormatting sqref="AG71 AG73 AG75 AG79 AG77">
    <cfRule type="cellIs" dxfId="12810" priority="3127" operator="greaterThan">
      <formula>1</formula>
    </cfRule>
    <cfRule type="cellIs" dxfId="12809" priority="3128" operator="lessThan">
      <formula>0.8</formula>
    </cfRule>
  </conditionalFormatting>
  <conditionalFormatting sqref="AF72 AF76 AF80">
    <cfRule type="cellIs" dxfId="12808" priority="3126" operator="lessThan">
      <formula>0</formula>
    </cfRule>
  </conditionalFormatting>
  <conditionalFormatting sqref="S72 AH72">
    <cfRule type="cellIs" dxfId="12807" priority="3125" operator="lessThan">
      <formula>0.8</formula>
    </cfRule>
  </conditionalFormatting>
  <conditionalFormatting sqref="S11">
    <cfRule type="cellIs" dxfId="12806" priority="3132" operator="lessThan">
      <formula>0.8</formula>
    </cfRule>
  </conditionalFormatting>
  <conditionalFormatting sqref="S10">
    <cfRule type="cellIs" dxfId="12805" priority="3131" operator="lessThan">
      <formula>0.8</formula>
    </cfRule>
  </conditionalFormatting>
  <conditionalFormatting sqref="AG72 AG76 AG80">
    <cfRule type="cellIs" dxfId="12804" priority="3123" operator="greaterThan">
      <formula>1</formula>
    </cfRule>
    <cfRule type="cellIs" dxfId="12803" priority="3124" operator="lessThan">
      <formula>0.8</formula>
    </cfRule>
  </conditionalFormatting>
  <conditionalFormatting sqref="AF14:AF16 Q15:Q16">
    <cfRule type="cellIs" dxfId="12802" priority="3122" operator="lessThan">
      <formula>0</formula>
    </cfRule>
  </conditionalFormatting>
  <conditionalFormatting sqref="R15:R16">
    <cfRule type="cellIs" dxfId="12801" priority="3120" operator="lessThan">
      <formula>0.8</formula>
    </cfRule>
    <cfRule type="cellIs" dxfId="12800" priority="3121" operator="greaterThan">
      <formula>1</formula>
    </cfRule>
  </conditionalFormatting>
  <conditionalFormatting sqref="R15:R16">
    <cfRule type="cellIs" dxfId="12799" priority="3118" operator="greaterThan">
      <formula>1</formula>
    </cfRule>
    <cfRule type="cellIs" dxfId="12798" priority="3119" operator="lessThan">
      <formula>0.8</formula>
    </cfRule>
  </conditionalFormatting>
  <conditionalFormatting sqref="P15:P16">
    <cfRule type="cellIs" dxfId="12797" priority="3117" operator="greaterThan">
      <formula>0</formula>
    </cfRule>
  </conditionalFormatting>
  <conditionalFormatting sqref="AH98">
    <cfRule type="cellIs" dxfId="12796" priority="3116" operator="lessThan">
      <formula>0.8</formula>
    </cfRule>
  </conditionalFormatting>
  <conditionalFormatting sqref="AF33 AF37">
    <cfRule type="cellIs" dxfId="12795" priority="3115" operator="lessThan">
      <formula>0</formula>
    </cfRule>
  </conditionalFormatting>
  <conditionalFormatting sqref="AG33 AG37">
    <cfRule type="cellIs" dxfId="12794" priority="3113" operator="greaterThan">
      <formula>1</formula>
    </cfRule>
    <cfRule type="cellIs" dxfId="12793" priority="3114" operator="lessThan">
      <formula>0.8</formula>
    </cfRule>
  </conditionalFormatting>
  <conditionalFormatting sqref="P41:P42">
    <cfRule type="cellIs" dxfId="12792" priority="3107" operator="greaterThan">
      <formula>0</formula>
    </cfRule>
  </conditionalFormatting>
  <conditionalFormatting sqref="Q41:Q42 AF34 AF41:AF42 AF38">
    <cfRule type="cellIs" dxfId="12791" priority="3112" operator="lessThan">
      <formula>0</formula>
    </cfRule>
  </conditionalFormatting>
  <conditionalFormatting sqref="R41:R42">
    <cfRule type="cellIs" dxfId="12790" priority="3110" operator="lessThan">
      <formula>0.8</formula>
    </cfRule>
    <cfRule type="cellIs" dxfId="12789" priority="3111" operator="greaterThan">
      <formula>1</formula>
    </cfRule>
  </conditionalFormatting>
  <conditionalFormatting sqref="R41:R42 AG34 AG41:AG42 AG38">
    <cfRule type="cellIs" dxfId="12788" priority="3108" operator="greaterThan">
      <formula>1</formula>
    </cfRule>
    <cfRule type="cellIs" dxfId="12787" priority="3109" operator="lessThan">
      <formula>0.8</formula>
    </cfRule>
  </conditionalFormatting>
  <conditionalFormatting sqref="AF137:AF144">
    <cfRule type="cellIs" dxfId="12786" priority="3106" operator="lessThan">
      <formula>0</formula>
    </cfRule>
  </conditionalFormatting>
  <conditionalFormatting sqref="AH137 S137">
    <cfRule type="cellIs" dxfId="12785" priority="3105" operator="lessThan">
      <formula>0.8</formula>
    </cfRule>
  </conditionalFormatting>
  <conditionalFormatting sqref="AG137:AG144">
    <cfRule type="cellIs" dxfId="12784" priority="3103" operator="greaterThan">
      <formula>1</formula>
    </cfRule>
    <cfRule type="cellIs" dxfId="12783" priority="3104" operator="lessThan">
      <formula>0.8</formula>
    </cfRule>
  </conditionalFormatting>
  <conditionalFormatting sqref="AF55">
    <cfRule type="cellIs" dxfId="12782" priority="3102" operator="lessThan">
      <formula>0</formula>
    </cfRule>
  </conditionalFormatting>
  <conditionalFormatting sqref="AG55">
    <cfRule type="cellIs" dxfId="12781" priority="3100" operator="greaterThan">
      <formula>1</formula>
    </cfRule>
    <cfRule type="cellIs" dxfId="12780" priority="3101" operator="lessThan">
      <formula>0.8</formula>
    </cfRule>
  </conditionalFormatting>
  <conditionalFormatting sqref="AF56 Q56">
    <cfRule type="cellIs" dxfId="12779" priority="3099" operator="lessThan">
      <formula>0</formula>
    </cfRule>
  </conditionalFormatting>
  <conditionalFormatting sqref="R56">
    <cfRule type="cellIs" dxfId="12778" priority="3097" operator="lessThan">
      <formula>0.8</formula>
    </cfRule>
    <cfRule type="cellIs" dxfId="12777" priority="3098" operator="greaterThan">
      <formula>1</formula>
    </cfRule>
  </conditionalFormatting>
  <conditionalFormatting sqref="AG56 R56">
    <cfRule type="cellIs" dxfId="12776" priority="3095" operator="greaterThan">
      <formula>1</formula>
    </cfRule>
    <cfRule type="cellIs" dxfId="12775" priority="3096" operator="lessThan">
      <formula>0.8</formula>
    </cfRule>
  </conditionalFormatting>
  <conditionalFormatting sqref="P56">
    <cfRule type="cellIs" dxfId="12774" priority="3094" operator="greaterThan">
      <formula>0</formula>
    </cfRule>
  </conditionalFormatting>
  <conditionalFormatting sqref="P52:P55">
    <cfRule type="cellIs" dxfId="12773" priority="3088" operator="greaterThan">
      <formula>0</formula>
    </cfRule>
  </conditionalFormatting>
  <conditionalFormatting sqref="Q52:Q55">
    <cfRule type="cellIs" dxfId="12772" priority="3093" operator="lessThan">
      <formula>0</formula>
    </cfRule>
  </conditionalFormatting>
  <conditionalFormatting sqref="R52:R55">
    <cfRule type="cellIs" dxfId="12771" priority="3091" operator="lessThan">
      <formula>0.8</formula>
    </cfRule>
    <cfRule type="cellIs" dxfId="12770" priority="3092" operator="greaterThan">
      <formula>1</formula>
    </cfRule>
  </conditionalFormatting>
  <conditionalFormatting sqref="R52:R55">
    <cfRule type="cellIs" dxfId="12769" priority="3089" operator="greaterThan">
      <formula>1</formula>
    </cfRule>
    <cfRule type="cellIs" dxfId="12768" priority="3090" operator="lessThan">
      <formula>0.8</formula>
    </cfRule>
  </conditionalFormatting>
  <conditionalFormatting sqref="P80:P81">
    <cfRule type="cellIs" dxfId="12767" priority="3082" operator="greaterThan">
      <formula>0</formula>
    </cfRule>
  </conditionalFormatting>
  <conditionalFormatting sqref="AF81 Q80:Q81">
    <cfRule type="cellIs" dxfId="12766" priority="3087" operator="lessThan">
      <formula>0</formula>
    </cfRule>
  </conditionalFormatting>
  <conditionalFormatting sqref="R80:R81">
    <cfRule type="cellIs" dxfId="12765" priority="3085" operator="lessThan">
      <formula>0.8</formula>
    </cfRule>
    <cfRule type="cellIs" dxfId="12764" priority="3086" operator="greaterThan">
      <formula>1</formula>
    </cfRule>
  </conditionalFormatting>
  <conditionalFormatting sqref="AG81 R80:R81">
    <cfRule type="cellIs" dxfId="12763" priority="3083" operator="greaterThan">
      <formula>1</formula>
    </cfRule>
    <cfRule type="cellIs" dxfId="12762" priority="3084" operator="lessThan">
      <formula>0.8</formula>
    </cfRule>
  </conditionalFormatting>
  <conditionalFormatting sqref="AH85">
    <cfRule type="cellIs" dxfId="12761" priority="3081" operator="lessThan">
      <formula>0.8</formula>
    </cfRule>
  </conditionalFormatting>
  <conditionalFormatting sqref="S85">
    <cfRule type="cellIs" dxfId="12760" priority="3080" operator="lessThan">
      <formula>0.8</formula>
    </cfRule>
  </conditionalFormatting>
  <conditionalFormatting sqref="AF107">
    <cfRule type="cellIs" dxfId="12759" priority="3079" operator="lessThan">
      <formula>0</formula>
    </cfRule>
  </conditionalFormatting>
  <conditionalFormatting sqref="AH100:AH107">
    <cfRule type="cellIs" dxfId="12758" priority="3078" operator="lessThan">
      <formula>0.8</formula>
    </cfRule>
  </conditionalFormatting>
  <conditionalFormatting sqref="AG107">
    <cfRule type="cellIs" dxfId="12757" priority="3076" operator="greaterThan">
      <formula>1</formula>
    </cfRule>
    <cfRule type="cellIs" dxfId="12756" priority="3077" operator="lessThan">
      <formula>0.8</formula>
    </cfRule>
  </conditionalFormatting>
  <conditionalFormatting sqref="P106:P107">
    <cfRule type="cellIs" dxfId="12755" priority="3070" operator="greaterThan">
      <formula>0</formula>
    </cfRule>
  </conditionalFormatting>
  <conditionalFormatting sqref="Q106:Q107">
    <cfRule type="cellIs" dxfId="12754" priority="3075" operator="lessThan">
      <formula>0</formula>
    </cfRule>
  </conditionalFormatting>
  <conditionalFormatting sqref="R106:R107">
    <cfRule type="cellIs" dxfId="12753" priority="3073" operator="lessThan">
      <formula>0.8</formula>
    </cfRule>
    <cfRule type="cellIs" dxfId="12752" priority="3074" operator="greaterThan">
      <formula>1</formula>
    </cfRule>
  </conditionalFormatting>
  <conditionalFormatting sqref="R106:R107">
    <cfRule type="cellIs" dxfId="12751" priority="3071" operator="greaterThan">
      <formula>1</formula>
    </cfRule>
    <cfRule type="cellIs" dxfId="12750" priority="3072" operator="lessThan">
      <formula>0.8</formula>
    </cfRule>
  </conditionalFormatting>
  <conditionalFormatting sqref="AF109:AF120">
    <cfRule type="cellIs" dxfId="12749" priority="3069" operator="lessThan">
      <formula>0</formula>
    </cfRule>
  </conditionalFormatting>
  <conditionalFormatting sqref="S109">
    <cfRule type="cellIs" dxfId="12748" priority="3068" operator="lessThan">
      <formula>0.8</formula>
    </cfRule>
  </conditionalFormatting>
  <conditionalFormatting sqref="AG109:AG120">
    <cfRule type="cellIs" dxfId="12747" priority="3066" operator="greaterThan">
      <formula>1</formula>
    </cfRule>
    <cfRule type="cellIs" dxfId="12746" priority="3067" operator="lessThan">
      <formula>0.8</formula>
    </cfRule>
  </conditionalFormatting>
  <conditionalFormatting sqref="S150">
    <cfRule type="cellIs" dxfId="12745" priority="3065" operator="lessThan">
      <formula>0.8</formula>
    </cfRule>
  </conditionalFormatting>
  <conditionalFormatting sqref="AH150">
    <cfRule type="cellIs" dxfId="12744" priority="3064" operator="lessThan">
      <formula>0.8</formula>
    </cfRule>
  </conditionalFormatting>
  <conditionalFormatting sqref="S149">
    <cfRule type="cellIs" dxfId="12743" priority="3063" operator="lessThan">
      <formula>0.8</formula>
    </cfRule>
  </conditionalFormatting>
  <conditionalFormatting sqref="Q26:Q29">
    <cfRule type="cellIs" dxfId="12742" priority="3062" operator="lessThan">
      <formula>0</formula>
    </cfRule>
  </conditionalFormatting>
  <conditionalFormatting sqref="S21:S29 AH21:AH29">
    <cfRule type="cellIs" dxfId="12741" priority="3061" operator="lessThan">
      <formula>0.8</formula>
    </cfRule>
  </conditionalFormatting>
  <conditionalFormatting sqref="R26:R29">
    <cfRule type="cellIs" dxfId="12740" priority="3059" operator="lessThan">
      <formula>0.8</formula>
    </cfRule>
    <cfRule type="cellIs" dxfId="12739" priority="3060" operator="greaterThan">
      <formula>1</formula>
    </cfRule>
  </conditionalFormatting>
  <conditionalFormatting sqref="R26:R29">
    <cfRule type="cellIs" dxfId="12738" priority="3057" operator="greaterThan">
      <formula>1</formula>
    </cfRule>
    <cfRule type="cellIs" dxfId="12737" priority="3058" operator="lessThan">
      <formula>0.8</formula>
    </cfRule>
  </conditionalFormatting>
  <conditionalFormatting sqref="P29">
    <cfRule type="cellIs" dxfId="12736" priority="3056" operator="greaterThan">
      <formula>0</formula>
    </cfRule>
  </conditionalFormatting>
  <conditionalFormatting sqref="AH91 S91">
    <cfRule type="cellIs" dxfId="12735" priority="3055" operator="lessThan">
      <formula>0.8</formula>
    </cfRule>
  </conditionalFormatting>
  <conditionalFormatting sqref="P92:P94">
    <cfRule type="cellIs" dxfId="12734" priority="3049" operator="greaterThan">
      <formula>0</formula>
    </cfRule>
  </conditionalFormatting>
  <conditionalFormatting sqref="Q92:Q94">
    <cfRule type="cellIs" dxfId="12733" priority="3054" operator="lessThan">
      <formula>0</formula>
    </cfRule>
  </conditionalFormatting>
  <conditionalFormatting sqref="R92:R94">
    <cfRule type="cellIs" dxfId="12732" priority="3052" operator="lessThan">
      <formula>0.8</formula>
    </cfRule>
    <cfRule type="cellIs" dxfId="12731" priority="3053" operator="greaterThan">
      <formula>1</formula>
    </cfRule>
  </conditionalFormatting>
  <conditionalFormatting sqref="R92:R94">
    <cfRule type="cellIs" dxfId="12730" priority="3050" operator="greaterThan">
      <formula>1</formula>
    </cfRule>
    <cfRule type="cellIs" dxfId="12729" priority="3051" operator="lessThan">
      <formula>0.8</formula>
    </cfRule>
  </conditionalFormatting>
  <conditionalFormatting sqref="AF146 Q145:Q146">
    <cfRule type="cellIs" dxfId="12728" priority="3048" operator="lessThan">
      <formula>0</formula>
    </cfRule>
  </conditionalFormatting>
  <conditionalFormatting sqref="AH139:AH146 S139:S146">
    <cfRule type="cellIs" dxfId="12727" priority="3047" operator="lessThan">
      <formula>0.8</formula>
    </cfRule>
  </conditionalFormatting>
  <conditionalFormatting sqref="R145:R146">
    <cfRule type="cellIs" dxfId="12726" priority="3045" operator="lessThan">
      <formula>0.8</formula>
    </cfRule>
    <cfRule type="cellIs" dxfId="12725" priority="3046" operator="greaterThan">
      <formula>1</formula>
    </cfRule>
  </conditionalFormatting>
  <conditionalFormatting sqref="AG146 R145:R146">
    <cfRule type="cellIs" dxfId="12724" priority="3043" operator="greaterThan">
      <formula>1</formula>
    </cfRule>
    <cfRule type="cellIs" dxfId="12723" priority="3044" operator="lessThan">
      <formula>0.8</formula>
    </cfRule>
  </conditionalFormatting>
  <conditionalFormatting sqref="P145:P146">
    <cfRule type="cellIs" dxfId="12722" priority="3042" operator="greaterThan">
      <formula>0</formula>
    </cfRule>
  </conditionalFormatting>
  <conditionalFormatting sqref="Q119:Q120">
    <cfRule type="cellIs" dxfId="12721" priority="3041" operator="lessThan">
      <formula>0</formula>
    </cfRule>
  </conditionalFormatting>
  <conditionalFormatting sqref="R119:R120">
    <cfRule type="cellIs" dxfId="12720" priority="3039" operator="lessThan">
      <formula>0.8</formula>
    </cfRule>
    <cfRule type="cellIs" dxfId="12719" priority="3040" operator="greaterThan">
      <formula>1</formula>
    </cfRule>
  </conditionalFormatting>
  <conditionalFormatting sqref="R119:R120">
    <cfRule type="cellIs" dxfId="12718" priority="3037" operator="greaterThan">
      <formula>1</formula>
    </cfRule>
    <cfRule type="cellIs" dxfId="12717" priority="3038" operator="lessThan">
      <formula>0.8</formula>
    </cfRule>
  </conditionalFormatting>
  <conditionalFormatting sqref="P119:P120">
    <cfRule type="cellIs" dxfId="12716" priority="3036" operator="greaterThan">
      <formula>0</formula>
    </cfRule>
  </conditionalFormatting>
  <conditionalFormatting sqref="S44:S56">
    <cfRule type="cellIs" dxfId="12715" priority="3035" operator="lessThan">
      <formula>0.8</formula>
    </cfRule>
  </conditionalFormatting>
  <conditionalFormatting sqref="S108">
    <cfRule type="cellIs" dxfId="12714" priority="3034" operator="lessThan">
      <formula>0.8</formula>
    </cfRule>
  </conditionalFormatting>
  <conditionalFormatting sqref="S96">
    <cfRule type="cellIs" dxfId="12713" priority="3033" operator="lessThan">
      <formula>0.8</formula>
    </cfRule>
  </conditionalFormatting>
  <conditionalFormatting sqref="S97">
    <cfRule type="cellIs" dxfId="12712" priority="3032" operator="lessThan">
      <formula>0.8</formula>
    </cfRule>
  </conditionalFormatting>
  <conditionalFormatting sqref="S103">
    <cfRule type="cellIs" dxfId="12711" priority="3031" operator="lessThan">
      <formula>0.8</formula>
    </cfRule>
  </conditionalFormatting>
  <conditionalFormatting sqref="S99">
    <cfRule type="cellIs" dxfId="12710" priority="3030" operator="lessThan">
      <formula>0.8</formula>
    </cfRule>
  </conditionalFormatting>
  <conditionalFormatting sqref="S101">
    <cfRule type="cellIs" dxfId="12709" priority="3027" operator="lessThan">
      <formula>0.8</formula>
    </cfRule>
  </conditionalFormatting>
  <conditionalFormatting sqref="S100">
    <cfRule type="cellIs" dxfId="12708" priority="3029" operator="lessThan">
      <formula>0.8</formula>
    </cfRule>
  </conditionalFormatting>
  <conditionalFormatting sqref="S102">
    <cfRule type="cellIs" dxfId="12707" priority="3028" operator="lessThan">
      <formula>0.8</formula>
    </cfRule>
  </conditionalFormatting>
  <conditionalFormatting sqref="S98">
    <cfRule type="cellIs" dxfId="12706" priority="3026" operator="lessThan">
      <formula>0.8</formula>
    </cfRule>
  </conditionalFormatting>
  <conditionalFormatting sqref="S104">
    <cfRule type="cellIs" dxfId="12705" priority="3025" operator="lessThan">
      <formula>0.8</formula>
    </cfRule>
  </conditionalFormatting>
  <conditionalFormatting sqref="Q162:Q167">
    <cfRule type="cellIs" dxfId="12704" priority="3024" operator="lessThan">
      <formula>0</formula>
    </cfRule>
  </conditionalFormatting>
  <conditionalFormatting sqref="R162:R167">
    <cfRule type="cellIs" dxfId="12703" priority="3022" operator="lessThan">
      <formula>0.8</formula>
    </cfRule>
    <cfRule type="cellIs" dxfId="12702" priority="3023" operator="greaterThan">
      <formula>1</formula>
    </cfRule>
  </conditionalFormatting>
  <conditionalFormatting sqref="R162:R167">
    <cfRule type="cellIs" dxfId="12701" priority="3020" operator="greaterThan">
      <formula>1</formula>
    </cfRule>
    <cfRule type="cellIs" dxfId="12700" priority="3021" operator="lessThan">
      <formula>0.8</formula>
    </cfRule>
  </conditionalFormatting>
  <conditionalFormatting sqref="P162:P167">
    <cfRule type="cellIs" dxfId="12699" priority="3019" operator="greaterThan">
      <formula>0</formula>
    </cfRule>
  </conditionalFormatting>
  <conditionalFormatting sqref="P168">
    <cfRule type="cellIs" dxfId="12698" priority="3013" operator="greaterThan">
      <formula>0</formula>
    </cfRule>
  </conditionalFormatting>
  <conditionalFormatting sqref="R168">
    <cfRule type="cellIs" dxfId="12697" priority="3016" operator="lessThan">
      <formula>0.8</formula>
    </cfRule>
    <cfRule type="cellIs" dxfId="12696" priority="3017" operator="greaterThan">
      <formula>1</formula>
    </cfRule>
  </conditionalFormatting>
  <conditionalFormatting sqref="R168">
    <cfRule type="cellIs" dxfId="12695" priority="3014" operator="greaterThan">
      <formula>1</formula>
    </cfRule>
    <cfRule type="cellIs" dxfId="12694" priority="3015" operator="lessThan">
      <formula>0.8</formula>
    </cfRule>
  </conditionalFormatting>
  <conditionalFormatting sqref="Q168">
    <cfRule type="cellIs" dxfId="12693" priority="3018" operator="lessThan">
      <formula>0</formula>
    </cfRule>
  </conditionalFormatting>
  <conditionalFormatting sqref="Q83 Q89 Q91">
    <cfRule type="cellIs" dxfId="12692" priority="3012" operator="lessThan">
      <formula>0</formula>
    </cfRule>
  </conditionalFormatting>
  <conditionalFormatting sqref="R83 R89 R91">
    <cfRule type="cellIs" dxfId="12691" priority="3010" operator="lessThan">
      <formula>0.8</formula>
    </cfRule>
    <cfRule type="cellIs" dxfId="12690" priority="3011" operator="greaterThan">
      <formula>1</formula>
    </cfRule>
  </conditionalFormatting>
  <conditionalFormatting sqref="R83 R89 R91">
    <cfRule type="cellIs" dxfId="12689" priority="3008" operator="greaterThan">
      <formula>1</formula>
    </cfRule>
    <cfRule type="cellIs" dxfId="12688" priority="3009" operator="lessThan">
      <formula>0.8</formula>
    </cfRule>
  </conditionalFormatting>
  <conditionalFormatting sqref="P83 P89 P91">
    <cfRule type="cellIs" dxfId="12687" priority="3007" operator="greaterThan">
      <formula>0</formula>
    </cfRule>
  </conditionalFormatting>
  <conditionalFormatting sqref="Q83 Q89 Q91">
    <cfRule type="cellIs" dxfId="12686" priority="3006" operator="lessThan">
      <formula>0</formula>
    </cfRule>
  </conditionalFormatting>
  <conditionalFormatting sqref="R83 R89 R91">
    <cfRule type="cellIs" dxfId="12685" priority="3004" operator="lessThan">
      <formula>0.8</formula>
    </cfRule>
    <cfRule type="cellIs" dxfId="12684" priority="3005" operator="greaterThan">
      <formula>1</formula>
    </cfRule>
  </conditionalFormatting>
  <conditionalFormatting sqref="R83 R89 R91">
    <cfRule type="cellIs" dxfId="12683" priority="3002" operator="greaterThan">
      <formula>1</formula>
    </cfRule>
    <cfRule type="cellIs" dxfId="12682" priority="3003" operator="lessThan">
      <formula>0.8</formula>
    </cfRule>
  </conditionalFormatting>
  <conditionalFormatting sqref="P83 P89 P91">
    <cfRule type="cellIs" dxfId="12681" priority="3001" operator="greaterThan">
      <formula>0</formula>
    </cfRule>
  </conditionalFormatting>
  <conditionalFormatting sqref="Q83 Q89 Q91">
    <cfRule type="cellIs" dxfId="12680" priority="3000" operator="lessThan">
      <formula>0</formula>
    </cfRule>
  </conditionalFormatting>
  <conditionalFormatting sqref="R83 R89 R91">
    <cfRule type="cellIs" dxfId="12679" priority="2998" operator="lessThan">
      <formula>0.8</formula>
    </cfRule>
    <cfRule type="cellIs" dxfId="12678" priority="2999" operator="greaterThan">
      <formula>1</formula>
    </cfRule>
  </conditionalFormatting>
  <conditionalFormatting sqref="R83 R89 R91">
    <cfRule type="cellIs" dxfId="12677" priority="2996" operator="greaterThan">
      <formula>1</formula>
    </cfRule>
    <cfRule type="cellIs" dxfId="12676" priority="2997" operator="lessThan">
      <formula>0.8</formula>
    </cfRule>
  </conditionalFormatting>
  <conditionalFormatting sqref="P83 P89 P91">
    <cfRule type="cellIs" dxfId="12675" priority="2995" operator="greaterThan">
      <formula>0</formula>
    </cfRule>
  </conditionalFormatting>
  <conditionalFormatting sqref="Q83 Q89 Q91">
    <cfRule type="cellIs" dxfId="12674" priority="2994" operator="lessThan">
      <formula>0</formula>
    </cfRule>
  </conditionalFormatting>
  <conditionalFormatting sqref="R83 R89 R91">
    <cfRule type="cellIs" dxfId="12673" priority="2992" operator="lessThan">
      <formula>0.8</formula>
    </cfRule>
    <cfRule type="cellIs" dxfId="12672" priority="2993" operator="greaterThan">
      <formula>1</formula>
    </cfRule>
  </conditionalFormatting>
  <conditionalFormatting sqref="R83 R89 R91">
    <cfRule type="cellIs" dxfId="12671" priority="2990" operator="greaterThan">
      <formula>1</formula>
    </cfRule>
    <cfRule type="cellIs" dxfId="12670" priority="2991" operator="lessThan">
      <formula>0.8</formula>
    </cfRule>
  </conditionalFormatting>
  <conditionalFormatting sqref="P83 P89 P91">
    <cfRule type="cellIs" dxfId="12669" priority="2989" operator="greaterThan">
      <formula>0</formula>
    </cfRule>
  </conditionalFormatting>
  <conditionalFormatting sqref="P83 P89 P91">
    <cfRule type="cellIs" dxfId="12668" priority="2983" operator="greaterThan">
      <formula>0</formula>
    </cfRule>
  </conditionalFormatting>
  <conditionalFormatting sqref="Q83 Q89 Q91">
    <cfRule type="cellIs" dxfId="12667" priority="2988" operator="lessThan">
      <formula>0</formula>
    </cfRule>
  </conditionalFormatting>
  <conditionalFormatting sqref="R83 R89 R91">
    <cfRule type="cellIs" dxfId="12666" priority="2986" operator="lessThan">
      <formula>0.8</formula>
    </cfRule>
    <cfRule type="cellIs" dxfId="12665" priority="2987" operator="greaterThan">
      <formula>1</formula>
    </cfRule>
  </conditionalFormatting>
  <conditionalFormatting sqref="R83 R89 R91">
    <cfRule type="cellIs" dxfId="12664" priority="2984" operator="greaterThan">
      <formula>1</formula>
    </cfRule>
    <cfRule type="cellIs" dxfId="12663" priority="2985" operator="lessThan">
      <formula>0.8</formula>
    </cfRule>
  </conditionalFormatting>
  <conditionalFormatting sqref="P83 P89 P91">
    <cfRule type="cellIs" dxfId="12662" priority="2977" operator="greaterThan">
      <formula>0</formula>
    </cfRule>
  </conditionalFormatting>
  <conditionalFormatting sqref="Q83 Q89 Q91">
    <cfRule type="cellIs" dxfId="12661" priority="2982" operator="lessThan">
      <formula>0</formula>
    </cfRule>
  </conditionalFormatting>
  <conditionalFormatting sqref="R83 R89 R91">
    <cfRule type="cellIs" dxfId="12660" priority="2980" operator="lessThan">
      <formula>0.8</formula>
    </cfRule>
    <cfRule type="cellIs" dxfId="12659" priority="2981" operator="greaterThan">
      <formula>1</formula>
    </cfRule>
  </conditionalFormatting>
  <conditionalFormatting sqref="R83 R89 R91">
    <cfRule type="cellIs" dxfId="12658" priority="2978" operator="greaterThan">
      <formula>1</formula>
    </cfRule>
    <cfRule type="cellIs" dxfId="12657" priority="2979" operator="lessThan">
      <formula>0.8</formula>
    </cfRule>
  </conditionalFormatting>
  <conditionalFormatting sqref="R83 R89 R91">
    <cfRule type="cellIs" dxfId="12656" priority="2974" operator="lessThan">
      <formula>0.8</formula>
    </cfRule>
    <cfRule type="cellIs" dxfId="12655" priority="2975" operator="greaterThan">
      <formula>1</formula>
    </cfRule>
  </conditionalFormatting>
  <conditionalFormatting sqref="R83 R89 R91">
    <cfRule type="cellIs" dxfId="12654" priority="2972" operator="greaterThan">
      <formula>1</formula>
    </cfRule>
    <cfRule type="cellIs" dxfId="12653" priority="2973" operator="lessThan">
      <formula>0.8</formula>
    </cfRule>
  </conditionalFormatting>
  <conditionalFormatting sqref="P83 P89 P91">
    <cfRule type="cellIs" dxfId="12652" priority="2971" operator="greaterThan">
      <formula>0</formula>
    </cfRule>
  </conditionalFormatting>
  <conditionalFormatting sqref="Q83 Q89 Q91">
    <cfRule type="cellIs" dxfId="12651" priority="2976" operator="lessThan">
      <formula>0</formula>
    </cfRule>
  </conditionalFormatting>
  <conditionalFormatting sqref="Q83 Q89 Q91">
    <cfRule type="cellIs" dxfId="12650" priority="2970" operator="lessThan">
      <formula>0</formula>
    </cfRule>
  </conditionalFormatting>
  <conditionalFormatting sqref="R83 R89 R91">
    <cfRule type="cellIs" dxfId="12649" priority="2968" operator="lessThan">
      <formula>0.8</formula>
    </cfRule>
    <cfRule type="cellIs" dxfId="12648" priority="2969" operator="greaterThan">
      <formula>1</formula>
    </cfRule>
  </conditionalFormatting>
  <conditionalFormatting sqref="R83 R89 R91">
    <cfRule type="cellIs" dxfId="12647" priority="2966" operator="greaterThan">
      <formula>1</formula>
    </cfRule>
    <cfRule type="cellIs" dxfId="12646" priority="2967" operator="lessThan">
      <formula>0.8</formula>
    </cfRule>
  </conditionalFormatting>
  <conditionalFormatting sqref="P83 P89 P91">
    <cfRule type="cellIs" dxfId="12645" priority="2965" operator="greaterThan">
      <formula>0</formula>
    </cfRule>
  </conditionalFormatting>
  <conditionalFormatting sqref="P83 P89 P91">
    <cfRule type="cellIs" dxfId="12644" priority="2959" operator="greaterThan">
      <formula>0</formula>
    </cfRule>
  </conditionalFormatting>
  <conditionalFormatting sqref="Q83 Q89 Q91">
    <cfRule type="cellIs" dxfId="12643" priority="2964" operator="lessThan">
      <formula>0</formula>
    </cfRule>
  </conditionalFormatting>
  <conditionalFormatting sqref="R83 R89 R91">
    <cfRule type="cellIs" dxfId="12642" priority="2962" operator="lessThan">
      <formula>0.8</formula>
    </cfRule>
    <cfRule type="cellIs" dxfId="12641" priority="2963" operator="greaterThan">
      <formula>1</formula>
    </cfRule>
  </conditionalFormatting>
  <conditionalFormatting sqref="R83 R89 R91">
    <cfRule type="cellIs" dxfId="12640" priority="2960" operator="greaterThan">
      <formula>1</formula>
    </cfRule>
    <cfRule type="cellIs" dxfId="12639" priority="2961" operator="lessThan">
      <formula>0.8</formula>
    </cfRule>
  </conditionalFormatting>
  <conditionalFormatting sqref="P83 P89 P91">
    <cfRule type="cellIs" dxfId="12638" priority="2953" operator="greaterThan">
      <formula>0</formula>
    </cfRule>
  </conditionalFormatting>
  <conditionalFormatting sqref="Q83 Q89 Q91">
    <cfRule type="cellIs" dxfId="12637" priority="2958" operator="lessThan">
      <formula>0</formula>
    </cfRule>
  </conditionalFormatting>
  <conditionalFormatting sqref="R83 R89 R91">
    <cfRule type="cellIs" dxfId="12636" priority="2956" operator="lessThan">
      <formula>0.8</formula>
    </cfRule>
    <cfRule type="cellIs" dxfId="12635" priority="2957" operator="greaterThan">
      <formula>1</formula>
    </cfRule>
  </conditionalFormatting>
  <conditionalFormatting sqref="R83 R89 R91">
    <cfRule type="cellIs" dxfId="12634" priority="2954" operator="greaterThan">
      <formula>1</formula>
    </cfRule>
    <cfRule type="cellIs" dxfId="12633" priority="2955" operator="lessThan">
      <formula>0.8</formula>
    </cfRule>
  </conditionalFormatting>
  <conditionalFormatting sqref="R83 R89 R91">
    <cfRule type="cellIs" dxfId="12632" priority="2950" operator="lessThan">
      <formula>0.8</formula>
    </cfRule>
    <cfRule type="cellIs" dxfId="12631" priority="2951" operator="greaterThan">
      <formula>1</formula>
    </cfRule>
  </conditionalFormatting>
  <conditionalFormatting sqref="R83 R89 R91">
    <cfRule type="cellIs" dxfId="12630" priority="2948" operator="greaterThan">
      <formula>1</formula>
    </cfRule>
    <cfRule type="cellIs" dxfId="12629" priority="2949" operator="lessThan">
      <formula>0.8</formula>
    </cfRule>
  </conditionalFormatting>
  <conditionalFormatting sqref="P83 P89 P91">
    <cfRule type="cellIs" dxfId="12628" priority="2947" operator="greaterThan">
      <formula>0</formula>
    </cfRule>
  </conditionalFormatting>
  <conditionalFormatting sqref="Q83 Q89 Q91">
    <cfRule type="cellIs" dxfId="12627" priority="2952" operator="lessThan">
      <formula>0</formula>
    </cfRule>
  </conditionalFormatting>
  <conditionalFormatting sqref="P83 P89 P91">
    <cfRule type="cellIs" dxfId="12626" priority="2941" operator="greaterThan">
      <formula>0</formula>
    </cfRule>
  </conditionalFormatting>
  <conditionalFormatting sqref="Q83 Q89 Q91">
    <cfRule type="cellIs" dxfId="12625" priority="2946" operator="lessThan">
      <formula>0</formula>
    </cfRule>
  </conditionalFormatting>
  <conditionalFormatting sqref="R83 R89 R91">
    <cfRule type="cellIs" dxfId="12624" priority="2944" operator="lessThan">
      <formula>0.8</formula>
    </cfRule>
    <cfRule type="cellIs" dxfId="12623" priority="2945" operator="greaterThan">
      <formula>1</formula>
    </cfRule>
  </conditionalFormatting>
  <conditionalFormatting sqref="R83 R89 R91">
    <cfRule type="cellIs" dxfId="12622" priority="2942" operator="greaterThan">
      <formula>1</formula>
    </cfRule>
    <cfRule type="cellIs" dxfId="12621" priority="2943" operator="lessThan">
      <formula>0.8</formula>
    </cfRule>
  </conditionalFormatting>
  <conditionalFormatting sqref="R83 R89 R91">
    <cfRule type="cellIs" dxfId="12620" priority="2938" operator="lessThan">
      <formula>0.8</formula>
    </cfRule>
    <cfRule type="cellIs" dxfId="12619" priority="2939" operator="greaterThan">
      <formula>1</formula>
    </cfRule>
  </conditionalFormatting>
  <conditionalFormatting sqref="R83 R89 R91">
    <cfRule type="cellIs" dxfId="12618" priority="2936" operator="greaterThan">
      <formula>1</formula>
    </cfRule>
    <cfRule type="cellIs" dxfId="12617" priority="2937" operator="lessThan">
      <formula>0.8</formula>
    </cfRule>
  </conditionalFormatting>
  <conditionalFormatting sqref="P83 P89 P91">
    <cfRule type="cellIs" dxfId="12616" priority="2935" operator="greaterThan">
      <formula>0</formula>
    </cfRule>
  </conditionalFormatting>
  <conditionalFormatting sqref="Q83 Q89 Q91">
    <cfRule type="cellIs" dxfId="12615" priority="2940" operator="lessThan">
      <formula>0</formula>
    </cfRule>
  </conditionalFormatting>
  <conditionalFormatting sqref="R83 R89 R91">
    <cfRule type="cellIs" dxfId="12614" priority="2932" operator="lessThan">
      <formula>0.8</formula>
    </cfRule>
    <cfRule type="cellIs" dxfId="12613" priority="2933" operator="greaterThan">
      <formula>1</formula>
    </cfRule>
  </conditionalFormatting>
  <conditionalFormatting sqref="R83 R89 R91">
    <cfRule type="cellIs" dxfId="12612" priority="2930" operator="greaterThan">
      <formula>1</formula>
    </cfRule>
    <cfRule type="cellIs" dxfId="12611" priority="2931" operator="lessThan">
      <formula>0.8</formula>
    </cfRule>
  </conditionalFormatting>
  <conditionalFormatting sqref="P83 P89 P91">
    <cfRule type="cellIs" dxfId="12610" priority="2929" operator="greaterThan">
      <formula>0</formula>
    </cfRule>
  </conditionalFormatting>
  <conditionalFormatting sqref="Q83 Q89 Q91">
    <cfRule type="cellIs" dxfId="12609" priority="2934" operator="lessThan">
      <formula>0</formula>
    </cfRule>
  </conditionalFormatting>
  <conditionalFormatting sqref="Q83 Q89 Q91">
    <cfRule type="cellIs" dxfId="12608" priority="2928" operator="lessThan">
      <formula>0</formula>
    </cfRule>
  </conditionalFormatting>
  <conditionalFormatting sqref="R83 R89 R91">
    <cfRule type="cellIs" dxfId="12607" priority="2926" operator="lessThan">
      <formula>0.8</formula>
    </cfRule>
    <cfRule type="cellIs" dxfId="12606" priority="2927" operator="greaterThan">
      <formula>1</formula>
    </cfRule>
  </conditionalFormatting>
  <conditionalFormatting sqref="R83 R89 R91">
    <cfRule type="cellIs" dxfId="12605" priority="2924" operator="greaterThan">
      <formula>1</formula>
    </cfRule>
    <cfRule type="cellIs" dxfId="12604" priority="2925" operator="lessThan">
      <formula>0.8</formula>
    </cfRule>
  </conditionalFormatting>
  <conditionalFormatting sqref="P83 P89 P91">
    <cfRule type="cellIs" dxfId="12603" priority="2923" operator="greaterThan">
      <formula>0</formula>
    </cfRule>
  </conditionalFormatting>
  <conditionalFormatting sqref="Q83 Q89 Q91">
    <cfRule type="cellIs" dxfId="12602" priority="2917" operator="lessThan">
      <formula>0</formula>
    </cfRule>
  </conditionalFormatting>
  <conditionalFormatting sqref="R83 R89 R91">
    <cfRule type="cellIs" dxfId="12601" priority="2921" operator="lessThan">
      <formula>0.8</formula>
    </cfRule>
    <cfRule type="cellIs" dxfId="12600" priority="2922" operator="greaterThan">
      <formula>1</formula>
    </cfRule>
  </conditionalFormatting>
  <conditionalFormatting sqref="R83 R89 R91">
    <cfRule type="cellIs" dxfId="12599" priority="2919" operator="greaterThan">
      <formula>1</formula>
    </cfRule>
    <cfRule type="cellIs" dxfId="12598" priority="2920" operator="lessThan">
      <formula>0.8</formula>
    </cfRule>
  </conditionalFormatting>
  <conditionalFormatting sqref="P83 P89 P91">
    <cfRule type="cellIs" dxfId="12597" priority="2918" operator="greaterThan">
      <formula>0</formula>
    </cfRule>
  </conditionalFormatting>
  <conditionalFormatting sqref="Q83 Q89 Q91">
    <cfRule type="cellIs" dxfId="12596" priority="2916" operator="lessThan">
      <formula>0</formula>
    </cfRule>
  </conditionalFormatting>
  <conditionalFormatting sqref="R83 R89 R91">
    <cfRule type="cellIs" dxfId="12595" priority="2914" operator="lessThan">
      <formula>0.8</formula>
    </cfRule>
    <cfRule type="cellIs" dxfId="12594" priority="2915" operator="greaterThan">
      <formula>1</formula>
    </cfRule>
  </conditionalFormatting>
  <conditionalFormatting sqref="R83 R89 R91">
    <cfRule type="cellIs" dxfId="12593" priority="2912" operator="greaterThan">
      <formula>1</formula>
    </cfRule>
    <cfRule type="cellIs" dxfId="12592" priority="2913" operator="lessThan">
      <formula>0.8</formula>
    </cfRule>
  </conditionalFormatting>
  <conditionalFormatting sqref="P83 P89 P91">
    <cfRule type="cellIs" dxfId="12591" priority="2911" operator="greaterThan">
      <formula>0</formula>
    </cfRule>
  </conditionalFormatting>
  <conditionalFormatting sqref="Q83 Q89 Q91">
    <cfRule type="cellIs" dxfId="12590" priority="2910" operator="lessThan">
      <formula>0</formula>
    </cfRule>
  </conditionalFormatting>
  <conditionalFormatting sqref="R83 R89 R91">
    <cfRule type="cellIs" dxfId="12589" priority="2908" operator="lessThan">
      <formula>0.8</formula>
    </cfRule>
    <cfRule type="cellIs" dxfId="12588" priority="2909" operator="greaterThan">
      <formula>1</formula>
    </cfRule>
  </conditionalFormatting>
  <conditionalFormatting sqref="R83 R89 R91">
    <cfRule type="cellIs" dxfId="12587" priority="2906" operator="greaterThan">
      <formula>1</formula>
    </cfRule>
    <cfRule type="cellIs" dxfId="12586" priority="2907" operator="lessThan">
      <formula>0.8</formula>
    </cfRule>
  </conditionalFormatting>
  <conditionalFormatting sqref="P83 P89 P91">
    <cfRule type="cellIs" dxfId="12585" priority="2905" operator="greaterThan">
      <formula>0</formula>
    </cfRule>
  </conditionalFormatting>
  <conditionalFormatting sqref="Q83 Q89 Q91">
    <cfRule type="cellIs" dxfId="12584" priority="2904" operator="lessThan">
      <formula>0</formula>
    </cfRule>
  </conditionalFormatting>
  <conditionalFormatting sqref="R83 R89 R91">
    <cfRule type="cellIs" dxfId="12583" priority="2902" operator="lessThan">
      <formula>0.8</formula>
    </cfRule>
    <cfRule type="cellIs" dxfId="12582" priority="2903" operator="greaterThan">
      <formula>1</formula>
    </cfRule>
  </conditionalFormatting>
  <conditionalFormatting sqref="R83 R89 R91">
    <cfRule type="cellIs" dxfId="12581" priority="2900" operator="greaterThan">
      <formula>1</formula>
    </cfRule>
    <cfRule type="cellIs" dxfId="12580" priority="2901" operator="lessThan">
      <formula>0.8</formula>
    </cfRule>
  </conditionalFormatting>
  <conditionalFormatting sqref="P83 P89 P91">
    <cfRule type="cellIs" dxfId="12579" priority="2899" operator="greaterThan">
      <formula>0</formula>
    </cfRule>
  </conditionalFormatting>
  <conditionalFormatting sqref="Q83 Q89 Q91">
    <cfRule type="cellIs" dxfId="12578" priority="2898" operator="lessThan">
      <formula>0</formula>
    </cfRule>
  </conditionalFormatting>
  <conditionalFormatting sqref="R83 R89 R91">
    <cfRule type="cellIs" dxfId="12577" priority="2896" operator="lessThan">
      <formula>0.8</formula>
    </cfRule>
    <cfRule type="cellIs" dxfId="12576" priority="2897" operator="greaterThan">
      <formula>1</formula>
    </cfRule>
  </conditionalFormatting>
  <conditionalFormatting sqref="R83 R89 R91">
    <cfRule type="cellIs" dxfId="12575" priority="2894" operator="greaterThan">
      <formula>1</formula>
    </cfRule>
    <cfRule type="cellIs" dxfId="12574" priority="2895" operator="lessThan">
      <formula>0.8</formula>
    </cfRule>
  </conditionalFormatting>
  <conditionalFormatting sqref="P83 P89 P91">
    <cfRule type="cellIs" dxfId="12573" priority="2893" operator="greaterThan">
      <formula>0</formula>
    </cfRule>
  </conditionalFormatting>
  <conditionalFormatting sqref="Q83 Q89 Q91">
    <cfRule type="cellIs" dxfId="12572" priority="2892" operator="lessThan">
      <formula>0</formula>
    </cfRule>
  </conditionalFormatting>
  <conditionalFormatting sqref="R83 R89 R91">
    <cfRule type="cellIs" dxfId="12571" priority="2890" operator="lessThan">
      <formula>0.8</formula>
    </cfRule>
    <cfRule type="cellIs" dxfId="12570" priority="2891" operator="greaterThan">
      <formula>1</formula>
    </cfRule>
  </conditionalFormatting>
  <conditionalFormatting sqref="R83 R89 R91">
    <cfRule type="cellIs" dxfId="12569" priority="2888" operator="greaterThan">
      <formula>1</formula>
    </cfRule>
    <cfRule type="cellIs" dxfId="12568" priority="2889" operator="lessThan">
      <formula>0.8</formula>
    </cfRule>
  </conditionalFormatting>
  <conditionalFormatting sqref="P83 P89 P91">
    <cfRule type="cellIs" dxfId="12567" priority="2887" operator="greaterThan">
      <formula>0</formula>
    </cfRule>
  </conditionalFormatting>
  <conditionalFormatting sqref="P83 P89 P91">
    <cfRule type="cellIs" dxfId="12566" priority="2881" operator="greaterThan">
      <formula>0</formula>
    </cfRule>
  </conditionalFormatting>
  <conditionalFormatting sqref="Q83 Q89 Q91">
    <cfRule type="cellIs" dxfId="12565" priority="2886" operator="lessThan">
      <formula>0</formula>
    </cfRule>
  </conditionalFormatting>
  <conditionalFormatting sqref="R83 R89 R91">
    <cfRule type="cellIs" dxfId="12564" priority="2884" operator="lessThan">
      <formula>0.8</formula>
    </cfRule>
    <cfRule type="cellIs" dxfId="12563" priority="2885" operator="greaterThan">
      <formula>1</formula>
    </cfRule>
  </conditionalFormatting>
  <conditionalFormatting sqref="R83 R89 R91">
    <cfRule type="cellIs" dxfId="12562" priority="2882" operator="greaterThan">
      <formula>1</formula>
    </cfRule>
    <cfRule type="cellIs" dxfId="12561" priority="2883" operator="lessThan">
      <formula>0.8</formula>
    </cfRule>
  </conditionalFormatting>
  <conditionalFormatting sqref="P83 P89 P91">
    <cfRule type="cellIs" dxfId="12560" priority="2875" operator="greaterThan">
      <formula>0</formula>
    </cfRule>
  </conditionalFormatting>
  <conditionalFormatting sqref="Q83 Q89 Q91">
    <cfRule type="cellIs" dxfId="12559" priority="2880" operator="lessThan">
      <formula>0</formula>
    </cfRule>
  </conditionalFormatting>
  <conditionalFormatting sqref="R83 R89 R91">
    <cfRule type="cellIs" dxfId="12558" priority="2878" operator="lessThan">
      <formula>0.8</formula>
    </cfRule>
    <cfRule type="cellIs" dxfId="12557" priority="2879" operator="greaterThan">
      <formula>1</formula>
    </cfRule>
  </conditionalFormatting>
  <conditionalFormatting sqref="R83 R89 R91">
    <cfRule type="cellIs" dxfId="12556" priority="2876" operator="greaterThan">
      <formula>1</formula>
    </cfRule>
    <cfRule type="cellIs" dxfId="12555" priority="2877" operator="lessThan">
      <formula>0.8</formula>
    </cfRule>
  </conditionalFormatting>
  <conditionalFormatting sqref="R83 R89 R91">
    <cfRule type="cellIs" dxfId="12554" priority="2872" operator="lessThan">
      <formula>0.8</formula>
    </cfRule>
    <cfRule type="cellIs" dxfId="12553" priority="2873" operator="greaterThan">
      <formula>1</formula>
    </cfRule>
  </conditionalFormatting>
  <conditionalFormatting sqref="R83 R89 R91">
    <cfRule type="cellIs" dxfId="12552" priority="2870" operator="greaterThan">
      <formula>1</formula>
    </cfRule>
    <cfRule type="cellIs" dxfId="12551" priority="2871" operator="lessThan">
      <formula>0.8</formula>
    </cfRule>
  </conditionalFormatting>
  <conditionalFormatting sqref="P83 P89 P91">
    <cfRule type="cellIs" dxfId="12550" priority="2869" operator="greaterThan">
      <formula>0</formula>
    </cfRule>
  </conditionalFormatting>
  <conditionalFormatting sqref="Q83 Q89 Q91">
    <cfRule type="cellIs" dxfId="12549" priority="2874" operator="lessThan">
      <formula>0</formula>
    </cfRule>
  </conditionalFormatting>
  <conditionalFormatting sqref="Q83 Q89 Q91">
    <cfRule type="cellIs" dxfId="12548" priority="2868" operator="lessThan">
      <formula>0</formula>
    </cfRule>
  </conditionalFormatting>
  <conditionalFormatting sqref="R83 R89 R91">
    <cfRule type="cellIs" dxfId="12547" priority="2866" operator="lessThan">
      <formula>0.8</formula>
    </cfRule>
    <cfRule type="cellIs" dxfId="12546" priority="2867" operator="greaterThan">
      <formula>1</formula>
    </cfRule>
  </conditionalFormatting>
  <conditionalFormatting sqref="R83 R89 R91">
    <cfRule type="cellIs" dxfId="12545" priority="2864" operator="greaterThan">
      <formula>1</formula>
    </cfRule>
    <cfRule type="cellIs" dxfId="12544" priority="2865" operator="lessThan">
      <formula>0.8</formula>
    </cfRule>
  </conditionalFormatting>
  <conditionalFormatting sqref="P83 P89 P91">
    <cfRule type="cellIs" dxfId="12543" priority="2863" operator="greaterThan">
      <formula>0</formula>
    </cfRule>
  </conditionalFormatting>
  <conditionalFormatting sqref="Q83 Q89 Q91">
    <cfRule type="cellIs" dxfId="12542" priority="2862" operator="lessThan">
      <formula>0</formula>
    </cfRule>
  </conditionalFormatting>
  <conditionalFormatting sqref="R83 R89 R91">
    <cfRule type="cellIs" dxfId="12541" priority="2860" operator="lessThan">
      <formula>0.8</formula>
    </cfRule>
    <cfRule type="cellIs" dxfId="12540" priority="2861" operator="greaterThan">
      <formula>1</formula>
    </cfRule>
  </conditionalFormatting>
  <conditionalFormatting sqref="R83 R89 R91">
    <cfRule type="cellIs" dxfId="12539" priority="2858" operator="greaterThan">
      <formula>1</formula>
    </cfRule>
    <cfRule type="cellIs" dxfId="12538" priority="2859" operator="lessThan">
      <formula>0.8</formula>
    </cfRule>
  </conditionalFormatting>
  <conditionalFormatting sqref="P83 P89 P91">
    <cfRule type="cellIs" dxfId="12537" priority="2857" operator="greaterThan">
      <formula>0</formula>
    </cfRule>
  </conditionalFormatting>
  <conditionalFormatting sqref="Q83 Q89 Q91">
    <cfRule type="cellIs" dxfId="12536" priority="2856" operator="lessThan">
      <formula>0</formula>
    </cfRule>
  </conditionalFormatting>
  <conditionalFormatting sqref="R83 R89 R91">
    <cfRule type="cellIs" dxfId="12535" priority="2854" operator="lessThan">
      <formula>0.8</formula>
    </cfRule>
    <cfRule type="cellIs" dxfId="12534" priority="2855" operator="greaterThan">
      <formula>1</formula>
    </cfRule>
  </conditionalFormatting>
  <conditionalFormatting sqref="R83 R89 R91">
    <cfRule type="cellIs" dxfId="12533" priority="2852" operator="greaterThan">
      <formula>1</formula>
    </cfRule>
    <cfRule type="cellIs" dxfId="12532" priority="2853" operator="lessThan">
      <formula>0.8</formula>
    </cfRule>
  </conditionalFormatting>
  <conditionalFormatting sqref="P83 P89 P91">
    <cfRule type="cellIs" dxfId="12531" priority="2851" operator="greaterThan">
      <formula>0</formula>
    </cfRule>
  </conditionalFormatting>
  <conditionalFormatting sqref="Q83 Q89 Q91">
    <cfRule type="cellIs" dxfId="12530" priority="2850" operator="lessThan">
      <formula>0</formula>
    </cfRule>
  </conditionalFormatting>
  <conditionalFormatting sqref="R83 R89 R91">
    <cfRule type="cellIs" dxfId="12529" priority="2848" operator="lessThan">
      <formula>0.8</formula>
    </cfRule>
    <cfRule type="cellIs" dxfId="12528" priority="2849" operator="greaterThan">
      <formula>1</formula>
    </cfRule>
  </conditionalFormatting>
  <conditionalFormatting sqref="R83 R89 R91">
    <cfRule type="cellIs" dxfId="12527" priority="2846" operator="greaterThan">
      <formula>1</formula>
    </cfRule>
    <cfRule type="cellIs" dxfId="12526" priority="2847" operator="lessThan">
      <formula>0.8</formula>
    </cfRule>
  </conditionalFormatting>
  <conditionalFormatting sqref="P83 P89 P91">
    <cfRule type="cellIs" dxfId="12525" priority="2845" operator="greaterThan">
      <formula>0</formula>
    </cfRule>
  </conditionalFormatting>
  <conditionalFormatting sqref="P83 P89 P91">
    <cfRule type="cellIs" dxfId="12524" priority="2839" operator="greaterThan">
      <formula>0</formula>
    </cfRule>
  </conditionalFormatting>
  <conditionalFormatting sqref="Q83 Q89 Q91">
    <cfRule type="cellIs" dxfId="12523" priority="2844" operator="lessThan">
      <formula>0</formula>
    </cfRule>
  </conditionalFormatting>
  <conditionalFormatting sqref="R83 R89 R91">
    <cfRule type="cellIs" dxfId="12522" priority="2842" operator="lessThan">
      <formula>0.8</formula>
    </cfRule>
    <cfRule type="cellIs" dxfId="12521" priority="2843" operator="greaterThan">
      <formula>1</formula>
    </cfRule>
  </conditionalFormatting>
  <conditionalFormatting sqref="R83 R89 R91">
    <cfRule type="cellIs" dxfId="12520" priority="2840" operator="greaterThan">
      <formula>1</formula>
    </cfRule>
    <cfRule type="cellIs" dxfId="12519" priority="2841" operator="lessThan">
      <formula>0.8</formula>
    </cfRule>
  </conditionalFormatting>
  <conditionalFormatting sqref="P83 P89 P91">
    <cfRule type="cellIs" dxfId="12518" priority="2833" operator="greaterThan">
      <formula>0</formula>
    </cfRule>
  </conditionalFormatting>
  <conditionalFormatting sqref="Q83 Q89 Q91">
    <cfRule type="cellIs" dxfId="12517" priority="2838" operator="lessThan">
      <formula>0</formula>
    </cfRule>
  </conditionalFormatting>
  <conditionalFormatting sqref="R83 R89 R91">
    <cfRule type="cellIs" dxfId="12516" priority="2836" operator="lessThan">
      <formula>0.8</formula>
    </cfRule>
    <cfRule type="cellIs" dxfId="12515" priority="2837" operator="greaterThan">
      <formula>1</formula>
    </cfRule>
  </conditionalFormatting>
  <conditionalFormatting sqref="R83 R89 R91">
    <cfRule type="cellIs" dxfId="12514" priority="2834" operator="greaterThan">
      <formula>1</formula>
    </cfRule>
    <cfRule type="cellIs" dxfId="12513" priority="2835" operator="lessThan">
      <formula>0.8</formula>
    </cfRule>
  </conditionalFormatting>
  <conditionalFormatting sqref="R83 R89 R91">
    <cfRule type="cellIs" dxfId="12512" priority="2830" operator="lessThan">
      <formula>0.8</formula>
    </cfRule>
    <cfRule type="cellIs" dxfId="12511" priority="2831" operator="greaterThan">
      <formula>1</formula>
    </cfRule>
  </conditionalFormatting>
  <conditionalFormatting sqref="R83 R89 R91">
    <cfRule type="cellIs" dxfId="12510" priority="2828" operator="greaterThan">
      <formula>1</formula>
    </cfRule>
    <cfRule type="cellIs" dxfId="12509" priority="2829" operator="lessThan">
      <formula>0.8</formula>
    </cfRule>
  </conditionalFormatting>
  <conditionalFormatting sqref="P83 P89 P91">
    <cfRule type="cellIs" dxfId="12508" priority="2827" operator="greaterThan">
      <formula>0</formula>
    </cfRule>
  </conditionalFormatting>
  <conditionalFormatting sqref="Q83 Q89 Q91">
    <cfRule type="cellIs" dxfId="12507" priority="2832" operator="lessThan">
      <formula>0</formula>
    </cfRule>
  </conditionalFormatting>
  <conditionalFormatting sqref="Q83 Q89 Q91">
    <cfRule type="cellIs" dxfId="12506" priority="2826" operator="lessThan">
      <formula>0</formula>
    </cfRule>
  </conditionalFormatting>
  <conditionalFormatting sqref="R83 R89 R91">
    <cfRule type="cellIs" dxfId="12505" priority="2824" operator="lessThan">
      <formula>0.8</formula>
    </cfRule>
    <cfRule type="cellIs" dxfId="12504" priority="2825" operator="greaterThan">
      <formula>1</formula>
    </cfRule>
  </conditionalFormatting>
  <conditionalFormatting sqref="R83 R89 R91">
    <cfRule type="cellIs" dxfId="12503" priority="2822" operator="greaterThan">
      <formula>1</formula>
    </cfRule>
    <cfRule type="cellIs" dxfId="12502" priority="2823" operator="lessThan">
      <formula>0.8</formula>
    </cfRule>
  </conditionalFormatting>
  <conditionalFormatting sqref="P83 P89 P91">
    <cfRule type="cellIs" dxfId="12501" priority="2821" operator="greaterThan">
      <formula>0</formula>
    </cfRule>
  </conditionalFormatting>
  <conditionalFormatting sqref="P83 P89 P91">
    <cfRule type="cellIs" dxfId="12500" priority="2815" operator="greaterThan">
      <formula>0</formula>
    </cfRule>
  </conditionalFormatting>
  <conditionalFormatting sqref="Q83 Q89 Q91">
    <cfRule type="cellIs" dxfId="12499" priority="2820" operator="lessThan">
      <formula>0</formula>
    </cfRule>
  </conditionalFormatting>
  <conditionalFormatting sqref="R83 R89 R91">
    <cfRule type="cellIs" dxfId="12498" priority="2818" operator="lessThan">
      <formula>0.8</formula>
    </cfRule>
    <cfRule type="cellIs" dxfId="12497" priority="2819" operator="greaterThan">
      <formula>1</formula>
    </cfRule>
  </conditionalFormatting>
  <conditionalFormatting sqref="R83 R89 R91">
    <cfRule type="cellIs" dxfId="12496" priority="2816" operator="greaterThan">
      <formula>1</formula>
    </cfRule>
    <cfRule type="cellIs" dxfId="12495" priority="2817" operator="lessThan">
      <formula>0.8</formula>
    </cfRule>
  </conditionalFormatting>
  <conditionalFormatting sqref="P83 P89 P91">
    <cfRule type="cellIs" dxfId="12494" priority="2809" operator="greaterThan">
      <formula>0</formula>
    </cfRule>
  </conditionalFormatting>
  <conditionalFormatting sqref="Q83 Q89 Q91">
    <cfRule type="cellIs" dxfId="12493" priority="2814" operator="lessThan">
      <formula>0</formula>
    </cfRule>
  </conditionalFormatting>
  <conditionalFormatting sqref="R83 R89 R91">
    <cfRule type="cellIs" dxfId="12492" priority="2812" operator="lessThan">
      <formula>0.8</formula>
    </cfRule>
    <cfRule type="cellIs" dxfId="12491" priority="2813" operator="greaterThan">
      <formula>1</formula>
    </cfRule>
  </conditionalFormatting>
  <conditionalFormatting sqref="R83 R89 R91">
    <cfRule type="cellIs" dxfId="12490" priority="2810" operator="greaterThan">
      <formula>1</formula>
    </cfRule>
    <cfRule type="cellIs" dxfId="12489" priority="2811" operator="lessThan">
      <formula>0.8</formula>
    </cfRule>
  </conditionalFormatting>
  <conditionalFormatting sqref="R83 R89 R91">
    <cfRule type="cellIs" dxfId="12488" priority="2806" operator="lessThan">
      <formula>0.8</formula>
    </cfRule>
    <cfRule type="cellIs" dxfId="12487" priority="2807" operator="greaterThan">
      <formula>1</formula>
    </cfRule>
  </conditionalFormatting>
  <conditionalFormatting sqref="R83 R89 R91">
    <cfRule type="cellIs" dxfId="12486" priority="2804" operator="greaterThan">
      <formula>1</formula>
    </cfRule>
    <cfRule type="cellIs" dxfId="12485" priority="2805" operator="lessThan">
      <formula>0.8</formula>
    </cfRule>
  </conditionalFormatting>
  <conditionalFormatting sqref="P83 P89 P91">
    <cfRule type="cellIs" dxfId="12484" priority="2803" operator="greaterThan">
      <formula>0</formula>
    </cfRule>
  </conditionalFormatting>
  <conditionalFormatting sqref="Q83 Q89 Q91">
    <cfRule type="cellIs" dxfId="12483" priority="2808" operator="lessThan">
      <formula>0</formula>
    </cfRule>
  </conditionalFormatting>
  <conditionalFormatting sqref="P83 P89 P91">
    <cfRule type="cellIs" dxfId="12482" priority="2797" operator="greaterThan">
      <formula>0</formula>
    </cfRule>
  </conditionalFormatting>
  <conditionalFormatting sqref="Q83 Q89 Q91">
    <cfRule type="cellIs" dxfId="12481" priority="2802" operator="lessThan">
      <formula>0</formula>
    </cfRule>
  </conditionalFormatting>
  <conditionalFormatting sqref="R83 R89 R91">
    <cfRule type="cellIs" dxfId="12480" priority="2800" operator="lessThan">
      <formula>0.8</formula>
    </cfRule>
    <cfRule type="cellIs" dxfId="12479" priority="2801" operator="greaterThan">
      <formula>1</formula>
    </cfRule>
  </conditionalFormatting>
  <conditionalFormatting sqref="R83 R89 R91">
    <cfRule type="cellIs" dxfId="12478" priority="2798" operator="greaterThan">
      <formula>1</formula>
    </cfRule>
    <cfRule type="cellIs" dxfId="12477" priority="2799" operator="lessThan">
      <formula>0.8</formula>
    </cfRule>
  </conditionalFormatting>
  <conditionalFormatting sqref="R83 R89 R91">
    <cfRule type="cellIs" dxfId="12476" priority="2794" operator="lessThan">
      <formula>0.8</formula>
    </cfRule>
    <cfRule type="cellIs" dxfId="12475" priority="2795" operator="greaterThan">
      <formula>1</formula>
    </cfRule>
  </conditionalFormatting>
  <conditionalFormatting sqref="R83 R89 R91">
    <cfRule type="cellIs" dxfId="12474" priority="2792" operator="greaterThan">
      <formula>1</formula>
    </cfRule>
    <cfRule type="cellIs" dxfId="12473" priority="2793" operator="lessThan">
      <formula>0.8</formula>
    </cfRule>
  </conditionalFormatting>
  <conditionalFormatting sqref="P83 P89 P91">
    <cfRule type="cellIs" dxfId="12472" priority="2791" operator="greaterThan">
      <formula>0</formula>
    </cfRule>
  </conditionalFormatting>
  <conditionalFormatting sqref="Q83 Q89 Q91">
    <cfRule type="cellIs" dxfId="12471" priority="2796" operator="lessThan">
      <formula>0</formula>
    </cfRule>
  </conditionalFormatting>
  <conditionalFormatting sqref="R83 R89 R91">
    <cfRule type="cellIs" dxfId="12470" priority="2788" operator="lessThan">
      <formula>0.8</formula>
    </cfRule>
    <cfRule type="cellIs" dxfId="12469" priority="2789" operator="greaterThan">
      <formula>1</formula>
    </cfRule>
  </conditionalFormatting>
  <conditionalFormatting sqref="R83 R89 R91">
    <cfRule type="cellIs" dxfId="12468" priority="2786" operator="greaterThan">
      <formula>1</formula>
    </cfRule>
    <cfRule type="cellIs" dxfId="12467" priority="2787" operator="lessThan">
      <formula>0.8</formula>
    </cfRule>
  </conditionalFormatting>
  <conditionalFormatting sqref="P83 P89 P91">
    <cfRule type="cellIs" dxfId="12466" priority="2785" operator="greaterThan">
      <formula>0</formula>
    </cfRule>
  </conditionalFormatting>
  <conditionalFormatting sqref="Q83 Q89 Q91">
    <cfRule type="cellIs" dxfId="12465" priority="2790" operator="lessThan">
      <formula>0</formula>
    </cfRule>
  </conditionalFormatting>
  <conditionalFormatting sqref="Q83 Q89 Q91">
    <cfRule type="cellIs" dxfId="12464" priority="2784" operator="lessThan">
      <formula>0</formula>
    </cfRule>
  </conditionalFormatting>
  <conditionalFormatting sqref="R83 R89 R91">
    <cfRule type="cellIs" dxfId="12463" priority="2782" operator="lessThan">
      <formula>0.8</formula>
    </cfRule>
    <cfRule type="cellIs" dxfId="12462" priority="2783" operator="greaterThan">
      <formula>1</formula>
    </cfRule>
  </conditionalFormatting>
  <conditionalFormatting sqref="R83 R89 R91">
    <cfRule type="cellIs" dxfId="12461" priority="2780" operator="greaterThan">
      <formula>1</formula>
    </cfRule>
    <cfRule type="cellIs" dxfId="12460" priority="2781" operator="lessThan">
      <formula>0.8</formula>
    </cfRule>
  </conditionalFormatting>
  <conditionalFormatting sqref="P83 P89 P91">
    <cfRule type="cellIs" dxfId="12459" priority="2779" operator="greaterThan">
      <formula>0</formula>
    </cfRule>
  </conditionalFormatting>
  <conditionalFormatting sqref="Q83 Q89 Q91">
    <cfRule type="cellIs" dxfId="12458" priority="2773" operator="lessThan">
      <formula>0</formula>
    </cfRule>
  </conditionalFormatting>
  <conditionalFormatting sqref="R83 R89 R91">
    <cfRule type="cellIs" dxfId="12457" priority="2777" operator="lessThan">
      <formula>0.8</formula>
    </cfRule>
    <cfRule type="cellIs" dxfId="12456" priority="2778" operator="greaterThan">
      <formula>1</formula>
    </cfRule>
  </conditionalFormatting>
  <conditionalFormatting sqref="R83 R89 R91">
    <cfRule type="cellIs" dxfId="12455" priority="2775" operator="greaterThan">
      <formula>1</formula>
    </cfRule>
    <cfRule type="cellIs" dxfId="12454" priority="2776" operator="lessThan">
      <formula>0.8</formula>
    </cfRule>
  </conditionalFormatting>
  <conditionalFormatting sqref="P83 P89 P91">
    <cfRule type="cellIs" dxfId="12453" priority="2774" operator="greaterThan">
      <formula>0</formula>
    </cfRule>
  </conditionalFormatting>
  <conditionalFormatting sqref="Q83 Q89 Q91">
    <cfRule type="cellIs" dxfId="12452" priority="2772" operator="lessThan">
      <formula>0</formula>
    </cfRule>
  </conditionalFormatting>
  <conditionalFormatting sqref="R83 R89 R91">
    <cfRule type="cellIs" dxfId="12451" priority="2770" operator="lessThan">
      <formula>0.8</formula>
    </cfRule>
    <cfRule type="cellIs" dxfId="12450" priority="2771" operator="greaterThan">
      <formula>1</formula>
    </cfRule>
  </conditionalFormatting>
  <conditionalFormatting sqref="R83 R89 R91">
    <cfRule type="cellIs" dxfId="12449" priority="2768" operator="greaterThan">
      <formula>1</formula>
    </cfRule>
    <cfRule type="cellIs" dxfId="12448" priority="2769" operator="lessThan">
      <formula>0.8</formula>
    </cfRule>
  </conditionalFormatting>
  <conditionalFormatting sqref="P83 P89 P91">
    <cfRule type="cellIs" dxfId="12447" priority="2767" operator="greaterThan">
      <formula>0</formula>
    </cfRule>
  </conditionalFormatting>
  <conditionalFormatting sqref="Q83 Q89 Q91">
    <cfRule type="cellIs" dxfId="12446" priority="2766" operator="lessThan">
      <formula>0</formula>
    </cfRule>
  </conditionalFormatting>
  <conditionalFormatting sqref="R83 R89 R91">
    <cfRule type="cellIs" dxfId="12445" priority="2764" operator="lessThan">
      <formula>0.8</formula>
    </cfRule>
    <cfRule type="cellIs" dxfId="12444" priority="2765" operator="greaterThan">
      <formula>1</formula>
    </cfRule>
  </conditionalFormatting>
  <conditionalFormatting sqref="R83 R89 R91">
    <cfRule type="cellIs" dxfId="12443" priority="2762" operator="greaterThan">
      <formula>1</formula>
    </cfRule>
    <cfRule type="cellIs" dxfId="12442" priority="2763" operator="lessThan">
      <formula>0.8</formula>
    </cfRule>
  </conditionalFormatting>
  <conditionalFormatting sqref="P83 P89 P91">
    <cfRule type="cellIs" dxfId="12441" priority="2761" operator="greaterThan">
      <formula>0</formula>
    </cfRule>
  </conditionalFormatting>
  <conditionalFormatting sqref="Q83 Q89 Q91">
    <cfRule type="cellIs" dxfId="12440" priority="2760" operator="lessThan">
      <formula>0</formula>
    </cfRule>
  </conditionalFormatting>
  <conditionalFormatting sqref="R83 R89 R91">
    <cfRule type="cellIs" dxfId="12439" priority="2758" operator="lessThan">
      <formula>0.8</formula>
    </cfRule>
    <cfRule type="cellIs" dxfId="12438" priority="2759" operator="greaterThan">
      <formula>1</formula>
    </cfRule>
  </conditionalFormatting>
  <conditionalFormatting sqref="R83 R89 R91">
    <cfRule type="cellIs" dxfId="12437" priority="2756" operator="greaterThan">
      <formula>1</formula>
    </cfRule>
    <cfRule type="cellIs" dxfId="12436" priority="2757" operator="lessThan">
      <formula>0.8</formula>
    </cfRule>
  </conditionalFormatting>
  <conditionalFormatting sqref="P83 P89 P91">
    <cfRule type="cellIs" dxfId="12435" priority="2755" operator="greaterThan">
      <formula>0</formula>
    </cfRule>
  </conditionalFormatting>
  <conditionalFormatting sqref="Q83 Q89 Q91">
    <cfRule type="cellIs" dxfId="12434" priority="2754" operator="lessThan">
      <formula>0</formula>
    </cfRule>
  </conditionalFormatting>
  <conditionalFormatting sqref="R83 R89 R91">
    <cfRule type="cellIs" dxfId="12433" priority="2752" operator="lessThan">
      <formula>0.8</formula>
    </cfRule>
    <cfRule type="cellIs" dxfId="12432" priority="2753" operator="greaterThan">
      <formula>1</formula>
    </cfRule>
  </conditionalFormatting>
  <conditionalFormatting sqref="R83 R89 R91">
    <cfRule type="cellIs" dxfId="12431" priority="2750" operator="greaterThan">
      <formula>1</formula>
    </cfRule>
    <cfRule type="cellIs" dxfId="12430" priority="2751" operator="lessThan">
      <formula>0.8</formula>
    </cfRule>
  </conditionalFormatting>
  <conditionalFormatting sqref="P83 P89 P91">
    <cfRule type="cellIs" dxfId="12429" priority="2749" operator="greaterThan">
      <formula>0</formula>
    </cfRule>
  </conditionalFormatting>
  <conditionalFormatting sqref="Q83 Q89 Q91">
    <cfRule type="cellIs" dxfId="12428" priority="2748" operator="lessThan">
      <formula>0</formula>
    </cfRule>
  </conditionalFormatting>
  <conditionalFormatting sqref="R83 R89 R91">
    <cfRule type="cellIs" dxfId="12427" priority="2746" operator="lessThan">
      <formula>0.8</formula>
    </cfRule>
    <cfRule type="cellIs" dxfId="12426" priority="2747" operator="greaterThan">
      <formula>1</formula>
    </cfRule>
  </conditionalFormatting>
  <conditionalFormatting sqref="R83 R89 R91">
    <cfRule type="cellIs" dxfId="12425" priority="2744" operator="greaterThan">
      <formula>1</formula>
    </cfRule>
    <cfRule type="cellIs" dxfId="12424" priority="2745" operator="lessThan">
      <formula>0.8</formula>
    </cfRule>
  </conditionalFormatting>
  <conditionalFormatting sqref="P83 P89 P91">
    <cfRule type="cellIs" dxfId="12423" priority="2743" operator="greaterThan">
      <formula>0</formula>
    </cfRule>
  </conditionalFormatting>
  <conditionalFormatting sqref="P83 P89 P91">
    <cfRule type="cellIs" dxfId="12422" priority="2737" operator="greaterThan">
      <formula>0</formula>
    </cfRule>
  </conditionalFormatting>
  <conditionalFormatting sqref="Q83 Q89 Q91">
    <cfRule type="cellIs" dxfId="12421" priority="2742" operator="lessThan">
      <formula>0</formula>
    </cfRule>
  </conditionalFormatting>
  <conditionalFormatting sqref="R83 R89 R91">
    <cfRule type="cellIs" dxfId="12420" priority="2740" operator="lessThan">
      <formula>0.8</formula>
    </cfRule>
    <cfRule type="cellIs" dxfId="12419" priority="2741" operator="greaterThan">
      <formula>1</formula>
    </cfRule>
  </conditionalFormatting>
  <conditionalFormatting sqref="R83 R89 R91">
    <cfRule type="cellIs" dxfId="12418" priority="2738" operator="greaterThan">
      <formula>1</formula>
    </cfRule>
    <cfRule type="cellIs" dxfId="12417" priority="2739" operator="lessThan">
      <formula>0.8</formula>
    </cfRule>
  </conditionalFormatting>
  <conditionalFormatting sqref="P83 P89 P91">
    <cfRule type="cellIs" dxfId="12416" priority="2731" operator="greaterThan">
      <formula>0</formula>
    </cfRule>
  </conditionalFormatting>
  <conditionalFormatting sqref="Q83 Q89 Q91">
    <cfRule type="cellIs" dxfId="12415" priority="2736" operator="lessThan">
      <formula>0</formula>
    </cfRule>
  </conditionalFormatting>
  <conditionalFormatting sqref="R83 R89 R91">
    <cfRule type="cellIs" dxfId="12414" priority="2734" operator="lessThan">
      <formula>0.8</formula>
    </cfRule>
    <cfRule type="cellIs" dxfId="12413" priority="2735" operator="greaterThan">
      <formula>1</formula>
    </cfRule>
  </conditionalFormatting>
  <conditionalFormatting sqref="R83 R89 R91">
    <cfRule type="cellIs" dxfId="12412" priority="2732" operator="greaterThan">
      <formula>1</formula>
    </cfRule>
    <cfRule type="cellIs" dxfId="12411" priority="2733" operator="lessThan">
      <formula>0.8</formula>
    </cfRule>
  </conditionalFormatting>
  <conditionalFormatting sqref="R83 R89 R91">
    <cfRule type="cellIs" dxfId="12410" priority="2728" operator="lessThan">
      <formula>0.8</formula>
    </cfRule>
    <cfRule type="cellIs" dxfId="12409" priority="2729" operator="greaterThan">
      <formula>1</formula>
    </cfRule>
  </conditionalFormatting>
  <conditionalFormatting sqref="R83 R89 R91">
    <cfRule type="cellIs" dxfId="12408" priority="2726" operator="greaterThan">
      <formula>1</formula>
    </cfRule>
    <cfRule type="cellIs" dxfId="12407" priority="2727" operator="lessThan">
      <formula>0.8</formula>
    </cfRule>
  </conditionalFormatting>
  <conditionalFormatting sqref="P83 P89 P91">
    <cfRule type="cellIs" dxfId="12406" priority="2725" operator="greaterThan">
      <formula>0</formula>
    </cfRule>
  </conditionalFormatting>
  <conditionalFormatting sqref="Q83 Q89 Q91">
    <cfRule type="cellIs" dxfId="12405" priority="2730" operator="lessThan">
      <formula>0</formula>
    </cfRule>
  </conditionalFormatting>
  <conditionalFormatting sqref="Q83 Q89 Q91">
    <cfRule type="cellIs" dxfId="12404" priority="2719" operator="lessThan">
      <formula>0</formula>
    </cfRule>
  </conditionalFormatting>
  <conditionalFormatting sqref="P83 P89 P91">
    <cfRule type="cellIs" dxfId="12403" priority="2720" operator="greaterThan">
      <formula>0</formula>
    </cfRule>
  </conditionalFormatting>
  <conditionalFormatting sqref="R83 R89 R91">
    <cfRule type="cellIs" dxfId="12402" priority="2723" operator="lessThan">
      <formula>0.8</formula>
    </cfRule>
    <cfRule type="cellIs" dxfId="12401" priority="2724" operator="greaterThan">
      <formula>1</formula>
    </cfRule>
  </conditionalFormatting>
  <conditionalFormatting sqref="R83 R89 R91">
    <cfRule type="cellIs" dxfId="12400" priority="2721" operator="greaterThan">
      <formula>1</formula>
    </cfRule>
    <cfRule type="cellIs" dxfId="12399" priority="2722" operator="lessThan">
      <formula>0.8</formula>
    </cfRule>
  </conditionalFormatting>
  <conditionalFormatting sqref="Q83 Q89 Q91">
    <cfRule type="cellIs" dxfId="12398" priority="2713" operator="lessThan">
      <formula>0</formula>
    </cfRule>
  </conditionalFormatting>
  <conditionalFormatting sqref="R83 R89 R91">
    <cfRule type="cellIs" dxfId="12397" priority="2717" operator="lessThan">
      <formula>0.8</formula>
    </cfRule>
    <cfRule type="cellIs" dxfId="12396" priority="2718" operator="greaterThan">
      <formula>1</formula>
    </cfRule>
  </conditionalFormatting>
  <conditionalFormatting sqref="R83 R89 R91">
    <cfRule type="cellIs" dxfId="12395" priority="2715" operator="greaterThan">
      <formula>1</formula>
    </cfRule>
    <cfRule type="cellIs" dxfId="12394" priority="2716" operator="lessThan">
      <formula>0.8</formula>
    </cfRule>
  </conditionalFormatting>
  <conditionalFormatting sqref="P83 P89 P91">
    <cfRule type="cellIs" dxfId="12393" priority="2714" operator="greaterThan">
      <formula>0</formula>
    </cfRule>
  </conditionalFormatting>
  <conditionalFormatting sqref="Q83 Q89 Q91">
    <cfRule type="cellIs" dxfId="12392" priority="2712" operator="lessThan">
      <formula>0</formula>
    </cfRule>
  </conditionalFormatting>
  <conditionalFormatting sqref="R83 R89 R91">
    <cfRule type="cellIs" dxfId="12391" priority="2710" operator="lessThan">
      <formula>0.8</formula>
    </cfRule>
    <cfRule type="cellIs" dxfId="12390" priority="2711" operator="greaterThan">
      <formula>1</formula>
    </cfRule>
  </conditionalFormatting>
  <conditionalFormatting sqref="R83 R89 R91">
    <cfRule type="cellIs" dxfId="12389" priority="2708" operator="greaterThan">
      <formula>1</formula>
    </cfRule>
    <cfRule type="cellIs" dxfId="12388" priority="2709" operator="lessThan">
      <formula>0.8</formula>
    </cfRule>
  </conditionalFormatting>
  <conditionalFormatting sqref="P83 P89 P91">
    <cfRule type="cellIs" dxfId="12387" priority="2707" operator="greaterThan">
      <formula>0</formula>
    </cfRule>
  </conditionalFormatting>
  <conditionalFormatting sqref="Q83 Q89 Q91">
    <cfRule type="cellIs" dxfId="12386" priority="2706" operator="lessThan">
      <formula>0</formula>
    </cfRule>
  </conditionalFormatting>
  <conditionalFormatting sqref="R83 R89 R91">
    <cfRule type="cellIs" dxfId="12385" priority="2704" operator="lessThan">
      <formula>0.8</formula>
    </cfRule>
    <cfRule type="cellIs" dxfId="12384" priority="2705" operator="greaterThan">
      <formula>1</formula>
    </cfRule>
  </conditionalFormatting>
  <conditionalFormatting sqref="R83 R89 R91">
    <cfRule type="cellIs" dxfId="12383" priority="2702" operator="greaterThan">
      <formula>1</formula>
    </cfRule>
    <cfRule type="cellIs" dxfId="12382" priority="2703" operator="lessThan">
      <formula>0.8</formula>
    </cfRule>
  </conditionalFormatting>
  <conditionalFormatting sqref="P83 P89 P91">
    <cfRule type="cellIs" dxfId="12381" priority="2701" operator="greaterThan">
      <formula>0</formula>
    </cfRule>
  </conditionalFormatting>
  <conditionalFormatting sqref="Q83 Q89 Q91">
    <cfRule type="cellIs" dxfId="12380" priority="2700" operator="lessThan">
      <formula>0</formula>
    </cfRule>
  </conditionalFormatting>
  <conditionalFormatting sqref="R83 R89 R91">
    <cfRule type="cellIs" dxfId="12379" priority="2698" operator="lessThan">
      <formula>0.8</formula>
    </cfRule>
    <cfRule type="cellIs" dxfId="12378" priority="2699" operator="greaterThan">
      <formula>1</formula>
    </cfRule>
  </conditionalFormatting>
  <conditionalFormatting sqref="R83 R89 R91">
    <cfRule type="cellIs" dxfId="12377" priority="2696" operator="greaterThan">
      <formula>1</formula>
    </cfRule>
    <cfRule type="cellIs" dxfId="12376" priority="2697" operator="lessThan">
      <formula>0.8</formula>
    </cfRule>
  </conditionalFormatting>
  <conditionalFormatting sqref="P83 P89 P91">
    <cfRule type="cellIs" dxfId="12375" priority="2695" operator="greaterThan">
      <formula>0</formula>
    </cfRule>
  </conditionalFormatting>
  <conditionalFormatting sqref="Q83 Q89 Q91">
    <cfRule type="cellIs" dxfId="12374" priority="2694" operator="lessThan">
      <formula>0</formula>
    </cfRule>
  </conditionalFormatting>
  <conditionalFormatting sqref="R83 R89 R91">
    <cfRule type="cellIs" dxfId="12373" priority="2692" operator="lessThan">
      <formula>0.8</formula>
    </cfRule>
    <cfRule type="cellIs" dxfId="12372" priority="2693" operator="greaterThan">
      <formula>1</formula>
    </cfRule>
  </conditionalFormatting>
  <conditionalFormatting sqref="R83 R89 R91">
    <cfRule type="cellIs" dxfId="12371" priority="2690" operator="greaterThan">
      <formula>1</formula>
    </cfRule>
    <cfRule type="cellIs" dxfId="12370" priority="2691" operator="lessThan">
      <formula>0.8</formula>
    </cfRule>
  </conditionalFormatting>
  <conditionalFormatting sqref="P83 P89 P91">
    <cfRule type="cellIs" dxfId="12369" priority="2689" operator="greaterThan">
      <formula>0</formula>
    </cfRule>
  </conditionalFormatting>
  <conditionalFormatting sqref="Q83 Q89 Q91">
    <cfRule type="cellIs" dxfId="12368" priority="2688" operator="lessThan">
      <formula>0</formula>
    </cfRule>
  </conditionalFormatting>
  <conditionalFormatting sqref="R83 R89 R91">
    <cfRule type="cellIs" dxfId="12367" priority="2686" operator="lessThan">
      <formula>0.8</formula>
    </cfRule>
    <cfRule type="cellIs" dxfId="12366" priority="2687" operator="greaterThan">
      <formula>1</formula>
    </cfRule>
  </conditionalFormatting>
  <conditionalFormatting sqref="R83 R89 R91">
    <cfRule type="cellIs" dxfId="12365" priority="2684" operator="greaterThan">
      <formula>1</formula>
    </cfRule>
    <cfRule type="cellIs" dxfId="12364" priority="2685" operator="lessThan">
      <formula>0.8</formula>
    </cfRule>
  </conditionalFormatting>
  <conditionalFormatting sqref="P83 P89 P91">
    <cfRule type="cellIs" dxfId="12363" priority="2683" operator="greaterThan">
      <formula>0</formula>
    </cfRule>
  </conditionalFormatting>
  <conditionalFormatting sqref="Q83 Q89 Q91">
    <cfRule type="cellIs" dxfId="12362" priority="2682" operator="lessThan">
      <formula>0</formula>
    </cfRule>
  </conditionalFormatting>
  <conditionalFormatting sqref="R83 R89 R91">
    <cfRule type="cellIs" dxfId="12361" priority="2680" operator="lessThan">
      <formula>0.8</formula>
    </cfRule>
    <cfRule type="cellIs" dxfId="12360" priority="2681" operator="greaterThan">
      <formula>1</formula>
    </cfRule>
  </conditionalFormatting>
  <conditionalFormatting sqref="R83 R89 R91">
    <cfRule type="cellIs" dxfId="12359" priority="2678" operator="greaterThan">
      <formula>1</formula>
    </cfRule>
    <cfRule type="cellIs" dxfId="12358" priority="2679" operator="lessThan">
      <formula>0.8</formula>
    </cfRule>
  </conditionalFormatting>
  <conditionalFormatting sqref="P83 P89 P91">
    <cfRule type="cellIs" dxfId="12357" priority="2677" operator="greaterThan">
      <formula>0</formula>
    </cfRule>
  </conditionalFormatting>
  <conditionalFormatting sqref="Q83 Q89 Q91">
    <cfRule type="cellIs" dxfId="12356" priority="2676" operator="lessThan">
      <formula>0</formula>
    </cfRule>
  </conditionalFormatting>
  <conditionalFormatting sqref="R83 R89 R91">
    <cfRule type="cellIs" dxfId="12355" priority="2674" operator="lessThan">
      <formula>0.8</formula>
    </cfRule>
    <cfRule type="cellIs" dxfId="12354" priority="2675" operator="greaterThan">
      <formula>1</formula>
    </cfRule>
  </conditionalFormatting>
  <conditionalFormatting sqref="R83 R89 R91">
    <cfRule type="cellIs" dxfId="12353" priority="2672" operator="greaterThan">
      <formula>1</formula>
    </cfRule>
    <cfRule type="cellIs" dxfId="12352" priority="2673" operator="lessThan">
      <formula>0.8</formula>
    </cfRule>
  </conditionalFormatting>
  <conditionalFormatting sqref="P83 P89 P91">
    <cfRule type="cellIs" dxfId="12351" priority="2671" operator="greaterThan">
      <formula>0</formula>
    </cfRule>
  </conditionalFormatting>
  <conditionalFormatting sqref="P83 P89 P91">
    <cfRule type="cellIs" dxfId="12350" priority="2665" operator="greaterThan">
      <formula>0</formula>
    </cfRule>
  </conditionalFormatting>
  <conditionalFormatting sqref="Q83 Q89 Q91">
    <cfRule type="cellIs" dxfId="12349" priority="2670" operator="lessThan">
      <formula>0</formula>
    </cfRule>
  </conditionalFormatting>
  <conditionalFormatting sqref="R83 R89 R91">
    <cfRule type="cellIs" dxfId="12348" priority="2668" operator="lessThan">
      <formula>0.8</formula>
    </cfRule>
    <cfRule type="cellIs" dxfId="12347" priority="2669" operator="greaterThan">
      <formula>1</formula>
    </cfRule>
  </conditionalFormatting>
  <conditionalFormatting sqref="R83 R89 R91">
    <cfRule type="cellIs" dxfId="12346" priority="2666" operator="greaterThan">
      <formula>1</formula>
    </cfRule>
    <cfRule type="cellIs" dxfId="12345" priority="2667" operator="lessThan">
      <formula>0.8</formula>
    </cfRule>
  </conditionalFormatting>
  <conditionalFormatting sqref="P83 P89 P91">
    <cfRule type="cellIs" dxfId="12344" priority="2659" operator="greaterThan">
      <formula>0</formula>
    </cfRule>
  </conditionalFormatting>
  <conditionalFormatting sqref="Q83 Q89 Q91">
    <cfRule type="cellIs" dxfId="12343" priority="2664" operator="lessThan">
      <formula>0</formula>
    </cfRule>
  </conditionalFormatting>
  <conditionalFormatting sqref="R83 R89 R91">
    <cfRule type="cellIs" dxfId="12342" priority="2662" operator="lessThan">
      <formula>0.8</formula>
    </cfRule>
    <cfRule type="cellIs" dxfId="12341" priority="2663" operator="greaterThan">
      <formula>1</formula>
    </cfRule>
  </conditionalFormatting>
  <conditionalFormatting sqref="R83 R89 R91">
    <cfRule type="cellIs" dxfId="12340" priority="2660" operator="greaterThan">
      <formula>1</formula>
    </cfRule>
    <cfRule type="cellIs" dxfId="12339" priority="2661" operator="lessThan">
      <formula>0.8</formula>
    </cfRule>
  </conditionalFormatting>
  <conditionalFormatting sqref="R83 R89 R91">
    <cfRule type="cellIs" dxfId="12338" priority="2656" operator="lessThan">
      <formula>0.8</formula>
    </cfRule>
    <cfRule type="cellIs" dxfId="12337" priority="2657" operator="greaterThan">
      <formula>1</formula>
    </cfRule>
  </conditionalFormatting>
  <conditionalFormatting sqref="R83 R89 R91">
    <cfRule type="cellIs" dxfId="12336" priority="2654" operator="greaterThan">
      <formula>1</formula>
    </cfRule>
    <cfRule type="cellIs" dxfId="12335" priority="2655" operator="lessThan">
      <formula>0.8</formula>
    </cfRule>
  </conditionalFormatting>
  <conditionalFormatting sqref="P83 P89 P91">
    <cfRule type="cellIs" dxfId="12334" priority="2653" operator="greaterThan">
      <formula>0</formula>
    </cfRule>
  </conditionalFormatting>
  <conditionalFormatting sqref="Q83 Q89 Q91">
    <cfRule type="cellIs" dxfId="12333" priority="2658" operator="lessThan">
      <formula>0</formula>
    </cfRule>
  </conditionalFormatting>
  <conditionalFormatting sqref="Q83 Q89 Q91">
    <cfRule type="cellIs" dxfId="12332" priority="2652" operator="lessThan">
      <formula>0</formula>
    </cfRule>
  </conditionalFormatting>
  <conditionalFormatting sqref="R83 R89 R91">
    <cfRule type="cellIs" dxfId="12331" priority="2650" operator="lessThan">
      <formula>0.8</formula>
    </cfRule>
    <cfRule type="cellIs" dxfId="12330" priority="2651" operator="greaterThan">
      <formula>1</formula>
    </cfRule>
  </conditionalFormatting>
  <conditionalFormatting sqref="R83 R89 R91">
    <cfRule type="cellIs" dxfId="12329" priority="2648" operator="greaterThan">
      <formula>1</formula>
    </cfRule>
    <cfRule type="cellIs" dxfId="12328" priority="2649" operator="lessThan">
      <formula>0.8</formula>
    </cfRule>
  </conditionalFormatting>
  <conditionalFormatting sqref="P83 P89 P91">
    <cfRule type="cellIs" dxfId="12327" priority="2647" operator="greaterThan">
      <formula>0</formula>
    </cfRule>
  </conditionalFormatting>
  <conditionalFormatting sqref="P83 P89 P91">
    <cfRule type="cellIs" dxfId="12326" priority="2641" operator="greaterThan">
      <formula>0</formula>
    </cfRule>
  </conditionalFormatting>
  <conditionalFormatting sqref="Q83 Q89 Q91">
    <cfRule type="cellIs" dxfId="12325" priority="2646" operator="lessThan">
      <formula>0</formula>
    </cfRule>
  </conditionalFormatting>
  <conditionalFormatting sqref="R83 R89 R91">
    <cfRule type="cellIs" dxfId="12324" priority="2644" operator="lessThan">
      <formula>0.8</formula>
    </cfRule>
    <cfRule type="cellIs" dxfId="12323" priority="2645" operator="greaterThan">
      <formula>1</formula>
    </cfRule>
  </conditionalFormatting>
  <conditionalFormatting sqref="R83 R89 R91">
    <cfRule type="cellIs" dxfId="12322" priority="2642" operator="greaterThan">
      <formula>1</formula>
    </cfRule>
    <cfRule type="cellIs" dxfId="12321" priority="2643" operator="lessThan">
      <formula>0.8</formula>
    </cfRule>
  </conditionalFormatting>
  <conditionalFormatting sqref="P83 P89 P91">
    <cfRule type="cellIs" dxfId="12320" priority="2635" operator="greaterThan">
      <formula>0</formula>
    </cfRule>
  </conditionalFormatting>
  <conditionalFormatting sqref="Q83 Q89 Q91">
    <cfRule type="cellIs" dxfId="12319" priority="2640" operator="lessThan">
      <formula>0</formula>
    </cfRule>
  </conditionalFormatting>
  <conditionalFormatting sqref="R83 R89 R91">
    <cfRule type="cellIs" dxfId="12318" priority="2638" operator="lessThan">
      <formula>0.8</formula>
    </cfRule>
    <cfRule type="cellIs" dxfId="12317" priority="2639" operator="greaterThan">
      <formula>1</formula>
    </cfRule>
  </conditionalFormatting>
  <conditionalFormatting sqref="R83 R89 R91">
    <cfRule type="cellIs" dxfId="12316" priority="2636" operator="greaterThan">
      <formula>1</formula>
    </cfRule>
    <cfRule type="cellIs" dxfId="12315" priority="2637" operator="lessThan">
      <formula>0.8</formula>
    </cfRule>
  </conditionalFormatting>
  <conditionalFormatting sqref="R83 R89 R91">
    <cfRule type="cellIs" dxfId="12314" priority="2632" operator="lessThan">
      <formula>0.8</formula>
    </cfRule>
    <cfRule type="cellIs" dxfId="12313" priority="2633" operator="greaterThan">
      <formula>1</formula>
    </cfRule>
  </conditionalFormatting>
  <conditionalFormatting sqref="R83 R89 R91">
    <cfRule type="cellIs" dxfId="12312" priority="2630" operator="greaterThan">
      <formula>1</formula>
    </cfRule>
    <cfRule type="cellIs" dxfId="12311" priority="2631" operator="lessThan">
      <formula>0.8</formula>
    </cfRule>
  </conditionalFormatting>
  <conditionalFormatting sqref="P83 P89 P91">
    <cfRule type="cellIs" dxfId="12310" priority="2629" operator="greaterThan">
      <formula>0</formula>
    </cfRule>
  </conditionalFormatting>
  <conditionalFormatting sqref="Q83 Q89 Q91">
    <cfRule type="cellIs" dxfId="12309" priority="2634" operator="lessThan">
      <formula>0</formula>
    </cfRule>
  </conditionalFormatting>
  <conditionalFormatting sqref="P83 P89 P91">
    <cfRule type="cellIs" dxfId="12308" priority="2623" operator="greaterThan">
      <formula>0</formula>
    </cfRule>
  </conditionalFormatting>
  <conditionalFormatting sqref="Q83 Q89 Q91">
    <cfRule type="cellIs" dxfId="12307" priority="2628" operator="lessThan">
      <formula>0</formula>
    </cfRule>
  </conditionalFormatting>
  <conditionalFormatting sqref="R83 R89 R91">
    <cfRule type="cellIs" dxfId="12306" priority="2626" operator="lessThan">
      <formula>0.8</formula>
    </cfRule>
    <cfRule type="cellIs" dxfId="12305" priority="2627" operator="greaterThan">
      <formula>1</formula>
    </cfRule>
  </conditionalFormatting>
  <conditionalFormatting sqref="R83 R89 R91">
    <cfRule type="cellIs" dxfId="12304" priority="2624" operator="greaterThan">
      <formula>1</formula>
    </cfRule>
    <cfRule type="cellIs" dxfId="12303" priority="2625" operator="lessThan">
      <formula>0.8</formula>
    </cfRule>
  </conditionalFormatting>
  <conditionalFormatting sqref="R83 R89 R91">
    <cfRule type="cellIs" dxfId="12302" priority="2620" operator="lessThan">
      <formula>0.8</formula>
    </cfRule>
    <cfRule type="cellIs" dxfId="12301" priority="2621" operator="greaterThan">
      <formula>1</formula>
    </cfRule>
  </conditionalFormatting>
  <conditionalFormatting sqref="R83 R89 R91">
    <cfRule type="cellIs" dxfId="12300" priority="2618" operator="greaterThan">
      <formula>1</formula>
    </cfRule>
    <cfRule type="cellIs" dxfId="12299" priority="2619" operator="lessThan">
      <formula>0.8</formula>
    </cfRule>
  </conditionalFormatting>
  <conditionalFormatting sqref="P83 P89 P91">
    <cfRule type="cellIs" dxfId="12298" priority="2617" operator="greaterThan">
      <formula>0</formula>
    </cfRule>
  </conditionalFormatting>
  <conditionalFormatting sqref="Q83 Q89 Q91">
    <cfRule type="cellIs" dxfId="12297" priority="2622" operator="lessThan">
      <formula>0</formula>
    </cfRule>
  </conditionalFormatting>
  <conditionalFormatting sqref="R83 R89 R91">
    <cfRule type="cellIs" dxfId="12296" priority="2614" operator="lessThan">
      <formula>0.8</formula>
    </cfRule>
    <cfRule type="cellIs" dxfId="12295" priority="2615" operator="greaterThan">
      <formula>1</formula>
    </cfRule>
  </conditionalFormatting>
  <conditionalFormatting sqref="R83 R89 R91">
    <cfRule type="cellIs" dxfId="12294" priority="2612" operator="greaterThan">
      <formula>1</formula>
    </cfRule>
    <cfRule type="cellIs" dxfId="12293" priority="2613" operator="lessThan">
      <formula>0.8</formula>
    </cfRule>
  </conditionalFormatting>
  <conditionalFormatting sqref="P83 P89 P91">
    <cfRule type="cellIs" dxfId="12292" priority="2611" operator="greaterThan">
      <formula>0</formula>
    </cfRule>
  </conditionalFormatting>
  <conditionalFormatting sqref="Q83 Q89 Q91">
    <cfRule type="cellIs" dxfId="12291" priority="2616" operator="lessThan">
      <formula>0</formula>
    </cfRule>
  </conditionalFormatting>
  <conditionalFormatting sqref="Q83 Q89 Q91">
    <cfRule type="cellIs" dxfId="12290" priority="2610" operator="lessThan">
      <formula>0</formula>
    </cfRule>
  </conditionalFormatting>
  <conditionalFormatting sqref="R83 R89 R91">
    <cfRule type="cellIs" dxfId="12289" priority="2608" operator="lessThan">
      <formula>0.8</formula>
    </cfRule>
    <cfRule type="cellIs" dxfId="12288" priority="2609" operator="greaterThan">
      <formula>1</formula>
    </cfRule>
  </conditionalFormatting>
  <conditionalFormatting sqref="R83 R89 R91">
    <cfRule type="cellIs" dxfId="12287" priority="2606" operator="greaterThan">
      <formula>1</formula>
    </cfRule>
    <cfRule type="cellIs" dxfId="12286" priority="2607" operator="lessThan">
      <formula>0.8</formula>
    </cfRule>
  </conditionalFormatting>
  <conditionalFormatting sqref="P83 P89 P91">
    <cfRule type="cellIs" dxfId="12285" priority="2605" operator="greaterThan">
      <formula>0</formula>
    </cfRule>
  </conditionalFormatting>
  <conditionalFormatting sqref="Q83 Q89 Q91">
    <cfRule type="cellIs" dxfId="12284" priority="2599" operator="lessThan">
      <formula>0</formula>
    </cfRule>
  </conditionalFormatting>
  <conditionalFormatting sqref="R83 R89 R91">
    <cfRule type="cellIs" dxfId="12283" priority="2603" operator="lessThan">
      <formula>0.8</formula>
    </cfRule>
    <cfRule type="cellIs" dxfId="12282" priority="2604" operator="greaterThan">
      <formula>1</formula>
    </cfRule>
  </conditionalFormatting>
  <conditionalFormatting sqref="R83 R89 R91">
    <cfRule type="cellIs" dxfId="12281" priority="2601" operator="greaterThan">
      <formula>1</formula>
    </cfRule>
    <cfRule type="cellIs" dxfId="12280" priority="2602" operator="lessThan">
      <formula>0.8</formula>
    </cfRule>
  </conditionalFormatting>
  <conditionalFormatting sqref="P83 P89 P91">
    <cfRule type="cellIs" dxfId="12279" priority="2600" operator="greaterThan">
      <formula>0</formula>
    </cfRule>
  </conditionalFormatting>
  <conditionalFormatting sqref="Q83 Q89 Q91">
    <cfRule type="cellIs" dxfId="12278" priority="2598" operator="lessThan">
      <formula>0</formula>
    </cfRule>
  </conditionalFormatting>
  <conditionalFormatting sqref="R83 R89 R91">
    <cfRule type="cellIs" dxfId="12277" priority="2596" operator="lessThan">
      <formula>0.8</formula>
    </cfRule>
    <cfRule type="cellIs" dxfId="12276" priority="2597" operator="greaterThan">
      <formula>1</formula>
    </cfRule>
  </conditionalFormatting>
  <conditionalFormatting sqref="R83 R89 R91">
    <cfRule type="cellIs" dxfId="12275" priority="2594" operator="greaterThan">
      <formula>1</formula>
    </cfRule>
    <cfRule type="cellIs" dxfId="12274" priority="2595" operator="lessThan">
      <formula>0.8</formula>
    </cfRule>
  </conditionalFormatting>
  <conditionalFormatting sqref="P83 P89 P91">
    <cfRule type="cellIs" dxfId="12273" priority="2593" operator="greaterThan">
      <formula>0</formula>
    </cfRule>
  </conditionalFormatting>
  <conditionalFormatting sqref="Q83 Q89 Q91">
    <cfRule type="cellIs" dxfId="12272" priority="2592" operator="lessThan">
      <formula>0</formula>
    </cfRule>
  </conditionalFormatting>
  <conditionalFormatting sqref="R83 R89 R91">
    <cfRule type="cellIs" dxfId="12271" priority="2590" operator="lessThan">
      <formula>0.8</formula>
    </cfRule>
    <cfRule type="cellIs" dxfId="12270" priority="2591" operator="greaterThan">
      <formula>1</formula>
    </cfRule>
  </conditionalFormatting>
  <conditionalFormatting sqref="R83 R89 R91">
    <cfRule type="cellIs" dxfId="12269" priority="2588" operator="greaterThan">
      <formula>1</formula>
    </cfRule>
    <cfRule type="cellIs" dxfId="12268" priority="2589" operator="lessThan">
      <formula>0.8</formula>
    </cfRule>
  </conditionalFormatting>
  <conditionalFormatting sqref="P83 P89 P91">
    <cfRule type="cellIs" dxfId="12267" priority="2587" operator="greaterThan">
      <formula>0</formula>
    </cfRule>
  </conditionalFormatting>
  <conditionalFormatting sqref="Q83 Q89 Q91">
    <cfRule type="cellIs" dxfId="12266" priority="2586" operator="lessThan">
      <formula>0</formula>
    </cfRule>
  </conditionalFormatting>
  <conditionalFormatting sqref="R83 R89 R91">
    <cfRule type="cellIs" dxfId="12265" priority="2584" operator="lessThan">
      <formula>0.8</formula>
    </cfRule>
    <cfRule type="cellIs" dxfId="12264" priority="2585" operator="greaterThan">
      <formula>1</formula>
    </cfRule>
  </conditionalFormatting>
  <conditionalFormatting sqref="R83 R89 R91">
    <cfRule type="cellIs" dxfId="12263" priority="2582" operator="greaterThan">
      <formula>1</formula>
    </cfRule>
    <cfRule type="cellIs" dxfId="12262" priority="2583" operator="lessThan">
      <formula>0.8</formula>
    </cfRule>
  </conditionalFormatting>
  <conditionalFormatting sqref="P83 P89 P91">
    <cfRule type="cellIs" dxfId="12261" priority="2581" operator="greaterThan">
      <formula>0</formula>
    </cfRule>
  </conditionalFormatting>
  <conditionalFormatting sqref="Q83 Q89 Q91">
    <cfRule type="cellIs" dxfId="12260" priority="2580" operator="lessThan">
      <formula>0</formula>
    </cfRule>
  </conditionalFormatting>
  <conditionalFormatting sqref="R83 R89 R91">
    <cfRule type="cellIs" dxfId="12259" priority="2578" operator="lessThan">
      <formula>0.8</formula>
    </cfRule>
    <cfRule type="cellIs" dxfId="12258" priority="2579" operator="greaterThan">
      <formula>1</formula>
    </cfRule>
  </conditionalFormatting>
  <conditionalFormatting sqref="R83 R89 R91">
    <cfRule type="cellIs" dxfId="12257" priority="2576" operator="greaterThan">
      <formula>1</formula>
    </cfRule>
    <cfRule type="cellIs" dxfId="12256" priority="2577" operator="lessThan">
      <formula>0.8</formula>
    </cfRule>
  </conditionalFormatting>
  <conditionalFormatting sqref="P83 P89 P91">
    <cfRule type="cellIs" dxfId="12255" priority="2575" operator="greaterThan">
      <formula>0</formula>
    </cfRule>
  </conditionalFormatting>
  <conditionalFormatting sqref="Q83 Q89 Q91">
    <cfRule type="cellIs" dxfId="12254" priority="2574" operator="lessThan">
      <formula>0</formula>
    </cfRule>
  </conditionalFormatting>
  <conditionalFormatting sqref="R83 R89 R91">
    <cfRule type="cellIs" dxfId="12253" priority="2572" operator="lessThan">
      <formula>0.8</formula>
    </cfRule>
    <cfRule type="cellIs" dxfId="12252" priority="2573" operator="greaterThan">
      <formula>1</formula>
    </cfRule>
  </conditionalFormatting>
  <conditionalFormatting sqref="R83 R89 R91">
    <cfRule type="cellIs" dxfId="12251" priority="2570" operator="greaterThan">
      <formula>1</formula>
    </cfRule>
    <cfRule type="cellIs" dxfId="12250" priority="2571" operator="lessThan">
      <formula>0.8</formula>
    </cfRule>
  </conditionalFormatting>
  <conditionalFormatting sqref="P83 P89 P91">
    <cfRule type="cellIs" dxfId="12249" priority="2569" operator="greaterThan">
      <formula>0</formula>
    </cfRule>
  </conditionalFormatting>
  <conditionalFormatting sqref="P83 P89 P91">
    <cfRule type="cellIs" dxfId="12248" priority="2563" operator="greaterThan">
      <formula>0</formula>
    </cfRule>
  </conditionalFormatting>
  <conditionalFormatting sqref="Q83 Q89 Q91">
    <cfRule type="cellIs" dxfId="12247" priority="2568" operator="lessThan">
      <formula>0</formula>
    </cfRule>
  </conditionalFormatting>
  <conditionalFormatting sqref="R83 R89 R91">
    <cfRule type="cellIs" dxfId="12246" priority="2566" operator="lessThan">
      <formula>0.8</formula>
    </cfRule>
    <cfRule type="cellIs" dxfId="12245" priority="2567" operator="greaterThan">
      <formula>1</formula>
    </cfRule>
  </conditionalFormatting>
  <conditionalFormatting sqref="R83 R89 R91">
    <cfRule type="cellIs" dxfId="12244" priority="2564" operator="greaterThan">
      <formula>1</formula>
    </cfRule>
    <cfRule type="cellIs" dxfId="12243" priority="2565" operator="lessThan">
      <formula>0.8</formula>
    </cfRule>
  </conditionalFormatting>
  <conditionalFormatting sqref="P83 P89 P91">
    <cfRule type="cellIs" dxfId="12242" priority="2557" operator="greaterThan">
      <formula>0</formula>
    </cfRule>
  </conditionalFormatting>
  <conditionalFormatting sqref="Q83 Q89 Q91">
    <cfRule type="cellIs" dxfId="12241" priority="2562" operator="lessThan">
      <formula>0</formula>
    </cfRule>
  </conditionalFormatting>
  <conditionalFormatting sqref="R83 R89 R91">
    <cfRule type="cellIs" dxfId="12240" priority="2560" operator="lessThan">
      <formula>0.8</formula>
    </cfRule>
    <cfRule type="cellIs" dxfId="12239" priority="2561" operator="greaterThan">
      <formula>1</formula>
    </cfRule>
  </conditionalFormatting>
  <conditionalFormatting sqref="R83 R89 R91">
    <cfRule type="cellIs" dxfId="12238" priority="2558" operator="greaterThan">
      <formula>1</formula>
    </cfRule>
    <cfRule type="cellIs" dxfId="12237" priority="2559" operator="lessThan">
      <formula>0.8</formula>
    </cfRule>
  </conditionalFormatting>
  <conditionalFormatting sqref="R83 R89 R91">
    <cfRule type="cellIs" dxfId="12236" priority="2554" operator="lessThan">
      <formula>0.8</formula>
    </cfRule>
    <cfRule type="cellIs" dxfId="12235" priority="2555" operator="greaterThan">
      <formula>1</formula>
    </cfRule>
  </conditionalFormatting>
  <conditionalFormatting sqref="R83 R89 R91">
    <cfRule type="cellIs" dxfId="12234" priority="2552" operator="greaterThan">
      <formula>1</formula>
    </cfRule>
    <cfRule type="cellIs" dxfId="12233" priority="2553" operator="lessThan">
      <formula>0.8</formula>
    </cfRule>
  </conditionalFormatting>
  <conditionalFormatting sqref="P83 P89 P91">
    <cfRule type="cellIs" dxfId="12232" priority="2551" operator="greaterThan">
      <formula>0</formula>
    </cfRule>
  </conditionalFormatting>
  <conditionalFormatting sqref="Q83 Q89 Q91">
    <cfRule type="cellIs" dxfId="12231" priority="2556" operator="lessThan">
      <formula>0</formula>
    </cfRule>
  </conditionalFormatting>
  <conditionalFormatting sqref="P123 P131 P126 P128">
    <cfRule type="cellIs" dxfId="12230" priority="2545" operator="greaterThan">
      <formula>0</formula>
    </cfRule>
  </conditionalFormatting>
  <conditionalFormatting sqref="Q123 Q131 Q126 Q128">
    <cfRule type="cellIs" dxfId="12229" priority="2550" operator="lessThan">
      <formula>0</formula>
    </cfRule>
  </conditionalFormatting>
  <conditionalFormatting sqref="R123 R131 R126 R128">
    <cfRule type="cellIs" dxfId="12228" priority="2548" operator="lessThan">
      <formula>0.8</formula>
    </cfRule>
    <cfRule type="cellIs" dxfId="12227" priority="2549" operator="greaterThan">
      <formula>1</formula>
    </cfRule>
  </conditionalFormatting>
  <conditionalFormatting sqref="R123 R131 R126 R128">
    <cfRule type="cellIs" dxfId="12226" priority="2546" operator="greaterThan">
      <formula>1</formula>
    </cfRule>
    <cfRule type="cellIs" dxfId="12225" priority="2547" operator="lessThan">
      <formula>0.8</formula>
    </cfRule>
  </conditionalFormatting>
  <conditionalFormatting sqref="Q123 Q131 Q126 Q128">
    <cfRule type="cellIs" dxfId="12224" priority="2544" operator="lessThan">
      <formula>0</formula>
    </cfRule>
  </conditionalFormatting>
  <conditionalFormatting sqref="R123 R131 R126 R128">
    <cfRule type="cellIs" dxfId="12223" priority="2542" operator="lessThan">
      <formula>0.8</formula>
    </cfRule>
    <cfRule type="cellIs" dxfId="12222" priority="2543" operator="greaterThan">
      <formula>1</formula>
    </cfRule>
  </conditionalFormatting>
  <conditionalFormatting sqref="R123 R131 R126 R128">
    <cfRule type="cellIs" dxfId="12221" priority="2540" operator="greaterThan">
      <formula>1</formula>
    </cfRule>
    <cfRule type="cellIs" dxfId="12220" priority="2541" operator="lessThan">
      <formula>0.8</formula>
    </cfRule>
  </conditionalFormatting>
  <conditionalFormatting sqref="P123 P131 P126 P128">
    <cfRule type="cellIs" dxfId="12219" priority="2539" operator="greaterThan">
      <formula>0</formula>
    </cfRule>
  </conditionalFormatting>
  <conditionalFormatting sqref="Q31">
    <cfRule type="cellIs" dxfId="12218" priority="2538" operator="lessThan">
      <formula>0</formula>
    </cfRule>
  </conditionalFormatting>
  <conditionalFormatting sqref="R31">
    <cfRule type="cellIs" dxfId="12217" priority="2536" operator="lessThan">
      <formula>0.8</formula>
    </cfRule>
    <cfRule type="cellIs" dxfId="12216" priority="2537" operator="greaterThan">
      <formula>1</formula>
    </cfRule>
  </conditionalFormatting>
  <conditionalFormatting sqref="R31">
    <cfRule type="cellIs" dxfId="12215" priority="2534" operator="greaterThan">
      <formula>1</formula>
    </cfRule>
    <cfRule type="cellIs" dxfId="12214" priority="2535" operator="lessThan">
      <formula>0.8</formula>
    </cfRule>
  </conditionalFormatting>
  <conditionalFormatting sqref="P31:P38">
    <cfRule type="cellIs" dxfId="12213" priority="2533" operator="greaterThan">
      <formula>0</formula>
    </cfRule>
  </conditionalFormatting>
  <conditionalFormatting sqref="Q31">
    <cfRule type="cellIs" dxfId="12212" priority="2532" operator="lessThan">
      <formula>0</formula>
    </cfRule>
  </conditionalFormatting>
  <conditionalFormatting sqref="R31">
    <cfRule type="cellIs" dxfId="12211" priority="2530" operator="lessThan">
      <formula>0.8</formula>
    </cfRule>
    <cfRule type="cellIs" dxfId="12210" priority="2531" operator="greaterThan">
      <formula>1</formula>
    </cfRule>
  </conditionalFormatting>
  <conditionalFormatting sqref="R31">
    <cfRule type="cellIs" dxfId="12209" priority="2528" operator="greaterThan">
      <formula>1</formula>
    </cfRule>
    <cfRule type="cellIs" dxfId="12208" priority="2529" operator="lessThan">
      <formula>0.8</formula>
    </cfRule>
  </conditionalFormatting>
  <conditionalFormatting sqref="P31:P38">
    <cfRule type="cellIs" dxfId="12207" priority="2527" operator="greaterThan">
      <formula>0</formula>
    </cfRule>
  </conditionalFormatting>
  <conditionalFormatting sqref="Q31">
    <cfRule type="cellIs" dxfId="12206" priority="2526" operator="lessThan">
      <formula>0</formula>
    </cfRule>
  </conditionalFormatting>
  <conditionalFormatting sqref="R31">
    <cfRule type="cellIs" dxfId="12205" priority="2524" operator="lessThan">
      <formula>0.8</formula>
    </cfRule>
    <cfRule type="cellIs" dxfId="12204" priority="2525" operator="greaterThan">
      <formula>1</formula>
    </cfRule>
  </conditionalFormatting>
  <conditionalFormatting sqref="R31">
    <cfRule type="cellIs" dxfId="12203" priority="2522" operator="greaterThan">
      <formula>1</formula>
    </cfRule>
    <cfRule type="cellIs" dxfId="12202" priority="2523" operator="lessThan">
      <formula>0.8</formula>
    </cfRule>
  </conditionalFormatting>
  <conditionalFormatting sqref="P31:P38">
    <cfRule type="cellIs" dxfId="12201" priority="2521" operator="greaterThan">
      <formula>0</formula>
    </cfRule>
  </conditionalFormatting>
  <conditionalFormatting sqref="Q31">
    <cfRule type="cellIs" dxfId="12200" priority="2520" operator="lessThan">
      <formula>0</formula>
    </cfRule>
  </conditionalFormatting>
  <conditionalFormatting sqref="R31">
    <cfRule type="cellIs" dxfId="12199" priority="2518" operator="lessThan">
      <formula>0.8</formula>
    </cfRule>
    <cfRule type="cellIs" dxfId="12198" priority="2519" operator="greaterThan">
      <formula>1</formula>
    </cfRule>
  </conditionalFormatting>
  <conditionalFormatting sqref="R31">
    <cfRule type="cellIs" dxfId="12197" priority="2516" operator="greaterThan">
      <formula>1</formula>
    </cfRule>
    <cfRule type="cellIs" dxfId="12196" priority="2517" operator="lessThan">
      <formula>0.8</formula>
    </cfRule>
  </conditionalFormatting>
  <conditionalFormatting sqref="P31:P38">
    <cfRule type="cellIs" dxfId="12195" priority="2515" operator="greaterThan">
      <formula>0</formula>
    </cfRule>
  </conditionalFormatting>
  <conditionalFormatting sqref="P31:P38">
    <cfRule type="cellIs" dxfId="12194" priority="2509" operator="greaterThan">
      <formula>0</formula>
    </cfRule>
  </conditionalFormatting>
  <conditionalFormatting sqref="Q31">
    <cfRule type="cellIs" dxfId="12193" priority="2514" operator="lessThan">
      <formula>0</formula>
    </cfRule>
  </conditionalFormatting>
  <conditionalFormatting sqref="R31">
    <cfRule type="cellIs" dxfId="12192" priority="2512" operator="lessThan">
      <formula>0.8</formula>
    </cfRule>
    <cfRule type="cellIs" dxfId="12191" priority="2513" operator="greaterThan">
      <formula>1</formula>
    </cfRule>
  </conditionalFormatting>
  <conditionalFormatting sqref="R31">
    <cfRule type="cellIs" dxfId="12190" priority="2510" operator="greaterThan">
      <formula>1</formula>
    </cfRule>
    <cfRule type="cellIs" dxfId="12189" priority="2511" operator="lessThan">
      <formula>0.8</formula>
    </cfRule>
  </conditionalFormatting>
  <conditionalFormatting sqref="P31:P38">
    <cfRule type="cellIs" dxfId="12188" priority="2503" operator="greaterThan">
      <formula>0</formula>
    </cfRule>
  </conditionalFormatting>
  <conditionalFormatting sqref="Q31">
    <cfRule type="cellIs" dxfId="12187" priority="2508" operator="lessThan">
      <formula>0</formula>
    </cfRule>
  </conditionalFormatting>
  <conditionalFormatting sqref="R31">
    <cfRule type="cellIs" dxfId="12186" priority="2506" operator="lessThan">
      <formula>0.8</formula>
    </cfRule>
    <cfRule type="cellIs" dxfId="12185" priority="2507" operator="greaterThan">
      <formula>1</formula>
    </cfRule>
  </conditionalFormatting>
  <conditionalFormatting sqref="R31">
    <cfRule type="cellIs" dxfId="12184" priority="2504" operator="greaterThan">
      <formula>1</formula>
    </cfRule>
    <cfRule type="cellIs" dxfId="12183" priority="2505" operator="lessThan">
      <formula>0.8</formula>
    </cfRule>
  </conditionalFormatting>
  <conditionalFormatting sqref="R31">
    <cfRule type="cellIs" dxfId="12182" priority="2500" operator="lessThan">
      <formula>0.8</formula>
    </cfRule>
    <cfRule type="cellIs" dxfId="12181" priority="2501" operator="greaterThan">
      <formula>1</formula>
    </cfRule>
  </conditionalFormatting>
  <conditionalFormatting sqref="R31">
    <cfRule type="cellIs" dxfId="12180" priority="2498" operator="greaterThan">
      <formula>1</formula>
    </cfRule>
    <cfRule type="cellIs" dxfId="12179" priority="2499" operator="lessThan">
      <formula>0.8</formula>
    </cfRule>
  </conditionalFormatting>
  <conditionalFormatting sqref="P31:P38">
    <cfRule type="cellIs" dxfId="12178" priority="2497" operator="greaterThan">
      <formula>0</formula>
    </cfRule>
  </conditionalFormatting>
  <conditionalFormatting sqref="Q31">
    <cfRule type="cellIs" dxfId="12177" priority="2502" operator="lessThan">
      <formula>0</formula>
    </cfRule>
  </conditionalFormatting>
  <conditionalFormatting sqref="Q31">
    <cfRule type="cellIs" dxfId="12176" priority="2496" operator="lessThan">
      <formula>0</formula>
    </cfRule>
  </conditionalFormatting>
  <conditionalFormatting sqref="R31">
    <cfRule type="cellIs" dxfId="12175" priority="2494" operator="lessThan">
      <formula>0.8</formula>
    </cfRule>
    <cfRule type="cellIs" dxfId="12174" priority="2495" operator="greaterThan">
      <formula>1</formula>
    </cfRule>
  </conditionalFormatting>
  <conditionalFormatting sqref="R31">
    <cfRule type="cellIs" dxfId="12173" priority="2492" operator="greaterThan">
      <formula>1</formula>
    </cfRule>
    <cfRule type="cellIs" dxfId="12172" priority="2493" operator="lessThan">
      <formula>0.8</formula>
    </cfRule>
  </conditionalFormatting>
  <conditionalFormatting sqref="P31:P38">
    <cfRule type="cellIs" dxfId="12171" priority="2491" operator="greaterThan">
      <formula>0</formula>
    </cfRule>
  </conditionalFormatting>
  <conditionalFormatting sqref="P31:P38">
    <cfRule type="cellIs" dxfId="12170" priority="2485" operator="greaterThan">
      <formula>0</formula>
    </cfRule>
  </conditionalFormatting>
  <conditionalFormatting sqref="Q31">
    <cfRule type="cellIs" dxfId="12169" priority="2490" operator="lessThan">
      <formula>0</formula>
    </cfRule>
  </conditionalFormatting>
  <conditionalFormatting sqref="R31">
    <cfRule type="cellIs" dxfId="12168" priority="2488" operator="lessThan">
      <formula>0.8</formula>
    </cfRule>
    <cfRule type="cellIs" dxfId="12167" priority="2489" operator="greaterThan">
      <formula>1</formula>
    </cfRule>
  </conditionalFormatting>
  <conditionalFormatting sqref="R31">
    <cfRule type="cellIs" dxfId="12166" priority="2486" operator="greaterThan">
      <formula>1</formula>
    </cfRule>
    <cfRule type="cellIs" dxfId="12165" priority="2487" operator="lessThan">
      <formula>0.8</formula>
    </cfRule>
  </conditionalFormatting>
  <conditionalFormatting sqref="P31:P38">
    <cfRule type="cellIs" dxfId="12164" priority="2479" operator="greaterThan">
      <formula>0</formula>
    </cfRule>
  </conditionalFormatting>
  <conditionalFormatting sqref="Q31">
    <cfRule type="cellIs" dxfId="12163" priority="2484" operator="lessThan">
      <formula>0</formula>
    </cfRule>
  </conditionalFormatting>
  <conditionalFormatting sqref="R31">
    <cfRule type="cellIs" dxfId="12162" priority="2482" operator="lessThan">
      <formula>0.8</formula>
    </cfRule>
    <cfRule type="cellIs" dxfId="12161" priority="2483" operator="greaterThan">
      <formula>1</formula>
    </cfRule>
  </conditionalFormatting>
  <conditionalFormatting sqref="R31">
    <cfRule type="cellIs" dxfId="12160" priority="2480" operator="greaterThan">
      <formula>1</formula>
    </cfRule>
    <cfRule type="cellIs" dxfId="12159" priority="2481" operator="lessThan">
      <formula>0.8</formula>
    </cfRule>
  </conditionalFormatting>
  <conditionalFormatting sqref="R31">
    <cfRule type="cellIs" dxfId="12158" priority="2476" operator="lessThan">
      <formula>0.8</formula>
    </cfRule>
    <cfRule type="cellIs" dxfId="12157" priority="2477" operator="greaterThan">
      <formula>1</formula>
    </cfRule>
  </conditionalFormatting>
  <conditionalFormatting sqref="R31">
    <cfRule type="cellIs" dxfId="12156" priority="2474" operator="greaterThan">
      <formula>1</formula>
    </cfRule>
    <cfRule type="cellIs" dxfId="12155" priority="2475" operator="lessThan">
      <formula>0.8</formula>
    </cfRule>
  </conditionalFormatting>
  <conditionalFormatting sqref="P31:P38">
    <cfRule type="cellIs" dxfId="12154" priority="2473" operator="greaterThan">
      <formula>0</formula>
    </cfRule>
  </conditionalFormatting>
  <conditionalFormatting sqref="Q31">
    <cfRule type="cellIs" dxfId="12153" priority="2478" operator="lessThan">
      <formula>0</formula>
    </cfRule>
  </conditionalFormatting>
  <conditionalFormatting sqref="P31:P38">
    <cfRule type="cellIs" dxfId="12152" priority="2467" operator="greaterThan">
      <formula>0</formula>
    </cfRule>
  </conditionalFormatting>
  <conditionalFormatting sqref="Q31">
    <cfRule type="cellIs" dxfId="12151" priority="2472" operator="lessThan">
      <formula>0</formula>
    </cfRule>
  </conditionalFormatting>
  <conditionalFormatting sqref="R31">
    <cfRule type="cellIs" dxfId="12150" priority="2470" operator="lessThan">
      <formula>0.8</formula>
    </cfRule>
    <cfRule type="cellIs" dxfId="12149" priority="2471" operator="greaterThan">
      <formula>1</formula>
    </cfRule>
  </conditionalFormatting>
  <conditionalFormatting sqref="R31">
    <cfRule type="cellIs" dxfId="12148" priority="2468" operator="greaterThan">
      <formula>1</formula>
    </cfRule>
    <cfRule type="cellIs" dxfId="12147" priority="2469" operator="lessThan">
      <formula>0.8</formula>
    </cfRule>
  </conditionalFormatting>
  <conditionalFormatting sqref="R31">
    <cfRule type="cellIs" dxfId="12146" priority="2464" operator="lessThan">
      <formula>0.8</formula>
    </cfRule>
    <cfRule type="cellIs" dxfId="12145" priority="2465" operator="greaterThan">
      <formula>1</formula>
    </cfRule>
  </conditionalFormatting>
  <conditionalFormatting sqref="R31">
    <cfRule type="cellIs" dxfId="12144" priority="2462" operator="greaterThan">
      <formula>1</formula>
    </cfRule>
    <cfRule type="cellIs" dxfId="12143" priority="2463" operator="lessThan">
      <formula>0.8</formula>
    </cfRule>
  </conditionalFormatting>
  <conditionalFormatting sqref="P31:P38">
    <cfRule type="cellIs" dxfId="12142" priority="2461" operator="greaterThan">
      <formula>0</formula>
    </cfRule>
  </conditionalFormatting>
  <conditionalFormatting sqref="Q31">
    <cfRule type="cellIs" dxfId="12141" priority="2466" operator="lessThan">
      <formula>0</formula>
    </cfRule>
  </conditionalFormatting>
  <conditionalFormatting sqref="R31">
    <cfRule type="cellIs" dxfId="12140" priority="2458" operator="lessThan">
      <formula>0.8</formula>
    </cfRule>
    <cfRule type="cellIs" dxfId="12139" priority="2459" operator="greaterThan">
      <formula>1</formula>
    </cfRule>
  </conditionalFormatting>
  <conditionalFormatting sqref="R31">
    <cfRule type="cellIs" dxfId="12138" priority="2456" operator="greaterThan">
      <formula>1</formula>
    </cfRule>
    <cfRule type="cellIs" dxfId="12137" priority="2457" operator="lessThan">
      <formula>0.8</formula>
    </cfRule>
  </conditionalFormatting>
  <conditionalFormatting sqref="P31:P38">
    <cfRule type="cellIs" dxfId="12136" priority="2455" operator="greaterThan">
      <formula>0</formula>
    </cfRule>
  </conditionalFormatting>
  <conditionalFormatting sqref="Q31">
    <cfRule type="cellIs" dxfId="12135" priority="2460" operator="lessThan">
      <formula>0</formula>
    </cfRule>
  </conditionalFormatting>
  <conditionalFormatting sqref="Q31">
    <cfRule type="cellIs" dxfId="12134" priority="2454" operator="lessThan">
      <formula>0</formula>
    </cfRule>
  </conditionalFormatting>
  <conditionalFormatting sqref="R31">
    <cfRule type="cellIs" dxfId="12133" priority="2452" operator="lessThan">
      <formula>0.8</formula>
    </cfRule>
    <cfRule type="cellIs" dxfId="12132" priority="2453" operator="greaterThan">
      <formula>1</formula>
    </cfRule>
  </conditionalFormatting>
  <conditionalFormatting sqref="R31">
    <cfRule type="cellIs" dxfId="12131" priority="2450" operator="greaterThan">
      <formula>1</formula>
    </cfRule>
    <cfRule type="cellIs" dxfId="12130" priority="2451" operator="lessThan">
      <formula>0.8</formula>
    </cfRule>
  </conditionalFormatting>
  <conditionalFormatting sqref="P31:P38">
    <cfRule type="cellIs" dxfId="12129" priority="2449" operator="greaterThan">
      <formula>0</formula>
    </cfRule>
  </conditionalFormatting>
  <conditionalFormatting sqref="Q31">
    <cfRule type="cellIs" dxfId="12128" priority="2443" operator="lessThan">
      <formula>0</formula>
    </cfRule>
  </conditionalFormatting>
  <conditionalFormatting sqref="R31">
    <cfRule type="cellIs" dxfId="12127" priority="2447" operator="lessThan">
      <formula>0.8</formula>
    </cfRule>
    <cfRule type="cellIs" dxfId="12126" priority="2448" operator="greaterThan">
      <formula>1</formula>
    </cfRule>
  </conditionalFormatting>
  <conditionalFormatting sqref="R31">
    <cfRule type="cellIs" dxfId="12125" priority="2445" operator="greaterThan">
      <formula>1</formula>
    </cfRule>
    <cfRule type="cellIs" dxfId="12124" priority="2446" operator="lessThan">
      <formula>0.8</formula>
    </cfRule>
  </conditionalFormatting>
  <conditionalFormatting sqref="P31:P38">
    <cfRule type="cellIs" dxfId="12123" priority="2444" operator="greaterThan">
      <formula>0</formula>
    </cfRule>
  </conditionalFormatting>
  <conditionalFormatting sqref="Q31">
    <cfRule type="cellIs" dxfId="12122" priority="2442" operator="lessThan">
      <formula>0</formula>
    </cfRule>
  </conditionalFormatting>
  <conditionalFormatting sqref="R31">
    <cfRule type="cellIs" dxfId="12121" priority="2440" operator="lessThan">
      <formula>0.8</formula>
    </cfRule>
    <cfRule type="cellIs" dxfId="12120" priority="2441" operator="greaterThan">
      <formula>1</formula>
    </cfRule>
  </conditionalFormatting>
  <conditionalFormatting sqref="R31">
    <cfRule type="cellIs" dxfId="12119" priority="2438" operator="greaterThan">
      <formula>1</formula>
    </cfRule>
    <cfRule type="cellIs" dxfId="12118" priority="2439" operator="lessThan">
      <formula>0.8</formula>
    </cfRule>
  </conditionalFormatting>
  <conditionalFormatting sqref="P31:P38">
    <cfRule type="cellIs" dxfId="12117" priority="2437" operator="greaterThan">
      <formula>0</formula>
    </cfRule>
  </conditionalFormatting>
  <conditionalFormatting sqref="Q31">
    <cfRule type="cellIs" dxfId="12116" priority="2436" operator="lessThan">
      <formula>0</formula>
    </cfRule>
  </conditionalFormatting>
  <conditionalFormatting sqref="R31">
    <cfRule type="cellIs" dxfId="12115" priority="2434" operator="lessThan">
      <formula>0.8</formula>
    </cfRule>
    <cfRule type="cellIs" dxfId="12114" priority="2435" operator="greaterThan">
      <formula>1</formula>
    </cfRule>
  </conditionalFormatting>
  <conditionalFormatting sqref="R31">
    <cfRule type="cellIs" dxfId="12113" priority="2432" operator="greaterThan">
      <formula>1</formula>
    </cfRule>
    <cfRule type="cellIs" dxfId="12112" priority="2433" operator="lessThan">
      <formula>0.8</formula>
    </cfRule>
  </conditionalFormatting>
  <conditionalFormatting sqref="P31:P38">
    <cfRule type="cellIs" dxfId="12111" priority="2431" operator="greaterThan">
      <formula>0</formula>
    </cfRule>
  </conditionalFormatting>
  <conditionalFormatting sqref="Q31">
    <cfRule type="cellIs" dxfId="12110" priority="2430" operator="lessThan">
      <formula>0</formula>
    </cfRule>
  </conditionalFormatting>
  <conditionalFormatting sqref="R31">
    <cfRule type="cellIs" dxfId="12109" priority="2428" operator="lessThan">
      <formula>0.8</formula>
    </cfRule>
    <cfRule type="cellIs" dxfId="12108" priority="2429" operator="greaterThan">
      <formula>1</formula>
    </cfRule>
  </conditionalFormatting>
  <conditionalFormatting sqref="R31">
    <cfRule type="cellIs" dxfId="12107" priority="2426" operator="greaterThan">
      <formula>1</formula>
    </cfRule>
    <cfRule type="cellIs" dxfId="12106" priority="2427" operator="lessThan">
      <formula>0.8</formula>
    </cfRule>
  </conditionalFormatting>
  <conditionalFormatting sqref="P31:P38">
    <cfRule type="cellIs" dxfId="12105" priority="2425" operator="greaterThan">
      <formula>0</formula>
    </cfRule>
  </conditionalFormatting>
  <conditionalFormatting sqref="Q31">
    <cfRule type="cellIs" dxfId="12104" priority="2424" operator="lessThan">
      <formula>0</formula>
    </cfRule>
  </conditionalFormatting>
  <conditionalFormatting sqref="R31">
    <cfRule type="cellIs" dxfId="12103" priority="2422" operator="lessThan">
      <formula>0.8</formula>
    </cfRule>
    <cfRule type="cellIs" dxfId="12102" priority="2423" operator="greaterThan">
      <formula>1</formula>
    </cfRule>
  </conditionalFormatting>
  <conditionalFormatting sqref="R31">
    <cfRule type="cellIs" dxfId="12101" priority="2420" operator="greaterThan">
      <formula>1</formula>
    </cfRule>
    <cfRule type="cellIs" dxfId="12100" priority="2421" operator="lessThan">
      <formula>0.8</formula>
    </cfRule>
  </conditionalFormatting>
  <conditionalFormatting sqref="P31:P38">
    <cfRule type="cellIs" dxfId="12099" priority="2419" operator="greaterThan">
      <formula>0</formula>
    </cfRule>
  </conditionalFormatting>
  <conditionalFormatting sqref="Q31">
    <cfRule type="cellIs" dxfId="12098" priority="2418" operator="lessThan">
      <formula>0</formula>
    </cfRule>
  </conditionalFormatting>
  <conditionalFormatting sqref="R31">
    <cfRule type="cellIs" dxfId="12097" priority="2416" operator="lessThan">
      <formula>0.8</formula>
    </cfRule>
    <cfRule type="cellIs" dxfId="12096" priority="2417" operator="greaterThan">
      <formula>1</formula>
    </cfRule>
  </conditionalFormatting>
  <conditionalFormatting sqref="R31">
    <cfRule type="cellIs" dxfId="12095" priority="2414" operator="greaterThan">
      <formula>1</formula>
    </cfRule>
    <cfRule type="cellIs" dxfId="12094" priority="2415" operator="lessThan">
      <formula>0.8</formula>
    </cfRule>
  </conditionalFormatting>
  <conditionalFormatting sqref="P31:P38">
    <cfRule type="cellIs" dxfId="12093" priority="2413" operator="greaterThan">
      <formula>0</formula>
    </cfRule>
  </conditionalFormatting>
  <conditionalFormatting sqref="P31:P38">
    <cfRule type="cellIs" dxfId="12092" priority="2407" operator="greaterThan">
      <formula>0</formula>
    </cfRule>
  </conditionalFormatting>
  <conditionalFormatting sqref="Q31">
    <cfRule type="cellIs" dxfId="12091" priority="2412" operator="lessThan">
      <formula>0</formula>
    </cfRule>
  </conditionalFormatting>
  <conditionalFormatting sqref="R31">
    <cfRule type="cellIs" dxfId="12090" priority="2410" operator="lessThan">
      <formula>0.8</formula>
    </cfRule>
    <cfRule type="cellIs" dxfId="12089" priority="2411" operator="greaterThan">
      <formula>1</formula>
    </cfRule>
  </conditionalFormatting>
  <conditionalFormatting sqref="R31">
    <cfRule type="cellIs" dxfId="12088" priority="2408" operator="greaterThan">
      <formula>1</formula>
    </cfRule>
    <cfRule type="cellIs" dxfId="12087" priority="2409" operator="lessThan">
      <formula>0.8</formula>
    </cfRule>
  </conditionalFormatting>
  <conditionalFormatting sqref="P31:P38">
    <cfRule type="cellIs" dxfId="12086" priority="2401" operator="greaterThan">
      <formula>0</formula>
    </cfRule>
  </conditionalFormatting>
  <conditionalFormatting sqref="Q31">
    <cfRule type="cellIs" dxfId="12085" priority="2406" operator="lessThan">
      <formula>0</formula>
    </cfRule>
  </conditionalFormatting>
  <conditionalFormatting sqref="R31">
    <cfRule type="cellIs" dxfId="12084" priority="2404" operator="lessThan">
      <formula>0.8</formula>
    </cfRule>
    <cfRule type="cellIs" dxfId="12083" priority="2405" operator="greaterThan">
      <formula>1</formula>
    </cfRule>
  </conditionalFormatting>
  <conditionalFormatting sqref="R31">
    <cfRule type="cellIs" dxfId="12082" priority="2402" operator="greaterThan">
      <formula>1</formula>
    </cfRule>
    <cfRule type="cellIs" dxfId="12081" priority="2403" operator="lessThan">
      <formula>0.8</formula>
    </cfRule>
  </conditionalFormatting>
  <conditionalFormatting sqref="R31">
    <cfRule type="cellIs" dxfId="12080" priority="2398" operator="lessThan">
      <formula>0.8</formula>
    </cfRule>
    <cfRule type="cellIs" dxfId="12079" priority="2399" operator="greaterThan">
      <formula>1</formula>
    </cfRule>
  </conditionalFormatting>
  <conditionalFormatting sqref="R31">
    <cfRule type="cellIs" dxfId="12078" priority="2396" operator="greaterThan">
      <formula>1</formula>
    </cfRule>
    <cfRule type="cellIs" dxfId="12077" priority="2397" operator="lessThan">
      <formula>0.8</formula>
    </cfRule>
  </conditionalFormatting>
  <conditionalFormatting sqref="P31:P38">
    <cfRule type="cellIs" dxfId="12076" priority="2395" operator="greaterThan">
      <formula>0</formula>
    </cfRule>
  </conditionalFormatting>
  <conditionalFormatting sqref="Q31">
    <cfRule type="cellIs" dxfId="12075" priority="2400" operator="lessThan">
      <formula>0</formula>
    </cfRule>
  </conditionalFormatting>
  <conditionalFormatting sqref="Q31">
    <cfRule type="cellIs" dxfId="12074" priority="2394" operator="lessThan">
      <formula>0</formula>
    </cfRule>
  </conditionalFormatting>
  <conditionalFormatting sqref="R31">
    <cfRule type="cellIs" dxfId="12073" priority="2392" operator="lessThan">
      <formula>0.8</formula>
    </cfRule>
    <cfRule type="cellIs" dxfId="12072" priority="2393" operator="greaterThan">
      <formula>1</formula>
    </cfRule>
  </conditionalFormatting>
  <conditionalFormatting sqref="R31">
    <cfRule type="cellIs" dxfId="12071" priority="2390" operator="greaterThan">
      <formula>1</formula>
    </cfRule>
    <cfRule type="cellIs" dxfId="12070" priority="2391" operator="lessThan">
      <formula>0.8</formula>
    </cfRule>
  </conditionalFormatting>
  <conditionalFormatting sqref="P31:P38">
    <cfRule type="cellIs" dxfId="12069" priority="2389" operator="greaterThan">
      <formula>0</formula>
    </cfRule>
  </conditionalFormatting>
  <conditionalFormatting sqref="Q31">
    <cfRule type="cellIs" dxfId="12068" priority="2388" operator="lessThan">
      <formula>0</formula>
    </cfRule>
  </conditionalFormatting>
  <conditionalFormatting sqref="R31">
    <cfRule type="cellIs" dxfId="12067" priority="2386" operator="lessThan">
      <formula>0.8</formula>
    </cfRule>
    <cfRule type="cellIs" dxfId="12066" priority="2387" operator="greaterThan">
      <formula>1</formula>
    </cfRule>
  </conditionalFormatting>
  <conditionalFormatting sqref="R31">
    <cfRule type="cellIs" dxfId="12065" priority="2384" operator="greaterThan">
      <formula>1</formula>
    </cfRule>
    <cfRule type="cellIs" dxfId="12064" priority="2385" operator="lessThan">
      <formula>0.8</formula>
    </cfRule>
  </conditionalFormatting>
  <conditionalFormatting sqref="P31:P38">
    <cfRule type="cellIs" dxfId="12063" priority="2383" operator="greaterThan">
      <formula>0</formula>
    </cfRule>
  </conditionalFormatting>
  <conditionalFormatting sqref="Q31">
    <cfRule type="cellIs" dxfId="12062" priority="2382" operator="lessThan">
      <formula>0</formula>
    </cfRule>
  </conditionalFormatting>
  <conditionalFormatting sqref="R31">
    <cfRule type="cellIs" dxfId="12061" priority="2380" operator="lessThan">
      <formula>0.8</formula>
    </cfRule>
    <cfRule type="cellIs" dxfId="12060" priority="2381" operator="greaterThan">
      <formula>1</formula>
    </cfRule>
  </conditionalFormatting>
  <conditionalFormatting sqref="R31">
    <cfRule type="cellIs" dxfId="12059" priority="2378" operator="greaterThan">
      <formula>1</formula>
    </cfRule>
    <cfRule type="cellIs" dxfId="12058" priority="2379" operator="lessThan">
      <formula>0.8</formula>
    </cfRule>
  </conditionalFormatting>
  <conditionalFormatting sqref="P31:P38">
    <cfRule type="cellIs" dxfId="12057" priority="2377" operator="greaterThan">
      <formula>0</formula>
    </cfRule>
  </conditionalFormatting>
  <conditionalFormatting sqref="Q31">
    <cfRule type="cellIs" dxfId="12056" priority="2376" operator="lessThan">
      <formula>0</formula>
    </cfRule>
  </conditionalFormatting>
  <conditionalFormatting sqref="R31">
    <cfRule type="cellIs" dxfId="12055" priority="2374" operator="lessThan">
      <formula>0.8</formula>
    </cfRule>
    <cfRule type="cellIs" dxfId="12054" priority="2375" operator="greaterThan">
      <formula>1</formula>
    </cfRule>
  </conditionalFormatting>
  <conditionalFormatting sqref="R31">
    <cfRule type="cellIs" dxfId="12053" priority="2372" operator="greaterThan">
      <formula>1</formula>
    </cfRule>
    <cfRule type="cellIs" dxfId="12052" priority="2373" operator="lessThan">
      <formula>0.8</formula>
    </cfRule>
  </conditionalFormatting>
  <conditionalFormatting sqref="P31:P38">
    <cfRule type="cellIs" dxfId="12051" priority="2371" operator="greaterThan">
      <formula>0</formula>
    </cfRule>
  </conditionalFormatting>
  <conditionalFormatting sqref="P31:P38">
    <cfRule type="cellIs" dxfId="12050" priority="2365" operator="greaterThan">
      <formula>0</formula>
    </cfRule>
  </conditionalFormatting>
  <conditionalFormatting sqref="Q31">
    <cfRule type="cellIs" dxfId="12049" priority="2370" operator="lessThan">
      <formula>0</formula>
    </cfRule>
  </conditionalFormatting>
  <conditionalFormatting sqref="R31">
    <cfRule type="cellIs" dxfId="12048" priority="2368" operator="lessThan">
      <formula>0.8</formula>
    </cfRule>
    <cfRule type="cellIs" dxfId="12047" priority="2369" operator="greaterThan">
      <formula>1</formula>
    </cfRule>
  </conditionalFormatting>
  <conditionalFormatting sqref="R31">
    <cfRule type="cellIs" dxfId="12046" priority="2366" operator="greaterThan">
      <formula>1</formula>
    </cfRule>
    <cfRule type="cellIs" dxfId="12045" priority="2367" operator="lessThan">
      <formula>0.8</formula>
    </cfRule>
  </conditionalFormatting>
  <conditionalFormatting sqref="P31:P38">
    <cfRule type="cellIs" dxfId="12044" priority="2359" operator="greaterThan">
      <formula>0</formula>
    </cfRule>
  </conditionalFormatting>
  <conditionalFormatting sqref="Q31">
    <cfRule type="cellIs" dxfId="12043" priority="2364" operator="lessThan">
      <formula>0</formula>
    </cfRule>
  </conditionalFormatting>
  <conditionalFormatting sqref="R31">
    <cfRule type="cellIs" dxfId="12042" priority="2362" operator="lessThan">
      <formula>0.8</formula>
    </cfRule>
    <cfRule type="cellIs" dxfId="12041" priority="2363" operator="greaterThan">
      <formula>1</formula>
    </cfRule>
  </conditionalFormatting>
  <conditionalFormatting sqref="R31">
    <cfRule type="cellIs" dxfId="12040" priority="2360" operator="greaterThan">
      <formula>1</formula>
    </cfRule>
    <cfRule type="cellIs" dxfId="12039" priority="2361" operator="lessThan">
      <formula>0.8</formula>
    </cfRule>
  </conditionalFormatting>
  <conditionalFormatting sqref="R31">
    <cfRule type="cellIs" dxfId="12038" priority="2356" operator="lessThan">
      <formula>0.8</formula>
    </cfRule>
    <cfRule type="cellIs" dxfId="12037" priority="2357" operator="greaterThan">
      <formula>1</formula>
    </cfRule>
  </conditionalFormatting>
  <conditionalFormatting sqref="R31">
    <cfRule type="cellIs" dxfId="12036" priority="2354" operator="greaterThan">
      <formula>1</formula>
    </cfRule>
    <cfRule type="cellIs" dxfId="12035" priority="2355" operator="lessThan">
      <formula>0.8</formula>
    </cfRule>
  </conditionalFormatting>
  <conditionalFormatting sqref="P31:P38">
    <cfRule type="cellIs" dxfId="12034" priority="2353" operator="greaterThan">
      <formula>0</formula>
    </cfRule>
  </conditionalFormatting>
  <conditionalFormatting sqref="Q31">
    <cfRule type="cellIs" dxfId="12033" priority="2358" operator="lessThan">
      <formula>0</formula>
    </cfRule>
  </conditionalFormatting>
  <conditionalFormatting sqref="Q31">
    <cfRule type="cellIs" dxfId="12032" priority="2352" operator="lessThan">
      <formula>0</formula>
    </cfRule>
  </conditionalFormatting>
  <conditionalFormatting sqref="R31">
    <cfRule type="cellIs" dxfId="12031" priority="2350" operator="lessThan">
      <formula>0.8</formula>
    </cfRule>
    <cfRule type="cellIs" dxfId="12030" priority="2351" operator="greaterThan">
      <formula>1</formula>
    </cfRule>
  </conditionalFormatting>
  <conditionalFormatting sqref="R31">
    <cfRule type="cellIs" dxfId="12029" priority="2348" operator="greaterThan">
      <formula>1</formula>
    </cfRule>
    <cfRule type="cellIs" dxfId="12028" priority="2349" operator="lessThan">
      <formula>0.8</formula>
    </cfRule>
  </conditionalFormatting>
  <conditionalFormatting sqref="P31:P38">
    <cfRule type="cellIs" dxfId="12027" priority="2347" operator="greaterThan">
      <formula>0</formula>
    </cfRule>
  </conditionalFormatting>
  <conditionalFormatting sqref="P31:P38">
    <cfRule type="cellIs" dxfId="12026" priority="2341" operator="greaterThan">
      <formula>0</formula>
    </cfRule>
  </conditionalFormatting>
  <conditionalFormatting sqref="Q31">
    <cfRule type="cellIs" dxfId="12025" priority="2346" operator="lessThan">
      <formula>0</formula>
    </cfRule>
  </conditionalFormatting>
  <conditionalFormatting sqref="R31">
    <cfRule type="cellIs" dxfId="12024" priority="2344" operator="lessThan">
      <formula>0.8</formula>
    </cfRule>
    <cfRule type="cellIs" dxfId="12023" priority="2345" operator="greaterThan">
      <formula>1</formula>
    </cfRule>
  </conditionalFormatting>
  <conditionalFormatting sqref="R31">
    <cfRule type="cellIs" dxfId="12022" priority="2342" operator="greaterThan">
      <formula>1</formula>
    </cfRule>
    <cfRule type="cellIs" dxfId="12021" priority="2343" operator="lessThan">
      <formula>0.8</formula>
    </cfRule>
  </conditionalFormatting>
  <conditionalFormatting sqref="P31:P38">
    <cfRule type="cellIs" dxfId="12020" priority="2335" operator="greaterThan">
      <formula>0</formula>
    </cfRule>
  </conditionalFormatting>
  <conditionalFormatting sqref="Q31">
    <cfRule type="cellIs" dxfId="12019" priority="2340" operator="lessThan">
      <formula>0</formula>
    </cfRule>
  </conditionalFormatting>
  <conditionalFormatting sqref="R31">
    <cfRule type="cellIs" dxfId="12018" priority="2338" operator="lessThan">
      <formula>0.8</formula>
    </cfRule>
    <cfRule type="cellIs" dxfId="12017" priority="2339" operator="greaterThan">
      <formula>1</formula>
    </cfRule>
  </conditionalFormatting>
  <conditionalFormatting sqref="R31">
    <cfRule type="cellIs" dxfId="12016" priority="2336" operator="greaterThan">
      <formula>1</formula>
    </cfRule>
    <cfRule type="cellIs" dxfId="12015" priority="2337" operator="lessThan">
      <formula>0.8</formula>
    </cfRule>
  </conditionalFormatting>
  <conditionalFormatting sqref="R31">
    <cfRule type="cellIs" dxfId="12014" priority="2332" operator="lessThan">
      <formula>0.8</formula>
    </cfRule>
    <cfRule type="cellIs" dxfId="12013" priority="2333" operator="greaterThan">
      <formula>1</formula>
    </cfRule>
  </conditionalFormatting>
  <conditionalFormatting sqref="R31">
    <cfRule type="cellIs" dxfId="12012" priority="2330" operator="greaterThan">
      <formula>1</formula>
    </cfRule>
    <cfRule type="cellIs" dxfId="12011" priority="2331" operator="lessThan">
      <formula>0.8</formula>
    </cfRule>
  </conditionalFormatting>
  <conditionalFormatting sqref="P31:P38">
    <cfRule type="cellIs" dxfId="12010" priority="2329" operator="greaterThan">
      <formula>0</formula>
    </cfRule>
  </conditionalFormatting>
  <conditionalFormatting sqref="Q31">
    <cfRule type="cellIs" dxfId="12009" priority="2334" operator="lessThan">
      <formula>0</formula>
    </cfRule>
  </conditionalFormatting>
  <conditionalFormatting sqref="P31:P38">
    <cfRule type="cellIs" dxfId="12008" priority="2323" operator="greaterThan">
      <formula>0</formula>
    </cfRule>
  </conditionalFormatting>
  <conditionalFormatting sqref="Q31">
    <cfRule type="cellIs" dxfId="12007" priority="2328" operator="lessThan">
      <formula>0</formula>
    </cfRule>
  </conditionalFormatting>
  <conditionalFormatting sqref="R31">
    <cfRule type="cellIs" dxfId="12006" priority="2326" operator="lessThan">
      <formula>0.8</formula>
    </cfRule>
    <cfRule type="cellIs" dxfId="12005" priority="2327" operator="greaterThan">
      <formula>1</formula>
    </cfRule>
  </conditionalFormatting>
  <conditionalFormatting sqref="R31">
    <cfRule type="cellIs" dxfId="12004" priority="2324" operator="greaterThan">
      <formula>1</formula>
    </cfRule>
    <cfRule type="cellIs" dxfId="12003" priority="2325" operator="lessThan">
      <formula>0.8</formula>
    </cfRule>
  </conditionalFormatting>
  <conditionalFormatting sqref="R31">
    <cfRule type="cellIs" dxfId="12002" priority="2320" operator="lessThan">
      <formula>0.8</formula>
    </cfRule>
    <cfRule type="cellIs" dxfId="12001" priority="2321" operator="greaterThan">
      <formula>1</formula>
    </cfRule>
  </conditionalFormatting>
  <conditionalFormatting sqref="R31">
    <cfRule type="cellIs" dxfId="12000" priority="2318" operator="greaterThan">
      <formula>1</formula>
    </cfRule>
    <cfRule type="cellIs" dxfId="11999" priority="2319" operator="lessThan">
      <formula>0.8</formula>
    </cfRule>
  </conditionalFormatting>
  <conditionalFormatting sqref="P31:P38">
    <cfRule type="cellIs" dxfId="11998" priority="2317" operator="greaterThan">
      <formula>0</formula>
    </cfRule>
  </conditionalFormatting>
  <conditionalFormatting sqref="Q31">
    <cfRule type="cellIs" dxfId="11997" priority="2322" operator="lessThan">
      <formula>0</formula>
    </cfRule>
  </conditionalFormatting>
  <conditionalFormatting sqref="R31">
    <cfRule type="cellIs" dxfId="11996" priority="2314" operator="lessThan">
      <formula>0.8</formula>
    </cfRule>
    <cfRule type="cellIs" dxfId="11995" priority="2315" operator="greaterThan">
      <formula>1</formula>
    </cfRule>
  </conditionalFormatting>
  <conditionalFormatting sqref="R31">
    <cfRule type="cellIs" dxfId="11994" priority="2312" operator="greaterThan">
      <formula>1</formula>
    </cfRule>
    <cfRule type="cellIs" dxfId="11993" priority="2313" operator="lessThan">
      <formula>0.8</formula>
    </cfRule>
  </conditionalFormatting>
  <conditionalFormatting sqref="P31:P38">
    <cfRule type="cellIs" dxfId="11992" priority="2311" operator="greaterThan">
      <formula>0</formula>
    </cfRule>
  </conditionalFormatting>
  <conditionalFormatting sqref="Q31">
    <cfRule type="cellIs" dxfId="11991" priority="2316" operator="lessThan">
      <formula>0</formula>
    </cfRule>
  </conditionalFormatting>
  <conditionalFormatting sqref="Q31">
    <cfRule type="cellIs" dxfId="11990" priority="2310" operator="lessThan">
      <formula>0</formula>
    </cfRule>
  </conditionalFormatting>
  <conditionalFormatting sqref="R31">
    <cfRule type="cellIs" dxfId="11989" priority="2308" operator="lessThan">
      <formula>0.8</formula>
    </cfRule>
    <cfRule type="cellIs" dxfId="11988" priority="2309" operator="greaterThan">
      <formula>1</formula>
    </cfRule>
  </conditionalFormatting>
  <conditionalFormatting sqref="R31">
    <cfRule type="cellIs" dxfId="11987" priority="2306" operator="greaterThan">
      <formula>1</formula>
    </cfRule>
    <cfRule type="cellIs" dxfId="11986" priority="2307" operator="lessThan">
      <formula>0.8</formula>
    </cfRule>
  </conditionalFormatting>
  <conditionalFormatting sqref="P31:P38">
    <cfRule type="cellIs" dxfId="11985" priority="2305" operator="greaterThan">
      <formula>0</formula>
    </cfRule>
  </conditionalFormatting>
  <conditionalFormatting sqref="Q31">
    <cfRule type="cellIs" dxfId="11984" priority="2299" operator="lessThan">
      <formula>0</formula>
    </cfRule>
  </conditionalFormatting>
  <conditionalFormatting sqref="R31">
    <cfRule type="cellIs" dxfId="11983" priority="2303" operator="lessThan">
      <formula>0.8</formula>
    </cfRule>
    <cfRule type="cellIs" dxfId="11982" priority="2304" operator="greaterThan">
      <formula>1</formula>
    </cfRule>
  </conditionalFormatting>
  <conditionalFormatting sqref="R31">
    <cfRule type="cellIs" dxfId="11981" priority="2301" operator="greaterThan">
      <formula>1</formula>
    </cfRule>
    <cfRule type="cellIs" dxfId="11980" priority="2302" operator="lessThan">
      <formula>0.8</formula>
    </cfRule>
  </conditionalFormatting>
  <conditionalFormatting sqref="P31:P38">
    <cfRule type="cellIs" dxfId="11979" priority="2300" operator="greaterThan">
      <formula>0</formula>
    </cfRule>
  </conditionalFormatting>
  <conditionalFormatting sqref="Q31">
    <cfRule type="cellIs" dxfId="11978" priority="2298" operator="lessThan">
      <formula>0</formula>
    </cfRule>
  </conditionalFormatting>
  <conditionalFormatting sqref="R31">
    <cfRule type="cellIs" dxfId="11977" priority="2296" operator="lessThan">
      <formula>0.8</formula>
    </cfRule>
    <cfRule type="cellIs" dxfId="11976" priority="2297" operator="greaterThan">
      <formula>1</formula>
    </cfRule>
  </conditionalFormatting>
  <conditionalFormatting sqref="R31">
    <cfRule type="cellIs" dxfId="11975" priority="2294" operator="greaterThan">
      <formula>1</formula>
    </cfRule>
    <cfRule type="cellIs" dxfId="11974" priority="2295" operator="lessThan">
      <formula>0.8</formula>
    </cfRule>
  </conditionalFormatting>
  <conditionalFormatting sqref="P31:P38">
    <cfRule type="cellIs" dxfId="11973" priority="2293" operator="greaterThan">
      <formula>0</formula>
    </cfRule>
  </conditionalFormatting>
  <conditionalFormatting sqref="Q31">
    <cfRule type="cellIs" dxfId="11972" priority="2292" operator="lessThan">
      <formula>0</formula>
    </cfRule>
  </conditionalFormatting>
  <conditionalFormatting sqref="R31">
    <cfRule type="cellIs" dxfId="11971" priority="2290" operator="lessThan">
      <formula>0.8</formula>
    </cfRule>
    <cfRule type="cellIs" dxfId="11970" priority="2291" operator="greaterThan">
      <formula>1</formula>
    </cfRule>
  </conditionalFormatting>
  <conditionalFormatting sqref="R31">
    <cfRule type="cellIs" dxfId="11969" priority="2288" operator="greaterThan">
      <formula>1</formula>
    </cfRule>
    <cfRule type="cellIs" dxfId="11968" priority="2289" operator="lessThan">
      <formula>0.8</formula>
    </cfRule>
  </conditionalFormatting>
  <conditionalFormatting sqref="P31:P38">
    <cfRule type="cellIs" dxfId="11967" priority="2287" operator="greaterThan">
      <formula>0</formula>
    </cfRule>
  </conditionalFormatting>
  <conditionalFormatting sqref="Q31">
    <cfRule type="cellIs" dxfId="11966" priority="2286" operator="lessThan">
      <formula>0</formula>
    </cfRule>
  </conditionalFormatting>
  <conditionalFormatting sqref="R31">
    <cfRule type="cellIs" dxfId="11965" priority="2284" operator="lessThan">
      <formula>0.8</formula>
    </cfRule>
    <cfRule type="cellIs" dxfId="11964" priority="2285" operator="greaterThan">
      <formula>1</formula>
    </cfRule>
  </conditionalFormatting>
  <conditionalFormatting sqref="R31">
    <cfRule type="cellIs" dxfId="11963" priority="2282" operator="greaterThan">
      <formula>1</formula>
    </cfRule>
    <cfRule type="cellIs" dxfId="11962" priority="2283" operator="lessThan">
      <formula>0.8</formula>
    </cfRule>
  </conditionalFormatting>
  <conditionalFormatting sqref="P31:P38">
    <cfRule type="cellIs" dxfId="11961" priority="2281" operator="greaterThan">
      <formula>0</formula>
    </cfRule>
  </conditionalFormatting>
  <conditionalFormatting sqref="Q31">
    <cfRule type="cellIs" dxfId="11960" priority="2280" operator="lessThan">
      <formula>0</formula>
    </cfRule>
  </conditionalFormatting>
  <conditionalFormatting sqref="R31">
    <cfRule type="cellIs" dxfId="11959" priority="2278" operator="lessThan">
      <formula>0.8</formula>
    </cfRule>
    <cfRule type="cellIs" dxfId="11958" priority="2279" operator="greaterThan">
      <formula>1</formula>
    </cfRule>
  </conditionalFormatting>
  <conditionalFormatting sqref="R31">
    <cfRule type="cellIs" dxfId="11957" priority="2276" operator="greaterThan">
      <formula>1</formula>
    </cfRule>
    <cfRule type="cellIs" dxfId="11956" priority="2277" operator="lessThan">
      <formula>0.8</formula>
    </cfRule>
  </conditionalFormatting>
  <conditionalFormatting sqref="P31:P38">
    <cfRule type="cellIs" dxfId="11955" priority="2275" operator="greaterThan">
      <formula>0</formula>
    </cfRule>
  </conditionalFormatting>
  <conditionalFormatting sqref="Q31">
    <cfRule type="cellIs" dxfId="11954" priority="2274" operator="lessThan">
      <formula>0</formula>
    </cfRule>
  </conditionalFormatting>
  <conditionalFormatting sqref="R31">
    <cfRule type="cellIs" dxfId="11953" priority="2272" operator="lessThan">
      <formula>0.8</formula>
    </cfRule>
    <cfRule type="cellIs" dxfId="11952" priority="2273" operator="greaterThan">
      <formula>1</formula>
    </cfRule>
  </conditionalFormatting>
  <conditionalFormatting sqref="R31">
    <cfRule type="cellIs" dxfId="11951" priority="2270" operator="greaterThan">
      <formula>1</formula>
    </cfRule>
    <cfRule type="cellIs" dxfId="11950" priority="2271" operator="lessThan">
      <formula>0.8</formula>
    </cfRule>
  </conditionalFormatting>
  <conditionalFormatting sqref="P31:P38">
    <cfRule type="cellIs" dxfId="11949" priority="2269" operator="greaterThan">
      <formula>0</formula>
    </cfRule>
  </conditionalFormatting>
  <conditionalFormatting sqref="P31:P38">
    <cfRule type="cellIs" dxfId="11948" priority="2263" operator="greaterThan">
      <formula>0</formula>
    </cfRule>
  </conditionalFormatting>
  <conditionalFormatting sqref="Q31">
    <cfRule type="cellIs" dxfId="11947" priority="2268" operator="lessThan">
      <formula>0</formula>
    </cfRule>
  </conditionalFormatting>
  <conditionalFormatting sqref="R31">
    <cfRule type="cellIs" dxfId="11946" priority="2266" operator="lessThan">
      <formula>0.8</formula>
    </cfRule>
    <cfRule type="cellIs" dxfId="11945" priority="2267" operator="greaterThan">
      <formula>1</formula>
    </cfRule>
  </conditionalFormatting>
  <conditionalFormatting sqref="R31">
    <cfRule type="cellIs" dxfId="11944" priority="2264" operator="greaterThan">
      <formula>1</formula>
    </cfRule>
    <cfRule type="cellIs" dxfId="11943" priority="2265" operator="lessThan">
      <formula>0.8</formula>
    </cfRule>
  </conditionalFormatting>
  <conditionalFormatting sqref="P31:P38">
    <cfRule type="cellIs" dxfId="11942" priority="2257" operator="greaterThan">
      <formula>0</formula>
    </cfRule>
  </conditionalFormatting>
  <conditionalFormatting sqref="Q31">
    <cfRule type="cellIs" dxfId="11941" priority="2262" operator="lessThan">
      <formula>0</formula>
    </cfRule>
  </conditionalFormatting>
  <conditionalFormatting sqref="R31">
    <cfRule type="cellIs" dxfId="11940" priority="2260" operator="lessThan">
      <formula>0.8</formula>
    </cfRule>
    <cfRule type="cellIs" dxfId="11939" priority="2261" operator="greaterThan">
      <formula>1</formula>
    </cfRule>
  </conditionalFormatting>
  <conditionalFormatting sqref="R31">
    <cfRule type="cellIs" dxfId="11938" priority="2258" operator="greaterThan">
      <formula>1</formula>
    </cfRule>
    <cfRule type="cellIs" dxfId="11937" priority="2259" operator="lessThan">
      <formula>0.8</formula>
    </cfRule>
  </conditionalFormatting>
  <conditionalFormatting sqref="R31">
    <cfRule type="cellIs" dxfId="11936" priority="2254" operator="lessThan">
      <formula>0.8</formula>
    </cfRule>
    <cfRule type="cellIs" dxfId="11935" priority="2255" operator="greaterThan">
      <formula>1</formula>
    </cfRule>
  </conditionalFormatting>
  <conditionalFormatting sqref="R31">
    <cfRule type="cellIs" dxfId="11934" priority="2252" operator="greaterThan">
      <formula>1</formula>
    </cfRule>
    <cfRule type="cellIs" dxfId="11933" priority="2253" operator="lessThan">
      <formula>0.8</formula>
    </cfRule>
  </conditionalFormatting>
  <conditionalFormatting sqref="P31:P38">
    <cfRule type="cellIs" dxfId="11932" priority="2251" operator="greaterThan">
      <formula>0</formula>
    </cfRule>
  </conditionalFormatting>
  <conditionalFormatting sqref="Q31">
    <cfRule type="cellIs" dxfId="11931" priority="2256" operator="lessThan">
      <formula>0</formula>
    </cfRule>
  </conditionalFormatting>
  <conditionalFormatting sqref="P79">
    <cfRule type="cellIs" dxfId="11930" priority="2245" operator="greaterThan">
      <formula>0</formula>
    </cfRule>
  </conditionalFormatting>
  <conditionalFormatting sqref="Q79">
    <cfRule type="cellIs" dxfId="11929" priority="2250" operator="lessThan">
      <formula>0</formula>
    </cfRule>
  </conditionalFormatting>
  <conditionalFormatting sqref="R79">
    <cfRule type="cellIs" dxfId="11928" priority="2248" operator="lessThan">
      <formula>0.8</formula>
    </cfRule>
    <cfRule type="cellIs" dxfId="11927" priority="2249" operator="greaterThan">
      <formula>1</formula>
    </cfRule>
  </conditionalFormatting>
  <conditionalFormatting sqref="R79">
    <cfRule type="cellIs" dxfId="11926" priority="2246" operator="greaterThan">
      <formula>1</formula>
    </cfRule>
    <cfRule type="cellIs" dxfId="11925" priority="2247" operator="lessThan">
      <formula>0.8</formula>
    </cfRule>
  </conditionalFormatting>
  <conditionalFormatting sqref="Q79">
    <cfRule type="cellIs" dxfId="11924" priority="2244" operator="lessThan">
      <formula>0</formula>
    </cfRule>
  </conditionalFormatting>
  <conditionalFormatting sqref="R79">
    <cfRule type="cellIs" dxfId="11923" priority="2242" operator="lessThan">
      <formula>0.8</formula>
    </cfRule>
    <cfRule type="cellIs" dxfId="11922" priority="2243" operator="greaterThan">
      <formula>1</formula>
    </cfRule>
  </conditionalFormatting>
  <conditionalFormatting sqref="R79">
    <cfRule type="cellIs" dxfId="11921" priority="2240" operator="greaterThan">
      <formula>1</formula>
    </cfRule>
    <cfRule type="cellIs" dxfId="11920" priority="2241" operator="lessThan">
      <formula>0.8</formula>
    </cfRule>
  </conditionalFormatting>
  <conditionalFormatting sqref="P79">
    <cfRule type="cellIs" dxfId="11919" priority="2239" operator="greaterThan">
      <formula>0</formula>
    </cfRule>
  </conditionalFormatting>
  <conditionalFormatting sqref="P79">
    <cfRule type="cellIs" dxfId="11918" priority="2233" operator="greaterThan">
      <formula>0</formula>
    </cfRule>
  </conditionalFormatting>
  <conditionalFormatting sqref="Q79">
    <cfRule type="cellIs" dxfId="11917" priority="2238" operator="lessThan">
      <formula>0</formula>
    </cfRule>
  </conditionalFormatting>
  <conditionalFormatting sqref="R79">
    <cfRule type="cellIs" dxfId="11916" priority="2236" operator="lessThan">
      <formula>0.8</formula>
    </cfRule>
    <cfRule type="cellIs" dxfId="11915" priority="2237" operator="greaterThan">
      <formula>1</formula>
    </cfRule>
  </conditionalFormatting>
  <conditionalFormatting sqref="R79">
    <cfRule type="cellIs" dxfId="11914" priority="2234" operator="greaterThan">
      <formula>1</formula>
    </cfRule>
    <cfRule type="cellIs" dxfId="11913" priority="2235" operator="lessThan">
      <formula>0.8</formula>
    </cfRule>
  </conditionalFormatting>
  <conditionalFormatting sqref="Q79">
    <cfRule type="cellIs" dxfId="11912" priority="2227" operator="lessThan">
      <formula>0</formula>
    </cfRule>
  </conditionalFormatting>
  <conditionalFormatting sqref="P79">
    <cfRule type="cellIs" dxfId="11911" priority="2228" operator="greaterThan">
      <formula>0</formula>
    </cfRule>
  </conditionalFormatting>
  <conditionalFormatting sqref="R79">
    <cfRule type="cellIs" dxfId="11910" priority="2231" operator="lessThan">
      <formula>0.8</formula>
    </cfRule>
    <cfRule type="cellIs" dxfId="11909" priority="2232" operator="greaterThan">
      <formula>1</formula>
    </cfRule>
  </conditionalFormatting>
  <conditionalFormatting sqref="R79">
    <cfRule type="cellIs" dxfId="11908" priority="2229" operator="greaterThan">
      <formula>1</formula>
    </cfRule>
    <cfRule type="cellIs" dxfId="11907" priority="2230" operator="lessThan">
      <formula>0.8</formula>
    </cfRule>
  </conditionalFormatting>
  <conditionalFormatting sqref="Q79">
    <cfRule type="cellIs" dxfId="11906" priority="2221" operator="lessThan">
      <formula>0</formula>
    </cfRule>
  </conditionalFormatting>
  <conditionalFormatting sqref="R79">
    <cfRule type="cellIs" dxfId="11905" priority="2225" operator="lessThan">
      <formula>0.8</formula>
    </cfRule>
    <cfRule type="cellIs" dxfId="11904" priority="2226" operator="greaterThan">
      <formula>1</formula>
    </cfRule>
  </conditionalFormatting>
  <conditionalFormatting sqref="R79">
    <cfRule type="cellIs" dxfId="11903" priority="2223" operator="greaterThan">
      <formula>1</formula>
    </cfRule>
    <cfRule type="cellIs" dxfId="11902" priority="2224" operator="lessThan">
      <formula>0.8</formula>
    </cfRule>
  </conditionalFormatting>
  <conditionalFormatting sqref="P79">
    <cfRule type="cellIs" dxfId="11901" priority="2222" operator="greaterThan">
      <formula>0</formula>
    </cfRule>
  </conditionalFormatting>
  <conditionalFormatting sqref="Q79">
    <cfRule type="cellIs" dxfId="11900" priority="2220" operator="lessThan">
      <formula>0</formula>
    </cfRule>
  </conditionalFormatting>
  <conditionalFormatting sqref="R79">
    <cfRule type="cellIs" dxfId="11899" priority="2218" operator="lessThan">
      <formula>0.8</formula>
    </cfRule>
    <cfRule type="cellIs" dxfId="11898" priority="2219" operator="greaterThan">
      <formula>1</formula>
    </cfRule>
  </conditionalFormatting>
  <conditionalFormatting sqref="R79">
    <cfRule type="cellIs" dxfId="11897" priority="2216" operator="greaterThan">
      <formula>1</formula>
    </cfRule>
    <cfRule type="cellIs" dxfId="11896" priority="2217" operator="lessThan">
      <formula>0.8</formula>
    </cfRule>
  </conditionalFormatting>
  <conditionalFormatting sqref="P79">
    <cfRule type="cellIs" dxfId="11895" priority="2215" operator="greaterThan">
      <formula>0</formula>
    </cfRule>
  </conditionalFormatting>
  <conditionalFormatting sqref="Q79">
    <cfRule type="cellIs" dxfId="11894" priority="2214" operator="lessThan">
      <formula>0</formula>
    </cfRule>
  </conditionalFormatting>
  <conditionalFormatting sqref="R79">
    <cfRule type="cellIs" dxfId="11893" priority="2212" operator="lessThan">
      <formula>0.8</formula>
    </cfRule>
    <cfRule type="cellIs" dxfId="11892" priority="2213" operator="greaterThan">
      <formula>1</formula>
    </cfRule>
  </conditionalFormatting>
  <conditionalFormatting sqref="R79">
    <cfRule type="cellIs" dxfId="11891" priority="2210" operator="greaterThan">
      <formula>1</formula>
    </cfRule>
    <cfRule type="cellIs" dxfId="11890" priority="2211" operator="lessThan">
      <formula>0.8</formula>
    </cfRule>
  </conditionalFormatting>
  <conditionalFormatting sqref="P79">
    <cfRule type="cellIs" dxfId="11889" priority="2209" operator="greaterThan">
      <formula>0</formula>
    </cfRule>
  </conditionalFormatting>
  <conditionalFormatting sqref="P79">
    <cfRule type="cellIs" dxfId="11888" priority="2203" operator="greaterThan">
      <formula>0</formula>
    </cfRule>
  </conditionalFormatting>
  <conditionalFormatting sqref="Q79">
    <cfRule type="cellIs" dxfId="11887" priority="2208" operator="lessThan">
      <formula>0</formula>
    </cfRule>
  </conditionalFormatting>
  <conditionalFormatting sqref="R79">
    <cfRule type="cellIs" dxfId="11886" priority="2206" operator="lessThan">
      <formula>0.8</formula>
    </cfRule>
    <cfRule type="cellIs" dxfId="11885" priority="2207" operator="greaterThan">
      <formula>1</formula>
    </cfRule>
  </conditionalFormatting>
  <conditionalFormatting sqref="R79">
    <cfRule type="cellIs" dxfId="11884" priority="2204" operator="greaterThan">
      <formula>1</formula>
    </cfRule>
    <cfRule type="cellIs" dxfId="11883" priority="2205" operator="lessThan">
      <formula>0.8</formula>
    </cfRule>
  </conditionalFormatting>
  <conditionalFormatting sqref="P71:P78">
    <cfRule type="cellIs" dxfId="11882" priority="2197" operator="greaterThan">
      <formula>0</formula>
    </cfRule>
  </conditionalFormatting>
  <conditionalFormatting sqref="Q71:Q78">
    <cfRule type="cellIs" dxfId="11881" priority="2202" operator="lessThan">
      <formula>0</formula>
    </cfRule>
  </conditionalFormatting>
  <conditionalFormatting sqref="R71:R78">
    <cfRule type="cellIs" dxfId="11880" priority="2200" operator="lessThan">
      <formula>0.8</formula>
    </cfRule>
    <cfRule type="cellIs" dxfId="11879" priority="2201" operator="greaterThan">
      <formula>1</formula>
    </cfRule>
  </conditionalFormatting>
  <conditionalFormatting sqref="R71:R78">
    <cfRule type="cellIs" dxfId="11878" priority="2198" operator="greaterThan">
      <formula>1</formula>
    </cfRule>
    <cfRule type="cellIs" dxfId="11877" priority="2199" operator="lessThan">
      <formula>0.8</formula>
    </cfRule>
  </conditionalFormatting>
  <conditionalFormatting sqref="Q148:Q154">
    <cfRule type="cellIs" dxfId="11876" priority="2196" operator="lessThan">
      <formula>0</formula>
    </cfRule>
  </conditionalFormatting>
  <conditionalFormatting sqref="R148:R154">
    <cfRule type="cellIs" dxfId="11875" priority="2194" operator="lessThan">
      <formula>0.8</formula>
    </cfRule>
    <cfRule type="cellIs" dxfId="11874" priority="2195" operator="greaterThan">
      <formula>1</formula>
    </cfRule>
  </conditionalFormatting>
  <conditionalFormatting sqref="R148:R154">
    <cfRule type="cellIs" dxfId="11873" priority="2192" operator="greaterThan">
      <formula>1</formula>
    </cfRule>
    <cfRule type="cellIs" dxfId="11872" priority="2193" operator="lessThan">
      <formula>0.8</formula>
    </cfRule>
  </conditionalFormatting>
  <conditionalFormatting sqref="P148:P154">
    <cfRule type="cellIs" dxfId="11871" priority="2191" operator="greaterThan">
      <formula>0</formula>
    </cfRule>
  </conditionalFormatting>
  <conditionalFormatting sqref="Q148:Q154">
    <cfRule type="cellIs" dxfId="11870" priority="2190" operator="lessThan">
      <formula>0</formula>
    </cfRule>
  </conditionalFormatting>
  <conditionalFormatting sqref="R148:R154">
    <cfRule type="cellIs" dxfId="11869" priority="2188" operator="lessThan">
      <formula>0.8</formula>
    </cfRule>
    <cfRule type="cellIs" dxfId="11868" priority="2189" operator="greaterThan">
      <formula>1</formula>
    </cfRule>
  </conditionalFormatting>
  <conditionalFormatting sqref="R148:R154">
    <cfRule type="cellIs" dxfId="11867" priority="2186" operator="greaterThan">
      <formula>1</formula>
    </cfRule>
    <cfRule type="cellIs" dxfId="11866" priority="2187" operator="lessThan">
      <formula>0.8</formula>
    </cfRule>
  </conditionalFormatting>
  <conditionalFormatting sqref="P148:P154">
    <cfRule type="cellIs" dxfId="11865" priority="2185" operator="greaterThan">
      <formula>0</formula>
    </cfRule>
  </conditionalFormatting>
  <conditionalFormatting sqref="Q148:Q154">
    <cfRule type="cellIs" dxfId="11864" priority="2184" operator="lessThan">
      <formula>0</formula>
    </cfRule>
  </conditionalFormatting>
  <conditionalFormatting sqref="R148:R154">
    <cfRule type="cellIs" dxfId="11863" priority="2182" operator="lessThan">
      <formula>0.8</formula>
    </cfRule>
    <cfRule type="cellIs" dxfId="11862" priority="2183" operator="greaterThan">
      <formula>1</formula>
    </cfRule>
  </conditionalFormatting>
  <conditionalFormatting sqref="R148:R154">
    <cfRule type="cellIs" dxfId="11861" priority="2180" operator="greaterThan">
      <formula>1</formula>
    </cfRule>
    <cfRule type="cellIs" dxfId="11860" priority="2181" operator="lessThan">
      <formula>0.8</formula>
    </cfRule>
  </conditionalFormatting>
  <conditionalFormatting sqref="P148:P154">
    <cfRule type="cellIs" dxfId="11859" priority="2179" operator="greaterThan">
      <formula>0</formula>
    </cfRule>
  </conditionalFormatting>
  <conditionalFormatting sqref="Q148:Q154">
    <cfRule type="cellIs" dxfId="11858" priority="2178" operator="lessThan">
      <formula>0</formula>
    </cfRule>
  </conditionalFormatting>
  <conditionalFormatting sqref="R148:R154">
    <cfRule type="cellIs" dxfId="11857" priority="2176" operator="lessThan">
      <formula>0.8</formula>
    </cfRule>
    <cfRule type="cellIs" dxfId="11856" priority="2177" operator="greaterThan">
      <formula>1</formula>
    </cfRule>
  </conditionalFormatting>
  <conditionalFormatting sqref="R148:R154">
    <cfRule type="cellIs" dxfId="11855" priority="2174" operator="greaterThan">
      <formula>1</formula>
    </cfRule>
    <cfRule type="cellIs" dxfId="11854" priority="2175" operator="lessThan">
      <formula>0.8</formula>
    </cfRule>
  </conditionalFormatting>
  <conditionalFormatting sqref="P148:P154">
    <cfRule type="cellIs" dxfId="11853" priority="2173" operator="greaterThan">
      <formula>0</formula>
    </cfRule>
  </conditionalFormatting>
  <conditionalFormatting sqref="P148:P154">
    <cfRule type="cellIs" dxfId="11852" priority="2167" operator="greaterThan">
      <formula>0</formula>
    </cfRule>
  </conditionalFormatting>
  <conditionalFormatting sqref="Q148:Q154">
    <cfRule type="cellIs" dxfId="11851" priority="2172" operator="lessThan">
      <formula>0</formula>
    </cfRule>
  </conditionalFormatting>
  <conditionalFormatting sqref="R148:R154">
    <cfRule type="cellIs" dxfId="11850" priority="2170" operator="lessThan">
      <formula>0.8</formula>
    </cfRule>
    <cfRule type="cellIs" dxfId="11849" priority="2171" operator="greaterThan">
      <formula>1</formula>
    </cfRule>
  </conditionalFormatting>
  <conditionalFormatting sqref="R148:R154">
    <cfRule type="cellIs" dxfId="11848" priority="2168" operator="greaterThan">
      <formula>1</formula>
    </cfRule>
    <cfRule type="cellIs" dxfId="11847" priority="2169" operator="lessThan">
      <formula>0.8</formula>
    </cfRule>
  </conditionalFormatting>
  <conditionalFormatting sqref="P148:P154">
    <cfRule type="cellIs" dxfId="11846" priority="2161" operator="greaterThan">
      <formula>0</formula>
    </cfRule>
  </conditionalFormatting>
  <conditionalFormatting sqref="Q148:Q154">
    <cfRule type="cellIs" dxfId="11845" priority="2166" operator="lessThan">
      <formula>0</formula>
    </cfRule>
  </conditionalFormatting>
  <conditionalFormatting sqref="R148:R154">
    <cfRule type="cellIs" dxfId="11844" priority="2164" operator="lessThan">
      <formula>0.8</formula>
    </cfRule>
    <cfRule type="cellIs" dxfId="11843" priority="2165" operator="greaterThan">
      <formula>1</formula>
    </cfRule>
  </conditionalFormatting>
  <conditionalFormatting sqref="R148:R154">
    <cfRule type="cellIs" dxfId="11842" priority="2162" operator="greaterThan">
      <formula>1</formula>
    </cfRule>
    <cfRule type="cellIs" dxfId="11841" priority="2163" operator="lessThan">
      <formula>0.8</formula>
    </cfRule>
  </conditionalFormatting>
  <conditionalFormatting sqref="R148:R154">
    <cfRule type="cellIs" dxfId="11840" priority="2158" operator="lessThan">
      <formula>0.8</formula>
    </cfRule>
    <cfRule type="cellIs" dxfId="11839" priority="2159" operator="greaterThan">
      <formula>1</formula>
    </cfRule>
  </conditionalFormatting>
  <conditionalFormatting sqref="R148:R154">
    <cfRule type="cellIs" dxfId="11838" priority="2156" operator="greaterThan">
      <formula>1</formula>
    </cfRule>
    <cfRule type="cellIs" dxfId="11837" priority="2157" operator="lessThan">
      <formula>0.8</formula>
    </cfRule>
  </conditionalFormatting>
  <conditionalFormatting sqref="P148:P154">
    <cfRule type="cellIs" dxfId="11836" priority="2155" operator="greaterThan">
      <formula>0</formula>
    </cfRule>
  </conditionalFormatting>
  <conditionalFormatting sqref="Q148:Q154">
    <cfRule type="cellIs" dxfId="11835" priority="2160" operator="lessThan">
      <formula>0</formula>
    </cfRule>
  </conditionalFormatting>
  <conditionalFormatting sqref="Q148:Q154">
    <cfRule type="cellIs" dxfId="11834" priority="2154" operator="lessThan">
      <formula>0</formula>
    </cfRule>
  </conditionalFormatting>
  <conditionalFormatting sqref="R148:R154">
    <cfRule type="cellIs" dxfId="11833" priority="2152" operator="lessThan">
      <formula>0.8</formula>
    </cfRule>
    <cfRule type="cellIs" dxfId="11832" priority="2153" operator="greaterThan">
      <formula>1</formula>
    </cfRule>
  </conditionalFormatting>
  <conditionalFormatting sqref="R148:R154">
    <cfRule type="cellIs" dxfId="11831" priority="2150" operator="greaterThan">
      <formula>1</formula>
    </cfRule>
    <cfRule type="cellIs" dxfId="11830" priority="2151" operator="lessThan">
      <formula>0.8</formula>
    </cfRule>
  </conditionalFormatting>
  <conditionalFormatting sqref="P148:P154">
    <cfRule type="cellIs" dxfId="11829" priority="2149" operator="greaterThan">
      <formula>0</formula>
    </cfRule>
  </conditionalFormatting>
  <conditionalFormatting sqref="P148:P154">
    <cfRule type="cellIs" dxfId="11828" priority="2143" operator="greaterThan">
      <formula>0</formula>
    </cfRule>
  </conditionalFormatting>
  <conditionalFormatting sqref="Q148:Q154">
    <cfRule type="cellIs" dxfId="11827" priority="2148" operator="lessThan">
      <formula>0</formula>
    </cfRule>
  </conditionalFormatting>
  <conditionalFormatting sqref="R148:R154">
    <cfRule type="cellIs" dxfId="11826" priority="2146" operator="lessThan">
      <formula>0.8</formula>
    </cfRule>
    <cfRule type="cellIs" dxfId="11825" priority="2147" operator="greaterThan">
      <formula>1</formula>
    </cfRule>
  </conditionalFormatting>
  <conditionalFormatting sqref="R148:R154">
    <cfRule type="cellIs" dxfId="11824" priority="2144" operator="greaterThan">
      <formula>1</formula>
    </cfRule>
    <cfRule type="cellIs" dxfId="11823" priority="2145" operator="lessThan">
      <formula>0.8</formula>
    </cfRule>
  </conditionalFormatting>
  <conditionalFormatting sqref="P148:P154">
    <cfRule type="cellIs" dxfId="11822" priority="2137" operator="greaterThan">
      <formula>0</formula>
    </cfRule>
  </conditionalFormatting>
  <conditionalFormatting sqref="Q148:Q154">
    <cfRule type="cellIs" dxfId="11821" priority="2142" operator="lessThan">
      <formula>0</formula>
    </cfRule>
  </conditionalFormatting>
  <conditionalFormatting sqref="R148:R154">
    <cfRule type="cellIs" dxfId="11820" priority="2140" operator="lessThan">
      <formula>0.8</formula>
    </cfRule>
    <cfRule type="cellIs" dxfId="11819" priority="2141" operator="greaterThan">
      <formula>1</formula>
    </cfRule>
  </conditionalFormatting>
  <conditionalFormatting sqref="R148:R154">
    <cfRule type="cellIs" dxfId="11818" priority="2138" operator="greaterThan">
      <formula>1</formula>
    </cfRule>
    <cfRule type="cellIs" dxfId="11817" priority="2139" operator="lessThan">
      <formula>0.8</formula>
    </cfRule>
  </conditionalFormatting>
  <conditionalFormatting sqref="R148:R154">
    <cfRule type="cellIs" dxfId="11816" priority="2134" operator="lessThan">
      <formula>0.8</formula>
    </cfRule>
    <cfRule type="cellIs" dxfId="11815" priority="2135" operator="greaterThan">
      <formula>1</formula>
    </cfRule>
  </conditionalFormatting>
  <conditionalFormatting sqref="R148:R154">
    <cfRule type="cellIs" dxfId="11814" priority="2132" operator="greaterThan">
      <formula>1</formula>
    </cfRule>
    <cfRule type="cellIs" dxfId="11813" priority="2133" operator="lessThan">
      <formula>0.8</formula>
    </cfRule>
  </conditionalFormatting>
  <conditionalFormatting sqref="P148:P154">
    <cfRule type="cellIs" dxfId="11812" priority="2131" operator="greaterThan">
      <formula>0</formula>
    </cfRule>
  </conditionalFormatting>
  <conditionalFormatting sqref="Q148:Q154">
    <cfRule type="cellIs" dxfId="11811" priority="2136" operator="lessThan">
      <formula>0</formula>
    </cfRule>
  </conditionalFormatting>
  <conditionalFormatting sqref="P148:P154">
    <cfRule type="cellIs" dxfId="11810" priority="2125" operator="greaterThan">
      <formula>0</formula>
    </cfRule>
  </conditionalFormatting>
  <conditionalFormatting sqref="Q148:Q154">
    <cfRule type="cellIs" dxfId="11809" priority="2130" operator="lessThan">
      <formula>0</formula>
    </cfRule>
  </conditionalFormatting>
  <conditionalFormatting sqref="R148:R154">
    <cfRule type="cellIs" dxfId="11808" priority="2128" operator="lessThan">
      <formula>0.8</formula>
    </cfRule>
    <cfRule type="cellIs" dxfId="11807" priority="2129" operator="greaterThan">
      <formula>1</formula>
    </cfRule>
  </conditionalFormatting>
  <conditionalFormatting sqref="R148:R154">
    <cfRule type="cellIs" dxfId="11806" priority="2126" operator="greaterThan">
      <formula>1</formula>
    </cfRule>
    <cfRule type="cellIs" dxfId="11805" priority="2127" operator="lessThan">
      <formula>0.8</formula>
    </cfRule>
  </conditionalFormatting>
  <conditionalFormatting sqref="R148:R154">
    <cfRule type="cellIs" dxfId="11804" priority="2122" operator="lessThan">
      <formula>0.8</formula>
    </cfRule>
    <cfRule type="cellIs" dxfId="11803" priority="2123" operator="greaterThan">
      <formula>1</formula>
    </cfRule>
  </conditionalFormatting>
  <conditionalFormatting sqref="R148:R154">
    <cfRule type="cellIs" dxfId="11802" priority="2120" operator="greaterThan">
      <formula>1</formula>
    </cfRule>
    <cfRule type="cellIs" dxfId="11801" priority="2121" operator="lessThan">
      <formula>0.8</formula>
    </cfRule>
  </conditionalFormatting>
  <conditionalFormatting sqref="P148:P154">
    <cfRule type="cellIs" dxfId="11800" priority="2119" operator="greaterThan">
      <formula>0</formula>
    </cfRule>
  </conditionalFormatting>
  <conditionalFormatting sqref="Q148:Q154">
    <cfRule type="cellIs" dxfId="11799" priority="2124" operator="lessThan">
      <formula>0</formula>
    </cfRule>
  </conditionalFormatting>
  <conditionalFormatting sqref="R148:R154">
    <cfRule type="cellIs" dxfId="11798" priority="2116" operator="lessThan">
      <formula>0.8</formula>
    </cfRule>
    <cfRule type="cellIs" dxfId="11797" priority="2117" operator="greaterThan">
      <formula>1</formula>
    </cfRule>
  </conditionalFormatting>
  <conditionalFormatting sqref="R148:R154">
    <cfRule type="cellIs" dxfId="11796" priority="2114" operator="greaterThan">
      <formula>1</formula>
    </cfRule>
    <cfRule type="cellIs" dxfId="11795" priority="2115" operator="lessThan">
      <formula>0.8</formula>
    </cfRule>
  </conditionalFormatting>
  <conditionalFormatting sqref="P148:P154">
    <cfRule type="cellIs" dxfId="11794" priority="2113" operator="greaterThan">
      <formula>0</formula>
    </cfRule>
  </conditionalFormatting>
  <conditionalFormatting sqref="Q148:Q154">
    <cfRule type="cellIs" dxfId="11793" priority="2118" operator="lessThan">
      <formula>0</formula>
    </cfRule>
  </conditionalFormatting>
  <conditionalFormatting sqref="Q148:Q154">
    <cfRule type="cellIs" dxfId="11792" priority="2112" operator="lessThan">
      <formula>0</formula>
    </cfRule>
  </conditionalFormatting>
  <conditionalFormatting sqref="R148:R154">
    <cfRule type="cellIs" dxfId="11791" priority="2110" operator="lessThan">
      <formula>0.8</formula>
    </cfRule>
    <cfRule type="cellIs" dxfId="11790" priority="2111" operator="greaterThan">
      <formula>1</formula>
    </cfRule>
  </conditionalFormatting>
  <conditionalFormatting sqref="R148:R154">
    <cfRule type="cellIs" dxfId="11789" priority="2108" operator="greaterThan">
      <formula>1</formula>
    </cfRule>
    <cfRule type="cellIs" dxfId="11788" priority="2109" operator="lessThan">
      <formula>0.8</formula>
    </cfRule>
  </conditionalFormatting>
  <conditionalFormatting sqref="P148:P154">
    <cfRule type="cellIs" dxfId="11787" priority="2107" operator="greaterThan">
      <formula>0</formula>
    </cfRule>
  </conditionalFormatting>
  <conditionalFormatting sqref="Q148:Q154">
    <cfRule type="cellIs" dxfId="11786" priority="2101" operator="lessThan">
      <formula>0</formula>
    </cfRule>
  </conditionalFormatting>
  <conditionalFormatting sqref="R148:R154">
    <cfRule type="cellIs" dxfId="11785" priority="2105" operator="lessThan">
      <formula>0.8</formula>
    </cfRule>
    <cfRule type="cellIs" dxfId="11784" priority="2106" operator="greaterThan">
      <formula>1</formula>
    </cfRule>
  </conditionalFormatting>
  <conditionalFormatting sqref="R148:R154">
    <cfRule type="cellIs" dxfId="11783" priority="2103" operator="greaterThan">
      <formula>1</formula>
    </cfRule>
    <cfRule type="cellIs" dxfId="11782" priority="2104" operator="lessThan">
      <formula>0.8</formula>
    </cfRule>
  </conditionalFormatting>
  <conditionalFormatting sqref="P148:P154">
    <cfRule type="cellIs" dxfId="11781" priority="2102" operator="greaterThan">
      <formula>0</formula>
    </cfRule>
  </conditionalFormatting>
  <conditionalFormatting sqref="Q148:Q154">
    <cfRule type="cellIs" dxfId="11780" priority="2100" operator="lessThan">
      <formula>0</formula>
    </cfRule>
  </conditionalFormatting>
  <conditionalFormatting sqref="R148:R154">
    <cfRule type="cellIs" dxfId="11779" priority="2098" operator="lessThan">
      <formula>0.8</formula>
    </cfRule>
    <cfRule type="cellIs" dxfId="11778" priority="2099" operator="greaterThan">
      <formula>1</formula>
    </cfRule>
  </conditionalFormatting>
  <conditionalFormatting sqref="R148:R154">
    <cfRule type="cellIs" dxfId="11777" priority="2096" operator="greaterThan">
      <formula>1</formula>
    </cfRule>
    <cfRule type="cellIs" dxfId="11776" priority="2097" operator="lessThan">
      <formula>0.8</formula>
    </cfRule>
  </conditionalFormatting>
  <conditionalFormatting sqref="P148:P154">
    <cfRule type="cellIs" dxfId="11775" priority="2095" operator="greaterThan">
      <formula>0</formula>
    </cfRule>
  </conditionalFormatting>
  <conditionalFormatting sqref="Q148:Q154">
    <cfRule type="cellIs" dxfId="11774" priority="2094" operator="lessThan">
      <formula>0</formula>
    </cfRule>
  </conditionalFormatting>
  <conditionalFormatting sqref="R148:R154">
    <cfRule type="cellIs" dxfId="11773" priority="2092" operator="lessThan">
      <formula>0.8</formula>
    </cfRule>
    <cfRule type="cellIs" dxfId="11772" priority="2093" operator="greaterThan">
      <formula>1</formula>
    </cfRule>
  </conditionalFormatting>
  <conditionalFormatting sqref="R148:R154">
    <cfRule type="cellIs" dxfId="11771" priority="2090" operator="greaterThan">
      <formula>1</formula>
    </cfRule>
    <cfRule type="cellIs" dxfId="11770" priority="2091" operator="lessThan">
      <formula>0.8</formula>
    </cfRule>
  </conditionalFormatting>
  <conditionalFormatting sqref="P148:P154">
    <cfRule type="cellIs" dxfId="11769" priority="2089" operator="greaterThan">
      <formula>0</formula>
    </cfRule>
  </conditionalFormatting>
  <conditionalFormatting sqref="Q148:Q154">
    <cfRule type="cellIs" dxfId="11768" priority="2088" operator="lessThan">
      <formula>0</formula>
    </cfRule>
  </conditionalFormatting>
  <conditionalFormatting sqref="R148:R154">
    <cfRule type="cellIs" dxfId="11767" priority="2086" operator="lessThan">
      <formula>0.8</formula>
    </cfRule>
    <cfRule type="cellIs" dxfId="11766" priority="2087" operator="greaterThan">
      <formula>1</formula>
    </cfRule>
  </conditionalFormatting>
  <conditionalFormatting sqref="R148:R154">
    <cfRule type="cellIs" dxfId="11765" priority="2084" operator="greaterThan">
      <formula>1</formula>
    </cfRule>
    <cfRule type="cellIs" dxfId="11764" priority="2085" operator="lessThan">
      <formula>0.8</formula>
    </cfRule>
  </conditionalFormatting>
  <conditionalFormatting sqref="P148:P154">
    <cfRule type="cellIs" dxfId="11763" priority="2083" operator="greaterThan">
      <formula>0</formula>
    </cfRule>
  </conditionalFormatting>
  <conditionalFormatting sqref="Q148:Q154">
    <cfRule type="cellIs" dxfId="11762" priority="2082" operator="lessThan">
      <formula>0</formula>
    </cfRule>
  </conditionalFormatting>
  <conditionalFormatting sqref="R148:R154">
    <cfRule type="cellIs" dxfId="11761" priority="2080" operator="lessThan">
      <formula>0.8</formula>
    </cfRule>
    <cfRule type="cellIs" dxfId="11760" priority="2081" operator="greaterThan">
      <formula>1</formula>
    </cfRule>
  </conditionalFormatting>
  <conditionalFormatting sqref="R148:R154">
    <cfRule type="cellIs" dxfId="11759" priority="2078" operator="greaterThan">
      <formula>1</formula>
    </cfRule>
    <cfRule type="cellIs" dxfId="11758" priority="2079" operator="lessThan">
      <formula>0.8</formula>
    </cfRule>
  </conditionalFormatting>
  <conditionalFormatting sqref="P148:P154">
    <cfRule type="cellIs" dxfId="11757" priority="2077" operator="greaterThan">
      <formula>0</formula>
    </cfRule>
  </conditionalFormatting>
  <conditionalFormatting sqref="Q148:Q154">
    <cfRule type="cellIs" dxfId="11756" priority="2076" operator="lessThan">
      <formula>0</formula>
    </cfRule>
  </conditionalFormatting>
  <conditionalFormatting sqref="R148:R154">
    <cfRule type="cellIs" dxfId="11755" priority="2074" operator="lessThan">
      <formula>0.8</formula>
    </cfRule>
    <cfRule type="cellIs" dxfId="11754" priority="2075" operator="greaterThan">
      <formula>1</formula>
    </cfRule>
  </conditionalFormatting>
  <conditionalFormatting sqref="R148:R154">
    <cfRule type="cellIs" dxfId="11753" priority="2072" operator="greaterThan">
      <formula>1</formula>
    </cfRule>
    <cfRule type="cellIs" dxfId="11752" priority="2073" operator="lessThan">
      <formula>0.8</formula>
    </cfRule>
  </conditionalFormatting>
  <conditionalFormatting sqref="P148:P154">
    <cfRule type="cellIs" dxfId="11751" priority="2071" operator="greaterThan">
      <formula>0</formula>
    </cfRule>
  </conditionalFormatting>
  <conditionalFormatting sqref="P148:P154">
    <cfRule type="cellIs" dxfId="11750" priority="2065" operator="greaterThan">
      <formula>0</formula>
    </cfRule>
  </conditionalFormatting>
  <conditionalFormatting sqref="Q148:Q154">
    <cfRule type="cellIs" dxfId="11749" priority="2070" operator="lessThan">
      <formula>0</formula>
    </cfRule>
  </conditionalFormatting>
  <conditionalFormatting sqref="R148:R154">
    <cfRule type="cellIs" dxfId="11748" priority="2068" operator="lessThan">
      <formula>0.8</formula>
    </cfRule>
    <cfRule type="cellIs" dxfId="11747" priority="2069" operator="greaterThan">
      <formula>1</formula>
    </cfRule>
  </conditionalFormatting>
  <conditionalFormatting sqref="R148:R154">
    <cfRule type="cellIs" dxfId="11746" priority="2066" operator="greaterThan">
      <formula>1</formula>
    </cfRule>
    <cfRule type="cellIs" dxfId="11745" priority="2067" operator="lessThan">
      <formula>0.8</formula>
    </cfRule>
  </conditionalFormatting>
  <conditionalFormatting sqref="P148:P154">
    <cfRule type="cellIs" dxfId="11744" priority="2059" operator="greaterThan">
      <formula>0</formula>
    </cfRule>
  </conditionalFormatting>
  <conditionalFormatting sqref="Q148:Q154">
    <cfRule type="cellIs" dxfId="11743" priority="2064" operator="lessThan">
      <formula>0</formula>
    </cfRule>
  </conditionalFormatting>
  <conditionalFormatting sqref="R148:R154">
    <cfRule type="cellIs" dxfId="11742" priority="2062" operator="lessThan">
      <formula>0.8</formula>
    </cfRule>
    <cfRule type="cellIs" dxfId="11741" priority="2063" operator="greaterThan">
      <formula>1</formula>
    </cfRule>
  </conditionalFormatting>
  <conditionalFormatting sqref="R148:R154">
    <cfRule type="cellIs" dxfId="11740" priority="2060" operator="greaterThan">
      <formula>1</formula>
    </cfRule>
    <cfRule type="cellIs" dxfId="11739" priority="2061" operator="lessThan">
      <formula>0.8</formula>
    </cfRule>
  </conditionalFormatting>
  <conditionalFormatting sqref="R148:R154">
    <cfRule type="cellIs" dxfId="11738" priority="2056" operator="lessThan">
      <formula>0.8</formula>
    </cfRule>
    <cfRule type="cellIs" dxfId="11737" priority="2057" operator="greaterThan">
      <formula>1</formula>
    </cfRule>
  </conditionalFormatting>
  <conditionalFormatting sqref="R148:R154">
    <cfRule type="cellIs" dxfId="11736" priority="2054" operator="greaterThan">
      <formula>1</formula>
    </cfRule>
    <cfRule type="cellIs" dxfId="11735" priority="2055" operator="lessThan">
      <formula>0.8</formula>
    </cfRule>
  </conditionalFormatting>
  <conditionalFormatting sqref="P148:P154">
    <cfRule type="cellIs" dxfId="11734" priority="2053" operator="greaterThan">
      <formula>0</formula>
    </cfRule>
  </conditionalFormatting>
  <conditionalFormatting sqref="Q148:Q154">
    <cfRule type="cellIs" dxfId="11733" priority="2058" operator="lessThan">
      <formula>0</formula>
    </cfRule>
  </conditionalFormatting>
  <conditionalFormatting sqref="Q148:Q154">
    <cfRule type="cellIs" dxfId="11732" priority="2047" operator="lessThan">
      <formula>0</formula>
    </cfRule>
  </conditionalFormatting>
  <conditionalFormatting sqref="P148:P154">
    <cfRule type="cellIs" dxfId="11731" priority="2048" operator="greaterThan">
      <formula>0</formula>
    </cfRule>
  </conditionalFormatting>
  <conditionalFormatting sqref="R148:R154">
    <cfRule type="cellIs" dxfId="11730" priority="2051" operator="lessThan">
      <formula>0.8</formula>
    </cfRule>
    <cfRule type="cellIs" dxfId="11729" priority="2052" operator="greaterThan">
      <formula>1</formula>
    </cfRule>
  </conditionalFormatting>
  <conditionalFormatting sqref="R148:R154">
    <cfRule type="cellIs" dxfId="11728" priority="2049" operator="greaterThan">
      <formula>1</formula>
    </cfRule>
    <cfRule type="cellIs" dxfId="11727" priority="2050" operator="lessThan">
      <formula>0.8</formula>
    </cfRule>
  </conditionalFormatting>
  <conditionalFormatting sqref="Q148:Q154">
    <cfRule type="cellIs" dxfId="11726" priority="2041" operator="lessThan">
      <formula>0</formula>
    </cfRule>
  </conditionalFormatting>
  <conditionalFormatting sqref="R148:R154">
    <cfRule type="cellIs" dxfId="11725" priority="2045" operator="lessThan">
      <formula>0.8</formula>
    </cfRule>
    <cfRule type="cellIs" dxfId="11724" priority="2046" operator="greaterThan">
      <formula>1</formula>
    </cfRule>
  </conditionalFormatting>
  <conditionalFormatting sqref="R148:R154">
    <cfRule type="cellIs" dxfId="11723" priority="2043" operator="greaterThan">
      <formula>1</formula>
    </cfRule>
    <cfRule type="cellIs" dxfId="11722" priority="2044" operator="lessThan">
      <formula>0.8</formula>
    </cfRule>
  </conditionalFormatting>
  <conditionalFormatting sqref="P148:P154">
    <cfRule type="cellIs" dxfId="11721" priority="2042" operator="greaterThan">
      <formula>0</formula>
    </cfRule>
  </conditionalFormatting>
  <conditionalFormatting sqref="Q148:Q154">
    <cfRule type="cellIs" dxfId="11720" priority="2040" operator="lessThan">
      <formula>0</formula>
    </cfRule>
  </conditionalFormatting>
  <conditionalFormatting sqref="R148:R154">
    <cfRule type="cellIs" dxfId="11719" priority="2038" operator="lessThan">
      <formula>0.8</formula>
    </cfRule>
    <cfRule type="cellIs" dxfId="11718" priority="2039" operator="greaterThan">
      <formula>1</formula>
    </cfRule>
  </conditionalFormatting>
  <conditionalFormatting sqref="R148:R154">
    <cfRule type="cellIs" dxfId="11717" priority="2036" operator="greaterThan">
      <formula>1</formula>
    </cfRule>
    <cfRule type="cellIs" dxfId="11716" priority="2037" operator="lessThan">
      <formula>0.8</formula>
    </cfRule>
  </conditionalFormatting>
  <conditionalFormatting sqref="P148:P154">
    <cfRule type="cellIs" dxfId="11715" priority="2035" operator="greaterThan">
      <formula>0</formula>
    </cfRule>
  </conditionalFormatting>
  <conditionalFormatting sqref="Q148:Q154">
    <cfRule type="cellIs" dxfId="11714" priority="2034" operator="lessThan">
      <formula>0</formula>
    </cfRule>
  </conditionalFormatting>
  <conditionalFormatting sqref="R148:R154">
    <cfRule type="cellIs" dxfId="11713" priority="2032" operator="lessThan">
      <formula>0.8</formula>
    </cfRule>
    <cfRule type="cellIs" dxfId="11712" priority="2033" operator="greaterThan">
      <formula>1</formula>
    </cfRule>
  </conditionalFormatting>
  <conditionalFormatting sqref="R148:R154">
    <cfRule type="cellIs" dxfId="11711" priority="2030" operator="greaterThan">
      <formula>1</formula>
    </cfRule>
    <cfRule type="cellIs" dxfId="11710" priority="2031" operator="lessThan">
      <formula>0.8</formula>
    </cfRule>
  </conditionalFormatting>
  <conditionalFormatting sqref="P148:P154">
    <cfRule type="cellIs" dxfId="11709" priority="2029" operator="greaterThan">
      <formula>0</formula>
    </cfRule>
  </conditionalFormatting>
  <conditionalFormatting sqref="Q148:Q154">
    <cfRule type="cellIs" dxfId="11708" priority="2028" operator="lessThan">
      <formula>0</formula>
    </cfRule>
  </conditionalFormatting>
  <conditionalFormatting sqref="R148:R154">
    <cfRule type="cellIs" dxfId="11707" priority="2026" operator="lessThan">
      <formula>0.8</formula>
    </cfRule>
    <cfRule type="cellIs" dxfId="11706" priority="2027" operator="greaterThan">
      <formula>1</formula>
    </cfRule>
  </conditionalFormatting>
  <conditionalFormatting sqref="R148:R154">
    <cfRule type="cellIs" dxfId="11705" priority="2024" operator="greaterThan">
      <formula>1</formula>
    </cfRule>
    <cfRule type="cellIs" dxfId="11704" priority="2025" operator="lessThan">
      <formula>0.8</formula>
    </cfRule>
  </conditionalFormatting>
  <conditionalFormatting sqref="P148:P154">
    <cfRule type="cellIs" dxfId="11703" priority="2023" operator="greaterThan">
      <formula>0</formula>
    </cfRule>
  </conditionalFormatting>
  <conditionalFormatting sqref="Q148:Q154">
    <cfRule type="cellIs" dxfId="11702" priority="2022" operator="lessThan">
      <formula>0</formula>
    </cfRule>
  </conditionalFormatting>
  <conditionalFormatting sqref="R148:R154">
    <cfRule type="cellIs" dxfId="11701" priority="2020" operator="lessThan">
      <formula>0.8</formula>
    </cfRule>
    <cfRule type="cellIs" dxfId="11700" priority="2021" operator="greaterThan">
      <formula>1</formula>
    </cfRule>
  </conditionalFormatting>
  <conditionalFormatting sqref="R148:R154">
    <cfRule type="cellIs" dxfId="11699" priority="2018" operator="greaterThan">
      <formula>1</formula>
    </cfRule>
    <cfRule type="cellIs" dxfId="11698" priority="2019" operator="lessThan">
      <formula>0.8</formula>
    </cfRule>
  </conditionalFormatting>
  <conditionalFormatting sqref="P148:P154">
    <cfRule type="cellIs" dxfId="11697" priority="2017" operator="greaterThan">
      <formula>0</formula>
    </cfRule>
  </conditionalFormatting>
  <conditionalFormatting sqref="Q124 Q127 Q129:Q130">
    <cfRule type="cellIs" dxfId="11696" priority="2011" operator="lessThan">
      <formula>0</formula>
    </cfRule>
  </conditionalFormatting>
  <conditionalFormatting sqref="P124 P127 P129:P130">
    <cfRule type="cellIs" dxfId="11695" priority="2012" operator="greaterThan">
      <formula>0</formula>
    </cfRule>
  </conditionalFormatting>
  <conditionalFormatting sqref="R124 R127 R129:R130">
    <cfRule type="cellIs" dxfId="11694" priority="2015" operator="lessThan">
      <formula>0.8</formula>
    </cfRule>
    <cfRule type="cellIs" dxfId="11693" priority="2016" operator="greaterThan">
      <formula>1</formula>
    </cfRule>
  </conditionalFormatting>
  <conditionalFormatting sqref="R124 R127 R129:R130">
    <cfRule type="cellIs" dxfId="11692" priority="2013" operator="greaterThan">
      <formula>1</formula>
    </cfRule>
    <cfRule type="cellIs" dxfId="11691" priority="2014" operator="lessThan">
      <formula>0.8</formula>
    </cfRule>
  </conditionalFormatting>
  <conditionalFormatting sqref="Q124 Q127 Q129:Q130">
    <cfRule type="cellIs" dxfId="11690" priority="2005" operator="lessThan">
      <formula>0</formula>
    </cfRule>
  </conditionalFormatting>
  <conditionalFormatting sqref="R124 R127 R129:R130">
    <cfRule type="cellIs" dxfId="11689" priority="2009" operator="lessThan">
      <formula>0.8</formula>
    </cfRule>
    <cfRule type="cellIs" dxfId="11688" priority="2010" operator="greaterThan">
      <formula>1</formula>
    </cfRule>
  </conditionalFormatting>
  <conditionalFormatting sqref="R124 R127 R129:R130">
    <cfRule type="cellIs" dxfId="11687" priority="2007" operator="greaterThan">
      <formula>1</formula>
    </cfRule>
    <cfRule type="cellIs" dxfId="11686" priority="2008" operator="lessThan">
      <formula>0.8</formula>
    </cfRule>
  </conditionalFormatting>
  <conditionalFormatting sqref="P124 P127 P129:P130">
    <cfRule type="cellIs" dxfId="11685" priority="2006" operator="greaterThan">
      <formula>0</formula>
    </cfRule>
  </conditionalFormatting>
  <conditionalFormatting sqref="Q124 Q127 Q129:Q130">
    <cfRule type="cellIs" dxfId="11684" priority="2004" operator="lessThan">
      <formula>0</formula>
    </cfRule>
  </conditionalFormatting>
  <conditionalFormatting sqref="R124 R127 R129:R130">
    <cfRule type="cellIs" dxfId="11683" priority="2002" operator="lessThan">
      <formula>0.8</formula>
    </cfRule>
    <cfRule type="cellIs" dxfId="11682" priority="2003" operator="greaterThan">
      <formula>1</formula>
    </cfRule>
  </conditionalFormatting>
  <conditionalFormatting sqref="R124 R127 R129:R130">
    <cfRule type="cellIs" dxfId="11681" priority="2000" operator="greaterThan">
      <formula>1</formula>
    </cfRule>
    <cfRule type="cellIs" dxfId="11680" priority="2001" operator="lessThan">
      <formula>0.8</formula>
    </cfRule>
  </conditionalFormatting>
  <conditionalFormatting sqref="P124 P127 P129:P130">
    <cfRule type="cellIs" dxfId="11679" priority="1999" operator="greaterThan">
      <formula>0</formula>
    </cfRule>
  </conditionalFormatting>
  <conditionalFormatting sqref="Q124 Q127 Q129:Q130">
    <cfRule type="cellIs" dxfId="11678" priority="1998" operator="lessThan">
      <formula>0</formula>
    </cfRule>
  </conditionalFormatting>
  <conditionalFormatting sqref="R124 R127 R129:R130">
    <cfRule type="cellIs" dxfId="11677" priority="1996" operator="lessThan">
      <formula>0.8</formula>
    </cfRule>
    <cfRule type="cellIs" dxfId="11676" priority="1997" operator="greaterThan">
      <formula>1</formula>
    </cfRule>
  </conditionalFormatting>
  <conditionalFormatting sqref="R124 R127 R129:R130">
    <cfRule type="cellIs" dxfId="11675" priority="1994" operator="greaterThan">
      <formula>1</formula>
    </cfRule>
    <cfRule type="cellIs" dxfId="11674" priority="1995" operator="lessThan">
      <formula>0.8</formula>
    </cfRule>
  </conditionalFormatting>
  <conditionalFormatting sqref="P124 P127 P129:P130">
    <cfRule type="cellIs" dxfId="11673" priority="1993" operator="greaterThan">
      <formula>0</formula>
    </cfRule>
  </conditionalFormatting>
  <conditionalFormatting sqref="Q124 Q127 Q129:Q130">
    <cfRule type="cellIs" dxfId="11672" priority="1992" operator="lessThan">
      <formula>0</formula>
    </cfRule>
  </conditionalFormatting>
  <conditionalFormatting sqref="R124 R127 R129:R130">
    <cfRule type="cellIs" dxfId="11671" priority="1990" operator="lessThan">
      <formula>0.8</formula>
    </cfRule>
    <cfRule type="cellIs" dxfId="11670" priority="1991" operator="greaterThan">
      <formula>1</formula>
    </cfRule>
  </conditionalFormatting>
  <conditionalFormatting sqref="R124 R127 R129:R130">
    <cfRule type="cellIs" dxfId="11669" priority="1988" operator="greaterThan">
      <formula>1</formula>
    </cfRule>
    <cfRule type="cellIs" dxfId="11668" priority="1989" operator="lessThan">
      <formula>0.8</formula>
    </cfRule>
  </conditionalFormatting>
  <conditionalFormatting sqref="P124 P127 P129:P130">
    <cfRule type="cellIs" dxfId="11667" priority="1987" operator="greaterThan">
      <formula>0</formula>
    </cfRule>
  </conditionalFormatting>
  <conditionalFormatting sqref="Q124 Q127 Q129:Q130">
    <cfRule type="cellIs" dxfId="11666" priority="1986" operator="lessThan">
      <formula>0</formula>
    </cfRule>
  </conditionalFormatting>
  <conditionalFormatting sqref="R124 R127 R129:R130">
    <cfRule type="cellIs" dxfId="11665" priority="1984" operator="lessThan">
      <formula>0.8</formula>
    </cfRule>
    <cfRule type="cellIs" dxfId="11664" priority="1985" operator="greaterThan">
      <formula>1</formula>
    </cfRule>
  </conditionalFormatting>
  <conditionalFormatting sqref="R124 R127 R129:R130">
    <cfRule type="cellIs" dxfId="11663" priority="1982" operator="greaterThan">
      <formula>1</formula>
    </cfRule>
    <cfRule type="cellIs" dxfId="11662" priority="1983" operator="lessThan">
      <formula>0.8</formula>
    </cfRule>
  </conditionalFormatting>
  <conditionalFormatting sqref="P124 P127 P129:P130">
    <cfRule type="cellIs" dxfId="11661" priority="1981" operator="greaterThan">
      <formula>0</formula>
    </cfRule>
  </conditionalFormatting>
  <conditionalFormatting sqref="Q124 Q127 Q129:Q130">
    <cfRule type="cellIs" dxfId="11660" priority="1980" operator="lessThan">
      <formula>0</formula>
    </cfRule>
  </conditionalFormatting>
  <conditionalFormatting sqref="R124 R127 R129:R130">
    <cfRule type="cellIs" dxfId="11659" priority="1978" operator="lessThan">
      <formula>0.8</formula>
    </cfRule>
    <cfRule type="cellIs" dxfId="11658" priority="1979" operator="greaterThan">
      <formula>1</formula>
    </cfRule>
  </conditionalFormatting>
  <conditionalFormatting sqref="R124 R127 R129:R130">
    <cfRule type="cellIs" dxfId="11657" priority="1976" operator="greaterThan">
      <formula>1</formula>
    </cfRule>
    <cfRule type="cellIs" dxfId="11656" priority="1977" operator="lessThan">
      <formula>0.8</formula>
    </cfRule>
  </conditionalFormatting>
  <conditionalFormatting sqref="P124 P127 P129:P130">
    <cfRule type="cellIs" dxfId="11655" priority="1975" operator="greaterThan">
      <formula>0</formula>
    </cfRule>
  </conditionalFormatting>
  <conditionalFormatting sqref="Q124 Q127 Q129:Q130">
    <cfRule type="cellIs" dxfId="11654" priority="1974" operator="lessThan">
      <formula>0</formula>
    </cfRule>
  </conditionalFormatting>
  <conditionalFormatting sqref="R124 R127 R129:R130">
    <cfRule type="cellIs" dxfId="11653" priority="1972" operator="lessThan">
      <formula>0.8</formula>
    </cfRule>
    <cfRule type="cellIs" dxfId="11652" priority="1973" operator="greaterThan">
      <formula>1</formula>
    </cfRule>
  </conditionalFormatting>
  <conditionalFormatting sqref="R124 R127 R129:R130">
    <cfRule type="cellIs" dxfId="11651" priority="1970" operator="greaterThan">
      <formula>1</formula>
    </cfRule>
    <cfRule type="cellIs" dxfId="11650" priority="1971" operator="lessThan">
      <formula>0.8</formula>
    </cfRule>
  </conditionalFormatting>
  <conditionalFormatting sqref="P124 P127 P129:P130">
    <cfRule type="cellIs" dxfId="11649" priority="1969" operator="greaterThan">
      <formula>0</formula>
    </cfRule>
  </conditionalFormatting>
  <conditionalFormatting sqref="Q124 Q127 Q129:Q130">
    <cfRule type="cellIs" dxfId="11648" priority="1968" operator="lessThan">
      <formula>0</formula>
    </cfRule>
  </conditionalFormatting>
  <conditionalFormatting sqref="R124 R127 R129:R130">
    <cfRule type="cellIs" dxfId="11647" priority="1966" operator="lessThan">
      <formula>0.8</formula>
    </cfRule>
    <cfRule type="cellIs" dxfId="11646" priority="1967" operator="greaterThan">
      <formula>1</formula>
    </cfRule>
  </conditionalFormatting>
  <conditionalFormatting sqref="R124 R127 R129:R130">
    <cfRule type="cellIs" dxfId="11645" priority="1964" operator="greaterThan">
      <formula>1</formula>
    </cfRule>
    <cfRule type="cellIs" dxfId="11644" priority="1965" operator="lessThan">
      <formula>0.8</formula>
    </cfRule>
  </conditionalFormatting>
  <conditionalFormatting sqref="P124 P127 P129:P130">
    <cfRule type="cellIs" dxfId="11643" priority="1963" operator="greaterThan">
      <formula>0</formula>
    </cfRule>
  </conditionalFormatting>
  <conditionalFormatting sqref="P124 P127 P129:P130">
    <cfRule type="cellIs" dxfId="11642" priority="1957" operator="greaterThan">
      <formula>0</formula>
    </cfRule>
  </conditionalFormatting>
  <conditionalFormatting sqref="Q124 Q127 Q129:Q130">
    <cfRule type="cellIs" dxfId="11641" priority="1962" operator="lessThan">
      <formula>0</formula>
    </cfRule>
  </conditionalFormatting>
  <conditionalFormatting sqref="R124 R127 R129:R130">
    <cfRule type="cellIs" dxfId="11640" priority="1960" operator="lessThan">
      <formula>0.8</formula>
    </cfRule>
    <cfRule type="cellIs" dxfId="11639" priority="1961" operator="greaterThan">
      <formula>1</formula>
    </cfRule>
  </conditionalFormatting>
  <conditionalFormatting sqref="R124 R127 R129:R130">
    <cfRule type="cellIs" dxfId="11638" priority="1958" operator="greaterThan">
      <formula>1</formula>
    </cfRule>
    <cfRule type="cellIs" dxfId="11637" priority="1959" operator="lessThan">
      <formula>0.8</formula>
    </cfRule>
  </conditionalFormatting>
  <conditionalFormatting sqref="P124 P127 P129:P130">
    <cfRule type="cellIs" dxfId="11636" priority="1951" operator="greaterThan">
      <formula>0</formula>
    </cfRule>
  </conditionalFormatting>
  <conditionalFormatting sqref="Q124 Q127 Q129:Q130">
    <cfRule type="cellIs" dxfId="11635" priority="1956" operator="lessThan">
      <formula>0</formula>
    </cfRule>
  </conditionalFormatting>
  <conditionalFormatting sqref="R124 R127 R129:R130">
    <cfRule type="cellIs" dxfId="11634" priority="1954" operator="lessThan">
      <formula>0.8</formula>
    </cfRule>
    <cfRule type="cellIs" dxfId="11633" priority="1955" operator="greaterThan">
      <formula>1</formula>
    </cfRule>
  </conditionalFormatting>
  <conditionalFormatting sqref="R124 R127 R129:R130">
    <cfRule type="cellIs" dxfId="11632" priority="1952" operator="greaterThan">
      <formula>1</formula>
    </cfRule>
    <cfRule type="cellIs" dxfId="11631" priority="1953" operator="lessThan">
      <formula>0.8</formula>
    </cfRule>
  </conditionalFormatting>
  <conditionalFormatting sqref="R124 R127 R129:R130">
    <cfRule type="cellIs" dxfId="11630" priority="1948" operator="lessThan">
      <formula>0.8</formula>
    </cfRule>
    <cfRule type="cellIs" dxfId="11629" priority="1949" operator="greaterThan">
      <formula>1</formula>
    </cfRule>
  </conditionalFormatting>
  <conditionalFormatting sqref="R124 R127 R129:R130">
    <cfRule type="cellIs" dxfId="11628" priority="1946" operator="greaterThan">
      <formula>1</formula>
    </cfRule>
    <cfRule type="cellIs" dxfId="11627" priority="1947" operator="lessThan">
      <formula>0.8</formula>
    </cfRule>
  </conditionalFormatting>
  <conditionalFormatting sqref="P124 P127 P129:P130">
    <cfRule type="cellIs" dxfId="11626" priority="1945" operator="greaterThan">
      <formula>0</formula>
    </cfRule>
  </conditionalFormatting>
  <conditionalFormatting sqref="Q124 Q127 Q129:Q130">
    <cfRule type="cellIs" dxfId="11625" priority="1950" operator="lessThan">
      <formula>0</formula>
    </cfRule>
  </conditionalFormatting>
  <conditionalFormatting sqref="Q124 Q127 Q129:Q130">
    <cfRule type="cellIs" dxfId="11624" priority="1944" operator="lessThan">
      <formula>0</formula>
    </cfRule>
  </conditionalFormatting>
  <conditionalFormatting sqref="R124 R127 R129:R130">
    <cfRule type="cellIs" dxfId="11623" priority="1942" operator="lessThan">
      <formula>0.8</formula>
    </cfRule>
    <cfRule type="cellIs" dxfId="11622" priority="1943" operator="greaterThan">
      <formula>1</formula>
    </cfRule>
  </conditionalFormatting>
  <conditionalFormatting sqref="R124 R127 R129:R130">
    <cfRule type="cellIs" dxfId="11621" priority="1940" operator="greaterThan">
      <formula>1</formula>
    </cfRule>
    <cfRule type="cellIs" dxfId="11620" priority="1941" operator="lessThan">
      <formula>0.8</formula>
    </cfRule>
  </conditionalFormatting>
  <conditionalFormatting sqref="P124 P127 P129:P130">
    <cfRule type="cellIs" dxfId="11619" priority="1939" operator="greaterThan">
      <formula>0</formula>
    </cfRule>
  </conditionalFormatting>
  <conditionalFormatting sqref="P124 P127 P129:P130">
    <cfRule type="cellIs" dxfId="11618" priority="1933" operator="greaterThan">
      <formula>0</formula>
    </cfRule>
  </conditionalFormatting>
  <conditionalFormatting sqref="Q124 Q127 Q129:Q130">
    <cfRule type="cellIs" dxfId="11617" priority="1938" operator="lessThan">
      <formula>0</formula>
    </cfRule>
  </conditionalFormatting>
  <conditionalFormatting sqref="R124 R127 R129:R130">
    <cfRule type="cellIs" dxfId="11616" priority="1936" operator="lessThan">
      <formula>0.8</formula>
    </cfRule>
    <cfRule type="cellIs" dxfId="11615" priority="1937" operator="greaterThan">
      <formula>1</formula>
    </cfRule>
  </conditionalFormatting>
  <conditionalFormatting sqref="R124 R127 R129:R130">
    <cfRule type="cellIs" dxfId="11614" priority="1934" operator="greaterThan">
      <formula>1</formula>
    </cfRule>
    <cfRule type="cellIs" dxfId="11613" priority="1935" operator="lessThan">
      <formula>0.8</formula>
    </cfRule>
  </conditionalFormatting>
  <conditionalFormatting sqref="P124 P127 P129:P130">
    <cfRule type="cellIs" dxfId="11612" priority="1927" operator="greaterThan">
      <formula>0</formula>
    </cfRule>
  </conditionalFormatting>
  <conditionalFormatting sqref="Q124 Q127 Q129:Q130">
    <cfRule type="cellIs" dxfId="11611" priority="1932" operator="lessThan">
      <formula>0</formula>
    </cfRule>
  </conditionalFormatting>
  <conditionalFormatting sqref="R124 R127 R129:R130">
    <cfRule type="cellIs" dxfId="11610" priority="1930" operator="lessThan">
      <formula>0.8</formula>
    </cfRule>
    <cfRule type="cellIs" dxfId="11609" priority="1931" operator="greaterThan">
      <formula>1</formula>
    </cfRule>
  </conditionalFormatting>
  <conditionalFormatting sqref="R124 R127 R129:R130">
    <cfRule type="cellIs" dxfId="11608" priority="1928" operator="greaterThan">
      <formula>1</formula>
    </cfRule>
    <cfRule type="cellIs" dxfId="11607" priority="1929" operator="lessThan">
      <formula>0.8</formula>
    </cfRule>
  </conditionalFormatting>
  <conditionalFormatting sqref="R124 R127 R129:R130">
    <cfRule type="cellIs" dxfId="11606" priority="1924" operator="lessThan">
      <formula>0.8</formula>
    </cfRule>
    <cfRule type="cellIs" dxfId="11605" priority="1925" operator="greaterThan">
      <formula>1</formula>
    </cfRule>
  </conditionalFormatting>
  <conditionalFormatting sqref="R124 R127 R129:R130">
    <cfRule type="cellIs" dxfId="11604" priority="1922" operator="greaterThan">
      <formula>1</formula>
    </cfRule>
    <cfRule type="cellIs" dxfId="11603" priority="1923" operator="lessThan">
      <formula>0.8</formula>
    </cfRule>
  </conditionalFormatting>
  <conditionalFormatting sqref="P124 P127 P129:P130">
    <cfRule type="cellIs" dxfId="11602" priority="1921" operator="greaterThan">
      <formula>0</formula>
    </cfRule>
  </conditionalFormatting>
  <conditionalFormatting sqref="Q124 Q127 Q129:Q130">
    <cfRule type="cellIs" dxfId="11601" priority="1926" operator="lessThan">
      <formula>0</formula>
    </cfRule>
  </conditionalFormatting>
  <conditionalFormatting sqref="P124 P127 P129:P130">
    <cfRule type="cellIs" dxfId="11600" priority="1915" operator="greaterThan">
      <formula>0</formula>
    </cfRule>
  </conditionalFormatting>
  <conditionalFormatting sqref="Q124 Q127 Q129:Q130">
    <cfRule type="cellIs" dxfId="11599" priority="1920" operator="lessThan">
      <formula>0</formula>
    </cfRule>
  </conditionalFormatting>
  <conditionalFormatting sqref="R124 R127 R129:R130">
    <cfRule type="cellIs" dxfId="11598" priority="1918" operator="lessThan">
      <formula>0.8</formula>
    </cfRule>
    <cfRule type="cellIs" dxfId="11597" priority="1919" operator="greaterThan">
      <formula>1</formula>
    </cfRule>
  </conditionalFormatting>
  <conditionalFormatting sqref="R124 R127 R129:R130">
    <cfRule type="cellIs" dxfId="11596" priority="1916" operator="greaterThan">
      <formula>1</formula>
    </cfRule>
    <cfRule type="cellIs" dxfId="11595" priority="1917" operator="lessThan">
      <formula>0.8</formula>
    </cfRule>
  </conditionalFormatting>
  <conditionalFormatting sqref="R124 R127 R129:R130">
    <cfRule type="cellIs" dxfId="11594" priority="1912" operator="lessThan">
      <formula>0.8</formula>
    </cfRule>
    <cfRule type="cellIs" dxfId="11593" priority="1913" operator="greaterThan">
      <formula>1</formula>
    </cfRule>
  </conditionalFormatting>
  <conditionalFormatting sqref="R124 R127 R129:R130">
    <cfRule type="cellIs" dxfId="11592" priority="1910" operator="greaterThan">
      <formula>1</formula>
    </cfRule>
    <cfRule type="cellIs" dxfId="11591" priority="1911" operator="lessThan">
      <formula>0.8</formula>
    </cfRule>
  </conditionalFormatting>
  <conditionalFormatting sqref="P124 P127 P129:P130">
    <cfRule type="cellIs" dxfId="11590" priority="1909" operator="greaterThan">
      <formula>0</formula>
    </cfRule>
  </conditionalFormatting>
  <conditionalFormatting sqref="Q124 Q127 Q129:Q130">
    <cfRule type="cellIs" dxfId="11589" priority="1914" operator="lessThan">
      <formula>0</formula>
    </cfRule>
  </conditionalFormatting>
  <conditionalFormatting sqref="R124 R127 R129:R130">
    <cfRule type="cellIs" dxfId="11588" priority="1906" operator="lessThan">
      <formula>0.8</formula>
    </cfRule>
    <cfRule type="cellIs" dxfId="11587" priority="1907" operator="greaterThan">
      <formula>1</formula>
    </cfRule>
  </conditionalFormatting>
  <conditionalFormatting sqref="R124 R127 R129:R130">
    <cfRule type="cellIs" dxfId="11586" priority="1904" operator="greaterThan">
      <formula>1</formula>
    </cfRule>
    <cfRule type="cellIs" dxfId="11585" priority="1905" operator="lessThan">
      <formula>0.8</formula>
    </cfRule>
  </conditionalFormatting>
  <conditionalFormatting sqref="P124 P127 P129:P130">
    <cfRule type="cellIs" dxfId="11584" priority="1903" operator="greaterThan">
      <formula>0</formula>
    </cfRule>
  </conditionalFormatting>
  <conditionalFormatting sqref="Q124 Q127 Q129:Q130">
    <cfRule type="cellIs" dxfId="11583" priority="1908" operator="lessThan">
      <formula>0</formula>
    </cfRule>
  </conditionalFormatting>
  <conditionalFormatting sqref="Q124 Q127 Q129:Q130">
    <cfRule type="cellIs" dxfId="11582" priority="1902" operator="lessThan">
      <formula>0</formula>
    </cfRule>
  </conditionalFormatting>
  <conditionalFormatting sqref="R124 R127 R129:R130">
    <cfRule type="cellIs" dxfId="11581" priority="1900" operator="lessThan">
      <formula>0.8</formula>
    </cfRule>
    <cfRule type="cellIs" dxfId="11580" priority="1901" operator="greaterThan">
      <formula>1</formula>
    </cfRule>
  </conditionalFormatting>
  <conditionalFormatting sqref="R124 R127 R129:R130">
    <cfRule type="cellIs" dxfId="11579" priority="1898" operator="greaterThan">
      <formula>1</formula>
    </cfRule>
    <cfRule type="cellIs" dxfId="11578" priority="1899" operator="lessThan">
      <formula>0.8</formula>
    </cfRule>
  </conditionalFormatting>
  <conditionalFormatting sqref="P124 P127 P129:P130">
    <cfRule type="cellIs" dxfId="11577" priority="1897" operator="greaterThan">
      <formula>0</formula>
    </cfRule>
  </conditionalFormatting>
  <conditionalFormatting sqref="Q124 Q127 Q129:Q130">
    <cfRule type="cellIs" dxfId="11576" priority="1891" operator="lessThan">
      <formula>0</formula>
    </cfRule>
  </conditionalFormatting>
  <conditionalFormatting sqref="R124 R127 R129:R130">
    <cfRule type="cellIs" dxfId="11575" priority="1895" operator="lessThan">
      <formula>0.8</formula>
    </cfRule>
    <cfRule type="cellIs" dxfId="11574" priority="1896" operator="greaterThan">
      <formula>1</formula>
    </cfRule>
  </conditionalFormatting>
  <conditionalFormatting sqref="R124 R127 R129:R130">
    <cfRule type="cellIs" dxfId="11573" priority="1893" operator="greaterThan">
      <formula>1</formula>
    </cfRule>
    <cfRule type="cellIs" dxfId="11572" priority="1894" operator="lessThan">
      <formula>0.8</formula>
    </cfRule>
  </conditionalFormatting>
  <conditionalFormatting sqref="P124 P127 P129:P130">
    <cfRule type="cellIs" dxfId="11571" priority="1892" operator="greaterThan">
      <formula>0</formula>
    </cfRule>
  </conditionalFormatting>
  <conditionalFormatting sqref="Q124 Q127 Q129:Q130">
    <cfRule type="cellIs" dxfId="11570" priority="1890" operator="lessThan">
      <formula>0</formula>
    </cfRule>
  </conditionalFormatting>
  <conditionalFormatting sqref="R124 R127 R129:R130">
    <cfRule type="cellIs" dxfId="11569" priority="1888" operator="lessThan">
      <formula>0.8</formula>
    </cfRule>
    <cfRule type="cellIs" dxfId="11568" priority="1889" operator="greaterThan">
      <formula>1</formula>
    </cfRule>
  </conditionalFormatting>
  <conditionalFormatting sqref="R124 R127 R129:R130">
    <cfRule type="cellIs" dxfId="11567" priority="1886" operator="greaterThan">
      <formula>1</formula>
    </cfRule>
    <cfRule type="cellIs" dxfId="11566" priority="1887" operator="lessThan">
      <formula>0.8</formula>
    </cfRule>
  </conditionalFormatting>
  <conditionalFormatting sqref="P124 P127 P129:P130">
    <cfRule type="cellIs" dxfId="11565" priority="1885" operator="greaterThan">
      <formula>0</formula>
    </cfRule>
  </conditionalFormatting>
  <conditionalFormatting sqref="Q124 Q127 Q129:Q130">
    <cfRule type="cellIs" dxfId="11564" priority="1884" operator="lessThan">
      <formula>0</formula>
    </cfRule>
  </conditionalFormatting>
  <conditionalFormatting sqref="R124 R127 R129:R130">
    <cfRule type="cellIs" dxfId="11563" priority="1882" operator="lessThan">
      <formula>0.8</formula>
    </cfRule>
    <cfRule type="cellIs" dxfId="11562" priority="1883" operator="greaterThan">
      <formula>1</formula>
    </cfRule>
  </conditionalFormatting>
  <conditionalFormatting sqref="R124 R127 R129:R130">
    <cfRule type="cellIs" dxfId="11561" priority="1880" operator="greaterThan">
      <formula>1</formula>
    </cfRule>
    <cfRule type="cellIs" dxfId="11560" priority="1881" operator="lessThan">
      <formula>0.8</formula>
    </cfRule>
  </conditionalFormatting>
  <conditionalFormatting sqref="P124 P127 P129:P130">
    <cfRule type="cellIs" dxfId="11559" priority="1879" operator="greaterThan">
      <formula>0</formula>
    </cfRule>
  </conditionalFormatting>
  <conditionalFormatting sqref="Q124 Q127 Q129:Q130">
    <cfRule type="cellIs" dxfId="11558" priority="1878" operator="lessThan">
      <formula>0</formula>
    </cfRule>
  </conditionalFormatting>
  <conditionalFormatting sqref="R124 R127 R129:R130">
    <cfRule type="cellIs" dxfId="11557" priority="1876" operator="lessThan">
      <formula>0.8</formula>
    </cfRule>
    <cfRule type="cellIs" dxfId="11556" priority="1877" operator="greaterThan">
      <formula>1</formula>
    </cfRule>
  </conditionalFormatting>
  <conditionalFormatting sqref="R124 R127 R129:R130">
    <cfRule type="cellIs" dxfId="11555" priority="1874" operator="greaterThan">
      <formula>1</formula>
    </cfRule>
    <cfRule type="cellIs" dxfId="11554" priority="1875" operator="lessThan">
      <formula>0.8</formula>
    </cfRule>
  </conditionalFormatting>
  <conditionalFormatting sqref="P124 P127 P129:P130">
    <cfRule type="cellIs" dxfId="11553" priority="1873" operator="greaterThan">
      <formula>0</formula>
    </cfRule>
  </conditionalFormatting>
  <conditionalFormatting sqref="Q124 Q127 Q129:Q130">
    <cfRule type="cellIs" dxfId="11552" priority="1872" operator="lessThan">
      <formula>0</formula>
    </cfRule>
  </conditionalFormatting>
  <conditionalFormatting sqref="R124 R127 R129:R130">
    <cfRule type="cellIs" dxfId="11551" priority="1870" operator="lessThan">
      <formula>0.8</formula>
    </cfRule>
    <cfRule type="cellIs" dxfId="11550" priority="1871" operator="greaterThan">
      <formula>1</formula>
    </cfRule>
  </conditionalFormatting>
  <conditionalFormatting sqref="R124 R127 R129:R130">
    <cfRule type="cellIs" dxfId="11549" priority="1868" operator="greaterThan">
      <formula>1</formula>
    </cfRule>
    <cfRule type="cellIs" dxfId="11548" priority="1869" operator="lessThan">
      <formula>0.8</formula>
    </cfRule>
  </conditionalFormatting>
  <conditionalFormatting sqref="P124 P127 P129:P130">
    <cfRule type="cellIs" dxfId="11547" priority="1867" operator="greaterThan">
      <formula>0</formula>
    </cfRule>
  </conditionalFormatting>
  <conditionalFormatting sqref="Q124 Q127 Q129:Q130">
    <cfRule type="cellIs" dxfId="11546" priority="1866" operator="lessThan">
      <formula>0</formula>
    </cfRule>
  </conditionalFormatting>
  <conditionalFormatting sqref="R124 R127 R129:R130">
    <cfRule type="cellIs" dxfId="11545" priority="1864" operator="lessThan">
      <formula>0.8</formula>
    </cfRule>
    <cfRule type="cellIs" dxfId="11544" priority="1865" operator="greaterThan">
      <formula>1</formula>
    </cfRule>
  </conditionalFormatting>
  <conditionalFormatting sqref="R124 R127 R129:R130">
    <cfRule type="cellIs" dxfId="11543" priority="1862" operator="greaterThan">
      <formula>1</formula>
    </cfRule>
    <cfRule type="cellIs" dxfId="11542" priority="1863" operator="lessThan">
      <formula>0.8</formula>
    </cfRule>
  </conditionalFormatting>
  <conditionalFormatting sqref="P124 P127 P129:P130">
    <cfRule type="cellIs" dxfId="11541" priority="1861" operator="greaterThan">
      <formula>0</formula>
    </cfRule>
  </conditionalFormatting>
  <conditionalFormatting sqref="P124 P127 P129:P130">
    <cfRule type="cellIs" dxfId="11540" priority="1855" operator="greaterThan">
      <formula>0</formula>
    </cfRule>
  </conditionalFormatting>
  <conditionalFormatting sqref="Q124 Q127 Q129:Q130">
    <cfRule type="cellIs" dxfId="11539" priority="1860" operator="lessThan">
      <formula>0</formula>
    </cfRule>
  </conditionalFormatting>
  <conditionalFormatting sqref="R124 R127 R129:R130">
    <cfRule type="cellIs" dxfId="11538" priority="1858" operator="lessThan">
      <formula>0.8</formula>
    </cfRule>
    <cfRule type="cellIs" dxfId="11537" priority="1859" operator="greaterThan">
      <formula>1</formula>
    </cfRule>
  </conditionalFormatting>
  <conditionalFormatting sqref="R124 R127 R129:R130">
    <cfRule type="cellIs" dxfId="11536" priority="1856" operator="greaterThan">
      <formula>1</formula>
    </cfRule>
    <cfRule type="cellIs" dxfId="11535" priority="1857" operator="lessThan">
      <formula>0.8</formula>
    </cfRule>
  </conditionalFormatting>
  <conditionalFormatting sqref="P124 P127 P129:P130">
    <cfRule type="cellIs" dxfId="11534" priority="1849" operator="greaterThan">
      <formula>0</formula>
    </cfRule>
  </conditionalFormatting>
  <conditionalFormatting sqref="Q124 Q127 Q129:Q130">
    <cfRule type="cellIs" dxfId="11533" priority="1854" operator="lessThan">
      <formula>0</formula>
    </cfRule>
  </conditionalFormatting>
  <conditionalFormatting sqref="R124 R127 R129:R130">
    <cfRule type="cellIs" dxfId="11532" priority="1852" operator="lessThan">
      <formula>0.8</formula>
    </cfRule>
    <cfRule type="cellIs" dxfId="11531" priority="1853" operator="greaterThan">
      <formula>1</formula>
    </cfRule>
  </conditionalFormatting>
  <conditionalFormatting sqref="R124 R127 R129:R130">
    <cfRule type="cellIs" dxfId="11530" priority="1850" operator="greaterThan">
      <formula>1</formula>
    </cfRule>
    <cfRule type="cellIs" dxfId="11529" priority="1851" operator="lessThan">
      <formula>0.8</formula>
    </cfRule>
  </conditionalFormatting>
  <conditionalFormatting sqref="R124 R127 R129:R130">
    <cfRule type="cellIs" dxfId="11528" priority="1846" operator="lessThan">
      <formula>0.8</formula>
    </cfRule>
    <cfRule type="cellIs" dxfId="11527" priority="1847" operator="greaterThan">
      <formula>1</formula>
    </cfRule>
  </conditionalFormatting>
  <conditionalFormatting sqref="R124 R127 R129:R130">
    <cfRule type="cellIs" dxfId="11526" priority="1844" operator="greaterThan">
      <formula>1</formula>
    </cfRule>
    <cfRule type="cellIs" dxfId="11525" priority="1845" operator="lessThan">
      <formula>0.8</formula>
    </cfRule>
  </conditionalFormatting>
  <conditionalFormatting sqref="P124 P127 P129:P130">
    <cfRule type="cellIs" dxfId="11524" priority="1843" operator="greaterThan">
      <formula>0</formula>
    </cfRule>
  </conditionalFormatting>
  <conditionalFormatting sqref="Q124 Q127 Q129:Q130">
    <cfRule type="cellIs" dxfId="11523" priority="1848" operator="lessThan">
      <formula>0</formula>
    </cfRule>
  </conditionalFormatting>
  <conditionalFormatting sqref="Q5:Q14">
    <cfRule type="cellIs" dxfId="11522" priority="1842" operator="lessThan">
      <formula>0</formula>
    </cfRule>
  </conditionalFormatting>
  <conditionalFormatting sqref="R5:R14">
    <cfRule type="cellIs" dxfId="11521" priority="1840" operator="lessThan">
      <formula>0.8</formula>
    </cfRule>
    <cfRule type="cellIs" dxfId="11520" priority="1841" operator="greaterThan">
      <formula>1</formula>
    </cfRule>
  </conditionalFormatting>
  <conditionalFormatting sqref="R5:R14">
    <cfRule type="cellIs" dxfId="11519" priority="1838" operator="greaterThan">
      <formula>1</formula>
    </cfRule>
    <cfRule type="cellIs" dxfId="11518" priority="1839" operator="lessThan">
      <formula>0.8</formula>
    </cfRule>
  </conditionalFormatting>
  <conditionalFormatting sqref="P5:P14">
    <cfRule type="cellIs" dxfId="11517" priority="1837" operator="greaterThan">
      <formula>0</formula>
    </cfRule>
  </conditionalFormatting>
  <conditionalFormatting sqref="Q83 Q89 Q91">
    <cfRule type="cellIs" dxfId="11516" priority="1836" operator="lessThan">
      <formula>0</formula>
    </cfRule>
  </conditionalFormatting>
  <conditionalFormatting sqref="R83 R89 R91">
    <cfRule type="cellIs" dxfId="11515" priority="1834" operator="lessThan">
      <formula>0.8</formula>
    </cfRule>
    <cfRule type="cellIs" dxfId="11514" priority="1835" operator="greaterThan">
      <formula>1</formula>
    </cfRule>
  </conditionalFormatting>
  <conditionalFormatting sqref="R83 R89 R91">
    <cfRule type="cellIs" dxfId="11513" priority="1832" operator="greaterThan">
      <formula>1</formula>
    </cfRule>
    <cfRule type="cellIs" dxfId="11512" priority="1833" operator="lessThan">
      <formula>0.8</formula>
    </cfRule>
  </conditionalFormatting>
  <conditionalFormatting sqref="P83 P89 P91">
    <cfRule type="cellIs" dxfId="11511" priority="1831" operator="greaterThan">
      <formula>0</formula>
    </cfRule>
  </conditionalFormatting>
  <conditionalFormatting sqref="Q83 Q89 Q91">
    <cfRule type="cellIs" dxfId="11510" priority="1830" operator="lessThan">
      <formula>0</formula>
    </cfRule>
  </conditionalFormatting>
  <conditionalFormatting sqref="R83 R89 R91">
    <cfRule type="cellIs" dxfId="11509" priority="1828" operator="lessThan">
      <formula>0.8</formula>
    </cfRule>
    <cfRule type="cellIs" dxfId="11508" priority="1829" operator="greaterThan">
      <formula>1</formula>
    </cfRule>
  </conditionalFormatting>
  <conditionalFormatting sqref="R83 R89 R91">
    <cfRule type="cellIs" dxfId="11507" priority="1826" operator="greaterThan">
      <formula>1</formula>
    </cfRule>
    <cfRule type="cellIs" dxfId="11506" priority="1827" operator="lessThan">
      <formula>0.8</formula>
    </cfRule>
  </conditionalFormatting>
  <conditionalFormatting sqref="P83 P89 P91">
    <cfRule type="cellIs" dxfId="11505" priority="1825" operator="greaterThan">
      <formula>0</formula>
    </cfRule>
  </conditionalFormatting>
  <conditionalFormatting sqref="Q83 Q89 Q91">
    <cfRule type="cellIs" dxfId="11504" priority="1824" operator="lessThan">
      <formula>0</formula>
    </cfRule>
  </conditionalFormatting>
  <conditionalFormatting sqref="R83 R89 R91">
    <cfRule type="cellIs" dxfId="11503" priority="1822" operator="lessThan">
      <formula>0.8</formula>
    </cfRule>
    <cfRule type="cellIs" dxfId="11502" priority="1823" operator="greaterThan">
      <formula>1</formula>
    </cfRule>
  </conditionalFormatting>
  <conditionalFormatting sqref="R83 R89 R91">
    <cfRule type="cellIs" dxfId="11501" priority="1820" operator="greaterThan">
      <formula>1</formula>
    </cfRule>
    <cfRule type="cellIs" dxfId="11500" priority="1821" operator="lessThan">
      <formula>0.8</formula>
    </cfRule>
  </conditionalFormatting>
  <conditionalFormatting sqref="P83 P89 P91">
    <cfRule type="cellIs" dxfId="11499" priority="1819" operator="greaterThan">
      <formula>0</formula>
    </cfRule>
  </conditionalFormatting>
  <conditionalFormatting sqref="Q83 Q89 Q91">
    <cfRule type="cellIs" dxfId="11498" priority="1818" operator="lessThan">
      <formula>0</formula>
    </cfRule>
  </conditionalFormatting>
  <conditionalFormatting sqref="R83 R89 R91">
    <cfRule type="cellIs" dxfId="11497" priority="1816" operator="lessThan">
      <formula>0.8</formula>
    </cfRule>
    <cfRule type="cellIs" dxfId="11496" priority="1817" operator="greaterThan">
      <formula>1</formula>
    </cfRule>
  </conditionalFormatting>
  <conditionalFormatting sqref="R83 R89 R91">
    <cfRule type="cellIs" dxfId="11495" priority="1814" operator="greaterThan">
      <formula>1</formula>
    </cfRule>
    <cfRule type="cellIs" dxfId="11494" priority="1815" operator="lessThan">
      <formula>0.8</formula>
    </cfRule>
  </conditionalFormatting>
  <conditionalFormatting sqref="P83 P89 P91">
    <cfRule type="cellIs" dxfId="11493" priority="1813" operator="greaterThan">
      <formula>0</formula>
    </cfRule>
  </conditionalFormatting>
  <conditionalFormatting sqref="P83 P89 P91">
    <cfRule type="cellIs" dxfId="11492" priority="1807" operator="greaterThan">
      <formula>0</formula>
    </cfRule>
  </conditionalFormatting>
  <conditionalFormatting sqref="Q83 Q89 Q91">
    <cfRule type="cellIs" dxfId="11491" priority="1812" operator="lessThan">
      <formula>0</formula>
    </cfRule>
  </conditionalFormatting>
  <conditionalFormatting sqref="R83 R89 R91">
    <cfRule type="cellIs" dxfId="11490" priority="1810" operator="lessThan">
      <formula>0.8</formula>
    </cfRule>
    <cfRule type="cellIs" dxfId="11489" priority="1811" operator="greaterThan">
      <formula>1</formula>
    </cfRule>
  </conditionalFormatting>
  <conditionalFormatting sqref="R83 R89 R91">
    <cfRule type="cellIs" dxfId="11488" priority="1808" operator="greaterThan">
      <formula>1</formula>
    </cfRule>
    <cfRule type="cellIs" dxfId="11487" priority="1809" operator="lessThan">
      <formula>0.8</formula>
    </cfRule>
  </conditionalFormatting>
  <conditionalFormatting sqref="P83 P89 P91">
    <cfRule type="cellIs" dxfId="11486" priority="1801" operator="greaterThan">
      <formula>0</formula>
    </cfRule>
  </conditionalFormatting>
  <conditionalFormatting sqref="Q83 Q89 Q91">
    <cfRule type="cellIs" dxfId="11485" priority="1806" operator="lessThan">
      <formula>0</formula>
    </cfRule>
  </conditionalFormatting>
  <conditionalFormatting sqref="R83 R89 R91">
    <cfRule type="cellIs" dxfId="11484" priority="1804" operator="lessThan">
      <formula>0.8</formula>
    </cfRule>
    <cfRule type="cellIs" dxfId="11483" priority="1805" operator="greaterThan">
      <formula>1</formula>
    </cfRule>
  </conditionalFormatting>
  <conditionalFormatting sqref="R83 R89 R91">
    <cfRule type="cellIs" dxfId="11482" priority="1802" operator="greaterThan">
      <formula>1</formula>
    </cfRule>
    <cfRule type="cellIs" dxfId="11481" priority="1803" operator="lessThan">
      <formula>0.8</formula>
    </cfRule>
  </conditionalFormatting>
  <conditionalFormatting sqref="R83 R89 R91">
    <cfRule type="cellIs" dxfId="11480" priority="1798" operator="lessThan">
      <formula>0.8</formula>
    </cfRule>
    <cfRule type="cellIs" dxfId="11479" priority="1799" operator="greaterThan">
      <formula>1</formula>
    </cfRule>
  </conditionalFormatting>
  <conditionalFormatting sqref="R83 R89 R91">
    <cfRule type="cellIs" dxfId="11478" priority="1796" operator="greaterThan">
      <formula>1</formula>
    </cfRule>
    <cfRule type="cellIs" dxfId="11477" priority="1797" operator="lessThan">
      <formula>0.8</formula>
    </cfRule>
  </conditionalFormatting>
  <conditionalFormatting sqref="P83 P89 P91">
    <cfRule type="cellIs" dxfId="11476" priority="1795" operator="greaterThan">
      <formula>0</formula>
    </cfRule>
  </conditionalFormatting>
  <conditionalFormatting sqref="Q83 Q89 Q91">
    <cfRule type="cellIs" dxfId="11475" priority="1800" operator="lessThan">
      <formula>0</formula>
    </cfRule>
  </conditionalFormatting>
  <conditionalFormatting sqref="Q83 Q89 Q91">
    <cfRule type="cellIs" dxfId="11474" priority="1794" operator="lessThan">
      <formula>0</formula>
    </cfRule>
  </conditionalFormatting>
  <conditionalFormatting sqref="R83 R89 R91">
    <cfRule type="cellIs" dxfId="11473" priority="1792" operator="lessThan">
      <formula>0.8</formula>
    </cfRule>
    <cfRule type="cellIs" dxfId="11472" priority="1793" operator="greaterThan">
      <formula>1</formula>
    </cfRule>
  </conditionalFormatting>
  <conditionalFormatting sqref="R83 R89 R91">
    <cfRule type="cellIs" dxfId="11471" priority="1790" operator="greaterThan">
      <formula>1</formula>
    </cfRule>
    <cfRule type="cellIs" dxfId="11470" priority="1791" operator="lessThan">
      <formula>0.8</formula>
    </cfRule>
  </conditionalFormatting>
  <conditionalFormatting sqref="P83 P89 P91">
    <cfRule type="cellIs" dxfId="11469" priority="1789" operator="greaterThan">
      <formula>0</formula>
    </cfRule>
  </conditionalFormatting>
  <conditionalFormatting sqref="P83 P89 P91">
    <cfRule type="cellIs" dxfId="11468" priority="1783" operator="greaterThan">
      <formula>0</formula>
    </cfRule>
  </conditionalFormatting>
  <conditionalFormatting sqref="Q83 Q89 Q91">
    <cfRule type="cellIs" dxfId="11467" priority="1788" operator="lessThan">
      <formula>0</formula>
    </cfRule>
  </conditionalFormatting>
  <conditionalFormatting sqref="R83 R89 R91">
    <cfRule type="cellIs" dxfId="11466" priority="1786" operator="lessThan">
      <formula>0.8</formula>
    </cfRule>
    <cfRule type="cellIs" dxfId="11465" priority="1787" operator="greaterThan">
      <formula>1</formula>
    </cfRule>
  </conditionalFormatting>
  <conditionalFormatting sqref="R83 R89 R91">
    <cfRule type="cellIs" dxfId="11464" priority="1784" operator="greaterThan">
      <formula>1</formula>
    </cfRule>
    <cfRule type="cellIs" dxfId="11463" priority="1785" operator="lessThan">
      <formula>0.8</formula>
    </cfRule>
  </conditionalFormatting>
  <conditionalFormatting sqref="P83 P89 P91">
    <cfRule type="cellIs" dxfId="11462" priority="1777" operator="greaterThan">
      <formula>0</formula>
    </cfRule>
  </conditionalFormatting>
  <conditionalFormatting sqref="Q83 Q89 Q91">
    <cfRule type="cellIs" dxfId="11461" priority="1782" operator="lessThan">
      <formula>0</formula>
    </cfRule>
  </conditionalFormatting>
  <conditionalFormatting sqref="R83 R89 R91">
    <cfRule type="cellIs" dxfId="11460" priority="1780" operator="lessThan">
      <formula>0.8</formula>
    </cfRule>
    <cfRule type="cellIs" dxfId="11459" priority="1781" operator="greaterThan">
      <formula>1</formula>
    </cfRule>
  </conditionalFormatting>
  <conditionalFormatting sqref="R83 R89 R91">
    <cfRule type="cellIs" dxfId="11458" priority="1778" operator="greaterThan">
      <formula>1</formula>
    </cfRule>
    <cfRule type="cellIs" dxfId="11457" priority="1779" operator="lessThan">
      <formula>0.8</formula>
    </cfRule>
  </conditionalFormatting>
  <conditionalFormatting sqref="R83 R89 R91">
    <cfRule type="cellIs" dxfId="11456" priority="1774" operator="lessThan">
      <formula>0.8</formula>
    </cfRule>
    <cfRule type="cellIs" dxfId="11455" priority="1775" operator="greaterThan">
      <formula>1</formula>
    </cfRule>
  </conditionalFormatting>
  <conditionalFormatting sqref="R83 R89 R91">
    <cfRule type="cellIs" dxfId="11454" priority="1772" operator="greaterThan">
      <formula>1</formula>
    </cfRule>
    <cfRule type="cellIs" dxfId="11453" priority="1773" operator="lessThan">
      <formula>0.8</formula>
    </cfRule>
  </conditionalFormatting>
  <conditionalFormatting sqref="P83 P89 P91">
    <cfRule type="cellIs" dxfId="11452" priority="1771" operator="greaterThan">
      <formula>0</formula>
    </cfRule>
  </conditionalFormatting>
  <conditionalFormatting sqref="Q83 Q89 Q91">
    <cfRule type="cellIs" dxfId="11451" priority="1776" operator="lessThan">
      <formula>0</formula>
    </cfRule>
  </conditionalFormatting>
  <conditionalFormatting sqref="P83 P89 P91">
    <cfRule type="cellIs" dxfId="11450" priority="1765" operator="greaterThan">
      <formula>0</formula>
    </cfRule>
  </conditionalFormatting>
  <conditionalFormatting sqref="Q83 Q89 Q91">
    <cfRule type="cellIs" dxfId="11449" priority="1770" operator="lessThan">
      <formula>0</formula>
    </cfRule>
  </conditionalFormatting>
  <conditionalFormatting sqref="R83 R89 R91">
    <cfRule type="cellIs" dxfId="11448" priority="1768" operator="lessThan">
      <formula>0.8</formula>
    </cfRule>
    <cfRule type="cellIs" dxfId="11447" priority="1769" operator="greaterThan">
      <formula>1</formula>
    </cfRule>
  </conditionalFormatting>
  <conditionalFormatting sqref="R83 R89 R91">
    <cfRule type="cellIs" dxfId="11446" priority="1766" operator="greaterThan">
      <formula>1</formula>
    </cfRule>
    <cfRule type="cellIs" dxfId="11445" priority="1767" operator="lessThan">
      <formula>0.8</formula>
    </cfRule>
  </conditionalFormatting>
  <conditionalFormatting sqref="R83 R89 R91">
    <cfRule type="cellIs" dxfId="11444" priority="1762" operator="lessThan">
      <formula>0.8</formula>
    </cfRule>
    <cfRule type="cellIs" dxfId="11443" priority="1763" operator="greaterThan">
      <formula>1</formula>
    </cfRule>
  </conditionalFormatting>
  <conditionalFormatting sqref="R83 R89 R91">
    <cfRule type="cellIs" dxfId="11442" priority="1760" operator="greaterThan">
      <formula>1</formula>
    </cfRule>
    <cfRule type="cellIs" dxfId="11441" priority="1761" operator="lessThan">
      <formula>0.8</formula>
    </cfRule>
  </conditionalFormatting>
  <conditionalFormatting sqref="P83 P89 P91">
    <cfRule type="cellIs" dxfId="11440" priority="1759" operator="greaterThan">
      <formula>0</formula>
    </cfRule>
  </conditionalFormatting>
  <conditionalFormatting sqref="Q83 Q89 Q91">
    <cfRule type="cellIs" dxfId="11439" priority="1764" operator="lessThan">
      <formula>0</formula>
    </cfRule>
  </conditionalFormatting>
  <conditionalFormatting sqref="R83 R89 R91">
    <cfRule type="cellIs" dxfId="11438" priority="1756" operator="lessThan">
      <formula>0.8</formula>
    </cfRule>
    <cfRule type="cellIs" dxfId="11437" priority="1757" operator="greaterThan">
      <formula>1</formula>
    </cfRule>
  </conditionalFormatting>
  <conditionalFormatting sqref="R83 R89 R91">
    <cfRule type="cellIs" dxfId="11436" priority="1754" operator="greaterThan">
      <formula>1</formula>
    </cfRule>
    <cfRule type="cellIs" dxfId="11435" priority="1755" operator="lessThan">
      <formula>0.8</formula>
    </cfRule>
  </conditionalFormatting>
  <conditionalFormatting sqref="P83 P89 P91">
    <cfRule type="cellIs" dxfId="11434" priority="1753" operator="greaterThan">
      <formula>0</formula>
    </cfRule>
  </conditionalFormatting>
  <conditionalFormatting sqref="Q83 Q89 Q91">
    <cfRule type="cellIs" dxfId="11433" priority="1758" operator="lessThan">
      <formula>0</formula>
    </cfRule>
  </conditionalFormatting>
  <conditionalFormatting sqref="Q83 Q89 Q91">
    <cfRule type="cellIs" dxfId="11432" priority="1752" operator="lessThan">
      <formula>0</formula>
    </cfRule>
  </conditionalFormatting>
  <conditionalFormatting sqref="R83 R89 R91">
    <cfRule type="cellIs" dxfId="11431" priority="1750" operator="lessThan">
      <formula>0.8</formula>
    </cfRule>
    <cfRule type="cellIs" dxfId="11430" priority="1751" operator="greaterThan">
      <formula>1</formula>
    </cfRule>
  </conditionalFormatting>
  <conditionalFormatting sqref="R83 R89 R91">
    <cfRule type="cellIs" dxfId="11429" priority="1748" operator="greaterThan">
      <formula>1</formula>
    </cfRule>
    <cfRule type="cellIs" dxfId="11428" priority="1749" operator="lessThan">
      <formula>0.8</formula>
    </cfRule>
  </conditionalFormatting>
  <conditionalFormatting sqref="P83 P89 P91">
    <cfRule type="cellIs" dxfId="11427" priority="1747" operator="greaterThan">
      <formula>0</formula>
    </cfRule>
  </conditionalFormatting>
  <conditionalFormatting sqref="Q83 Q89 Q91">
    <cfRule type="cellIs" dxfId="11426" priority="1741" operator="lessThan">
      <formula>0</formula>
    </cfRule>
  </conditionalFormatting>
  <conditionalFormatting sqref="R83 R89 R91">
    <cfRule type="cellIs" dxfId="11425" priority="1745" operator="lessThan">
      <formula>0.8</formula>
    </cfRule>
    <cfRule type="cellIs" dxfId="11424" priority="1746" operator="greaterThan">
      <formula>1</formula>
    </cfRule>
  </conditionalFormatting>
  <conditionalFormatting sqref="R83 R89 R91">
    <cfRule type="cellIs" dxfId="11423" priority="1743" operator="greaterThan">
      <formula>1</formula>
    </cfRule>
    <cfRule type="cellIs" dxfId="11422" priority="1744" operator="lessThan">
      <formula>0.8</formula>
    </cfRule>
  </conditionalFormatting>
  <conditionalFormatting sqref="P83 P89 P91">
    <cfRule type="cellIs" dxfId="11421" priority="1742" operator="greaterThan">
      <formula>0</formula>
    </cfRule>
  </conditionalFormatting>
  <conditionalFormatting sqref="Q83 Q89 Q91">
    <cfRule type="cellIs" dxfId="11420" priority="1740" operator="lessThan">
      <formula>0</formula>
    </cfRule>
  </conditionalFormatting>
  <conditionalFormatting sqref="R83 R89 R91">
    <cfRule type="cellIs" dxfId="11419" priority="1738" operator="lessThan">
      <formula>0.8</formula>
    </cfRule>
    <cfRule type="cellIs" dxfId="11418" priority="1739" operator="greaterThan">
      <formula>1</formula>
    </cfRule>
  </conditionalFormatting>
  <conditionalFormatting sqref="R83 R89 R91">
    <cfRule type="cellIs" dxfId="11417" priority="1736" operator="greaterThan">
      <formula>1</formula>
    </cfRule>
    <cfRule type="cellIs" dxfId="11416" priority="1737" operator="lessThan">
      <formula>0.8</formula>
    </cfRule>
  </conditionalFormatting>
  <conditionalFormatting sqref="P83 P89 P91">
    <cfRule type="cellIs" dxfId="11415" priority="1735" operator="greaterThan">
      <formula>0</formula>
    </cfRule>
  </conditionalFormatting>
  <conditionalFormatting sqref="Q83 Q89 Q91">
    <cfRule type="cellIs" dxfId="11414" priority="1734" operator="lessThan">
      <formula>0</formula>
    </cfRule>
  </conditionalFormatting>
  <conditionalFormatting sqref="R83 R89 R91">
    <cfRule type="cellIs" dxfId="11413" priority="1732" operator="lessThan">
      <formula>0.8</formula>
    </cfRule>
    <cfRule type="cellIs" dxfId="11412" priority="1733" operator="greaterThan">
      <formula>1</formula>
    </cfRule>
  </conditionalFormatting>
  <conditionalFormatting sqref="R83 R89 R91">
    <cfRule type="cellIs" dxfId="11411" priority="1730" operator="greaterThan">
      <formula>1</formula>
    </cfRule>
    <cfRule type="cellIs" dxfId="11410" priority="1731" operator="lessThan">
      <formula>0.8</formula>
    </cfRule>
  </conditionalFormatting>
  <conditionalFormatting sqref="P83 P89 P91">
    <cfRule type="cellIs" dxfId="11409" priority="1729" operator="greaterThan">
      <formula>0</formula>
    </cfRule>
  </conditionalFormatting>
  <conditionalFormatting sqref="Q83 Q89 Q91">
    <cfRule type="cellIs" dxfId="11408" priority="1728" operator="lessThan">
      <formula>0</formula>
    </cfRule>
  </conditionalFormatting>
  <conditionalFormatting sqref="R83 R89 R91">
    <cfRule type="cellIs" dxfId="11407" priority="1726" operator="lessThan">
      <formula>0.8</formula>
    </cfRule>
    <cfRule type="cellIs" dxfId="11406" priority="1727" operator="greaterThan">
      <formula>1</formula>
    </cfRule>
  </conditionalFormatting>
  <conditionalFormatting sqref="R83 R89 R91">
    <cfRule type="cellIs" dxfId="11405" priority="1724" operator="greaterThan">
      <formula>1</formula>
    </cfRule>
    <cfRule type="cellIs" dxfId="11404" priority="1725" operator="lessThan">
      <formula>0.8</formula>
    </cfRule>
  </conditionalFormatting>
  <conditionalFormatting sqref="P83 P89 P91">
    <cfRule type="cellIs" dxfId="11403" priority="1723" operator="greaterThan">
      <formula>0</formula>
    </cfRule>
  </conditionalFormatting>
  <conditionalFormatting sqref="Q83 Q89 Q91">
    <cfRule type="cellIs" dxfId="11402" priority="1722" operator="lessThan">
      <formula>0</formula>
    </cfRule>
  </conditionalFormatting>
  <conditionalFormatting sqref="R83 R89 R91">
    <cfRule type="cellIs" dxfId="11401" priority="1720" operator="lessThan">
      <formula>0.8</formula>
    </cfRule>
    <cfRule type="cellIs" dxfId="11400" priority="1721" operator="greaterThan">
      <formula>1</formula>
    </cfRule>
  </conditionalFormatting>
  <conditionalFormatting sqref="R83 R89 R91">
    <cfRule type="cellIs" dxfId="11399" priority="1718" operator="greaterThan">
      <formula>1</formula>
    </cfRule>
    <cfRule type="cellIs" dxfId="11398" priority="1719" operator="lessThan">
      <formula>0.8</formula>
    </cfRule>
  </conditionalFormatting>
  <conditionalFormatting sqref="P83 P89 P91">
    <cfRule type="cellIs" dxfId="11397" priority="1717" operator="greaterThan">
      <formula>0</formula>
    </cfRule>
  </conditionalFormatting>
  <conditionalFormatting sqref="Q83 Q89 Q91">
    <cfRule type="cellIs" dxfId="11396" priority="1716" operator="lessThan">
      <formula>0</formula>
    </cfRule>
  </conditionalFormatting>
  <conditionalFormatting sqref="R83 R89 R91">
    <cfRule type="cellIs" dxfId="11395" priority="1714" operator="lessThan">
      <formula>0.8</formula>
    </cfRule>
    <cfRule type="cellIs" dxfId="11394" priority="1715" operator="greaterThan">
      <formula>1</formula>
    </cfRule>
  </conditionalFormatting>
  <conditionalFormatting sqref="R83 R89 R91">
    <cfRule type="cellIs" dxfId="11393" priority="1712" operator="greaterThan">
      <formula>1</formula>
    </cfRule>
    <cfRule type="cellIs" dxfId="11392" priority="1713" operator="lessThan">
      <formula>0.8</formula>
    </cfRule>
  </conditionalFormatting>
  <conditionalFormatting sqref="P83 P89 P91">
    <cfRule type="cellIs" dxfId="11391" priority="1711" operator="greaterThan">
      <formula>0</formula>
    </cfRule>
  </conditionalFormatting>
  <conditionalFormatting sqref="P83 P89 P91">
    <cfRule type="cellIs" dxfId="11390" priority="1705" operator="greaterThan">
      <formula>0</formula>
    </cfRule>
  </conditionalFormatting>
  <conditionalFormatting sqref="Q83 Q89 Q91">
    <cfRule type="cellIs" dxfId="11389" priority="1710" operator="lessThan">
      <formula>0</formula>
    </cfRule>
  </conditionalFormatting>
  <conditionalFormatting sqref="R83 R89 R91">
    <cfRule type="cellIs" dxfId="11388" priority="1708" operator="lessThan">
      <formula>0.8</formula>
    </cfRule>
    <cfRule type="cellIs" dxfId="11387" priority="1709" operator="greaterThan">
      <formula>1</formula>
    </cfRule>
  </conditionalFormatting>
  <conditionalFormatting sqref="R83 R89 R91">
    <cfRule type="cellIs" dxfId="11386" priority="1706" operator="greaterThan">
      <formula>1</formula>
    </cfRule>
    <cfRule type="cellIs" dxfId="11385" priority="1707" operator="lessThan">
      <formula>0.8</formula>
    </cfRule>
  </conditionalFormatting>
  <conditionalFormatting sqref="P83 P89 P91">
    <cfRule type="cellIs" dxfId="11384" priority="1699" operator="greaterThan">
      <formula>0</formula>
    </cfRule>
  </conditionalFormatting>
  <conditionalFormatting sqref="Q83 Q89 Q91">
    <cfRule type="cellIs" dxfId="11383" priority="1704" operator="lessThan">
      <formula>0</formula>
    </cfRule>
  </conditionalFormatting>
  <conditionalFormatting sqref="R83 R89 R91">
    <cfRule type="cellIs" dxfId="11382" priority="1702" operator="lessThan">
      <formula>0.8</formula>
    </cfRule>
    <cfRule type="cellIs" dxfId="11381" priority="1703" operator="greaterThan">
      <formula>1</formula>
    </cfRule>
  </conditionalFormatting>
  <conditionalFormatting sqref="R83 R89 R91">
    <cfRule type="cellIs" dxfId="11380" priority="1700" operator="greaterThan">
      <formula>1</formula>
    </cfRule>
    <cfRule type="cellIs" dxfId="11379" priority="1701" operator="lessThan">
      <formula>0.8</formula>
    </cfRule>
  </conditionalFormatting>
  <conditionalFormatting sqref="R83 R89 R91">
    <cfRule type="cellIs" dxfId="11378" priority="1696" operator="lessThan">
      <formula>0.8</formula>
    </cfRule>
    <cfRule type="cellIs" dxfId="11377" priority="1697" operator="greaterThan">
      <formula>1</formula>
    </cfRule>
  </conditionalFormatting>
  <conditionalFormatting sqref="R83 R89 R91">
    <cfRule type="cellIs" dxfId="11376" priority="1694" operator="greaterThan">
      <formula>1</formula>
    </cfRule>
    <cfRule type="cellIs" dxfId="11375" priority="1695" operator="lessThan">
      <formula>0.8</formula>
    </cfRule>
  </conditionalFormatting>
  <conditionalFormatting sqref="P83 P89 P91">
    <cfRule type="cellIs" dxfId="11374" priority="1693" operator="greaterThan">
      <formula>0</formula>
    </cfRule>
  </conditionalFormatting>
  <conditionalFormatting sqref="Q83 Q89 Q91">
    <cfRule type="cellIs" dxfId="11373" priority="1698" operator="lessThan">
      <formula>0</formula>
    </cfRule>
  </conditionalFormatting>
  <conditionalFormatting sqref="Q83 Q89 Q91">
    <cfRule type="cellIs" dxfId="11372" priority="1687" operator="lessThan">
      <formula>0</formula>
    </cfRule>
  </conditionalFormatting>
  <conditionalFormatting sqref="P83 P89 P91">
    <cfRule type="cellIs" dxfId="11371" priority="1688" operator="greaterThan">
      <formula>0</formula>
    </cfRule>
  </conditionalFormatting>
  <conditionalFormatting sqref="R83 R89 R91">
    <cfRule type="cellIs" dxfId="11370" priority="1691" operator="lessThan">
      <formula>0.8</formula>
    </cfRule>
    <cfRule type="cellIs" dxfId="11369" priority="1692" operator="greaterThan">
      <formula>1</formula>
    </cfRule>
  </conditionalFormatting>
  <conditionalFormatting sqref="R83 R89 R91">
    <cfRule type="cellIs" dxfId="11368" priority="1689" operator="greaterThan">
      <formula>1</formula>
    </cfRule>
    <cfRule type="cellIs" dxfId="11367" priority="1690" operator="lessThan">
      <formula>0.8</formula>
    </cfRule>
  </conditionalFormatting>
  <conditionalFormatting sqref="Q83 Q89 Q91">
    <cfRule type="cellIs" dxfId="11366" priority="1681" operator="lessThan">
      <formula>0</formula>
    </cfRule>
  </conditionalFormatting>
  <conditionalFormatting sqref="R83 R89 R91">
    <cfRule type="cellIs" dxfId="11365" priority="1685" operator="lessThan">
      <formula>0.8</formula>
    </cfRule>
    <cfRule type="cellIs" dxfId="11364" priority="1686" operator="greaterThan">
      <formula>1</formula>
    </cfRule>
  </conditionalFormatting>
  <conditionalFormatting sqref="R83 R89 R91">
    <cfRule type="cellIs" dxfId="11363" priority="1683" operator="greaterThan">
      <formula>1</formula>
    </cfRule>
    <cfRule type="cellIs" dxfId="11362" priority="1684" operator="lessThan">
      <formula>0.8</formula>
    </cfRule>
  </conditionalFormatting>
  <conditionalFormatting sqref="P83 P89 P91">
    <cfRule type="cellIs" dxfId="11361" priority="1682" operator="greaterThan">
      <formula>0</formula>
    </cfRule>
  </conditionalFormatting>
  <conditionalFormatting sqref="Q83 Q89 Q91">
    <cfRule type="cellIs" dxfId="11360" priority="1680" operator="lessThan">
      <formula>0</formula>
    </cfRule>
  </conditionalFormatting>
  <conditionalFormatting sqref="R83 R89 R91">
    <cfRule type="cellIs" dxfId="11359" priority="1678" operator="lessThan">
      <formula>0.8</formula>
    </cfRule>
    <cfRule type="cellIs" dxfId="11358" priority="1679" operator="greaterThan">
      <formula>1</formula>
    </cfRule>
  </conditionalFormatting>
  <conditionalFormatting sqref="R83 R89 R91">
    <cfRule type="cellIs" dxfId="11357" priority="1676" operator="greaterThan">
      <formula>1</formula>
    </cfRule>
    <cfRule type="cellIs" dxfId="11356" priority="1677" operator="lessThan">
      <formula>0.8</formula>
    </cfRule>
  </conditionalFormatting>
  <conditionalFormatting sqref="P83 P89 P91">
    <cfRule type="cellIs" dxfId="11355" priority="1675" operator="greaterThan">
      <formula>0</formula>
    </cfRule>
  </conditionalFormatting>
  <conditionalFormatting sqref="Q83 Q89 Q91">
    <cfRule type="cellIs" dxfId="11354" priority="1674" operator="lessThan">
      <formula>0</formula>
    </cfRule>
  </conditionalFormatting>
  <conditionalFormatting sqref="R83 R89 R91">
    <cfRule type="cellIs" dxfId="11353" priority="1672" operator="lessThan">
      <formula>0.8</formula>
    </cfRule>
    <cfRule type="cellIs" dxfId="11352" priority="1673" operator="greaterThan">
      <formula>1</formula>
    </cfRule>
  </conditionalFormatting>
  <conditionalFormatting sqref="R83 R89 R91">
    <cfRule type="cellIs" dxfId="11351" priority="1670" operator="greaterThan">
      <formula>1</formula>
    </cfRule>
    <cfRule type="cellIs" dxfId="11350" priority="1671" operator="lessThan">
      <formula>0.8</formula>
    </cfRule>
  </conditionalFormatting>
  <conditionalFormatting sqref="P83 P89 P91">
    <cfRule type="cellIs" dxfId="11349" priority="1669" operator="greaterThan">
      <formula>0</formula>
    </cfRule>
  </conditionalFormatting>
  <conditionalFormatting sqref="Q83 Q89 Q91">
    <cfRule type="cellIs" dxfId="11348" priority="1668" operator="lessThan">
      <formula>0</formula>
    </cfRule>
  </conditionalFormatting>
  <conditionalFormatting sqref="R83 R89 R91">
    <cfRule type="cellIs" dxfId="11347" priority="1666" operator="lessThan">
      <formula>0.8</formula>
    </cfRule>
    <cfRule type="cellIs" dxfId="11346" priority="1667" operator="greaterThan">
      <formula>1</formula>
    </cfRule>
  </conditionalFormatting>
  <conditionalFormatting sqref="R83 R89 R91">
    <cfRule type="cellIs" dxfId="11345" priority="1664" operator="greaterThan">
      <formula>1</formula>
    </cfRule>
    <cfRule type="cellIs" dxfId="11344" priority="1665" operator="lessThan">
      <formula>0.8</formula>
    </cfRule>
  </conditionalFormatting>
  <conditionalFormatting sqref="P83 P89 P91">
    <cfRule type="cellIs" dxfId="11343" priority="1663" operator="greaterThan">
      <formula>0</formula>
    </cfRule>
  </conditionalFormatting>
  <conditionalFormatting sqref="Q32:Q39">
    <cfRule type="cellIs" dxfId="11342" priority="1657" operator="lessThan">
      <formula>0</formula>
    </cfRule>
  </conditionalFormatting>
  <conditionalFormatting sqref="P39">
    <cfRule type="cellIs" dxfId="11341" priority="1658" operator="greaterThan">
      <formula>0</formula>
    </cfRule>
  </conditionalFormatting>
  <conditionalFormatting sqref="R32:R39">
    <cfRule type="cellIs" dxfId="11340" priority="1661" operator="lessThan">
      <formula>0.8</formula>
    </cfRule>
    <cfRule type="cellIs" dxfId="11339" priority="1662" operator="greaterThan">
      <formula>1</formula>
    </cfRule>
  </conditionalFormatting>
  <conditionalFormatting sqref="R32:R39">
    <cfRule type="cellIs" dxfId="11338" priority="1659" operator="greaterThan">
      <formula>1</formula>
    </cfRule>
    <cfRule type="cellIs" dxfId="11337" priority="1660" operator="lessThan">
      <formula>0.8</formula>
    </cfRule>
  </conditionalFormatting>
  <conditionalFormatting sqref="Q32:Q39">
    <cfRule type="cellIs" dxfId="11336" priority="1651" operator="lessThan">
      <formula>0</formula>
    </cfRule>
  </conditionalFormatting>
  <conditionalFormatting sqref="R32:R39">
    <cfRule type="cellIs" dxfId="11335" priority="1655" operator="lessThan">
      <formula>0.8</formula>
    </cfRule>
    <cfRule type="cellIs" dxfId="11334" priority="1656" operator="greaterThan">
      <formula>1</formula>
    </cfRule>
  </conditionalFormatting>
  <conditionalFormatting sqref="R32:R39">
    <cfRule type="cellIs" dxfId="11333" priority="1653" operator="greaterThan">
      <formula>1</formula>
    </cfRule>
    <cfRule type="cellIs" dxfId="11332" priority="1654" operator="lessThan">
      <formula>0.8</formula>
    </cfRule>
  </conditionalFormatting>
  <conditionalFormatting sqref="P39">
    <cfRule type="cellIs" dxfId="11331" priority="1652" operator="greaterThan">
      <formula>0</formula>
    </cfRule>
  </conditionalFormatting>
  <conditionalFormatting sqref="Q32:Q39">
    <cfRule type="cellIs" dxfId="11330" priority="1650" operator="lessThan">
      <formula>0</formula>
    </cfRule>
  </conditionalFormatting>
  <conditionalFormatting sqref="R32:R39">
    <cfRule type="cellIs" dxfId="11329" priority="1648" operator="lessThan">
      <formula>0.8</formula>
    </cfRule>
    <cfRule type="cellIs" dxfId="11328" priority="1649" operator="greaterThan">
      <formula>1</formula>
    </cfRule>
  </conditionalFormatting>
  <conditionalFormatting sqref="R32:R39">
    <cfRule type="cellIs" dxfId="11327" priority="1646" operator="greaterThan">
      <formula>1</formula>
    </cfRule>
    <cfRule type="cellIs" dxfId="11326" priority="1647" operator="lessThan">
      <formula>0.8</formula>
    </cfRule>
  </conditionalFormatting>
  <conditionalFormatting sqref="P39">
    <cfRule type="cellIs" dxfId="11325" priority="1645" operator="greaterThan">
      <formula>0</formula>
    </cfRule>
  </conditionalFormatting>
  <conditionalFormatting sqref="Q32:Q39">
    <cfRule type="cellIs" dxfId="11324" priority="1644" operator="lessThan">
      <formula>0</formula>
    </cfRule>
  </conditionalFormatting>
  <conditionalFormatting sqref="R32:R39">
    <cfRule type="cellIs" dxfId="11323" priority="1642" operator="lessThan">
      <formula>0.8</formula>
    </cfRule>
    <cfRule type="cellIs" dxfId="11322" priority="1643" operator="greaterThan">
      <formula>1</formula>
    </cfRule>
  </conditionalFormatting>
  <conditionalFormatting sqref="R32:R39">
    <cfRule type="cellIs" dxfId="11321" priority="1640" operator="greaterThan">
      <formula>1</formula>
    </cfRule>
    <cfRule type="cellIs" dxfId="11320" priority="1641" operator="lessThan">
      <formula>0.8</formula>
    </cfRule>
  </conditionalFormatting>
  <conditionalFormatting sqref="P39">
    <cfRule type="cellIs" dxfId="11319" priority="1639" operator="greaterThan">
      <formula>0</formula>
    </cfRule>
  </conditionalFormatting>
  <conditionalFormatting sqref="Q32:Q39">
    <cfRule type="cellIs" dxfId="11318" priority="1633" operator="lessThan">
      <formula>0</formula>
    </cfRule>
  </conditionalFormatting>
  <conditionalFormatting sqref="R32:R39">
    <cfRule type="cellIs" dxfId="11317" priority="1637" operator="lessThan">
      <formula>0.8</formula>
    </cfRule>
    <cfRule type="cellIs" dxfId="11316" priority="1638" operator="greaterThan">
      <formula>1</formula>
    </cfRule>
  </conditionalFormatting>
  <conditionalFormatting sqref="R32:R39">
    <cfRule type="cellIs" dxfId="11315" priority="1635" operator="greaterThan">
      <formula>1</formula>
    </cfRule>
    <cfRule type="cellIs" dxfId="11314" priority="1636" operator="lessThan">
      <formula>0.8</formula>
    </cfRule>
  </conditionalFormatting>
  <conditionalFormatting sqref="P39">
    <cfRule type="cellIs" dxfId="11313" priority="1634" operator="greaterThan">
      <formula>0</formula>
    </cfRule>
  </conditionalFormatting>
  <conditionalFormatting sqref="Q32:Q39">
    <cfRule type="cellIs" dxfId="11312" priority="1632" operator="lessThan">
      <formula>0</formula>
    </cfRule>
  </conditionalFormatting>
  <conditionalFormatting sqref="R32:R39">
    <cfRule type="cellIs" dxfId="11311" priority="1630" operator="lessThan">
      <formula>0.8</formula>
    </cfRule>
    <cfRule type="cellIs" dxfId="11310" priority="1631" operator="greaterThan">
      <formula>1</formula>
    </cfRule>
  </conditionalFormatting>
  <conditionalFormatting sqref="R32:R39">
    <cfRule type="cellIs" dxfId="11309" priority="1628" operator="greaterThan">
      <formula>1</formula>
    </cfRule>
    <cfRule type="cellIs" dxfId="11308" priority="1629" operator="lessThan">
      <formula>0.8</formula>
    </cfRule>
  </conditionalFormatting>
  <conditionalFormatting sqref="P39">
    <cfRule type="cellIs" dxfId="11307" priority="1627" operator="greaterThan">
      <formula>0</formula>
    </cfRule>
  </conditionalFormatting>
  <conditionalFormatting sqref="Q32:Q39">
    <cfRule type="cellIs" dxfId="11306" priority="1626" operator="lessThan">
      <formula>0</formula>
    </cfRule>
  </conditionalFormatting>
  <conditionalFormatting sqref="R32:R39">
    <cfRule type="cellIs" dxfId="11305" priority="1624" operator="lessThan">
      <formula>0.8</formula>
    </cfRule>
    <cfRule type="cellIs" dxfId="11304" priority="1625" operator="greaterThan">
      <formula>1</formula>
    </cfRule>
  </conditionalFormatting>
  <conditionalFormatting sqref="R32:R39">
    <cfRule type="cellIs" dxfId="11303" priority="1622" operator="greaterThan">
      <formula>1</formula>
    </cfRule>
    <cfRule type="cellIs" dxfId="11302" priority="1623" operator="lessThan">
      <formula>0.8</formula>
    </cfRule>
  </conditionalFormatting>
  <conditionalFormatting sqref="P39">
    <cfRule type="cellIs" dxfId="11301" priority="1621" operator="greaterThan">
      <formula>0</formula>
    </cfRule>
  </conditionalFormatting>
  <conditionalFormatting sqref="Q32:Q39">
    <cfRule type="cellIs" dxfId="11300" priority="1620" operator="lessThan">
      <formula>0</formula>
    </cfRule>
  </conditionalFormatting>
  <conditionalFormatting sqref="R32:R39">
    <cfRule type="cellIs" dxfId="11299" priority="1618" operator="lessThan">
      <formula>0.8</formula>
    </cfRule>
    <cfRule type="cellIs" dxfId="11298" priority="1619" operator="greaterThan">
      <formula>1</formula>
    </cfRule>
  </conditionalFormatting>
  <conditionalFormatting sqref="R32:R39">
    <cfRule type="cellIs" dxfId="11297" priority="1616" operator="greaterThan">
      <formula>1</formula>
    </cfRule>
    <cfRule type="cellIs" dxfId="11296" priority="1617" operator="lessThan">
      <formula>0.8</formula>
    </cfRule>
  </conditionalFormatting>
  <conditionalFormatting sqref="P39">
    <cfRule type="cellIs" dxfId="11295" priority="1615" operator="greaterThan">
      <formula>0</formula>
    </cfRule>
  </conditionalFormatting>
  <conditionalFormatting sqref="Q32:Q39">
    <cfRule type="cellIs" dxfId="11294" priority="1614" operator="lessThan">
      <formula>0</formula>
    </cfRule>
  </conditionalFormatting>
  <conditionalFormatting sqref="R32:R39">
    <cfRule type="cellIs" dxfId="11293" priority="1612" operator="lessThan">
      <formula>0.8</formula>
    </cfRule>
    <cfRule type="cellIs" dxfId="11292" priority="1613" operator="greaterThan">
      <formula>1</formula>
    </cfRule>
  </conditionalFormatting>
  <conditionalFormatting sqref="R32:R39">
    <cfRule type="cellIs" dxfId="11291" priority="1610" operator="greaterThan">
      <formula>1</formula>
    </cfRule>
    <cfRule type="cellIs" dxfId="11290" priority="1611" operator="lessThan">
      <formula>0.8</formula>
    </cfRule>
  </conditionalFormatting>
  <conditionalFormatting sqref="P39">
    <cfRule type="cellIs" dxfId="11289" priority="1609" operator="greaterThan">
      <formula>0</formula>
    </cfRule>
  </conditionalFormatting>
  <conditionalFormatting sqref="Q32:Q39">
    <cfRule type="cellIs" dxfId="11288" priority="1608" operator="lessThan">
      <formula>0</formula>
    </cfRule>
  </conditionalFormatting>
  <conditionalFormatting sqref="R32:R39">
    <cfRule type="cellIs" dxfId="11287" priority="1606" operator="lessThan">
      <formula>0.8</formula>
    </cfRule>
    <cfRule type="cellIs" dxfId="11286" priority="1607" operator="greaterThan">
      <formula>1</formula>
    </cfRule>
  </conditionalFormatting>
  <conditionalFormatting sqref="R32:R39">
    <cfRule type="cellIs" dxfId="11285" priority="1604" operator="greaterThan">
      <formula>1</formula>
    </cfRule>
    <cfRule type="cellIs" dxfId="11284" priority="1605" operator="lessThan">
      <formula>0.8</formula>
    </cfRule>
  </conditionalFormatting>
  <conditionalFormatting sqref="P39">
    <cfRule type="cellIs" dxfId="11283" priority="1603" operator="greaterThan">
      <formula>0</formula>
    </cfRule>
  </conditionalFormatting>
  <conditionalFormatting sqref="P39">
    <cfRule type="cellIs" dxfId="11282" priority="1597" operator="greaterThan">
      <formula>0</formula>
    </cfRule>
  </conditionalFormatting>
  <conditionalFormatting sqref="Q32:Q39">
    <cfRule type="cellIs" dxfId="11281" priority="1602" operator="lessThan">
      <formula>0</formula>
    </cfRule>
  </conditionalFormatting>
  <conditionalFormatting sqref="R32:R39">
    <cfRule type="cellIs" dxfId="11280" priority="1600" operator="lessThan">
      <formula>0.8</formula>
    </cfRule>
    <cfRule type="cellIs" dxfId="11279" priority="1601" operator="greaterThan">
      <formula>1</formula>
    </cfRule>
  </conditionalFormatting>
  <conditionalFormatting sqref="R32:R39">
    <cfRule type="cellIs" dxfId="11278" priority="1598" operator="greaterThan">
      <formula>1</formula>
    </cfRule>
    <cfRule type="cellIs" dxfId="11277" priority="1599" operator="lessThan">
      <formula>0.8</formula>
    </cfRule>
  </conditionalFormatting>
  <conditionalFormatting sqref="P39">
    <cfRule type="cellIs" dxfId="11276" priority="1591" operator="greaterThan">
      <formula>0</formula>
    </cfRule>
  </conditionalFormatting>
  <conditionalFormatting sqref="Q32:Q39">
    <cfRule type="cellIs" dxfId="11275" priority="1596" operator="lessThan">
      <formula>0</formula>
    </cfRule>
  </conditionalFormatting>
  <conditionalFormatting sqref="R32:R39">
    <cfRule type="cellIs" dxfId="11274" priority="1594" operator="lessThan">
      <formula>0.8</formula>
    </cfRule>
    <cfRule type="cellIs" dxfId="11273" priority="1595" operator="greaterThan">
      <formula>1</formula>
    </cfRule>
  </conditionalFormatting>
  <conditionalFormatting sqref="R32:R39">
    <cfRule type="cellIs" dxfId="11272" priority="1592" operator="greaterThan">
      <formula>1</formula>
    </cfRule>
    <cfRule type="cellIs" dxfId="11271" priority="1593" operator="lessThan">
      <formula>0.8</formula>
    </cfRule>
  </conditionalFormatting>
  <conditionalFormatting sqref="R32:R39">
    <cfRule type="cellIs" dxfId="11270" priority="1588" operator="lessThan">
      <formula>0.8</formula>
    </cfRule>
    <cfRule type="cellIs" dxfId="11269" priority="1589" operator="greaterThan">
      <formula>1</formula>
    </cfRule>
  </conditionalFormatting>
  <conditionalFormatting sqref="R32:R39">
    <cfRule type="cellIs" dxfId="11268" priority="1586" operator="greaterThan">
      <formula>1</formula>
    </cfRule>
    <cfRule type="cellIs" dxfId="11267" priority="1587" operator="lessThan">
      <formula>0.8</formula>
    </cfRule>
  </conditionalFormatting>
  <conditionalFormatting sqref="P39">
    <cfRule type="cellIs" dxfId="11266" priority="1585" operator="greaterThan">
      <formula>0</formula>
    </cfRule>
  </conditionalFormatting>
  <conditionalFormatting sqref="Q32:Q39">
    <cfRule type="cellIs" dxfId="11265" priority="1590" operator="lessThan">
      <formula>0</formula>
    </cfRule>
  </conditionalFormatting>
  <conditionalFormatting sqref="Q32:Q39">
    <cfRule type="cellIs" dxfId="11264" priority="1579" operator="lessThan">
      <formula>0</formula>
    </cfRule>
  </conditionalFormatting>
  <conditionalFormatting sqref="P39">
    <cfRule type="cellIs" dxfId="11263" priority="1580" operator="greaterThan">
      <formula>0</formula>
    </cfRule>
  </conditionalFormatting>
  <conditionalFormatting sqref="R32:R39">
    <cfRule type="cellIs" dxfId="11262" priority="1583" operator="lessThan">
      <formula>0.8</formula>
    </cfRule>
    <cfRule type="cellIs" dxfId="11261" priority="1584" operator="greaterThan">
      <formula>1</formula>
    </cfRule>
  </conditionalFormatting>
  <conditionalFormatting sqref="R32:R39">
    <cfRule type="cellIs" dxfId="11260" priority="1581" operator="greaterThan">
      <formula>1</formula>
    </cfRule>
    <cfRule type="cellIs" dxfId="11259" priority="1582" operator="lessThan">
      <formula>0.8</formula>
    </cfRule>
  </conditionalFormatting>
  <conditionalFormatting sqref="Q32:Q39">
    <cfRule type="cellIs" dxfId="11258" priority="1573" operator="lessThan">
      <formula>0</formula>
    </cfRule>
  </conditionalFormatting>
  <conditionalFormatting sqref="R32:R39">
    <cfRule type="cellIs" dxfId="11257" priority="1577" operator="lessThan">
      <formula>0.8</formula>
    </cfRule>
    <cfRule type="cellIs" dxfId="11256" priority="1578" operator="greaterThan">
      <formula>1</formula>
    </cfRule>
  </conditionalFormatting>
  <conditionalFormatting sqref="R32:R39">
    <cfRule type="cellIs" dxfId="11255" priority="1575" operator="greaterThan">
      <formula>1</formula>
    </cfRule>
    <cfRule type="cellIs" dxfId="11254" priority="1576" operator="lessThan">
      <formula>0.8</formula>
    </cfRule>
  </conditionalFormatting>
  <conditionalFormatting sqref="P39">
    <cfRule type="cellIs" dxfId="11253" priority="1574" operator="greaterThan">
      <formula>0</formula>
    </cfRule>
  </conditionalFormatting>
  <conditionalFormatting sqref="Q32:Q39">
    <cfRule type="cellIs" dxfId="11252" priority="1572" operator="lessThan">
      <formula>0</formula>
    </cfRule>
  </conditionalFormatting>
  <conditionalFormatting sqref="R32:R39">
    <cfRule type="cellIs" dxfId="11251" priority="1570" operator="lessThan">
      <formula>0.8</formula>
    </cfRule>
    <cfRule type="cellIs" dxfId="11250" priority="1571" operator="greaterThan">
      <formula>1</formula>
    </cfRule>
  </conditionalFormatting>
  <conditionalFormatting sqref="R32:R39">
    <cfRule type="cellIs" dxfId="11249" priority="1568" operator="greaterThan">
      <formula>1</formula>
    </cfRule>
    <cfRule type="cellIs" dxfId="11248" priority="1569" operator="lessThan">
      <formula>0.8</formula>
    </cfRule>
  </conditionalFormatting>
  <conditionalFormatting sqref="P39">
    <cfRule type="cellIs" dxfId="11247" priority="1567" operator="greaterThan">
      <formula>0</formula>
    </cfRule>
  </conditionalFormatting>
  <conditionalFormatting sqref="Q32:Q39">
    <cfRule type="cellIs" dxfId="11246" priority="1566" operator="lessThan">
      <formula>0</formula>
    </cfRule>
  </conditionalFormatting>
  <conditionalFormatting sqref="R32:R39">
    <cfRule type="cellIs" dxfId="11245" priority="1564" operator="lessThan">
      <formula>0.8</formula>
    </cfRule>
    <cfRule type="cellIs" dxfId="11244" priority="1565" operator="greaterThan">
      <formula>1</formula>
    </cfRule>
  </conditionalFormatting>
  <conditionalFormatting sqref="R32:R39">
    <cfRule type="cellIs" dxfId="11243" priority="1562" operator="greaterThan">
      <formula>1</formula>
    </cfRule>
    <cfRule type="cellIs" dxfId="11242" priority="1563" operator="lessThan">
      <formula>0.8</formula>
    </cfRule>
  </conditionalFormatting>
  <conditionalFormatting sqref="P39">
    <cfRule type="cellIs" dxfId="11241" priority="1561" operator="greaterThan">
      <formula>0</formula>
    </cfRule>
  </conditionalFormatting>
  <conditionalFormatting sqref="Q32:Q39">
    <cfRule type="cellIs" dxfId="11240" priority="1555" operator="lessThan">
      <formula>0</formula>
    </cfRule>
  </conditionalFormatting>
  <conditionalFormatting sqref="P39">
    <cfRule type="cellIs" dxfId="11239" priority="1556" operator="greaterThan">
      <formula>0</formula>
    </cfRule>
  </conditionalFormatting>
  <conditionalFormatting sqref="R32:R39">
    <cfRule type="cellIs" dxfId="11238" priority="1559" operator="lessThan">
      <formula>0.8</formula>
    </cfRule>
    <cfRule type="cellIs" dxfId="11237" priority="1560" operator="greaterThan">
      <formula>1</formula>
    </cfRule>
  </conditionalFormatting>
  <conditionalFormatting sqref="R32:R39">
    <cfRule type="cellIs" dxfId="11236" priority="1557" operator="greaterThan">
      <formula>1</formula>
    </cfRule>
    <cfRule type="cellIs" dxfId="11235" priority="1558" operator="lessThan">
      <formula>0.8</formula>
    </cfRule>
  </conditionalFormatting>
  <conditionalFormatting sqref="Q32:Q39">
    <cfRule type="cellIs" dxfId="11234" priority="1549" operator="lessThan">
      <formula>0</formula>
    </cfRule>
  </conditionalFormatting>
  <conditionalFormatting sqref="R32:R39">
    <cfRule type="cellIs" dxfId="11233" priority="1553" operator="lessThan">
      <formula>0.8</formula>
    </cfRule>
    <cfRule type="cellIs" dxfId="11232" priority="1554" operator="greaterThan">
      <formula>1</formula>
    </cfRule>
  </conditionalFormatting>
  <conditionalFormatting sqref="R32:R39">
    <cfRule type="cellIs" dxfId="11231" priority="1551" operator="greaterThan">
      <formula>1</formula>
    </cfRule>
    <cfRule type="cellIs" dxfId="11230" priority="1552" operator="lessThan">
      <formula>0.8</formula>
    </cfRule>
  </conditionalFormatting>
  <conditionalFormatting sqref="P39">
    <cfRule type="cellIs" dxfId="11229" priority="1550" operator="greaterThan">
      <formula>0</formula>
    </cfRule>
  </conditionalFormatting>
  <conditionalFormatting sqref="Q32:Q39">
    <cfRule type="cellIs" dxfId="11228" priority="1548" operator="lessThan">
      <formula>0</formula>
    </cfRule>
  </conditionalFormatting>
  <conditionalFormatting sqref="R32:R39">
    <cfRule type="cellIs" dxfId="11227" priority="1546" operator="lessThan">
      <formula>0.8</formula>
    </cfRule>
    <cfRule type="cellIs" dxfId="11226" priority="1547" operator="greaterThan">
      <formula>1</formula>
    </cfRule>
  </conditionalFormatting>
  <conditionalFormatting sqref="R32:R39">
    <cfRule type="cellIs" dxfId="11225" priority="1544" operator="greaterThan">
      <formula>1</formula>
    </cfRule>
    <cfRule type="cellIs" dxfId="11224" priority="1545" operator="lessThan">
      <formula>0.8</formula>
    </cfRule>
  </conditionalFormatting>
  <conditionalFormatting sqref="P39">
    <cfRule type="cellIs" dxfId="11223" priority="1543" operator="greaterThan">
      <formula>0</formula>
    </cfRule>
  </conditionalFormatting>
  <conditionalFormatting sqref="Q32:Q39">
    <cfRule type="cellIs" dxfId="11222" priority="1542" operator="lessThan">
      <formula>0</formula>
    </cfRule>
  </conditionalFormatting>
  <conditionalFormatting sqref="R32:R39">
    <cfRule type="cellIs" dxfId="11221" priority="1540" operator="lessThan">
      <formula>0.8</formula>
    </cfRule>
    <cfRule type="cellIs" dxfId="11220" priority="1541" operator="greaterThan">
      <formula>1</formula>
    </cfRule>
  </conditionalFormatting>
  <conditionalFormatting sqref="R32:R39">
    <cfRule type="cellIs" dxfId="11219" priority="1538" operator="greaterThan">
      <formula>1</formula>
    </cfRule>
    <cfRule type="cellIs" dxfId="11218" priority="1539" operator="lessThan">
      <formula>0.8</formula>
    </cfRule>
  </conditionalFormatting>
  <conditionalFormatting sqref="P39">
    <cfRule type="cellIs" dxfId="11217" priority="1537" operator="greaterThan">
      <formula>0</formula>
    </cfRule>
  </conditionalFormatting>
  <conditionalFormatting sqref="Q19:Q25">
    <cfRule type="cellIs" dxfId="11216" priority="1536" operator="lessThan">
      <formula>0</formula>
    </cfRule>
  </conditionalFormatting>
  <conditionalFormatting sqref="R19:R25">
    <cfRule type="cellIs" dxfId="11215" priority="1534" operator="lessThan">
      <formula>0.8</formula>
    </cfRule>
    <cfRule type="cellIs" dxfId="11214" priority="1535" operator="greaterThan">
      <formula>1</formula>
    </cfRule>
  </conditionalFormatting>
  <conditionalFormatting sqref="R19:R25">
    <cfRule type="cellIs" dxfId="11213" priority="1532" operator="greaterThan">
      <formula>1</formula>
    </cfRule>
    <cfRule type="cellIs" dxfId="11212" priority="1533" operator="lessThan">
      <formula>0.8</formula>
    </cfRule>
  </conditionalFormatting>
  <conditionalFormatting sqref="R19:R25">
    <cfRule type="cellIs" dxfId="11211" priority="1529" operator="lessThan">
      <formula>0.8</formula>
    </cfRule>
    <cfRule type="cellIs" dxfId="11210" priority="1530" operator="greaterThan">
      <formula>1</formula>
    </cfRule>
  </conditionalFormatting>
  <conditionalFormatting sqref="R19:R25">
    <cfRule type="cellIs" dxfId="11209" priority="1527" operator="greaterThan">
      <formula>1</formula>
    </cfRule>
    <cfRule type="cellIs" dxfId="11208" priority="1528" operator="lessThan">
      <formula>0.8</formula>
    </cfRule>
  </conditionalFormatting>
  <conditionalFormatting sqref="Q19:Q25">
    <cfRule type="cellIs" dxfId="11207" priority="1531" operator="lessThan">
      <formula>0</formula>
    </cfRule>
  </conditionalFormatting>
  <conditionalFormatting sqref="R19:R25">
    <cfRule type="cellIs" dxfId="11206" priority="1524" operator="lessThan">
      <formula>0.8</formula>
    </cfRule>
    <cfRule type="cellIs" dxfId="11205" priority="1525" operator="greaterThan">
      <formula>1</formula>
    </cfRule>
  </conditionalFormatting>
  <conditionalFormatting sqref="R19:R25">
    <cfRule type="cellIs" dxfId="11204" priority="1522" operator="greaterThan">
      <formula>1</formula>
    </cfRule>
    <cfRule type="cellIs" dxfId="11203" priority="1523" operator="lessThan">
      <formula>0.8</formula>
    </cfRule>
  </conditionalFormatting>
  <conditionalFormatting sqref="Q19:Q25">
    <cfRule type="cellIs" dxfId="11202" priority="1526" operator="lessThan">
      <formula>0</formula>
    </cfRule>
  </conditionalFormatting>
  <conditionalFormatting sqref="Q19:Q25">
    <cfRule type="cellIs" dxfId="11201" priority="1521" operator="lessThan">
      <formula>0</formula>
    </cfRule>
  </conditionalFormatting>
  <conditionalFormatting sqref="R19:R25">
    <cfRule type="cellIs" dxfId="11200" priority="1519" operator="lessThan">
      <formula>0.8</formula>
    </cfRule>
    <cfRule type="cellIs" dxfId="11199" priority="1520" operator="greaterThan">
      <formula>1</formula>
    </cfRule>
  </conditionalFormatting>
  <conditionalFormatting sqref="R19:R25">
    <cfRule type="cellIs" dxfId="11198" priority="1517" operator="greaterThan">
      <formula>1</formula>
    </cfRule>
    <cfRule type="cellIs" dxfId="11197" priority="1518" operator="lessThan">
      <formula>0.8</formula>
    </cfRule>
  </conditionalFormatting>
  <conditionalFormatting sqref="Q135:Q136">
    <cfRule type="cellIs" dxfId="11196" priority="1516" operator="lessThan">
      <formula>0</formula>
    </cfRule>
  </conditionalFormatting>
  <conditionalFormatting sqref="R135:R136 R139:R144">
    <cfRule type="cellIs" dxfId="11195" priority="1514" operator="lessThan">
      <formula>0.8</formula>
    </cfRule>
    <cfRule type="cellIs" dxfId="11194" priority="1515" operator="greaterThan">
      <formula>1</formula>
    </cfRule>
  </conditionalFormatting>
  <conditionalFormatting sqref="R135:R136 R139:R144">
    <cfRule type="cellIs" dxfId="11193" priority="1512" operator="greaterThan">
      <formula>1</formula>
    </cfRule>
    <cfRule type="cellIs" dxfId="11192" priority="1513" operator="lessThan">
      <formula>0.8</formula>
    </cfRule>
  </conditionalFormatting>
  <conditionalFormatting sqref="P135:P136 P139 P141 P143">
    <cfRule type="cellIs" dxfId="11191" priority="1511" operator="greaterThan">
      <formula>0</formula>
    </cfRule>
  </conditionalFormatting>
  <conditionalFormatting sqref="P135:P136 P139 P141 P143">
    <cfRule type="cellIs" dxfId="11190" priority="1505" operator="greaterThan">
      <formula>0</formula>
    </cfRule>
  </conditionalFormatting>
  <conditionalFormatting sqref="Q135:Q136">
    <cfRule type="cellIs" dxfId="11189" priority="1510" operator="lessThan">
      <formula>0</formula>
    </cfRule>
  </conditionalFormatting>
  <conditionalFormatting sqref="R135:R136 R139:R144">
    <cfRule type="cellIs" dxfId="11188" priority="1508" operator="lessThan">
      <formula>0.8</formula>
    </cfRule>
    <cfRule type="cellIs" dxfId="11187" priority="1509" operator="greaterThan">
      <formula>1</formula>
    </cfRule>
  </conditionalFormatting>
  <conditionalFormatting sqref="R135:R136 R139:R144">
    <cfRule type="cellIs" dxfId="11186" priority="1506" operator="greaterThan">
      <formula>1</formula>
    </cfRule>
    <cfRule type="cellIs" dxfId="11185" priority="1507" operator="lessThan">
      <formula>0.8</formula>
    </cfRule>
  </conditionalFormatting>
  <conditionalFormatting sqref="Q19:Q25">
    <cfRule type="cellIs" dxfId="11184" priority="1504" operator="lessThan">
      <formula>0</formula>
    </cfRule>
  </conditionalFormatting>
  <conditionalFormatting sqref="R19:R25">
    <cfRule type="cellIs" dxfId="11183" priority="1502" operator="lessThan">
      <formula>0.8</formula>
    </cfRule>
    <cfRule type="cellIs" dxfId="11182" priority="1503" operator="greaterThan">
      <formula>1</formula>
    </cfRule>
  </conditionalFormatting>
  <conditionalFormatting sqref="R19:R25">
    <cfRule type="cellIs" dxfId="11181" priority="1500" operator="greaterThan">
      <formula>1</formula>
    </cfRule>
    <cfRule type="cellIs" dxfId="11180" priority="1501" operator="lessThan">
      <formula>0.8</formula>
    </cfRule>
  </conditionalFormatting>
  <conditionalFormatting sqref="Q19:Q25">
    <cfRule type="cellIs" dxfId="11179" priority="1499" operator="lessThan">
      <formula>0</formula>
    </cfRule>
  </conditionalFormatting>
  <conditionalFormatting sqref="R19:R25">
    <cfRule type="cellIs" dxfId="11178" priority="1497" operator="lessThan">
      <formula>0.8</formula>
    </cfRule>
    <cfRule type="cellIs" dxfId="11177" priority="1498" operator="greaterThan">
      <formula>1</formula>
    </cfRule>
  </conditionalFormatting>
  <conditionalFormatting sqref="R19:R25">
    <cfRule type="cellIs" dxfId="11176" priority="1495" operator="greaterThan">
      <formula>1</formula>
    </cfRule>
    <cfRule type="cellIs" dxfId="11175" priority="1496" operator="lessThan">
      <formula>0.8</formula>
    </cfRule>
  </conditionalFormatting>
  <conditionalFormatting sqref="Q19:Q25">
    <cfRule type="cellIs" dxfId="11174" priority="1494" operator="lessThan">
      <formula>0</formula>
    </cfRule>
  </conditionalFormatting>
  <conditionalFormatting sqref="R19:R25">
    <cfRule type="cellIs" dxfId="11173" priority="1492" operator="lessThan">
      <formula>0.8</formula>
    </cfRule>
    <cfRule type="cellIs" dxfId="11172" priority="1493" operator="greaterThan">
      <formula>1</formula>
    </cfRule>
  </conditionalFormatting>
  <conditionalFormatting sqref="R19:R25">
    <cfRule type="cellIs" dxfId="11171" priority="1490" operator="greaterThan">
      <formula>1</formula>
    </cfRule>
    <cfRule type="cellIs" dxfId="11170" priority="1491" operator="lessThan">
      <formula>0.8</formula>
    </cfRule>
  </conditionalFormatting>
  <conditionalFormatting sqref="Q19:Q25">
    <cfRule type="cellIs" dxfId="11169" priority="1489" operator="lessThan">
      <formula>0</formula>
    </cfRule>
  </conditionalFormatting>
  <conditionalFormatting sqref="R19:R25">
    <cfRule type="cellIs" dxfId="11168" priority="1487" operator="lessThan">
      <formula>0.8</formula>
    </cfRule>
    <cfRule type="cellIs" dxfId="11167" priority="1488" operator="greaterThan">
      <formula>1</formula>
    </cfRule>
  </conditionalFormatting>
  <conditionalFormatting sqref="R19:R25">
    <cfRule type="cellIs" dxfId="11166" priority="1485" operator="greaterThan">
      <formula>1</formula>
    </cfRule>
    <cfRule type="cellIs" dxfId="11165" priority="1486" operator="lessThan">
      <formula>0.8</formula>
    </cfRule>
  </conditionalFormatting>
  <conditionalFormatting sqref="R19:R25">
    <cfRule type="cellIs" dxfId="11164" priority="1482" operator="lessThan">
      <formula>0.8</formula>
    </cfRule>
    <cfRule type="cellIs" dxfId="11163" priority="1483" operator="greaterThan">
      <formula>1</formula>
    </cfRule>
  </conditionalFormatting>
  <conditionalFormatting sqref="R19:R25">
    <cfRule type="cellIs" dxfId="11162" priority="1480" operator="greaterThan">
      <formula>1</formula>
    </cfRule>
    <cfRule type="cellIs" dxfId="11161" priority="1481" operator="lessThan">
      <formula>0.8</formula>
    </cfRule>
  </conditionalFormatting>
  <conditionalFormatting sqref="Q19:Q25">
    <cfRule type="cellIs" dxfId="11160" priority="1484" operator="lessThan">
      <formula>0</formula>
    </cfRule>
  </conditionalFormatting>
  <conditionalFormatting sqref="Q19:Q25">
    <cfRule type="cellIs" dxfId="11159" priority="1479" operator="lessThan">
      <formula>0</formula>
    </cfRule>
  </conditionalFormatting>
  <conditionalFormatting sqref="R19:R25">
    <cfRule type="cellIs" dxfId="11158" priority="1477" operator="lessThan">
      <formula>0.8</formula>
    </cfRule>
    <cfRule type="cellIs" dxfId="11157" priority="1478" operator="greaterThan">
      <formula>1</formula>
    </cfRule>
  </conditionalFormatting>
  <conditionalFormatting sqref="R19:R25">
    <cfRule type="cellIs" dxfId="11156" priority="1475" operator="greaterThan">
      <formula>1</formula>
    </cfRule>
    <cfRule type="cellIs" dxfId="11155" priority="1476" operator="lessThan">
      <formula>0.8</formula>
    </cfRule>
  </conditionalFormatting>
  <conditionalFormatting sqref="Q19:Q25">
    <cfRule type="cellIs" dxfId="11154" priority="1474" operator="lessThan">
      <formula>0</formula>
    </cfRule>
  </conditionalFormatting>
  <conditionalFormatting sqref="R19:R25">
    <cfRule type="cellIs" dxfId="11153" priority="1472" operator="lessThan">
      <formula>0.8</formula>
    </cfRule>
    <cfRule type="cellIs" dxfId="11152" priority="1473" operator="greaterThan">
      <formula>1</formula>
    </cfRule>
  </conditionalFormatting>
  <conditionalFormatting sqref="R19:R25">
    <cfRule type="cellIs" dxfId="11151" priority="1470" operator="greaterThan">
      <formula>1</formula>
    </cfRule>
    <cfRule type="cellIs" dxfId="11150" priority="1471" operator="lessThan">
      <formula>0.8</formula>
    </cfRule>
  </conditionalFormatting>
  <conditionalFormatting sqref="Q19:Q25">
    <cfRule type="cellIs" dxfId="11149" priority="1469" operator="lessThan">
      <formula>0</formula>
    </cfRule>
  </conditionalFormatting>
  <conditionalFormatting sqref="R19:R25">
    <cfRule type="cellIs" dxfId="11148" priority="1467" operator="lessThan">
      <formula>0.8</formula>
    </cfRule>
    <cfRule type="cellIs" dxfId="11147" priority="1468" operator="greaterThan">
      <formula>1</formula>
    </cfRule>
  </conditionalFormatting>
  <conditionalFormatting sqref="R19:R25">
    <cfRule type="cellIs" dxfId="11146" priority="1465" operator="greaterThan">
      <formula>1</formula>
    </cfRule>
    <cfRule type="cellIs" dxfId="11145" priority="1466" operator="lessThan">
      <formula>0.8</formula>
    </cfRule>
  </conditionalFormatting>
  <conditionalFormatting sqref="Q19:Q25">
    <cfRule type="cellIs" dxfId="11144" priority="1464" operator="lessThan">
      <formula>0</formula>
    </cfRule>
  </conditionalFormatting>
  <conditionalFormatting sqref="R19:R25">
    <cfRule type="cellIs" dxfId="11143" priority="1462" operator="lessThan">
      <formula>0.8</formula>
    </cfRule>
    <cfRule type="cellIs" dxfId="11142" priority="1463" operator="greaterThan">
      <formula>1</formula>
    </cfRule>
  </conditionalFormatting>
  <conditionalFormatting sqref="R19:R25">
    <cfRule type="cellIs" dxfId="11141" priority="1460" operator="greaterThan">
      <formula>1</formula>
    </cfRule>
    <cfRule type="cellIs" dxfId="11140" priority="1461" operator="lessThan">
      <formula>0.8</formula>
    </cfRule>
  </conditionalFormatting>
  <conditionalFormatting sqref="Q19:Q25">
    <cfRule type="cellIs" dxfId="11139" priority="1459" operator="lessThan">
      <formula>0</formula>
    </cfRule>
  </conditionalFormatting>
  <conditionalFormatting sqref="R19:R25">
    <cfRule type="cellIs" dxfId="11138" priority="1457" operator="lessThan">
      <formula>0.8</formula>
    </cfRule>
    <cfRule type="cellIs" dxfId="11137" priority="1458" operator="greaterThan">
      <formula>1</formula>
    </cfRule>
  </conditionalFormatting>
  <conditionalFormatting sqref="R19:R25">
    <cfRule type="cellIs" dxfId="11136" priority="1455" operator="greaterThan">
      <formula>1</formula>
    </cfRule>
    <cfRule type="cellIs" dxfId="11135" priority="1456" operator="lessThan">
      <formula>0.8</formula>
    </cfRule>
  </conditionalFormatting>
  <conditionalFormatting sqref="Q19:Q25">
    <cfRule type="cellIs" dxfId="11134" priority="1454" operator="lessThan">
      <formula>0</formula>
    </cfRule>
  </conditionalFormatting>
  <conditionalFormatting sqref="R19:R25">
    <cfRule type="cellIs" dxfId="11133" priority="1452" operator="lessThan">
      <formula>0.8</formula>
    </cfRule>
    <cfRule type="cellIs" dxfId="11132" priority="1453" operator="greaterThan">
      <formula>1</formula>
    </cfRule>
  </conditionalFormatting>
  <conditionalFormatting sqref="R19:R25">
    <cfRule type="cellIs" dxfId="11131" priority="1450" operator="greaterThan">
      <formula>1</formula>
    </cfRule>
    <cfRule type="cellIs" dxfId="11130" priority="1451" operator="lessThan">
      <formula>0.8</formula>
    </cfRule>
  </conditionalFormatting>
  <conditionalFormatting sqref="Q19:Q25">
    <cfRule type="cellIs" dxfId="11129" priority="1449" operator="lessThan">
      <formula>0</formula>
    </cfRule>
  </conditionalFormatting>
  <conditionalFormatting sqref="R19:R25">
    <cfRule type="cellIs" dxfId="11128" priority="1447" operator="lessThan">
      <formula>0.8</formula>
    </cfRule>
    <cfRule type="cellIs" dxfId="11127" priority="1448" operator="greaterThan">
      <formula>1</formula>
    </cfRule>
  </conditionalFormatting>
  <conditionalFormatting sqref="R19:R25">
    <cfRule type="cellIs" dxfId="11126" priority="1445" operator="greaterThan">
      <formula>1</formula>
    </cfRule>
    <cfRule type="cellIs" dxfId="11125" priority="1446" operator="lessThan">
      <formula>0.8</formula>
    </cfRule>
  </conditionalFormatting>
  <conditionalFormatting sqref="Q19:Q25">
    <cfRule type="cellIs" dxfId="11124" priority="1444" operator="lessThan">
      <formula>0</formula>
    </cfRule>
  </conditionalFormatting>
  <conditionalFormatting sqref="R19:R25">
    <cfRule type="cellIs" dxfId="11123" priority="1442" operator="lessThan">
      <formula>0.8</formula>
    </cfRule>
    <cfRule type="cellIs" dxfId="11122" priority="1443" operator="greaterThan">
      <formula>1</formula>
    </cfRule>
  </conditionalFormatting>
  <conditionalFormatting sqref="R19:R25">
    <cfRule type="cellIs" dxfId="11121" priority="1440" operator="greaterThan">
      <formula>1</formula>
    </cfRule>
    <cfRule type="cellIs" dxfId="11120" priority="1441" operator="lessThan">
      <formula>0.8</formula>
    </cfRule>
  </conditionalFormatting>
  <conditionalFormatting sqref="Q19:Q25">
    <cfRule type="cellIs" dxfId="11119" priority="1439" operator="lessThan">
      <formula>0</formula>
    </cfRule>
  </conditionalFormatting>
  <conditionalFormatting sqref="R19:R25">
    <cfRule type="cellIs" dxfId="11118" priority="1437" operator="lessThan">
      <formula>0.8</formula>
    </cfRule>
    <cfRule type="cellIs" dxfId="11117" priority="1438" operator="greaterThan">
      <formula>1</formula>
    </cfRule>
  </conditionalFormatting>
  <conditionalFormatting sqref="R19:R25">
    <cfRule type="cellIs" dxfId="11116" priority="1435" operator="greaterThan">
      <formula>1</formula>
    </cfRule>
    <cfRule type="cellIs" dxfId="11115" priority="1436" operator="lessThan">
      <formula>0.8</formula>
    </cfRule>
  </conditionalFormatting>
  <conditionalFormatting sqref="R19:R25">
    <cfRule type="cellIs" dxfId="11114" priority="1432" operator="lessThan">
      <formula>0.8</formula>
    </cfRule>
    <cfRule type="cellIs" dxfId="11113" priority="1433" operator="greaterThan">
      <formula>1</formula>
    </cfRule>
  </conditionalFormatting>
  <conditionalFormatting sqref="R19:R25">
    <cfRule type="cellIs" dxfId="11112" priority="1430" operator="greaterThan">
      <formula>1</formula>
    </cfRule>
    <cfRule type="cellIs" dxfId="11111" priority="1431" operator="lessThan">
      <formula>0.8</formula>
    </cfRule>
  </conditionalFormatting>
  <conditionalFormatting sqref="Q19:Q25">
    <cfRule type="cellIs" dxfId="11110" priority="1434" operator="lessThan">
      <formula>0</formula>
    </cfRule>
  </conditionalFormatting>
  <conditionalFormatting sqref="Q40">
    <cfRule type="cellIs" dxfId="11109" priority="1429" operator="lessThan">
      <formula>0</formula>
    </cfRule>
  </conditionalFormatting>
  <conditionalFormatting sqref="R40">
    <cfRule type="cellIs" dxfId="11108" priority="1427" operator="lessThan">
      <formula>0.8</formula>
    </cfRule>
    <cfRule type="cellIs" dxfId="11107" priority="1428" operator="greaterThan">
      <formula>1</formula>
    </cfRule>
  </conditionalFormatting>
  <conditionalFormatting sqref="R40">
    <cfRule type="cellIs" dxfId="11106" priority="1425" operator="greaterThan">
      <formula>1</formula>
    </cfRule>
    <cfRule type="cellIs" dxfId="11105" priority="1426" operator="lessThan">
      <formula>0.8</formula>
    </cfRule>
  </conditionalFormatting>
  <conditionalFormatting sqref="P40">
    <cfRule type="cellIs" dxfId="11104" priority="1424" operator="greaterThan">
      <formula>0</formula>
    </cfRule>
  </conditionalFormatting>
  <conditionalFormatting sqref="P40">
    <cfRule type="cellIs" dxfId="11103" priority="1418" operator="greaterThan">
      <formula>0</formula>
    </cfRule>
  </conditionalFormatting>
  <conditionalFormatting sqref="Q40">
    <cfRule type="cellIs" dxfId="11102" priority="1423" operator="lessThan">
      <formula>0</formula>
    </cfRule>
  </conditionalFormatting>
  <conditionalFormatting sqref="R40">
    <cfRule type="cellIs" dxfId="11101" priority="1421" operator="lessThan">
      <formula>0.8</formula>
    </cfRule>
    <cfRule type="cellIs" dxfId="11100" priority="1422" operator="greaterThan">
      <formula>1</formula>
    </cfRule>
  </conditionalFormatting>
  <conditionalFormatting sqref="R40">
    <cfRule type="cellIs" dxfId="11099" priority="1419" operator="greaterThan">
      <formula>1</formula>
    </cfRule>
    <cfRule type="cellIs" dxfId="11098" priority="1420" operator="lessThan">
      <formula>0.8</formula>
    </cfRule>
  </conditionalFormatting>
  <conditionalFormatting sqref="P40">
    <cfRule type="cellIs" dxfId="11097" priority="1412" operator="greaterThan">
      <formula>0</formula>
    </cfRule>
  </conditionalFormatting>
  <conditionalFormatting sqref="Q40">
    <cfRule type="cellIs" dxfId="11096" priority="1417" operator="lessThan">
      <formula>0</formula>
    </cfRule>
  </conditionalFormatting>
  <conditionalFormatting sqref="R40">
    <cfRule type="cellIs" dxfId="11095" priority="1415" operator="lessThan">
      <formula>0.8</formula>
    </cfRule>
    <cfRule type="cellIs" dxfId="11094" priority="1416" operator="greaterThan">
      <formula>1</formula>
    </cfRule>
  </conditionalFormatting>
  <conditionalFormatting sqref="R40">
    <cfRule type="cellIs" dxfId="11093" priority="1413" operator="greaterThan">
      <formula>1</formula>
    </cfRule>
    <cfRule type="cellIs" dxfId="11092" priority="1414" operator="lessThan">
      <formula>0.8</formula>
    </cfRule>
  </conditionalFormatting>
  <conditionalFormatting sqref="Q40">
    <cfRule type="cellIs" dxfId="11091" priority="1411" operator="lessThan">
      <formula>0</formula>
    </cfRule>
  </conditionalFormatting>
  <conditionalFormatting sqref="R40">
    <cfRule type="cellIs" dxfId="11090" priority="1409" operator="lessThan">
      <formula>0.8</formula>
    </cfRule>
    <cfRule type="cellIs" dxfId="11089" priority="1410" operator="greaterThan">
      <formula>1</formula>
    </cfRule>
  </conditionalFormatting>
  <conditionalFormatting sqref="R40">
    <cfRule type="cellIs" dxfId="11088" priority="1407" operator="greaterThan">
      <formula>1</formula>
    </cfRule>
    <cfRule type="cellIs" dxfId="11087" priority="1408" operator="lessThan">
      <formula>0.8</formula>
    </cfRule>
  </conditionalFormatting>
  <conditionalFormatting sqref="P40">
    <cfRule type="cellIs" dxfId="11086" priority="1406" operator="greaterThan">
      <formula>0</formula>
    </cfRule>
  </conditionalFormatting>
  <conditionalFormatting sqref="P40">
    <cfRule type="cellIs" dxfId="11085" priority="1400" operator="greaterThan">
      <formula>0</formula>
    </cfRule>
  </conditionalFormatting>
  <conditionalFormatting sqref="Q40">
    <cfRule type="cellIs" dxfId="11084" priority="1405" operator="lessThan">
      <formula>0</formula>
    </cfRule>
  </conditionalFormatting>
  <conditionalFormatting sqref="R40">
    <cfRule type="cellIs" dxfId="11083" priority="1403" operator="lessThan">
      <formula>0.8</formula>
    </cfRule>
    <cfRule type="cellIs" dxfId="11082" priority="1404" operator="greaterThan">
      <formula>1</formula>
    </cfRule>
  </conditionalFormatting>
  <conditionalFormatting sqref="R40">
    <cfRule type="cellIs" dxfId="11081" priority="1401" operator="greaterThan">
      <formula>1</formula>
    </cfRule>
    <cfRule type="cellIs" dxfId="11080" priority="1402" operator="lessThan">
      <formula>0.8</formula>
    </cfRule>
  </conditionalFormatting>
  <conditionalFormatting sqref="P40">
    <cfRule type="cellIs" dxfId="11079" priority="1394" operator="greaterThan">
      <formula>0</formula>
    </cfRule>
  </conditionalFormatting>
  <conditionalFormatting sqref="Q40">
    <cfRule type="cellIs" dxfId="11078" priority="1399" operator="lessThan">
      <formula>0</formula>
    </cfRule>
  </conditionalFormatting>
  <conditionalFormatting sqref="R40">
    <cfRule type="cellIs" dxfId="11077" priority="1397" operator="lessThan">
      <formula>0.8</formula>
    </cfRule>
    <cfRule type="cellIs" dxfId="11076" priority="1398" operator="greaterThan">
      <formula>1</formula>
    </cfRule>
  </conditionalFormatting>
  <conditionalFormatting sqref="R40">
    <cfRule type="cellIs" dxfId="11075" priority="1395" operator="greaterThan">
      <formula>1</formula>
    </cfRule>
    <cfRule type="cellIs" dxfId="11074" priority="1396" operator="lessThan">
      <formula>0.8</formula>
    </cfRule>
  </conditionalFormatting>
  <conditionalFormatting sqref="P40">
    <cfRule type="cellIs" dxfId="11073" priority="1388" operator="greaterThan">
      <formula>0</formula>
    </cfRule>
  </conditionalFormatting>
  <conditionalFormatting sqref="Q40">
    <cfRule type="cellIs" dxfId="11072" priority="1393" operator="lessThan">
      <formula>0</formula>
    </cfRule>
  </conditionalFormatting>
  <conditionalFormatting sqref="R40">
    <cfRule type="cellIs" dxfId="11071" priority="1391" operator="lessThan">
      <formula>0.8</formula>
    </cfRule>
    <cfRule type="cellIs" dxfId="11070" priority="1392" operator="greaterThan">
      <formula>1</formula>
    </cfRule>
  </conditionalFormatting>
  <conditionalFormatting sqref="R40">
    <cfRule type="cellIs" dxfId="11069" priority="1389" operator="greaterThan">
      <formula>1</formula>
    </cfRule>
    <cfRule type="cellIs" dxfId="11068" priority="1390" operator="lessThan">
      <formula>0.8</formula>
    </cfRule>
  </conditionalFormatting>
  <conditionalFormatting sqref="Q40">
    <cfRule type="cellIs" dxfId="11067" priority="1382" operator="lessThan">
      <formula>0</formula>
    </cfRule>
  </conditionalFormatting>
  <conditionalFormatting sqref="P40">
    <cfRule type="cellIs" dxfId="11066" priority="1383" operator="greaterThan">
      <formula>0</formula>
    </cfRule>
  </conditionalFormatting>
  <conditionalFormatting sqref="R40">
    <cfRule type="cellIs" dxfId="11065" priority="1386" operator="lessThan">
      <formula>0.8</formula>
    </cfRule>
    <cfRule type="cellIs" dxfId="11064" priority="1387" operator="greaterThan">
      <formula>1</formula>
    </cfRule>
  </conditionalFormatting>
  <conditionalFormatting sqref="R40">
    <cfRule type="cellIs" dxfId="11063" priority="1384" operator="greaterThan">
      <formula>1</formula>
    </cfRule>
    <cfRule type="cellIs" dxfId="11062" priority="1385" operator="lessThan">
      <formula>0.8</formula>
    </cfRule>
  </conditionalFormatting>
  <conditionalFormatting sqref="Q40">
    <cfRule type="cellIs" dxfId="11061" priority="1376" operator="lessThan">
      <formula>0</formula>
    </cfRule>
  </conditionalFormatting>
  <conditionalFormatting sqref="R40">
    <cfRule type="cellIs" dxfId="11060" priority="1380" operator="lessThan">
      <formula>0.8</formula>
    </cfRule>
    <cfRule type="cellIs" dxfId="11059" priority="1381" operator="greaterThan">
      <formula>1</formula>
    </cfRule>
  </conditionalFormatting>
  <conditionalFormatting sqref="R40">
    <cfRule type="cellIs" dxfId="11058" priority="1378" operator="greaterThan">
      <formula>1</formula>
    </cfRule>
    <cfRule type="cellIs" dxfId="11057" priority="1379" operator="lessThan">
      <formula>0.8</formula>
    </cfRule>
  </conditionalFormatting>
  <conditionalFormatting sqref="P40">
    <cfRule type="cellIs" dxfId="11056" priority="1377" operator="greaterThan">
      <formula>0</formula>
    </cfRule>
  </conditionalFormatting>
  <conditionalFormatting sqref="Q40">
    <cfRule type="cellIs" dxfId="11055" priority="1375" operator="lessThan">
      <formula>0</formula>
    </cfRule>
  </conditionalFormatting>
  <conditionalFormatting sqref="R40">
    <cfRule type="cellIs" dxfId="11054" priority="1373" operator="lessThan">
      <formula>0.8</formula>
    </cfRule>
    <cfRule type="cellIs" dxfId="11053" priority="1374" operator="greaterThan">
      <formula>1</formula>
    </cfRule>
  </conditionalFormatting>
  <conditionalFormatting sqref="R40">
    <cfRule type="cellIs" dxfId="11052" priority="1371" operator="greaterThan">
      <formula>1</formula>
    </cfRule>
    <cfRule type="cellIs" dxfId="11051" priority="1372" operator="lessThan">
      <formula>0.8</formula>
    </cfRule>
  </conditionalFormatting>
  <conditionalFormatting sqref="P40">
    <cfRule type="cellIs" dxfId="11050" priority="1370" operator="greaterThan">
      <formula>0</formula>
    </cfRule>
  </conditionalFormatting>
  <conditionalFormatting sqref="Q40">
    <cfRule type="cellIs" dxfId="11049" priority="1369" operator="lessThan">
      <formula>0</formula>
    </cfRule>
  </conditionalFormatting>
  <conditionalFormatting sqref="R40">
    <cfRule type="cellIs" dxfId="11048" priority="1367" operator="lessThan">
      <formula>0.8</formula>
    </cfRule>
    <cfRule type="cellIs" dxfId="11047" priority="1368" operator="greaterThan">
      <formula>1</formula>
    </cfRule>
  </conditionalFormatting>
  <conditionalFormatting sqref="R40">
    <cfRule type="cellIs" dxfId="11046" priority="1365" operator="greaterThan">
      <formula>1</formula>
    </cfRule>
    <cfRule type="cellIs" dxfId="11045" priority="1366" operator="lessThan">
      <formula>0.8</formula>
    </cfRule>
  </conditionalFormatting>
  <conditionalFormatting sqref="P40">
    <cfRule type="cellIs" dxfId="11044" priority="1364" operator="greaterThan">
      <formula>0</formula>
    </cfRule>
  </conditionalFormatting>
  <conditionalFormatting sqref="Q32:Q39">
    <cfRule type="cellIs" dxfId="11043" priority="1363" operator="lessThan">
      <formula>0</formula>
    </cfRule>
  </conditionalFormatting>
  <conditionalFormatting sqref="R32:R39">
    <cfRule type="cellIs" dxfId="11042" priority="1361" operator="lessThan">
      <formula>0.8</formula>
    </cfRule>
    <cfRule type="cellIs" dxfId="11041" priority="1362" operator="greaterThan">
      <formula>1</formula>
    </cfRule>
  </conditionalFormatting>
  <conditionalFormatting sqref="R32:R39">
    <cfRule type="cellIs" dxfId="11040" priority="1359" operator="greaterThan">
      <formula>1</formula>
    </cfRule>
    <cfRule type="cellIs" dxfId="11039" priority="1360" operator="lessThan">
      <formula>0.8</formula>
    </cfRule>
  </conditionalFormatting>
  <conditionalFormatting sqref="P39">
    <cfRule type="cellIs" dxfId="11038" priority="1358" operator="greaterThan">
      <formula>0</formula>
    </cfRule>
  </conditionalFormatting>
  <conditionalFormatting sqref="Q32:Q39">
    <cfRule type="cellIs" dxfId="11037" priority="1357" operator="lessThan">
      <formula>0</formula>
    </cfRule>
  </conditionalFormatting>
  <conditionalFormatting sqref="R32:R39">
    <cfRule type="cellIs" dxfId="11036" priority="1355" operator="lessThan">
      <formula>0.8</formula>
    </cfRule>
    <cfRule type="cellIs" dxfId="11035" priority="1356" operator="greaterThan">
      <formula>1</formula>
    </cfRule>
  </conditionalFormatting>
  <conditionalFormatting sqref="R32:R39">
    <cfRule type="cellIs" dxfId="11034" priority="1353" operator="greaterThan">
      <formula>1</formula>
    </cfRule>
    <cfRule type="cellIs" dxfId="11033" priority="1354" operator="lessThan">
      <formula>0.8</formula>
    </cfRule>
  </conditionalFormatting>
  <conditionalFormatting sqref="P39">
    <cfRule type="cellIs" dxfId="11032" priority="1352" operator="greaterThan">
      <formula>0</formula>
    </cfRule>
  </conditionalFormatting>
  <conditionalFormatting sqref="Q32:Q39">
    <cfRule type="cellIs" dxfId="11031" priority="1351" operator="lessThan">
      <formula>0</formula>
    </cfRule>
  </conditionalFormatting>
  <conditionalFormatting sqref="R32:R39">
    <cfRule type="cellIs" dxfId="11030" priority="1349" operator="lessThan">
      <formula>0.8</formula>
    </cfRule>
    <cfRule type="cellIs" dxfId="11029" priority="1350" operator="greaterThan">
      <formula>1</formula>
    </cfRule>
  </conditionalFormatting>
  <conditionalFormatting sqref="R32:R39">
    <cfRule type="cellIs" dxfId="11028" priority="1347" operator="greaterThan">
      <formula>1</formula>
    </cfRule>
    <cfRule type="cellIs" dxfId="11027" priority="1348" operator="lessThan">
      <formula>0.8</formula>
    </cfRule>
  </conditionalFormatting>
  <conditionalFormatting sqref="P39">
    <cfRule type="cellIs" dxfId="11026" priority="1346" operator="greaterThan">
      <formula>0</formula>
    </cfRule>
  </conditionalFormatting>
  <conditionalFormatting sqref="Q32:Q39">
    <cfRule type="cellIs" dxfId="11025" priority="1345" operator="lessThan">
      <formula>0</formula>
    </cfRule>
  </conditionalFormatting>
  <conditionalFormatting sqref="R32:R39">
    <cfRule type="cellIs" dxfId="11024" priority="1343" operator="lessThan">
      <formula>0.8</formula>
    </cfRule>
    <cfRule type="cellIs" dxfId="11023" priority="1344" operator="greaterThan">
      <formula>1</formula>
    </cfRule>
  </conditionalFormatting>
  <conditionalFormatting sqref="R32:R39">
    <cfRule type="cellIs" dxfId="11022" priority="1341" operator="greaterThan">
      <formula>1</formula>
    </cfRule>
    <cfRule type="cellIs" dxfId="11021" priority="1342" operator="lessThan">
      <formula>0.8</formula>
    </cfRule>
  </conditionalFormatting>
  <conditionalFormatting sqref="P39">
    <cfRule type="cellIs" dxfId="11020" priority="1340" operator="greaterThan">
      <formula>0</formula>
    </cfRule>
  </conditionalFormatting>
  <conditionalFormatting sqref="P39">
    <cfRule type="cellIs" dxfId="11019" priority="1334" operator="greaterThan">
      <formula>0</formula>
    </cfRule>
  </conditionalFormatting>
  <conditionalFormatting sqref="Q32:Q39">
    <cfRule type="cellIs" dxfId="11018" priority="1339" operator="lessThan">
      <formula>0</formula>
    </cfRule>
  </conditionalFormatting>
  <conditionalFormatting sqref="R32:R39">
    <cfRule type="cellIs" dxfId="11017" priority="1337" operator="lessThan">
      <formula>0.8</formula>
    </cfRule>
    <cfRule type="cellIs" dxfId="11016" priority="1338" operator="greaterThan">
      <formula>1</formula>
    </cfRule>
  </conditionalFormatting>
  <conditionalFormatting sqref="R32:R39">
    <cfRule type="cellIs" dxfId="11015" priority="1335" operator="greaterThan">
      <formula>1</formula>
    </cfRule>
    <cfRule type="cellIs" dxfId="11014" priority="1336" operator="lessThan">
      <formula>0.8</formula>
    </cfRule>
  </conditionalFormatting>
  <conditionalFormatting sqref="P39">
    <cfRule type="cellIs" dxfId="11013" priority="1328" operator="greaterThan">
      <formula>0</formula>
    </cfRule>
  </conditionalFormatting>
  <conditionalFormatting sqref="Q32:Q39">
    <cfRule type="cellIs" dxfId="11012" priority="1333" operator="lessThan">
      <formula>0</formula>
    </cfRule>
  </conditionalFormatting>
  <conditionalFormatting sqref="R32:R39">
    <cfRule type="cellIs" dxfId="11011" priority="1331" operator="lessThan">
      <formula>0.8</formula>
    </cfRule>
    <cfRule type="cellIs" dxfId="11010" priority="1332" operator="greaterThan">
      <formula>1</formula>
    </cfRule>
  </conditionalFormatting>
  <conditionalFormatting sqref="R32:R39">
    <cfRule type="cellIs" dxfId="11009" priority="1329" operator="greaterThan">
      <formula>1</formula>
    </cfRule>
    <cfRule type="cellIs" dxfId="11008" priority="1330" operator="lessThan">
      <formula>0.8</formula>
    </cfRule>
  </conditionalFormatting>
  <conditionalFormatting sqref="R32:R39">
    <cfRule type="cellIs" dxfId="11007" priority="1325" operator="lessThan">
      <formula>0.8</formula>
    </cfRule>
    <cfRule type="cellIs" dxfId="11006" priority="1326" operator="greaterThan">
      <formula>1</formula>
    </cfRule>
  </conditionalFormatting>
  <conditionalFormatting sqref="R32:R39">
    <cfRule type="cellIs" dxfId="11005" priority="1323" operator="greaterThan">
      <formula>1</formula>
    </cfRule>
    <cfRule type="cellIs" dxfId="11004" priority="1324" operator="lessThan">
      <formula>0.8</formula>
    </cfRule>
  </conditionalFormatting>
  <conditionalFormatting sqref="P39">
    <cfRule type="cellIs" dxfId="11003" priority="1322" operator="greaterThan">
      <formula>0</formula>
    </cfRule>
  </conditionalFormatting>
  <conditionalFormatting sqref="Q32:Q39">
    <cfRule type="cellIs" dxfId="11002" priority="1327" operator="lessThan">
      <formula>0</formula>
    </cfRule>
  </conditionalFormatting>
  <conditionalFormatting sqref="Q32:Q39">
    <cfRule type="cellIs" dxfId="11001" priority="1321" operator="lessThan">
      <formula>0</formula>
    </cfRule>
  </conditionalFormatting>
  <conditionalFormatting sqref="R32:R39">
    <cfRule type="cellIs" dxfId="11000" priority="1319" operator="lessThan">
      <formula>0.8</formula>
    </cfRule>
    <cfRule type="cellIs" dxfId="10999" priority="1320" operator="greaterThan">
      <formula>1</formula>
    </cfRule>
  </conditionalFormatting>
  <conditionalFormatting sqref="R32:R39">
    <cfRule type="cellIs" dxfId="10998" priority="1317" operator="greaterThan">
      <formula>1</formula>
    </cfRule>
    <cfRule type="cellIs" dxfId="10997" priority="1318" operator="lessThan">
      <formula>0.8</formula>
    </cfRule>
  </conditionalFormatting>
  <conditionalFormatting sqref="P39">
    <cfRule type="cellIs" dxfId="10996" priority="1316" operator="greaterThan">
      <formula>0</formula>
    </cfRule>
  </conditionalFormatting>
  <conditionalFormatting sqref="P39">
    <cfRule type="cellIs" dxfId="10995" priority="1310" operator="greaterThan">
      <formula>0</formula>
    </cfRule>
  </conditionalFormatting>
  <conditionalFormatting sqref="Q32:Q39">
    <cfRule type="cellIs" dxfId="10994" priority="1315" operator="lessThan">
      <formula>0</formula>
    </cfRule>
  </conditionalFormatting>
  <conditionalFormatting sqref="R32:R39">
    <cfRule type="cellIs" dxfId="10993" priority="1313" operator="lessThan">
      <formula>0.8</formula>
    </cfRule>
    <cfRule type="cellIs" dxfId="10992" priority="1314" operator="greaterThan">
      <formula>1</formula>
    </cfRule>
  </conditionalFormatting>
  <conditionalFormatting sqref="R32:R39">
    <cfRule type="cellIs" dxfId="10991" priority="1311" operator="greaterThan">
      <formula>1</formula>
    </cfRule>
    <cfRule type="cellIs" dxfId="10990" priority="1312" operator="lessThan">
      <formula>0.8</formula>
    </cfRule>
  </conditionalFormatting>
  <conditionalFormatting sqref="P39">
    <cfRule type="cellIs" dxfId="10989" priority="1304" operator="greaterThan">
      <formula>0</formula>
    </cfRule>
  </conditionalFormatting>
  <conditionalFormatting sqref="Q32:Q39">
    <cfRule type="cellIs" dxfId="10988" priority="1309" operator="lessThan">
      <formula>0</formula>
    </cfRule>
  </conditionalFormatting>
  <conditionalFormatting sqref="R32:R39">
    <cfRule type="cellIs" dxfId="10987" priority="1307" operator="lessThan">
      <formula>0.8</formula>
    </cfRule>
    <cfRule type="cellIs" dxfId="10986" priority="1308" operator="greaterThan">
      <formula>1</formula>
    </cfRule>
  </conditionalFormatting>
  <conditionalFormatting sqref="R32:R39">
    <cfRule type="cellIs" dxfId="10985" priority="1305" operator="greaterThan">
      <formula>1</formula>
    </cfRule>
    <cfRule type="cellIs" dxfId="10984" priority="1306" operator="lessThan">
      <formula>0.8</formula>
    </cfRule>
  </conditionalFormatting>
  <conditionalFormatting sqref="R32:R39">
    <cfRule type="cellIs" dxfId="10983" priority="1301" operator="lessThan">
      <formula>0.8</formula>
    </cfRule>
    <cfRule type="cellIs" dxfId="10982" priority="1302" operator="greaterThan">
      <formula>1</formula>
    </cfRule>
  </conditionalFormatting>
  <conditionalFormatting sqref="R32:R39">
    <cfRule type="cellIs" dxfId="10981" priority="1299" operator="greaterThan">
      <formula>1</formula>
    </cfRule>
    <cfRule type="cellIs" dxfId="10980" priority="1300" operator="lessThan">
      <formula>0.8</formula>
    </cfRule>
  </conditionalFormatting>
  <conditionalFormatting sqref="P39">
    <cfRule type="cellIs" dxfId="10979" priority="1298" operator="greaterThan">
      <formula>0</formula>
    </cfRule>
  </conditionalFormatting>
  <conditionalFormatting sqref="Q32:Q39">
    <cfRule type="cellIs" dxfId="10978" priority="1303" operator="lessThan">
      <formula>0</formula>
    </cfRule>
  </conditionalFormatting>
  <conditionalFormatting sqref="P39">
    <cfRule type="cellIs" dxfId="10977" priority="1292" operator="greaterThan">
      <formula>0</formula>
    </cfRule>
  </conditionalFormatting>
  <conditionalFormatting sqref="Q32:Q39">
    <cfRule type="cellIs" dxfId="10976" priority="1297" operator="lessThan">
      <formula>0</formula>
    </cfRule>
  </conditionalFormatting>
  <conditionalFormatting sqref="R32:R39">
    <cfRule type="cellIs" dxfId="10975" priority="1295" operator="lessThan">
      <formula>0.8</formula>
    </cfRule>
    <cfRule type="cellIs" dxfId="10974" priority="1296" operator="greaterThan">
      <formula>1</formula>
    </cfRule>
  </conditionalFormatting>
  <conditionalFormatting sqref="R32:R39">
    <cfRule type="cellIs" dxfId="10973" priority="1293" operator="greaterThan">
      <formula>1</formula>
    </cfRule>
    <cfRule type="cellIs" dxfId="10972" priority="1294" operator="lessThan">
      <formula>0.8</formula>
    </cfRule>
  </conditionalFormatting>
  <conditionalFormatting sqref="R32:R39">
    <cfRule type="cellIs" dxfId="10971" priority="1289" operator="lessThan">
      <formula>0.8</formula>
    </cfRule>
    <cfRule type="cellIs" dxfId="10970" priority="1290" operator="greaterThan">
      <formula>1</formula>
    </cfRule>
  </conditionalFormatting>
  <conditionalFormatting sqref="R32:R39">
    <cfRule type="cellIs" dxfId="10969" priority="1287" operator="greaterThan">
      <formula>1</formula>
    </cfRule>
    <cfRule type="cellIs" dxfId="10968" priority="1288" operator="lessThan">
      <formula>0.8</formula>
    </cfRule>
  </conditionalFormatting>
  <conditionalFormatting sqref="P39">
    <cfRule type="cellIs" dxfId="10967" priority="1286" operator="greaterThan">
      <formula>0</formula>
    </cfRule>
  </conditionalFormatting>
  <conditionalFormatting sqref="Q32:Q39">
    <cfRule type="cellIs" dxfId="10966" priority="1291" operator="lessThan">
      <formula>0</formula>
    </cfRule>
  </conditionalFormatting>
  <conditionalFormatting sqref="R32:R39">
    <cfRule type="cellIs" dxfId="10965" priority="1283" operator="lessThan">
      <formula>0.8</formula>
    </cfRule>
    <cfRule type="cellIs" dxfId="10964" priority="1284" operator="greaterThan">
      <formula>1</formula>
    </cfRule>
  </conditionalFormatting>
  <conditionalFormatting sqref="R32:R39">
    <cfRule type="cellIs" dxfId="10963" priority="1281" operator="greaterThan">
      <formula>1</formula>
    </cfRule>
    <cfRule type="cellIs" dxfId="10962" priority="1282" operator="lessThan">
      <formula>0.8</formula>
    </cfRule>
  </conditionalFormatting>
  <conditionalFormatting sqref="P39">
    <cfRule type="cellIs" dxfId="10961" priority="1280" operator="greaterThan">
      <formula>0</formula>
    </cfRule>
  </conditionalFormatting>
  <conditionalFormatting sqref="Q32:Q39">
    <cfRule type="cellIs" dxfId="10960" priority="1285" operator="lessThan">
      <formula>0</formula>
    </cfRule>
  </conditionalFormatting>
  <conditionalFormatting sqref="Q32:Q39">
    <cfRule type="cellIs" dxfId="10959" priority="1279" operator="lessThan">
      <formula>0</formula>
    </cfRule>
  </conditionalFormatting>
  <conditionalFormatting sqref="R32:R39">
    <cfRule type="cellIs" dxfId="10958" priority="1277" operator="lessThan">
      <formula>0.8</formula>
    </cfRule>
    <cfRule type="cellIs" dxfId="10957" priority="1278" operator="greaterThan">
      <formula>1</formula>
    </cfRule>
  </conditionalFormatting>
  <conditionalFormatting sqref="R32:R39">
    <cfRule type="cellIs" dxfId="10956" priority="1275" operator="greaterThan">
      <formula>1</formula>
    </cfRule>
    <cfRule type="cellIs" dxfId="10955" priority="1276" operator="lessThan">
      <formula>0.8</formula>
    </cfRule>
  </conditionalFormatting>
  <conditionalFormatting sqref="P39">
    <cfRule type="cellIs" dxfId="10954" priority="1274" operator="greaterThan">
      <formula>0</formula>
    </cfRule>
  </conditionalFormatting>
  <conditionalFormatting sqref="Q32:Q39">
    <cfRule type="cellIs" dxfId="10953" priority="1268" operator="lessThan">
      <formula>0</formula>
    </cfRule>
  </conditionalFormatting>
  <conditionalFormatting sqref="R32:R39">
    <cfRule type="cellIs" dxfId="10952" priority="1272" operator="lessThan">
      <formula>0.8</formula>
    </cfRule>
    <cfRule type="cellIs" dxfId="10951" priority="1273" operator="greaterThan">
      <formula>1</formula>
    </cfRule>
  </conditionalFormatting>
  <conditionalFormatting sqref="R32:R39">
    <cfRule type="cellIs" dxfId="10950" priority="1270" operator="greaterThan">
      <formula>1</formula>
    </cfRule>
    <cfRule type="cellIs" dxfId="10949" priority="1271" operator="lessThan">
      <formula>0.8</formula>
    </cfRule>
  </conditionalFormatting>
  <conditionalFormatting sqref="P39">
    <cfRule type="cellIs" dxfId="10948" priority="1269" operator="greaterThan">
      <formula>0</formula>
    </cfRule>
  </conditionalFormatting>
  <conditionalFormatting sqref="Q32:Q39">
    <cfRule type="cellIs" dxfId="10947" priority="1267" operator="lessThan">
      <formula>0</formula>
    </cfRule>
  </conditionalFormatting>
  <conditionalFormatting sqref="R32:R39">
    <cfRule type="cellIs" dxfId="10946" priority="1265" operator="lessThan">
      <formula>0.8</formula>
    </cfRule>
    <cfRule type="cellIs" dxfId="10945" priority="1266" operator="greaterThan">
      <formula>1</formula>
    </cfRule>
  </conditionalFormatting>
  <conditionalFormatting sqref="R32:R39">
    <cfRule type="cellIs" dxfId="10944" priority="1263" operator="greaterThan">
      <formula>1</formula>
    </cfRule>
    <cfRule type="cellIs" dxfId="10943" priority="1264" operator="lessThan">
      <formula>0.8</formula>
    </cfRule>
  </conditionalFormatting>
  <conditionalFormatting sqref="P39">
    <cfRule type="cellIs" dxfId="10942" priority="1262" operator="greaterThan">
      <formula>0</formula>
    </cfRule>
  </conditionalFormatting>
  <conditionalFormatting sqref="Q32:Q39">
    <cfRule type="cellIs" dxfId="10941" priority="1261" operator="lessThan">
      <formula>0</formula>
    </cfRule>
  </conditionalFormatting>
  <conditionalFormatting sqref="R32:R39">
    <cfRule type="cellIs" dxfId="10940" priority="1259" operator="lessThan">
      <formula>0.8</formula>
    </cfRule>
    <cfRule type="cellIs" dxfId="10939" priority="1260" operator="greaterThan">
      <formula>1</formula>
    </cfRule>
  </conditionalFormatting>
  <conditionalFormatting sqref="R32:R39">
    <cfRule type="cellIs" dxfId="10938" priority="1257" operator="greaterThan">
      <formula>1</formula>
    </cfRule>
    <cfRule type="cellIs" dxfId="10937" priority="1258" operator="lessThan">
      <formula>0.8</formula>
    </cfRule>
  </conditionalFormatting>
  <conditionalFormatting sqref="P39">
    <cfRule type="cellIs" dxfId="10936" priority="1256" operator="greaterThan">
      <formula>0</formula>
    </cfRule>
  </conditionalFormatting>
  <conditionalFormatting sqref="Q32:Q39">
    <cfRule type="cellIs" dxfId="10935" priority="1255" operator="lessThan">
      <formula>0</formula>
    </cfRule>
  </conditionalFormatting>
  <conditionalFormatting sqref="R32:R39">
    <cfRule type="cellIs" dxfId="10934" priority="1253" operator="lessThan">
      <formula>0.8</formula>
    </cfRule>
    <cfRule type="cellIs" dxfId="10933" priority="1254" operator="greaterThan">
      <formula>1</formula>
    </cfRule>
  </conditionalFormatting>
  <conditionalFormatting sqref="R32:R39">
    <cfRule type="cellIs" dxfId="10932" priority="1251" operator="greaterThan">
      <formula>1</formula>
    </cfRule>
    <cfRule type="cellIs" dxfId="10931" priority="1252" operator="lessThan">
      <formula>0.8</formula>
    </cfRule>
  </conditionalFormatting>
  <conditionalFormatting sqref="P39">
    <cfRule type="cellIs" dxfId="10930" priority="1250" operator="greaterThan">
      <formula>0</formula>
    </cfRule>
  </conditionalFormatting>
  <conditionalFormatting sqref="Q32:Q39">
    <cfRule type="cellIs" dxfId="10929" priority="1249" operator="lessThan">
      <formula>0</formula>
    </cfRule>
  </conditionalFormatting>
  <conditionalFormatting sqref="R32:R39">
    <cfRule type="cellIs" dxfId="10928" priority="1247" operator="lessThan">
      <formula>0.8</formula>
    </cfRule>
    <cfRule type="cellIs" dxfId="10927" priority="1248" operator="greaterThan">
      <formula>1</formula>
    </cfRule>
  </conditionalFormatting>
  <conditionalFormatting sqref="R32:R39">
    <cfRule type="cellIs" dxfId="10926" priority="1245" operator="greaterThan">
      <formula>1</formula>
    </cfRule>
    <cfRule type="cellIs" dxfId="10925" priority="1246" operator="lessThan">
      <formula>0.8</formula>
    </cfRule>
  </conditionalFormatting>
  <conditionalFormatting sqref="P39">
    <cfRule type="cellIs" dxfId="10924" priority="1244" operator="greaterThan">
      <formula>0</formula>
    </cfRule>
  </conditionalFormatting>
  <conditionalFormatting sqref="Q32:Q39">
    <cfRule type="cellIs" dxfId="10923" priority="1243" operator="lessThan">
      <formula>0</formula>
    </cfRule>
  </conditionalFormatting>
  <conditionalFormatting sqref="R32:R39">
    <cfRule type="cellIs" dxfId="10922" priority="1241" operator="lessThan">
      <formula>0.8</formula>
    </cfRule>
    <cfRule type="cellIs" dxfId="10921" priority="1242" operator="greaterThan">
      <formula>1</formula>
    </cfRule>
  </conditionalFormatting>
  <conditionalFormatting sqref="R32:R39">
    <cfRule type="cellIs" dxfId="10920" priority="1239" operator="greaterThan">
      <formula>1</formula>
    </cfRule>
    <cfRule type="cellIs" dxfId="10919" priority="1240" operator="lessThan">
      <formula>0.8</formula>
    </cfRule>
  </conditionalFormatting>
  <conditionalFormatting sqref="P39">
    <cfRule type="cellIs" dxfId="10918" priority="1238" operator="greaterThan">
      <formula>0</formula>
    </cfRule>
  </conditionalFormatting>
  <conditionalFormatting sqref="P39">
    <cfRule type="cellIs" dxfId="10917" priority="1232" operator="greaterThan">
      <formula>0</formula>
    </cfRule>
  </conditionalFormatting>
  <conditionalFormatting sqref="Q32:Q39">
    <cfRule type="cellIs" dxfId="10916" priority="1237" operator="lessThan">
      <formula>0</formula>
    </cfRule>
  </conditionalFormatting>
  <conditionalFormatting sqref="R32:R39">
    <cfRule type="cellIs" dxfId="10915" priority="1235" operator="lessThan">
      <formula>0.8</formula>
    </cfRule>
    <cfRule type="cellIs" dxfId="10914" priority="1236" operator="greaterThan">
      <formula>1</formula>
    </cfRule>
  </conditionalFormatting>
  <conditionalFormatting sqref="R32:R39">
    <cfRule type="cellIs" dxfId="10913" priority="1233" operator="greaterThan">
      <formula>1</formula>
    </cfRule>
    <cfRule type="cellIs" dxfId="10912" priority="1234" operator="lessThan">
      <formula>0.8</formula>
    </cfRule>
  </conditionalFormatting>
  <conditionalFormatting sqref="P39">
    <cfRule type="cellIs" dxfId="10911" priority="1226" operator="greaterThan">
      <formula>0</formula>
    </cfRule>
  </conditionalFormatting>
  <conditionalFormatting sqref="Q32:Q39">
    <cfRule type="cellIs" dxfId="10910" priority="1231" operator="lessThan">
      <formula>0</formula>
    </cfRule>
  </conditionalFormatting>
  <conditionalFormatting sqref="R32:R39">
    <cfRule type="cellIs" dxfId="10909" priority="1229" operator="lessThan">
      <formula>0.8</formula>
    </cfRule>
    <cfRule type="cellIs" dxfId="10908" priority="1230" operator="greaterThan">
      <formula>1</formula>
    </cfRule>
  </conditionalFormatting>
  <conditionalFormatting sqref="R32:R39">
    <cfRule type="cellIs" dxfId="10907" priority="1227" operator="greaterThan">
      <formula>1</formula>
    </cfRule>
    <cfRule type="cellIs" dxfId="10906" priority="1228" operator="lessThan">
      <formula>0.8</formula>
    </cfRule>
  </conditionalFormatting>
  <conditionalFormatting sqref="R32:R39">
    <cfRule type="cellIs" dxfId="10905" priority="1223" operator="lessThan">
      <formula>0.8</formula>
    </cfRule>
    <cfRule type="cellIs" dxfId="10904" priority="1224" operator="greaterThan">
      <formula>1</formula>
    </cfRule>
  </conditionalFormatting>
  <conditionalFormatting sqref="R32:R39">
    <cfRule type="cellIs" dxfId="10903" priority="1221" operator="greaterThan">
      <formula>1</formula>
    </cfRule>
    <cfRule type="cellIs" dxfId="10902" priority="1222" operator="lessThan">
      <formula>0.8</formula>
    </cfRule>
  </conditionalFormatting>
  <conditionalFormatting sqref="P39">
    <cfRule type="cellIs" dxfId="10901" priority="1220" operator="greaterThan">
      <formula>0</formula>
    </cfRule>
  </conditionalFormatting>
  <conditionalFormatting sqref="Q32:Q39">
    <cfRule type="cellIs" dxfId="10900" priority="1225" operator="lessThan">
      <formula>0</formula>
    </cfRule>
  </conditionalFormatting>
  <conditionalFormatting sqref="Q32:Q39">
    <cfRule type="cellIs" dxfId="10899" priority="1214" operator="lessThan">
      <formula>0</formula>
    </cfRule>
  </conditionalFormatting>
  <conditionalFormatting sqref="P39">
    <cfRule type="cellIs" dxfId="10898" priority="1215" operator="greaterThan">
      <formula>0</formula>
    </cfRule>
  </conditionalFormatting>
  <conditionalFormatting sqref="R32:R39">
    <cfRule type="cellIs" dxfId="10897" priority="1218" operator="lessThan">
      <formula>0.8</formula>
    </cfRule>
    <cfRule type="cellIs" dxfId="10896" priority="1219" operator="greaterThan">
      <formula>1</formula>
    </cfRule>
  </conditionalFormatting>
  <conditionalFormatting sqref="R32:R39">
    <cfRule type="cellIs" dxfId="10895" priority="1216" operator="greaterThan">
      <formula>1</formula>
    </cfRule>
    <cfRule type="cellIs" dxfId="10894" priority="1217" operator="lessThan">
      <formula>0.8</formula>
    </cfRule>
  </conditionalFormatting>
  <conditionalFormatting sqref="Q32:Q39">
    <cfRule type="cellIs" dxfId="10893" priority="1208" operator="lessThan">
      <formula>0</formula>
    </cfRule>
  </conditionalFormatting>
  <conditionalFormatting sqref="R32:R39">
    <cfRule type="cellIs" dxfId="10892" priority="1212" operator="lessThan">
      <formula>0.8</formula>
    </cfRule>
    <cfRule type="cellIs" dxfId="10891" priority="1213" operator="greaterThan">
      <formula>1</formula>
    </cfRule>
  </conditionalFormatting>
  <conditionalFormatting sqref="R32:R39">
    <cfRule type="cellIs" dxfId="10890" priority="1210" operator="greaterThan">
      <formula>1</formula>
    </cfRule>
    <cfRule type="cellIs" dxfId="10889" priority="1211" operator="lessThan">
      <formula>0.8</formula>
    </cfRule>
  </conditionalFormatting>
  <conditionalFormatting sqref="P39">
    <cfRule type="cellIs" dxfId="10888" priority="1209" operator="greaterThan">
      <formula>0</formula>
    </cfRule>
  </conditionalFormatting>
  <conditionalFormatting sqref="Q32:Q39">
    <cfRule type="cellIs" dxfId="10887" priority="1207" operator="lessThan">
      <formula>0</formula>
    </cfRule>
  </conditionalFormatting>
  <conditionalFormatting sqref="R32:R39">
    <cfRule type="cellIs" dxfId="10886" priority="1205" operator="lessThan">
      <formula>0.8</formula>
    </cfRule>
    <cfRule type="cellIs" dxfId="10885" priority="1206" operator="greaterThan">
      <formula>1</formula>
    </cfRule>
  </conditionalFormatting>
  <conditionalFormatting sqref="R32:R39">
    <cfRule type="cellIs" dxfId="10884" priority="1203" operator="greaterThan">
      <formula>1</formula>
    </cfRule>
    <cfRule type="cellIs" dxfId="10883" priority="1204" operator="lessThan">
      <formula>0.8</formula>
    </cfRule>
  </conditionalFormatting>
  <conditionalFormatting sqref="P39">
    <cfRule type="cellIs" dxfId="10882" priority="1202" operator="greaterThan">
      <formula>0</formula>
    </cfRule>
  </conditionalFormatting>
  <conditionalFormatting sqref="Q32:Q39">
    <cfRule type="cellIs" dxfId="10881" priority="1201" operator="lessThan">
      <formula>0</formula>
    </cfRule>
  </conditionalFormatting>
  <conditionalFormatting sqref="R32:R39">
    <cfRule type="cellIs" dxfId="10880" priority="1199" operator="lessThan">
      <formula>0.8</formula>
    </cfRule>
    <cfRule type="cellIs" dxfId="10879" priority="1200" operator="greaterThan">
      <formula>1</formula>
    </cfRule>
  </conditionalFormatting>
  <conditionalFormatting sqref="R32:R39">
    <cfRule type="cellIs" dxfId="10878" priority="1197" operator="greaterThan">
      <formula>1</formula>
    </cfRule>
    <cfRule type="cellIs" dxfId="10877" priority="1198" operator="lessThan">
      <formula>0.8</formula>
    </cfRule>
  </conditionalFormatting>
  <conditionalFormatting sqref="P39">
    <cfRule type="cellIs" dxfId="10876" priority="1196" operator="greaterThan">
      <formula>0</formula>
    </cfRule>
  </conditionalFormatting>
  <conditionalFormatting sqref="Q32:Q39">
    <cfRule type="cellIs" dxfId="10875" priority="1195" operator="lessThan">
      <formula>0</formula>
    </cfRule>
  </conditionalFormatting>
  <conditionalFormatting sqref="R32:R39">
    <cfRule type="cellIs" dxfId="10874" priority="1193" operator="lessThan">
      <formula>0.8</formula>
    </cfRule>
    <cfRule type="cellIs" dxfId="10873" priority="1194" operator="greaterThan">
      <formula>1</formula>
    </cfRule>
  </conditionalFormatting>
  <conditionalFormatting sqref="R32:R39">
    <cfRule type="cellIs" dxfId="10872" priority="1191" operator="greaterThan">
      <formula>1</formula>
    </cfRule>
    <cfRule type="cellIs" dxfId="10871" priority="1192" operator="lessThan">
      <formula>0.8</formula>
    </cfRule>
  </conditionalFormatting>
  <conditionalFormatting sqref="P39">
    <cfRule type="cellIs" dxfId="10870" priority="1190" operator="greaterThan">
      <formula>0</formula>
    </cfRule>
  </conditionalFormatting>
  <conditionalFormatting sqref="Q32:Q39">
    <cfRule type="cellIs" dxfId="10869" priority="1189" operator="lessThan">
      <formula>0</formula>
    </cfRule>
  </conditionalFormatting>
  <conditionalFormatting sqref="R32:R39">
    <cfRule type="cellIs" dxfId="10868" priority="1187" operator="lessThan">
      <formula>0.8</formula>
    </cfRule>
    <cfRule type="cellIs" dxfId="10867" priority="1188" operator="greaterThan">
      <formula>1</formula>
    </cfRule>
  </conditionalFormatting>
  <conditionalFormatting sqref="R32:R39">
    <cfRule type="cellIs" dxfId="10866" priority="1185" operator="greaterThan">
      <formula>1</formula>
    </cfRule>
    <cfRule type="cellIs" dxfId="10865" priority="1186" operator="lessThan">
      <formula>0.8</formula>
    </cfRule>
  </conditionalFormatting>
  <conditionalFormatting sqref="P39">
    <cfRule type="cellIs" dxfId="10864" priority="1184" operator="greaterThan">
      <formula>0</formula>
    </cfRule>
  </conditionalFormatting>
  <conditionalFormatting sqref="Q96:Q105">
    <cfRule type="cellIs" dxfId="10863" priority="1178" operator="lessThan">
      <formula>0</formula>
    </cfRule>
  </conditionalFormatting>
  <conditionalFormatting sqref="P96:P105">
    <cfRule type="cellIs" dxfId="10862" priority="1179" operator="greaterThan">
      <formula>0</formula>
    </cfRule>
  </conditionalFormatting>
  <conditionalFormatting sqref="R96:R105">
    <cfRule type="cellIs" dxfId="10861" priority="1182" operator="lessThan">
      <formula>0.8</formula>
    </cfRule>
    <cfRule type="cellIs" dxfId="10860" priority="1183" operator="greaterThan">
      <formula>1</formula>
    </cfRule>
  </conditionalFormatting>
  <conditionalFormatting sqref="R96:R105">
    <cfRule type="cellIs" dxfId="10859" priority="1180" operator="greaterThan">
      <formula>1</formula>
    </cfRule>
    <cfRule type="cellIs" dxfId="10858" priority="1181" operator="lessThan">
      <formula>0.8</formula>
    </cfRule>
  </conditionalFormatting>
  <conditionalFormatting sqref="Q96:Q105">
    <cfRule type="cellIs" dxfId="10857" priority="1172" operator="lessThan">
      <formula>0</formula>
    </cfRule>
  </conditionalFormatting>
  <conditionalFormatting sqref="R96:R105">
    <cfRule type="cellIs" dxfId="10856" priority="1176" operator="lessThan">
      <formula>0.8</formula>
    </cfRule>
    <cfRule type="cellIs" dxfId="10855" priority="1177" operator="greaterThan">
      <formula>1</formula>
    </cfRule>
  </conditionalFormatting>
  <conditionalFormatting sqref="R96:R105">
    <cfRule type="cellIs" dxfId="10854" priority="1174" operator="greaterThan">
      <formula>1</formula>
    </cfRule>
    <cfRule type="cellIs" dxfId="10853" priority="1175" operator="lessThan">
      <formula>0.8</formula>
    </cfRule>
  </conditionalFormatting>
  <conditionalFormatting sqref="P96:P105">
    <cfRule type="cellIs" dxfId="10852" priority="1173" operator="greaterThan">
      <formula>0</formula>
    </cfRule>
  </conditionalFormatting>
  <conditionalFormatting sqref="Q96:Q105">
    <cfRule type="cellIs" dxfId="10851" priority="1171" operator="lessThan">
      <formula>0</formula>
    </cfRule>
  </conditionalFormatting>
  <conditionalFormatting sqref="R96:R105">
    <cfRule type="cellIs" dxfId="10850" priority="1169" operator="lessThan">
      <formula>0.8</formula>
    </cfRule>
    <cfRule type="cellIs" dxfId="10849" priority="1170" operator="greaterThan">
      <formula>1</formula>
    </cfRule>
  </conditionalFormatting>
  <conditionalFormatting sqref="R96:R105">
    <cfRule type="cellIs" dxfId="10848" priority="1167" operator="greaterThan">
      <formula>1</formula>
    </cfRule>
    <cfRule type="cellIs" dxfId="10847" priority="1168" operator="lessThan">
      <formula>0.8</formula>
    </cfRule>
  </conditionalFormatting>
  <conditionalFormatting sqref="P96:P105">
    <cfRule type="cellIs" dxfId="10846" priority="1166" operator="greaterThan">
      <formula>0</formula>
    </cfRule>
  </conditionalFormatting>
  <conditionalFormatting sqref="Q96:Q105">
    <cfRule type="cellIs" dxfId="10845" priority="1165" operator="lessThan">
      <formula>0</formula>
    </cfRule>
  </conditionalFormatting>
  <conditionalFormatting sqref="R96:R105">
    <cfRule type="cellIs" dxfId="10844" priority="1163" operator="lessThan">
      <formula>0.8</formula>
    </cfRule>
    <cfRule type="cellIs" dxfId="10843" priority="1164" operator="greaterThan">
      <formula>1</formula>
    </cfRule>
  </conditionalFormatting>
  <conditionalFormatting sqref="R96:R105">
    <cfRule type="cellIs" dxfId="10842" priority="1161" operator="greaterThan">
      <formula>1</formula>
    </cfRule>
    <cfRule type="cellIs" dxfId="10841" priority="1162" operator="lessThan">
      <formula>0.8</formula>
    </cfRule>
  </conditionalFormatting>
  <conditionalFormatting sqref="P96:P105">
    <cfRule type="cellIs" dxfId="10840" priority="1160" operator="greaterThan">
      <formula>0</formula>
    </cfRule>
  </conditionalFormatting>
  <conditionalFormatting sqref="Q96:Q105">
    <cfRule type="cellIs" dxfId="10839" priority="1154" operator="lessThan">
      <formula>0</formula>
    </cfRule>
  </conditionalFormatting>
  <conditionalFormatting sqref="R96:R105">
    <cfRule type="cellIs" dxfId="10838" priority="1158" operator="lessThan">
      <formula>0.8</formula>
    </cfRule>
    <cfRule type="cellIs" dxfId="10837" priority="1159" operator="greaterThan">
      <formula>1</formula>
    </cfRule>
  </conditionalFormatting>
  <conditionalFormatting sqref="R96:R105">
    <cfRule type="cellIs" dxfId="10836" priority="1156" operator="greaterThan">
      <formula>1</formula>
    </cfRule>
    <cfRule type="cellIs" dxfId="10835" priority="1157" operator="lessThan">
      <formula>0.8</formula>
    </cfRule>
  </conditionalFormatting>
  <conditionalFormatting sqref="P96:P105">
    <cfRule type="cellIs" dxfId="10834" priority="1155" operator="greaterThan">
      <formula>0</formula>
    </cfRule>
  </conditionalFormatting>
  <conditionalFormatting sqref="Q96:Q105">
    <cfRule type="cellIs" dxfId="10833" priority="1153" operator="lessThan">
      <formula>0</formula>
    </cfRule>
  </conditionalFormatting>
  <conditionalFormatting sqref="R96:R105">
    <cfRule type="cellIs" dxfId="10832" priority="1151" operator="lessThan">
      <formula>0.8</formula>
    </cfRule>
    <cfRule type="cellIs" dxfId="10831" priority="1152" operator="greaterThan">
      <formula>1</formula>
    </cfRule>
  </conditionalFormatting>
  <conditionalFormatting sqref="R96:R105">
    <cfRule type="cellIs" dxfId="10830" priority="1149" operator="greaterThan">
      <formula>1</formula>
    </cfRule>
    <cfRule type="cellIs" dxfId="10829" priority="1150" operator="lessThan">
      <formula>0.8</formula>
    </cfRule>
  </conditionalFormatting>
  <conditionalFormatting sqref="P96:P105">
    <cfRule type="cellIs" dxfId="10828" priority="1148" operator="greaterThan">
      <formula>0</formula>
    </cfRule>
  </conditionalFormatting>
  <conditionalFormatting sqref="Q96:Q105">
    <cfRule type="cellIs" dxfId="10827" priority="1147" operator="lessThan">
      <formula>0</formula>
    </cfRule>
  </conditionalFormatting>
  <conditionalFormatting sqref="R96:R105">
    <cfRule type="cellIs" dxfId="10826" priority="1145" operator="lessThan">
      <formula>0.8</formula>
    </cfRule>
    <cfRule type="cellIs" dxfId="10825" priority="1146" operator="greaterThan">
      <formula>1</formula>
    </cfRule>
  </conditionalFormatting>
  <conditionalFormatting sqref="R96:R105">
    <cfRule type="cellIs" dxfId="10824" priority="1143" operator="greaterThan">
      <formula>1</formula>
    </cfRule>
    <cfRule type="cellIs" dxfId="10823" priority="1144" operator="lessThan">
      <formula>0.8</formula>
    </cfRule>
  </conditionalFormatting>
  <conditionalFormatting sqref="P96:P105">
    <cfRule type="cellIs" dxfId="10822" priority="1142" operator="greaterThan">
      <formula>0</formula>
    </cfRule>
  </conditionalFormatting>
  <conditionalFormatting sqref="Q96:Q105">
    <cfRule type="cellIs" dxfId="10821" priority="1141" operator="lessThan">
      <formula>0</formula>
    </cfRule>
  </conditionalFormatting>
  <conditionalFormatting sqref="R96:R105">
    <cfRule type="cellIs" dxfId="10820" priority="1139" operator="lessThan">
      <formula>0.8</formula>
    </cfRule>
    <cfRule type="cellIs" dxfId="10819" priority="1140" operator="greaterThan">
      <formula>1</formula>
    </cfRule>
  </conditionalFormatting>
  <conditionalFormatting sqref="R96:R105">
    <cfRule type="cellIs" dxfId="10818" priority="1137" operator="greaterThan">
      <formula>1</formula>
    </cfRule>
    <cfRule type="cellIs" dxfId="10817" priority="1138" operator="lessThan">
      <formula>0.8</formula>
    </cfRule>
  </conditionalFormatting>
  <conditionalFormatting sqref="P96:P105">
    <cfRule type="cellIs" dxfId="10816" priority="1136" operator="greaterThan">
      <formula>0</formula>
    </cfRule>
  </conditionalFormatting>
  <conditionalFormatting sqref="Q96:Q105">
    <cfRule type="cellIs" dxfId="10815" priority="1135" operator="lessThan">
      <formula>0</formula>
    </cfRule>
  </conditionalFormatting>
  <conditionalFormatting sqref="R96:R105">
    <cfRule type="cellIs" dxfId="10814" priority="1133" operator="lessThan">
      <formula>0.8</formula>
    </cfRule>
    <cfRule type="cellIs" dxfId="10813" priority="1134" operator="greaterThan">
      <formula>1</formula>
    </cfRule>
  </conditionalFormatting>
  <conditionalFormatting sqref="R96:R105">
    <cfRule type="cellIs" dxfId="10812" priority="1131" operator="greaterThan">
      <formula>1</formula>
    </cfRule>
    <cfRule type="cellIs" dxfId="10811" priority="1132" operator="lessThan">
      <formula>0.8</formula>
    </cfRule>
  </conditionalFormatting>
  <conditionalFormatting sqref="P96:P105">
    <cfRule type="cellIs" dxfId="10810" priority="1130" operator="greaterThan">
      <formula>0</formula>
    </cfRule>
  </conditionalFormatting>
  <conditionalFormatting sqref="Q96:Q105">
    <cfRule type="cellIs" dxfId="10809" priority="1129" operator="lessThan">
      <formula>0</formula>
    </cfRule>
  </conditionalFormatting>
  <conditionalFormatting sqref="R96:R105">
    <cfRule type="cellIs" dxfId="10808" priority="1127" operator="lessThan">
      <formula>0.8</formula>
    </cfRule>
    <cfRule type="cellIs" dxfId="10807" priority="1128" operator="greaterThan">
      <formula>1</formula>
    </cfRule>
  </conditionalFormatting>
  <conditionalFormatting sqref="R96:R105">
    <cfRule type="cellIs" dxfId="10806" priority="1125" operator="greaterThan">
      <formula>1</formula>
    </cfRule>
    <cfRule type="cellIs" dxfId="10805" priority="1126" operator="lessThan">
      <formula>0.8</formula>
    </cfRule>
  </conditionalFormatting>
  <conditionalFormatting sqref="P96:P105">
    <cfRule type="cellIs" dxfId="10804" priority="1124" operator="greaterThan">
      <formula>0</formula>
    </cfRule>
  </conditionalFormatting>
  <conditionalFormatting sqref="P96:P105">
    <cfRule type="cellIs" dxfId="10803" priority="1118" operator="greaterThan">
      <formula>0</formula>
    </cfRule>
  </conditionalFormatting>
  <conditionalFormatting sqref="Q96:Q105">
    <cfRule type="cellIs" dxfId="10802" priority="1123" operator="lessThan">
      <formula>0</formula>
    </cfRule>
  </conditionalFormatting>
  <conditionalFormatting sqref="R96:R105">
    <cfRule type="cellIs" dxfId="10801" priority="1121" operator="lessThan">
      <formula>0.8</formula>
    </cfRule>
    <cfRule type="cellIs" dxfId="10800" priority="1122" operator="greaterThan">
      <formula>1</formula>
    </cfRule>
  </conditionalFormatting>
  <conditionalFormatting sqref="R96:R105">
    <cfRule type="cellIs" dxfId="10799" priority="1119" operator="greaterThan">
      <formula>1</formula>
    </cfRule>
    <cfRule type="cellIs" dxfId="10798" priority="1120" operator="lessThan">
      <formula>0.8</formula>
    </cfRule>
  </conditionalFormatting>
  <conditionalFormatting sqref="P96:P105">
    <cfRule type="cellIs" dxfId="10797" priority="1112" operator="greaterThan">
      <formula>0</formula>
    </cfRule>
  </conditionalFormatting>
  <conditionalFormatting sqref="Q96:Q105">
    <cfRule type="cellIs" dxfId="10796" priority="1117" operator="lessThan">
      <formula>0</formula>
    </cfRule>
  </conditionalFormatting>
  <conditionalFormatting sqref="R96:R105">
    <cfRule type="cellIs" dxfId="10795" priority="1115" operator="lessThan">
      <formula>0.8</formula>
    </cfRule>
    <cfRule type="cellIs" dxfId="10794" priority="1116" operator="greaterThan">
      <formula>1</formula>
    </cfRule>
  </conditionalFormatting>
  <conditionalFormatting sqref="R96:R105">
    <cfRule type="cellIs" dxfId="10793" priority="1113" operator="greaterThan">
      <formula>1</formula>
    </cfRule>
    <cfRule type="cellIs" dxfId="10792" priority="1114" operator="lessThan">
      <formula>0.8</formula>
    </cfRule>
  </conditionalFormatting>
  <conditionalFormatting sqref="R96:R105">
    <cfRule type="cellIs" dxfId="10791" priority="1109" operator="lessThan">
      <formula>0.8</formula>
    </cfRule>
    <cfRule type="cellIs" dxfId="10790" priority="1110" operator="greaterThan">
      <formula>1</formula>
    </cfRule>
  </conditionalFormatting>
  <conditionalFormatting sqref="R96:R105">
    <cfRule type="cellIs" dxfId="10789" priority="1107" operator="greaterThan">
      <formula>1</formula>
    </cfRule>
    <cfRule type="cellIs" dxfId="10788" priority="1108" operator="lessThan">
      <formula>0.8</formula>
    </cfRule>
  </conditionalFormatting>
  <conditionalFormatting sqref="P96:P105">
    <cfRule type="cellIs" dxfId="10787" priority="1106" operator="greaterThan">
      <formula>0</formula>
    </cfRule>
  </conditionalFormatting>
  <conditionalFormatting sqref="Q96:Q105">
    <cfRule type="cellIs" dxfId="10786" priority="1111" operator="lessThan">
      <formula>0</formula>
    </cfRule>
  </conditionalFormatting>
  <conditionalFormatting sqref="Q96:Q105">
    <cfRule type="cellIs" dxfId="10785" priority="1100" operator="lessThan">
      <formula>0</formula>
    </cfRule>
  </conditionalFormatting>
  <conditionalFormatting sqref="P96:P105">
    <cfRule type="cellIs" dxfId="10784" priority="1101" operator="greaterThan">
      <formula>0</formula>
    </cfRule>
  </conditionalFormatting>
  <conditionalFormatting sqref="R96:R105">
    <cfRule type="cellIs" dxfId="10783" priority="1104" operator="lessThan">
      <formula>0.8</formula>
    </cfRule>
    <cfRule type="cellIs" dxfId="10782" priority="1105" operator="greaterThan">
      <formula>1</formula>
    </cfRule>
  </conditionalFormatting>
  <conditionalFormatting sqref="R96:R105">
    <cfRule type="cellIs" dxfId="10781" priority="1102" operator="greaterThan">
      <formula>1</formula>
    </cfRule>
    <cfRule type="cellIs" dxfId="10780" priority="1103" operator="lessThan">
      <formula>0.8</formula>
    </cfRule>
  </conditionalFormatting>
  <conditionalFormatting sqref="Q96:Q105">
    <cfRule type="cellIs" dxfId="10779" priority="1094" operator="lessThan">
      <formula>0</formula>
    </cfRule>
  </conditionalFormatting>
  <conditionalFormatting sqref="R96:R105">
    <cfRule type="cellIs" dxfId="10778" priority="1098" operator="lessThan">
      <formula>0.8</formula>
    </cfRule>
    <cfRule type="cellIs" dxfId="10777" priority="1099" operator="greaterThan">
      <formula>1</formula>
    </cfRule>
  </conditionalFormatting>
  <conditionalFormatting sqref="R96:R105">
    <cfRule type="cellIs" dxfId="10776" priority="1096" operator="greaterThan">
      <formula>1</formula>
    </cfRule>
    <cfRule type="cellIs" dxfId="10775" priority="1097" operator="lessThan">
      <formula>0.8</formula>
    </cfRule>
  </conditionalFormatting>
  <conditionalFormatting sqref="P96:P105">
    <cfRule type="cellIs" dxfId="10774" priority="1095" operator="greaterThan">
      <formula>0</formula>
    </cfRule>
  </conditionalFormatting>
  <conditionalFormatting sqref="Q96:Q105">
    <cfRule type="cellIs" dxfId="10773" priority="1093" operator="lessThan">
      <formula>0</formula>
    </cfRule>
  </conditionalFormatting>
  <conditionalFormatting sqref="R96:R105">
    <cfRule type="cellIs" dxfId="10772" priority="1091" operator="lessThan">
      <formula>0.8</formula>
    </cfRule>
    <cfRule type="cellIs" dxfId="10771" priority="1092" operator="greaterThan">
      <formula>1</formula>
    </cfRule>
  </conditionalFormatting>
  <conditionalFormatting sqref="R96:R105">
    <cfRule type="cellIs" dxfId="10770" priority="1089" operator="greaterThan">
      <formula>1</formula>
    </cfRule>
    <cfRule type="cellIs" dxfId="10769" priority="1090" operator="lessThan">
      <formula>0.8</formula>
    </cfRule>
  </conditionalFormatting>
  <conditionalFormatting sqref="P96:P105">
    <cfRule type="cellIs" dxfId="10768" priority="1088" operator="greaterThan">
      <formula>0</formula>
    </cfRule>
  </conditionalFormatting>
  <conditionalFormatting sqref="Q96:Q105">
    <cfRule type="cellIs" dxfId="10767" priority="1087" operator="lessThan">
      <formula>0</formula>
    </cfRule>
  </conditionalFormatting>
  <conditionalFormatting sqref="R96:R105">
    <cfRule type="cellIs" dxfId="10766" priority="1085" operator="lessThan">
      <formula>0.8</formula>
    </cfRule>
    <cfRule type="cellIs" dxfId="10765" priority="1086" operator="greaterThan">
      <formula>1</formula>
    </cfRule>
  </conditionalFormatting>
  <conditionalFormatting sqref="R96:R105">
    <cfRule type="cellIs" dxfId="10764" priority="1083" operator="greaterThan">
      <formula>1</formula>
    </cfRule>
    <cfRule type="cellIs" dxfId="10763" priority="1084" operator="lessThan">
      <formula>0.8</formula>
    </cfRule>
  </conditionalFormatting>
  <conditionalFormatting sqref="P96:P105">
    <cfRule type="cellIs" dxfId="10762" priority="1082" operator="greaterThan">
      <formula>0</formula>
    </cfRule>
  </conditionalFormatting>
  <conditionalFormatting sqref="Q96:Q105">
    <cfRule type="cellIs" dxfId="10761" priority="1076" operator="lessThan">
      <formula>0</formula>
    </cfRule>
  </conditionalFormatting>
  <conditionalFormatting sqref="P96:P105">
    <cfRule type="cellIs" dxfId="10760" priority="1077" operator="greaterThan">
      <formula>0</formula>
    </cfRule>
  </conditionalFormatting>
  <conditionalFormatting sqref="R96:R105">
    <cfRule type="cellIs" dxfId="10759" priority="1080" operator="lessThan">
      <formula>0.8</formula>
    </cfRule>
    <cfRule type="cellIs" dxfId="10758" priority="1081" operator="greaterThan">
      <formula>1</formula>
    </cfRule>
  </conditionalFormatting>
  <conditionalFormatting sqref="R96:R105">
    <cfRule type="cellIs" dxfId="10757" priority="1078" operator="greaterThan">
      <formula>1</formula>
    </cfRule>
    <cfRule type="cellIs" dxfId="10756" priority="1079" operator="lessThan">
      <formula>0.8</formula>
    </cfRule>
  </conditionalFormatting>
  <conditionalFormatting sqref="Q96:Q105">
    <cfRule type="cellIs" dxfId="10755" priority="1070" operator="lessThan">
      <formula>0</formula>
    </cfRule>
  </conditionalFormatting>
  <conditionalFormatting sqref="R96:R105">
    <cfRule type="cellIs" dxfId="10754" priority="1074" operator="lessThan">
      <formula>0.8</formula>
    </cfRule>
    <cfRule type="cellIs" dxfId="10753" priority="1075" operator="greaterThan">
      <formula>1</formula>
    </cfRule>
  </conditionalFormatting>
  <conditionalFormatting sqref="R96:R105">
    <cfRule type="cellIs" dxfId="10752" priority="1072" operator="greaterThan">
      <formula>1</formula>
    </cfRule>
    <cfRule type="cellIs" dxfId="10751" priority="1073" operator="lessThan">
      <formula>0.8</formula>
    </cfRule>
  </conditionalFormatting>
  <conditionalFormatting sqref="P96:P105">
    <cfRule type="cellIs" dxfId="10750" priority="1071" operator="greaterThan">
      <formula>0</formula>
    </cfRule>
  </conditionalFormatting>
  <conditionalFormatting sqref="Q96:Q105">
    <cfRule type="cellIs" dxfId="10749" priority="1069" operator="lessThan">
      <formula>0</formula>
    </cfRule>
  </conditionalFormatting>
  <conditionalFormatting sqref="R96:R105">
    <cfRule type="cellIs" dxfId="10748" priority="1067" operator="lessThan">
      <formula>0.8</formula>
    </cfRule>
    <cfRule type="cellIs" dxfId="10747" priority="1068" operator="greaterThan">
      <formula>1</formula>
    </cfRule>
  </conditionalFormatting>
  <conditionalFormatting sqref="R96:R105">
    <cfRule type="cellIs" dxfId="10746" priority="1065" operator="greaterThan">
      <formula>1</formula>
    </cfRule>
    <cfRule type="cellIs" dxfId="10745" priority="1066" operator="lessThan">
      <formula>0.8</formula>
    </cfRule>
  </conditionalFormatting>
  <conditionalFormatting sqref="P96:P105">
    <cfRule type="cellIs" dxfId="10744" priority="1064" operator="greaterThan">
      <formula>0</formula>
    </cfRule>
  </conditionalFormatting>
  <conditionalFormatting sqref="Q96:Q105">
    <cfRule type="cellIs" dxfId="10743" priority="1063" operator="lessThan">
      <formula>0</formula>
    </cfRule>
  </conditionalFormatting>
  <conditionalFormatting sqref="R96:R105">
    <cfRule type="cellIs" dxfId="10742" priority="1061" operator="lessThan">
      <formula>0.8</formula>
    </cfRule>
    <cfRule type="cellIs" dxfId="10741" priority="1062" operator="greaterThan">
      <formula>1</formula>
    </cfRule>
  </conditionalFormatting>
  <conditionalFormatting sqref="R96:R105">
    <cfRule type="cellIs" dxfId="10740" priority="1059" operator="greaterThan">
      <formula>1</formula>
    </cfRule>
    <cfRule type="cellIs" dxfId="10739" priority="1060" operator="lessThan">
      <formula>0.8</formula>
    </cfRule>
  </conditionalFormatting>
  <conditionalFormatting sqref="P96:P105">
    <cfRule type="cellIs" dxfId="10738" priority="1058" operator="greaterThan">
      <formula>0</formula>
    </cfRule>
  </conditionalFormatting>
  <conditionalFormatting sqref="P124 P127 P129:P130">
    <cfRule type="cellIs" dxfId="10737" priority="1052" operator="greaterThan">
      <formula>0</formula>
    </cfRule>
  </conditionalFormatting>
  <conditionalFormatting sqref="Q124 Q127 Q129:Q130">
    <cfRule type="cellIs" dxfId="10736" priority="1057" operator="lessThan">
      <formula>0</formula>
    </cfRule>
  </conditionalFormatting>
  <conditionalFormatting sqref="R124 R127 R129:R130">
    <cfRule type="cellIs" dxfId="10735" priority="1055" operator="lessThan">
      <formula>0.8</formula>
    </cfRule>
    <cfRule type="cellIs" dxfId="10734" priority="1056" operator="greaterThan">
      <formula>1</formula>
    </cfRule>
  </conditionalFormatting>
  <conditionalFormatting sqref="R124 R127 R129:R130">
    <cfRule type="cellIs" dxfId="10733" priority="1053" operator="greaterThan">
      <formula>1</formula>
    </cfRule>
    <cfRule type="cellIs" dxfId="10732" priority="1054" operator="lessThan">
      <formula>0.8</formula>
    </cfRule>
  </conditionalFormatting>
  <conditionalFormatting sqref="Q124 Q127 Q129:Q130">
    <cfRule type="cellIs" dxfId="10731" priority="1051" operator="lessThan">
      <formula>0</formula>
    </cfRule>
  </conditionalFormatting>
  <conditionalFormatting sqref="R124 R127 R129:R130">
    <cfRule type="cellIs" dxfId="10730" priority="1049" operator="lessThan">
      <formula>0.8</formula>
    </cfRule>
    <cfRule type="cellIs" dxfId="10729" priority="1050" operator="greaterThan">
      <formula>1</formula>
    </cfRule>
  </conditionalFormatting>
  <conditionalFormatting sqref="R124 R127 R129:R130">
    <cfRule type="cellIs" dxfId="10728" priority="1047" operator="greaterThan">
      <formula>1</formula>
    </cfRule>
    <cfRule type="cellIs" dxfId="10727" priority="1048" operator="lessThan">
      <formula>0.8</formula>
    </cfRule>
  </conditionalFormatting>
  <conditionalFormatting sqref="P124 P127 P129:P130">
    <cfRule type="cellIs" dxfId="10726" priority="1046" operator="greaterThan">
      <formula>0</formula>
    </cfRule>
  </conditionalFormatting>
  <conditionalFormatting sqref="Q123 Q131 Q126 Q128">
    <cfRule type="cellIs" dxfId="10725" priority="1045" operator="lessThan">
      <formula>0</formula>
    </cfRule>
  </conditionalFormatting>
  <conditionalFormatting sqref="R123 R131 R126 R128">
    <cfRule type="cellIs" dxfId="10724" priority="1043" operator="lessThan">
      <formula>0.8</formula>
    </cfRule>
    <cfRule type="cellIs" dxfId="10723" priority="1044" operator="greaterThan">
      <formula>1</formula>
    </cfRule>
  </conditionalFormatting>
  <conditionalFormatting sqref="R123 R131 R126 R128">
    <cfRule type="cellIs" dxfId="10722" priority="1041" operator="greaterThan">
      <formula>1</formula>
    </cfRule>
    <cfRule type="cellIs" dxfId="10721" priority="1042" operator="lessThan">
      <formula>0.8</formula>
    </cfRule>
  </conditionalFormatting>
  <conditionalFormatting sqref="P123 P131 P126 P128">
    <cfRule type="cellIs" dxfId="10720" priority="1040" operator="greaterThan">
      <formula>0</formula>
    </cfRule>
  </conditionalFormatting>
  <conditionalFormatting sqref="P123 P131 P126 P128">
    <cfRule type="cellIs" dxfId="10719" priority="1034" operator="greaterThan">
      <formula>0</formula>
    </cfRule>
  </conditionalFormatting>
  <conditionalFormatting sqref="Q123 Q131 Q126 Q128">
    <cfRule type="cellIs" dxfId="10718" priority="1039" operator="lessThan">
      <formula>0</formula>
    </cfRule>
  </conditionalFormatting>
  <conditionalFormatting sqref="R123 R131 R126 R128">
    <cfRule type="cellIs" dxfId="10717" priority="1037" operator="lessThan">
      <formula>0.8</formula>
    </cfRule>
    <cfRule type="cellIs" dxfId="10716" priority="1038" operator="greaterThan">
      <formula>1</formula>
    </cfRule>
  </conditionalFormatting>
  <conditionalFormatting sqref="R123 R131 R126 R128">
    <cfRule type="cellIs" dxfId="10715" priority="1035" operator="greaterThan">
      <formula>1</formula>
    </cfRule>
    <cfRule type="cellIs" dxfId="10714" priority="1036" operator="lessThan">
      <formula>0.8</formula>
    </cfRule>
  </conditionalFormatting>
  <conditionalFormatting sqref="P122 P125">
    <cfRule type="cellIs" dxfId="10713" priority="1028" operator="greaterThan">
      <formula>0</formula>
    </cfRule>
  </conditionalFormatting>
  <conditionalFormatting sqref="Q122 Q125">
    <cfRule type="cellIs" dxfId="10712" priority="1033" operator="lessThan">
      <formula>0</formula>
    </cfRule>
  </conditionalFormatting>
  <conditionalFormatting sqref="R122 R125">
    <cfRule type="cellIs" dxfId="10711" priority="1031" operator="lessThan">
      <formula>0.8</formula>
    </cfRule>
    <cfRule type="cellIs" dxfId="10710" priority="1032" operator="greaterThan">
      <formula>1</formula>
    </cfRule>
  </conditionalFormatting>
  <conditionalFormatting sqref="R122 R125">
    <cfRule type="cellIs" dxfId="10709" priority="1029" operator="greaterThan">
      <formula>1</formula>
    </cfRule>
    <cfRule type="cellIs" dxfId="10708" priority="1030" operator="lessThan">
      <formula>0.8</formula>
    </cfRule>
  </conditionalFormatting>
  <conditionalFormatting sqref="P137 P140 P142 P144">
    <cfRule type="cellIs" dxfId="10707" priority="1027" operator="greaterThan">
      <formula>0</formula>
    </cfRule>
  </conditionalFormatting>
  <conditionalFormatting sqref="Q137:Q144">
    <cfRule type="cellIs" dxfId="10706" priority="1026" operator="lessThan">
      <formula>0</formula>
    </cfRule>
  </conditionalFormatting>
  <conditionalFormatting sqref="R137">
    <cfRule type="cellIs" dxfId="10705" priority="1024" operator="lessThan">
      <formula>0.8</formula>
    </cfRule>
    <cfRule type="cellIs" dxfId="10704" priority="1025" operator="greaterThan">
      <formula>1</formula>
    </cfRule>
  </conditionalFormatting>
  <conditionalFormatting sqref="R137">
    <cfRule type="cellIs" dxfId="10703" priority="1022" operator="greaterThan">
      <formula>1</formula>
    </cfRule>
    <cfRule type="cellIs" dxfId="10702" priority="1023" operator="lessThan">
      <formula>0.8</formula>
    </cfRule>
  </conditionalFormatting>
  <conditionalFormatting sqref="P137 P140 P142 P144">
    <cfRule type="cellIs" dxfId="10701" priority="1021" operator="greaterThan">
      <formula>0</formula>
    </cfRule>
  </conditionalFormatting>
  <conditionalFormatting sqref="Q137:Q144">
    <cfRule type="cellIs" dxfId="10700" priority="1020" operator="lessThan">
      <formula>0</formula>
    </cfRule>
  </conditionalFormatting>
  <conditionalFormatting sqref="R137">
    <cfRule type="cellIs" dxfId="10699" priority="1018" operator="lessThan">
      <formula>0.8</formula>
    </cfRule>
    <cfRule type="cellIs" dxfId="10698" priority="1019" operator="greaterThan">
      <formula>1</formula>
    </cfRule>
  </conditionalFormatting>
  <conditionalFormatting sqref="R137">
    <cfRule type="cellIs" dxfId="10697" priority="1016" operator="greaterThan">
      <formula>1</formula>
    </cfRule>
    <cfRule type="cellIs" dxfId="10696" priority="1017" operator="lessThan">
      <formula>0.8</formula>
    </cfRule>
  </conditionalFormatting>
  <conditionalFormatting sqref="P137 P140 P142 P144">
    <cfRule type="cellIs" dxfId="10695" priority="1015" operator="greaterThan">
      <formula>0</formula>
    </cfRule>
  </conditionalFormatting>
  <conditionalFormatting sqref="P137 P140 P142 P144">
    <cfRule type="cellIs" dxfId="10694" priority="1009" operator="greaterThan">
      <formula>0</formula>
    </cfRule>
  </conditionalFormatting>
  <conditionalFormatting sqref="Q137:Q144">
    <cfRule type="cellIs" dxfId="10693" priority="1014" operator="lessThan">
      <formula>0</formula>
    </cfRule>
  </conditionalFormatting>
  <conditionalFormatting sqref="R137">
    <cfRule type="cellIs" dxfId="10692" priority="1012" operator="lessThan">
      <formula>0.8</formula>
    </cfRule>
    <cfRule type="cellIs" dxfId="10691" priority="1013" operator="greaterThan">
      <formula>1</formula>
    </cfRule>
  </conditionalFormatting>
  <conditionalFormatting sqref="R137">
    <cfRule type="cellIs" dxfId="10690" priority="1010" operator="greaterThan">
      <formula>1</formula>
    </cfRule>
    <cfRule type="cellIs" dxfId="10689" priority="1011" operator="lessThan">
      <formula>0.8</formula>
    </cfRule>
  </conditionalFormatting>
  <conditionalFormatting sqref="Q137:Q144">
    <cfRule type="cellIs" dxfId="10688" priority="1008" operator="lessThan">
      <formula>0</formula>
    </cfRule>
  </conditionalFormatting>
  <conditionalFormatting sqref="R137">
    <cfRule type="cellIs" dxfId="10687" priority="1006" operator="lessThan">
      <formula>0.8</formula>
    </cfRule>
    <cfRule type="cellIs" dxfId="10686" priority="1007" operator="greaterThan">
      <formula>1</formula>
    </cfRule>
  </conditionalFormatting>
  <conditionalFormatting sqref="R137">
    <cfRule type="cellIs" dxfId="10685" priority="1004" operator="greaterThan">
      <formula>1</formula>
    </cfRule>
    <cfRule type="cellIs" dxfId="10684" priority="1005" operator="lessThan">
      <formula>0.8</formula>
    </cfRule>
  </conditionalFormatting>
  <conditionalFormatting sqref="P137 P140 P142 P144">
    <cfRule type="cellIs" dxfId="10683" priority="1003" operator="greaterThan">
      <formula>0</formula>
    </cfRule>
  </conditionalFormatting>
  <conditionalFormatting sqref="Q137:Q144">
    <cfRule type="cellIs" dxfId="10682" priority="1002" operator="lessThan">
      <formula>0</formula>
    </cfRule>
  </conditionalFormatting>
  <conditionalFormatting sqref="R137">
    <cfRule type="cellIs" dxfId="10681" priority="1000" operator="lessThan">
      <formula>0.8</formula>
    </cfRule>
    <cfRule type="cellIs" dxfId="10680" priority="1001" operator="greaterThan">
      <formula>1</formula>
    </cfRule>
  </conditionalFormatting>
  <conditionalFormatting sqref="R137">
    <cfRule type="cellIs" dxfId="10679" priority="998" operator="greaterThan">
      <formula>1</formula>
    </cfRule>
    <cfRule type="cellIs" dxfId="10678" priority="999" operator="lessThan">
      <formula>0.8</formula>
    </cfRule>
  </conditionalFormatting>
  <conditionalFormatting sqref="P137 P140 P142 P144">
    <cfRule type="cellIs" dxfId="10677" priority="997" operator="greaterThan">
      <formula>0</formula>
    </cfRule>
  </conditionalFormatting>
  <conditionalFormatting sqref="P137 P140 P142 P144">
    <cfRule type="cellIs" dxfId="10676" priority="991" operator="greaterThan">
      <formula>0</formula>
    </cfRule>
  </conditionalFormatting>
  <conditionalFormatting sqref="Q137:Q144">
    <cfRule type="cellIs" dxfId="10675" priority="996" operator="lessThan">
      <formula>0</formula>
    </cfRule>
  </conditionalFormatting>
  <conditionalFormatting sqref="R137">
    <cfRule type="cellIs" dxfId="10674" priority="994" operator="lessThan">
      <formula>0.8</formula>
    </cfRule>
    <cfRule type="cellIs" dxfId="10673" priority="995" operator="greaterThan">
      <formula>1</formula>
    </cfRule>
  </conditionalFormatting>
  <conditionalFormatting sqref="R137">
    <cfRule type="cellIs" dxfId="10672" priority="992" operator="greaterThan">
      <formula>1</formula>
    </cfRule>
    <cfRule type="cellIs" dxfId="10671" priority="993" operator="lessThan">
      <formula>0.8</formula>
    </cfRule>
  </conditionalFormatting>
  <conditionalFormatting sqref="Q137:Q144">
    <cfRule type="cellIs" dxfId="10670" priority="990" operator="lessThan">
      <formula>0</formula>
    </cfRule>
  </conditionalFormatting>
  <conditionalFormatting sqref="R137">
    <cfRule type="cellIs" dxfId="10669" priority="988" operator="lessThan">
      <formula>0.8</formula>
    </cfRule>
    <cfRule type="cellIs" dxfId="10668" priority="989" operator="greaterThan">
      <formula>1</formula>
    </cfRule>
  </conditionalFormatting>
  <conditionalFormatting sqref="R137">
    <cfRule type="cellIs" dxfId="10667" priority="986" operator="greaterThan">
      <formula>1</formula>
    </cfRule>
    <cfRule type="cellIs" dxfId="10666" priority="987" operator="lessThan">
      <formula>0.8</formula>
    </cfRule>
  </conditionalFormatting>
  <conditionalFormatting sqref="P137 P140 P142 P144">
    <cfRule type="cellIs" dxfId="10665" priority="985" operator="greaterThan">
      <formula>0</formula>
    </cfRule>
  </conditionalFormatting>
  <conditionalFormatting sqref="Q137:Q144">
    <cfRule type="cellIs" dxfId="10664" priority="984" operator="lessThan">
      <formula>0</formula>
    </cfRule>
  </conditionalFormatting>
  <conditionalFormatting sqref="R137">
    <cfRule type="cellIs" dxfId="10663" priority="982" operator="lessThan">
      <formula>0.8</formula>
    </cfRule>
    <cfRule type="cellIs" dxfId="10662" priority="983" operator="greaterThan">
      <formula>1</formula>
    </cfRule>
  </conditionalFormatting>
  <conditionalFormatting sqref="R137">
    <cfRule type="cellIs" dxfId="10661" priority="980" operator="greaterThan">
      <formula>1</formula>
    </cfRule>
    <cfRule type="cellIs" dxfId="10660" priority="981" operator="lessThan">
      <formula>0.8</formula>
    </cfRule>
  </conditionalFormatting>
  <conditionalFormatting sqref="P137 P140 P142 P144">
    <cfRule type="cellIs" dxfId="10659" priority="979" operator="greaterThan">
      <formula>0</formula>
    </cfRule>
  </conditionalFormatting>
  <conditionalFormatting sqref="P137 P140 P142 P144">
    <cfRule type="cellIs" dxfId="10658" priority="973" operator="greaterThan">
      <formula>0</formula>
    </cfRule>
  </conditionalFormatting>
  <conditionalFormatting sqref="Q137:Q144">
    <cfRule type="cellIs" dxfId="10657" priority="978" operator="lessThan">
      <formula>0</formula>
    </cfRule>
  </conditionalFormatting>
  <conditionalFormatting sqref="R137">
    <cfRule type="cellIs" dxfId="10656" priority="976" operator="lessThan">
      <formula>0.8</formula>
    </cfRule>
    <cfRule type="cellIs" dxfId="10655" priority="977" operator="greaterThan">
      <formula>1</formula>
    </cfRule>
  </conditionalFormatting>
  <conditionalFormatting sqref="R137">
    <cfRule type="cellIs" dxfId="10654" priority="974" operator="greaterThan">
      <formula>1</formula>
    </cfRule>
    <cfRule type="cellIs" dxfId="10653" priority="975" operator="lessThan">
      <formula>0.8</formula>
    </cfRule>
  </conditionalFormatting>
  <conditionalFormatting sqref="Q137:Q144">
    <cfRule type="cellIs" dxfId="10652" priority="972" operator="lessThan">
      <formula>0</formula>
    </cfRule>
  </conditionalFormatting>
  <conditionalFormatting sqref="R137">
    <cfRule type="cellIs" dxfId="10651" priority="970" operator="lessThan">
      <formula>0.8</formula>
    </cfRule>
    <cfRule type="cellIs" dxfId="10650" priority="971" operator="greaterThan">
      <formula>1</formula>
    </cfRule>
  </conditionalFormatting>
  <conditionalFormatting sqref="R137">
    <cfRule type="cellIs" dxfId="10649" priority="968" operator="greaterThan">
      <formula>1</formula>
    </cfRule>
    <cfRule type="cellIs" dxfId="10648" priority="969" operator="lessThan">
      <formula>0.8</formula>
    </cfRule>
  </conditionalFormatting>
  <conditionalFormatting sqref="P137 P140 P142 P144">
    <cfRule type="cellIs" dxfId="10647" priority="967" operator="greaterThan">
      <formula>0</formula>
    </cfRule>
  </conditionalFormatting>
  <conditionalFormatting sqref="P138">
    <cfRule type="cellIs" dxfId="10646" priority="962" operator="greaterThan">
      <formula>0</formula>
    </cfRule>
  </conditionalFormatting>
  <conditionalFormatting sqref="R138">
    <cfRule type="cellIs" dxfId="10645" priority="965" operator="lessThan">
      <formula>0.8</formula>
    </cfRule>
    <cfRule type="cellIs" dxfId="10644" priority="966" operator="greaterThan">
      <formula>1</formula>
    </cfRule>
  </conditionalFormatting>
  <conditionalFormatting sqref="R138">
    <cfRule type="cellIs" dxfId="10643" priority="963" operator="greaterThan">
      <formula>1</formula>
    </cfRule>
    <cfRule type="cellIs" dxfId="10642" priority="964" operator="lessThan">
      <formula>0.8</formula>
    </cfRule>
  </conditionalFormatting>
  <conditionalFormatting sqref="R138">
    <cfRule type="cellIs" dxfId="10641" priority="960" operator="lessThan">
      <formula>0.8</formula>
    </cfRule>
    <cfRule type="cellIs" dxfId="10640" priority="961" operator="greaterThan">
      <formula>1</formula>
    </cfRule>
  </conditionalFormatting>
  <conditionalFormatting sqref="R138">
    <cfRule type="cellIs" dxfId="10639" priority="958" operator="greaterThan">
      <formula>1</formula>
    </cfRule>
    <cfRule type="cellIs" dxfId="10638" priority="959" operator="lessThan">
      <formula>0.8</formula>
    </cfRule>
  </conditionalFormatting>
  <conditionalFormatting sqref="P138">
    <cfRule type="cellIs" dxfId="10637" priority="957" operator="greaterThan">
      <formula>0</formula>
    </cfRule>
  </conditionalFormatting>
  <conditionalFormatting sqref="R138">
    <cfRule type="cellIs" dxfId="10636" priority="955" operator="lessThan">
      <formula>0.8</formula>
    </cfRule>
    <cfRule type="cellIs" dxfId="10635" priority="956" operator="greaterThan">
      <formula>1</formula>
    </cfRule>
  </conditionalFormatting>
  <conditionalFormatting sqref="R138">
    <cfRule type="cellIs" dxfId="10634" priority="953" operator="greaterThan">
      <formula>1</formula>
    </cfRule>
    <cfRule type="cellIs" dxfId="10633" priority="954" operator="lessThan">
      <formula>0.8</formula>
    </cfRule>
  </conditionalFormatting>
  <conditionalFormatting sqref="P138">
    <cfRule type="cellIs" dxfId="10632" priority="952" operator="greaterThan">
      <formula>0</formula>
    </cfRule>
  </conditionalFormatting>
  <conditionalFormatting sqref="R138">
    <cfRule type="cellIs" dxfId="10631" priority="950" operator="lessThan">
      <formula>0.8</formula>
    </cfRule>
    <cfRule type="cellIs" dxfId="10630" priority="951" operator="greaterThan">
      <formula>1</formula>
    </cfRule>
  </conditionalFormatting>
  <conditionalFormatting sqref="R138">
    <cfRule type="cellIs" dxfId="10629" priority="948" operator="greaterThan">
      <formula>1</formula>
    </cfRule>
    <cfRule type="cellIs" dxfId="10628" priority="949" operator="lessThan">
      <formula>0.8</formula>
    </cfRule>
  </conditionalFormatting>
  <conditionalFormatting sqref="P138">
    <cfRule type="cellIs" dxfId="10627" priority="947" operator="greaterThan">
      <formula>0</formula>
    </cfRule>
  </conditionalFormatting>
  <conditionalFormatting sqref="R138">
    <cfRule type="cellIs" dxfId="10626" priority="945" operator="lessThan">
      <formula>0.8</formula>
    </cfRule>
    <cfRule type="cellIs" dxfId="10625" priority="946" operator="greaterThan">
      <formula>1</formula>
    </cfRule>
  </conditionalFormatting>
  <conditionalFormatting sqref="R138">
    <cfRule type="cellIs" dxfId="10624" priority="943" operator="greaterThan">
      <formula>1</formula>
    </cfRule>
    <cfRule type="cellIs" dxfId="10623" priority="944" operator="lessThan">
      <formula>0.8</formula>
    </cfRule>
  </conditionalFormatting>
  <conditionalFormatting sqref="R138">
    <cfRule type="cellIs" dxfId="10622" priority="941" operator="lessThan">
      <formula>0.8</formula>
    </cfRule>
    <cfRule type="cellIs" dxfId="10621" priority="942" operator="greaterThan">
      <formula>1</formula>
    </cfRule>
  </conditionalFormatting>
  <conditionalFormatting sqref="R138">
    <cfRule type="cellIs" dxfId="10620" priority="939" operator="greaterThan">
      <formula>1</formula>
    </cfRule>
    <cfRule type="cellIs" dxfId="10619" priority="940" operator="lessThan">
      <formula>0.8</formula>
    </cfRule>
  </conditionalFormatting>
  <conditionalFormatting sqref="P138">
    <cfRule type="cellIs" dxfId="10618" priority="938" operator="greaterThan">
      <formula>0</formula>
    </cfRule>
  </conditionalFormatting>
  <conditionalFormatting sqref="P138">
    <cfRule type="cellIs" dxfId="10617" priority="933" operator="greaterThan">
      <formula>0</formula>
    </cfRule>
  </conditionalFormatting>
  <conditionalFormatting sqref="R138">
    <cfRule type="cellIs" dxfId="10616" priority="936" operator="lessThan">
      <formula>0.8</formula>
    </cfRule>
    <cfRule type="cellIs" dxfId="10615" priority="937" operator="greaterThan">
      <formula>1</formula>
    </cfRule>
  </conditionalFormatting>
  <conditionalFormatting sqref="R138">
    <cfRule type="cellIs" dxfId="10614" priority="934" operator="greaterThan">
      <formula>1</formula>
    </cfRule>
    <cfRule type="cellIs" dxfId="10613" priority="935" operator="lessThan">
      <formula>0.8</formula>
    </cfRule>
  </conditionalFormatting>
  <conditionalFormatting sqref="R138">
    <cfRule type="cellIs" dxfId="10612" priority="931" operator="lessThan">
      <formula>0.8</formula>
    </cfRule>
    <cfRule type="cellIs" dxfId="10611" priority="932" operator="greaterThan">
      <formula>1</formula>
    </cfRule>
  </conditionalFormatting>
  <conditionalFormatting sqref="R138">
    <cfRule type="cellIs" dxfId="10610" priority="929" operator="greaterThan">
      <formula>1</formula>
    </cfRule>
    <cfRule type="cellIs" dxfId="10609" priority="930" operator="lessThan">
      <formula>0.8</formula>
    </cfRule>
  </conditionalFormatting>
  <conditionalFormatting sqref="P138">
    <cfRule type="cellIs" dxfId="10608" priority="928" operator="greaterThan">
      <formula>0</formula>
    </cfRule>
  </conditionalFormatting>
  <conditionalFormatting sqref="Q148:Q154">
    <cfRule type="cellIs" dxfId="10607" priority="927" operator="lessThan">
      <formula>0</formula>
    </cfRule>
  </conditionalFormatting>
  <conditionalFormatting sqref="R148:R154">
    <cfRule type="cellIs" dxfId="10606" priority="925" operator="lessThan">
      <formula>0.8</formula>
    </cfRule>
    <cfRule type="cellIs" dxfId="10605" priority="926" operator="greaterThan">
      <formula>1</formula>
    </cfRule>
  </conditionalFormatting>
  <conditionalFormatting sqref="R148:R154">
    <cfRule type="cellIs" dxfId="10604" priority="923" operator="greaterThan">
      <formula>1</formula>
    </cfRule>
    <cfRule type="cellIs" dxfId="10603" priority="924" operator="lessThan">
      <formula>0.8</formula>
    </cfRule>
  </conditionalFormatting>
  <conditionalFormatting sqref="P148:P154">
    <cfRule type="cellIs" dxfId="10602" priority="922" operator="greaterThan">
      <formula>0</formula>
    </cfRule>
  </conditionalFormatting>
  <conditionalFormatting sqref="P148:P154">
    <cfRule type="cellIs" dxfId="10601" priority="916" operator="greaterThan">
      <formula>0</formula>
    </cfRule>
  </conditionalFormatting>
  <conditionalFormatting sqref="Q148:Q154">
    <cfRule type="cellIs" dxfId="10600" priority="921" operator="lessThan">
      <formula>0</formula>
    </cfRule>
  </conditionalFormatting>
  <conditionalFormatting sqref="R148:R154">
    <cfRule type="cellIs" dxfId="10599" priority="919" operator="lessThan">
      <formula>0.8</formula>
    </cfRule>
    <cfRule type="cellIs" dxfId="10598" priority="920" operator="greaterThan">
      <formula>1</formula>
    </cfRule>
  </conditionalFormatting>
  <conditionalFormatting sqref="R148:R154">
    <cfRule type="cellIs" dxfId="10597" priority="917" operator="greaterThan">
      <formula>1</formula>
    </cfRule>
    <cfRule type="cellIs" dxfId="10596" priority="918" operator="lessThan">
      <formula>0.8</formula>
    </cfRule>
  </conditionalFormatting>
  <conditionalFormatting sqref="Q148:Q154">
    <cfRule type="cellIs" dxfId="10595" priority="915" operator="lessThan">
      <formula>0</formula>
    </cfRule>
  </conditionalFormatting>
  <conditionalFormatting sqref="R148:R154">
    <cfRule type="cellIs" dxfId="10594" priority="913" operator="lessThan">
      <formula>0.8</formula>
    </cfRule>
    <cfRule type="cellIs" dxfId="10593" priority="914" operator="greaterThan">
      <formula>1</formula>
    </cfRule>
  </conditionalFormatting>
  <conditionalFormatting sqref="R148:R154">
    <cfRule type="cellIs" dxfId="10592" priority="911" operator="greaterThan">
      <formula>1</formula>
    </cfRule>
    <cfRule type="cellIs" dxfId="10591" priority="912" operator="lessThan">
      <formula>0.8</formula>
    </cfRule>
  </conditionalFormatting>
  <conditionalFormatting sqref="P148:P154">
    <cfRule type="cellIs" dxfId="10590" priority="910" operator="greaterThan">
      <formula>0</formula>
    </cfRule>
  </conditionalFormatting>
  <conditionalFormatting sqref="Q148:Q154">
    <cfRule type="cellIs" dxfId="10589" priority="909" operator="lessThan">
      <formula>0</formula>
    </cfRule>
  </conditionalFormatting>
  <conditionalFormatting sqref="R148:R154">
    <cfRule type="cellIs" dxfId="10588" priority="907" operator="lessThan">
      <formula>0.8</formula>
    </cfRule>
    <cfRule type="cellIs" dxfId="10587" priority="908" operator="greaterThan">
      <formula>1</formula>
    </cfRule>
  </conditionalFormatting>
  <conditionalFormatting sqref="R148:R154">
    <cfRule type="cellIs" dxfId="10586" priority="905" operator="greaterThan">
      <formula>1</formula>
    </cfRule>
    <cfRule type="cellIs" dxfId="10585" priority="906" operator="lessThan">
      <formula>0.8</formula>
    </cfRule>
  </conditionalFormatting>
  <conditionalFormatting sqref="P148:P154">
    <cfRule type="cellIs" dxfId="10584" priority="904" operator="greaterThan">
      <formula>0</formula>
    </cfRule>
  </conditionalFormatting>
  <conditionalFormatting sqref="P148:P154">
    <cfRule type="cellIs" dxfId="10583" priority="898" operator="greaterThan">
      <formula>0</formula>
    </cfRule>
  </conditionalFormatting>
  <conditionalFormatting sqref="Q148:Q154">
    <cfRule type="cellIs" dxfId="10582" priority="903" operator="lessThan">
      <formula>0</formula>
    </cfRule>
  </conditionalFormatting>
  <conditionalFormatting sqref="R148:R154">
    <cfRule type="cellIs" dxfId="10581" priority="901" operator="lessThan">
      <formula>0.8</formula>
    </cfRule>
    <cfRule type="cellIs" dxfId="10580" priority="902" operator="greaterThan">
      <formula>1</formula>
    </cfRule>
  </conditionalFormatting>
  <conditionalFormatting sqref="R148:R154">
    <cfRule type="cellIs" dxfId="10579" priority="899" operator="greaterThan">
      <formula>1</formula>
    </cfRule>
    <cfRule type="cellIs" dxfId="10578" priority="900" operator="lessThan">
      <formula>0.8</formula>
    </cfRule>
  </conditionalFormatting>
  <conditionalFormatting sqref="Q148:Q154">
    <cfRule type="cellIs" dxfId="10577" priority="897" operator="lessThan">
      <formula>0</formula>
    </cfRule>
  </conditionalFormatting>
  <conditionalFormatting sqref="R148:R154">
    <cfRule type="cellIs" dxfId="10576" priority="895" operator="lessThan">
      <formula>0.8</formula>
    </cfRule>
    <cfRule type="cellIs" dxfId="10575" priority="896" operator="greaterThan">
      <formula>1</formula>
    </cfRule>
  </conditionalFormatting>
  <conditionalFormatting sqref="R148:R154">
    <cfRule type="cellIs" dxfId="10574" priority="893" operator="greaterThan">
      <formula>1</formula>
    </cfRule>
    <cfRule type="cellIs" dxfId="10573" priority="894" operator="lessThan">
      <formula>0.8</formula>
    </cfRule>
  </conditionalFormatting>
  <conditionalFormatting sqref="P148:P154">
    <cfRule type="cellIs" dxfId="10572" priority="892" operator="greaterThan">
      <formula>0</formula>
    </cfRule>
  </conditionalFormatting>
  <conditionalFormatting sqref="Q148:Q154">
    <cfRule type="cellIs" dxfId="10571" priority="886" operator="lessThan">
      <formula>0</formula>
    </cfRule>
  </conditionalFormatting>
  <conditionalFormatting sqref="P148:P154">
    <cfRule type="cellIs" dxfId="10570" priority="887" operator="greaterThan">
      <formula>0</formula>
    </cfRule>
  </conditionalFormatting>
  <conditionalFormatting sqref="R148:R154">
    <cfRule type="cellIs" dxfId="10569" priority="890" operator="lessThan">
      <formula>0.8</formula>
    </cfRule>
    <cfRule type="cellIs" dxfId="10568" priority="891" operator="greaterThan">
      <formula>1</formula>
    </cfRule>
  </conditionalFormatting>
  <conditionalFormatting sqref="R148:R154">
    <cfRule type="cellIs" dxfId="10567" priority="888" operator="greaterThan">
      <formula>1</formula>
    </cfRule>
    <cfRule type="cellIs" dxfId="10566" priority="889" operator="lessThan">
      <formula>0.8</formula>
    </cfRule>
  </conditionalFormatting>
  <conditionalFormatting sqref="Q148:Q154">
    <cfRule type="cellIs" dxfId="10565" priority="880" operator="lessThan">
      <formula>0</formula>
    </cfRule>
  </conditionalFormatting>
  <conditionalFormatting sqref="R148:R154">
    <cfRule type="cellIs" dxfId="10564" priority="884" operator="lessThan">
      <formula>0.8</formula>
    </cfRule>
    <cfRule type="cellIs" dxfId="10563" priority="885" operator="greaterThan">
      <formula>1</formula>
    </cfRule>
  </conditionalFormatting>
  <conditionalFormatting sqref="R148:R154">
    <cfRule type="cellIs" dxfId="10562" priority="882" operator="greaterThan">
      <formula>1</formula>
    </cfRule>
    <cfRule type="cellIs" dxfId="10561" priority="883" operator="lessThan">
      <formula>0.8</formula>
    </cfRule>
  </conditionalFormatting>
  <conditionalFormatting sqref="P148:P154">
    <cfRule type="cellIs" dxfId="10560" priority="881" operator="greaterThan">
      <formula>0</formula>
    </cfRule>
  </conditionalFormatting>
  <conditionalFormatting sqref="Q148:Q154">
    <cfRule type="cellIs" dxfId="10559" priority="879" operator="lessThan">
      <formula>0</formula>
    </cfRule>
  </conditionalFormatting>
  <conditionalFormatting sqref="R148:R154">
    <cfRule type="cellIs" dxfId="10558" priority="877" operator="lessThan">
      <formula>0.8</formula>
    </cfRule>
    <cfRule type="cellIs" dxfId="10557" priority="878" operator="greaterThan">
      <formula>1</formula>
    </cfRule>
  </conditionalFormatting>
  <conditionalFormatting sqref="R148:R154">
    <cfRule type="cellIs" dxfId="10556" priority="875" operator="greaterThan">
      <formula>1</formula>
    </cfRule>
    <cfRule type="cellIs" dxfId="10555" priority="876" operator="lessThan">
      <formula>0.8</formula>
    </cfRule>
  </conditionalFormatting>
  <conditionalFormatting sqref="P148:P154">
    <cfRule type="cellIs" dxfId="10554" priority="874" operator="greaterThan">
      <formula>0</formula>
    </cfRule>
  </conditionalFormatting>
  <conditionalFormatting sqref="Q148:Q154">
    <cfRule type="cellIs" dxfId="10553" priority="873" operator="lessThan">
      <formula>0</formula>
    </cfRule>
  </conditionalFormatting>
  <conditionalFormatting sqref="R148:R154">
    <cfRule type="cellIs" dxfId="10552" priority="871" operator="lessThan">
      <formula>0.8</formula>
    </cfRule>
    <cfRule type="cellIs" dxfId="10551" priority="872" operator="greaterThan">
      <formula>1</formula>
    </cfRule>
  </conditionalFormatting>
  <conditionalFormatting sqref="R148:R154">
    <cfRule type="cellIs" dxfId="10550" priority="869" operator="greaterThan">
      <formula>1</formula>
    </cfRule>
    <cfRule type="cellIs" dxfId="10549" priority="870" operator="lessThan">
      <formula>0.8</formula>
    </cfRule>
  </conditionalFormatting>
  <conditionalFormatting sqref="P148:P154">
    <cfRule type="cellIs" dxfId="10548" priority="868" operator="greaterThan">
      <formula>0</formula>
    </cfRule>
  </conditionalFormatting>
  <conditionalFormatting sqref="Q148:Q154">
    <cfRule type="cellIs" dxfId="10547" priority="867" operator="lessThan">
      <formula>0</formula>
    </cfRule>
  </conditionalFormatting>
  <conditionalFormatting sqref="R148:R154">
    <cfRule type="cellIs" dxfId="10546" priority="865" operator="lessThan">
      <formula>0.8</formula>
    </cfRule>
    <cfRule type="cellIs" dxfId="10545" priority="866" operator="greaterThan">
      <formula>1</formula>
    </cfRule>
  </conditionalFormatting>
  <conditionalFormatting sqref="R148:R154">
    <cfRule type="cellIs" dxfId="10544" priority="863" operator="greaterThan">
      <formula>1</formula>
    </cfRule>
    <cfRule type="cellIs" dxfId="10543" priority="864" operator="lessThan">
      <formula>0.8</formula>
    </cfRule>
  </conditionalFormatting>
  <conditionalFormatting sqref="P148:P154">
    <cfRule type="cellIs" dxfId="10542" priority="862" operator="greaterThan">
      <formula>0</formula>
    </cfRule>
  </conditionalFormatting>
  <conditionalFormatting sqref="Q148:Q154">
    <cfRule type="cellIs" dxfId="10541" priority="861" operator="lessThan">
      <formula>0</formula>
    </cfRule>
  </conditionalFormatting>
  <conditionalFormatting sqref="R148:R154">
    <cfRule type="cellIs" dxfId="10540" priority="859" operator="lessThan">
      <formula>0.8</formula>
    </cfRule>
    <cfRule type="cellIs" dxfId="10539" priority="860" operator="greaterThan">
      <formula>1</formula>
    </cfRule>
  </conditionalFormatting>
  <conditionalFormatting sqref="R148:R154">
    <cfRule type="cellIs" dxfId="10538" priority="857" operator="greaterThan">
      <formula>1</formula>
    </cfRule>
    <cfRule type="cellIs" dxfId="10537" priority="858" operator="lessThan">
      <formula>0.8</formula>
    </cfRule>
  </conditionalFormatting>
  <conditionalFormatting sqref="P148:P154">
    <cfRule type="cellIs" dxfId="10536" priority="856" operator="greaterThan">
      <formula>0</formula>
    </cfRule>
  </conditionalFormatting>
  <conditionalFormatting sqref="Q148:Q154">
    <cfRule type="cellIs" dxfId="10535" priority="855" operator="lessThan">
      <formula>0</formula>
    </cfRule>
  </conditionalFormatting>
  <conditionalFormatting sqref="R148:R154">
    <cfRule type="cellIs" dxfId="10534" priority="853" operator="lessThan">
      <formula>0.8</formula>
    </cfRule>
    <cfRule type="cellIs" dxfId="10533" priority="854" operator="greaterThan">
      <formula>1</formula>
    </cfRule>
  </conditionalFormatting>
  <conditionalFormatting sqref="R148:R154">
    <cfRule type="cellIs" dxfId="10532" priority="851" operator="greaterThan">
      <formula>1</formula>
    </cfRule>
    <cfRule type="cellIs" dxfId="10531" priority="852" operator="lessThan">
      <formula>0.8</formula>
    </cfRule>
  </conditionalFormatting>
  <conditionalFormatting sqref="P148:P154">
    <cfRule type="cellIs" dxfId="10530" priority="850" operator="greaterThan">
      <formula>0</formula>
    </cfRule>
  </conditionalFormatting>
  <conditionalFormatting sqref="Q148:Q154">
    <cfRule type="cellIs" dxfId="10529" priority="849" operator="lessThan">
      <formula>0</formula>
    </cfRule>
  </conditionalFormatting>
  <conditionalFormatting sqref="R148:R154">
    <cfRule type="cellIs" dxfId="10528" priority="847" operator="lessThan">
      <formula>0.8</formula>
    </cfRule>
    <cfRule type="cellIs" dxfId="10527" priority="848" operator="greaterThan">
      <formula>1</formula>
    </cfRule>
  </conditionalFormatting>
  <conditionalFormatting sqref="R148:R154">
    <cfRule type="cellIs" dxfId="10526" priority="845" operator="greaterThan">
      <formula>1</formula>
    </cfRule>
    <cfRule type="cellIs" dxfId="10525" priority="846" operator="lessThan">
      <formula>0.8</formula>
    </cfRule>
  </conditionalFormatting>
  <conditionalFormatting sqref="P148:P154">
    <cfRule type="cellIs" dxfId="10524" priority="844" operator="greaterThan">
      <formula>0</formula>
    </cfRule>
  </conditionalFormatting>
  <conditionalFormatting sqref="Q148:Q154">
    <cfRule type="cellIs" dxfId="10523" priority="843" operator="lessThan">
      <formula>0</formula>
    </cfRule>
  </conditionalFormatting>
  <conditionalFormatting sqref="R148:R154">
    <cfRule type="cellIs" dxfId="10522" priority="841" operator="lessThan">
      <formula>0.8</formula>
    </cfRule>
    <cfRule type="cellIs" dxfId="10521" priority="842" operator="greaterThan">
      <formula>1</formula>
    </cfRule>
  </conditionalFormatting>
  <conditionalFormatting sqref="R148:R154">
    <cfRule type="cellIs" dxfId="10520" priority="839" operator="greaterThan">
      <formula>1</formula>
    </cfRule>
    <cfRule type="cellIs" dxfId="10519" priority="840" operator="lessThan">
      <formula>0.8</formula>
    </cfRule>
  </conditionalFormatting>
  <conditionalFormatting sqref="P148:P154">
    <cfRule type="cellIs" dxfId="10518" priority="838" operator="greaterThan">
      <formula>0</formula>
    </cfRule>
  </conditionalFormatting>
  <conditionalFormatting sqref="P148:P154">
    <cfRule type="cellIs" dxfId="10517" priority="832" operator="greaterThan">
      <formula>0</formula>
    </cfRule>
  </conditionalFormatting>
  <conditionalFormatting sqref="Q148:Q154">
    <cfRule type="cellIs" dxfId="10516" priority="837" operator="lessThan">
      <formula>0</formula>
    </cfRule>
  </conditionalFormatting>
  <conditionalFormatting sqref="R148:R154">
    <cfRule type="cellIs" dxfId="10515" priority="835" operator="lessThan">
      <formula>0.8</formula>
    </cfRule>
    <cfRule type="cellIs" dxfId="10514" priority="836" operator="greaterThan">
      <formula>1</formula>
    </cfRule>
  </conditionalFormatting>
  <conditionalFormatting sqref="R148:R154">
    <cfRule type="cellIs" dxfId="10513" priority="833" operator="greaterThan">
      <formula>1</formula>
    </cfRule>
    <cfRule type="cellIs" dxfId="10512" priority="834" operator="lessThan">
      <formula>0.8</formula>
    </cfRule>
  </conditionalFormatting>
  <conditionalFormatting sqref="P148:P154">
    <cfRule type="cellIs" dxfId="10511" priority="826" operator="greaterThan">
      <formula>0</formula>
    </cfRule>
  </conditionalFormatting>
  <conditionalFormatting sqref="Q148:Q154">
    <cfRule type="cellIs" dxfId="10510" priority="831" operator="lessThan">
      <formula>0</formula>
    </cfRule>
  </conditionalFormatting>
  <conditionalFormatting sqref="R148:R154">
    <cfRule type="cellIs" dxfId="10509" priority="829" operator="lessThan">
      <formula>0.8</formula>
    </cfRule>
    <cfRule type="cellIs" dxfId="10508" priority="830" operator="greaterThan">
      <formula>1</formula>
    </cfRule>
  </conditionalFormatting>
  <conditionalFormatting sqref="R148:R154">
    <cfRule type="cellIs" dxfId="10507" priority="827" operator="greaterThan">
      <formula>1</formula>
    </cfRule>
    <cfRule type="cellIs" dxfId="10506" priority="828" operator="lessThan">
      <formula>0.8</formula>
    </cfRule>
  </conditionalFormatting>
  <conditionalFormatting sqref="R148:R154">
    <cfRule type="cellIs" dxfId="10505" priority="823" operator="lessThan">
      <formula>0.8</formula>
    </cfRule>
    <cfRule type="cellIs" dxfId="10504" priority="824" operator="greaterThan">
      <formula>1</formula>
    </cfRule>
  </conditionalFormatting>
  <conditionalFormatting sqref="R148:R154">
    <cfRule type="cellIs" dxfId="10503" priority="821" operator="greaterThan">
      <formula>1</formula>
    </cfRule>
    <cfRule type="cellIs" dxfId="10502" priority="822" operator="lessThan">
      <formula>0.8</formula>
    </cfRule>
  </conditionalFormatting>
  <conditionalFormatting sqref="P148:P154">
    <cfRule type="cellIs" dxfId="10501" priority="820" operator="greaterThan">
      <formula>0</formula>
    </cfRule>
  </conditionalFormatting>
  <conditionalFormatting sqref="Q148:Q154">
    <cfRule type="cellIs" dxfId="10500" priority="825" operator="lessThan">
      <formula>0</formula>
    </cfRule>
  </conditionalFormatting>
  <conditionalFormatting sqref="Q148:Q154">
    <cfRule type="cellIs" dxfId="10499" priority="819" operator="lessThan">
      <formula>0</formula>
    </cfRule>
  </conditionalFormatting>
  <conditionalFormatting sqref="R148:R154">
    <cfRule type="cellIs" dxfId="10498" priority="817" operator="lessThan">
      <formula>0.8</formula>
    </cfRule>
    <cfRule type="cellIs" dxfId="10497" priority="818" operator="greaterThan">
      <formula>1</formula>
    </cfRule>
  </conditionalFormatting>
  <conditionalFormatting sqref="R148:R154">
    <cfRule type="cellIs" dxfId="10496" priority="815" operator="greaterThan">
      <formula>1</formula>
    </cfRule>
    <cfRule type="cellIs" dxfId="10495" priority="816" operator="lessThan">
      <formula>0.8</formula>
    </cfRule>
  </conditionalFormatting>
  <conditionalFormatting sqref="P148:P154">
    <cfRule type="cellIs" dxfId="10494" priority="814" operator="greaterThan">
      <formula>0</formula>
    </cfRule>
  </conditionalFormatting>
  <conditionalFormatting sqref="P148:P154">
    <cfRule type="cellIs" dxfId="10493" priority="808" operator="greaterThan">
      <formula>0</formula>
    </cfRule>
  </conditionalFormatting>
  <conditionalFormatting sqref="Q148:Q154">
    <cfRule type="cellIs" dxfId="10492" priority="813" operator="lessThan">
      <formula>0</formula>
    </cfRule>
  </conditionalFormatting>
  <conditionalFormatting sqref="R148:R154">
    <cfRule type="cellIs" dxfId="10491" priority="811" operator="lessThan">
      <formula>0.8</formula>
    </cfRule>
    <cfRule type="cellIs" dxfId="10490" priority="812" operator="greaterThan">
      <formula>1</formula>
    </cfRule>
  </conditionalFormatting>
  <conditionalFormatting sqref="R148:R154">
    <cfRule type="cellIs" dxfId="10489" priority="809" operator="greaterThan">
      <formula>1</formula>
    </cfRule>
    <cfRule type="cellIs" dxfId="10488" priority="810" operator="lessThan">
      <formula>0.8</formula>
    </cfRule>
  </conditionalFormatting>
  <conditionalFormatting sqref="P148:P154">
    <cfRule type="cellIs" dxfId="10487" priority="802" operator="greaterThan">
      <formula>0</formula>
    </cfRule>
  </conditionalFormatting>
  <conditionalFormatting sqref="Q148:Q154">
    <cfRule type="cellIs" dxfId="10486" priority="807" operator="lessThan">
      <formula>0</formula>
    </cfRule>
  </conditionalFormatting>
  <conditionalFormatting sqref="R148:R154">
    <cfRule type="cellIs" dxfId="10485" priority="805" operator="lessThan">
      <formula>0.8</formula>
    </cfRule>
    <cfRule type="cellIs" dxfId="10484" priority="806" operator="greaterThan">
      <formula>1</formula>
    </cfRule>
  </conditionalFormatting>
  <conditionalFormatting sqref="R148:R154">
    <cfRule type="cellIs" dxfId="10483" priority="803" operator="greaterThan">
      <formula>1</formula>
    </cfRule>
    <cfRule type="cellIs" dxfId="10482" priority="804" operator="lessThan">
      <formula>0.8</formula>
    </cfRule>
  </conditionalFormatting>
  <conditionalFormatting sqref="R148:R154">
    <cfRule type="cellIs" dxfId="10481" priority="799" operator="lessThan">
      <formula>0.8</formula>
    </cfRule>
    <cfRule type="cellIs" dxfId="10480" priority="800" operator="greaterThan">
      <formula>1</formula>
    </cfRule>
  </conditionalFormatting>
  <conditionalFormatting sqref="R148:R154">
    <cfRule type="cellIs" dxfId="10479" priority="797" operator="greaterThan">
      <formula>1</formula>
    </cfRule>
    <cfRule type="cellIs" dxfId="10478" priority="798" operator="lessThan">
      <formula>0.8</formula>
    </cfRule>
  </conditionalFormatting>
  <conditionalFormatting sqref="P148:P154">
    <cfRule type="cellIs" dxfId="10477" priority="796" operator="greaterThan">
      <formula>0</formula>
    </cfRule>
  </conditionalFormatting>
  <conditionalFormatting sqref="Q148:Q154">
    <cfRule type="cellIs" dxfId="10476" priority="801" operator="lessThan">
      <formula>0</formula>
    </cfRule>
  </conditionalFormatting>
  <conditionalFormatting sqref="P148:P154">
    <cfRule type="cellIs" dxfId="10475" priority="790" operator="greaterThan">
      <formula>0</formula>
    </cfRule>
  </conditionalFormatting>
  <conditionalFormatting sqref="Q148:Q154">
    <cfRule type="cellIs" dxfId="10474" priority="795" operator="lessThan">
      <formula>0</formula>
    </cfRule>
  </conditionalFormatting>
  <conditionalFormatting sqref="R148:R154">
    <cfRule type="cellIs" dxfId="10473" priority="793" operator="lessThan">
      <formula>0.8</formula>
    </cfRule>
    <cfRule type="cellIs" dxfId="10472" priority="794" operator="greaterThan">
      <formula>1</formula>
    </cfRule>
  </conditionalFormatting>
  <conditionalFormatting sqref="R148:R154">
    <cfRule type="cellIs" dxfId="10471" priority="791" operator="greaterThan">
      <formula>1</formula>
    </cfRule>
    <cfRule type="cellIs" dxfId="10470" priority="792" operator="lessThan">
      <formula>0.8</formula>
    </cfRule>
  </conditionalFormatting>
  <conditionalFormatting sqref="R148:R154">
    <cfRule type="cellIs" dxfId="10469" priority="787" operator="lessThan">
      <formula>0.8</formula>
    </cfRule>
    <cfRule type="cellIs" dxfId="10468" priority="788" operator="greaterThan">
      <formula>1</formula>
    </cfRule>
  </conditionalFormatting>
  <conditionalFormatting sqref="R148:R154">
    <cfRule type="cellIs" dxfId="10467" priority="785" operator="greaterThan">
      <formula>1</formula>
    </cfRule>
    <cfRule type="cellIs" dxfId="10466" priority="786" operator="lessThan">
      <formula>0.8</formula>
    </cfRule>
  </conditionalFormatting>
  <conditionalFormatting sqref="P148:P154">
    <cfRule type="cellIs" dxfId="10465" priority="784" operator="greaterThan">
      <formula>0</formula>
    </cfRule>
  </conditionalFormatting>
  <conditionalFormatting sqref="Q148:Q154">
    <cfRule type="cellIs" dxfId="10464" priority="789" operator="lessThan">
      <formula>0</formula>
    </cfRule>
  </conditionalFormatting>
  <conditionalFormatting sqref="R148:R154">
    <cfRule type="cellIs" dxfId="10463" priority="781" operator="lessThan">
      <formula>0.8</formula>
    </cfRule>
    <cfRule type="cellIs" dxfId="10462" priority="782" operator="greaterThan">
      <formula>1</formula>
    </cfRule>
  </conditionalFormatting>
  <conditionalFormatting sqref="R148:R154">
    <cfRule type="cellIs" dxfId="10461" priority="779" operator="greaterThan">
      <formula>1</formula>
    </cfRule>
    <cfRule type="cellIs" dxfId="10460" priority="780" operator="lessThan">
      <formula>0.8</formula>
    </cfRule>
  </conditionalFormatting>
  <conditionalFormatting sqref="P148:P154">
    <cfRule type="cellIs" dxfId="10459" priority="778" operator="greaterThan">
      <formula>0</formula>
    </cfRule>
  </conditionalFormatting>
  <conditionalFormatting sqref="Q148:Q154">
    <cfRule type="cellIs" dxfId="10458" priority="783" operator="lessThan">
      <formula>0</formula>
    </cfRule>
  </conditionalFormatting>
  <conditionalFormatting sqref="Q148:Q154">
    <cfRule type="cellIs" dxfId="10457" priority="777" operator="lessThan">
      <formula>0</formula>
    </cfRule>
  </conditionalFormatting>
  <conditionalFormatting sqref="R148:R154">
    <cfRule type="cellIs" dxfId="10456" priority="775" operator="lessThan">
      <formula>0.8</formula>
    </cfRule>
    <cfRule type="cellIs" dxfId="10455" priority="776" operator="greaterThan">
      <formula>1</formula>
    </cfRule>
  </conditionalFormatting>
  <conditionalFormatting sqref="R148:R154">
    <cfRule type="cellIs" dxfId="10454" priority="773" operator="greaterThan">
      <formula>1</formula>
    </cfRule>
    <cfRule type="cellIs" dxfId="10453" priority="774" operator="lessThan">
      <formula>0.8</formula>
    </cfRule>
  </conditionalFormatting>
  <conditionalFormatting sqref="P148:P154">
    <cfRule type="cellIs" dxfId="10452" priority="772" operator="greaterThan">
      <formula>0</formula>
    </cfRule>
  </conditionalFormatting>
  <conditionalFormatting sqref="Q148:Q154">
    <cfRule type="cellIs" dxfId="10451" priority="766" operator="lessThan">
      <formula>0</formula>
    </cfRule>
  </conditionalFormatting>
  <conditionalFormatting sqref="R148:R154">
    <cfRule type="cellIs" dxfId="10450" priority="770" operator="lessThan">
      <formula>0.8</formula>
    </cfRule>
    <cfRule type="cellIs" dxfId="10449" priority="771" operator="greaterThan">
      <formula>1</formula>
    </cfRule>
  </conditionalFormatting>
  <conditionalFormatting sqref="R148:R154">
    <cfRule type="cellIs" dxfId="10448" priority="768" operator="greaterThan">
      <formula>1</formula>
    </cfRule>
    <cfRule type="cellIs" dxfId="10447" priority="769" operator="lessThan">
      <formula>0.8</formula>
    </cfRule>
  </conditionalFormatting>
  <conditionalFormatting sqref="P148:P154">
    <cfRule type="cellIs" dxfId="10446" priority="767" operator="greaterThan">
      <formula>0</formula>
    </cfRule>
  </conditionalFormatting>
  <conditionalFormatting sqref="Q148:Q154">
    <cfRule type="cellIs" dxfId="10445" priority="765" operator="lessThan">
      <formula>0</formula>
    </cfRule>
  </conditionalFormatting>
  <conditionalFormatting sqref="R148:R154">
    <cfRule type="cellIs" dxfId="10444" priority="763" operator="lessThan">
      <formula>0.8</formula>
    </cfRule>
    <cfRule type="cellIs" dxfId="10443" priority="764" operator="greaterThan">
      <formula>1</formula>
    </cfRule>
  </conditionalFormatting>
  <conditionalFormatting sqref="R148:R154">
    <cfRule type="cellIs" dxfId="10442" priority="761" operator="greaterThan">
      <formula>1</formula>
    </cfRule>
    <cfRule type="cellIs" dxfId="10441" priority="762" operator="lessThan">
      <formula>0.8</formula>
    </cfRule>
  </conditionalFormatting>
  <conditionalFormatting sqref="P148:P154">
    <cfRule type="cellIs" dxfId="10440" priority="760" operator="greaterThan">
      <formula>0</formula>
    </cfRule>
  </conditionalFormatting>
  <conditionalFormatting sqref="Q148:Q154">
    <cfRule type="cellIs" dxfId="10439" priority="759" operator="lessThan">
      <formula>0</formula>
    </cfRule>
  </conditionalFormatting>
  <conditionalFormatting sqref="R148:R154">
    <cfRule type="cellIs" dxfId="10438" priority="757" operator="lessThan">
      <formula>0.8</formula>
    </cfRule>
    <cfRule type="cellIs" dxfId="10437" priority="758" operator="greaterThan">
      <formula>1</formula>
    </cfRule>
  </conditionalFormatting>
  <conditionalFormatting sqref="R148:R154">
    <cfRule type="cellIs" dxfId="10436" priority="755" operator="greaterThan">
      <formula>1</formula>
    </cfRule>
    <cfRule type="cellIs" dxfId="10435" priority="756" operator="lessThan">
      <formula>0.8</formula>
    </cfRule>
  </conditionalFormatting>
  <conditionalFormatting sqref="P148:P154">
    <cfRule type="cellIs" dxfId="10434" priority="754" operator="greaterThan">
      <formula>0</formula>
    </cfRule>
  </conditionalFormatting>
  <conditionalFormatting sqref="Q148:Q154">
    <cfRule type="cellIs" dxfId="10433" priority="753" operator="lessThan">
      <formula>0</formula>
    </cfRule>
  </conditionalFormatting>
  <conditionalFormatting sqref="R148:R154">
    <cfRule type="cellIs" dxfId="10432" priority="751" operator="lessThan">
      <formula>0.8</formula>
    </cfRule>
    <cfRule type="cellIs" dxfId="10431" priority="752" operator="greaterThan">
      <formula>1</formula>
    </cfRule>
  </conditionalFormatting>
  <conditionalFormatting sqref="R148:R154">
    <cfRule type="cellIs" dxfId="10430" priority="749" operator="greaterThan">
      <formula>1</formula>
    </cfRule>
    <cfRule type="cellIs" dxfId="10429" priority="750" operator="lessThan">
      <formula>0.8</formula>
    </cfRule>
  </conditionalFormatting>
  <conditionalFormatting sqref="P148:P154">
    <cfRule type="cellIs" dxfId="10428" priority="748" operator="greaterThan">
      <formula>0</formula>
    </cfRule>
  </conditionalFormatting>
  <conditionalFormatting sqref="Q148:Q154">
    <cfRule type="cellIs" dxfId="10427" priority="747" operator="lessThan">
      <formula>0</formula>
    </cfRule>
  </conditionalFormatting>
  <conditionalFormatting sqref="R148:R154">
    <cfRule type="cellIs" dxfId="10426" priority="745" operator="lessThan">
      <formula>0.8</formula>
    </cfRule>
    <cfRule type="cellIs" dxfId="10425" priority="746" operator="greaterThan">
      <formula>1</formula>
    </cfRule>
  </conditionalFormatting>
  <conditionalFormatting sqref="R148:R154">
    <cfRule type="cellIs" dxfId="10424" priority="743" operator="greaterThan">
      <formula>1</formula>
    </cfRule>
    <cfRule type="cellIs" dxfId="10423" priority="744" operator="lessThan">
      <formula>0.8</formula>
    </cfRule>
  </conditionalFormatting>
  <conditionalFormatting sqref="P148:P154">
    <cfRule type="cellIs" dxfId="10422" priority="742" operator="greaterThan">
      <formula>0</formula>
    </cfRule>
  </conditionalFormatting>
  <conditionalFormatting sqref="Q148:Q154">
    <cfRule type="cellIs" dxfId="10421" priority="741" operator="lessThan">
      <formula>0</formula>
    </cfRule>
  </conditionalFormatting>
  <conditionalFormatting sqref="R148:R154">
    <cfRule type="cellIs" dxfId="10420" priority="739" operator="lessThan">
      <formula>0.8</formula>
    </cfRule>
    <cfRule type="cellIs" dxfId="10419" priority="740" operator="greaterThan">
      <formula>1</formula>
    </cfRule>
  </conditionalFormatting>
  <conditionalFormatting sqref="R148:R154">
    <cfRule type="cellIs" dxfId="10418" priority="737" operator="greaterThan">
      <formula>1</formula>
    </cfRule>
    <cfRule type="cellIs" dxfId="10417" priority="738" operator="lessThan">
      <formula>0.8</formula>
    </cfRule>
  </conditionalFormatting>
  <conditionalFormatting sqref="P148:P154">
    <cfRule type="cellIs" dxfId="10416" priority="736" operator="greaterThan">
      <formula>0</formula>
    </cfRule>
  </conditionalFormatting>
  <conditionalFormatting sqref="P148:P154">
    <cfRule type="cellIs" dxfId="10415" priority="730" operator="greaterThan">
      <formula>0</formula>
    </cfRule>
  </conditionalFormatting>
  <conditionalFormatting sqref="Q148:Q154">
    <cfRule type="cellIs" dxfId="10414" priority="735" operator="lessThan">
      <formula>0</formula>
    </cfRule>
  </conditionalFormatting>
  <conditionalFormatting sqref="R148:R154">
    <cfRule type="cellIs" dxfId="10413" priority="733" operator="lessThan">
      <formula>0.8</formula>
    </cfRule>
    <cfRule type="cellIs" dxfId="10412" priority="734" operator="greaterThan">
      <formula>1</formula>
    </cfRule>
  </conditionalFormatting>
  <conditionalFormatting sqref="R148:R154">
    <cfRule type="cellIs" dxfId="10411" priority="731" operator="greaterThan">
      <formula>1</formula>
    </cfRule>
    <cfRule type="cellIs" dxfId="10410" priority="732" operator="lessThan">
      <formula>0.8</formula>
    </cfRule>
  </conditionalFormatting>
  <conditionalFormatting sqref="P148:P154">
    <cfRule type="cellIs" dxfId="10409" priority="724" operator="greaterThan">
      <formula>0</formula>
    </cfRule>
  </conditionalFormatting>
  <conditionalFormatting sqref="Q148:Q154">
    <cfRule type="cellIs" dxfId="10408" priority="729" operator="lessThan">
      <formula>0</formula>
    </cfRule>
  </conditionalFormatting>
  <conditionalFormatting sqref="R148:R154">
    <cfRule type="cellIs" dxfId="10407" priority="727" operator="lessThan">
      <formula>0.8</formula>
    </cfRule>
    <cfRule type="cellIs" dxfId="10406" priority="728" operator="greaterThan">
      <formula>1</formula>
    </cfRule>
  </conditionalFormatting>
  <conditionalFormatting sqref="R148:R154">
    <cfRule type="cellIs" dxfId="10405" priority="725" operator="greaterThan">
      <formula>1</formula>
    </cfRule>
    <cfRule type="cellIs" dxfId="10404" priority="726" operator="lessThan">
      <formula>0.8</formula>
    </cfRule>
  </conditionalFormatting>
  <conditionalFormatting sqref="R148:R154">
    <cfRule type="cellIs" dxfId="10403" priority="721" operator="lessThan">
      <formula>0.8</formula>
    </cfRule>
    <cfRule type="cellIs" dxfId="10402" priority="722" operator="greaterThan">
      <formula>1</formula>
    </cfRule>
  </conditionalFormatting>
  <conditionalFormatting sqref="R148:R154">
    <cfRule type="cellIs" dxfId="10401" priority="719" operator="greaterThan">
      <formula>1</formula>
    </cfRule>
    <cfRule type="cellIs" dxfId="10400" priority="720" operator="lessThan">
      <formula>0.8</formula>
    </cfRule>
  </conditionalFormatting>
  <conditionalFormatting sqref="P148:P154">
    <cfRule type="cellIs" dxfId="10399" priority="718" operator="greaterThan">
      <formula>0</formula>
    </cfRule>
  </conditionalFormatting>
  <conditionalFormatting sqref="Q148:Q154">
    <cfRule type="cellIs" dxfId="10398" priority="723" operator="lessThan">
      <formula>0</formula>
    </cfRule>
  </conditionalFormatting>
  <conditionalFormatting sqref="P44:P51">
    <cfRule type="cellIs" dxfId="10397" priority="712" operator="greaterThan">
      <formula>0</formula>
    </cfRule>
  </conditionalFormatting>
  <conditionalFormatting sqref="Q44:Q51">
    <cfRule type="cellIs" dxfId="10396" priority="717" operator="lessThan">
      <formula>0</formula>
    </cfRule>
  </conditionalFormatting>
  <conditionalFormatting sqref="R44:R51">
    <cfRule type="cellIs" dxfId="10395" priority="715" operator="lessThan">
      <formula>0.8</formula>
    </cfRule>
    <cfRule type="cellIs" dxfId="10394" priority="716" operator="greaterThan">
      <formula>1</formula>
    </cfRule>
  </conditionalFormatting>
  <conditionalFormatting sqref="R44:R51">
    <cfRule type="cellIs" dxfId="10393" priority="713" operator="greaterThan">
      <formula>1</formula>
    </cfRule>
    <cfRule type="cellIs" dxfId="10392" priority="714" operator="lessThan">
      <formula>0.8</formula>
    </cfRule>
  </conditionalFormatting>
  <conditionalFormatting sqref="Q84:Q88 Q90">
    <cfRule type="cellIs" dxfId="10391" priority="711" operator="lessThan">
      <formula>0</formula>
    </cfRule>
  </conditionalFormatting>
  <conditionalFormatting sqref="R84:R88 R90">
    <cfRule type="cellIs" dxfId="10390" priority="709" operator="lessThan">
      <formula>0.8</formula>
    </cfRule>
    <cfRule type="cellIs" dxfId="10389" priority="710" operator="greaterThan">
      <formula>1</formula>
    </cfRule>
  </conditionalFormatting>
  <conditionalFormatting sqref="R84:R88 R90">
    <cfRule type="cellIs" dxfId="10388" priority="707" operator="greaterThan">
      <formula>1</formula>
    </cfRule>
    <cfRule type="cellIs" dxfId="10387" priority="708" operator="lessThan">
      <formula>0.8</formula>
    </cfRule>
  </conditionalFormatting>
  <conditionalFormatting sqref="P84:P88 P90">
    <cfRule type="cellIs" dxfId="10386" priority="706" operator="greaterThan">
      <formula>0</formula>
    </cfRule>
  </conditionalFormatting>
  <conditionalFormatting sqref="Q84:Q88 Q90">
    <cfRule type="cellIs" dxfId="10385" priority="705" operator="lessThan">
      <formula>0</formula>
    </cfRule>
  </conditionalFormatting>
  <conditionalFormatting sqref="R84:R88 R90">
    <cfRule type="cellIs" dxfId="10384" priority="703" operator="lessThan">
      <formula>0.8</formula>
    </cfRule>
    <cfRule type="cellIs" dxfId="10383" priority="704" operator="greaterThan">
      <formula>1</formula>
    </cfRule>
  </conditionalFormatting>
  <conditionalFormatting sqref="R84:R88 R90">
    <cfRule type="cellIs" dxfId="10382" priority="701" operator="greaterThan">
      <formula>1</formula>
    </cfRule>
    <cfRule type="cellIs" dxfId="10381" priority="702" operator="lessThan">
      <formula>0.8</formula>
    </cfRule>
  </conditionalFormatting>
  <conditionalFormatting sqref="P84:P88 P90">
    <cfRule type="cellIs" dxfId="10380" priority="700" operator="greaterThan">
      <formula>0</formula>
    </cfRule>
  </conditionalFormatting>
  <conditionalFormatting sqref="Q84:Q88 Q90">
    <cfRule type="cellIs" dxfId="10379" priority="699" operator="lessThan">
      <formula>0</formula>
    </cfRule>
  </conditionalFormatting>
  <conditionalFormatting sqref="R84:R88 R90">
    <cfRule type="cellIs" dxfId="10378" priority="697" operator="lessThan">
      <formula>0.8</formula>
    </cfRule>
    <cfRule type="cellIs" dxfId="10377" priority="698" operator="greaterThan">
      <formula>1</formula>
    </cfRule>
  </conditionalFormatting>
  <conditionalFormatting sqref="R84:R88 R90">
    <cfRule type="cellIs" dxfId="10376" priority="695" operator="greaterThan">
      <formula>1</formula>
    </cfRule>
    <cfRule type="cellIs" dxfId="10375" priority="696" operator="lessThan">
      <formula>0.8</formula>
    </cfRule>
  </conditionalFormatting>
  <conditionalFormatting sqref="P84:P88 P90">
    <cfRule type="cellIs" dxfId="10374" priority="694" operator="greaterThan">
      <formula>0</formula>
    </cfRule>
  </conditionalFormatting>
  <conditionalFormatting sqref="Q84:Q88 Q90">
    <cfRule type="cellIs" dxfId="10373" priority="693" operator="lessThan">
      <formula>0</formula>
    </cfRule>
  </conditionalFormatting>
  <conditionalFormatting sqref="R84:R88 R90">
    <cfRule type="cellIs" dxfId="10372" priority="691" operator="lessThan">
      <formula>0.8</formula>
    </cfRule>
    <cfRule type="cellIs" dxfId="10371" priority="692" operator="greaterThan">
      <formula>1</formula>
    </cfRule>
  </conditionalFormatting>
  <conditionalFormatting sqref="R84:R88 R90">
    <cfRule type="cellIs" dxfId="10370" priority="689" operator="greaterThan">
      <formula>1</formula>
    </cfRule>
    <cfRule type="cellIs" dxfId="10369" priority="690" operator="lessThan">
      <formula>0.8</formula>
    </cfRule>
  </conditionalFormatting>
  <conditionalFormatting sqref="P84:P88 P90">
    <cfRule type="cellIs" dxfId="10368" priority="688" operator="greaterThan">
      <formula>0</formula>
    </cfRule>
  </conditionalFormatting>
  <conditionalFormatting sqref="P84:P88 P90">
    <cfRule type="cellIs" dxfId="10367" priority="682" operator="greaterThan">
      <formula>0</formula>
    </cfRule>
  </conditionalFormatting>
  <conditionalFormatting sqref="Q84:Q88 Q90">
    <cfRule type="cellIs" dxfId="10366" priority="687" operator="lessThan">
      <formula>0</formula>
    </cfRule>
  </conditionalFormatting>
  <conditionalFormatting sqref="R84:R88 R90">
    <cfRule type="cellIs" dxfId="10365" priority="685" operator="lessThan">
      <formula>0.8</formula>
    </cfRule>
    <cfRule type="cellIs" dxfId="10364" priority="686" operator="greaterThan">
      <formula>1</formula>
    </cfRule>
  </conditionalFormatting>
  <conditionalFormatting sqref="R84:R88 R90">
    <cfRule type="cellIs" dxfId="10363" priority="683" operator="greaterThan">
      <formula>1</formula>
    </cfRule>
    <cfRule type="cellIs" dxfId="10362" priority="684" operator="lessThan">
      <formula>0.8</formula>
    </cfRule>
  </conditionalFormatting>
  <conditionalFormatting sqref="P84:P88 P90">
    <cfRule type="cellIs" dxfId="10361" priority="676" operator="greaterThan">
      <formula>0</formula>
    </cfRule>
  </conditionalFormatting>
  <conditionalFormatting sqref="Q84:Q88 Q90">
    <cfRule type="cellIs" dxfId="10360" priority="681" operator="lessThan">
      <formula>0</formula>
    </cfRule>
  </conditionalFormatting>
  <conditionalFormatting sqref="R84:R88 R90">
    <cfRule type="cellIs" dxfId="10359" priority="679" operator="lessThan">
      <formula>0.8</formula>
    </cfRule>
    <cfRule type="cellIs" dxfId="10358" priority="680" operator="greaterThan">
      <formula>1</formula>
    </cfRule>
  </conditionalFormatting>
  <conditionalFormatting sqref="R84:R88 R90">
    <cfRule type="cellIs" dxfId="10357" priority="677" operator="greaterThan">
      <formula>1</formula>
    </cfRule>
    <cfRule type="cellIs" dxfId="10356" priority="678" operator="lessThan">
      <formula>0.8</formula>
    </cfRule>
  </conditionalFormatting>
  <conditionalFormatting sqref="R84:R88 R90">
    <cfRule type="cellIs" dxfId="10355" priority="673" operator="lessThan">
      <formula>0.8</formula>
    </cfRule>
    <cfRule type="cellIs" dxfId="10354" priority="674" operator="greaterThan">
      <formula>1</formula>
    </cfRule>
  </conditionalFormatting>
  <conditionalFormatting sqref="R84:R88 R90">
    <cfRule type="cellIs" dxfId="10353" priority="671" operator="greaterThan">
      <formula>1</formula>
    </cfRule>
    <cfRule type="cellIs" dxfId="10352" priority="672" operator="lessThan">
      <formula>0.8</formula>
    </cfRule>
  </conditionalFormatting>
  <conditionalFormatting sqref="P84:P88 P90">
    <cfRule type="cellIs" dxfId="10351" priority="670" operator="greaterThan">
      <formula>0</formula>
    </cfRule>
  </conditionalFormatting>
  <conditionalFormatting sqref="Q84:Q88 Q90">
    <cfRule type="cellIs" dxfId="10350" priority="675" operator="lessThan">
      <formula>0</formula>
    </cfRule>
  </conditionalFormatting>
  <conditionalFormatting sqref="Q84:Q88 Q90">
    <cfRule type="cellIs" dxfId="10349" priority="669" operator="lessThan">
      <formula>0</formula>
    </cfRule>
  </conditionalFormatting>
  <conditionalFormatting sqref="R84:R88 R90">
    <cfRule type="cellIs" dxfId="10348" priority="667" operator="lessThan">
      <formula>0.8</formula>
    </cfRule>
    <cfRule type="cellIs" dxfId="10347" priority="668" operator="greaterThan">
      <formula>1</formula>
    </cfRule>
  </conditionalFormatting>
  <conditionalFormatting sqref="R84:R88 R90">
    <cfRule type="cellIs" dxfId="10346" priority="665" operator="greaterThan">
      <formula>1</formula>
    </cfRule>
    <cfRule type="cellIs" dxfId="10345" priority="666" operator="lessThan">
      <formula>0.8</formula>
    </cfRule>
  </conditionalFormatting>
  <conditionalFormatting sqref="P84:P88 P90">
    <cfRule type="cellIs" dxfId="10344" priority="664" operator="greaterThan">
      <formula>0</formula>
    </cfRule>
  </conditionalFormatting>
  <conditionalFormatting sqref="P84:P88 P90">
    <cfRule type="cellIs" dxfId="10343" priority="658" operator="greaterThan">
      <formula>0</formula>
    </cfRule>
  </conditionalFormatting>
  <conditionalFormatting sqref="Q84:Q88 Q90">
    <cfRule type="cellIs" dxfId="10342" priority="663" operator="lessThan">
      <formula>0</formula>
    </cfRule>
  </conditionalFormatting>
  <conditionalFormatting sqref="R84:R88 R90">
    <cfRule type="cellIs" dxfId="10341" priority="661" operator="lessThan">
      <formula>0.8</formula>
    </cfRule>
    <cfRule type="cellIs" dxfId="10340" priority="662" operator="greaterThan">
      <formula>1</formula>
    </cfRule>
  </conditionalFormatting>
  <conditionalFormatting sqref="R84:R88 R90">
    <cfRule type="cellIs" dxfId="10339" priority="659" operator="greaterThan">
      <formula>1</formula>
    </cfRule>
    <cfRule type="cellIs" dxfId="10338" priority="660" operator="lessThan">
      <formula>0.8</formula>
    </cfRule>
  </conditionalFormatting>
  <conditionalFormatting sqref="P84:P88 P90">
    <cfRule type="cellIs" dxfId="10337" priority="652" operator="greaterThan">
      <formula>0</formula>
    </cfRule>
  </conditionalFormatting>
  <conditionalFormatting sqref="Q84:Q88 Q90">
    <cfRule type="cellIs" dxfId="10336" priority="657" operator="lessThan">
      <formula>0</formula>
    </cfRule>
  </conditionalFormatting>
  <conditionalFormatting sqref="R84:R88 R90">
    <cfRule type="cellIs" dxfId="10335" priority="655" operator="lessThan">
      <formula>0.8</formula>
    </cfRule>
    <cfRule type="cellIs" dxfId="10334" priority="656" operator="greaterThan">
      <formula>1</formula>
    </cfRule>
  </conditionalFormatting>
  <conditionalFormatting sqref="R84:R88 R90">
    <cfRule type="cellIs" dxfId="10333" priority="653" operator="greaterThan">
      <formula>1</formula>
    </cfRule>
    <cfRule type="cellIs" dxfId="10332" priority="654" operator="lessThan">
      <formula>0.8</formula>
    </cfRule>
  </conditionalFormatting>
  <conditionalFormatting sqref="R84:R88 R90">
    <cfRule type="cellIs" dxfId="10331" priority="649" operator="lessThan">
      <formula>0.8</formula>
    </cfRule>
    <cfRule type="cellIs" dxfId="10330" priority="650" operator="greaterThan">
      <formula>1</formula>
    </cfRule>
  </conditionalFormatting>
  <conditionalFormatting sqref="R84:R88 R90">
    <cfRule type="cellIs" dxfId="10329" priority="647" operator="greaterThan">
      <formula>1</formula>
    </cfRule>
    <cfRule type="cellIs" dxfId="10328" priority="648" operator="lessThan">
      <formula>0.8</formula>
    </cfRule>
  </conditionalFormatting>
  <conditionalFormatting sqref="P84:P88 P90">
    <cfRule type="cellIs" dxfId="10327" priority="646" operator="greaterThan">
      <formula>0</formula>
    </cfRule>
  </conditionalFormatting>
  <conditionalFormatting sqref="Q84:Q88 Q90">
    <cfRule type="cellIs" dxfId="10326" priority="651" operator="lessThan">
      <formula>0</formula>
    </cfRule>
  </conditionalFormatting>
  <conditionalFormatting sqref="P84:P88 P90">
    <cfRule type="cellIs" dxfId="10325" priority="640" operator="greaterThan">
      <formula>0</formula>
    </cfRule>
  </conditionalFormatting>
  <conditionalFormatting sqref="Q84:Q88 Q90">
    <cfRule type="cellIs" dxfId="10324" priority="645" operator="lessThan">
      <formula>0</formula>
    </cfRule>
  </conditionalFormatting>
  <conditionalFormatting sqref="R84:R88 R90">
    <cfRule type="cellIs" dxfId="10323" priority="643" operator="lessThan">
      <formula>0.8</formula>
    </cfRule>
    <cfRule type="cellIs" dxfId="10322" priority="644" operator="greaterThan">
      <formula>1</formula>
    </cfRule>
  </conditionalFormatting>
  <conditionalFormatting sqref="R84:R88 R90">
    <cfRule type="cellIs" dxfId="10321" priority="641" operator="greaterThan">
      <formula>1</formula>
    </cfRule>
    <cfRule type="cellIs" dxfId="10320" priority="642" operator="lessThan">
      <formula>0.8</formula>
    </cfRule>
  </conditionalFormatting>
  <conditionalFormatting sqref="R84:R88 R90">
    <cfRule type="cellIs" dxfId="10319" priority="637" operator="lessThan">
      <formula>0.8</formula>
    </cfRule>
    <cfRule type="cellIs" dxfId="10318" priority="638" operator="greaterThan">
      <formula>1</formula>
    </cfRule>
  </conditionalFormatting>
  <conditionalFormatting sqref="R84:R88 R90">
    <cfRule type="cellIs" dxfId="10317" priority="635" operator="greaterThan">
      <formula>1</formula>
    </cfRule>
    <cfRule type="cellIs" dxfId="10316" priority="636" operator="lessThan">
      <formula>0.8</formula>
    </cfRule>
  </conditionalFormatting>
  <conditionalFormatting sqref="P84:P88 P90">
    <cfRule type="cellIs" dxfId="10315" priority="634" operator="greaterThan">
      <formula>0</formula>
    </cfRule>
  </conditionalFormatting>
  <conditionalFormatting sqref="Q84:Q88 Q90">
    <cfRule type="cellIs" dxfId="10314" priority="639" operator="lessThan">
      <formula>0</formula>
    </cfRule>
  </conditionalFormatting>
  <conditionalFormatting sqref="R84:R88 R90">
    <cfRule type="cellIs" dxfId="10313" priority="631" operator="lessThan">
      <formula>0.8</formula>
    </cfRule>
    <cfRule type="cellIs" dxfId="10312" priority="632" operator="greaterThan">
      <formula>1</formula>
    </cfRule>
  </conditionalFormatting>
  <conditionalFormatting sqref="R84:R88 R90">
    <cfRule type="cellIs" dxfId="10311" priority="629" operator="greaterThan">
      <formula>1</formula>
    </cfRule>
    <cfRule type="cellIs" dxfId="10310" priority="630" operator="lessThan">
      <formula>0.8</formula>
    </cfRule>
  </conditionalFormatting>
  <conditionalFormatting sqref="P84:P88 P90">
    <cfRule type="cellIs" dxfId="10309" priority="628" operator="greaterThan">
      <formula>0</formula>
    </cfRule>
  </conditionalFormatting>
  <conditionalFormatting sqref="Q84:Q88 Q90">
    <cfRule type="cellIs" dxfId="10308" priority="633" operator="lessThan">
      <formula>0</formula>
    </cfRule>
  </conditionalFormatting>
  <conditionalFormatting sqref="Q84:Q88 Q90">
    <cfRule type="cellIs" dxfId="10307" priority="627" operator="lessThan">
      <formula>0</formula>
    </cfRule>
  </conditionalFormatting>
  <conditionalFormatting sqref="R84:R88 R90">
    <cfRule type="cellIs" dxfId="10306" priority="625" operator="lessThan">
      <formula>0.8</formula>
    </cfRule>
    <cfRule type="cellIs" dxfId="10305" priority="626" operator="greaterThan">
      <formula>1</formula>
    </cfRule>
  </conditionalFormatting>
  <conditionalFormatting sqref="R84:R88 R90">
    <cfRule type="cellIs" dxfId="10304" priority="623" operator="greaterThan">
      <formula>1</formula>
    </cfRule>
    <cfRule type="cellIs" dxfId="10303" priority="624" operator="lessThan">
      <formula>0.8</formula>
    </cfRule>
  </conditionalFormatting>
  <conditionalFormatting sqref="P84:P88 P90">
    <cfRule type="cellIs" dxfId="10302" priority="622" operator="greaterThan">
      <formula>0</formula>
    </cfRule>
  </conditionalFormatting>
  <conditionalFormatting sqref="Q84:Q88 Q90">
    <cfRule type="cellIs" dxfId="10301" priority="616" operator="lessThan">
      <formula>0</formula>
    </cfRule>
  </conditionalFormatting>
  <conditionalFormatting sqref="R84:R88 R90">
    <cfRule type="cellIs" dxfId="10300" priority="620" operator="lessThan">
      <formula>0.8</formula>
    </cfRule>
    <cfRule type="cellIs" dxfId="10299" priority="621" operator="greaterThan">
      <formula>1</formula>
    </cfRule>
  </conditionalFormatting>
  <conditionalFormatting sqref="R84:R88 R90">
    <cfRule type="cellIs" dxfId="10298" priority="618" operator="greaterThan">
      <formula>1</formula>
    </cfRule>
    <cfRule type="cellIs" dxfId="10297" priority="619" operator="lessThan">
      <formula>0.8</formula>
    </cfRule>
  </conditionalFormatting>
  <conditionalFormatting sqref="P84:P88 P90">
    <cfRule type="cellIs" dxfId="10296" priority="617" operator="greaterThan">
      <formula>0</formula>
    </cfRule>
  </conditionalFormatting>
  <conditionalFormatting sqref="Q84:Q88 Q90">
    <cfRule type="cellIs" dxfId="10295" priority="615" operator="lessThan">
      <formula>0</formula>
    </cfRule>
  </conditionalFormatting>
  <conditionalFormatting sqref="R84:R88 R90">
    <cfRule type="cellIs" dxfId="10294" priority="613" operator="lessThan">
      <formula>0.8</formula>
    </cfRule>
    <cfRule type="cellIs" dxfId="10293" priority="614" operator="greaterThan">
      <formula>1</formula>
    </cfRule>
  </conditionalFormatting>
  <conditionalFormatting sqref="R84:R88 R90">
    <cfRule type="cellIs" dxfId="10292" priority="611" operator="greaterThan">
      <formula>1</formula>
    </cfRule>
    <cfRule type="cellIs" dxfId="10291" priority="612" operator="lessThan">
      <formula>0.8</formula>
    </cfRule>
  </conditionalFormatting>
  <conditionalFormatting sqref="P84:P88 P90">
    <cfRule type="cellIs" dxfId="10290" priority="610" operator="greaterThan">
      <formula>0</formula>
    </cfRule>
  </conditionalFormatting>
  <conditionalFormatting sqref="Q84:Q88 Q90">
    <cfRule type="cellIs" dxfId="10289" priority="609" operator="lessThan">
      <formula>0</formula>
    </cfRule>
  </conditionalFormatting>
  <conditionalFormatting sqref="R84:R88 R90">
    <cfRule type="cellIs" dxfId="10288" priority="607" operator="lessThan">
      <formula>0.8</formula>
    </cfRule>
    <cfRule type="cellIs" dxfId="10287" priority="608" operator="greaterThan">
      <formula>1</formula>
    </cfRule>
  </conditionalFormatting>
  <conditionalFormatting sqref="R84:R88 R90">
    <cfRule type="cellIs" dxfId="10286" priority="605" operator="greaterThan">
      <formula>1</formula>
    </cfRule>
    <cfRule type="cellIs" dxfId="10285" priority="606" operator="lessThan">
      <formula>0.8</formula>
    </cfRule>
  </conditionalFormatting>
  <conditionalFormatting sqref="P84:P88 P90">
    <cfRule type="cellIs" dxfId="10284" priority="604" operator="greaterThan">
      <formula>0</formula>
    </cfRule>
  </conditionalFormatting>
  <conditionalFormatting sqref="Q84:Q88 Q90">
    <cfRule type="cellIs" dxfId="10283" priority="603" operator="lessThan">
      <formula>0</formula>
    </cfRule>
  </conditionalFormatting>
  <conditionalFormatting sqref="R84:R88 R90">
    <cfRule type="cellIs" dxfId="10282" priority="601" operator="lessThan">
      <formula>0.8</formula>
    </cfRule>
    <cfRule type="cellIs" dxfId="10281" priority="602" operator="greaterThan">
      <formula>1</formula>
    </cfRule>
  </conditionalFormatting>
  <conditionalFormatting sqref="R84:R88 R90">
    <cfRule type="cellIs" dxfId="10280" priority="599" operator="greaterThan">
      <formula>1</formula>
    </cfRule>
    <cfRule type="cellIs" dxfId="10279" priority="600" operator="lessThan">
      <formula>0.8</formula>
    </cfRule>
  </conditionalFormatting>
  <conditionalFormatting sqref="P84:P88 P90">
    <cfRule type="cellIs" dxfId="10278" priority="598" operator="greaterThan">
      <formula>0</formula>
    </cfRule>
  </conditionalFormatting>
  <conditionalFormatting sqref="Q84:Q88 Q90">
    <cfRule type="cellIs" dxfId="10277" priority="597" operator="lessThan">
      <formula>0</formula>
    </cfRule>
  </conditionalFormatting>
  <conditionalFormatting sqref="R84:R88 R90">
    <cfRule type="cellIs" dxfId="10276" priority="595" operator="lessThan">
      <formula>0.8</formula>
    </cfRule>
    <cfRule type="cellIs" dxfId="10275" priority="596" operator="greaterThan">
      <formula>1</formula>
    </cfRule>
  </conditionalFormatting>
  <conditionalFormatting sqref="R84:R88 R90">
    <cfRule type="cellIs" dxfId="10274" priority="593" operator="greaterThan">
      <formula>1</formula>
    </cfRule>
    <cfRule type="cellIs" dxfId="10273" priority="594" operator="lessThan">
      <formula>0.8</formula>
    </cfRule>
  </conditionalFormatting>
  <conditionalFormatting sqref="P84:P88 P90">
    <cfRule type="cellIs" dxfId="10272" priority="592" operator="greaterThan">
      <formula>0</formula>
    </cfRule>
  </conditionalFormatting>
  <conditionalFormatting sqref="Q84:Q88 Q90">
    <cfRule type="cellIs" dxfId="10271" priority="591" operator="lessThan">
      <formula>0</formula>
    </cfRule>
  </conditionalFormatting>
  <conditionalFormatting sqref="R84:R88 R90">
    <cfRule type="cellIs" dxfId="10270" priority="589" operator="lessThan">
      <formula>0.8</formula>
    </cfRule>
    <cfRule type="cellIs" dxfId="10269" priority="590" operator="greaterThan">
      <formula>1</formula>
    </cfRule>
  </conditionalFormatting>
  <conditionalFormatting sqref="R84:R88 R90">
    <cfRule type="cellIs" dxfId="10268" priority="587" operator="greaterThan">
      <formula>1</formula>
    </cfRule>
    <cfRule type="cellIs" dxfId="10267" priority="588" operator="lessThan">
      <formula>0.8</formula>
    </cfRule>
  </conditionalFormatting>
  <conditionalFormatting sqref="P84:P88 P90">
    <cfRule type="cellIs" dxfId="10266" priority="586" operator="greaterThan">
      <formula>0</formula>
    </cfRule>
  </conditionalFormatting>
  <conditionalFormatting sqref="P84:P88 P90">
    <cfRule type="cellIs" dxfId="10265" priority="580" operator="greaterThan">
      <formula>0</formula>
    </cfRule>
  </conditionalFormatting>
  <conditionalFormatting sqref="Q84:Q88 Q90">
    <cfRule type="cellIs" dxfId="10264" priority="585" operator="lessThan">
      <formula>0</formula>
    </cfRule>
  </conditionalFormatting>
  <conditionalFormatting sqref="R84:R88 R90">
    <cfRule type="cellIs" dxfId="10263" priority="583" operator="lessThan">
      <formula>0.8</formula>
    </cfRule>
    <cfRule type="cellIs" dxfId="10262" priority="584" operator="greaterThan">
      <formula>1</formula>
    </cfRule>
  </conditionalFormatting>
  <conditionalFormatting sqref="R84:R88 R90">
    <cfRule type="cellIs" dxfId="10261" priority="581" operator="greaterThan">
      <formula>1</formula>
    </cfRule>
    <cfRule type="cellIs" dxfId="10260" priority="582" operator="lessThan">
      <formula>0.8</formula>
    </cfRule>
  </conditionalFormatting>
  <conditionalFormatting sqref="P84:P88 P90">
    <cfRule type="cellIs" dxfId="10259" priority="574" operator="greaterThan">
      <formula>0</formula>
    </cfRule>
  </conditionalFormatting>
  <conditionalFormatting sqref="Q84:Q88 Q90">
    <cfRule type="cellIs" dxfId="10258" priority="579" operator="lessThan">
      <formula>0</formula>
    </cfRule>
  </conditionalFormatting>
  <conditionalFormatting sqref="R84:R88 R90">
    <cfRule type="cellIs" dxfId="10257" priority="577" operator="lessThan">
      <formula>0.8</formula>
    </cfRule>
    <cfRule type="cellIs" dxfId="10256" priority="578" operator="greaterThan">
      <formula>1</formula>
    </cfRule>
  </conditionalFormatting>
  <conditionalFormatting sqref="R84:R88 R90">
    <cfRule type="cellIs" dxfId="10255" priority="575" operator="greaterThan">
      <formula>1</formula>
    </cfRule>
    <cfRule type="cellIs" dxfId="10254" priority="576" operator="lessThan">
      <formula>0.8</formula>
    </cfRule>
  </conditionalFormatting>
  <conditionalFormatting sqref="R84:R88 R90">
    <cfRule type="cellIs" dxfId="10253" priority="571" operator="lessThan">
      <formula>0.8</formula>
    </cfRule>
    <cfRule type="cellIs" dxfId="10252" priority="572" operator="greaterThan">
      <formula>1</formula>
    </cfRule>
  </conditionalFormatting>
  <conditionalFormatting sqref="R84:R88 R90">
    <cfRule type="cellIs" dxfId="10251" priority="569" operator="greaterThan">
      <formula>1</formula>
    </cfRule>
    <cfRule type="cellIs" dxfId="10250" priority="570" operator="lessThan">
      <formula>0.8</formula>
    </cfRule>
  </conditionalFormatting>
  <conditionalFormatting sqref="P84:P88 P90">
    <cfRule type="cellIs" dxfId="10249" priority="568" operator="greaterThan">
      <formula>0</formula>
    </cfRule>
  </conditionalFormatting>
  <conditionalFormatting sqref="Q84:Q88 Q90">
    <cfRule type="cellIs" dxfId="10248" priority="573" operator="lessThan">
      <formula>0</formula>
    </cfRule>
  </conditionalFormatting>
  <conditionalFormatting sqref="Q84:Q88 Q90">
    <cfRule type="cellIs" dxfId="10247" priority="567" operator="lessThan">
      <formula>0</formula>
    </cfRule>
  </conditionalFormatting>
  <conditionalFormatting sqref="R84:R88 R90">
    <cfRule type="cellIs" dxfId="10246" priority="565" operator="lessThan">
      <formula>0.8</formula>
    </cfRule>
    <cfRule type="cellIs" dxfId="10245" priority="566" operator="greaterThan">
      <formula>1</formula>
    </cfRule>
  </conditionalFormatting>
  <conditionalFormatting sqref="R84:R88 R90">
    <cfRule type="cellIs" dxfId="10244" priority="563" operator="greaterThan">
      <formula>1</formula>
    </cfRule>
    <cfRule type="cellIs" dxfId="10243" priority="564" operator="lessThan">
      <formula>0.8</formula>
    </cfRule>
  </conditionalFormatting>
  <conditionalFormatting sqref="P84:P88 P90">
    <cfRule type="cellIs" dxfId="10242" priority="562" operator="greaterThan">
      <formula>0</formula>
    </cfRule>
  </conditionalFormatting>
  <conditionalFormatting sqref="Q84:Q88 Q90">
    <cfRule type="cellIs" dxfId="10241" priority="561" operator="lessThan">
      <formula>0</formula>
    </cfRule>
  </conditionalFormatting>
  <conditionalFormatting sqref="R84:R88 R90">
    <cfRule type="cellIs" dxfId="10240" priority="559" operator="lessThan">
      <formula>0.8</formula>
    </cfRule>
    <cfRule type="cellIs" dxfId="10239" priority="560" operator="greaterThan">
      <formula>1</formula>
    </cfRule>
  </conditionalFormatting>
  <conditionalFormatting sqref="R84:R88 R90">
    <cfRule type="cellIs" dxfId="10238" priority="557" operator="greaterThan">
      <formula>1</formula>
    </cfRule>
    <cfRule type="cellIs" dxfId="10237" priority="558" operator="lessThan">
      <formula>0.8</formula>
    </cfRule>
  </conditionalFormatting>
  <conditionalFormatting sqref="P84:P88 P90">
    <cfRule type="cellIs" dxfId="10236" priority="556" operator="greaterThan">
      <formula>0</formula>
    </cfRule>
  </conditionalFormatting>
  <conditionalFormatting sqref="Q84:Q88 Q90">
    <cfRule type="cellIs" dxfId="10235" priority="555" operator="lessThan">
      <formula>0</formula>
    </cfRule>
  </conditionalFormatting>
  <conditionalFormatting sqref="R84:R88 R90">
    <cfRule type="cellIs" dxfId="10234" priority="553" operator="lessThan">
      <formula>0.8</formula>
    </cfRule>
    <cfRule type="cellIs" dxfId="10233" priority="554" operator="greaterThan">
      <formula>1</formula>
    </cfRule>
  </conditionalFormatting>
  <conditionalFormatting sqref="R84:R88 R90">
    <cfRule type="cellIs" dxfId="10232" priority="551" operator="greaterThan">
      <formula>1</formula>
    </cfRule>
    <cfRule type="cellIs" dxfId="10231" priority="552" operator="lessThan">
      <formula>0.8</formula>
    </cfRule>
  </conditionalFormatting>
  <conditionalFormatting sqref="P84:P88 P90">
    <cfRule type="cellIs" dxfId="10230" priority="550" operator="greaterThan">
      <formula>0</formula>
    </cfRule>
  </conditionalFormatting>
  <conditionalFormatting sqref="Q84:Q88 Q90">
    <cfRule type="cellIs" dxfId="10229" priority="549" operator="lessThan">
      <formula>0</formula>
    </cfRule>
  </conditionalFormatting>
  <conditionalFormatting sqref="R84:R88 R90">
    <cfRule type="cellIs" dxfId="10228" priority="547" operator="lessThan">
      <formula>0.8</formula>
    </cfRule>
    <cfRule type="cellIs" dxfId="10227" priority="548" operator="greaterThan">
      <formula>1</formula>
    </cfRule>
  </conditionalFormatting>
  <conditionalFormatting sqref="R84:R88 R90">
    <cfRule type="cellIs" dxfId="10226" priority="545" operator="greaterThan">
      <formula>1</formula>
    </cfRule>
    <cfRule type="cellIs" dxfId="10225" priority="546" operator="lessThan">
      <formula>0.8</formula>
    </cfRule>
  </conditionalFormatting>
  <conditionalFormatting sqref="P84:P88 P90">
    <cfRule type="cellIs" dxfId="10224" priority="544" operator="greaterThan">
      <formula>0</formula>
    </cfRule>
  </conditionalFormatting>
  <conditionalFormatting sqref="P84:P88 P90">
    <cfRule type="cellIs" dxfId="10223" priority="538" operator="greaterThan">
      <formula>0</formula>
    </cfRule>
  </conditionalFormatting>
  <conditionalFormatting sqref="Q84:Q88 Q90">
    <cfRule type="cellIs" dxfId="10222" priority="543" operator="lessThan">
      <formula>0</formula>
    </cfRule>
  </conditionalFormatting>
  <conditionalFormatting sqref="R84:R88 R90">
    <cfRule type="cellIs" dxfId="10221" priority="541" operator="lessThan">
      <formula>0.8</formula>
    </cfRule>
    <cfRule type="cellIs" dxfId="10220" priority="542" operator="greaterThan">
      <formula>1</formula>
    </cfRule>
  </conditionalFormatting>
  <conditionalFormatting sqref="R84:R88 R90">
    <cfRule type="cellIs" dxfId="10219" priority="539" operator="greaterThan">
      <formula>1</formula>
    </cfRule>
    <cfRule type="cellIs" dxfId="10218" priority="540" operator="lessThan">
      <formula>0.8</formula>
    </cfRule>
  </conditionalFormatting>
  <conditionalFormatting sqref="P84:P88 P90">
    <cfRule type="cellIs" dxfId="10217" priority="532" operator="greaterThan">
      <formula>0</formula>
    </cfRule>
  </conditionalFormatting>
  <conditionalFormatting sqref="Q84:Q88 Q90">
    <cfRule type="cellIs" dxfId="10216" priority="537" operator="lessThan">
      <formula>0</formula>
    </cfRule>
  </conditionalFormatting>
  <conditionalFormatting sqref="R84:R88 R90">
    <cfRule type="cellIs" dxfId="10215" priority="535" operator="lessThan">
      <formula>0.8</formula>
    </cfRule>
    <cfRule type="cellIs" dxfId="10214" priority="536" operator="greaterThan">
      <formula>1</formula>
    </cfRule>
  </conditionalFormatting>
  <conditionalFormatting sqref="R84:R88 R90">
    <cfRule type="cellIs" dxfId="10213" priority="533" operator="greaterThan">
      <formula>1</formula>
    </cfRule>
    <cfRule type="cellIs" dxfId="10212" priority="534" operator="lessThan">
      <formula>0.8</formula>
    </cfRule>
  </conditionalFormatting>
  <conditionalFormatting sqref="R84:R88 R90">
    <cfRule type="cellIs" dxfId="10211" priority="529" operator="lessThan">
      <formula>0.8</formula>
    </cfRule>
    <cfRule type="cellIs" dxfId="10210" priority="530" operator="greaterThan">
      <formula>1</formula>
    </cfRule>
  </conditionalFormatting>
  <conditionalFormatting sqref="R84:R88 R90">
    <cfRule type="cellIs" dxfId="10209" priority="527" operator="greaterThan">
      <formula>1</formula>
    </cfRule>
    <cfRule type="cellIs" dxfId="10208" priority="528" operator="lessThan">
      <formula>0.8</formula>
    </cfRule>
  </conditionalFormatting>
  <conditionalFormatting sqref="P84:P88 P90">
    <cfRule type="cellIs" dxfId="10207" priority="526" operator="greaterThan">
      <formula>0</formula>
    </cfRule>
  </conditionalFormatting>
  <conditionalFormatting sqref="Q84:Q88 Q90">
    <cfRule type="cellIs" dxfId="10206" priority="531" operator="lessThan">
      <formula>0</formula>
    </cfRule>
  </conditionalFormatting>
  <conditionalFormatting sqref="Q84:Q88 Q90">
    <cfRule type="cellIs" dxfId="10205" priority="525" operator="lessThan">
      <formula>0</formula>
    </cfRule>
  </conditionalFormatting>
  <conditionalFormatting sqref="R84:R88 R90">
    <cfRule type="cellIs" dxfId="10204" priority="523" operator="lessThan">
      <formula>0.8</formula>
    </cfRule>
    <cfRule type="cellIs" dxfId="10203" priority="524" operator="greaterThan">
      <formula>1</formula>
    </cfRule>
  </conditionalFormatting>
  <conditionalFormatting sqref="R84:R88 R90">
    <cfRule type="cellIs" dxfId="10202" priority="521" operator="greaterThan">
      <formula>1</formula>
    </cfRule>
    <cfRule type="cellIs" dxfId="10201" priority="522" operator="lessThan">
      <formula>0.8</formula>
    </cfRule>
  </conditionalFormatting>
  <conditionalFormatting sqref="P84:P88 P90">
    <cfRule type="cellIs" dxfId="10200" priority="520" operator="greaterThan">
      <formula>0</formula>
    </cfRule>
  </conditionalFormatting>
  <conditionalFormatting sqref="P84:P88 P90">
    <cfRule type="cellIs" dxfId="10199" priority="514" operator="greaterThan">
      <formula>0</formula>
    </cfRule>
  </conditionalFormatting>
  <conditionalFormatting sqref="Q84:Q88 Q90">
    <cfRule type="cellIs" dxfId="10198" priority="519" operator="lessThan">
      <formula>0</formula>
    </cfRule>
  </conditionalFormatting>
  <conditionalFormatting sqref="R84:R88 R90">
    <cfRule type="cellIs" dxfId="10197" priority="517" operator="lessThan">
      <formula>0.8</formula>
    </cfRule>
    <cfRule type="cellIs" dxfId="10196" priority="518" operator="greaterThan">
      <formula>1</formula>
    </cfRule>
  </conditionalFormatting>
  <conditionalFormatting sqref="R84:R88 R90">
    <cfRule type="cellIs" dxfId="10195" priority="515" operator="greaterThan">
      <formula>1</formula>
    </cfRule>
    <cfRule type="cellIs" dxfId="10194" priority="516" operator="lessThan">
      <formula>0.8</formula>
    </cfRule>
  </conditionalFormatting>
  <conditionalFormatting sqref="P84:P88 P90">
    <cfRule type="cellIs" dxfId="10193" priority="508" operator="greaterThan">
      <formula>0</formula>
    </cfRule>
  </conditionalFormatting>
  <conditionalFormatting sqref="Q84:Q88 Q90">
    <cfRule type="cellIs" dxfId="10192" priority="513" operator="lessThan">
      <formula>0</formula>
    </cfRule>
  </conditionalFormatting>
  <conditionalFormatting sqref="R84:R88 R90">
    <cfRule type="cellIs" dxfId="10191" priority="511" operator="lessThan">
      <formula>0.8</formula>
    </cfRule>
    <cfRule type="cellIs" dxfId="10190" priority="512" operator="greaterThan">
      <formula>1</formula>
    </cfRule>
  </conditionalFormatting>
  <conditionalFormatting sqref="R84:R88 R90">
    <cfRule type="cellIs" dxfId="10189" priority="509" operator="greaterThan">
      <formula>1</formula>
    </cfRule>
    <cfRule type="cellIs" dxfId="10188" priority="510" operator="lessThan">
      <formula>0.8</formula>
    </cfRule>
  </conditionalFormatting>
  <conditionalFormatting sqref="R84:R88 R90">
    <cfRule type="cellIs" dxfId="10187" priority="505" operator="lessThan">
      <formula>0.8</formula>
    </cfRule>
    <cfRule type="cellIs" dxfId="10186" priority="506" operator="greaterThan">
      <formula>1</formula>
    </cfRule>
  </conditionalFormatting>
  <conditionalFormatting sqref="R84:R88 R90">
    <cfRule type="cellIs" dxfId="10185" priority="503" operator="greaterThan">
      <formula>1</formula>
    </cfRule>
    <cfRule type="cellIs" dxfId="10184" priority="504" operator="lessThan">
      <formula>0.8</formula>
    </cfRule>
  </conditionalFormatting>
  <conditionalFormatting sqref="P84:P88 P90">
    <cfRule type="cellIs" dxfId="10183" priority="502" operator="greaterThan">
      <formula>0</formula>
    </cfRule>
  </conditionalFormatting>
  <conditionalFormatting sqref="Q84:Q88 Q90">
    <cfRule type="cellIs" dxfId="10182" priority="507" operator="lessThan">
      <formula>0</formula>
    </cfRule>
  </conditionalFormatting>
  <conditionalFormatting sqref="P84:P88 P90">
    <cfRule type="cellIs" dxfId="10181" priority="496" operator="greaterThan">
      <formula>0</formula>
    </cfRule>
  </conditionalFormatting>
  <conditionalFormatting sqref="Q84:Q88 Q90">
    <cfRule type="cellIs" dxfId="10180" priority="501" operator="lessThan">
      <formula>0</formula>
    </cfRule>
  </conditionalFormatting>
  <conditionalFormatting sqref="R84:R88 R90">
    <cfRule type="cellIs" dxfId="10179" priority="499" operator="lessThan">
      <formula>0.8</formula>
    </cfRule>
    <cfRule type="cellIs" dxfId="10178" priority="500" operator="greaterThan">
      <formula>1</formula>
    </cfRule>
  </conditionalFormatting>
  <conditionalFormatting sqref="R84:R88 R90">
    <cfRule type="cellIs" dxfId="10177" priority="497" operator="greaterThan">
      <formula>1</formula>
    </cfRule>
    <cfRule type="cellIs" dxfId="10176" priority="498" operator="lessThan">
      <formula>0.8</formula>
    </cfRule>
  </conditionalFormatting>
  <conditionalFormatting sqref="R84:R88 R90">
    <cfRule type="cellIs" dxfId="10175" priority="493" operator="lessThan">
      <formula>0.8</formula>
    </cfRule>
    <cfRule type="cellIs" dxfId="10174" priority="494" operator="greaterThan">
      <formula>1</formula>
    </cfRule>
  </conditionalFormatting>
  <conditionalFormatting sqref="R84:R88 R90">
    <cfRule type="cellIs" dxfId="10173" priority="491" operator="greaterThan">
      <formula>1</formula>
    </cfRule>
    <cfRule type="cellIs" dxfId="10172" priority="492" operator="lessThan">
      <formula>0.8</formula>
    </cfRule>
  </conditionalFormatting>
  <conditionalFormatting sqref="P84:P88 P90">
    <cfRule type="cellIs" dxfId="10171" priority="490" operator="greaterThan">
      <formula>0</formula>
    </cfRule>
  </conditionalFormatting>
  <conditionalFormatting sqref="Q84:Q88 Q90">
    <cfRule type="cellIs" dxfId="10170" priority="495" operator="lessThan">
      <formula>0</formula>
    </cfRule>
  </conditionalFormatting>
  <conditionalFormatting sqref="R84:R88 R90">
    <cfRule type="cellIs" dxfId="10169" priority="487" operator="lessThan">
      <formula>0.8</formula>
    </cfRule>
    <cfRule type="cellIs" dxfId="10168" priority="488" operator="greaterThan">
      <formula>1</formula>
    </cfRule>
  </conditionalFormatting>
  <conditionalFormatting sqref="R84:R88 R90">
    <cfRule type="cellIs" dxfId="10167" priority="485" operator="greaterThan">
      <formula>1</formula>
    </cfRule>
    <cfRule type="cellIs" dxfId="10166" priority="486" operator="lessThan">
      <formula>0.8</formula>
    </cfRule>
  </conditionalFormatting>
  <conditionalFormatting sqref="P84:P88 P90">
    <cfRule type="cellIs" dxfId="10165" priority="484" operator="greaterThan">
      <formula>0</formula>
    </cfRule>
  </conditionalFormatting>
  <conditionalFormatting sqref="Q84:Q88 Q90">
    <cfRule type="cellIs" dxfId="10164" priority="489" operator="lessThan">
      <formula>0</formula>
    </cfRule>
  </conditionalFormatting>
  <conditionalFormatting sqref="Q84:Q88 Q90">
    <cfRule type="cellIs" dxfId="10163" priority="483" operator="lessThan">
      <formula>0</formula>
    </cfRule>
  </conditionalFormatting>
  <conditionalFormatting sqref="R84:R88 R90">
    <cfRule type="cellIs" dxfId="10162" priority="481" operator="lessThan">
      <formula>0.8</formula>
    </cfRule>
    <cfRule type="cellIs" dxfId="10161" priority="482" operator="greaterThan">
      <formula>1</formula>
    </cfRule>
  </conditionalFormatting>
  <conditionalFormatting sqref="R84:R88 R90">
    <cfRule type="cellIs" dxfId="10160" priority="479" operator="greaterThan">
      <formula>1</formula>
    </cfRule>
    <cfRule type="cellIs" dxfId="10159" priority="480" operator="lessThan">
      <formula>0.8</formula>
    </cfRule>
  </conditionalFormatting>
  <conditionalFormatting sqref="P84:P88 P90">
    <cfRule type="cellIs" dxfId="10158" priority="478" operator="greaterThan">
      <formula>0</formula>
    </cfRule>
  </conditionalFormatting>
  <conditionalFormatting sqref="Q84:Q88 Q90">
    <cfRule type="cellIs" dxfId="10157" priority="472" operator="lessThan">
      <formula>0</formula>
    </cfRule>
  </conditionalFormatting>
  <conditionalFormatting sqref="R84:R88 R90">
    <cfRule type="cellIs" dxfId="10156" priority="476" operator="lessThan">
      <formula>0.8</formula>
    </cfRule>
    <cfRule type="cellIs" dxfId="10155" priority="477" operator="greaterThan">
      <formula>1</formula>
    </cfRule>
  </conditionalFormatting>
  <conditionalFormatting sqref="R84:R88 R90">
    <cfRule type="cellIs" dxfId="10154" priority="474" operator="greaterThan">
      <formula>1</formula>
    </cfRule>
    <cfRule type="cellIs" dxfId="10153" priority="475" operator="lessThan">
      <formula>0.8</formula>
    </cfRule>
  </conditionalFormatting>
  <conditionalFormatting sqref="P84:P88 P90">
    <cfRule type="cellIs" dxfId="10152" priority="473" operator="greaterThan">
      <formula>0</formula>
    </cfRule>
  </conditionalFormatting>
  <conditionalFormatting sqref="Q84:Q88 Q90">
    <cfRule type="cellIs" dxfId="10151" priority="471" operator="lessThan">
      <formula>0</formula>
    </cfRule>
  </conditionalFormatting>
  <conditionalFormatting sqref="R84:R88 R90">
    <cfRule type="cellIs" dxfId="10150" priority="469" operator="lessThan">
      <formula>0.8</formula>
    </cfRule>
    <cfRule type="cellIs" dxfId="10149" priority="470" operator="greaterThan">
      <formula>1</formula>
    </cfRule>
  </conditionalFormatting>
  <conditionalFormatting sqref="R84:R88 R90">
    <cfRule type="cellIs" dxfId="10148" priority="467" operator="greaterThan">
      <formula>1</formula>
    </cfRule>
    <cfRule type="cellIs" dxfId="10147" priority="468" operator="lessThan">
      <formula>0.8</formula>
    </cfRule>
  </conditionalFormatting>
  <conditionalFormatting sqref="P84:P88 P90">
    <cfRule type="cellIs" dxfId="10146" priority="466" operator="greaterThan">
      <formula>0</formula>
    </cfRule>
  </conditionalFormatting>
  <conditionalFormatting sqref="Q84:Q88 Q90">
    <cfRule type="cellIs" dxfId="10145" priority="465" operator="lessThan">
      <formula>0</formula>
    </cfRule>
  </conditionalFormatting>
  <conditionalFormatting sqref="R84:R88 R90">
    <cfRule type="cellIs" dxfId="10144" priority="463" operator="lessThan">
      <formula>0.8</formula>
    </cfRule>
    <cfRule type="cellIs" dxfId="10143" priority="464" operator="greaterThan">
      <formula>1</formula>
    </cfRule>
  </conditionalFormatting>
  <conditionalFormatting sqref="R84:R88 R90">
    <cfRule type="cellIs" dxfId="10142" priority="461" operator="greaterThan">
      <formula>1</formula>
    </cfRule>
    <cfRule type="cellIs" dxfId="10141" priority="462" operator="lessThan">
      <formula>0.8</formula>
    </cfRule>
  </conditionalFormatting>
  <conditionalFormatting sqref="P84:P88 P90">
    <cfRule type="cellIs" dxfId="10140" priority="460" operator="greaterThan">
      <formula>0</formula>
    </cfRule>
  </conditionalFormatting>
  <conditionalFormatting sqref="Q84:Q88 Q90">
    <cfRule type="cellIs" dxfId="10139" priority="459" operator="lessThan">
      <formula>0</formula>
    </cfRule>
  </conditionalFormatting>
  <conditionalFormatting sqref="R84:R88 R90">
    <cfRule type="cellIs" dxfId="10138" priority="457" operator="lessThan">
      <formula>0.8</formula>
    </cfRule>
    <cfRule type="cellIs" dxfId="10137" priority="458" operator="greaterThan">
      <formula>1</formula>
    </cfRule>
  </conditionalFormatting>
  <conditionalFormatting sqref="R84:R88 R90">
    <cfRule type="cellIs" dxfId="10136" priority="455" operator="greaterThan">
      <formula>1</formula>
    </cfRule>
    <cfRule type="cellIs" dxfId="10135" priority="456" operator="lessThan">
      <formula>0.8</formula>
    </cfRule>
  </conditionalFormatting>
  <conditionalFormatting sqref="P84:P88 P90">
    <cfRule type="cellIs" dxfId="10134" priority="454" operator="greaterThan">
      <formula>0</formula>
    </cfRule>
  </conditionalFormatting>
  <conditionalFormatting sqref="Q84:Q88 Q90">
    <cfRule type="cellIs" dxfId="10133" priority="453" operator="lessThan">
      <formula>0</formula>
    </cfRule>
  </conditionalFormatting>
  <conditionalFormatting sqref="R84:R88 R90">
    <cfRule type="cellIs" dxfId="10132" priority="451" operator="lessThan">
      <formula>0.8</formula>
    </cfRule>
    <cfRule type="cellIs" dxfId="10131" priority="452" operator="greaterThan">
      <formula>1</formula>
    </cfRule>
  </conditionalFormatting>
  <conditionalFormatting sqref="R84:R88 R90">
    <cfRule type="cellIs" dxfId="10130" priority="449" operator="greaterThan">
      <formula>1</formula>
    </cfRule>
    <cfRule type="cellIs" dxfId="10129" priority="450" operator="lessThan">
      <formula>0.8</formula>
    </cfRule>
  </conditionalFormatting>
  <conditionalFormatting sqref="P84:P88 P90">
    <cfRule type="cellIs" dxfId="10128" priority="448" operator="greaterThan">
      <formula>0</formula>
    </cfRule>
  </conditionalFormatting>
  <conditionalFormatting sqref="Q84:Q88 Q90">
    <cfRule type="cellIs" dxfId="10127" priority="447" operator="lessThan">
      <formula>0</formula>
    </cfRule>
  </conditionalFormatting>
  <conditionalFormatting sqref="R84:R88 R90">
    <cfRule type="cellIs" dxfId="10126" priority="445" operator="lessThan">
      <formula>0.8</formula>
    </cfRule>
    <cfRule type="cellIs" dxfId="10125" priority="446" operator="greaterThan">
      <formula>1</formula>
    </cfRule>
  </conditionalFormatting>
  <conditionalFormatting sqref="R84:R88 R90">
    <cfRule type="cellIs" dxfId="10124" priority="443" operator="greaterThan">
      <formula>1</formula>
    </cfRule>
    <cfRule type="cellIs" dxfId="10123" priority="444" operator="lessThan">
      <formula>0.8</formula>
    </cfRule>
  </conditionalFormatting>
  <conditionalFormatting sqref="P84:P88 P90">
    <cfRule type="cellIs" dxfId="10122" priority="442" operator="greaterThan">
      <formula>0</formula>
    </cfRule>
  </conditionalFormatting>
  <conditionalFormatting sqref="P84:P88 P90">
    <cfRule type="cellIs" dxfId="10121" priority="436" operator="greaterThan">
      <formula>0</formula>
    </cfRule>
  </conditionalFormatting>
  <conditionalFormatting sqref="Q84:Q88 Q90">
    <cfRule type="cellIs" dxfId="10120" priority="441" operator="lessThan">
      <formula>0</formula>
    </cfRule>
  </conditionalFormatting>
  <conditionalFormatting sqref="R84:R88 R90">
    <cfRule type="cellIs" dxfId="10119" priority="439" operator="lessThan">
      <formula>0.8</formula>
    </cfRule>
    <cfRule type="cellIs" dxfId="10118" priority="440" operator="greaterThan">
      <formula>1</formula>
    </cfRule>
  </conditionalFormatting>
  <conditionalFormatting sqref="R84:R88 R90">
    <cfRule type="cellIs" dxfId="10117" priority="437" operator="greaterThan">
      <formula>1</formula>
    </cfRule>
    <cfRule type="cellIs" dxfId="10116" priority="438" operator="lessThan">
      <formula>0.8</formula>
    </cfRule>
  </conditionalFormatting>
  <conditionalFormatting sqref="P84:P88 P90">
    <cfRule type="cellIs" dxfId="10115" priority="430" operator="greaterThan">
      <formula>0</formula>
    </cfRule>
  </conditionalFormatting>
  <conditionalFormatting sqref="Q84:Q88 Q90">
    <cfRule type="cellIs" dxfId="10114" priority="435" operator="lessThan">
      <formula>0</formula>
    </cfRule>
  </conditionalFormatting>
  <conditionalFormatting sqref="R84:R88 R90">
    <cfRule type="cellIs" dxfId="10113" priority="433" operator="lessThan">
      <formula>0.8</formula>
    </cfRule>
    <cfRule type="cellIs" dxfId="10112" priority="434" operator="greaterThan">
      <formula>1</formula>
    </cfRule>
  </conditionalFormatting>
  <conditionalFormatting sqref="R84:R88 R90">
    <cfRule type="cellIs" dxfId="10111" priority="431" operator="greaterThan">
      <formula>1</formula>
    </cfRule>
    <cfRule type="cellIs" dxfId="10110" priority="432" operator="lessThan">
      <formula>0.8</formula>
    </cfRule>
  </conditionalFormatting>
  <conditionalFormatting sqref="R84:R88 R90">
    <cfRule type="cellIs" dxfId="10109" priority="427" operator="lessThan">
      <formula>0.8</formula>
    </cfRule>
    <cfRule type="cellIs" dxfId="10108" priority="428" operator="greaterThan">
      <formula>1</formula>
    </cfRule>
  </conditionalFormatting>
  <conditionalFormatting sqref="R84:R88 R90">
    <cfRule type="cellIs" dxfId="10107" priority="425" operator="greaterThan">
      <formula>1</formula>
    </cfRule>
    <cfRule type="cellIs" dxfId="10106" priority="426" operator="lessThan">
      <formula>0.8</formula>
    </cfRule>
  </conditionalFormatting>
  <conditionalFormatting sqref="P84:P88 P90">
    <cfRule type="cellIs" dxfId="10105" priority="424" operator="greaterThan">
      <formula>0</formula>
    </cfRule>
  </conditionalFormatting>
  <conditionalFormatting sqref="Q84:Q88 Q90">
    <cfRule type="cellIs" dxfId="10104" priority="429" operator="lessThan">
      <formula>0</formula>
    </cfRule>
  </conditionalFormatting>
  <conditionalFormatting sqref="Q84:Q88 Q90">
    <cfRule type="cellIs" dxfId="10103" priority="418" operator="lessThan">
      <formula>0</formula>
    </cfRule>
  </conditionalFormatting>
  <conditionalFormatting sqref="P84:P88 P90">
    <cfRule type="cellIs" dxfId="10102" priority="419" operator="greaterThan">
      <formula>0</formula>
    </cfRule>
  </conditionalFormatting>
  <conditionalFormatting sqref="R84:R88 R90">
    <cfRule type="cellIs" dxfId="10101" priority="422" operator="lessThan">
      <formula>0.8</formula>
    </cfRule>
    <cfRule type="cellIs" dxfId="10100" priority="423" operator="greaterThan">
      <formula>1</formula>
    </cfRule>
  </conditionalFormatting>
  <conditionalFormatting sqref="R84:R88 R90">
    <cfRule type="cellIs" dxfId="10099" priority="420" operator="greaterThan">
      <formula>1</formula>
    </cfRule>
    <cfRule type="cellIs" dxfId="10098" priority="421" operator="lessThan">
      <formula>0.8</formula>
    </cfRule>
  </conditionalFormatting>
  <conditionalFormatting sqref="Q84:Q88 Q90">
    <cfRule type="cellIs" dxfId="10097" priority="412" operator="lessThan">
      <formula>0</formula>
    </cfRule>
  </conditionalFormatting>
  <conditionalFormatting sqref="R84:R88 R90">
    <cfRule type="cellIs" dxfId="10096" priority="416" operator="lessThan">
      <formula>0.8</formula>
    </cfRule>
    <cfRule type="cellIs" dxfId="10095" priority="417" operator="greaterThan">
      <formula>1</formula>
    </cfRule>
  </conditionalFormatting>
  <conditionalFormatting sqref="R84:R88 R90">
    <cfRule type="cellIs" dxfId="10094" priority="414" operator="greaterThan">
      <formula>1</formula>
    </cfRule>
    <cfRule type="cellIs" dxfId="10093" priority="415" operator="lessThan">
      <formula>0.8</formula>
    </cfRule>
  </conditionalFormatting>
  <conditionalFormatting sqref="P84:P88 P90">
    <cfRule type="cellIs" dxfId="10092" priority="413" operator="greaterThan">
      <formula>0</formula>
    </cfRule>
  </conditionalFormatting>
  <conditionalFormatting sqref="Q84:Q88 Q90">
    <cfRule type="cellIs" dxfId="10091" priority="411" operator="lessThan">
      <formula>0</formula>
    </cfRule>
  </conditionalFormatting>
  <conditionalFormatting sqref="R84:R88 R90">
    <cfRule type="cellIs" dxfId="10090" priority="409" operator="lessThan">
      <formula>0.8</formula>
    </cfRule>
    <cfRule type="cellIs" dxfId="10089" priority="410" operator="greaterThan">
      <formula>1</formula>
    </cfRule>
  </conditionalFormatting>
  <conditionalFormatting sqref="R84:R88 R90">
    <cfRule type="cellIs" dxfId="10088" priority="407" operator="greaterThan">
      <formula>1</formula>
    </cfRule>
    <cfRule type="cellIs" dxfId="10087" priority="408" operator="lessThan">
      <formula>0.8</formula>
    </cfRule>
  </conditionalFormatting>
  <conditionalFormatting sqref="P84:P88 P90">
    <cfRule type="cellIs" dxfId="10086" priority="406" operator="greaterThan">
      <formula>0</formula>
    </cfRule>
  </conditionalFormatting>
  <conditionalFormatting sqref="Q84:Q88 Q90">
    <cfRule type="cellIs" dxfId="10085" priority="405" operator="lessThan">
      <formula>0</formula>
    </cfRule>
  </conditionalFormatting>
  <conditionalFormatting sqref="R84:R88 R90">
    <cfRule type="cellIs" dxfId="10084" priority="403" operator="lessThan">
      <formula>0.8</formula>
    </cfRule>
    <cfRule type="cellIs" dxfId="10083" priority="404" operator="greaterThan">
      <formula>1</formula>
    </cfRule>
  </conditionalFormatting>
  <conditionalFormatting sqref="R84:R88 R90">
    <cfRule type="cellIs" dxfId="10082" priority="401" operator="greaterThan">
      <formula>1</formula>
    </cfRule>
    <cfRule type="cellIs" dxfId="10081" priority="402" operator="lessThan">
      <formula>0.8</formula>
    </cfRule>
  </conditionalFormatting>
  <conditionalFormatting sqref="P84:P88 P90">
    <cfRule type="cellIs" dxfId="10080" priority="400" operator="greaterThan">
      <formula>0</formula>
    </cfRule>
  </conditionalFormatting>
  <conditionalFormatting sqref="Q84:Q88 Q90">
    <cfRule type="cellIs" dxfId="10079" priority="399" operator="lessThan">
      <formula>0</formula>
    </cfRule>
  </conditionalFormatting>
  <conditionalFormatting sqref="R84:R88 R90">
    <cfRule type="cellIs" dxfId="10078" priority="397" operator="lessThan">
      <formula>0.8</formula>
    </cfRule>
    <cfRule type="cellIs" dxfId="10077" priority="398" operator="greaterThan">
      <formula>1</formula>
    </cfRule>
  </conditionalFormatting>
  <conditionalFormatting sqref="R84:R88 R90">
    <cfRule type="cellIs" dxfId="10076" priority="395" operator="greaterThan">
      <formula>1</formula>
    </cfRule>
    <cfRule type="cellIs" dxfId="10075" priority="396" operator="lessThan">
      <formula>0.8</formula>
    </cfRule>
  </conditionalFormatting>
  <conditionalFormatting sqref="P84:P88 P90">
    <cfRule type="cellIs" dxfId="10074" priority="394" operator="greaterThan">
      <formula>0</formula>
    </cfRule>
  </conditionalFormatting>
  <conditionalFormatting sqref="Q84:Q88 Q90">
    <cfRule type="cellIs" dxfId="10073" priority="393" operator="lessThan">
      <formula>0</formula>
    </cfRule>
  </conditionalFormatting>
  <conditionalFormatting sqref="R84:R88 R90">
    <cfRule type="cellIs" dxfId="10072" priority="391" operator="lessThan">
      <formula>0.8</formula>
    </cfRule>
    <cfRule type="cellIs" dxfId="10071" priority="392" operator="greaterThan">
      <formula>1</formula>
    </cfRule>
  </conditionalFormatting>
  <conditionalFormatting sqref="R84:R88 R90">
    <cfRule type="cellIs" dxfId="10070" priority="389" operator="greaterThan">
      <formula>1</formula>
    </cfRule>
    <cfRule type="cellIs" dxfId="10069" priority="390" operator="lessThan">
      <formula>0.8</formula>
    </cfRule>
  </conditionalFormatting>
  <conditionalFormatting sqref="P84:P88 P90">
    <cfRule type="cellIs" dxfId="10068" priority="388" operator="greaterThan">
      <formula>0</formula>
    </cfRule>
  </conditionalFormatting>
  <conditionalFormatting sqref="Q84:Q88 Q90">
    <cfRule type="cellIs" dxfId="10067" priority="387" operator="lessThan">
      <formula>0</formula>
    </cfRule>
  </conditionalFormatting>
  <conditionalFormatting sqref="R84:R88 R90">
    <cfRule type="cellIs" dxfId="10066" priority="385" operator="lessThan">
      <formula>0.8</formula>
    </cfRule>
    <cfRule type="cellIs" dxfId="10065" priority="386" operator="greaterThan">
      <formula>1</formula>
    </cfRule>
  </conditionalFormatting>
  <conditionalFormatting sqref="R84:R88 R90">
    <cfRule type="cellIs" dxfId="10064" priority="383" operator="greaterThan">
      <formula>1</formula>
    </cfRule>
    <cfRule type="cellIs" dxfId="10063" priority="384" operator="lessThan">
      <formula>0.8</formula>
    </cfRule>
  </conditionalFormatting>
  <conditionalFormatting sqref="P84:P88 P90">
    <cfRule type="cellIs" dxfId="10062" priority="382" operator="greaterThan">
      <formula>0</formula>
    </cfRule>
  </conditionalFormatting>
  <conditionalFormatting sqref="Q84:Q88 Q90">
    <cfRule type="cellIs" dxfId="10061" priority="381" operator="lessThan">
      <formula>0</formula>
    </cfRule>
  </conditionalFormatting>
  <conditionalFormatting sqref="R84:R88 R90">
    <cfRule type="cellIs" dxfId="10060" priority="379" operator="lessThan">
      <formula>0.8</formula>
    </cfRule>
    <cfRule type="cellIs" dxfId="10059" priority="380" operator="greaterThan">
      <formula>1</formula>
    </cfRule>
  </conditionalFormatting>
  <conditionalFormatting sqref="R84:R88 R90">
    <cfRule type="cellIs" dxfId="10058" priority="377" operator="greaterThan">
      <formula>1</formula>
    </cfRule>
    <cfRule type="cellIs" dxfId="10057" priority="378" operator="lessThan">
      <formula>0.8</formula>
    </cfRule>
  </conditionalFormatting>
  <conditionalFormatting sqref="P84:P88 P90">
    <cfRule type="cellIs" dxfId="10056" priority="376" operator="greaterThan">
      <formula>0</formula>
    </cfRule>
  </conditionalFormatting>
  <conditionalFormatting sqref="Q84:Q88 Q90">
    <cfRule type="cellIs" dxfId="10055" priority="375" operator="lessThan">
      <formula>0</formula>
    </cfRule>
  </conditionalFormatting>
  <conditionalFormatting sqref="R84:R88 R90">
    <cfRule type="cellIs" dxfId="10054" priority="373" operator="lessThan">
      <formula>0.8</formula>
    </cfRule>
    <cfRule type="cellIs" dxfId="10053" priority="374" operator="greaterThan">
      <formula>1</formula>
    </cfRule>
  </conditionalFormatting>
  <conditionalFormatting sqref="R84:R88 R90">
    <cfRule type="cellIs" dxfId="10052" priority="371" operator="greaterThan">
      <formula>1</formula>
    </cfRule>
    <cfRule type="cellIs" dxfId="10051" priority="372" operator="lessThan">
      <formula>0.8</formula>
    </cfRule>
  </conditionalFormatting>
  <conditionalFormatting sqref="P84:P88 P90">
    <cfRule type="cellIs" dxfId="10050" priority="370" operator="greaterThan">
      <formula>0</formula>
    </cfRule>
  </conditionalFormatting>
  <conditionalFormatting sqref="P84:P88 P90">
    <cfRule type="cellIs" dxfId="10049" priority="364" operator="greaterThan">
      <formula>0</formula>
    </cfRule>
  </conditionalFormatting>
  <conditionalFormatting sqref="Q84:Q88 Q90">
    <cfRule type="cellIs" dxfId="10048" priority="369" operator="lessThan">
      <formula>0</formula>
    </cfRule>
  </conditionalFormatting>
  <conditionalFormatting sqref="R84:R88 R90">
    <cfRule type="cellIs" dxfId="10047" priority="367" operator="lessThan">
      <formula>0.8</formula>
    </cfRule>
    <cfRule type="cellIs" dxfId="10046" priority="368" operator="greaterThan">
      <formula>1</formula>
    </cfRule>
  </conditionalFormatting>
  <conditionalFormatting sqref="R84:R88 R90">
    <cfRule type="cellIs" dxfId="10045" priority="365" operator="greaterThan">
      <formula>1</formula>
    </cfRule>
    <cfRule type="cellIs" dxfId="10044" priority="366" operator="lessThan">
      <formula>0.8</formula>
    </cfRule>
  </conditionalFormatting>
  <conditionalFormatting sqref="P84:P88 P90">
    <cfRule type="cellIs" dxfId="10043" priority="358" operator="greaterThan">
      <formula>0</formula>
    </cfRule>
  </conditionalFormatting>
  <conditionalFormatting sqref="Q84:Q88 Q90">
    <cfRule type="cellIs" dxfId="10042" priority="363" operator="lessThan">
      <formula>0</formula>
    </cfRule>
  </conditionalFormatting>
  <conditionalFormatting sqref="R84:R88 R90">
    <cfRule type="cellIs" dxfId="10041" priority="361" operator="lessThan">
      <formula>0.8</formula>
    </cfRule>
    <cfRule type="cellIs" dxfId="10040" priority="362" operator="greaterThan">
      <formula>1</formula>
    </cfRule>
  </conditionalFormatting>
  <conditionalFormatting sqref="R84:R88 R90">
    <cfRule type="cellIs" dxfId="10039" priority="359" operator="greaterThan">
      <formula>1</formula>
    </cfRule>
    <cfRule type="cellIs" dxfId="10038" priority="360" operator="lessThan">
      <formula>0.8</formula>
    </cfRule>
  </conditionalFormatting>
  <conditionalFormatting sqref="R84:R88 R90">
    <cfRule type="cellIs" dxfId="10037" priority="355" operator="lessThan">
      <formula>0.8</formula>
    </cfRule>
    <cfRule type="cellIs" dxfId="10036" priority="356" operator="greaterThan">
      <formula>1</formula>
    </cfRule>
  </conditionalFormatting>
  <conditionalFormatting sqref="R84:R88 R90">
    <cfRule type="cellIs" dxfId="10035" priority="353" operator="greaterThan">
      <formula>1</formula>
    </cfRule>
    <cfRule type="cellIs" dxfId="10034" priority="354" operator="lessThan">
      <formula>0.8</formula>
    </cfRule>
  </conditionalFormatting>
  <conditionalFormatting sqref="P84:P88 P90">
    <cfRule type="cellIs" dxfId="10033" priority="352" operator="greaterThan">
      <formula>0</formula>
    </cfRule>
  </conditionalFormatting>
  <conditionalFormatting sqref="Q84:Q88 Q90">
    <cfRule type="cellIs" dxfId="10032" priority="357" operator="lessThan">
      <formula>0</formula>
    </cfRule>
  </conditionalFormatting>
  <conditionalFormatting sqref="Q84:Q88 Q90">
    <cfRule type="cellIs" dxfId="10031" priority="351" operator="lessThan">
      <formula>0</formula>
    </cfRule>
  </conditionalFormatting>
  <conditionalFormatting sqref="R84:R88 R90">
    <cfRule type="cellIs" dxfId="10030" priority="349" operator="lessThan">
      <formula>0.8</formula>
    </cfRule>
    <cfRule type="cellIs" dxfId="10029" priority="350" operator="greaterThan">
      <formula>1</formula>
    </cfRule>
  </conditionalFormatting>
  <conditionalFormatting sqref="R84:R88 R90">
    <cfRule type="cellIs" dxfId="10028" priority="347" operator="greaterThan">
      <formula>1</formula>
    </cfRule>
    <cfRule type="cellIs" dxfId="10027" priority="348" operator="lessThan">
      <formula>0.8</formula>
    </cfRule>
  </conditionalFormatting>
  <conditionalFormatting sqref="P84:P88 P90">
    <cfRule type="cellIs" dxfId="10026" priority="346" operator="greaterThan">
      <formula>0</formula>
    </cfRule>
  </conditionalFormatting>
  <conditionalFormatting sqref="P84:P88 P90">
    <cfRule type="cellIs" dxfId="10025" priority="340" operator="greaterThan">
      <formula>0</formula>
    </cfRule>
  </conditionalFormatting>
  <conditionalFormatting sqref="Q84:Q88 Q90">
    <cfRule type="cellIs" dxfId="10024" priority="345" operator="lessThan">
      <formula>0</formula>
    </cfRule>
  </conditionalFormatting>
  <conditionalFormatting sqref="R84:R88 R90">
    <cfRule type="cellIs" dxfId="10023" priority="343" operator="lessThan">
      <formula>0.8</formula>
    </cfRule>
    <cfRule type="cellIs" dxfId="10022" priority="344" operator="greaterThan">
      <formula>1</formula>
    </cfRule>
  </conditionalFormatting>
  <conditionalFormatting sqref="R84:R88 R90">
    <cfRule type="cellIs" dxfId="10021" priority="341" operator="greaterThan">
      <formula>1</formula>
    </cfRule>
    <cfRule type="cellIs" dxfId="10020" priority="342" operator="lessThan">
      <formula>0.8</formula>
    </cfRule>
  </conditionalFormatting>
  <conditionalFormatting sqref="P84:P88 P90">
    <cfRule type="cellIs" dxfId="10019" priority="334" operator="greaterThan">
      <formula>0</formula>
    </cfRule>
  </conditionalFormatting>
  <conditionalFormatting sqref="Q84:Q88 Q90">
    <cfRule type="cellIs" dxfId="10018" priority="339" operator="lessThan">
      <formula>0</formula>
    </cfRule>
  </conditionalFormatting>
  <conditionalFormatting sqref="R84:R88 R90">
    <cfRule type="cellIs" dxfId="10017" priority="337" operator="lessThan">
      <formula>0.8</formula>
    </cfRule>
    <cfRule type="cellIs" dxfId="10016" priority="338" operator="greaterThan">
      <formula>1</formula>
    </cfRule>
  </conditionalFormatting>
  <conditionalFormatting sqref="R84:R88 R90">
    <cfRule type="cellIs" dxfId="10015" priority="335" operator="greaterThan">
      <formula>1</formula>
    </cfRule>
    <cfRule type="cellIs" dxfId="10014" priority="336" operator="lessThan">
      <formula>0.8</formula>
    </cfRule>
  </conditionalFormatting>
  <conditionalFormatting sqref="R84:R88 R90">
    <cfRule type="cellIs" dxfId="10013" priority="331" operator="lessThan">
      <formula>0.8</formula>
    </cfRule>
    <cfRule type="cellIs" dxfId="10012" priority="332" operator="greaterThan">
      <formula>1</formula>
    </cfRule>
  </conditionalFormatting>
  <conditionalFormatting sqref="R84:R88 R90">
    <cfRule type="cellIs" dxfId="10011" priority="329" operator="greaterThan">
      <formula>1</formula>
    </cfRule>
    <cfRule type="cellIs" dxfId="10010" priority="330" operator="lessThan">
      <formula>0.8</formula>
    </cfRule>
  </conditionalFormatting>
  <conditionalFormatting sqref="P84:P88 P90">
    <cfRule type="cellIs" dxfId="10009" priority="328" operator="greaterThan">
      <formula>0</formula>
    </cfRule>
  </conditionalFormatting>
  <conditionalFormatting sqref="Q84:Q88 Q90">
    <cfRule type="cellIs" dxfId="10008" priority="333" operator="lessThan">
      <formula>0</formula>
    </cfRule>
  </conditionalFormatting>
  <conditionalFormatting sqref="P84:P88 P90">
    <cfRule type="cellIs" dxfId="10007" priority="322" operator="greaterThan">
      <formula>0</formula>
    </cfRule>
  </conditionalFormatting>
  <conditionalFormatting sqref="Q84:Q88 Q90">
    <cfRule type="cellIs" dxfId="10006" priority="327" operator="lessThan">
      <formula>0</formula>
    </cfRule>
  </conditionalFormatting>
  <conditionalFormatting sqref="R84:R88 R90">
    <cfRule type="cellIs" dxfId="10005" priority="325" operator="lessThan">
      <formula>0.8</formula>
    </cfRule>
    <cfRule type="cellIs" dxfId="10004" priority="326" operator="greaterThan">
      <formula>1</formula>
    </cfRule>
  </conditionalFormatting>
  <conditionalFormatting sqref="R84:R88 R90">
    <cfRule type="cellIs" dxfId="10003" priority="323" operator="greaterThan">
      <formula>1</formula>
    </cfRule>
    <cfRule type="cellIs" dxfId="10002" priority="324" operator="lessThan">
      <formula>0.8</formula>
    </cfRule>
  </conditionalFormatting>
  <conditionalFormatting sqref="R84:R88 R90">
    <cfRule type="cellIs" dxfId="10001" priority="319" operator="lessThan">
      <formula>0.8</formula>
    </cfRule>
    <cfRule type="cellIs" dxfId="10000" priority="320" operator="greaterThan">
      <formula>1</formula>
    </cfRule>
  </conditionalFormatting>
  <conditionalFormatting sqref="R84:R88 R90">
    <cfRule type="cellIs" dxfId="9999" priority="317" operator="greaterThan">
      <formula>1</formula>
    </cfRule>
    <cfRule type="cellIs" dxfId="9998" priority="318" operator="lessThan">
      <formula>0.8</formula>
    </cfRule>
  </conditionalFormatting>
  <conditionalFormatting sqref="P84:P88 P90">
    <cfRule type="cellIs" dxfId="9997" priority="316" operator="greaterThan">
      <formula>0</formula>
    </cfRule>
  </conditionalFormatting>
  <conditionalFormatting sqref="Q84:Q88 Q90">
    <cfRule type="cellIs" dxfId="9996" priority="321" operator="lessThan">
      <formula>0</formula>
    </cfRule>
  </conditionalFormatting>
  <conditionalFormatting sqref="R84:R88 R90">
    <cfRule type="cellIs" dxfId="9995" priority="313" operator="lessThan">
      <formula>0.8</formula>
    </cfRule>
    <cfRule type="cellIs" dxfId="9994" priority="314" operator="greaterThan">
      <formula>1</formula>
    </cfRule>
  </conditionalFormatting>
  <conditionalFormatting sqref="R84:R88 R90">
    <cfRule type="cellIs" dxfId="9993" priority="311" operator="greaterThan">
      <formula>1</formula>
    </cfRule>
    <cfRule type="cellIs" dxfId="9992" priority="312" operator="lessThan">
      <formula>0.8</formula>
    </cfRule>
  </conditionalFormatting>
  <conditionalFormatting sqref="P84:P88 P90">
    <cfRule type="cellIs" dxfId="9991" priority="310" operator="greaterThan">
      <formula>0</formula>
    </cfRule>
  </conditionalFormatting>
  <conditionalFormatting sqref="Q84:Q88 Q90">
    <cfRule type="cellIs" dxfId="9990" priority="315" operator="lessThan">
      <formula>0</formula>
    </cfRule>
  </conditionalFormatting>
  <conditionalFormatting sqref="Q84:Q88 Q90">
    <cfRule type="cellIs" dxfId="9989" priority="309" operator="lessThan">
      <formula>0</formula>
    </cfRule>
  </conditionalFormatting>
  <conditionalFormatting sqref="R84:R88 R90">
    <cfRule type="cellIs" dxfId="9988" priority="307" operator="lessThan">
      <formula>0.8</formula>
    </cfRule>
    <cfRule type="cellIs" dxfId="9987" priority="308" operator="greaterThan">
      <formula>1</formula>
    </cfRule>
  </conditionalFormatting>
  <conditionalFormatting sqref="R84:R88 R90">
    <cfRule type="cellIs" dxfId="9986" priority="305" operator="greaterThan">
      <formula>1</formula>
    </cfRule>
    <cfRule type="cellIs" dxfId="9985" priority="306" operator="lessThan">
      <formula>0.8</formula>
    </cfRule>
  </conditionalFormatting>
  <conditionalFormatting sqref="P84:P88 P90">
    <cfRule type="cellIs" dxfId="9984" priority="304" operator="greaterThan">
      <formula>0</formula>
    </cfRule>
  </conditionalFormatting>
  <conditionalFormatting sqref="Q84:Q88 Q90">
    <cfRule type="cellIs" dxfId="9983" priority="298" operator="lessThan">
      <formula>0</formula>
    </cfRule>
  </conditionalFormatting>
  <conditionalFormatting sqref="R84:R88 R90">
    <cfRule type="cellIs" dxfId="9982" priority="302" operator="lessThan">
      <formula>0.8</formula>
    </cfRule>
    <cfRule type="cellIs" dxfId="9981" priority="303" operator="greaterThan">
      <formula>1</formula>
    </cfRule>
  </conditionalFormatting>
  <conditionalFormatting sqref="R84:R88 R90">
    <cfRule type="cellIs" dxfId="9980" priority="300" operator="greaterThan">
      <formula>1</formula>
    </cfRule>
    <cfRule type="cellIs" dxfId="9979" priority="301" operator="lessThan">
      <formula>0.8</formula>
    </cfRule>
  </conditionalFormatting>
  <conditionalFormatting sqref="P84:P88 P90">
    <cfRule type="cellIs" dxfId="9978" priority="299" operator="greaterThan">
      <formula>0</formula>
    </cfRule>
  </conditionalFormatting>
  <conditionalFormatting sqref="Q84:Q88 Q90">
    <cfRule type="cellIs" dxfId="9977" priority="297" operator="lessThan">
      <formula>0</formula>
    </cfRule>
  </conditionalFormatting>
  <conditionalFormatting sqref="R84:R88 R90">
    <cfRule type="cellIs" dxfId="9976" priority="295" operator="lessThan">
      <formula>0.8</formula>
    </cfRule>
    <cfRule type="cellIs" dxfId="9975" priority="296" operator="greaterThan">
      <formula>1</formula>
    </cfRule>
  </conditionalFormatting>
  <conditionalFormatting sqref="R84:R88 R90">
    <cfRule type="cellIs" dxfId="9974" priority="293" operator="greaterThan">
      <formula>1</formula>
    </cfRule>
    <cfRule type="cellIs" dxfId="9973" priority="294" operator="lessThan">
      <formula>0.8</formula>
    </cfRule>
  </conditionalFormatting>
  <conditionalFormatting sqref="P84:P88 P90">
    <cfRule type="cellIs" dxfId="9972" priority="292" operator="greaterThan">
      <formula>0</formula>
    </cfRule>
  </conditionalFormatting>
  <conditionalFormatting sqref="Q84:Q88 Q90">
    <cfRule type="cellIs" dxfId="9971" priority="291" operator="lessThan">
      <formula>0</formula>
    </cfRule>
  </conditionalFormatting>
  <conditionalFormatting sqref="R84:R88 R90">
    <cfRule type="cellIs" dxfId="9970" priority="289" operator="lessThan">
      <formula>0.8</formula>
    </cfRule>
    <cfRule type="cellIs" dxfId="9969" priority="290" operator="greaterThan">
      <formula>1</formula>
    </cfRule>
  </conditionalFormatting>
  <conditionalFormatting sqref="R84:R88 R90">
    <cfRule type="cellIs" dxfId="9968" priority="287" operator="greaterThan">
      <formula>1</formula>
    </cfRule>
    <cfRule type="cellIs" dxfId="9967" priority="288" operator="lessThan">
      <formula>0.8</formula>
    </cfRule>
  </conditionalFormatting>
  <conditionalFormatting sqref="P84:P88 P90">
    <cfRule type="cellIs" dxfId="9966" priority="286" operator="greaterThan">
      <formula>0</formula>
    </cfRule>
  </conditionalFormatting>
  <conditionalFormatting sqref="Q84:Q88 Q90">
    <cfRule type="cellIs" dxfId="9965" priority="285" operator="lessThan">
      <formula>0</formula>
    </cfRule>
  </conditionalFormatting>
  <conditionalFormatting sqref="R84:R88 R90">
    <cfRule type="cellIs" dxfId="9964" priority="283" operator="lessThan">
      <formula>0.8</formula>
    </cfRule>
    <cfRule type="cellIs" dxfId="9963" priority="284" operator="greaterThan">
      <formula>1</formula>
    </cfRule>
  </conditionalFormatting>
  <conditionalFormatting sqref="R84:R88 R90">
    <cfRule type="cellIs" dxfId="9962" priority="281" operator="greaterThan">
      <formula>1</formula>
    </cfRule>
    <cfRule type="cellIs" dxfId="9961" priority="282" operator="lessThan">
      <formula>0.8</formula>
    </cfRule>
  </conditionalFormatting>
  <conditionalFormatting sqref="P84:P88 P90">
    <cfRule type="cellIs" dxfId="9960" priority="280" operator="greaterThan">
      <formula>0</formula>
    </cfRule>
  </conditionalFormatting>
  <conditionalFormatting sqref="Q84:Q88 Q90">
    <cfRule type="cellIs" dxfId="9959" priority="279" operator="lessThan">
      <formula>0</formula>
    </cfRule>
  </conditionalFormatting>
  <conditionalFormatting sqref="R84:R88 R90">
    <cfRule type="cellIs" dxfId="9958" priority="277" operator="lessThan">
      <formula>0.8</formula>
    </cfRule>
    <cfRule type="cellIs" dxfId="9957" priority="278" operator="greaterThan">
      <formula>1</formula>
    </cfRule>
  </conditionalFormatting>
  <conditionalFormatting sqref="R84:R88 R90">
    <cfRule type="cellIs" dxfId="9956" priority="275" operator="greaterThan">
      <formula>1</formula>
    </cfRule>
    <cfRule type="cellIs" dxfId="9955" priority="276" operator="lessThan">
      <formula>0.8</formula>
    </cfRule>
  </conditionalFormatting>
  <conditionalFormatting sqref="P84:P88 P90">
    <cfRule type="cellIs" dxfId="9954" priority="274" operator="greaterThan">
      <formula>0</formula>
    </cfRule>
  </conditionalFormatting>
  <conditionalFormatting sqref="Q84:Q88 Q90">
    <cfRule type="cellIs" dxfId="9953" priority="273" operator="lessThan">
      <formula>0</formula>
    </cfRule>
  </conditionalFormatting>
  <conditionalFormatting sqref="R84:R88 R90">
    <cfRule type="cellIs" dxfId="9952" priority="271" operator="lessThan">
      <formula>0.8</formula>
    </cfRule>
    <cfRule type="cellIs" dxfId="9951" priority="272" operator="greaterThan">
      <formula>1</formula>
    </cfRule>
  </conditionalFormatting>
  <conditionalFormatting sqref="R84:R88 R90">
    <cfRule type="cellIs" dxfId="9950" priority="269" operator="greaterThan">
      <formula>1</formula>
    </cfRule>
    <cfRule type="cellIs" dxfId="9949" priority="270" operator="lessThan">
      <formula>0.8</formula>
    </cfRule>
  </conditionalFormatting>
  <conditionalFormatting sqref="P84:P88 P90">
    <cfRule type="cellIs" dxfId="9948" priority="268" operator="greaterThan">
      <formula>0</formula>
    </cfRule>
  </conditionalFormatting>
  <conditionalFormatting sqref="P84:P88 P90">
    <cfRule type="cellIs" dxfId="9947" priority="262" operator="greaterThan">
      <formula>0</formula>
    </cfRule>
  </conditionalFormatting>
  <conditionalFormatting sqref="Q84:Q88 Q90">
    <cfRule type="cellIs" dxfId="9946" priority="267" operator="lessThan">
      <formula>0</formula>
    </cfRule>
  </conditionalFormatting>
  <conditionalFormatting sqref="R84:R88 R90">
    <cfRule type="cellIs" dxfId="9945" priority="265" operator="lessThan">
      <formula>0.8</formula>
    </cfRule>
    <cfRule type="cellIs" dxfId="9944" priority="266" operator="greaterThan">
      <formula>1</formula>
    </cfRule>
  </conditionalFormatting>
  <conditionalFormatting sqref="R84:R88 R90">
    <cfRule type="cellIs" dxfId="9943" priority="263" operator="greaterThan">
      <formula>1</formula>
    </cfRule>
    <cfRule type="cellIs" dxfId="9942" priority="264" operator="lessThan">
      <formula>0.8</formula>
    </cfRule>
  </conditionalFormatting>
  <conditionalFormatting sqref="P84:P88 P90">
    <cfRule type="cellIs" dxfId="9941" priority="256" operator="greaterThan">
      <formula>0</formula>
    </cfRule>
  </conditionalFormatting>
  <conditionalFormatting sqref="Q84:Q88 Q90">
    <cfRule type="cellIs" dxfId="9940" priority="261" operator="lessThan">
      <formula>0</formula>
    </cfRule>
  </conditionalFormatting>
  <conditionalFormatting sqref="R84:R88 R90">
    <cfRule type="cellIs" dxfId="9939" priority="259" operator="lessThan">
      <formula>0.8</formula>
    </cfRule>
    <cfRule type="cellIs" dxfId="9938" priority="260" operator="greaterThan">
      <formula>1</formula>
    </cfRule>
  </conditionalFormatting>
  <conditionalFormatting sqref="R84:R88 R90">
    <cfRule type="cellIs" dxfId="9937" priority="257" operator="greaterThan">
      <formula>1</formula>
    </cfRule>
    <cfRule type="cellIs" dxfId="9936" priority="258" operator="lessThan">
      <formula>0.8</formula>
    </cfRule>
  </conditionalFormatting>
  <conditionalFormatting sqref="R84:R88 R90">
    <cfRule type="cellIs" dxfId="9935" priority="253" operator="lessThan">
      <formula>0.8</formula>
    </cfRule>
    <cfRule type="cellIs" dxfId="9934" priority="254" operator="greaterThan">
      <formula>1</formula>
    </cfRule>
  </conditionalFormatting>
  <conditionalFormatting sqref="R84:R88 R90">
    <cfRule type="cellIs" dxfId="9933" priority="251" operator="greaterThan">
      <formula>1</formula>
    </cfRule>
    <cfRule type="cellIs" dxfId="9932" priority="252" operator="lessThan">
      <formula>0.8</formula>
    </cfRule>
  </conditionalFormatting>
  <conditionalFormatting sqref="P84:P88 P90">
    <cfRule type="cellIs" dxfId="9931" priority="250" operator="greaterThan">
      <formula>0</formula>
    </cfRule>
  </conditionalFormatting>
  <conditionalFormatting sqref="Q84:Q88 Q90">
    <cfRule type="cellIs" dxfId="9930" priority="255" operator="lessThan">
      <formula>0</formula>
    </cfRule>
  </conditionalFormatting>
  <conditionalFormatting sqref="Q84:Q88 Q90">
    <cfRule type="cellIs" dxfId="9929" priority="249" operator="lessThan">
      <formula>0</formula>
    </cfRule>
  </conditionalFormatting>
  <conditionalFormatting sqref="R84:R88 R90">
    <cfRule type="cellIs" dxfId="9928" priority="247" operator="lessThan">
      <formula>0.8</formula>
    </cfRule>
    <cfRule type="cellIs" dxfId="9927" priority="248" operator="greaterThan">
      <formula>1</formula>
    </cfRule>
  </conditionalFormatting>
  <conditionalFormatting sqref="R84:R88 R90">
    <cfRule type="cellIs" dxfId="9926" priority="245" operator="greaterThan">
      <formula>1</formula>
    </cfRule>
    <cfRule type="cellIs" dxfId="9925" priority="246" operator="lessThan">
      <formula>0.8</formula>
    </cfRule>
  </conditionalFormatting>
  <conditionalFormatting sqref="P84:P88 P90">
    <cfRule type="cellIs" dxfId="9924" priority="244" operator="greaterThan">
      <formula>0</formula>
    </cfRule>
  </conditionalFormatting>
  <conditionalFormatting sqref="Q84:Q88 Q90">
    <cfRule type="cellIs" dxfId="9923" priority="243" operator="lessThan">
      <formula>0</formula>
    </cfRule>
  </conditionalFormatting>
  <conditionalFormatting sqref="R84:R88 R90">
    <cfRule type="cellIs" dxfId="9922" priority="241" operator="lessThan">
      <formula>0.8</formula>
    </cfRule>
    <cfRule type="cellIs" dxfId="9921" priority="242" operator="greaterThan">
      <formula>1</formula>
    </cfRule>
  </conditionalFormatting>
  <conditionalFormatting sqref="R84:R88 R90">
    <cfRule type="cellIs" dxfId="9920" priority="239" operator="greaterThan">
      <formula>1</formula>
    </cfRule>
    <cfRule type="cellIs" dxfId="9919" priority="240" operator="lessThan">
      <formula>0.8</formula>
    </cfRule>
  </conditionalFormatting>
  <conditionalFormatting sqref="P84:P88 P90">
    <cfRule type="cellIs" dxfId="9918" priority="238" operator="greaterThan">
      <formula>0</formula>
    </cfRule>
  </conditionalFormatting>
  <conditionalFormatting sqref="Q84:Q88 Q90">
    <cfRule type="cellIs" dxfId="9917" priority="237" operator="lessThan">
      <formula>0</formula>
    </cfRule>
  </conditionalFormatting>
  <conditionalFormatting sqref="R84:R88 R90">
    <cfRule type="cellIs" dxfId="9916" priority="235" operator="lessThan">
      <formula>0.8</formula>
    </cfRule>
    <cfRule type="cellIs" dxfId="9915" priority="236" operator="greaterThan">
      <formula>1</formula>
    </cfRule>
  </conditionalFormatting>
  <conditionalFormatting sqref="R84:R88 R90">
    <cfRule type="cellIs" dxfId="9914" priority="233" operator="greaterThan">
      <formula>1</formula>
    </cfRule>
    <cfRule type="cellIs" dxfId="9913" priority="234" operator="lessThan">
      <formula>0.8</formula>
    </cfRule>
  </conditionalFormatting>
  <conditionalFormatting sqref="P84:P88 P90">
    <cfRule type="cellIs" dxfId="9912" priority="232" operator="greaterThan">
      <formula>0</formula>
    </cfRule>
  </conditionalFormatting>
  <conditionalFormatting sqref="Q84:Q88 Q90">
    <cfRule type="cellIs" dxfId="9911" priority="231" operator="lessThan">
      <formula>0</formula>
    </cfRule>
  </conditionalFormatting>
  <conditionalFormatting sqref="R84:R88 R90">
    <cfRule type="cellIs" dxfId="9910" priority="229" operator="lessThan">
      <formula>0.8</formula>
    </cfRule>
    <cfRule type="cellIs" dxfId="9909" priority="230" operator="greaterThan">
      <formula>1</formula>
    </cfRule>
  </conditionalFormatting>
  <conditionalFormatting sqref="R84:R88 R90">
    <cfRule type="cellIs" dxfId="9908" priority="227" operator="greaterThan">
      <formula>1</formula>
    </cfRule>
    <cfRule type="cellIs" dxfId="9907" priority="228" operator="lessThan">
      <formula>0.8</formula>
    </cfRule>
  </conditionalFormatting>
  <conditionalFormatting sqref="P84:P88 P90">
    <cfRule type="cellIs" dxfId="9906" priority="226" operator="greaterThan">
      <formula>0</formula>
    </cfRule>
  </conditionalFormatting>
  <conditionalFormatting sqref="P84:P88 P90">
    <cfRule type="cellIs" dxfId="9905" priority="220" operator="greaterThan">
      <formula>0</formula>
    </cfRule>
  </conditionalFormatting>
  <conditionalFormatting sqref="Q84:Q88 Q90">
    <cfRule type="cellIs" dxfId="9904" priority="225" operator="lessThan">
      <formula>0</formula>
    </cfRule>
  </conditionalFormatting>
  <conditionalFormatting sqref="R84:R88 R90">
    <cfRule type="cellIs" dxfId="9903" priority="223" operator="lessThan">
      <formula>0.8</formula>
    </cfRule>
    <cfRule type="cellIs" dxfId="9902" priority="224" operator="greaterThan">
      <formula>1</formula>
    </cfRule>
  </conditionalFormatting>
  <conditionalFormatting sqref="R84:R88 R90">
    <cfRule type="cellIs" dxfId="9901" priority="221" operator="greaterThan">
      <formula>1</formula>
    </cfRule>
    <cfRule type="cellIs" dxfId="9900" priority="222" operator="lessThan">
      <formula>0.8</formula>
    </cfRule>
  </conditionalFormatting>
  <conditionalFormatting sqref="P84:P88 P90">
    <cfRule type="cellIs" dxfId="9899" priority="214" operator="greaterThan">
      <formula>0</formula>
    </cfRule>
  </conditionalFormatting>
  <conditionalFormatting sqref="Q84:Q88 Q90">
    <cfRule type="cellIs" dxfId="9898" priority="219" operator="lessThan">
      <formula>0</formula>
    </cfRule>
  </conditionalFormatting>
  <conditionalFormatting sqref="R84:R88 R90">
    <cfRule type="cellIs" dxfId="9897" priority="217" operator="lessThan">
      <formula>0.8</formula>
    </cfRule>
    <cfRule type="cellIs" dxfId="9896" priority="218" operator="greaterThan">
      <formula>1</formula>
    </cfRule>
  </conditionalFormatting>
  <conditionalFormatting sqref="R84:R88 R90">
    <cfRule type="cellIs" dxfId="9895" priority="215" operator="greaterThan">
      <formula>1</formula>
    </cfRule>
    <cfRule type="cellIs" dxfId="9894" priority="216" operator="lessThan">
      <formula>0.8</formula>
    </cfRule>
  </conditionalFormatting>
  <conditionalFormatting sqref="R84:R88 R90">
    <cfRule type="cellIs" dxfId="9893" priority="211" operator="lessThan">
      <formula>0.8</formula>
    </cfRule>
    <cfRule type="cellIs" dxfId="9892" priority="212" operator="greaterThan">
      <formula>1</formula>
    </cfRule>
  </conditionalFormatting>
  <conditionalFormatting sqref="R84:R88 R90">
    <cfRule type="cellIs" dxfId="9891" priority="209" operator="greaterThan">
      <formula>1</formula>
    </cfRule>
    <cfRule type="cellIs" dxfId="9890" priority="210" operator="lessThan">
      <formula>0.8</formula>
    </cfRule>
  </conditionalFormatting>
  <conditionalFormatting sqref="P84:P88 P90">
    <cfRule type="cellIs" dxfId="9889" priority="208" operator="greaterThan">
      <formula>0</formula>
    </cfRule>
  </conditionalFormatting>
  <conditionalFormatting sqref="Q84:Q88 Q90">
    <cfRule type="cellIs" dxfId="9888" priority="213" operator="lessThan">
      <formula>0</formula>
    </cfRule>
  </conditionalFormatting>
  <conditionalFormatting sqref="Q84:Q88 Q90">
    <cfRule type="cellIs" dxfId="9887" priority="207" operator="lessThan">
      <formula>0</formula>
    </cfRule>
  </conditionalFormatting>
  <conditionalFormatting sqref="R84:R88 R90">
    <cfRule type="cellIs" dxfId="9886" priority="205" operator="lessThan">
      <formula>0.8</formula>
    </cfRule>
    <cfRule type="cellIs" dxfId="9885" priority="206" operator="greaterThan">
      <formula>1</formula>
    </cfRule>
  </conditionalFormatting>
  <conditionalFormatting sqref="R84:R88 R90">
    <cfRule type="cellIs" dxfId="9884" priority="203" operator="greaterThan">
      <formula>1</formula>
    </cfRule>
    <cfRule type="cellIs" dxfId="9883" priority="204" operator="lessThan">
      <formula>0.8</formula>
    </cfRule>
  </conditionalFormatting>
  <conditionalFormatting sqref="P84:P88 P90">
    <cfRule type="cellIs" dxfId="9882" priority="202" operator="greaterThan">
      <formula>0</formula>
    </cfRule>
  </conditionalFormatting>
  <conditionalFormatting sqref="P84:P88 P90">
    <cfRule type="cellIs" dxfId="9881" priority="196" operator="greaterThan">
      <formula>0</formula>
    </cfRule>
  </conditionalFormatting>
  <conditionalFormatting sqref="Q84:Q88 Q90">
    <cfRule type="cellIs" dxfId="9880" priority="201" operator="lessThan">
      <formula>0</formula>
    </cfRule>
  </conditionalFormatting>
  <conditionalFormatting sqref="R84:R88 R90">
    <cfRule type="cellIs" dxfId="9879" priority="199" operator="lessThan">
      <formula>0.8</formula>
    </cfRule>
    <cfRule type="cellIs" dxfId="9878" priority="200" operator="greaterThan">
      <formula>1</formula>
    </cfRule>
  </conditionalFormatting>
  <conditionalFormatting sqref="R84:R88 R90">
    <cfRule type="cellIs" dxfId="9877" priority="197" operator="greaterThan">
      <formula>1</formula>
    </cfRule>
    <cfRule type="cellIs" dxfId="9876" priority="198" operator="lessThan">
      <formula>0.8</formula>
    </cfRule>
  </conditionalFormatting>
  <conditionalFormatting sqref="P84:P88 P90">
    <cfRule type="cellIs" dxfId="9875" priority="190" operator="greaterThan">
      <formula>0</formula>
    </cfRule>
  </conditionalFormatting>
  <conditionalFormatting sqref="Q84:Q88 Q90">
    <cfRule type="cellIs" dxfId="9874" priority="195" operator="lessThan">
      <formula>0</formula>
    </cfRule>
  </conditionalFormatting>
  <conditionalFormatting sqref="R84:R88 R90">
    <cfRule type="cellIs" dxfId="9873" priority="193" operator="lessThan">
      <formula>0.8</formula>
    </cfRule>
    <cfRule type="cellIs" dxfId="9872" priority="194" operator="greaterThan">
      <formula>1</formula>
    </cfRule>
  </conditionalFormatting>
  <conditionalFormatting sqref="R84:R88 R90">
    <cfRule type="cellIs" dxfId="9871" priority="191" operator="greaterThan">
      <formula>1</formula>
    </cfRule>
    <cfRule type="cellIs" dxfId="9870" priority="192" operator="lessThan">
      <formula>0.8</formula>
    </cfRule>
  </conditionalFormatting>
  <conditionalFormatting sqref="R84:R88 R90">
    <cfRule type="cellIs" dxfId="9869" priority="187" operator="lessThan">
      <formula>0.8</formula>
    </cfRule>
    <cfRule type="cellIs" dxfId="9868" priority="188" operator="greaterThan">
      <formula>1</formula>
    </cfRule>
  </conditionalFormatting>
  <conditionalFormatting sqref="R84:R88 R90">
    <cfRule type="cellIs" dxfId="9867" priority="185" operator="greaterThan">
      <formula>1</formula>
    </cfRule>
    <cfRule type="cellIs" dxfId="9866" priority="186" operator="lessThan">
      <formula>0.8</formula>
    </cfRule>
  </conditionalFormatting>
  <conditionalFormatting sqref="P84:P88 P90">
    <cfRule type="cellIs" dxfId="9865" priority="184" operator="greaterThan">
      <formula>0</formula>
    </cfRule>
  </conditionalFormatting>
  <conditionalFormatting sqref="Q84:Q88 Q90">
    <cfRule type="cellIs" dxfId="9864" priority="189" operator="lessThan">
      <formula>0</formula>
    </cfRule>
  </conditionalFormatting>
  <conditionalFormatting sqref="P84:P88 P90">
    <cfRule type="cellIs" dxfId="9863" priority="178" operator="greaterThan">
      <formula>0</formula>
    </cfRule>
  </conditionalFormatting>
  <conditionalFormatting sqref="Q84:Q88 Q90">
    <cfRule type="cellIs" dxfId="9862" priority="183" operator="lessThan">
      <formula>0</formula>
    </cfRule>
  </conditionalFormatting>
  <conditionalFormatting sqref="R84:R88 R90">
    <cfRule type="cellIs" dxfId="9861" priority="181" operator="lessThan">
      <formula>0.8</formula>
    </cfRule>
    <cfRule type="cellIs" dxfId="9860" priority="182" operator="greaterThan">
      <formula>1</formula>
    </cfRule>
  </conditionalFormatting>
  <conditionalFormatting sqref="R84:R88 R90">
    <cfRule type="cellIs" dxfId="9859" priority="179" operator="greaterThan">
      <formula>1</formula>
    </cfRule>
    <cfRule type="cellIs" dxfId="9858" priority="180" operator="lessThan">
      <formula>0.8</formula>
    </cfRule>
  </conditionalFormatting>
  <conditionalFormatting sqref="R84:R88 R90">
    <cfRule type="cellIs" dxfId="9857" priority="175" operator="lessThan">
      <formula>0.8</formula>
    </cfRule>
    <cfRule type="cellIs" dxfId="9856" priority="176" operator="greaterThan">
      <formula>1</formula>
    </cfRule>
  </conditionalFormatting>
  <conditionalFormatting sqref="R84:R88 R90">
    <cfRule type="cellIs" dxfId="9855" priority="173" operator="greaterThan">
      <formula>1</formula>
    </cfRule>
    <cfRule type="cellIs" dxfId="9854" priority="174" operator="lessThan">
      <formula>0.8</formula>
    </cfRule>
  </conditionalFormatting>
  <conditionalFormatting sqref="P84:P88 P90">
    <cfRule type="cellIs" dxfId="9853" priority="172" operator="greaterThan">
      <formula>0</formula>
    </cfRule>
  </conditionalFormatting>
  <conditionalFormatting sqref="Q84:Q88 Q90">
    <cfRule type="cellIs" dxfId="9852" priority="177" operator="lessThan">
      <formula>0</formula>
    </cfRule>
  </conditionalFormatting>
  <conditionalFormatting sqref="R84:R88 R90">
    <cfRule type="cellIs" dxfId="9851" priority="169" operator="lessThan">
      <formula>0.8</formula>
    </cfRule>
    <cfRule type="cellIs" dxfId="9850" priority="170" operator="greaterThan">
      <formula>1</formula>
    </cfRule>
  </conditionalFormatting>
  <conditionalFormatting sqref="R84:R88 R90">
    <cfRule type="cellIs" dxfId="9849" priority="167" operator="greaterThan">
      <formula>1</formula>
    </cfRule>
    <cfRule type="cellIs" dxfId="9848" priority="168" operator="lessThan">
      <formula>0.8</formula>
    </cfRule>
  </conditionalFormatting>
  <conditionalFormatting sqref="P84:P88 P90">
    <cfRule type="cellIs" dxfId="9847" priority="166" operator="greaterThan">
      <formula>0</formula>
    </cfRule>
  </conditionalFormatting>
  <conditionalFormatting sqref="Q84:Q88 Q90">
    <cfRule type="cellIs" dxfId="9846" priority="171" operator="lessThan">
      <formula>0</formula>
    </cfRule>
  </conditionalFormatting>
  <conditionalFormatting sqref="Q84:Q88 Q90">
    <cfRule type="cellIs" dxfId="9845" priority="165" operator="lessThan">
      <formula>0</formula>
    </cfRule>
  </conditionalFormatting>
  <conditionalFormatting sqref="R84:R88 R90">
    <cfRule type="cellIs" dxfId="9844" priority="163" operator="lessThan">
      <formula>0.8</formula>
    </cfRule>
    <cfRule type="cellIs" dxfId="9843" priority="164" operator="greaterThan">
      <formula>1</formula>
    </cfRule>
  </conditionalFormatting>
  <conditionalFormatting sqref="R84:R88 R90">
    <cfRule type="cellIs" dxfId="9842" priority="161" operator="greaterThan">
      <formula>1</formula>
    </cfRule>
    <cfRule type="cellIs" dxfId="9841" priority="162" operator="lessThan">
      <formula>0.8</formula>
    </cfRule>
  </conditionalFormatting>
  <conditionalFormatting sqref="P84:P88 P90">
    <cfRule type="cellIs" dxfId="9840" priority="160" operator="greaterThan">
      <formula>0</formula>
    </cfRule>
  </conditionalFormatting>
  <conditionalFormatting sqref="Q84:Q88 Q90">
    <cfRule type="cellIs" dxfId="9839" priority="154" operator="lessThan">
      <formula>0</formula>
    </cfRule>
  </conditionalFormatting>
  <conditionalFormatting sqref="R84:R88 R90">
    <cfRule type="cellIs" dxfId="9838" priority="158" operator="lessThan">
      <formula>0.8</formula>
    </cfRule>
    <cfRule type="cellIs" dxfId="9837" priority="159" operator="greaterThan">
      <formula>1</formula>
    </cfRule>
  </conditionalFormatting>
  <conditionalFormatting sqref="R84:R88 R90">
    <cfRule type="cellIs" dxfId="9836" priority="156" operator="greaterThan">
      <formula>1</formula>
    </cfRule>
    <cfRule type="cellIs" dxfId="9835" priority="157" operator="lessThan">
      <formula>0.8</formula>
    </cfRule>
  </conditionalFormatting>
  <conditionalFormatting sqref="P84:P88 P90">
    <cfRule type="cellIs" dxfId="9834" priority="155" operator="greaterThan">
      <formula>0</formula>
    </cfRule>
  </conditionalFormatting>
  <conditionalFormatting sqref="Q84:Q88 Q90">
    <cfRule type="cellIs" dxfId="9833" priority="153" operator="lessThan">
      <formula>0</formula>
    </cfRule>
  </conditionalFormatting>
  <conditionalFormatting sqref="R84:R88 R90">
    <cfRule type="cellIs" dxfId="9832" priority="151" operator="lessThan">
      <formula>0.8</formula>
    </cfRule>
    <cfRule type="cellIs" dxfId="9831" priority="152" operator="greaterThan">
      <formula>1</formula>
    </cfRule>
  </conditionalFormatting>
  <conditionalFormatting sqref="R84:R88 R90">
    <cfRule type="cellIs" dxfId="9830" priority="149" operator="greaterThan">
      <formula>1</formula>
    </cfRule>
    <cfRule type="cellIs" dxfId="9829" priority="150" operator="lessThan">
      <formula>0.8</formula>
    </cfRule>
  </conditionalFormatting>
  <conditionalFormatting sqref="P84:P88 P90">
    <cfRule type="cellIs" dxfId="9828" priority="148" operator="greaterThan">
      <formula>0</formula>
    </cfRule>
  </conditionalFormatting>
  <conditionalFormatting sqref="Q84:Q88 Q90">
    <cfRule type="cellIs" dxfId="9827" priority="147" operator="lessThan">
      <formula>0</formula>
    </cfRule>
  </conditionalFormatting>
  <conditionalFormatting sqref="R84:R88 R90">
    <cfRule type="cellIs" dxfId="9826" priority="145" operator="lessThan">
      <formula>0.8</formula>
    </cfRule>
    <cfRule type="cellIs" dxfId="9825" priority="146" operator="greaterThan">
      <formula>1</formula>
    </cfRule>
  </conditionalFormatting>
  <conditionalFormatting sqref="R84:R88 R90">
    <cfRule type="cellIs" dxfId="9824" priority="143" operator="greaterThan">
      <formula>1</formula>
    </cfRule>
    <cfRule type="cellIs" dxfId="9823" priority="144" operator="lessThan">
      <formula>0.8</formula>
    </cfRule>
  </conditionalFormatting>
  <conditionalFormatting sqref="P84:P88 P90">
    <cfRule type="cellIs" dxfId="9822" priority="142" operator="greaterThan">
      <formula>0</formula>
    </cfRule>
  </conditionalFormatting>
  <conditionalFormatting sqref="Q84:Q88 Q90">
    <cfRule type="cellIs" dxfId="9821" priority="141" operator="lessThan">
      <formula>0</formula>
    </cfRule>
  </conditionalFormatting>
  <conditionalFormatting sqref="R84:R88 R90">
    <cfRule type="cellIs" dxfId="9820" priority="139" operator="lessThan">
      <formula>0.8</formula>
    </cfRule>
    <cfRule type="cellIs" dxfId="9819" priority="140" operator="greaterThan">
      <formula>1</formula>
    </cfRule>
  </conditionalFormatting>
  <conditionalFormatting sqref="R84:R88 R90">
    <cfRule type="cellIs" dxfId="9818" priority="137" operator="greaterThan">
      <formula>1</formula>
    </cfRule>
    <cfRule type="cellIs" dxfId="9817" priority="138" operator="lessThan">
      <formula>0.8</formula>
    </cfRule>
  </conditionalFormatting>
  <conditionalFormatting sqref="P84:P88 P90">
    <cfRule type="cellIs" dxfId="9816" priority="136" operator="greaterThan">
      <formula>0</formula>
    </cfRule>
  </conditionalFormatting>
  <conditionalFormatting sqref="Q84:Q88 Q90">
    <cfRule type="cellIs" dxfId="9815" priority="135" operator="lessThan">
      <formula>0</formula>
    </cfRule>
  </conditionalFormatting>
  <conditionalFormatting sqref="R84:R88 R90">
    <cfRule type="cellIs" dxfId="9814" priority="133" operator="lessThan">
      <formula>0.8</formula>
    </cfRule>
    <cfRule type="cellIs" dxfId="9813" priority="134" operator="greaterThan">
      <formula>1</formula>
    </cfRule>
  </conditionalFormatting>
  <conditionalFormatting sqref="R84:R88 R90">
    <cfRule type="cellIs" dxfId="9812" priority="131" operator="greaterThan">
      <formula>1</formula>
    </cfRule>
    <cfRule type="cellIs" dxfId="9811" priority="132" operator="lessThan">
      <formula>0.8</formula>
    </cfRule>
  </conditionalFormatting>
  <conditionalFormatting sqref="P84:P88 P90">
    <cfRule type="cellIs" dxfId="9810" priority="130" operator="greaterThan">
      <formula>0</formula>
    </cfRule>
  </conditionalFormatting>
  <conditionalFormatting sqref="Q84:Q88 Q90">
    <cfRule type="cellIs" dxfId="9809" priority="129" operator="lessThan">
      <formula>0</formula>
    </cfRule>
  </conditionalFormatting>
  <conditionalFormatting sqref="R84:R88 R90">
    <cfRule type="cellIs" dxfId="9808" priority="127" operator="lessThan">
      <formula>0.8</formula>
    </cfRule>
    <cfRule type="cellIs" dxfId="9807" priority="128" operator="greaterThan">
      <formula>1</formula>
    </cfRule>
  </conditionalFormatting>
  <conditionalFormatting sqref="R84:R88 R90">
    <cfRule type="cellIs" dxfId="9806" priority="125" operator="greaterThan">
      <formula>1</formula>
    </cfRule>
    <cfRule type="cellIs" dxfId="9805" priority="126" operator="lessThan">
      <formula>0.8</formula>
    </cfRule>
  </conditionalFormatting>
  <conditionalFormatting sqref="P84:P88 P90">
    <cfRule type="cellIs" dxfId="9804" priority="124" operator="greaterThan">
      <formula>0</formula>
    </cfRule>
  </conditionalFormatting>
  <conditionalFormatting sqref="P84:P88 P90">
    <cfRule type="cellIs" dxfId="9803" priority="118" operator="greaterThan">
      <formula>0</formula>
    </cfRule>
  </conditionalFormatting>
  <conditionalFormatting sqref="Q84:Q88 Q90">
    <cfRule type="cellIs" dxfId="9802" priority="123" operator="lessThan">
      <formula>0</formula>
    </cfRule>
  </conditionalFormatting>
  <conditionalFormatting sqref="R84:R88 R90">
    <cfRule type="cellIs" dxfId="9801" priority="121" operator="lessThan">
      <formula>0.8</formula>
    </cfRule>
    <cfRule type="cellIs" dxfId="9800" priority="122" operator="greaterThan">
      <formula>1</formula>
    </cfRule>
  </conditionalFormatting>
  <conditionalFormatting sqref="R84:R88 R90">
    <cfRule type="cellIs" dxfId="9799" priority="119" operator="greaterThan">
      <formula>1</formula>
    </cfRule>
    <cfRule type="cellIs" dxfId="9798" priority="120" operator="lessThan">
      <formula>0.8</formula>
    </cfRule>
  </conditionalFormatting>
  <conditionalFormatting sqref="P84:P88 P90">
    <cfRule type="cellIs" dxfId="9797" priority="112" operator="greaterThan">
      <formula>0</formula>
    </cfRule>
  </conditionalFormatting>
  <conditionalFormatting sqref="Q84:Q88 Q90">
    <cfRule type="cellIs" dxfId="9796" priority="117" operator="lessThan">
      <formula>0</formula>
    </cfRule>
  </conditionalFormatting>
  <conditionalFormatting sqref="R84:R88 R90">
    <cfRule type="cellIs" dxfId="9795" priority="115" operator="lessThan">
      <formula>0.8</formula>
    </cfRule>
    <cfRule type="cellIs" dxfId="9794" priority="116" operator="greaterThan">
      <formula>1</formula>
    </cfRule>
  </conditionalFormatting>
  <conditionalFormatting sqref="R84:R88 R90">
    <cfRule type="cellIs" dxfId="9793" priority="113" operator="greaterThan">
      <formula>1</formula>
    </cfRule>
    <cfRule type="cellIs" dxfId="9792" priority="114" operator="lessThan">
      <formula>0.8</formula>
    </cfRule>
  </conditionalFormatting>
  <conditionalFormatting sqref="R84:R88 R90">
    <cfRule type="cellIs" dxfId="9791" priority="109" operator="lessThan">
      <formula>0.8</formula>
    </cfRule>
    <cfRule type="cellIs" dxfId="9790" priority="110" operator="greaterThan">
      <formula>1</formula>
    </cfRule>
  </conditionalFormatting>
  <conditionalFormatting sqref="R84:R88 R90">
    <cfRule type="cellIs" dxfId="9789" priority="107" operator="greaterThan">
      <formula>1</formula>
    </cfRule>
    <cfRule type="cellIs" dxfId="9788" priority="108" operator="lessThan">
      <formula>0.8</formula>
    </cfRule>
  </conditionalFormatting>
  <conditionalFormatting sqref="P84:P88 P90">
    <cfRule type="cellIs" dxfId="9787" priority="106" operator="greaterThan">
      <formula>0</formula>
    </cfRule>
  </conditionalFormatting>
  <conditionalFormatting sqref="Q84:Q88 Q90">
    <cfRule type="cellIs" dxfId="9786" priority="111" operator="lessThan">
      <formula>0</formula>
    </cfRule>
  </conditionalFormatting>
  <conditionalFormatting sqref="Q84:Q88 Q90">
    <cfRule type="cellIs" dxfId="9785" priority="100" operator="lessThan">
      <formula>0</formula>
    </cfRule>
  </conditionalFormatting>
  <conditionalFormatting sqref="P84:P88 P90">
    <cfRule type="cellIs" dxfId="9784" priority="101" operator="greaterThan">
      <formula>0</formula>
    </cfRule>
  </conditionalFormatting>
  <conditionalFormatting sqref="R84:R88 R90">
    <cfRule type="cellIs" dxfId="9783" priority="104" operator="lessThan">
      <formula>0.8</formula>
    </cfRule>
    <cfRule type="cellIs" dxfId="9782" priority="105" operator="greaterThan">
      <formula>1</formula>
    </cfRule>
  </conditionalFormatting>
  <conditionalFormatting sqref="R84:R88 R90">
    <cfRule type="cellIs" dxfId="9781" priority="102" operator="greaterThan">
      <formula>1</formula>
    </cfRule>
    <cfRule type="cellIs" dxfId="9780" priority="103" operator="lessThan">
      <formula>0.8</formula>
    </cfRule>
  </conditionalFormatting>
  <conditionalFormatting sqref="Q84:Q88 Q90">
    <cfRule type="cellIs" dxfId="9779" priority="94" operator="lessThan">
      <formula>0</formula>
    </cfRule>
  </conditionalFormatting>
  <conditionalFormatting sqref="R84:R88 R90">
    <cfRule type="cellIs" dxfId="9778" priority="98" operator="lessThan">
      <formula>0.8</formula>
    </cfRule>
    <cfRule type="cellIs" dxfId="9777" priority="99" operator="greaterThan">
      <formula>1</formula>
    </cfRule>
  </conditionalFormatting>
  <conditionalFormatting sqref="R84:R88 R90">
    <cfRule type="cellIs" dxfId="9776" priority="96" operator="greaterThan">
      <formula>1</formula>
    </cfRule>
    <cfRule type="cellIs" dxfId="9775" priority="97" operator="lessThan">
      <formula>0.8</formula>
    </cfRule>
  </conditionalFormatting>
  <conditionalFormatting sqref="P84:P88 P90">
    <cfRule type="cellIs" dxfId="9774" priority="95" operator="greaterThan">
      <formula>0</formula>
    </cfRule>
  </conditionalFormatting>
  <conditionalFormatting sqref="Q84:Q88 Q90">
    <cfRule type="cellIs" dxfId="9773" priority="93" operator="lessThan">
      <formula>0</formula>
    </cfRule>
  </conditionalFormatting>
  <conditionalFormatting sqref="R84:R88 R90">
    <cfRule type="cellIs" dxfId="9772" priority="91" operator="lessThan">
      <formula>0.8</formula>
    </cfRule>
    <cfRule type="cellIs" dxfId="9771" priority="92" operator="greaterThan">
      <formula>1</formula>
    </cfRule>
  </conditionalFormatting>
  <conditionalFormatting sqref="R84:R88 R90">
    <cfRule type="cellIs" dxfId="9770" priority="89" operator="greaterThan">
      <formula>1</formula>
    </cfRule>
    <cfRule type="cellIs" dxfId="9769" priority="90" operator="lessThan">
      <formula>0.8</formula>
    </cfRule>
  </conditionalFormatting>
  <conditionalFormatting sqref="P84:P88 P90">
    <cfRule type="cellIs" dxfId="9768" priority="88" operator="greaterThan">
      <formula>0</formula>
    </cfRule>
  </conditionalFormatting>
  <conditionalFormatting sqref="Q84:Q88 Q90">
    <cfRule type="cellIs" dxfId="9767" priority="87" operator="lessThan">
      <formula>0</formula>
    </cfRule>
  </conditionalFormatting>
  <conditionalFormatting sqref="R84:R88 R90">
    <cfRule type="cellIs" dxfId="9766" priority="85" operator="lessThan">
      <formula>0.8</formula>
    </cfRule>
    <cfRule type="cellIs" dxfId="9765" priority="86" operator="greaterThan">
      <formula>1</formula>
    </cfRule>
  </conditionalFormatting>
  <conditionalFormatting sqref="R84:R88 R90">
    <cfRule type="cellIs" dxfId="9764" priority="83" operator="greaterThan">
      <formula>1</formula>
    </cfRule>
    <cfRule type="cellIs" dxfId="9763" priority="84" operator="lessThan">
      <formula>0.8</formula>
    </cfRule>
  </conditionalFormatting>
  <conditionalFormatting sqref="P84:P88 P90">
    <cfRule type="cellIs" dxfId="9762" priority="82" operator="greaterThan">
      <formula>0</formula>
    </cfRule>
  </conditionalFormatting>
  <conditionalFormatting sqref="Q84:Q88 Q90">
    <cfRule type="cellIs" dxfId="9761" priority="81" operator="lessThan">
      <formula>0</formula>
    </cfRule>
  </conditionalFormatting>
  <conditionalFormatting sqref="R84:R88 R90">
    <cfRule type="cellIs" dxfId="9760" priority="79" operator="lessThan">
      <formula>0.8</formula>
    </cfRule>
    <cfRule type="cellIs" dxfId="9759" priority="80" operator="greaterThan">
      <formula>1</formula>
    </cfRule>
  </conditionalFormatting>
  <conditionalFormatting sqref="R84:R88 R90">
    <cfRule type="cellIs" dxfId="9758" priority="77" operator="greaterThan">
      <formula>1</formula>
    </cfRule>
    <cfRule type="cellIs" dxfId="9757" priority="78" operator="lessThan">
      <formula>0.8</formula>
    </cfRule>
  </conditionalFormatting>
  <conditionalFormatting sqref="P84:P88 P90">
    <cfRule type="cellIs" dxfId="9756" priority="76" operator="greaterThan">
      <formula>0</formula>
    </cfRule>
  </conditionalFormatting>
  <conditionalFormatting sqref="Q162:Q167">
    <cfRule type="cellIs" dxfId="9755" priority="75" operator="lessThan">
      <formula>0</formula>
    </cfRule>
  </conditionalFormatting>
  <conditionalFormatting sqref="R162:R167">
    <cfRule type="cellIs" dxfId="9754" priority="73" operator="lessThan">
      <formula>0.8</formula>
    </cfRule>
    <cfRule type="cellIs" dxfId="9753" priority="74" operator="greaterThan">
      <formula>1</formula>
    </cfRule>
  </conditionalFormatting>
  <conditionalFormatting sqref="R162:R167">
    <cfRule type="cellIs" dxfId="9752" priority="71" operator="greaterThan">
      <formula>1</formula>
    </cfRule>
    <cfRule type="cellIs" dxfId="9751" priority="72" operator="lessThan">
      <formula>0.8</formula>
    </cfRule>
  </conditionalFormatting>
  <conditionalFormatting sqref="P162:P167">
    <cfRule type="cellIs" dxfId="9750" priority="70" operator="greaterThan">
      <formula>0</formula>
    </cfRule>
  </conditionalFormatting>
  <conditionalFormatting sqref="P168">
    <cfRule type="cellIs" dxfId="9749" priority="64" operator="greaterThan">
      <formula>0</formula>
    </cfRule>
  </conditionalFormatting>
  <conditionalFormatting sqref="R168">
    <cfRule type="cellIs" dxfId="9748" priority="67" operator="lessThan">
      <formula>0.8</formula>
    </cfRule>
    <cfRule type="cellIs" dxfId="9747" priority="68" operator="greaterThan">
      <formula>1</formula>
    </cfRule>
  </conditionalFormatting>
  <conditionalFormatting sqref="R168">
    <cfRule type="cellIs" dxfId="9746" priority="65" operator="greaterThan">
      <formula>1</formula>
    </cfRule>
    <cfRule type="cellIs" dxfId="9745" priority="66" operator="lessThan">
      <formula>0.8</formula>
    </cfRule>
  </conditionalFormatting>
  <conditionalFormatting sqref="Q168">
    <cfRule type="cellIs" dxfId="9744" priority="69" operator="lessThan">
      <formula>0</formula>
    </cfRule>
  </conditionalFormatting>
  <conditionalFormatting sqref="Q161">
    <cfRule type="cellIs" dxfId="9743" priority="63" operator="lessThan">
      <formula>0</formula>
    </cfRule>
  </conditionalFormatting>
  <conditionalFormatting sqref="R161">
    <cfRule type="cellIs" dxfId="9742" priority="61" operator="lessThan">
      <formula>0.8</formula>
    </cfRule>
    <cfRule type="cellIs" dxfId="9741" priority="62" operator="greaterThan">
      <formula>1</formula>
    </cfRule>
  </conditionalFormatting>
  <conditionalFormatting sqref="R161">
    <cfRule type="cellIs" dxfId="9740" priority="59" operator="greaterThan">
      <formula>1</formula>
    </cfRule>
    <cfRule type="cellIs" dxfId="9739" priority="60" operator="lessThan">
      <formula>0.8</formula>
    </cfRule>
  </conditionalFormatting>
  <conditionalFormatting sqref="P161">
    <cfRule type="cellIs" dxfId="9738" priority="58" operator="greaterThan">
      <formula>0</formula>
    </cfRule>
  </conditionalFormatting>
  <conditionalFormatting sqref="Q162:Q167">
    <cfRule type="cellIs" dxfId="9737" priority="57" operator="lessThan">
      <formula>0</formula>
    </cfRule>
  </conditionalFormatting>
  <conditionalFormatting sqref="R162:R167">
    <cfRule type="cellIs" dxfId="9736" priority="55" operator="lessThan">
      <formula>0.8</formula>
    </cfRule>
    <cfRule type="cellIs" dxfId="9735" priority="56" operator="greaterThan">
      <formula>1</formula>
    </cfRule>
  </conditionalFormatting>
  <conditionalFormatting sqref="R162:R167">
    <cfRule type="cellIs" dxfId="9734" priority="53" operator="greaterThan">
      <formula>1</formula>
    </cfRule>
    <cfRule type="cellIs" dxfId="9733" priority="54" operator="lessThan">
      <formula>0.8</formula>
    </cfRule>
  </conditionalFormatting>
  <conditionalFormatting sqref="P162:P167">
    <cfRule type="cellIs" dxfId="9732" priority="52" operator="greaterThan">
      <formula>0</formula>
    </cfRule>
  </conditionalFormatting>
  <conditionalFormatting sqref="Q162:Q167">
    <cfRule type="cellIs" dxfId="9731" priority="51" operator="lessThan">
      <formula>0</formula>
    </cfRule>
  </conditionalFormatting>
  <conditionalFormatting sqref="R162:R167">
    <cfRule type="cellIs" dxfId="9730" priority="49" operator="lessThan">
      <formula>0.8</formula>
    </cfRule>
    <cfRule type="cellIs" dxfId="9729" priority="50" operator="greaterThan">
      <formula>1</formula>
    </cfRule>
  </conditionalFormatting>
  <conditionalFormatting sqref="R162:R167">
    <cfRule type="cellIs" dxfId="9728" priority="47" operator="greaterThan">
      <formula>1</formula>
    </cfRule>
    <cfRule type="cellIs" dxfId="9727" priority="48" operator="lessThan">
      <formula>0.8</formula>
    </cfRule>
  </conditionalFormatting>
  <conditionalFormatting sqref="P162:P167">
    <cfRule type="cellIs" dxfId="9726" priority="46" operator="greaterThan">
      <formula>0</formula>
    </cfRule>
  </conditionalFormatting>
  <conditionalFormatting sqref="Q168">
    <cfRule type="cellIs" dxfId="9725" priority="45" operator="lessThan">
      <formula>0</formula>
    </cfRule>
  </conditionalFormatting>
  <conditionalFormatting sqref="R168">
    <cfRule type="cellIs" dxfId="9724" priority="43" operator="lessThan">
      <formula>0.8</formula>
    </cfRule>
    <cfRule type="cellIs" dxfId="9723" priority="44" operator="greaterThan">
      <formula>1</formula>
    </cfRule>
  </conditionalFormatting>
  <conditionalFormatting sqref="R168">
    <cfRule type="cellIs" dxfId="9722" priority="41" operator="greaterThan">
      <formula>1</formula>
    </cfRule>
    <cfRule type="cellIs" dxfId="9721" priority="42" operator="lessThan">
      <formula>0.8</formula>
    </cfRule>
  </conditionalFormatting>
  <conditionalFormatting sqref="P168">
    <cfRule type="cellIs" dxfId="9720" priority="40" operator="greaterThan">
      <formula>0</formula>
    </cfRule>
  </conditionalFormatting>
  <conditionalFormatting sqref="Q161">
    <cfRule type="cellIs" dxfId="9719" priority="39" operator="lessThan">
      <formula>0</formula>
    </cfRule>
  </conditionalFormatting>
  <conditionalFormatting sqref="R161">
    <cfRule type="cellIs" dxfId="9718" priority="37" operator="lessThan">
      <formula>0.8</formula>
    </cfRule>
    <cfRule type="cellIs" dxfId="9717" priority="38" operator="greaterThan">
      <formula>1</formula>
    </cfRule>
  </conditionalFormatting>
  <conditionalFormatting sqref="R161">
    <cfRule type="cellIs" dxfId="9716" priority="35" operator="greaterThan">
      <formula>1</formula>
    </cfRule>
    <cfRule type="cellIs" dxfId="9715" priority="36" operator="lessThan">
      <formula>0.8</formula>
    </cfRule>
  </conditionalFormatting>
  <conditionalFormatting sqref="P161">
    <cfRule type="cellIs" dxfId="9714" priority="34" operator="greaterThan">
      <formula>0</formula>
    </cfRule>
  </conditionalFormatting>
  <conditionalFormatting sqref="Q162:Q167">
    <cfRule type="cellIs" dxfId="9713" priority="33" operator="lessThan">
      <formula>0</formula>
    </cfRule>
  </conditionalFormatting>
  <conditionalFormatting sqref="R162:R167">
    <cfRule type="cellIs" dxfId="9712" priority="31" operator="lessThan">
      <formula>0.8</formula>
    </cfRule>
    <cfRule type="cellIs" dxfId="9711" priority="32" operator="greaterThan">
      <formula>1</formula>
    </cfRule>
  </conditionalFormatting>
  <conditionalFormatting sqref="R162:R167">
    <cfRule type="cellIs" dxfId="9710" priority="29" operator="greaterThan">
      <formula>1</formula>
    </cfRule>
    <cfRule type="cellIs" dxfId="9709" priority="30" operator="lessThan">
      <formula>0.8</formula>
    </cfRule>
  </conditionalFormatting>
  <conditionalFormatting sqref="P162:P167">
    <cfRule type="cellIs" dxfId="9708" priority="28" operator="greaterThan">
      <formula>0</formula>
    </cfRule>
  </conditionalFormatting>
  <conditionalFormatting sqref="Q161">
    <cfRule type="cellIs" dxfId="9707" priority="27" operator="lessThan">
      <formula>0</formula>
    </cfRule>
  </conditionalFormatting>
  <conditionalFormatting sqref="R161">
    <cfRule type="cellIs" dxfId="9706" priority="25" operator="lessThan">
      <formula>0.8</formula>
    </cfRule>
    <cfRule type="cellIs" dxfId="9705" priority="26" operator="greaterThan">
      <formula>1</formula>
    </cfRule>
  </conditionalFormatting>
  <conditionalFormatting sqref="R161">
    <cfRule type="cellIs" dxfId="9704" priority="23" operator="greaterThan">
      <formula>1</formula>
    </cfRule>
    <cfRule type="cellIs" dxfId="9703" priority="24" operator="lessThan">
      <formula>0.8</formula>
    </cfRule>
  </conditionalFormatting>
  <conditionalFormatting sqref="P161">
    <cfRule type="cellIs" dxfId="9702" priority="22" operator="greaterThan">
      <formula>0</formula>
    </cfRule>
  </conditionalFormatting>
  <conditionalFormatting sqref="Q162:Q167">
    <cfRule type="cellIs" dxfId="9701" priority="21" operator="lessThan">
      <formula>0</formula>
    </cfRule>
  </conditionalFormatting>
  <conditionalFormatting sqref="R162:R167">
    <cfRule type="cellIs" dxfId="9700" priority="19" operator="lessThan">
      <formula>0.8</formula>
    </cfRule>
    <cfRule type="cellIs" dxfId="9699" priority="20" operator="greaterThan">
      <formula>1</formula>
    </cfRule>
  </conditionalFormatting>
  <conditionalFormatting sqref="R162:R167">
    <cfRule type="cellIs" dxfId="9698" priority="17" operator="greaterThan">
      <formula>1</formula>
    </cfRule>
    <cfRule type="cellIs" dxfId="9697" priority="18" operator="lessThan">
      <formula>0.8</formula>
    </cfRule>
  </conditionalFormatting>
  <conditionalFormatting sqref="P162:P167">
    <cfRule type="cellIs" dxfId="9696" priority="16" operator="greaterThan">
      <formula>0</formula>
    </cfRule>
  </conditionalFormatting>
  <conditionalFormatting sqref="Q161">
    <cfRule type="cellIs" dxfId="9695" priority="15" operator="lessThan">
      <formula>0</formula>
    </cfRule>
  </conditionalFormatting>
  <conditionalFormatting sqref="R161">
    <cfRule type="cellIs" dxfId="9694" priority="13" operator="lessThan">
      <formula>0.8</formula>
    </cfRule>
    <cfRule type="cellIs" dxfId="9693" priority="14" operator="greaterThan">
      <formula>1</formula>
    </cfRule>
  </conditionalFormatting>
  <conditionalFormatting sqref="R161">
    <cfRule type="cellIs" dxfId="9692" priority="11" operator="greaterThan">
      <formula>1</formula>
    </cfRule>
    <cfRule type="cellIs" dxfId="9691" priority="12" operator="lessThan">
      <formula>0.8</formula>
    </cfRule>
  </conditionalFormatting>
  <conditionalFormatting sqref="P161">
    <cfRule type="cellIs" dxfId="9690" priority="10" operator="greaterThan">
      <formula>0</formula>
    </cfRule>
  </conditionalFormatting>
  <conditionalFormatting sqref="P168">
    <cfRule type="cellIs" dxfId="9689" priority="4" operator="greaterThan">
      <formula>0</formula>
    </cfRule>
  </conditionalFormatting>
  <conditionalFormatting sqref="R168">
    <cfRule type="cellIs" dxfId="9688" priority="7" operator="lessThan">
      <formula>0.8</formula>
    </cfRule>
    <cfRule type="cellIs" dxfId="9687" priority="8" operator="greaterThan">
      <formula>1</formula>
    </cfRule>
  </conditionalFormatting>
  <conditionalFormatting sqref="R168">
    <cfRule type="cellIs" dxfId="9686" priority="5" operator="greaterThan">
      <formula>1</formula>
    </cfRule>
    <cfRule type="cellIs" dxfId="9685" priority="6" operator="lessThan">
      <formula>0.8</formula>
    </cfRule>
  </conditionalFormatting>
  <conditionalFormatting sqref="Q168">
    <cfRule type="cellIs" dxfId="9684" priority="9" operator="lessThan">
      <formula>0</formula>
    </cfRule>
  </conditionalFormatting>
  <conditionalFormatting sqref="AF30">
    <cfRule type="cellIs" dxfId="9683" priority="3" operator="lessThan">
      <formula>0</formula>
    </cfRule>
  </conditionalFormatting>
  <conditionalFormatting sqref="AG30">
    <cfRule type="cellIs" dxfId="9682" priority="1" operator="greaterThan">
      <formula>1</formula>
    </cfRule>
    <cfRule type="cellIs" dxfId="9681" priority="2" operator="lessThan">
      <formula>0.8</formula>
    </cfRule>
  </conditionalFormatting>
  <dataValidations count="1">
    <dataValidation type="list" allowBlank="1" showInputMessage="1" showErrorMessage="1" sqref="AB5:AC173" xr:uid="{00000000-0002-0000-2C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W38"/>
  <sheetViews>
    <sheetView zoomScale="40" zoomScaleNormal="40" workbookViewId="0">
      <selection activeCell="O36" sqref="O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359</v>
      </c>
      <c r="E3" s="517"/>
      <c r="F3" s="506" t="s">
        <v>3</v>
      </c>
      <c r="G3" s="467"/>
      <c r="H3" s="518">
        <v>242472.75</v>
      </c>
      <c r="I3" s="519"/>
      <c r="J3" s="506" t="s">
        <v>4</v>
      </c>
      <c r="K3" s="467"/>
      <c r="L3" s="511">
        <v>7957650.5721218903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382.39543543132584</v>
      </c>
      <c r="G6" s="508"/>
      <c r="H6" s="486">
        <f>AVERAGE(D13:P13,Q13)</f>
        <v>138.76425567779771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3</v>
      </c>
      <c r="Q6" s="475">
        <v>2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353.92954415097023</v>
      </c>
      <c r="G7" s="479"/>
      <c r="H7" s="480">
        <f>AVERAGE(D14:P14,Q14)</f>
        <v>126.99569978407207</v>
      </c>
      <c r="I7" s="481"/>
      <c r="J7" s="480">
        <f>AVERAGE(D31:E31,G31:H31)</f>
        <v>675.06071818874034</v>
      </c>
      <c r="K7" s="481"/>
      <c r="L7" s="482">
        <f>AVERAGE(J31:M31)</f>
        <v>827.06682539734356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0.88733789215589531</v>
      </c>
      <c r="G8" s="485"/>
      <c r="H8" s="484">
        <f>AVERAGE(D15:O15,P15:Q15)</f>
        <v>0.90504562211826556</v>
      </c>
      <c r="I8" s="485"/>
      <c r="J8" s="484">
        <f>AVERAGE(D32:E32,G32:H32)</f>
        <v>0.77020023657776027</v>
      </c>
      <c r="K8" s="485"/>
      <c r="L8" s="484">
        <f>AVERAGE(J32:M32)</f>
        <v>0.94249849286573517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107.23774509803921</v>
      </c>
      <c r="F13" s="19">
        <v>126.67647058823528</v>
      </c>
      <c r="G13" s="19">
        <v>327.38095238095235</v>
      </c>
      <c r="H13" s="19">
        <v>228.57142857142858</v>
      </c>
      <c r="I13" s="19">
        <v>87.527642636001758</v>
      </c>
      <c r="J13" s="19">
        <v>95.252450980392155</v>
      </c>
      <c r="K13" s="19">
        <v>107.4933111646218</v>
      </c>
      <c r="L13" s="19">
        <v>94.171626984126988</v>
      </c>
      <c r="M13" s="19">
        <v>81.806062775987584</v>
      </c>
      <c r="N13" s="19">
        <v>86.008369959826041</v>
      </c>
      <c r="O13" s="19">
        <v>101.32280701754385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126.90905414041738</v>
      </c>
      <c r="E14" s="19">
        <v>97.996601576207937</v>
      </c>
      <c r="F14" s="19">
        <v>111.08046527076587</v>
      </c>
      <c r="G14" s="19">
        <v>295.51671222908664</v>
      </c>
      <c r="H14" s="19">
        <v>225.14692617794418</v>
      </c>
      <c r="I14" s="19">
        <v>81.418425394116497</v>
      </c>
      <c r="J14" s="19">
        <v>82.542998408940534</v>
      </c>
      <c r="K14" s="19">
        <v>90.582899897026863</v>
      </c>
      <c r="L14" s="19">
        <v>79.033370031553233</v>
      </c>
      <c r="M14" s="19">
        <v>73.447011792042673</v>
      </c>
      <c r="N14" s="19">
        <v>79.767961953659935</v>
      </c>
      <c r="O14" s="19">
        <v>82.911322377440953</v>
      </c>
      <c r="P14" s="19">
        <v>198.91782967135316</v>
      </c>
      <c r="Q14" s="9">
        <v>152.66821805645336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0.88858346157402379</v>
      </c>
      <c r="E15" s="10">
        <f t="shared" si="0"/>
        <v>0.91382564494075469</v>
      </c>
      <c r="F15" s="10">
        <f t="shared" si="0"/>
        <v>0.87688317139680527</v>
      </c>
      <c r="G15" s="10">
        <f t="shared" si="0"/>
        <v>0.90266923008157385</v>
      </c>
      <c r="H15" s="10">
        <f t="shared" si="0"/>
        <v>0.98501780202850575</v>
      </c>
      <c r="I15" s="10">
        <f t="shared" si="0"/>
        <v>0.93020242453813751</v>
      </c>
      <c r="J15" s="10">
        <f t="shared" si="0"/>
        <v>0.86657086048034737</v>
      </c>
      <c r="K15" s="10">
        <f t="shared" si="0"/>
        <v>0.84268406020447817</v>
      </c>
      <c r="L15" s="10">
        <f t="shared" si="0"/>
        <v>0.83924821692710727</v>
      </c>
      <c r="M15" s="10">
        <f t="shared" si="0"/>
        <v>0.89781868604488646</v>
      </c>
      <c r="N15" s="10">
        <f t="shared" si="0"/>
        <v>0.92744417771106513</v>
      </c>
      <c r="O15" s="10">
        <f t="shared" si="0"/>
        <v>0.81828884155454773</v>
      </c>
      <c r="P15" s="379">
        <f t="shared" si="0"/>
        <v>0.96361401179713024</v>
      </c>
      <c r="Q15" s="11">
        <f t="shared" si="0"/>
        <v>1.0177881203763557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0.68333333333333324</v>
      </c>
      <c r="E17" s="12">
        <v>0.59305555555555545</v>
      </c>
      <c r="F17" s="12">
        <v>0.58194444444444449</v>
      </c>
      <c r="G17" s="12">
        <v>0.63611111111111107</v>
      </c>
      <c r="H17" s="12">
        <v>0.60972222222222239</v>
      </c>
      <c r="I17" s="12">
        <v>0.69166666666666654</v>
      </c>
      <c r="J17" s="12">
        <v>0.75416666666666665</v>
      </c>
      <c r="K17" s="12">
        <v>0.67708333333333337</v>
      </c>
      <c r="L17" s="12">
        <v>0.84722222222222199</v>
      </c>
      <c r="M17" s="12">
        <v>0.95694444444444426</v>
      </c>
      <c r="N17" s="12">
        <v>0.93680555555555556</v>
      </c>
      <c r="O17" s="22">
        <v>0.8569444444444444</v>
      </c>
      <c r="P17" s="12">
        <v>0.58819444444444435</v>
      </c>
      <c r="Q17" s="380">
        <v>0.47916666666666669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>
        <v>1</v>
      </c>
      <c r="L20" s="382" t="s">
        <v>49</v>
      </c>
      <c r="M20" s="382">
        <v>1</v>
      </c>
      <c r="N20" s="382">
        <v>1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18.857142857142858</v>
      </c>
      <c r="E22" s="384">
        <v>17</v>
      </c>
      <c r="F22" s="384">
        <v>14.857142857142858</v>
      </c>
      <c r="G22" s="384">
        <v>5.833333333333333</v>
      </c>
      <c r="H22" s="384">
        <v>6.6</v>
      </c>
      <c r="I22" s="384">
        <v>16.8</v>
      </c>
      <c r="J22" s="384">
        <v>16.5</v>
      </c>
      <c r="K22" s="384">
        <v>15.888888888888889</v>
      </c>
      <c r="L22" s="384">
        <v>16.25</v>
      </c>
      <c r="M22" s="384">
        <v>18.285714285714285</v>
      </c>
      <c r="N22" s="384">
        <v>17.25</v>
      </c>
      <c r="O22" s="384">
        <v>16.399999999999999</v>
      </c>
      <c r="P22" s="384">
        <v>11.6</v>
      </c>
      <c r="Q22" s="385">
        <v>11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797.25776817473582</v>
      </c>
      <c r="F31" s="8">
        <v>0</v>
      </c>
      <c r="G31" s="8">
        <v>883.83116013505503</v>
      </c>
      <c r="H31" s="393">
        <v>1019.1539444451703</v>
      </c>
      <c r="I31" s="392">
        <v>0</v>
      </c>
      <c r="J31" s="8">
        <v>931.99999999999727</v>
      </c>
      <c r="K31" s="8">
        <v>610.25000000000091</v>
      </c>
      <c r="L31" s="8">
        <v>904.64111111111015</v>
      </c>
      <c r="M31" s="393">
        <v>861.37619047826581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0.96637305233301307</v>
      </c>
      <c r="F32" s="10">
        <f t="shared" si="1"/>
        <v>0</v>
      </c>
      <c r="G32" s="10">
        <f t="shared" si="1"/>
        <v>0.98203462237228334</v>
      </c>
      <c r="H32" s="10">
        <f t="shared" si="1"/>
        <v>1.1323932716057448</v>
      </c>
      <c r="I32" s="392">
        <f t="shared" si="1"/>
        <v>0</v>
      </c>
      <c r="J32" s="10">
        <f t="shared" si="1"/>
        <v>1.1296969696969663</v>
      </c>
      <c r="K32" s="10">
        <f t="shared" si="1"/>
        <v>0.67805555555555652</v>
      </c>
      <c r="L32" s="10">
        <f t="shared" si="1"/>
        <v>1.0051567901234557</v>
      </c>
      <c r="M32" s="11">
        <f t="shared" si="1"/>
        <v>0.95708465608696203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3038.5714285714275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5.2083333333333336E-2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0.28819444444444448</v>
      </c>
      <c r="F34" s="12">
        <v>0</v>
      </c>
      <c r="G34" s="12">
        <v>1101.3333333333314</v>
      </c>
      <c r="H34" s="380">
        <v>0.48125000000000001</v>
      </c>
      <c r="I34" s="23">
        <v>0</v>
      </c>
      <c r="J34" s="12">
        <v>0.73958333333333337</v>
      </c>
      <c r="K34" s="12">
        <v>0.79513888888888884</v>
      </c>
      <c r="L34" s="12">
        <v>46158.0625</v>
      </c>
      <c r="M34" s="13">
        <v>46158.038194444445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D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9680" priority="4" operator="lessThan">
      <formula>0.8</formula>
    </cfRule>
  </conditionalFormatting>
  <conditionalFormatting sqref="J32:L32">
    <cfRule type="cellIs" dxfId="9679" priority="3" operator="lessThan">
      <formula>0.8</formula>
    </cfRule>
  </conditionalFormatting>
  <conditionalFormatting sqref="M32">
    <cfRule type="cellIs" dxfId="9678" priority="2" operator="lessThan">
      <formula>0.8</formula>
    </cfRule>
  </conditionalFormatting>
  <conditionalFormatting sqref="H32">
    <cfRule type="cellIs" dxfId="9677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8" tint="0.79998168889431442"/>
    <pageSetUpPr fitToPage="1"/>
  </sheetPr>
  <dimension ref="A1:R126"/>
  <sheetViews>
    <sheetView zoomScale="85" zoomScaleNormal="85" workbookViewId="0">
      <selection activeCell="I102" sqref="I102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82036</v>
      </c>
      <c r="F1" s="285" t="s">
        <v>4</v>
      </c>
      <c r="G1" s="286">
        <f>SUM(H5:H124)</f>
        <v>1561630.4301298701</v>
      </c>
      <c r="H1" s="287" t="s">
        <v>79</v>
      </c>
      <c r="I1" s="288">
        <f>+J16+J64+J24+J38+J51+J81+J100+J91+J57+J124+J111</f>
        <v>35.709523809523809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360</v>
      </c>
      <c r="B2" s="568"/>
      <c r="C2" s="290"/>
      <c r="D2" s="417" t="s">
        <v>83</v>
      </c>
      <c r="E2" s="291">
        <f>AVERAGE(L16,L24,L38,L51,L100,L111,L91)</f>
        <v>679.36341946845948</v>
      </c>
      <c r="F2" s="292" t="s">
        <v>84</v>
      </c>
      <c r="G2" s="293">
        <f>G1/E1</f>
        <v>19.0359163066199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2056</v>
      </c>
      <c r="H5" s="300">
        <f>F5*G5</f>
        <v>0</v>
      </c>
      <c r="I5" s="420"/>
      <c r="J5" s="301">
        <v>9</v>
      </c>
      <c r="K5" s="302">
        <f t="shared" ref="K5:K9" si="0">G5/P5*60</f>
        <v>1542.0000000000009</v>
      </c>
      <c r="L5" s="303">
        <f t="shared" ref="L5:L9" si="1">K5/J5</f>
        <v>171.33333333333343</v>
      </c>
      <c r="M5" s="304">
        <v>0.17361111111111113</v>
      </c>
      <c r="N5" s="304">
        <v>0.22916666666666666</v>
      </c>
      <c r="O5" s="296">
        <v>10</v>
      </c>
      <c r="P5" s="414">
        <f t="shared" ref="P5:P9" si="2">(N5-M5)*24*60</f>
        <v>79.999999999999957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1840</v>
      </c>
      <c r="H6" s="300">
        <f t="shared" ref="H6:H15" si="3">F6*G6</f>
        <v>0</v>
      </c>
      <c r="I6" s="420"/>
      <c r="J6" s="301">
        <v>9</v>
      </c>
      <c r="K6" s="302">
        <f t="shared" si="0"/>
        <v>1577.1428571428564</v>
      </c>
      <c r="L6" s="303">
        <f t="shared" si="1"/>
        <v>175.23809523809516</v>
      </c>
      <c r="M6" s="304">
        <v>0.23263888888888887</v>
      </c>
      <c r="N6" s="304">
        <v>0.28125</v>
      </c>
      <c r="O6" s="296">
        <v>5</v>
      </c>
      <c r="P6" s="414">
        <f t="shared" si="2"/>
        <v>70.000000000000028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2147</v>
      </c>
      <c r="H7" s="300">
        <f t="shared" si="3"/>
        <v>78258.150000000009</v>
      </c>
      <c r="I7" s="420"/>
      <c r="J7" s="301">
        <v>13</v>
      </c>
      <c r="K7" s="302">
        <f t="shared" si="0"/>
        <v>1515.5294117647056</v>
      </c>
      <c r="L7" s="303">
        <f t="shared" si="1"/>
        <v>116.57918552036197</v>
      </c>
      <c r="M7" s="304">
        <v>0.28472222222222221</v>
      </c>
      <c r="N7" s="304">
        <v>0.34375</v>
      </c>
      <c r="O7" s="296">
        <v>5</v>
      </c>
      <c r="P7" s="414">
        <f t="shared" si="2"/>
        <v>85.000000000000014</v>
      </c>
      <c r="Q7" s="305">
        <v>0.35069444444444442</v>
      </c>
      <c r="R7" s="305">
        <v>0.38194444444444442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2056</v>
      </c>
      <c r="H8" s="300">
        <f t="shared" si="3"/>
        <v>61371.600000000006</v>
      </c>
      <c r="I8" s="420"/>
      <c r="J8" s="301">
        <v>12</v>
      </c>
      <c r="K8" s="302">
        <f t="shared" si="0"/>
        <v>1762.2857142857163</v>
      </c>
      <c r="L8" s="303">
        <f t="shared" si="1"/>
        <v>146.85714285714303</v>
      </c>
      <c r="M8" s="304">
        <v>0.38541666666666669</v>
      </c>
      <c r="N8" s="304">
        <v>0.43402777777777773</v>
      </c>
      <c r="O8" s="296">
        <v>5</v>
      </c>
      <c r="P8" s="414">
        <f t="shared" si="2"/>
        <v>69.999999999999915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1840</v>
      </c>
      <c r="H9" s="300">
        <f t="shared" si="3"/>
        <v>54316.799999999996</v>
      </c>
      <c r="I9" s="420"/>
      <c r="J9" s="301">
        <v>12</v>
      </c>
      <c r="K9" s="302">
        <f t="shared" si="0"/>
        <v>1839.9999999999993</v>
      </c>
      <c r="L9" s="303">
        <f t="shared" si="1"/>
        <v>153.33333333333329</v>
      </c>
      <c r="M9" s="304">
        <v>0.4375</v>
      </c>
      <c r="N9" s="304">
        <v>0.47916666666666669</v>
      </c>
      <c r="O9" s="296">
        <v>5</v>
      </c>
      <c r="P9" s="414">
        <f t="shared" si="2"/>
        <v>60.000000000000028</v>
      </c>
      <c r="Q9" s="305"/>
      <c r="R9" s="305"/>
    </row>
    <row r="10" spans="1:18">
      <c r="A10" s="551"/>
      <c r="B10" s="297">
        <v>0</v>
      </c>
      <c r="C10" s="297"/>
      <c r="D10" s="298"/>
      <c r="E10" s="298"/>
      <c r="F10" s="299" t="s">
        <v>105</v>
      </c>
      <c r="G10" s="306"/>
      <c r="H10" s="300">
        <f t="shared" si="3"/>
        <v>0</v>
      </c>
      <c r="I10" s="420"/>
      <c r="J10" s="301"/>
      <c r="K10" s="302"/>
      <c r="L10" s="303"/>
      <c r="M10" s="304"/>
      <c r="N10" s="304"/>
      <c r="O10" s="296"/>
      <c r="P10" s="414"/>
      <c r="Q10" s="305"/>
      <c r="R10" s="305"/>
    </row>
    <row r="11" spans="1:18">
      <c r="A11" s="551"/>
      <c r="B11" s="297">
        <v>0</v>
      </c>
      <c r="C11" s="297"/>
      <c r="D11" s="298"/>
      <c r="E11" s="298"/>
      <c r="F11" s="299" t="s">
        <v>105</v>
      </c>
      <c r="G11" s="306"/>
      <c r="H11" s="300">
        <f t="shared" si="3"/>
        <v>0</v>
      </c>
      <c r="I11" s="420"/>
      <c r="J11" s="301"/>
      <c r="K11" s="302"/>
      <c r="L11" s="303"/>
      <c r="M11" s="304"/>
      <c r="N11" s="304"/>
      <c r="O11" s="296"/>
      <c r="P11" s="414"/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11</v>
      </c>
      <c r="K16" s="312">
        <f>AVERAGE(K5:K15)</f>
        <v>1647.3915966386558</v>
      </c>
      <c r="L16" s="313">
        <f>AVERAGE(L5:L15)</f>
        <v>152.66821805645336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1115</v>
      </c>
      <c r="H25" s="300">
        <f t="shared" ref="H25:H37" si="5">F25*G25</f>
        <v>16758.45</v>
      </c>
      <c r="I25" s="420"/>
      <c r="J25" s="301">
        <v>4</v>
      </c>
      <c r="K25" s="302">
        <f t="shared" ref="K25:K27" si="6">G25/P25*60</f>
        <v>2908.695652173913</v>
      </c>
      <c r="L25" s="303">
        <f t="shared" ref="L25:L27" si="7">K25/J25</f>
        <v>727.17391304347825</v>
      </c>
      <c r="M25" s="304">
        <v>0.18055555555555555</v>
      </c>
      <c r="N25" s="304">
        <v>0.19652777777777777</v>
      </c>
      <c r="O25" s="296">
        <v>20</v>
      </c>
      <c r="P25" s="414">
        <f t="shared" ref="P25:P27" si="8">(N25-M25)*24*60</f>
        <v>23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2729</v>
      </c>
      <c r="H26" s="300">
        <f t="shared" si="5"/>
        <v>49613.22</v>
      </c>
      <c r="I26" s="420"/>
      <c r="J26" s="301">
        <v>4</v>
      </c>
      <c r="K26" s="302">
        <f t="shared" si="6"/>
        <v>2823.1034482758623</v>
      </c>
      <c r="L26" s="303">
        <f t="shared" si="7"/>
        <v>705.77586206896558</v>
      </c>
      <c r="M26" s="304">
        <v>0.21041666666666667</v>
      </c>
      <c r="N26" s="304">
        <v>0.25069444444444444</v>
      </c>
      <c r="O26" s="296">
        <v>20</v>
      </c>
      <c r="P26" s="414">
        <f t="shared" si="8"/>
        <v>57.999999999999993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1630</v>
      </c>
      <c r="H27" s="300">
        <f t="shared" si="5"/>
        <v>30203.9</v>
      </c>
      <c r="I27" s="420"/>
      <c r="J27" s="301">
        <v>3</v>
      </c>
      <c r="K27" s="302">
        <f t="shared" si="6"/>
        <v>2876.4705882352905</v>
      </c>
      <c r="L27" s="303">
        <f t="shared" si="7"/>
        <v>958.8235294117635</v>
      </c>
      <c r="M27" s="304">
        <v>0.26458333333333334</v>
      </c>
      <c r="N27" s="304">
        <v>0.28819444444444448</v>
      </c>
      <c r="O27" s="296">
        <v>20</v>
      </c>
      <c r="P27" s="414">
        <f t="shared" si="8"/>
        <v>34.000000000000043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2869.4232295616889</v>
      </c>
      <c r="L38" s="313">
        <f>AVERAGE(L25:L37)</f>
        <v>797.25776817473582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826</v>
      </c>
      <c r="H52" s="300">
        <f>F52*G52</f>
        <v>15016.68</v>
      </c>
      <c r="I52" s="420"/>
      <c r="J52" s="301">
        <v>3</v>
      </c>
      <c r="K52" s="302">
        <f>G52/P52*60</f>
        <v>3303.9999999999941</v>
      </c>
      <c r="L52" s="303">
        <f>K52/J52</f>
        <v>1101.3333333333314</v>
      </c>
      <c r="M52" s="304">
        <v>0.2986111111111111</v>
      </c>
      <c r="N52" s="304">
        <v>0.30902777777777779</v>
      </c>
      <c r="O52" s="302">
        <v>10</v>
      </c>
      <c r="P52" s="414">
        <f>(N52-M52)*24*60</f>
        <v>15.000000000000027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627</v>
      </c>
      <c r="H53" s="300">
        <f t="shared" ref="H53:H116" si="10">F53*G53</f>
        <v>15693.810000000001</v>
      </c>
      <c r="I53" s="420"/>
      <c r="J53" s="301">
        <v>4</v>
      </c>
      <c r="K53" s="302">
        <f t="shared" ref="K53:K58" si="11">G53/P53*60</f>
        <v>3420.0000000000118</v>
      </c>
      <c r="L53" s="303">
        <f t="shared" ref="L53:L58" si="12">K53/J53</f>
        <v>855.00000000000296</v>
      </c>
      <c r="M53" s="304">
        <v>0.32291666666666669</v>
      </c>
      <c r="N53" s="304">
        <v>0.33055555555555555</v>
      </c>
      <c r="O53" s="302">
        <v>20</v>
      </c>
      <c r="P53" s="414">
        <f t="shared" ref="P53:P58" si="13">(N53-M53)*24*60</f>
        <v>10.999999999999961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858</v>
      </c>
      <c r="H54" s="300">
        <f t="shared" si="10"/>
        <v>21295.56</v>
      </c>
      <c r="I54" s="420"/>
      <c r="J54" s="301">
        <v>4</v>
      </c>
      <c r="K54" s="302">
        <f t="shared" si="11"/>
        <v>3217.5000000000114</v>
      </c>
      <c r="L54" s="303">
        <f t="shared" si="12"/>
        <v>804.37500000000284</v>
      </c>
      <c r="M54" s="304">
        <v>0.3444444444444445</v>
      </c>
      <c r="N54" s="304">
        <v>0.35555555555555557</v>
      </c>
      <c r="O54" s="302">
        <v>20</v>
      </c>
      <c r="P54" s="414">
        <f t="shared" si="13"/>
        <v>15.999999999999943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1210</v>
      </c>
      <c r="H55" s="300">
        <f t="shared" si="10"/>
        <v>36300</v>
      </c>
      <c r="I55" s="420"/>
      <c r="J55" s="301">
        <v>4</v>
      </c>
      <c r="K55" s="302">
        <f t="shared" si="11"/>
        <v>3300.0000000000118</v>
      </c>
      <c r="L55" s="303">
        <f t="shared" si="12"/>
        <v>825.00000000000296</v>
      </c>
      <c r="M55" s="304">
        <v>0.36944444444444446</v>
      </c>
      <c r="N55" s="304">
        <v>0.38472222222222219</v>
      </c>
      <c r="O55" s="302">
        <v>20</v>
      </c>
      <c r="P55" s="414">
        <f t="shared" si="13"/>
        <v>21.999999999999922</v>
      </c>
      <c r="Q55" s="305">
        <v>0.38472222222222219</v>
      </c>
      <c r="R55" s="305">
        <v>0.42638888888888887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1469</v>
      </c>
      <c r="H56" s="300">
        <f t="shared" si="10"/>
        <v>34844.68</v>
      </c>
      <c r="I56" s="420"/>
      <c r="J56" s="301">
        <v>4</v>
      </c>
      <c r="K56" s="302">
        <f t="shared" si="11"/>
        <v>3039.3103448275801</v>
      </c>
      <c r="L56" s="303">
        <f t="shared" si="12"/>
        <v>759.82758620689503</v>
      </c>
      <c r="M56" s="304">
        <v>0.44027777777777777</v>
      </c>
      <c r="N56" s="304">
        <v>0.4604166666666667</v>
      </c>
      <c r="O56" s="302">
        <v>20</v>
      </c>
      <c r="P56" s="414">
        <f t="shared" si="13"/>
        <v>29.000000000000057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2127</v>
      </c>
      <c r="H57" s="300">
        <f t="shared" si="10"/>
        <v>58449.96</v>
      </c>
      <c r="I57" s="420"/>
      <c r="J57" s="301">
        <v>4</v>
      </c>
      <c r="K57" s="302">
        <f t="shared" si="11"/>
        <v>3038.5714285714275</v>
      </c>
      <c r="L57" s="303">
        <f t="shared" si="12"/>
        <v>759.64285714285688</v>
      </c>
      <c r="M57" s="304">
        <v>0.47430555555555554</v>
      </c>
      <c r="N57" s="304">
        <v>0.50347222222222221</v>
      </c>
      <c r="O57" s="302">
        <v>20</v>
      </c>
      <c r="P57" s="414">
        <f t="shared" si="13"/>
        <v>42.000000000000014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3299</v>
      </c>
      <c r="H58" s="300">
        <f t="shared" si="10"/>
        <v>56313.93</v>
      </c>
      <c r="I58" s="420"/>
      <c r="J58" s="301">
        <v>3</v>
      </c>
      <c r="K58" s="302">
        <f t="shared" si="11"/>
        <v>3244.9180327868798</v>
      </c>
      <c r="L58" s="303">
        <f t="shared" si="12"/>
        <v>1081.6393442622932</v>
      </c>
      <c r="M58" s="304">
        <v>0.51736111111111105</v>
      </c>
      <c r="N58" s="304">
        <v>0.55972222222222223</v>
      </c>
      <c r="O58" s="302">
        <v>20</v>
      </c>
      <c r="P58" s="414">
        <f t="shared" si="13"/>
        <v>61.000000000000099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3223.4714008837027</v>
      </c>
      <c r="L64" s="313">
        <f>AVERAGE(L52:L63)</f>
        <v>883.83116013505503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529</v>
      </c>
      <c r="H65" s="300">
        <f>F65*G65</f>
        <v>11787.081818181818</v>
      </c>
      <c r="I65" s="420"/>
      <c r="J65" s="301">
        <v>4</v>
      </c>
      <c r="K65" s="302">
        <f t="shared" ref="K65:K71" si="14">G65/P65*60</f>
        <v>3526.6666666666638</v>
      </c>
      <c r="L65" s="303">
        <f t="shared" ref="L65:L71" si="15">K65/J65</f>
        <v>881.66666666666595</v>
      </c>
      <c r="M65" s="304">
        <v>0.18055555555555555</v>
      </c>
      <c r="N65" s="304">
        <v>0.18680555555555556</v>
      </c>
      <c r="O65" s="302">
        <v>20</v>
      </c>
      <c r="P65" s="414">
        <f>(N65-M65)*24*60</f>
        <v>9.0000000000000071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1348</v>
      </c>
      <c r="H66" s="300">
        <f t="shared" ref="H66:H74" si="16">F66*G66</f>
        <v>24506.639999999999</v>
      </c>
      <c r="I66" s="420"/>
      <c r="J66" s="301">
        <v>3</v>
      </c>
      <c r="K66" s="302">
        <f t="shared" si="14"/>
        <v>3235.1999999999957</v>
      </c>
      <c r="L66" s="303">
        <f t="shared" si="15"/>
        <v>1078.3999999999985</v>
      </c>
      <c r="M66" s="304">
        <v>0.20069444444444443</v>
      </c>
      <c r="N66" s="304">
        <v>0.21805555555555556</v>
      </c>
      <c r="O66" s="302">
        <v>20</v>
      </c>
      <c r="P66" s="414">
        <f t="shared" ref="P66:P71" si="17">(N66-M66)*24*60</f>
        <v>25.000000000000032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1490</v>
      </c>
      <c r="H67" s="300">
        <f t="shared" si="16"/>
        <v>26657.454545454544</v>
      </c>
      <c r="I67" s="420"/>
      <c r="J67" s="301">
        <v>3</v>
      </c>
      <c r="K67" s="302">
        <f t="shared" si="14"/>
        <v>3311.1111111111081</v>
      </c>
      <c r="L67" s="303">
        <f t="shared" si="15"/>
        <v>1103.7037037037028</v>
      </c>
      <c r="M67" s="304">
        <v>0.23194444444444443</v>
      </c>
      <c r="N67" s="304">
        <v>0.25069444444444444</v>
      </c>
      <c r="O67" s="302">
        <v>20</v>
      </c>
      <c r="P67" s="414">
        <f t="shared" si="17"/>
        <v>27.000000000000025</v>
      </c>
      <c r="Q67" s="305">
        <v>0.25069444444444444</v>
      </c>
      <c r="R67" s="305">
        <v>0.29236111111111113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3808</v>
      </c>
      <c r="H68" s="300">
        <f t="shared" si="16"/>
        <v>54399.999999999993</v>
      </c>
      <c r="I68" s="420"/>
      <c r="J68" s="301">
        <v>3</v>
      </c>
      <c r="K68" s="302">
        <f t="shared" si="14"/>
        <v>3218.0281690140814</v>
      </c>
      <c r="L68" s="303">
        <f t="shared" si="15"/>
        <v>1072.6760563380271</v>
      </c>
      <c r="M68" s="304">
        <v>0.30624999999999997</v>
      </c>
      <c r="N68" s="304">
        <v>0.35555555555555557</v>
      </c>
      <c r="O68" s="302">
        <v>20</v>
      </c>
      <c r="P68" s="414">
        <f t="shared" si="17"/>
        <v>71.000000000000071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2500</v>
      </c>
      <c r="H69" s="300">
        <f t="shared" si="16"/>
        <v>41650</v>
      </c>
      <c r="I69" s="420"/>
      <c r="J69" s="301">
        <v>4</v>
      </c>
      <c r="K69" s="302">
        <f t="shared" si="14"/>
        <v>3260.8695652173974</v>
      </c>
      <c r="L69" s="303">
        <f t="shared" si="15"/>
        <v>815.21739130434935</v>
      </c>
      <c r="M69" s="304">
        <v>0.36944444444444446</v>
      </c>
      <c r="N69" s="304">
        <v>0.40138888888888885</v>
      </c>
      <c r="O69" s="302">
        <v>20</v>
      </c>
      <c r="P69" s="414">
        <f t="shared" si="17"/>
        <v>45.999999999999915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2507</v>
      </c>
      <c r="H70" s="300">
        <f t="shared" si="16"/>
        <v>35173.21</v>
      </c>
      <c r="I70" s="420"/>
      <c r="J70" s="301">
        <v>3</v>
      </c>
      <c r="K70" s="302">
        <f t="shared" si="14"/>
        <v>3270.0000000000059</v>
      </c>
      <c r="L70" s="303">
        <f t="shared" si="15"/>
        <v>1090.000000000002</v>
      </c>
      <c r="M70" s="304">
        <v>0.4152777777777778</v>
      </c>
      <c r="N70" s="304">
        <v>0.44722222222222219</v>
      </c>
      <c r="O70" s="302">
        <v>20</v>
      </c>
      <c r="P70" s="414">
        <f t="shared" si="17"/>
        <v>45.999999999999915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1584</v>
      </c>
      <c r="H71" s="300">
        <f t="shared" si="16"/>
        <v>39916.799999999996</v>
      </c>
      <c r="I71" s="420"/>
      <c r="J71" s="301">
        <v>3</v>
      </c>
      <c r="K71" s="302">
        <f t="shared" si="14"/>
        <v>3277.2413793103383</v>
      </c>
      <c r="L71" s="303">
        <f t="shared" si="15"/>
        <v>1092.4137931034461</v>
      </c>
      <c r="M71" s="304">
        <v>0.46111111111111108</v>
      </c>
      <c r="N71" s="304">
        <v>0.48125000000000001</v>
      </c>
      <c r="O71" s="302">
        <v>20</v>
      </c>
      <c r="P71" s="414">
        <f t="shared" si="17"/>
        <v>29.000000000000057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3299.8738416170845</v>
      </c>
      <c r="L75" s="313">
        <f>AVERAGE(L65:L74)</f>
        <v>1019.1539444451703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1165</v>
      </c>
      <c r="H82" s="345">
        <f t="shared" ref="H82:H90" si="18">F82*G82</f>
        <v>20061.3</v>
      </c>
      <c r="I82" s="420"/>
      <c r="J82" s="301">
        <v>3</v>
      </c>
      <c r="K82" s="302">
        <f t="shared" ref="K82" si="19">G82/P82*60</f>
        <v>2795.9999999999918</v>
      </c>
      <c r="L82" s="303">
        <f t="shared" ref="L82" si="20">K82/J82</f>
        <v>931.99999999999727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2795.9999999999918</v>
      </c>
      <c r="L91" s="313">
        <f>AVERAGE(L82:L90)</f>
        <v>931.99999999999727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1575</v>
      </c>
      <c r="H92" s="300">
        <f t="shared" ref="H92:H99" si="22">F92*G92</f>
        <v>38650.5</v>
      </c>
      <c r="I92" s="420"/>
      <c r="J92" s="301">
        <v>3</v>
      </c>
      <c r="K92" s="302">
        <f>G92/P92*60</f>
        <v>2100</v>
      </c>
      <c r="L92" s="303">
        <f t="shared" ref="L92:L93" si="23">K92/J92</f>
        <v>700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1388</v>
      </c>
      <c r="H93" s="300">
        <f t="shared" si="22"/>
        <v>32298.76</v>
      </c>
      <c r="I93" s="420"/>
      <c r="J93" s="301">
        <v>4</v>
      </c>
      <c r="K93" s="302">
        <f t="shared" ref="K93" si="24">G93/P93*60</f>
        <v>2082.0000000000073</v>
      </c>
      <c r="L93" s="303">
        <f t="shared" si="23"/>
        <v>520.50000000000182</v>
      </c>
      <c r="M93" s="304">
        <v>0.76736111111111116</v>
      </c>
      <c r="N93" s="304">
        <v>0.79513888888888884</v>
      </c>
      <c r="O93" s="296">
        <v>20</v>
      </c>
      <c r="P93" s="414">
        <f>(N93-M93)*24*60</f>
        <v>39.999999999999858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2091.0000000000036</v>
      </c>
      <c r="L100" s="313">
        <f>AVERAGE(L92:L99)</f>
        <v>610.25000000000091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1239</v>
      </c>
      <c r="H101" s="300">
        <f t="shared" ref="H101:H110" si="25">F101*G101</f>
        <v>31012.170000000002</v>
      </c>
      <c r="I101" s="420"/>
      <c r="J101" s="301">
        <v>4</v>
      </c>
      <c r="K101" s="302">
        <f>G101/P101*60</f>
        <v>2973.5999999999917</v>
      </c>
      <c r="L101" s="303">
        <f t="shared" ref="L101:L105" si="26">K101/J101</f>
        <v>743.39999999999793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7">(N101-M101)*24*60</f>
        <v>25.000000000000071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1926</v>
      </c>
      <c r="H102" s="300">
        <f t="shared" si="25"/>
        <v>47803.32</v>
      </c>
      <c r="I102" s="420"/>
      <c r="J102" s="301">
        <v>4</v>
      </c>
      <c r="K102" s="302">
        <f t="shared" ref="K102:K105" si="28">G102/P102*60</f>
        <v>2888.9999999999991</v>
      </c>
      <c r="L102" s="303">
        <f t="shared" si="26"/>
        <v>722.24999999999977</v>
      </c>
      <c r="M102" s="304">
        <v>0.75347222222222221</v>
      </c>
      <c r="N102" s="304">
        <v>0.78125</v>
      </c>
      <c r="O102" s="296">
        <v>20</v>
      </c>
      <c r="P102" s="302">
        <f t="shared" si="27"/>
        <v>40.000000000000014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2215</v>
      </c>
      <c r="H103" s="300">
        <f t="shared" si="25"/>
        <v>66450</v>
      </c>
      <c r="I103" s="420"/>
      <c r="J103" s="301">
        <v>3</v>
      </c>
      <c r="K103" s="302">
        <f t="shared" si="28"/>
        <v>2953.3333333333335</v>
      </c>
      <c r="L103" s="303">
        <f t="shared" si="26"/>
        <v>984.44444444444446</v>
      </c>
      <c r="M103" s="304">
        <v>0.79513888888888884</v>
      </c>
      <c r="N103" s="304">
        <v>0.82638888888888884</v>
      </c>
      <c r="O103" s="296">
        <v>20</v>
      </c>
      <c r="P103" s="302">
        <f t="shared" si="27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3166</v>
      </c>
      <c r="H104" s="300">
        <f t="shared" si="25"/>
        <v>90452.62</v>
      </c>
      <c r="I104" s="420"/>
      <c r="J104" s="301">
        <v>3</v>
      </c>
      <c r="K104" s="302">
        <f t="shared" si="28"/>
        <v>3165.9999999999945</v>
      </c>
      <c r="L104" s="303">
        <f t="shared" si="26"/>
        <v>1055.3333333333314</v>
      </c>
      <c r="M104" s="304">
        <v>0.84027777777777779</v>
      </c>
      <c r="N104" s="304">
        <v>0.88194444444444453</v>
      </c>
      <c r="O104" s="296">
        <v>20</v>
      </c>
      <c r="P104" s="302">
        <f>(N104-M104)*24*60</f>
        <v>60.000000000000107</v>
      </c>
      <c r="Q104" s="305">
        <v>0.88194444444444453</v>
      </c>
      <c r="R104" s="305">
        <v>0.92361111111111116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9160</v>
      </c>
      <c r="H105" s="300">
        <f t="shared" si="25"/>
        <v>130857.14285714283</v>
      </c>
      <c r="I105" s="420"/>
      <c r="J105" s="301">
        <v>3</v>
      </c>
      <c r="K105" s="302">
        <f t="shared" si="28"/>
        <v>3053.333333333333</v>
      </c>
      <c r="L105" s="303">
        <f t="shared" si="26"/>
        <v>1017.7777777777777</v>
      </c>
      <c r="M105" s="304">
        <v>46157.9375</v>
      </c>
      <c r="N105" s="304">
        <v>46158.0625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3007.0533333333306</v>
      </c>
      <c r="L111" s="313">
        <f>AVERAGE(L101:L110)</f>
        <v>904.64111111111015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1108</v>
      </c>
      <c r="H112" s="345">
        <f t="shared" si="10"/>
        <v>18503.599999999999</v>
      </c>
      <c r="I112" s="420"/>
      <c r="J112" s="301">
        <v>3</v>
      </c>
      <c r="K112" s="302">
        <f t="shared" ref="K112:K118" si="29">G112/P112*60</f>
        <v>2659.1999999999925</v>
      </c>
      <c r="L112" s="303">
        <f t="shared" ref="L112:L118" si="30">K112/J112</f>
        <v>886.39999999999748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1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1060</v>
      </c>
      <c r="H113" s="345">
        <f t="shared" si="10"/>
        <v>19270.8</v>
      </c>
      <c r="I113" s="420"/>
      <c r="J113" s="301">
        <v>4</v>
      </c>
      <c r="K113" s="302">
        <f t="shared" si="29"/>
        <v>2543.9999999999927</v>
      </c>
      <c r="L113" s="303">
        <f t="shared" si="30"/>
        <v>635.99999999999818</v>
      </c>
      <c r="M113" s="304">
        <v>0.75347222222222221</v>
      </c>
      <c r="N113" s="304">
        <v>0.77083333333333337</v>
      </c>
      <c r="O113" s="296">
        <v>20</v>
      </c>
      <c r="P113" s="414">
        <f t="shared" si="31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1123</v>
      </c>
      <c r="H114" s="345">
        <f t="shared" si="10"/>
        <v>20416.14</v>
      </c>
      <c r="I114" s="420"/>
      <c r="J114" s="301">
        <v>3</v>
      </c>
      <c r="K114" s="302">
        <f t="shared" si="29"/>
        <v>2695.1999999999925</v>
      </c>
      <c r="L114" s="303">
        <f t="shared" si="30"/>
        <v>898.39999999999748</v>
      </c>
      <c r="M114" s="304">
        <v>0.78472222222222221</v>
      </c>
      <c r="N114" s="304">
        <v>0.80208333333333337</v>
      </c>
      <c r="O114" s="296">
        <v>20</v>
      </c>
      <c r="P114" s="414">
        <f t="shared" si="31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6040</v>
      </c>
      <c r="H115" s="345">
        <f t="shared" si="10"/>
        <v>100626.4</v>
      </c>
      <c r="I115" s="420"/>
      <c r="J115" s="301">
        <v>4</v>
      </c>
      <c r="K115" s="302">
        <f t="shared" si="29"/>
        <v>3020.0000000000027</v>
      </c>
      <c r="L115" s="303">
        <f t="shared" si="30"/>
        <v>755.00000000000068</v>
      </c>
      <c r="M115" s="304">
        <v>0.81597222222222221</v>
      </c>
      <c r="N115" s="304">
        <v>0.89930555555555547</v>
      </c>
      <c r="O115" s="296">
        <v>20</v>
      </c>
      <c r="P115" s="414">
        <f t="shared" si="31"/>
        <v>119.99999999999989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1100</v>
      </c>
      <c r="H116" s="345">
        <f t="shared" si="10"/>
        <v>24510</v>
      </c>
      <c r="I116" s="420"/>
      <c r="J116" s="301">
        <v>4</v>
      </c>
      <c r="K116" s="302">
        <f t="shared" si="29"/>
        <v>3300.0000000000118</v>
      </c>
      <c r="L116" s="303">
        <f t="shared" si="30"/>
        <v>825.00000000000296</v>
      </c>
      <c r="M116" s="304">
        <v>0.91319444444444453</v>
      </c>
      <c r="N116" s="347">
        <v>0.92708333333333337</v>
      </c>
      <c r="O116" s="296">
        <v>20</v>
      </c>
      <c r="P116" s="414">
        <f t="shared" si="31"/>
        <v>19.999999999999929</v>
      </c>
      <c r="Q116" s="305">
        <v>0.92708333333333337</v>
      </c>
      <c r="R116" s="305">
        <v>0.96875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3994</v>
      </c>
      <c r="H117" s="345">
        <f t="shared" ref="H117:H123" si="32">F117*G117</f>
        <v>71456.290909090909</v>
      </c>
      <c r="I117" s="420"/>
      <c r="J117" s="301">
        <v>3</v>
      </c>
      <c r="K117" s="302">
        <f t="shared" si="29"/>
        <v>2995.5000000435903</v>
      </c>
      <c r="L117" s="303">
        <f t="shared" si="30"/>
        <v>998.50000001453009</v>
      </c>
      <c r="M117" s="304">
        <v>46157.982638888891</v>
      </c>
      <c r="N117" s="304">
        <v>46158.038194444445</v>
      </c>
      <c r="O117" s="302">
        <v>20</v>
      </c>
      <c r="P117" s="414">
        <f t="shared" si="31"/>
        <v>79.999999998835847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6182</v>
      </c>
      <c r="H118" s="345">
        <f t="shared" si="32"/>
        <v>86733.459999999992</v>
      </c>
      <c r="I118" s="420"/>
      <c r="J118" s="301">
        <v>3</v>
      </c>
      <c r="K118" s="302">
        <f t="shared" si="29"/>
        <v>3091.0000000000009</v>
      </c>
      <c r="L118" s="303">
        <f t="shared" si="30"/>
        <v>1030.3333333333337</v>
      </c>
      <c r="M118" s="304">
        <v>5.2083333333333336E-2</v>
      </c>
      <c r="N118" s="304">
        <v>0.13541666666666666</v>
      </c>
      <c r="O118" s="302">
        <v>20</v>
      </c>
      <c r="P118" s="414">
        <f t="shared" si="31"/>
        <v>119.99999999999997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2900.7000000062258</v>
      </c>
      <c r="L124" s="313">
        <f>AVERAGE(L112:L123)</f>
        <v>861.37619047826581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52" activePane="bottomLeft" state="frozen"/>
      <selection pane="bottomLeft" activeCell="K143" sqref="K143"/>
      <selection activeCell="K143" sqref="K14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160436.75</v>
      </c>
      <c r="F1" s="425" t="s">
        <v>4</v>
      </c>
      <c r="G1" s="30">
        <f>SUM(H5:H173)</f>
        <v>6396020.1419920204</v>
      </c>
      <c r="H1" s="440" t="s">
        <v>165</v>
      </c>
      <c r="I1" s="31">
        <f>M17+M30+M43+M56+M69+M82+M95+M108+M121+M134+M147+M160+M173</f>
        <v>192.12222222222221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361</v>
      </c>
      <c r="B2" s="648"/>
      <c r="C2" s="441"/>
      <c r="D2" s="441" t="s">
        <v>83</v>
      </c>
      <c r="E2" s="34">
        <f>AVERAGE(O17,O30,O43,O56,O69,O82,O95,O108,O121,O134,O147,O160,O173)</f>
        <v>125.02089068619661</v>
      </c>
      <c r="F2" s="35" t="s">
        <v>84</v>
      </c>
      <c r="G2" s="36">
        <f>G1/E1</f>
        <v>39.866303337558385</v>
      </c>
      <c r="H2" s="440" t="s">
        <v>175</v>
      </c>
      <c r="I2" s="440">
        <f>COUNT(I5:I173)</f>
        <v>10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3</v>
      </c>
      <c r="AE2" s="38">
        <f>AE17+AE30+AE43+AE56+AE69+AE82+AE95+AE108+AE121+AE134+AE147+AE160+AE173</f>
        <v>2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4407.4800000000005</v>
      </c>
      <c r="H5" s="45">
        <f t="shared" ref="H5:H16" si="0">F5*G5</f>
        <v>166734.96840000001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2241.0915254237293</v>
      </c>
      <c r="O5" s="47">
        <f t="shared" ref="O5:O11" si="2">N5/M5</f>
        <v>112.05457627118646</v>
      </c>
      <c r="P5" s="48">
        <f t="shared" ref="P5:P11" si="3">M5-J5</f>
        <v>0</v>
      </c>
      <c r="Q5" s="49">
        <f t="shared" ref="Q5:Q11" si="4">O5-L5</f>
        <v>-7.9454237288135374</v>
      </c>
      <c r="R5" s="427">
        <f t="shared" ref="R5:R11" si="5">O5/L5</f>
        <v>0.93378813559322049</v>
      </c>
      <c r="S5" s="603">
        <f>R17</f>
        <v>0.88858346157402379</v>
      </c>
      <c r="T5" s="89">
        <v>0.25</v>
      </c>
      <c r="U5" s="89">
        <v>0.33194444444444443</v>
      </c>
      <c r="V5" s="425">
        <v>5</v>
      </c>
      <c r="W5" s="436">
        <f>(U5-T5)*24*60</f>
        <v>117.99999999999999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-158.90847457627069</v>
      </c>
      <c r="AG5" s="427">
        <f t="shared" ref="AG5:AG70" si="7">N5/K5</f>
        <v>0.93378813559322049</v>
      </c>
      <c r="AH5" s="603">
        <f>AG17</f>
        <v>0.9123654276426949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2270.52</v>
      </c>
      <c r="H6" s="45">
        <f t="shared" si="0"/>
        <v>85893.771599999993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2233.2983606557368</v>
      </c>
      <c r="O6" s="47">
        <f t="shared" si="2"/>
        <v>111.66491803278684</v>
      </c>
      <c r="P6" s="48">
        <f t="shared" si="3"/>
        <v>0</v>
      </c>
      <c r="Q6" s="49">
        <f t="shared" si="4"/>
        <v>-8.3350819672131564</v>
      </c>
      <c r="R6" s="427">
        <f t="shared" si="5"/>
        <v>0.93054098360655702</v>
      </c>
      <c r="S6" s="603"/>
      <c r="T6" s="89">
        <v>0.34722222222222221</v>
      </c>
      <c r="U6" s="89">
        <v>0.38958333333333334</v>
      </c>
      <c r="V6" s="425">
        <v>22</v>
      </c>
      <c r="W6" s="436">
        <f t="shared" ref="W6:W17" si="8">(U6-T6)*24*60</f>
        <v>61.000000000000021</v>
      </c>
      <c r="X6" s="53">
        <v>0.33680555555555558</v>
      </c>
      <c r="Y6" s="53">
        <v>0.34583333333333338</v>
      </c>
      <c r="Z6" s="54"/>
      <c r="AA6" s="54"/>
      <c r="AB6" s="588"/>
      <c r="AC6" s="588"/>
      <c r="AD6" s="423"/>
      <c r="AE6" s="423"/>
      <c r="AF6" s="48">
        <f t="shared" si="6"/>
        <v>-166.70163934426319</v>
      </c>
      <c r="AG6" s="427">
        <f t="shared" si="7"/>
        <v>0.93054098360655702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1608</v>
      </c>
      <c r="H7" s="45">
        <f t="shared" si="0"/>
        <v>62695.920000000006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-20.401721664275527</v>
      </c>
      <c r="R7" s="427">
        <f t="shared" si="5"/>
        <v>0.87154471544715406</v>
      </c>
      <c r="S7" s="603"/>
      <c r="T7" s="89">
        <v>0.39513888888888887</v>
      </c>
      <c r="U7" s="89">
        <v>0.4236111111111111</v>
      </c>
      <c r="V7" s="425">
        <v>8</v>
      </c>
      <c r="W7" s="436">
        <f t="shared" si="8"/>
        <v>41.000000000000014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-346.82926829268399</v>
      </c>
      <c r="AG7" s="427">
        <f t="shared" si="7"/>
        <v>0.87154471544715406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1787</v>
      </c>
      <c r="H8" s="45">
        <f t="shared" si="0"/>
        <v>51572.82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2330.8695652173915</v>
      </c>
      <c r="O8" s="47">
        <f t="shared" si="2"/>
        <v>129.49275362318841</v>
      </c>
      <c r="P8" s="48">
        <f t="shared" si="3"/>
        <v>1</v>
      </c>
      <c r="Q8" s="49">
        <f t="shared" si="4"/>
        <v>-29.33077578857629</v>
      </c>
      <c r="R8" s="427">
        <f t="shared" si="5"/>
        <v>0.81532474503489005</v>
      </c>
      <c r="S8" s="603"/>
      <c r="T8" s="89">
        <v>0.42777777777777776</v>
      </c>
      <c r="U8" s="89">
        <v>0.4597222222222222</v>
      </c>
      <c r="V8" s="425">
        <v>6</v>
      </c>
      <c r="W8" s="436">
        <f t="shared" si="8"/>
        <v>46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-369.13043478260852</v>
      </c>
      <c r="AG8" s="427">
        <f t="shared" si="7"/>
        <v>0.86328502415458941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2350</v>
      </c>
      <c r="H9" s="45">
        <f t="shared" si="0"/>
        <v>73108.5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2517.8571428571445</v>
      </c>
      <c r="O9" s="47">
        <f t="shared" si="2"/>
        <v>132.5187969924813</v>
      </c>
      <c r="P9" s="48">
        <f t="shared" si="3"/>
        <v>1</v>
      </c>
      <c r="Q9" s="49">
        <f t="shared" si="4"/>
        <v>-17.481203007518701</v>
      </c>
      <c r="R9" s="427">
        <f t="shared" si="5"/>
        <v>0.88345864661654194</v>
      </c>
      <c r="S9" s="603"/>
      <c r="T9" s="89">
        <v>0.50138888888888888</v>
      </c>
      <c r="U9" s="89">
        <v>0.54027777777777775</v>
      </c>
      <c r="V9" s="425">
        <v>7</v>
      </c>
      <c r="W9" s="436">
        <f t="shared" si="8"/>
        <v>55.999999999999957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-182.14285714285552</v>
      </c>
      <c r="AG9" s="427">
        <f t="shared" si="7"/>
        <v>0.93253968253968311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3066</v>
      </c>
      <c r="H10" s="45">
        <f t="shared" si="0"/>
        <v>117979.68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2519.9999999999977</v>
      </c>
      <c r="O10" s="47">
        <f t="shared" si="2"/>
        <v>132.6315789473683</v>
      </c>
      <c r="P10" s="48">
        <f t="shared" si="3"/>
        <v>1</v>
      </c>
      <c r="Q10" s="49">
        <f t="shared" si="4"/>
        <v>-17.368421052631703</v>
      </c>
      <c r="R10" s="427">
        <f t="shared" si="5"/>
        <v>0.88421052631578867</v>
      </c>
      <c r="S10" s="604"/>
      <c r="T10" s="89">
        <v>0.5444444444444444</v>
      </c>
      <c r="U10" s="89">
        <v>0.59513888888888888</v>
      </c>
      <c r="V10" s="425">
        <v>6</v>
      </c>
      <c r="W10" s="436">
        <f t="shared" si="8"/>
        <v>73.000000000000057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-180.00000000000227</v>
      </c>
      <c r="AG10" s="427">
        <f t="shared" si="7"/>
        <v>0.93333333333333246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4375</v>
      </c>
      <c r="H11" s="45">
        <f t="shared" si="0"/>
        <v>165375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2500.0000000000014</v>
      </c>
      <c r="O11" s="47">
        <f t="shared" si="2"/>
        <v>131.57894736842113</v>
      </c>
      <c r="P11" s="48">
        <f t="shared" si="3"/>
        <v>0</v>
      </c>
      <c r="Q11" s="49">
        <f t="shared" si="4"/>
        <v>-10.526315789473614</v>
      </c>
      <c r="R11" s="427">
        <f t="shared" si="5"/>
        <v>0.92592592592592637</v>
      </c>
      <c r="S11" s="604"/>
      <c r="T11" s="89">
        <v>0.61041666666666661</v>
      </c>
      <c r="U11" s="89">
        <v>0.68333333333333324</v>
      </c>
      <c r="V11" s="425">
        <v>22</v>
      </c>
      <c r="W11" s="436">
        <f t="shared" si="8"/>
        <v>104.99999999999994</v>
      </c>
      <c r="X11" s="53">
        <v>0.6</v>
      </c>
      <c r="Y11" s="53">
        <v>0.60972222222222217</v>
      </c>
      <c r="Z11" s="54"/>
      <c r="AA11" s="54"/>
      <c r="AB11" s="588"/>
      <c r="AC11" s="588"/>
      <c r="AD11" s="423"/>
      <c r="AE11" s="423"/>
      <c r="AF11" s="48">
        <f t="shared" si="6"/>
        <v>-199.99999999999864</v>
      </c>
      <c r="AG11" s="427">
        <f t="shared" si="7"/>
        <v>0.92592592592592649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18.857142857142858</v>
      </c>
      <c r="N17" s="70">
        <f t="shared" si="9"/>
        <v>2385.1839036944739</v>
      </c>
      <c r="O17" s="73">
        <f t="shared" si="9"/>
        <v>126.90905414041738</v>
      </c>
      <c r="P17" s="65">
        <f t="shared" ref="P17:P28" si="10">M17-J17</f>
        <v>0.4285714285714306</v>
      </c>
      <c r="Q17" s="74">
        <f t="shared" ref="Q17:Q23" si="11">O17-L17</f>
        <v>-15.912706142643188</v>
      </c>
      <c r="R17" s="75">
        <f>O17/L17</f>
        <v>0.88858346157402379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-229.10181059124034</v>
      </c>
      <c r="AG17" s="428">
        <f t="shared" si="7"/>
        <v>0.9123654276426949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2964</v>
      </c>
      <c r="H18" s="84">
        <f t="shared" ref="H18:H29" si="12">F18*G18</f>
        <v>109253.04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2168.7804878048787</v>
      </c>
      <c r="O18" s="86">
        <f t="shared" ref="O18:O23" si="14">N18/M18</f>
        <v>120.48780487804882</v>
      </c>
      <c r="P18" s="54">
        <f t="shared" si="10"/>
        <v>1</v>
      </c>
      <c r="Q18" s="88">
        <f t="shared" si="11"/>
        <v>-11.86513629842176</v>
      </c>
      <c r="R18" s="424">
        <f t="shared" ref="R18:R23" si="15">O18/L18</f>
        <v>0.91035230352303553</v>
      </c>
      <c r="S18" s="587">
        <f>R30</f>
        <v>0.91382564494075469</v>
      </c>
      <c r="T18" s="89">
        <v>0.16666666666666666</v>
      </c>
      <c r="U18" s="89">
        <v>0.22361111111111109</v>
      </c>
      <c r="V18" s="423">
        <v>5</v>
      </c>
      <c r="W18" s="90">
        <f>(U18-T18)*24*60</f>
        <v>81.999999999999986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-81.219512195121297</v>
      </c>
      <c r="AG18" s="92">
        <f t="shared" si="7"/>
        <v>0.96390243902439054</v>
      </c>
      <c r="AH18" s="628">
        <f>AG30</f>
        <v>0.9446468684691931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1676</v>
      </c>
      <c r="H19" s="84">
        <f t="shared" si="12"/>
        <v>64341.64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1416.3380281690136</v>
      </c>
      <c r="O19" s="95">
        <f t="shared" si="14"/>
        <v>83.314001657000802</v>
      </c>
      <c r="P19" s="54">
        <f t="shared" si="10"/>
        <v>1</v>
      </c>
      <c r="Q19" s="88">
        <f t="shared" si="11"/>
        <v>-18.935998342999198</v>
      </c>
      <c r="R19" s="424">
        <f t="shared" si="15"/>
        <v>0.81480686217115694</v>
      </c>
      <c r="S19" s="587"/>
      <c r="T19" s="89">
        <v>0.22916666666666666</v>
      </c>
      <c r="U19" s="89">
        <v>0.27847222222222223</v>
      </c>
      <c r="V19" s="423">
        <v>8</v>
      </c>
      <c r="W19" s="90">
        <f>(U19-T19)*24*60</f>
        <v>71.000000000000028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-219.66197183098643</v>
      </c>
      <c r="AG19" s="427">
        <f t="shared" si="7"/>
        <v>0.86573229105685423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2158.65</v>
      </c>
      <c r="H20" s="84">
        <f t="shared" si="12"/>
        <v>107738.2215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1439.1</v>
      </c>
      <c r="O20" s="95">
        <f t="shared" si="14"/>
        <v>84.652941176470577</v>
      </c>
      <c r="P20" s="54">
        <f t="shared" si="10"/>
        <v>0</v>
      </c>
      <c r="Q20" s="88">
        <f t="shared" si="11"/>
        <v>-3.582352941176481</v>
      </c>
      <c r="R20" s="424">
        <f t="shared" si="15"/>
        <v>0.95939999999999992</v>
      </c>
      <c r="S20" s="587"/>
      <c r="T20" s="89">
        <v>0.29444444444444445</v>
      </c>
      <c r="U20" s="89">
        <v>0.35694444444444445</v>
      </c>
      <c r="V20" s="423">
        <v>23</v>
      </c>
      <c r="W20" s="90">
        <f t="shared" ref="W20:W29" si="16">(U20-T20)*24*60</f>
        <v>90</v>
      </c>
      <c r="X20" s="96">
        <v>0.28333333333333333</v>
      </c>
      <c r="Y20" s="96">
        <v>0.29305555555555557</v>
      </c>
      <c r="Z20" s="54"/>
      <c r="AA20" s="54"/>
      <c r="AB20" s="588"/>
      <c r="AC20" s="588"/>
      <c r="AD20" s="423"/>
      <c r="AE20" s="423"/>
      <c r="AF20" s="91">
        <f t="shared" si="6"/>
        <v>-60.900000000000091</v>
      </c>
      <c r="AG20" s="92">
        <f t="shared" si="7"/>
        <v>0.95939999999999992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3772</v>
      </c>
      <c r="H21" s="84">
        <f t="shared" si="12"/>
        <v>188260.52</v>
      </c>
      <c r="I21" s="425"/>
      <c r="J21" s="93">
        <v>15</v>
      </c>
      <c r="K21" s="44">
        <v>1500</v>
      </c>
      <c r="L21" s="47">
        <v>100</v>
      </c>
      <c r="M21" s="437">
        <v>15</v>
      </c>
      <c r="N21" s="94">
        <f t="shared" si="13"/>
        <v>1423.3962264150944</v>
      </c>
      <c r="O21" s="95">
        <f t="shared" si="14"/>
        <v>94.893081761006286</v>
      </c>
      <c r="P21" s="54">
        <f t="shared" si="10"/>
        <v>0</v>
      </c>
      <c r="Q21" s="88">
        <f t="shared" si="11"/>
        <v>-5.106918238993714</v>
      </c>
      <c r="R21" s="424">
        <f t="shared" si="15"/>
        <v>0.94893081761006282</v>
      </c>
      <c r="S21" s="587"/>
      <c r="T21" s="89">
        <v>0.37222222222222223</v>
      </c>
      <c r="U21" s="89">
        <v>0.4826388888888889</v>
      </c>
      <c r="V21" s="423">
        <v>22</v>
      </c>
      <c r="W21" s="90">
        <f t="shared" si="16"/>
        <v>159</v>
      </c>
      <c r="X21" s="96">
        <v>0.3611111111111111</v>
      </c>
      <c r="Y21" s="96">
        <v>0.37152777777777773</v>
      </c>
      <c r="Z21" s="54"/>
      <c r="AA21" s="54"/>
      <c r="AB21" s="588"/>
      <c r="AC21" s="588"/>
      <c r="AD21" s="423"/>
      <c r="AE21" s="423"/>
      <c r="AF21" s="48">
        <f t="shared" si="6"/>
        <v>-76.603773584905639</v>
      </c>
      <c r="AG21" s="427">
        <f t="shared" si="7"/>
        <v>0.94893081761006293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1162.3499999999999</v>
      </c>
      <c r="H22" s="84">
        <f t="shared" si="12"/>
        <v>58012.888499999994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1423.2857142857144</v>
      </c>
      <c r="O22" s="95">
        <f t="shared" si="14"/>
        <v>83.722689075630257</v>
      </c>
      <c r="P22" s="54">
        <f t="shared" si="10"/>
        <v>0</v>
      </c>
      <c r="Q22" s="88">
        <f t="shared" si="11"/>
        <v>-4.5126050420168013</v>
      </c>
      <c r="R22" s="424">
        <f t="shared" si="15"/>
        <v>0.94885714285714295</v>
      </c>
      <c r="S22" s="587"/>
      <c r="T22" s="89">
        <v>0.52430555555555547</v>
      </c>
      <c r="U22" s="89">
        <v>0.55833333333333324</v>
      </c>
      <c r="V22" s="423">
        <v>7</v>
      </c>
      <c r="W22" s="90">
        <f t="shared" si="16"/>
        <v>48.999999999999986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-76.714285714285552</v>
      </c>
      <c r="AG22" s="92">
        <f t="shared" si="7"/>
        <v>0.94885714285714295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1596</v>
      </c>
      <c r="H23" s="84">
        <f t="shared" si="12"/>
        <v>58828.56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2176.3636363636365</v>
      </c>
      <c r="O23" s="95">
        <f t="shared" si="14"/>
        <v>120.90909090909092</v>
      </c>
      <c r="P23" s="54">
        <f t="shared" si="10"/>
        <v>1</v>
      </c>
      <c r="Q23" s="88">
        <f t="shared" si="11"/>
        <v>-11.443850267379659</v>
      </c>
      <c r="R23" s="424">
        <f t="shared" si="15"/>
        <v>0.91353535353535364</v>
      </c>
      <c r="S23" s="587"/>
      <c r="T23" s="89">
        <v>0.56249999999999989</v>
      </c>
      <c r="U23" s="89">
        <v>0.59305555555555545</v>
      </c>
      <c r="V23" s="423">
        <v>6</v>
      </c>
      <c r="W23" s="90">
        <f t="shared" si="16"/>
        <v>44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-73.636363636363512</v>
      </c>
      <c r="AG23" s="427">
        <f t="shared" si="7"/>
        <v>0.96727272727272728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16.5</v>
      </c>
      <c r="K30" s="101">
        <v>1772.6666666666667</v>
      </c>
      <c r="L30" s="104">
        <v>107.23774509803921</v>
      </c>
      <c r="M30" s="101">
        <f t="shared" ref="M30:O30" si="17">AVERAGE(M18:M29)</f>
        <v>17</v>
      </c>
      <c r="N30" s="101">
        <f t="shared" si="17"/>
        <v>1674.5440155063898</v>
      </c>
      <c r="O30" s="104">
        <f t="shared" si="17"/>
        <v>97.996601576207937</v>
      </c>
      <c r="P30" s="54">
        <f t="shared" ref="P30:P37" si="18">M30-J30</f>
        <v>0.5</v>
      </c>
      <c r="Q30" s="88">
        <f t="shared" ref="Q30:Q37" si="19">O30-L30</f>
        <v>-9.2411435218312761</v>
      </c>
      <c r="R30" s="105">
        <f t="shared" ref="R30:R37" si="20">O30/L30</f>
        <v>0.91382564494075469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-98.122651160276973</v>
      </c>
      <c r="AG30" s="109">
        <f t="shared" ref="AG30" si="21">N30/K30</f>
        <v>0.9446468684691931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2121</v>
      </c>
      <c r="H31" s="113">
        <f t="shared" ref="H31:H40" si="22">F31*G31</f>
        <v>74934.929999999993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1957.8461538461536</v>
      </c>
      <c r="O31" s="116">
        <f t="shared" ref="O31:O37" si="24">N31/M31</f>
        <v>163.15384615384613</v>
      </c>
      <c r="P31" s="117">
        <f t="shared" si="18"/>
        <v>0</v>
      </c>
      <c r="Q31" s="118">
        <f t="shared" si="19"/>
        <v>-13.346153846153868</v>
      </c>
      <c r="R31" s="426">
        <f t="shared" si="20"/>
        <v>0.92438439747221601</v>
      </c>
      <c r="S31" s="624">
        <f>R43</f>
        <v>0.87688317139680527</v>
      </c>
      <c r="T31" s="119">
        <v>0.16666666666666666</v>
      </c>
      <c r="U31" s="119">
        <v>0.21180555555555555</v>
      </c>
      <c r="V31" s="145">
        <v>5</v>
      </c>
      <c r="W31" s="120">
        <f t="shared" ref="W31:W42" si="25">(U31-T31)*24*60</f>
        <v>65.000000000000014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-160.15384615384642</v>
      </c>
      <c r="AG31" s="121">
        <f t="shared" si="7"/>
        <v>0.92438439747221601</v>
      </c>
      <c r="AH31" s="602">
        <f>AG43</f>
        <v>0.88054629207576784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1795</v>
      </c>
      <c r="H32" s="84">
        <f t="shared" si="22"/>
        <v>61442.849999999991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1994.4444444444453</v>
      </c>
      <c r="O32" s="47">
        <f t="shared" si="24"/>
        <v>166.20370370370378</v>
      </c>
      <c r="P32" s="117">
        <f t="shared" si="18"/>
        <v>0</v>
      </c>
      <c r="Q32" s="49">
        <f t="shared" si="19"/>
        <v>-10.296296296296219</v>
      </c>
      <c r="R32" s="427">
        <f t="shared" si="20"/>
        <v>0.94166404364704692</v>
      </c>
      <c r="S32" s="587"/>
      <c r="T32" s="89">
        <v>0.21666666666666667</v>
      </c>
      <c r="U32" s="89">
        <v>0.25416666666666665</v>
      </c>
      <c r="V32" s="145">
        <v>7</v>
      </c>
      <c r="W32" s="90">
        <f t="shared" si="25"/>
        <v>53.999999999999972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-123.55555555555475</v>
      </c>
      <c r="AG32" s="427">
        <f t="shared" si="7"/>
        <v>0.94166404364704681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541.20000000000005</v>
      </c>
      <c r="H33" s="84">
        <f t="shared" si="22"/>
        <v>29273.508000000005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1298.8800000000003</v>
      </c>
      <c r="O33" s="47">
        <f t="shared" si="24"/>
        <v>72.160000000000025</v>
      </c>
      <c r="P33" s="117">
        <f t="shared" si="18"/>
        <v>0</v>
      </c>
      <c r="Q33" s="49">
        <f t="shared" si="19"/>
        <v>-11.173333333333304</v>
      </c>
      <c r="R33" s="427">
        <f t="shared" si="20"/>
        <v>0.86592000000000036</v>
      </c>
      <c r="S33" s="587"/>
      <c r="T33" s="89">
        <v>0.27013888888888887</v>
      </c>
      <c r="U33" s="89">
        <v>0.28749999999999998</v>
      </c>
      <c r="V33" s="145">
        <v>23</v>
      </c>
      <c r="W33" s="90">
        <f t="shared" si="25"/>
        <v>24.999999999999993</v>
      </c>
      <c r="X33" s="124">
        <v>0.25833333333333336</v>
      </c>
      <c r="Y33" s="124">
        <v>0.26805555555555555</v>
      </c>
      <c r="Z33" s="125"/>
      <c r="AA33" s="125"/>
      <c r="AB33" s="588"/>
      <c r="AC33" s="588"/>
      <c r="AD33" s="423"/>
      <c r="AE33" s="423"/>
      <c r="AF33" s="48">
        <f t="shared" si="6"/>
        <v>-201.11999999999966</v>
      </c>
      <c r="AG33" s="126">
        <f t="shared" si="7"/>
        <v>0.86592000000000025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2260</v>
      </c>
      <c r="H34" s="84">
        <f t="shared" si="22"/>
        <v>127531.8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1369.69696969697</v>
      </c>
      <c r="O34" s="47">
        <f t="shared" si="24"/>
        <v>80.570409982174709</v>
      </c>
      <c r="P34" s="117">
        <f t="shared" si="18"/>
        <v>1</v>
      </c>
      <c r="Q34" s="49">
        <f t="shared" si="19"/>
        <v>-13.179590017825291</v>
      </c>
      <c r="R34" s="427">
        <f t="shared" si="20"/>
        <v>0.85941770647653026</v>
      </c>
      <c r="S34" s="587"/>
      <c r="T34" s="89">
        <v>0.29166666666666663</v>
      </c>
      <c r="U34" s="89">
        <v>0.36041666666666661</v>
      </c>
      <c r="V34" s="140">
        <v>6</v>
      </c>
      <c r="W34" s="90">
        <f t="shared" si="25"/>
        <v>98.999999999999972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-130.30303030303003</v>
      </c>
      <c r="AG34" s="126">
        <f t="shared" si="7"/>
        <v>0.91313131313131335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2529</v>
      </c>
      <c r="H35" s="84">
        <f t="shared" si="22"/>
        <v>142711.47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1392.110091743119</v>
      </c>
      <c r="O35" s="47">
        <f t="shared" si="24"/>
        <v>81.888828926065827</v>
      </c>
      <c r="P35" s="117">
        <f t="shared" si="18"/>
        <v>0</v>
      </c>
      <c r="Q35" s="49">
        <f t="shared" si="19"/>
        <v>-14.346465191581231</v>
      </c>
      <c r="R35" s="427">
        <f t="shared" si="20"/>
        <v>0.85092303896278676</v>
      </c>
      <c r="S35" s="587"/>
      <c r="T35" s="89">
        <v>0.37569444444444439</v>
      </c>
      <c r="U35" s="89">
        <v>0.45138888888888884</v>
      </c>
      <c r="V35" s="137">
        <v>22</v>
      </c>
      <c r="W35" s="90">
        <f t="shared" si="25"/>
        <v>109.00000000000001</v>
      </c>
      <c r="X35" s="124">
        <v>0.36458333333333331</v>
      </c>
      <c r="Y35" s="124">
        <v>0.375</v>
      </c>
      <c r="Z35" s="125"/>
      <c r="AA35" s="125"/>
      <c r="AB35" s="588"/>
      <c r="AC35" s="588"/>
      <c r="AD35" s="423"/>
      <c r="AE35" s="423"/>
      <c r="AF35" s="117">
        <f t="shared" si="6"/>
        <v>-243.88990825688097</v>
      </c>
      <c r="AG35" s="121">
        <f t="shared" si="7"/>
        <v>0.85092303896278665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1845</v>
      </c>
      <c r="H36" s="84">
        <f t="shared" si="22"/>
        <v>98283.150000000009</v>
      </c>
      <c r="I36" s="423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1272.4137931034481</v>
      </c>
      <c r="O36" s="47">
        <f t="shared" si="24"/>
        <v>79.525862068965509</v>
      </c>
      <c r="P36" s="117">
        <f t="shared" si="18"/>
        <v>0</v>
      </c>
      <c r="Q36" s="49">
        <f t="shared" si="19"/>
        <v>-14.224137931034491</v>
      </c>
      <c r="R36" s="427">
        <f t="shared" si="20"/>
        <v>0.84827586206896544</v>
      </c>
      <c r="S36" s="587"/>
      <c r="T36" s="89">
        <v>0.49305555555555547</v>
      </c>
      <c r="U36" s="89">
        <v>0.55347222222222214</v>
      </c>
      <c r="V36" s="137">
        <v>7</v>
      </c>
      <c r="W36" s="90">
        <f t="shared" si="25"/>
        <v>87.000000000000014</v>
      </c>
      <c r="X36" s="124"/>
      <c r="Y36" s="124"/>
      <c r="Z36" s="125"/>
      <c r="AA36" s="125"/>
      <c r="AB36" s="588"/>
      <c r="AC36" s="588"/>
      <c r="AD36" s="423"/>
      <c r="AE36" s="423">
        <v>1</v>
      </c>
      <c r="AF36" s="48">
        <f t="shared" si="6"/>
        <v>-227.58620689655186</v>
      </c>
      <c r="AG36" s="427">
        <f t="shared" si="7"/>
        <v>0.84827586206896544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884.80000000000007</v>
      </c>
      <c r="H37" s="84">
        <f t="shared" si="22"/>
        <v>24332.000000000004</v>
      </c>
      <c r="I37" s="423">
        <v>1</v>
      </c>
      <c r="J37" s="46">
        <v>12</v>
      </c>
      <c r="K37" s="44">
        <v>2000</v>
      </c>
      <c r="L37" s="47">
        <v>166.66666666666666</v>
      </c>
      <c r="M37" s="152">
        <v>12</v>
      </c>
      <c r="N37" s="44">
        <f t="shared" si="23"/>
        <v>1608.7272727272632</v>
      </c>
      <c r="O37" s="47">
        <f t="shared" si="24"/>
        <v>134.06060606060527</v>
      </c>
      <c r="P37" s="117">
        <f t="shared" si="18"/>
        <v>0</v>
      </c>
      <c r="Q37" s="49">
        <f t="shared" si="19"/>
        <v>-32.606060606061391</v>
      </c>
      <c r="R37" s="427">
        <f t="shared" si="20"/>
        <v>0.80436363636363162</v>
      </c>
      <c r="S37" s="587"/>
      <c r="T37" s="89">
        <v>0.55902777777777768</v>
      </c>
      <c r="U37" s="89">
        <v>0.58194444444444449</v>
      </c>
      <c r="V37" s="137">
        <v>8</v>
      </c>
      <c r="W37" s="90">
        <f t="shared" si="25"/>
        <v>33.000000000000199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-391.2727272727368</v>
      </c>
      <c r="AG37" s="126">
        <f t="shared" si="7"/>
        <v>0.80436363636363162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14.857142857142858</v>
      </c>
      <c r="N43" s="101">
        <f t="shared" si="26"/>
        <v>1556.3026750801998</v>
      </c>
      <c r="O43" s="104">
        <f t="shared" si="26"/>
        <v>111.08046527076587</v>
      </c>
      <c r="P43" s="54">
        <f>M43-J43</f>
        <v>0.14285714285714413</v>
      </c>
      <c r="Q43" s="88">
        <f>N43-K43</f>
        <v>-211.1258963483715</v>
      </c>
      <c r="R43" s="105">
        <f t="shared" ref="R43:R49" si="27">O43/L43</f>
        <v>0.87688317139680527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-211.1258963483715</v>
      </c>
      <c r="AG43" s="428">
        <f t="shared" si="7"/>
        <v>0.88054629207576784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1933</v>
      </c>
      <c r="H44" s="45">
        <f>F44*G44</f>
        <v>47803.090000000004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2108.7272727272725</v>
      </c>
      <c r="O44" s="141">
        <f t="shared" ref="O44:O49" si="30">N44/M44</f>
        <v>421.74545454545449</v>
      </c>
      <c r="P44" s="51">
        <f t="shared" ref="P44:P49" si="31">M44-J44</f>
        <v>1</v>
      </c>
      <c r="Q44" s="142">
        <f t="shared" ref="Q44:Q49" si="32">O44-L44</f>
        <v>-78.254545454545507</v>
      </c>
      <c r="R44" s="143">
        <f t="shared" si="27"/>
        <v>0.84349090909090896</v>
      </c>
      <c r="S44" s="603">
        <f>R56</f>
        <v>0.90266923008157385</v>
      </c>
      <c r="T44" s="119">
        <v>0.16666666666666666</v>
      </c>
      <c r="U44" s="119">
        <v>0.2048611111111111</v>
      </c>
      <c r="V44" s="145">
        <v>5</v>
      </c>
      <c r="W44" s="146">
        <f t="shared" ref="W44:W56" si="33">(U44-T44)*24*60</f>
        <v>55.000000000000007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108.72727272727252</v>
      </c>
      <c r="AG44" s="431">
        <f t="shared" si="7"/>
        <v>1.0543636363636362</v>
      </c>
      <c r="AH44" s="619">
        <f>AG56</f>
        <v>1.0004181582527063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1879</v>
      </c>
      <c r="H45" s="45">
        <f>F45*G45</f>
        <v>46467.67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2087.7777777777774</v>
      </c>
      <c r="O45" s="141">
        <f t="shared" si="30"/>
        <v>417.55555555555549</v>
      </c>
      <c r="P45" s="51">
        <f t="shared" si="31"/>
        <v>1</v>
      </c>
      <c r="Q45" s="142">
        <f t="shared" si="32"/>
        <v>-82.444444444444514</v>
      </c>
      <c r="R45" s="143">
        <f t="shared" si="27"/>
        <v>0.83511111111111103</v>
      </c>
      <c r="S45" s="603"/>
      <c r="T45" s="89">
        <v>0.20833333333333331</v>
      </c>
      <c r="U45" s="89">
        <v>0.24583333333333332</v>
      </c>
      <c r="V45" s="145">
        <v>5</v>
      </c>
      <c r="W45" s="146">
        <f t="shared" si="33"/>
        <v>54.000000000000007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87.777777777777374</v>
      </c>
      <c r="AG45" s="431">
        <f t="shared" si="7"/>
        <v>1.0438888888888886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1721</v>
      </c>
      <c r="H46" s="45">
        <f t="shared" ref="H46:H50" si="34">F46*G46</f>
        <v>54091.03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1434.166666666667</v>
      </c>
      <c r="O46" s="141">
        <f t="shared" si="30"/>
        <v>204.88095238095244</v>
      </c>
      <c r="P46" s="51">
        <f t="shared" si="31"/>
        <v>0</v>
      </c>
      <c r="Q46" s="142">
        <f t="shared" si="32"/>
        <v>-9.4047619047618412</v>
      </c>
      <c r="R46" s="143">
        <f t="shared" si="27"/>
        <v>0.95611111111111136</v>
      </c>
      <c r="S46" s="603"/>
      <c r="T46" s="89">
        <v>0.26319444444444445</v>
      </c>
      <c r="U46" s="89">
        <v>0.31319444444444444</v>
      </c>
      <c r="V46" s="145">
        <v>25</v>
      </c>
      <c r="W46" s="146">
        <f t="shared" si="33"/>
        <v>71.999999999999986</v>
      </c>
      <c r="X46" s="124">
        <v>0.25</v>
      </c>
      <c r="Y46" s="124">
        <v>0.26250000000000001</v>
      </c>
      <c r="Z46" s="125"/>
      <c r="AA46" s="125"/>
      <c r="AB46" s="588"/>
      <c r="AC46" s="588"/>
      <c r="AD46" s="423"/>
      <c r="AE46" s="423"/>
      <c r="AF46" s="147">
        <f t="shared" si="28"/>
        <v>-65.83333333333303</v>
      </c>
      <c r="AG46" s="431">
        <f t="shared" si="7"/>
        <v>0.95611111111111136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1737</v>
      </c>
      <c r="H47" s="45">
        <f t="shared" si="34"/>
        <v>20600.82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1427.6712328767126</v>
      </c>
      <c r="O47" s="141">
        <f t="shared" si="30"/>
        <v>237.94520547945208</v>
      </c>
      <c r="P47" s="51">
        <f t="shared" si="31"/>
        <v>0</v>
      </c>
      <c r="Q47" s="142">
        <f t="shared" si="32"/>
        <v>-12.054794520547915</v>
      </c>
      <c r="R47" s="143">
        <f t="shared" si="27"/>
        <v>0.95178082191780833</v>
      </c>
      <c r="S47" s="603"/>
      <c r="T47" s="89">
        <v>0.33055555555555555</v>
      </c>
      <c r="U47" s="89">
        <v>0.38124999999999998</v>
      </c>
      <c r="V47" s="140">
        <v>25</v>
      </c>
      <c r="W47" s="146">
        <f t="shared" si="33"/>
        <v>72.999999999999986</v>
      </c>
      <c r="X47" s="124">
        <v>0.31805555555555554</v>
      </c>
      <c r="Y47" s="124">
        <v>0.3298611111111111</v>
      </c>
      <c r="Z47" s="125"/>
      <c r="AA47" s="125"/>
      <c r="AB47" s="588"/>
      <c r="AC47" s="588"/>
      <c r="AD47" s="423"/>
      <c r="AE47" s="423"/>
      <c r="AF47" s="147">
        <f t="shared" si="28"/>
        <v>-72.328767123287435</v>
      </c>
      <c r="AG47" s="431">
        <f t="shared" si="7"/>
        <v>0.95178082191780833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3261.86</v>
      </c>
      <c r="H48" s="45">
        <f t="shared" si="34"/>
        <v>32912.167399999998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1449.7155555555557</v>
      </c>
      <c r="O48" s="141">
        <f t="shared" si="30"/>
        <v>241.61925925925928</v>
      </c>
      <c r="P48" s="51">
        <f t="shared" si="31"/>
        <v>0</v>
      </c>
      <c r="Q48" s="142">
        <f t="shared" si="32"/>
        <v>-8.3807407407407197</v>
      </c>
      <c r="R48" s="143">
        <f t="shared" si="27"/>
        <v>0.96647703703703713</v>
      </c>
      <c r="S48" s="603"/>
      <c r="T48" s="89">
        <v>0.39861111111111108</v>
      </c>
      <c r="U48" s="89">
        <v>0.49236111111111108</v>
      </c>
      <c r="V48" s="137">
        <v>25</v>
      </c>
      <c r="W48" s="146">
        <f t="shared" si="33"/>
        <v>135</v>
      </c>
      <c r="X48" s="124">
        <v>0.38541666666666669</v>
      </c>
      <c r="Y48" s="124">
        <v>0.3972222222222222</v>
      </c>
      <c r="Z48" s="125"/>
      <c r="AA48" s="125"/>
      <c r="AB48" s="588"/>
      <c r="AC48" s="588"/>
      <c r="AD48" s="423"/>
      <c r="AE48" s="423"/>
      <c r="AF48" s="147">
        <f t="shared" si="28"/>
        <v>-50.284444444444262</v>
      </c>
      <c r="AG48" s="431">
        <f t="shared" si="7"/>
        <v>0.96647703703703713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4538.24</v>
      </c>
      <c r="H49" s="45">
        <f t="shared" si="34"/>
        <v>45790.8416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1496.1230769230767</v>
      </c>
      <c r="O49" s="141">
        <f t="shared" si="30"/>
        <v>249.35384615384612</v>
      </c>
      <c r="P49" s="51">
        <f t="shared" si="31"/>
        <v>0</v>
      </c>
      <c r="Q49" s="142">
        <f t="shared" si="32"/>
        <v>-0.64615384615387939</v>
      </c>
      <c r="R49" s="143">
        <f t="shared" si="27"/>
        <v>0.99741538461538448</v>
      </c>
      <c r="S49" s="603"/>
      <c r="T49" s="89">
        <v>0.50972222222222219</v>
      </c>
      <c r="U49" s="89">
        <v>0.63611111111111107</v>
      </c>
      <c r="V49" s="137">
        <v>25</v>
      </c>
      <c r="W49" s="146">
        <f t="shared" si="33"/>
        <v>182</v>
      </c>
      <c r="X49" s="155">
        <v>0.49652777777777773</v>
      </c>
      <c r="Y49" s="155">
        <v>0.5083333333333333</v>
      </c>
      <c r="Z49" s="156"/>
      <c r="AA49" s="125"/>
      <c r="AB49" s="588"/>
      <c r="AC49" s="588"/>
      <c r="AD49" s="423"/>
      <c r="AE49" s="423"/>
      <c r="AF49" s="147">
        <f t="shared" si="28"/>
        <v>-3.8769230769232763</v>
      </c>
      <c r="AG49" s="431">
        <f t="shared" si="7"/>
        <v>0.99741538461538448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1667.3635970878438</v>
      </c>
      <c r="O56" s="104">
        <f t="shared" si="35"/>
        <v>295.51671222908664</v>
      </c>
      <c r="P56" s="161">
        <f>M56-J56</f>
        <v>0.33333333333333304</v>
      </c>
      <c r="Q56" s="118">
        <f>N56-K56</f>
        <v>0.69693042117705772</v>
      </c>
      <c r="R56" s="162">
        <f t="shared" ref="R56:R61" si="36">O56/L56</f>
        <v>0.90266923008157385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0.69693042117705772</v>
      </c>
      <c r="AG56" s="424">
        <f>N56/K56</f>
        <v>1.0004181582527063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1055</v>
      </c>
      <c r="H57" s="84">
        <f t="shared" ref="H57:H66" si="37">F57*G57</f>
        <v>29814.300000000003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1472.0930232558137</v>
      </c>
      <c r="O57" s="86">
        <f t="shared" ref="O57:O61" si="39">N57/M57</f>
        <v>210.2990033222591</v>
      </c>
      <c r="P57" s="168">
        <f t="shared" ref="P57:P61" si="40">M57-J57</f>
        <v>0</v>
      </c>
      <c r="Q57" s="49">
        <f t="shared" ref="Q57:Q61" si="41">O57-L57</f>
        <v>-3.9867109634551809</v>
      </c>
      <c r="R57" s="427">
        <f t="shared" si="36"/>
        <v>0.98139534883720914</v>
      </c>
      <c r="S57" s="603">
        <f>R69</f>
        <v>0.98501780202850575</v>
      </c>
      <c r="T57" s="50">
        <v>0.16666666666666666</v>
      </c>
      <c r="U57" s="50">
        <v>0.19652777777777777</v>
      </c>
      <c r="V57" s="425">
        <v>5</v>
      </c>
      <c r="W57" s="436">
        <f>(U57-T57)*24*60</f>
        <v>43.000000000000007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-27.906976744186295</v>
      </c>
      <c r="AG57" s="426">
        <f t="shared" si="7"/>
        <v>0.98139534883720914</v>
      </c>
      <c r="AH57" s="602">
        <f>AG69</f>
        <v>0.98446848274768095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2823</v>
      </c>
      <c r="H58" s="45">
        <f t="shared" si="37"/>
        <v>78705.239999999991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1460.172413793103</v>
      </c>
      <c r="O58" s="47">
        <f t="shared" si="39"/>
        <v>208.59605911330044</v>
      </c>
      <c r="P58" s="168">
        <f t="shared" si="40"/>
        <v>0</v>
      </c>
      <c r="Q58" s="49">
        <f t="shared" si="41"/>
        <v>-5.6896551724138362</v>
      </c>
      <c r="R58" s="427">
        <f t="shared" si="36"/>
        <v>0.97344827586206872</v>
      </c>
      <c r="S58" s="603"/>
      <c r="T58" s="50">
        <v>0.21388888888888888</v>
      </c>
      <c r="U58" s="50">
        <v>0.29444444444444445</v>
      </c>
      <c r="V58" s="425">
        <v>25</v>
      </c>
      <c r="W58" s="436">
        <f>(U58-T58)*24*60</f>
        <v>116.00000000000003</v>
      </c>
      <c r="X58" s="53">
        <v>0.20138888888888887</v>
      </c>
      <c r="Y58" s="53">
        <v>0.21249999999999999</v>
      </c>
      <c r="Z58" s="54"/>
      <c r="AA58" s="54"/>
      <c r="AB58" s="620"/>
      <c r="AC58" s="621"/>
      <c r="AD58" s="423"/>
      <c r="AE58" s="423"/>
      <c r="AF58" s="48">
        <f t="shared" si="6"/>
        <v>-39.827586206896967</v>
      </c>
      <c r="AG58" s="427">
        <f t="shared" si="7"/>
        <v>0.97344827586206872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2992</v>
      </c>
      <c r="H59" s="45">
        <f t="shared" si="37"/>
        <v>83776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1471.475409836065</v>
      </c>
      <c r="O59" s="47">
        <f t="shared" si="39"/>
        <v>210.21077283372355</v>
      </c>
      <c r="P59" s="168">
        <f t="shared" si="40"/>
        <v>0</v>
      </c>
      <c r="Q59" s="49">
        <f t="shared" si="41"/>
        <v>-4.0749414519907248</v>
      </c>
      <c r="R59" s="427">
        <f t="shared" si="36"/>
        <v>0.9809836065573766</v>
      </c>
      <c r="S59" s="603"/>
      <c r="T59" s="50">
        <v>0.31180555555555556</v>
      </c>
      <c r="U59" s="50">
        <v>0.39652777777777781</v>
      </c>
      <c r="V59" s="145">
        <v>25</v>
      </c>
      <c r="W59" s="436">
        <f t="shared" ref="W59:W69" si="42">(U59-T59)*24*60</f>
        <v>122.00000000000004</v>
      </c>
      <c r="X59" s="53">
        <v>0.2986111111111111</v>
      </c>
      <c r="Y59" s="53">
        <v>0.31111111111111112</v>
      </c>
      <c r="Z59" s="54"/>
      <c r="AA59" s="54"/>
      <c r="AB59" s="588"/>
      <c r="AC59" s="588"/>
      <c r="AD59" s="423"/>
      <c r="AE59" s="423"/>
      <c r="AF59" s="48">
        <f t="shared" si="6"/>
        <v>-28.524590163935045</v>
      </c>
      <c r="AG59" s="427">
        <f t="shared" si="7"/>
        <v>0.9809836065573766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3403.68</v>
      </c>
      <c r="H60" s="45">
        <f t="shared" si="37"/>
        <v>34343.131199999996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1490.6627737226268</v>
      </c>
      <c r="O60" s="47">
        <f t="shared" si="39"/>
        <v>248.44379562043778</v>
      </c>
      <c r="P60" s="168">
        <f t="shared" si="40"/>
        <v>0</v>
      </c>
      <c r="Q60" s="49">
        <f t="shared" si="41"/>
        <v>-1.5562043795622174</v>
      </c>
      <c r="R60" s="427">
        <f t="shared" si="36"/>
        <v>0.99377518248175112</v>
      </c>
      <c r="S60" s="603"/>
      <c r="T60" s="50">
        <v>0.41388888888888892</v>
      </c>
      <c r="U60" s="50">
        <v>0.50902777777777786</v>
      </c>
      <c r="V60" s="145">
        <v>25</v>
      </c>
      <c r="W60" s="436">
        <f t="shared" si="42"/>
        <v>137.00000000000009</v>
      </c>
      <c r="X60" s="53">
        <v>0.40138888888888885</v>
      </c>
      <c r="Y60" s="53">
        <v>0.41319444444444442</v>
      </c>
      <c r="Z60" s="54"/>
      <c r="AA60" s="54"/>
      <c r="AB60" s="588"/>
      <c r="AC60" s="588"/>
      <c r="AD60" s="423"/>
      <c r="AE60" s="423"/>
      <c r="AF60" s="48">
        <f t="shared" si="6"/>
        <v>-9.3372262773732473</v>
      </c>
      <c r="AG60" s="426">
        <f t="shared" si="7"/>
        <v>0.99377518248175112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2978.22</v>
      </c>
      <c r="H61" s="45">
        <f t="shared" si="37"/>
        <v>30050.239799999996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1489.1099999999992</v>
      </c>
      <c r="O61" s="47">
        <f t="shared" si="39"/>
        <v>248.18499999999986</v>
      </c>
      <c r="P61" s="168">
        <f t="shared" si="40"/>
        <v>0</v>
      </c>
      <c r="Q61" s="49">
        <f t="shared" si="41"/>
        <v>-1.8150000000001398</v>
      </c>
      <c r="R61" s="427">
        <f t="shared" si="36"/>
        <v>0.9927399999999994</v>
      </c>
      <c r="S61" s="603"/>
      <c r="T61" s="50">
        <v>0.52638888888888902</v>
      </c>
      <c r="U61" s="50">
        <v>0.60972222222222239</v>
      </c>
      <c r="V61" s="145">
        <v>25</v>
      </c>
      <c r="W61" s="436">
        <f t="shared" si="42"/>
        <v>120.00000000000006</v>
      </c>
      <c r="X61" s="53">
        <v>0.51388888888888895</v>
      </c>
      <c r="Y61" s="53">
        <v>0.52500000000000002</v>
      </c>
      <c r="Z61" s="54"/>
      <c r="AA61" s="54"/>
      <c r="AB61" s="588"/>
      <c r="AC61" s="588"/>
      <c r="AD61" s="423"/>
      <c r="AE61" s="423"/>
      <c r="AF61" s="48">
        <f t="shared" si="6"/>
        <v>-10.890000000000782</v>
      </c>
      <c r="AG61" s="427">
        <f t="shared" si="7"/>
        <v>0.99273999999999951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1476.7027241215214</v>
      </c>
      <c r="O69" s="73">
        <f t="shared" si="43"/>
        <v>225.14692617794418</v>
      </c>
      <c r="P69" s="48">
        <f>M69-J69</f>
        <v>0</v>
      </c>
      <c r="Q69" s="49">
        <f>N69-K69</f>
        <v>-23.297275878478558</v>
      </c>
      <c r="R69" s="175">
        <f t="shared" ref="R69:R74" si="44">O69/L69</f>
        <v>0.98501780202850575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-23.297275878478558</v>
      </c>
      <c r="AG69" s="427">
        <f t="shared" si="7"/>
        <v>0.98446848274768095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1707.6</v>
      </c>
      <c r="H70" s="45">
        <f>F70*G70</f>
        <v>106093.18799999999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4" si="45">G70/W70*60</f>
        <v>1443.0422535211271</v>
      </c>
      <c r="O70" s="47">
        <f t="shared" ref="O70:O74" si="46">N70/M70</f>
        <v>103.07444668008051</v>
      </c>
      <c r="P70" s="48">
        <f t="shared" ref="P70:P74" si="47">M70-J70</f>
        <v>0</v>
      </c>
      <c r="Q70" s="49">
        <f t="shared" ref="Q70:Q74" si="48">O70-L70</f>
        <v>-4.068410462776626</v>
      </c>
      <c r="R70" s="427">
        <f t="shared" si="44"/>
        <v>0.96202816901408483</v>
      </c>
      <c r="S70" s="603">
        <f>R82</f>
        <v>0.93020242453813751</v>
      </c>
      <c r="T70" s="50">
        <v>0.25</v>
      </c>
      <c r="U70" s="50">
        <v>0.29930555555555555</v>
      </c>
      <c r="V70" s="425">
        <v>5</v>
      </c>
      <c r="W70" s="436">
        <f>(U70-T70)*24*60</f>
        <v>70.999999999999986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-56.957746478872878</v>
      </c>
      <c r="AG70" s="427">
        <f t="shared" si="7"/>
        <v>0.96202816901408472</v>
      </c>
      <c r="AH70" s="603">
        <f>AG82</f>
        <v>0.92874457768739205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1994</v>
      </c>
      <c r="H71" s="45">
        <f>F71*G71</f>
        <v>95014.099999999991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1314.7252747252746</v>
      </c>
      <c r="O71" s="47">
        <f t="shared" si="46"/>
        <v>73.040293040293037</v>
      </c>
      <c r="P71" s="48">
        <f t="shared" si="47"/>
        <v>0</v>
      </c>
      <c r="Q71" s="49">
        <f t="shared" si="48"/>
        <v>-6.9597069597069634</v>
      </c>
      <c r="R71" s="427">
        <f t="shared" si="44"/>
        <v>0.91300366300366298</v>
      </c>
      <c r="S71" s="603"/>
      <c r="T71" s="50">
        <v>0.30416666666666664</v>
      </c>
      <c r="U71" s="50">
        <v>0.36736111111111108</v>
      </c>
      <c r="V71" s="425">
        <v>7</v>
      </c>
      <c r="W71" s="436">
        <f t="shared" ref="W71:W81" si="49">(U71-T71)*24*60</f>
        <v>91</v>
      </c>
      <c r="X71" s="53"/>
      <c r="Y71" s="53"/>
      <c r="Z71" s="54"/>
      <c r="AA71" s="54"/>
      <c r="AB71" s="588"/>
      <c r="AC71" s="588"/>
      <c r="AD71" s="423"/>
      <c r="AE71" s="423">
        <v>1</v>
      </c>
      <c r="AF71" s="48">
        <f>N71-K71</f>
        <v>-125.27472527472537</v>
      </c>
      <c r="AG71" s="427">
        <f>N71/K71</f>
        <v>0.91300366300366298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3841.6</v>
      </c>
      <c r="H72" s="45">
        <f t="shared" ref="H72:H80" si="50">F72*G72</f>
        <v>204987.77599999998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1340.0930232558137</v>
      </c>
      <c r="O72" s="47">
        <f t="shared" si="46"/>
        <v>70.531211750305985</v>
      </c>
      <c r="P72" s="48">
        <f t="shared" si="47"/>
        <v>0</v>
      </c>
      <c r="Q72" s="49">
        <f t="shared" si="48"/>
        <v>-5.2582619339045351</v>
      </c>
      <c r="R72" s="427">
        <f t="shared" si="44"/>
        <v>0.93062015503875961</v>
      </c>
      <c r="S72" s="603"/>
      <c r="T72" s="50">
        <v>0.3833333333333333</v>
      </c>
      <c r="U72" s="50">
        <v>0.50277777777777777</v>
      </c>
      <c r="V72" s="425">
        <v>23</v>
      </c>
      <c r="W72" s="436">
        <f t="shared" si="49"/>
        <v>172.00000000000003</v>
      </c>
      <c r="X72" s="53">
        <v>0.37152777777777773</v>
      </c>
      <c r="Y72" s="53">
        <v>0.38194444444444442</v>
      </c>
      <c r="Z72" s="54"/>
      <c r="AA72" s="54"/>
      <c r="AB72" s="588"/>
      <c r="AC72" s="588"/>
      <c r="AD72" s="423"/>
      <c r="AE72" s="423"/>
      <c r="AF72" s="48">
        <f>N72-K72</f>
        <v>-99.906976744186295</v>
      </c>
      <c r="AG72" s="427">
        <f>N72/K72</f>
        <v>0.9306201550387595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2229</v>
      </c>
      <c r="H73" s="45">
        <f t="shared" si="50"/>
        <v>119831.03999999999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1324.1584158415847</v>
      </c>
      <c r="O73" s="47">
        <f t="shared" si="46"/>
        <v>82.759900990099041</v>
      </c>
      <c r="P73" s="48">
        <f t="shared" si="47"/>
        <v>0</v>
      </c>
      <c r="Q73" s="49">
        <f t="shared" si="48"/>
        <v>-7.240099009900959</v>
      </c>
      <c r="R73" s="427">
        <f t="shared" si="44"/>
        <v>0.91955445544554493</v>
      </c>
      <c r="S73" s="603"/>
      <c r="T73" s="50">
        <v>0.5444444444444444</v>
      </c>
      <c r="U73" s="50">
        <v>0.61458333333333326</v>
      </c>
      <c r="V73" s="425">
        <v>7</v>
      </c>
      <c r="W73" s="436">
        <f t="shared" si="49"/>
        <v>100.99999999999996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-115.84158415841534</v>
      </c>
      <c r="AG73" s="427">
        <f>N73/K73</f>
        <v>0.91955445544554493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1981</v>
      </c>
      <c r="H74" s="45">
        <f t="shared" si="50"/>
        <v>94117.31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1320.6666666666667</v>
      </c>
      <c r="O74" s="47">
        <f t="shared" si="46"/>
        <v>77.686274509803923</v>
      </c>
      <c r="P74" s="48">
        <f t="shared" si="47"/>
        <v>0</v>
      </c>
      <c r="Q74" s="49">
        <f t="shared" si="48"/>
        <v>-7.0196078431372513</v>
      </c>
      <c r="R74" s="427">
        <f t="shared" si="44"/>
        <v>0.91712962962962963</v>
      </c>
      <c r="S74" s="603"/>
      <c r="T74" s="50">
        <v>0.62916666666666654</v>
      </c>
      <c r="U74" s="50">
        <v>0.69166666666666654</v>
      </c>
      <c r="V74" s="425">
        <v>21</v>
      </c>
      <c r="W74" s="436">
        <f t="shared" si="49"/>
        <v>90</v>
      </c>
      <c r="X74" s="183">
        <v>0.61875000000000002</v>
      </c>
      <c r="Y74" s="183">
        <v>0.62847222222222221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-119.33333333333326</v>
      </c>
      <c r="AG74" s="427">
        <f t="shared" ref="AG74:AG80" si="52">N74/K74</f>
        <v>0.91712962962962963</v>
      </c>
      <c r="AH74" s="603"/>
    </row>
    <row r="75" spans="1:34" ht="19.149999999999999" customHeight="1">
      <c r="A75" s="617"/>
      <c r="B75" s="425">
        <v>0</v>
      </c>
      <c r="C75" s="66"/>
      <c r="D75" s="176"/>
      <c r="E75" s="43"/>
      <c r="F75" s="359" t="s">
        <v>105</v>
      </c>
      <c r="G75" s="57"/>
      <c r="H75" s="45">
        <f t="shared" si="50"/>
        <v>0</v>
      </c>
      <c r="I75" s="425"/>
      <c r="J75" s="87"/>
      <c r="K75" s="57"/>
      <c r="L75" s="86"/>
      <c r="M75" s="437"/>
      <c r="N75" s="44"/>
      <c r="O75" s="47"/>
      <c r="P75" s="48"/>
      <c r="Q75" s="49"/>
      <c r="R75" s="427"/>
      <c r="S75" s="603"/>
      <c r="T75" s="50"/>
      <c r="U75" s="50"/>
      <c r="V75" s="425"/>
      <c r="W75" s="436">
        <f t="shared" si="49"/>
        <v>0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0</v>
      </c>
      <c r="AG75" s="427" t="e">
        <f t="shared" si="52"/>
        <v>#DIV/0!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16.8</v>
      </c>
      <c r="K82" s="101">
        <v>1452</v>
      </c>
      <c r="L82" s="104">
        <v>87.527642636001758</v>
      </c>
      <c r="M82" s="101">
        <f t="shared" ref="M82:O82" si="53">AVERAGE(M70:M81)</f>
        <v>16.8</v>
      </c>
      <c r="N82" s="101">
        <f t="shared" si="53"/>
        <v>1348.5371268020933</v>
      </c>
      <c r="O82" s="187">
        <f t="shared" si="53"/>
        <v>81.418425394116497</v>
      </c>
      <c r="P82" s="117">
        <f>M82-J82</f>
        <v>0</v>
      </c>
      <c r="Q82" s="118">
        <f>N82-K82</f>
        <v>-103.46287319790667</v>
      </c>
      <c r="R82" s="175">
        <f>O82/L82</f>
        <v>0.93020242453813751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-103.46287319790667</v>
      </c>
      <c r="AG82" s="427">
        <f>N82/K82</f>
        <v>0.92874457768739205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1774.3000000000002</v>
      </c>
      <c r="H83" s="84">
        <f t="shared" ref="H83:H94" si="54">F83*G83</f>
        <v>47018.950000000004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0" si="55">G83/W83*60</f>
        <v>1478.5833333333337</v>
      </c>
      <c r="O83" s="186">
        <f t="shared" ref="O83:O90" si="56">N83/M83</f>
        <v>123.21527777777781</v>
      </c>
      <c r="P83" s="54">
        <f t="shared" ref="P83:P90" si="57">M83-J83</f>
        <v>0</v>
      </c>
      <c r="Q83" s="88">
        <f t="shared" ref="Q83:Q90" si="58">O83-L83</f>
        <v>-43.451388888888843</v>
      </c>
      <c r="R83" s="188">
        <f t="shared" ref="R83:R90" si="59">O83/L83</f>
        <v>0.7392916666666669</v>
      </c>
      <c r="S83" s="603">
        <f>R95</f>
        <v>0.86657086048034737</v>
      </c>
      <c r="T83" s="50">
        <v>0.29166666666666669</v>
      </c>
      <c r="U83" s="50">
        <v>0.34166666666666667</v>
      </c>
      <c r="V83" s="425">
        <v>5</v>
      </c>
      <c r="W83" s="436">
        <f t="shared" ref="W83:W93" si="60">(U83-T83)*24*60</f>
        <v>71.999999999999986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-521.41666666666629</v>
      </c>
      <c r="AG83" s="427">
        <f t="shared" ref="AG83:AG173" si="62">N83/K83</f>
        <v>0.7392916666666669</v>
      </c>
      <c r="AH83" s="603">
        <f>AG95</f>
        <v>0.8734862567721936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1129.7</v>
      </c>
      <c r="H84" s="84">
        <f t="shared" si="54"/>
        <v>48735.258000000002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1355.6400000000006</v>
      </c>
      <c r="O84" s="186">
        <f t="shared" si="56"/>
        <v>84.727500000000035</v>
      </c>
      <c r="P84" s="54">
        <f t="shared" si="57"/>
        <v>0</v>
      </c>
      <c r="Q84" s="88">
        <f t="shared" si="58"/>
        <v>-5.2724999999999653</v>
      </c>
      <c r="R84" s="188">
        <f t="shared" si="59"/>
        <v>0.94141666666666701</v>
      </c>
      <c r="S84" s="603"/>
      <c r="T84" s="50">
        <v>0.34652777777777777</v>
      </c>
      <c r="U84" s="50">
        <v>0.38124999999999998</v>
      </c>
      <c r="V84" s="425">
        <v>7</v>
      </c>
      <c r="W84" s="436">
        <f t="shared" si="60"/>
        <v>49.999999999999986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-84.359999999999445</v>
      </c>
      <c r="AG84" s="427">
        <f t="shared" si="62"/>
        <v>0.94141666666666701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2364</v>
      </c>
      <c r="H85" s="84">
        <f t="shared" si="54"/>
        <v>144251.28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1377.0873786407765</v>
      </c>
      <c r="O85" s="186">
        <f t="shared" si="56"/>
        <v>81.005139920045679</v>
      </c>
      <c r="P85" s="54">
        <f t="shared" si="57"/>
        <v>0</v>
      </c>
      <c r="Q85" s="88">
        <f t="shared" si="58"/>
        <v>-3.7007424328954954</v>
      </c>
      <c r="R85" s="188">
        <f t="shared" si="59"/>
        <v>0.95631067961165039</v>
      </c>
      <c r="S85" s="603"/>
      <c r="T85" s="50">
        <v>0.3972222222222222</v>
      </c>
      <c r="U85" s="50">
        <v>0.46875</v>
      </c>
      <c r="V85" s="425">
        <v>23</v>
      </c>
      <c r="W85" s="436">
        <f t="shared" si="60"/>
        <v>103.00000000000003</v>
      </c>
      <c r="X85" s="53">
        <v>0.38541666666666669</v>
      </c>
      <c r="Y85" s="53">
        <v>0.39583333333333331</v>
      </c>
      <c r="Z85" s="54"/>
      <c r="AA85" s="54"/>
      <c r="AB85" s="588"/>
      <c r="AC85" s="588"/>
      <c r="AD85" s="423"/>
      <c r="AE85" s="423"/>
      <c r="AF85" s="48">
        <f t="shared" si="61"/>
        <v>-62.912621359223522</v>
      </c>
      <c r="AG85" s="427">
        <f t="shared" si="62"/>
        <v>0.95631067961165028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1245</v>
      </c>
      <c r="H86" s="84">
        <f t="shared" si="54"/>
        <v>67342.05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1067.142857142856</v>
      </c>
      <c r="O86" s="186">
        <f t="shared" si="56"/>
        <v>53.357142857142797</v>
      </c>
      <c r="P86" s="54">
        <f t="shared" si="57"/>
        <v>0</v>
      </c>
      <c r="Q86" s="88">
        <f t="shared" si="58"/>
        <v>-11.642857142857203</v>
      </c>
      <c r="R86" s="188">
        <f t="shared" si="59"/>
        <v>0.82087912087911996</v>
      </c>
      <c r="S86" s="603"/>
      <c r="T86" s="50">
        <v>0.50902777777777775</v>
      </c>
      <c r="U86" s="50">
        <v>0.55763888888888891</v>
      </c>
      <c r="V86" s="425">
        <v>7</v>
      </c>
      <c r="W86" s="436">
        <f t="shared" si="60"/>
        <v>70.000000000000071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-232.85714285714403</v>
      </c>
      <c r="AG86" s="427">
        <f t="shared" si="62"/>
        <v>0.82087912087911996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2238</v>
      </c>
      <c r="H87" s="84">
        <f t="shared" si="54"/>
        <v>136719.42000000001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1291.1538461538469</v>
      </c>
      <c r="O87" s="186">
        <f t="shared" si="56"/>
        <v>75.950226244343938</v>
      </c>
      <c r="P87" s="54">
        <f t="shared" si="57"/>
        <v>0</v>
      </c>
      <c r="Q87" s="88">
        <f t="shared" si="58"/>
        <v>-8.7556561085972362</v>
      </c>
      <c r="R87" s="188">
        <f t="shared" si="59"/>
        <v>0.89663461538461597</v>
      </c>
      <c r="S87" s="603"/>
      <c r="T87" s="50">
        <v>0.5625</v>
      </c>
      <c r="U87" s="50">
        <v>0.63472222222222219</v>
      </c>
      <c r="V87" s="425">
        <v>8</v>
      </c>
      <c r="W87" s="436">
        <f t="shared" si="60"/>
        <v>103.99999999999994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-148.84615384615313</v>
      </c>
      <c r="AG87" s="427">
        <f t="shared" si="62"/>
        <v>0.89663461538461586</v>
      </c>
      <c r="AH87" s="603"/>
    </row>
    <row r="88" spans="1:34" ht="19.149999999999999" customHeight="1">
      <c r="A88" s="612"/>
      <c r="B88" s="110" t="s">
        <v>202</v>
      </c>
      <c r="C88" s="432"/>
      <c r="D88" s="189" t="s">
        <v>205</v>
      </c>
      <c r="E88" s="43"/>
      <c r="F88" s="366">
        <v>56.43</v>
      </c>
      <c r="G88" s="57">
        <v>758.69999999999993</v>
      </c>
      <c r="H88" s="84">
        <f t="shared" si="54"/>
        <v>42813.440999999999</v>
      </c>
      <c r="I88" s="425">
        <v>1</v>
      </c>
      <c r="J88" s="87">
        <v>17</v>
      </c>
      <c r="K88" s="57">
        <v>1636</v>
      </c>
      <c r="L88" s="86">
        <v>96.235294117647058</v>
      </c>
      <c r="M88" s="434">
        <v>17</v>
      </c>
      <c r="N88" s="57">
        <f t="shared" si="55"/>
        <v>1379.4545454545437</v>
      </c>
      <c r="O88" s="186">
        <f t="shared" si="56"/>
        <v>81.144385026737865</v>
      </c>
      <c r="P88" s="54">
        <f t="shared" si="57"/>
        <v>0</v>
      </c>
      <c r="Q88" s="88">
        <f t="shared" si="58"/>
        <v>-15.090909090909193</v>
      </c>
      <c r="R88" s="188">
        <f t="shared" si="59"/>
        <v>0.84318737497221496</v>
      </c>
      <c r="S88" s="603"/>
      <c r="T88" s="50">
        <v>0.64999999999999991</v>
      </c>
      <c r="U88" s="50">
        <v>0.67291666666666661</v>
      </c>
      <c r="V88" s="425">
        <v>21</v>
      </c>
      <c r="W88" s="436">
        <f t="shared" si="60"/>
        <v>33.000000000000043</v>
      </c>
      <c r="X88" s="53">
        <v>0.63888888888888895</v>
      </c>
      <c r="Y88" s="53">
        <v>0.64930555555555558</v>
      </c>
      <c r="Z88" s="54"/>
      <c r="AA88" s="54"/>
      <c r="AB88" s="588"/>
      <c r="AC88" s="588"/>
      <c r="AD88" s="423"/>
      <c r="AE88" s="423"/>
      <c r="AF88" s="48">
        <f t="shared" si="61"/>
        <v>-256.54545454545632</v>
      </c>
      <c r="AG88" s="427">
        <f t="shared" si="62"/>
        <v>0.84318737497221496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239</v>
      </c>
      <c r="E89" s="43"/>
      <c r="F89" s="366">
        <v>43.14</v>
      </c>
      <c r="G89" s="115">
        <v>608.29999999999995</v>
      </c>
      <c r="H89" s="84">
        <f t="shared" si="54"/>
        <v>26242.061999999998</v>
      </c>
      <c r="I89" s="425">
        <v>1</v>
      </c>
      <c r="J89" s="87">
        <v>16</v>
      </c>
      <c r="K89" s="57">
        <v>1440</v>
      </c>
      <c r="L89" s="86">
        <v>90</v>
      </c>
      <c r="M89" s="434">
        <v>16</v>
      </c>
      <c r="N89" s="57">
        <f t="shared" si="55"/>
        <v>1351.7777777777744</v>
      </c>
      <c r="O89" s="186">
        <f t="shared" si="56"/>
        <v>84.486111111110901</v>
      </c>
      <c r="P89" s="54">
        <f t="shared" si="57"/>
        <v>0</v>
      </c>
      <c r="Q89" s="88">
        <f t="shared" si="58"/>
        <v>-5.5138888888890989</v>
      </c>
      <c r="R89" s="188">
        <f t="shared" si="59"/>
        <v>0.93873456790123222</v>
      </c>
      <c r="S89" s="603"/>
      <c r="T89" s="50">
        <v>0.6777777777777777</v>
      </c>
      <c r="U89" s="50">
        <v>0.69652777777777775</v>
      </c>
      <c r="V89" s="425">
        <v>5</v>
      </c>
      <c r="W89" s="436">
        <f t="shared" si="60"/>
        <v>27.000000000000064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-88.222222222225582</v>
      </c>
      <c r="AG89" s="427">
        <f t="shared" si="62"/>
        <v>0.93873456790123222</v>
      </c>
      <c r="AH89" s="603"/>
    </row>
    <row r="90" spans="1:34" ht="19.149999999999999" customHeight="1">
      <c r="A90" s="612"/>
      <c r="B90" s="110" t="s">
        <v>231</v>
      </c>
      <c r="C90" s="432"/>
      <c r="D90" s="42" t="s">
        <v>236</v>
      </c>
      <c r="E90" s="43"/>
      <c r="F90" s="366">
        <v>47.51</v>
      </c>
      <c r="G90" s="128">
        <v>1646.3999999999999</v>
      </c>
      <c r="H90" s="84">
        <f t="shared" si="54"/>
        <v>78220.463999999993</v>
      </c>
      <c r="I90" s="190">
        <v>1</v>
      </c>
      <c r="J90" s="87">
        <v>17</v>
      </c>
      <c r="K90" s="57">
        <v>1440</v>
      </c>
      <c r="L90" s="86">
        <v>84.705882352941174</v>
      </c>
      <c r="M90" s="434">
        <v>17</v>
      </c>
      <c r="N90" s="57">
        <f t="shared" si="55"/>
        <v>1299.7894736842095</v>
      </c>
      <c r="O90" s="186">
        <f t="shared" si="56"/>
        <v>76.458204334365263</v>
      </c>
      <c r="P90" s="54">
        <f t="shared" si="57"/>
        <v>0</v>
      </c>
      <c r="Q90" s="88">
        <f t="shared" si="58"/>
        <v>-8.2476780185759111</v>
      </c>
      <c r="R90" s="188">
        <f t="shared" si="59"/>
        <v>0.90263157894736767</v>
      </c>
      <c r="S90" s="603"/>
      <c r="T90" s="50">
        <v>0.70138888888888884</v>
      </c>
      <c r="U90" s="50">
        <v>0.75416666666666665</v>
      </c>
      <c r="V90" s="425">
        <v>8</v>
      </c>
      <c r="W90" s="436">
        <f t="shared" si="60"/>
        <v>76.000000000000057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-140.2105263157905</v>
      </c>
      <c r="AG90" s="427">
        <f t="shared" si="62"/>
        <v>0.90263157894736767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/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16.5</v>
      </c>
      <c r="K95" s="205">
        <v>1517</v>
      </c>
      <c r="L95" s="206">
        <v>95.252450980392155</v>
      </c>
      <c r="M95" s="205">
        <f t="shared" ref="M95:O95" si="63">AVERAGE(M83:M94)</f>
        <v>16.5</v>
      </c>
      <c r="N95" s="205">
        <f t="shared" si="63"/>
        <v>1325.0786515234176</v>
      </c>
      <c r="O95" s="206">
        <f t="shared" si="63"/>
        <v>82.542998408940534</v>
      </c>
      <c r="P95" s="207">
        <f>M95-J95</f>
        <v>0</v>
      </c>
      <c r="Q95" s="208">
        <f t="shared" ref="Q95:Q104" si="64">O95-L95</f>
        <v>-12.709452571451621</v>
      </c>
      <c r="R95" s="209">
        <f>O95/L95</f>
        <v>0.86657086048034737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-191.92134847658235</v>
      </c>
      <c r="AG95" s="428">
        <f t="shared" si="62"/>
        <v>0.8734862567721936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1327.2</v>
      </c>
      <c r="H96" s="45">
        <f t="shared" ref="H96:H106" si="65">F96*G96</f>
        <v>36498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4" si="66">G96/W96*60</f>
        <v>1531.3846153846164</v>
      </c>
      <c r="O96" s="47">
        <f t="shared" ref="O96:O104" si="67">N96/M96</f>
        <v>127.6153846153847</v>
      </c>
      <c r="P96" s="48">
        <f t="shared" ref="P96:P104" si="68">M96-J96</f>
        <v>0</v>
      </c>
      <c r="Q96" s="49">
        <f t="shared" si="64"/>
        <v>-39.051282051281959</v>
      </c>
      <c r="R96" s="427">
        <f t="shared" ref="R96:R104" si="69">O96/L96</f>
        <v>0.76569230769230823</v>
      </c>
      <c r="S96" s="603">
        <f>R108</f>
        <v>0.84268406020447817</v>
      </c>
      <c r="T96" s="89">
        <v>0.29166666666666669</v>
      </c>
      <c r="U96" s="89">
        <v>0.32777777777777778</v>
      </c>
      <c r="V96" s="423">
        <v>5</v>
      </c>
      <c r="W96" s="90">
        <f t="shared" ref="W96:W133" si="70">(U96-T96)*24*60</f>
        <v>51.999999999999972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-468.61538461538362</v>
      </c>
      <c r="AG96" s="424">
        <f t="shared" si="62"/>
        <v>0.76569230769230823</v>
      </c>
      <c r="AH96" s="587">
        <f>AG108</f>
        <v>0.83499321567744689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1620.45</v>
      </c>
      <c r="H97" s="213">
        <f t="shared" si="65"/>
        <v>59827.014000000003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1568.1774193548383</v>
      </c>
      <c r="O97" s="47">
        <f t="shared" si="67"/>
        <v>130.6814516129032</v>
      </c>
      <c r="P97" s="48">
        <f t="shared" si="68"/>
        <v>0</v>
      </c>
      <c r="Q97" s="49">
        <f t="shared" si="64"/>
        <v>-35.985215053763454</v>
      </c>
      <c r="R97" s="427">
        <f t="shared" si="69"/>
        <v>0.78408870967741928</v>
      </c>
      <c r="S97" s="603"/>
      <c r="T97" s="214">
        <v>0.33263888888888887</v>
      </c>
      <c r="U97" s="214">
        <v>0.37569444444444444</v>
      </c>
      <c r="V97" s="215">
        <v>7</v>
      </c>
      <c r="W97" s="90">
        <f t="shared" si="70"/>
        <v>62.000000000000021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-431.82258064516168</v>
      </c>
      <c r="AG97" s="217">
        <f t="shared" si="62"/>
        <v>0.78408870967741917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2160.6</v>
      </c>
      <c r="H98" s="213">
        <f t="shared" si="65"/>
        <v>62901.871559633015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1322.8163265306125</v>
      </c>
      <c r="O98" s="47">
        <f t="shared" si="67"/>
        <v>73.489795918367363</v>
      </c>
      <c r="P98" s="48">
        <f t="shared" si="68"/>
        <v>-2</v>
      </c>
      <c r="Q98" s="49">
        <f t="shared" si="64"/>
        <v>-1.5102040816326365</v>
      </c>
      <c r="R98" s="427">
        <f t="shared" si="69"/>
        <v>0.97986394557823153</v>
      </c>
      <c r="S98" s="603"/>
      <c r="T98" s="89">
        <v>0.39166666666666666</v>
      </c>
      <c r="U98" s="89">
        <v>0.4597222222222222</v>
      </c>
      <c r="V98" s="423">
        <v>23</v>
      </c>
      <c r="W98" s="90">
        <f t="shared" si="70"/>
        <v>97.999999999999972</v>
      </c>
      <c r="X98" s="219">
        <v>0.38055555555555554</v>
      </c>
      <c r="Y98" s="219">
        <v>0.39027777777777778</v>
      </c>
      <c r="Z98" s="220"/>
      <c r="AA98" s="220"/>
      <c r="AB98" s="588"/>
      <c r="AC98" s="588"/>
      <c r="AD98" s="423"/>
      <c r="AE98" s="423"/>
      <c r="AF98" s="54">
        <f t="shared" si="61"/>
        <v>-177.18367346938749</v>
      </c>
      <c r="AG98" s="424">
        <f t="shared" si="62"/>
        <v>0.88187755102040832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478</v>
      </c>
      <c r="H99" s="213">
        <f t="shared" si="65"/>
        <v>36973.299999999996</v>
      </c>
      <c r="I99" s="423"/>
      <c r="J99" s="46">
        <v>19</v>
      </c>
      <c r="K99" s="44">
        <v>1440</v>
      </c>
      <c r="L99" s="47">
        <v>75.78947368421052</v>
      </c>
      <c r="M99" s="437">
        <v>18</v>
      </c>
      <c r="N99" s="44">
        <f t="shared" si="66"/>
        <v>1103.0769230769201</v>
      </c>
      <c r="O99" s="47">
        <f t="shared" si="67"/>
        <v>61.282051282051121</v>
      </c>
      <c r="P99" s="48">
        <f t="shared" si="68"/>
        <v>-1</v>
      </c>
      <c r="Q99" s="49">
        <f t="shared" si="64"/>
        <v>-14.507422402159399</v>
      </c>
      <c r="R99" s="427">
        <f t="shared" si="69"/>
        <v>0.80858262108261902</v>
      </c>
      <c r="S99" s="603"/>
      <c r="T99" s="89">
        <v>0.50138888888888888</v>
      </c>
      <c r="U99" s="89">
        <v>0.51944444444444449</v>
      </c>
      <c r="V99" s="423">
        <v>7</v>
      </c>
      <c r="W99" s="90">
        <f t="shared" si="70"/>
        <v>26.000000000000068</v>
      </c>
      <c r="X99" s="183"/>
      <c r="Y99" s="183"/>
      <c r="Z99" s="125"/>
      <c r="AA99" s="125"/>
      <c r="AB99" s="588"/>
      <c r="AC99" s="588"/>
      <c r="AD99" s="423">
        <v>1</v>
      </c>
      <c r="AE99" s="423"/>
      <c r="AF99" s="216">
        <f t="shared" si="61"/>
        <v>-336.92307692307986</v>
      </c>
      <c r="AG99" s="217">
        <f t="shared" si="62"/>
        <v>0.76602564102563897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865</v>
      </c>
      <c r="H100" s="213">
        <f t="shared" si="65"/>
        <v>66899.100000000006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1330.76923076923</v>
      </c>
      <c r="O100" s="47">
        <f t="shared" si="67"/>
        <v>73.931623931623889</v>
      </c>
      <c r="P100" s="48">
        <f t="shared" si="68"/>
        <v>0</v>
      </c>
      <c r="Q100" s="49">
        <f t="shared" si="64"/>
        <v>-6.0683760683761108</v>
      </c>
      <c r="R100" s="427">
        <f t="shared" si="69"/>
        <v>0.92414529914529864</v>
      </c>
      <c r="S100" s="603"/>
      <c r="T100" s="214">
        <v>0.52500000000000002</v>
      </c>
      <c r="U100" s="214">
        <v>0.55208333333333337</v>
      </c>
      <c r="V100" s="215">
        <v>8</v>
      </c>
      <c r="W100" s="90">
        <f t="shared" si="70"/>
        <v>39.000000000000021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-109.23076923076997</v>
      </c>
      <c r="AG100" s="424">
        <f t="shared" si="62"/>
        <v>0.92414529914529864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777</v>
      </c>
      <c r="H101" s="213">
        <f t="shared" si="65"/>
        <v>46107.18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1294.9999999999991</v>
      </c>
      <c r="O101" s="47">
        <f t="shared" si="67"/>
        <v>76.176470588235247</v>
      </c>
      <c r="P101" s="48">
        <f t="shared" si="68"/>
        <v>0</v>
      </c>
      <c r="Q101" s="49">
        <f t="shared" si="64"/>
        <v>-8.5294117647059267</v>
      </c>
      <c r="R101" s="427">
        <f t="shared" si="69"/>
        <v>0.89930555555555503</v>
      </c>
      <c r="S101" s="603"/>
      <c r="T101" s="214">
        <v>0.55625000000000002</v>
      </c>
      <c r="U101" s="89">
        <v>0.58125000000000004</v>
      </c>
      <c r="V101" s="215">
        <v>6</v>
      </c>
      <c r="W101" s="90">
        <f t="shared" si="70"/>
        <v>36.000000000000028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-145.00000000000091</v>
      </c>
      <c r="AG101" s="217">
        <f t="shared" si="62"/>
        <v>0.89930555555555491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296.45</v>
      </c>
      <c r="H102" s="213">
        <f t="shared" si="65"/>
        <v>21210.997499999998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1270.5000000000045</v>
      </c>
      <c r="O102" s="47">
        <f t="shared" si="67"/>
        <v>70.583333333333584</v>
      </c>
      <c r="P102" s="48">
        <f t="shared" si="68"/>
        <v>0</v>
      </c>
      <c r="Q102" s="49">
        <f t="shared" si="64"/>
        <v>-6.3611111111108585</v>
      </c>
      <c r="R102" s="427">
        <f t="shared" si="69"/>
        <v>0.91732851985559893</v>
      </c>
      <c r="S102" s="603"/>
      <c r="T102" s="214">
        <v>0.59652777777777777</v>
      </c>
      <c r="U102" s="214">
        <v>0.60624999999999996</v>
      </c>
      <c r="V102" s="215">
        <v>22</v>
      </c>
      <c r="W102" s="90">
        <f t="shared" si="70"/>
        <v>13.99999999999995</v>
      </c>
      <c r="X102" s="223">
        <v>0.58611111111111114</v>
      </c>
      <c r="Y102" s="223">
        <v>0.59583333333333333</v>
      </c>
      <c r="Z102" s="220"/>
      <c r="AA102" s="220"/>
      <c r="AB102" s="588"/>
      <c r="AC102" s="588"/>
      <c r="AD102" s="423"/>
      <c r="AE102" s="423"/>
      <c r="AF102" s="54">
        <f t="shared" si="61"/>
        <v>-114.49999999999545</v>
      </c>
      <c r="AG102" s="424">
        <f t="shared" si="62"/>
        <v>0.91732851985559893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872.55</v>
      </c>
      <c r="H103" s="213">
        <f t="shared" si="65"/>
        <v>32214.545999999998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1539.7941176470567</v>
      </c>
      <c r="O103" s="47">
        <f t="shared" si="67"/>
        <v>128.31617647058806</v>
      </c>
      <c r="P103" s="48">
        <f t="shared" si="68"/>
        <v>0</v>
      </c>
      <c r="Q103" s="49">
        <f t="shared" si="64"/>
        <v>-38.350490196078596</v>
      </c>
      <c r="R103" s="427">
        <f t="shared" si="69"/>
        <v>0.76989705882352844</v>
      </c>
      <c r="S103" s="603"/>
      <c r="T103" s="214">
        <v>0.61111111111111105</v>
      </c>
      <c r="U103" s="214">
        <v>0.63472222222222219</v>
      </c>
      <c r="V103" s="215">
        <v>7</v>
      </c>
      <c r="W103" s="90">
        <f t="shared" si="70"/>
        <v>34.000000000000043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-460.20588235294326</v>
      </c>
      <c r="AG103" s="424">
        <f t="shared" si="62"/>
        <v>0.76989705882352832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246</v>
      </c>
      <c r="E104" s="83"/>
      <c r="F104" s="370">
        <v>29.113149847094796</v>
      </c>
      <c r="G104" s="212">
        <v>1163.3999999999999</v>
      </c>
      <c r="H104" s="213">
        <f t="shared" si="65"/>
        <v>33870.238532110081</v>
      </c>
      <c r="I104" s="224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1317.0566037735816</v>
      </c>
      <c r="O104" s="47">
        <f t="shared" si="67"/>
        <v>73.169811320754533</v>
      </c>
      <c r="P104" s="48">
        <f t="shared" si="68"/>
        <v>-2</v>
      </c>
      <c r="Q104" s="49">
        <f t="shared" si="64"/>
        <v>-1.8301886792454667</v>
      </c>
      <c r="R104" s="427">
        <f t="shared" si="69"/>
        <v>0.9755974842767271</v>
      </c>
      <c r="S104" s="604"/>
      <c r="T104" s="214">
        <v>0.64027777777777772</v>
      </c>
      <c r="U104" s="214">
        <v>0.67708333333333337</v>
      </c>
      <c r="V104" s="215">
        <v>8</v>
      </c>
      <c r="W104" s="90">
        <f t="shared" si="70"/>
        <v>53.000000000000128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-182.94339622641837</v>
      </c>
      <c r="AG104" s="217">
        <f t="shared" si="62"/>
        <v>0.87803773584905442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46"/>
      <c r="K105" s="44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16.444444444444443</v>
      </c>
      <c r="K108" s="101">
        <v>1633.8888888888889</v>
      </c>
      <c r="L108" s="104">
        <v>107.4933111646218</v>
      </c>
      <c r="M108" s="101">
        <f t="shared" ref="M108:O108" si="71">AVERAGE(M96:M107)</f>
        <v>15.888888888888889</v>
      </c>
      <c r="N108" s="101">
        <f t="shared" si="71"/>
        <v>1364.2861373929841</v>
      </c>
      <c r="O108" s="104">
        <f t="shared" si="71"/>
        <v>90.582899897026863</v>
      </c>
      <c r="P108" s="54">
        <f t="shared" ref="P108:P116" si="72">M108-J108</f>
        <v>-0.55555555555555358</v>
      </c>
      <c r="Q108" s="88">
        <f t="shared" ref="Q108:Q116" si="73">O108-L108</f>
        <v>-16.910411267594938</v>
      </c>
      <c r="R108" s="105">
        <f t="shared" ref="R108:R116" si="74">O108/L108</f>
        <v>0.84268406020447817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-269.60275149590484</v>
      </c>
      <c r="AG108" s="424">
        <f t="shared" si="62"/>
        <v>0.83499321567744689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1693</v>
      </c>
      <c r="H109" s="45">
        <f t="shared" ref="H109:H119" si="75">F109*G109</f>
        <v>50731.580400276041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6" si="76">G109/W109*60</f>
        <v>1195.0588235294115</v>
      </c>
      <c r="O109" s="47">
        <f t="shared" ref="O109:O116" si="77">N109/M109</f>
        <v>66.392156862745082</v>
      </c>
      <c r="P109" s="48">
        <f t="shared" si="72"/>
        <v>0</v>
      </c>
      <c r="Q109" s="49">
        <f t="shared" si="73"/>
        <v>-0.27450980392158897</v>
      </c>
      <c r="R109" s="427">
        <f t="shared" si="74"/>
        <v>0.99588235294117622</v>
      </c>
      <c r="S109" s="608">
        <f>R121</f>
        <v>0.83924821692710727</v>
      </c>
      <c r="T109" s="230">
        <v>0.5</v>
      </c>
      <c r="U109" s="230">
        <v>0.55902777777777779</v>
      </c>
      <c r="V109" s="231">
        <v>5</v>
      </c>
      <c r="W109" s="436">
        <f t="shared" si="70"/>
        <v>85.000000000000014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-4.9411764705885162</v>
      </c>
      <c r="AG109" s="126">
        <f t="shared" si="62"/>
        <v>0.99588235294117622</v>
      </c>
      <c r="AH109" s="587">
        <f>AG121</f>
        <v>0.85234632922410991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858</v>
      </c>
      <c r="H110" s="45">
        <f t="shared" si="75"/>
        <v>48416.94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1255.6097560975604</v>
      </c>
      <c r="O110" s="47">
        <f t="shared" si="77"/>
        <v>69.756097560975576</v>
      </c>
      <c r="P110" s="48">
        <f t="shared" si="72"/>
        <v>0</v>
      </c>
      <c r="Q110" s="49">
        <f t="shared" si="73"/>
        <v>-13.577235772357753</v>
      </c>
      <c r="R110" s="427">
        <f t="shared" si="74"/>
        <v>0.83707317073170695</v>
      </c>
      <c r="S110" s="594"/>
      <c r="T110" s="230">
        <v>0.57499999999999996</v>
      </c>
      <c r="U110" s="230">
        <v>0.60347222222222219</v>
      </c>
      <c r="V110" s="231">
        <v>23</v>
      </c>
      <c r="W110" s="436">
        <f t="shared" si="70"/>
        <v>41.000000000000014</v>
      </c>
      <c r="X110" s="191">
        <v>0.56388888888888888</v>
      </c>
      <c r="Y110" s="191">
        <v>0.57500000000000007</v>
      </c>
      <c r="Z110" s="54"/>
      <c r="AA110" s="54"/>
      <c r="AB110" s="588"/>
      <c r="AC110" s="588"/>
      <c r="AD110" s="423"/>
      <c r="AE110" s="423"/>
      <c r="AF110" s="48">
        <f t="shared" si="61"/>
        <v>-244.39024390243958</v>
      </c>
      <c r="AG110" s="126">
        <f t="shared" si="62"/>
        <v>0.83707317073170695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858</v>
      </c>
      <c r="H111" s="45">
        <f t="shared" si="75"/>
        <v>44401.5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1255.6097560975604</v>
      </c>
      <c r="O111" s="47">
        <f t="shared" si="77"/>
        <v>59.790940766550499</v>
      </c>
      <c r="P111" s="48">
        <f t="shared" si="72"/>
        <v>0</v>
      </c>
      <c r="Q111" s="49">
        <f t="shared" si="73"/>
        <v>-11.637630662020932</v>
      </c>
      <c r="R111" s="427">
        <f t="shared" si="74"/>
        <v>0.83707317073170695</v>
      </c>
      <c r="S111" s="594"/>
      <c r="T111" s="230">
        <v>0.60902777777777772</v>
      </c>
      <c r="U111" s="230">
        <v>0.63749999999999996</v>
      </c>
      <c r="V111" s="231">
        <v>8</v>
      </c>
      <c r="W111" s="436">
        <f t="shared" si="70"/>
        <v>41.000000000000014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-244.39024390243958</v>
      </c>
      <c r="AG111" s="126">
        <f t="shared" si="62"/>
        <v>0.83707317073170695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1269</v>
      </c>
      <c r="H112" s="45">
        <f t="shared" si="75"/>
        <v>75556.259999999995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1248.1967213114767</v>
      </c>
      <c r="O112" s="47">
        <f t="shared" si="77"/>
        <v>69.344262295082046</v>
      </c>
      <c r="P112" s="48">
        <f t="shared" si="72"/>
        <v>0</v>
      </c>
      <c r="Q112" s="49">
        <f t="shared" si="73"/>
        <v>-7.6001821493623964</v>
      </c>
      <c r="R112" s="427">
        <f t="shared" si="74"/>
        <v>0.90122506953897241</v>
      </c>
      <c r="S112" s="594"/>
      <c r="T112" s="230">
        <v>0.64236111111111105</v>
      </c>
      <c r="U112" s="230">
        <v>0.68472222222222212</v>
      </c>
      <c r="V112" s="231">
        <v>7</v>
      </c>
      <c r="W112" s="436">
        <f t="shared" si="70"/>
        <v>60.999999999999943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-136.80327868852328</v>
      </c>
      <c r="AG112" s="126">
        <f t="shared" si="62"/>
        <v>0.90122506953897241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256</v>
      </c>
      <c r="E113" s="83"/>
      <c r="F113" s="359">
        <v>28.57</v>
      </c>
      <c r="G113" s="57">
        <v>1668</v>
      </c>
      <c r="H113" s="45">
        <f t="shared" si="75"/>
        <v>47654.76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1493.731343283584</v>
      </c>
      <c r="O113" s="47">
        <f t="shared" si="77"/>
        <v>124.47761194029867</v>
      </c>
      <c r="P113" s="48">
        <f t="shared" si="72"/>
        <v>0</v>
      </c>
      <c r="Q113" s="49">
        <f t="shared" si="73"/>
        <v>-0.52238805970132773</v>
      </c>
      <c r="R113" s="427">
        <f t="shared" si="74"/>
        <v>0.99582089552238939</v>
      </c>
      <c r="S113" s="594"/>
      <c r="T113" s="230">
        <v>0.72499999999999987</v>
      </c>
      <c r="U113" s="230">
        <v>0.77152777777777759</v>
      </c>
      <c r="V113" s="231">
        <v>5</v>
      </c>
      <c r="W113" s="436">
        <f t="shared" si="70"/>
        <v>66.999999999999915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-6.2686567164159896</v>
      </c>
      <c r="AG113" s="126">
        <f t="shared" si="62"/>
        <v>0.99582089552238939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257</v>
      </c>
      <c r="E114" s="43"/>
      <c r="F114" s="359">
        <v>20.170000000000002</v>
      </c>
      <c r="G114" s="44">
        <v>53</v>
      </c>
      <c r="H114" s="45">
        <f t="shared" si="75"/>
        <v>1069.01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1060.0000000000036</v>
      </c>
      <c r="O114" s="47">
        <f t="shared" si="77"/>
        <v>88.333333333333641</v>
      </c>
      <c r="P114" s="48">
        <f t="shared" si="72"/>
        <v>0</v>
      </c>
      <c r="Q114" s="49">
        <f t="shared" si="73"/>
        <v>-36.666666666666359</v>
      </c>
      <c r="R114" s="427">
        <f t="shared" si="74"/>
        <v>0.70666666666666911</v>
      </c>
      <c r="S114" s="594"/>
      <c r="T114" s="230">
        <v>0.77638888888888868</v>
      </c>
      <c r="U114" s="230">
        <v>0.77847222222222201</v>
      </c>
      <c r="V114" s="231">
        <v>7</v>
      </c>
      <c r="W114" s="436">
        <f t="shared" si="70"/>
        <v>2.9999999999999893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-439.99999999999636</v>
      </c>
      <c r="AG114" s="126">
        <f t="shared" si="62"/>
        <v>0.70666666666666911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258</v>
      </c>
      <c r="E115" s="83"/>
      <c r="F115" s="359">
        <v>20.420000000000002</v>
      </c>
      <c r="G115" s="233">
        <v>544</v>
      </c>
      <c r="H115" s="45">
        <f t="shared" si="75"/>
        <v>11108.480000000001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1052.9032258064499</v>
      </c>
      <c r="O115" s="47">
        <f t="shared" si="77"/>
        <v>87.741935483870819</v>
      </c>
      <c r="P115" s="48">
        <f t="shared" si="72"/>
        <v>0</v>
      </c>
      <c r="Q115" s="49">
        <f t="shared" si="73"/>
        <v>-37.258064516129181</v>
      </c>
      <c r="R115" s="427">
        <f t="shared" si="74"/>
        <v>0.7019354838709666</v>
      </c>
      <c r="S115" s="594"/>
      <c r="T115" s="230">
        <v>0.78263888888888866</v>
      </c>
      <c r="U115" s="230">
        <v>0.80416666666666647</v>
      </c>
      <c r="V115" s="231">
        <v>6</v>
      </c>
      <c r="W115" s="436">
        <f t="shared" si="70"/>
        <v>31.00000000000005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-447.09677419355012</v>
      </c>
      <c r="AG115" s="126">
        <f t="shared" si="62"/>
        <v>0.7019354838709666</v>
      </c>
      <c r="AH115" s="587"/>
    </row>
    <row r="116" spans="1:34" s="221" customFormat="1" ht="19.149999999999999" customHeight="1">
      <c r="A116" s="606"/>
      <c r="B116" s="425" t="s">
        <v>210</v>
      </c>
      <c r="C116" s="55"/>
      <c r="D116" s="82" t="s">
        <v>260</v>
      </c>
      <c r="E116" s="83"/>
      <c r="F116" s="359">
        <v>52.86</v>
      </c>
      <c r="G116" s="233">
        <v>1157</v>
      </c>
      <c r="H116" s="45">
        <f t="shared" si="75"/>
        <v>61159.02</v>
      </c>
      <c r="I116" s="423"/>
      <c r="J116" s="46">
        <v>18</v>
      </c>
      <c r="K116" s="44">
        <v>1440</v>
      </c>
      <c r="L116" s="47">
        <v>80</v>
      </c>
      <c r="M116" s="434">
        <v>19</v>
      </c>
      <c r="N116" s="44">
        <f t="shared" si="76"/>
        <v>1262.1818181818189</v>
      </c>
      <c r="O116" s="47">
        <f t="shared" si="77"/>
        <v>66.430622009569419</v>
      </c>
      <c r="P116" s="48">
        <f t="shared" si="72"/>
        <v>1</v>
      </c>
      <c r="Q116" s="49">
        <f t="shared" si="73"/>
        <v>-13.569377990430581</v>
      </c>
      <c r="R116" s="427">
        <f t="shared" si="74"/>
        <v>0.83038277511961778</v>
      </c>
      <c r="S116" s="594"/>
      <c r="T116" s="230">
        <v>0.80902777777777757</v>
      </c>
      <c r="U116" s="230">
        <v>0.84722222222222199</v>
      </c>
      <c r="V116" s="231">
        <v>7</v>
      </c>
      <c r="W116" s="436">
        <f t="shared" si="70"/>
        <v>54.999999999999964</v>
      </c>
      <c r="X116" s="219">
        <v>0.80833333333333324</v>
      </c>
      <c r="Y116" s="219">
        <v>0.80763888888888891</v>
      </c>
      <c r="Z116" s="220"/>
      <c r="AA116" s="220"/>
      <c r="AB116" s="588"/>
      <c r="AC116" s="588"/>
      <c r="AD116" s="224"/>
      <c r="AE116" s="224"/>
      <c r="AF116" s="48">
        <f t="shared" si="61"/>
        <v>-177.81818181818107</v>
      </c>
      <c r="AG116" s="126">
        <f t="shared" si="62"/>
        <v>0.87651515151515202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/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 t="s">
        <v>49</v>
      </c>
      <c r="U119" s="230" t="s">
        <v>49</v>
      </c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16.125</v>
      </c>
      <c r="K121" s="205">
        <v>1440.625</v>
      </c>
      <c r="L121" s="206">
        <v>94.171626984126988</v>
      </c>
      <c r="M121" s="205">
        <f t="shared" ref="M121:O121" si="78">AVERAGE(M109:M120)</f>
        <v>16.25</v>
      </c>
      <c r="N121" s="205">
        <f t="shared" si="78"/>
        <v>1227.9114305384833</v>
      </c>
      <c r="O121" s="206">
        <f t="shared" si="78"/>
        <v>79.033370031553233</v>
      </c>
      <c r="P121" s="48">
        <f t="shared" ref="P121:P128" si="79">M121-J121</f>
        <v>0.125</v>
      </c>
      <c r="Q121" s="49">
        <f t="shared" ref="Q121:Q128" si="80">O121-L121</f>
        <v>-15.138256952573755</v>
      </c>
      <c r="R121" s="175">
        <f t="shared" ref="R121:R128" si="81">O121/L121</f>
        <v>0.83924821692710727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-212.71356946151673</v>
      </c>
      <c r="AG121" s="126">
        <f>N121/K121</f>
        <v>0.85234632922410991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1560</v>
      </c>
      <c r="H122" s="45">
        <f t="shared" ref="H122:H132" si="82">F122*G122</f>
        <v>91525.2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28" si="83">G122/W122*60</f>
        <v>1282.1917808219168</v>
      </c>
      <c r="O122" s="241">
        <f t="shared" ref="O122:O128" si="84">N122/M122</f>
        <v>67.483777937995626</v>
      </c>
      <c r="P122" s="108">
        <f t="shared" si="79"/>
        <v>0</v>
      </c>
      <c r="Q122" s="185">
        <f t="shared" si="80"/>
        <v>-8.3056957462148944</v>
      </c>
      <c r="R122" s="109">
        <f t="shared" si="81"/>
        <v>0.89041095890410904</v>
      </c>
      <c r="S122" s="603">
        <f>R134</f>
        <v>0.89781868604488646</v>
      </c>
      <c r="T122" s="50">
        <v>0.5</v>
      </c>
      <c r="U122" s="50">
        <v>0.55069444444444449</v>
      </c>
      <c r="V122" s="231">
        <v>5</v>
      </c>
      <c r="W122" s="436">
        <f t="shared" si="70"/>
        <v>73.000000000000057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-157.80821917808316</v>
      </c>
      <c r="AG122" s="427">
        <f t="shared" si="62"/>
        <v>0.89041095890410893</v>
      </c>
      <c r="AH122" s="602">
        <f>AG134</f>
        <v>0.8905680460896539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1968</v>
      </c>
      <c r="H123" s="45">
        <f t="shared" si="82"/>
        <v>117135.36</v>
      </c>
      <c r="I123" s="423"/>
      <c r="J123" s="46">
        <v>21</v>
      </c>
      <c r="K123" s="44">
        <v>1385</v>
      </c>
      <c r="L123" s="47">
        <v>65.952380952380949</v>
      </c>
      <c r="M123" s="434">
        <v>21</v>
      </c>
      <c r="N123" s="57">
        <f t="shared" si="83"/>
        <v>1269.6774193548388</v>
      </c>
      <c r="O123" s="86">
        <f t="shared" si="84"/>
        <v>60.460829493087559</v>
      </c>
      <c r="P123" s="54">
        <f t="shared" si="79"/>
        <v>0</v>
      </c>
      <c r="Q123" s="88">
        <f t="shared" si="80"/>
        <v>-5.4915514592933903</v>
      </c>
      <c r="R123" s="424">
        <f t="shared" si="81"/>
        <v>0.91673459881215802</v>
      </c>
      <c r="S123" s="603"/>
      <c r="T123" s="50">
        <v>0.56597222222222221</v>
      </c>
      <c r="U123" s="50">
        <v>0.63055555555555554</v>
      </c>
      <c r="V123" s="231">
        <v>22</v>
      </c>
      <c r="W123" s="436">
        <f t="shared" si="70"/>
        <v>92.999999999999986</v>
      </c>
      <c r="X123" s="53">
        <v>0.55555555555555558</v>
      </c>
      <c r="Y123" s="53">
        <v>0.56527777777777777</v>
      </c>
      <c r="Z123" s="54"/>
      <c r="AA123" s="54"/>
      <c r="AB123" s="588"/>
      <c r="AC123" s="588"/>
      <c r="AD123" s="423">
        <v>1</v>
      </c>
      <c r="AE123" s="423"/>
      <c r="AF123" s="48">
        <f t="shared" si="61"/>
        <v>-115.32258064516122</v>
      </c>
      <c r="AG123" s="427">
        <f t="shared" si="62"/>
        <v>0.91673459881215791</v>
      </c>
      <c r="AH123" s="603"/>
    </row>
    <row r="124" spans="1:34" ht="19.149999999999999" customHeight="1">
      <c r="A124" s="609"/>
      <c r="B124" s="131" t="s">
        <v>210</v>
      </c>
      <c r="C124" s="178"/>
      <c r="D124" s="179" t="s">
        <v>266</v>
      </c>
      <c r="E124" s="180"/>
      <c r="F124" s="359">
        <v>56.79</v>
      </c>
      <c r="G124" s="177">
        <v>1356</v>
      </c>
      <c r="H124" s="45">
        <f t="shared" si="82"/>
        <v>77007.240000000005</v>
      </c>
      <c r="I124" s="242"/>
      <c r="J124" s="46">
        <v>18</v>
      </c>
      <c r="K124" s="44">
        <v>1636</v>
      </c>
      <c r="L124" s="47">
        <v>90.888888888888886</v>
      </c>
      <c r="M124" s="437">
        <v>18</v>
      </c>
      <c r="N124" s="177">
        <f t="shared" si="83"/>
        <v>1402.7586206896563</v>
      </c>
      <c r="O124" s="241">
        <f t="shared" si="84"/>
        <v>77.931034482758676</v>
      </c>
      <c r="P124" s="108">
        <f t="shared" si="79"/>
        <v>0</v>
      </c>
      <c r="Q124" s="185">
        <f t="shared" si="80"/>
        <v>-12.95785440613021</v>
      </c>
      <c r="R124" s="109">
        <f t="shared" si="81"/>
        <v>0.85743191973695365</v>
      </c>
      <c r="S124" s="610"/>
      <c r="T124" s="50">
        <v>0.70833333333333337</v>
      </c>
      <c r="U124" s="50">
        <v>0.74861111111111112</v>
      </c>
      <c r="V124" s="231">
        <v>6</v>
      </c>
      <c r="W124" s="436">
        <f t="shared" si="70"/>
        <v>57.999999999999957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-233.24137931034375</v>
      </c>
      <c r="AG124" s="109">
        <f t="shared" si="62"/>
        <v>0.85743191973695365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267</v>
      </c>
      <c r="E125" s="43"/>
      <c r="F125" s="359">
        <v>56.87</v>
      </c>
      <c r="G125" s="44">
        <v>1030</v>
      </c>
      <c r="H125" s="45">
        <f t="shared" si="82"/>
        <v>58576.1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1373.3333333333333</v>
      </c>
      <c r="O125" s="241">
        <f t="shared" si="84"/>
        <v>76.296296296296291</v>
      </c>
      <c r="P125" s="108">
        <f t="shared" si="79"/>
        <v>0</v>
      </c>
      <c r="Q125" s="185">
        <f t="shared" si="80"/>
        <v>-14.592592592592595</v>
      </c>
      <c r="R125" s="109">
        <f t="shared" si="81"/>
        <v>0.83944580277098613</v>
      </c>
      <c r="S125" s="610"/>
      <c r="T125" s="50">
        <v>0.75208333333333333</v>
      </c>
      <c r="U125" s="50">
        <v>0.78333333333333333</v>
      </c>
      <c r="V125" s="231">
        <v>5</v>
      </c>
      <c r="W125" s="436">
        <f t="shared" si="70"/>
        <v>45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-262.66666666666674</v>
      </c>
      <c r="AG125" s="427">
        <f t="shared" si="62"/>
        <v>0.83944580277098613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269</v>
      </c>
      <c r="E126" s="180"/>
      <c r="F126" s="359">
        <v>47.6</v>
      </c>
      <c r="G126" s="57">
        <v>1382</v>
      </c>
      <c r="H126" s="45">
        <f t="shared" si="82"/>
        <v>65783.199999999997</v>
      </c>
      <c r="I126" s="423"/>
      <c r="J126" s="46">
        <v>19</v>
      </c>
      <c r="K126" s="44">
        <v>1440</v>
      </c>
      <c r="L126" s="47">
        <v>75.78947368421052</v>
      </c>
      <c r="M126" s="434">
        <v>18</v>
      </c>
      <c r="N126" s="57">
        <f t="shared" si="83"/>
        <v>1275.6923076923092</v>
      </c>
      <c r="O126" s="86">
        <f t="shared" si="84"/>
        <v>70.871794871794961</v>
      </c>
      <c r="P126" s="54">
        <f t="shared" si="79"/>
        <v>-1</v>
      </c>
      <c r="Q126" s="88">
        <f t="shared" si="80"/>
        <v>-4.9176788124155593</v>
      </c>
      <c r="R126" s="424">
        <f t="shared" si="81"/>
        <v>0.93511396011396142</v>
      </c>
      <c r="S126" s="610"/>
      <c r="T126" s="50">
        <v>0.79930555555555549</v>
      </c>
      <c r="U126" s="50">
        <v>0.84444444444444433</v>
      </c>
      <c r="V126" s="231">
        <v>23</v>
      </c>
      <c r="W126" s="436">
        <f t="shared" si="70"/>
        <v>64.999999999999929</v>
      </c>
      <c r="X126" s="64">
        <v>0.78819444444444453</v>
      </c>
      <c r="Y126" s="64">
        <v>0.79861111111111116</v>
      </c>
      <c r="Z126" s="54"/>
      <c r="AA126" s="54"/>
      <c r="AB126" s="588"/>
      <c r="AC126" s="588"/>
      <c r="AD126" s="423"/>
      <c r="AE126" s="423"/>
      <c r="AF126" s="108">
        <f t="shared" si="61"/>
        <v>-164.30769230769079</v>
      </c>
      <c r="AG126" s="109">
        <f t="shared" si="62"/>
        <v>0.88589743589743697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270</v>
      </c>
      <c r="E127" s="83"/>
      <c r="F127" s="359">
        <v>50.67</v>
      </c>
      <c r="G127" s="212">
        <v>1390</v>
      </c>
      <c r="H127" s="45">
        <f t="shared" si="82"/>
        <v>70431.3</v>
      </c>
      <c r="I127" s="224"/>
      <c r="J127" s="46">
        <v>18</v>
      </c>
      <c r="K127" s="44">
        <v>1500</v>
      </c>
      <c r="L127" s="47">
        <v>83.333333333333329</v>
      </c>
      <c r="M127" s="437">
        <v>18</v>
      </c>
      <c r="N127" s="177">
        <f t="shared" si="83"/>
        <v>1345.1612903225819</v>
      </c>
      <c r="O127" s="241">
        <f t="shared" si="84"/>
        <v>74.731182795698999</v>
      </c>
      <c r="P127" s="108">
        <f t="shared" si="79"/>
        <v>0</v>
      </c>
      <c r="Q127" s="185">
        <f t="shared" si="80"/>
        <v>-8.6021505376343299</v>
      </c>
      <c r="R127" s="109">
        <f t="shared" si="81"/>
        <v>0.89677419354838805</v>
      </c>
      <c r="S127" s="610"/>
      <c r="T127" s="50">
        <v>0.84930555555555542</v>
      </c>
      <c r="U127" s="50">
        <v>0.89236111111111094</v>
      </c>
      <c r="V127" s="425">
        <v>7</v>
      </c>
      <c r="W127" s="436">
        <f t="shared" si="70"/>
        <v>61.999999999999943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-154.83870967741814</v>
      </c>
      <c r="AG127" s="109">
        <f t="shared" si="62"/>
        <v>0.89677419354838794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340</v>
      </c>
      <c r="E128" s="83"/>
      <c r="F128" s="359">
        <v>58.17</v>
      </c>
      <c r="G128" s="57">
        <v>1658</v>
      </c>
      <c r="H128" s="45">
        <f t="shared" si="82"/>
        <v>96445.86</v>
      </c>
      <c r="I128" s="423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1381.6666666666656</v>
      </c>
      <c r="O128" s="86">
        <f t="shared" si="84"/>
        <v>86.3541666666666</v>
      </c>
      <c r="P128" s="54">
        <f t="shared" si="79"/>
        <v>0</v>
      </c>
      <c r="Q128" s="88">
        <f t="shared" si="80"/>
        <v>-3.6458333333333997</v>
      </c>
      <c r="R128" s="424">
        <f t="shared" si="81"/>
        <v>0.95949074074074003</v>
      </c>
      <c r="S128" s="610"/>
      <c r="T128" s="50">
        <v>0.90694444444444422</v>
      </c>
      <c r="U128" s="50">
        <v>0.95694444444444426</v>
      </c>
      <c r="V128" s="425">
        <v>21</v>
      </c>
      <c r="W128" s="436">
        <f t="shared" si="70"/>
        <v>72.000000000000057</v>
      </c>
      <c r="X128" s="64">
        <v>0.89722222222222225</v>
      </c>
      <c r="Y128" s="64">
        <v>0.90625</v>
      </c>
      <c r="Z128" s="54"/>
      <c r="AA128" s="54"/>
      <c r="AB128" s="588"/>
      <c r="AC128" s="588"/>
      <c r="AD128" s="423"/>
      <c r="AE128" s="423"/>
      <c r="AF128" s="48">
        <f t="shared" si="61"/>
        <v>-58.333333333334394</v>
      </c>
      <c r="AG128" s="427">
        <f t="shared" si="62"/>
        <v>0.95949074074074003</v>
      </c>
      <c r="AH128" s="604"/>
    </row>
    <row r="129" spans="1:34" ht="19.149999999999999" customHeight="1">
      <c r="A129" s="609"/>
      <c r="B129" s="131">
        <v>0</v>
      </c>
      <c r="C129" s="160"/>
      <c r="D129" s="59"/>
      <c r="E129" s="60"/>
      <c r="F129" s="359" t="s">
        <v>105</v>
      </c>
      <c r="G129" s="57"/>
      <c r="H129" s="45">
        <f t="shared" si="82"/>
        <v>0</v>
      </c>
      <c r="I129" s="423"/>
      <c r="J129" s="46"/>
      <c r="K129" s="44"/>
      <c r="L129" s="47"/>
      <c r="M129" s="434"/>
      <c r="N129" s="177"/>
      <c r="O129" s="241"/>
      <c r="P129" s="108"/>
      <c r="Q129" s="185"/>
      <c r="R129" s="109"/>
      <c r="S129" s="610"/>
      <c r="T129" s="50"/>
      <c r="U129" s="50"/>
      <c r="V129" s="425"/>
      <c r="W129" s="436"/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0</v>
      </c>
      <c r="AG129" s="109" t="e">
        <f t="shared" si="62"/>
        <v>#DIV/0!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18.428571428571427</v>
      </c>
      <c r="K134" s="246">
        <v>1496.7142857142858</v>
      </c>
      <c r="L134" s="247">
        <v>81.806062775987584</v>
      </c>
      <c r="M134" s="246">
        <f t="shared" ref="M134:O134" si="85">AVERAGE(M122:M133)</f>
        <v>18.285714285714285</v>
      </c>
      <c r="N134" s="246">
        <f t="shared" si="85"/>
        <v>1332.9259169830434</v>
      </c>
      <c r="O134" s="247">
        <f t="shared" si="85"/>
        <v>73.447011792042673</v>
      </c>
      <c r="P134" s="51">
        <f t="shared" ref="P134:P142" si="86">M134-J134</f>
        <v>-0.14285714285714235</v>
      </c>
      <c r="Q134" s="142">
        <f t="shared" ref="Q134:Q142" si="87">O134-L134</f>
        <v>-8.3590509839449112</v>
      </c>
      <c r="R134" s="248">
        <f t="shared" ref="R134:R142" si="88">O134/L134</f>
        <v>0.89781868604488646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-163.78836873124237</v>
      </c>
      <c r="AG134" s="427">
        <f t="shared" si="62"/>
        <v>0.8905680460896539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2164.8000000000002</v>
      </c>
      <c r="H135" s="249">
        <f t="shared" ref="H135:H146" si="89">F135*G135</f>
        <v>117094.03200000002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2" si="90">G135/W135*60</f>
        <v>1396.6451612903218</v>
      </c>
      <c r="O135" s="116">
        <f t="shared" ref="O135:O142" si="91">N135/M135</f>
        <v>77.591397849462325</v>
      </c>
      <c r="P135" s="54">
        <f t="shared" si="86"/>
        <v>0</v>
      </c>
      <c r="Q135" s="88">
        <f t="shared" si="87"/>
        <v>-5.7419354838710035</v>
      </c>
      <c r="R135" s="424">
        <f t="shared" si="88"/>
        <v>0.93109677419354797</v>
      </c>
      <c r="S135" s="594">
        <f>R147</f>
        <v>0.92744417771106513</v>
      </c>
      <c r="T135" s="250">
        <v>0.45833333333333331</v>
      </c>
      <c r="U135" s="50">
        <v>0.5229166666666667</v>
      </c>
      <c r="V135" s="145">
        <v>5</v>
      </c>
      <c r="W135" s="251">
        <f t="shared" ref="W135:W147" si="92">(U135-T135)*24*60</f>
        <v>93.000000000000071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-103.35483870967823</v>
      </c>
      <c r="AG135" s="121">
        <f t="shared" si="62"/>
        <v>0.93109677419354786</v>
      </c>
      <c r="AH135" s="587">
        <f>AG147</f>
        <v>0.92479068545004128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1633</v>
      </c>
      <c r="H136" s="84">
        <f t="shared" si="89"/>
        <v>94281.255000000005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1399.7142857142842</v>
      </c>
      <c r="O136" s="86">
        <f t="shared" si="91"/>
        <v>87.482142857142762</v>
      </c>
      <c r="P136" s="54">
        <f t="shared" si="86"/>
        <v>0</v>
      </c>
      <c r="Q136" s="88">
        <f t="shared" si="87"/>
        <v>-10.330357142857238</v>
      </c>
      <c r="R136" s="424">
        <f t="shared" si="88"/>
        <v>0.89438612505705062</v>
      </c>
      <c r="S136" s="594"/>
      <c r="T136" s="250">
        <v>0.53819444444444442</v>
      </c>
      <c r="U136" s="50">
        <v>0.58680555555555558</v>
      </c>
      <c r="V136" s="145">
        <v>22</v>
      </c>
      <c r="W136" s="251">
        <f t="shared" si="92"/>
        <v>70.000000000000071</v>
      </c>
      <c r="X136" s="53">
        <v>0.52708333333333335</v>
      </c>
      <c r="Y136" s="53">
        <v>0.53680555555555554</v>
      </c>
      <c r="Z136" s="54"/>
      <c r="AA136" s="54"/>
      <c r="AB136" s="588"/>
      <c r="AC136" s="588"/>
      <c r="AD136" s="423"/>
      <c r="AE136" s="423"/>
      <c r="AF136" s="48">
        <f t="shared" si="61"/>
        <v>-165.28571428571581</v>
      </c>
      <c r="AG136" s="126">
        <f t="shared" si="62"/>
        <v>0.89438612505705062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1483</v>
      </c>
      <c r="H137" s="84">
        <f t="shared" si="89"/>
        <v>75143.61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1412.3809523809537</v>
      </c>
      <c r="O137" s="86">
        <f t="shared" si="91"/>
        <v>78.46560846560854</v>
      </c>
      <c r="P137" s="54">
        <f t="shared" si="86"/>
        <v>0</v>
      </c>
      <c r="Q137" s="88">
        <f t="shared" si="87"/>
        <v>-4.8677248677247889</v>
      </c>
      <c r="R137" s="424">
        <f t="shared" si="88"/>
        <v>0.94158730158730253</v>
      </c>
      <c r="S137" s="594"/>
      <c r="T137" s="50">
        <v>0.59166666666666667</v>
      </c>
      <c r="U137" s="50">
        <v>0.63541666666666663</v>
      </c>
      <c r="V137" s="253">
        <v>7</v>
      </c>
      <c r="W137" s="251">
        <f t="shared" si="92"/>
        <v>62.999999999999936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-87.619047619046341</v>
      </c>
      <c r="AG137" s="126">
        <f t="shared" si="62"/>
        <v>0.94158730158730242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276</v>
      </c>
      <c r="E138" s="83"/>
      <c r="F138" s="359">
        <v>50.67</v>
      </c>
      <c r="G138" s="57">
        <v>883</v>
      </c>
      <c r="H138" s="84">
        <f t="shared" si="89"/>
        <v>44741.61</v>
      </c>
      <c r="I138" s="423"/>
      <c r="J138" s="87">
        <v>17</v>
      </c>
      <c r="K138" s="57">
        <v>1500</v>
      </c>
      <c r="L138" s="86">
        <v>88.235294117647058</v>
      </c>
      <c r="M138" s="232">
        <v>16</v>
      </c>
      <c r="N138" s="57">
        <f t="shared" si="90"/>
        <v>1358.4615384615377</v>
      </c>
      <c r="O138" s="86">
        <f t="shared" si="91"/>
        <v>84.903846153846104</v>
      </c>
      <c r="P138" s="54">
        <f t="shared" si="86"/>
        <v>-1</v>
      </c>
      <c r="Q138" s="88">
        <f t="shared" si="87"/>
        <v>-3.3314479638009544</v>
      </c>
      <c r="R138" s="429">
        <f t="shared" si="88"/>
        <v>0.96224358974358914</v>
      </c>
      <c r="S138" s="594"/>
      <c r="T138" s="50">
        <v>0.70833333333333337</v>
      </c>
      <c r="U138" s="50">
        <v>0.73541666666666672</v>
      </c>
      <c r="V138" s="253">
        <v>5</v>
      </c>
      <c r="W138" s="251">
        <f t="shared" si="92"/>
        <v>39.000000000000021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-141.53846153846234</v>
      </c>
      <c r="AG138" s="126">
        <f t="shared" si="62"/>
        <v>0.90564102564102511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277</v>
      </c>
      <c r="E139" s="43"/>
      <c r="F139" s="359">
        <v>50.98</v>
      </c>
      <c r="G139" s="57">
        <v>1536</v>
      </c>
      <c r="H139" s="84">
        <f t="shared" si="89"/>
        <v>78305.279999999999</v>
      </c>
      <c r="I139" s="423"/>
      <c r="J139" s="46">
        <v>20</v>
      </c>
      <c r="K139" s="44">
        <v>1440</v>
      </c>
      <c r="L139" s="47">
        <v>72</v>
      </c>
      <c r="M139" s="232">
        <v>19</v>
      </c>
      <c r="N139" s="57">
        <f t="shared" si="90"/>
        <v>1316.5714285714273</v>
      </c>
      <c r="O139" s="86">
        <f t="shared" si="91"/>
        <v>69.293233082706706</v>
      </c>
      <c r="P139" s="54">
        <f t="shared" si="86"/>
        <v>-1</v>
      </c>
      <c r="Q139" s="88">
        <f t="shared" si="87"/>
        <v>-2.7067669172932938</v>
      </c>
      <c r="R139" s="424">
        <f t="shared" si="88"/>
        <v>0.96240601503759315</v>
      </c>
      <c r="S139" s="594"/>
      <c r="T139" s="50">
        <v>0.74027777777777781</v>
      </c>
      <c r="U139" s="50">
        <v>0.78888888888888897</v>
      </c>
      <c r="V139" s="254">
        <v>7</v>
      </c>
      <c r="W139" s="251">
        <f t="shared" si="92"/>
        <v>70.000000000000071</v>
      </c>
      <c r="X139" s="53"/>
      <c r="Y139" s="53"/>
      <c r="Z139" s="54"/>
      <c r="AA139" s="54"/>
      <c r="AB139" s="588"/>
      <c r="AC139" s="588"/>
      <c r="AD139" s="423">
        <v>1</v>
      </c>
      <c r="AE139" s="423"/>
      <c r="AF139" s="48">
        <f t="shared" si="61"/>
        <v>-123.4285714285727</v>
      </c>
      <c r="AG139" s="126">
        <f t="shared" si="62"/>
        <v>0.91428571428571337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279</v>
      </c>
      <c r="E140" s="83"/>
      <c r="F140" s="359">
        <v>50.92</v>
      </c>
      <c r="G140" s="57">
        <v>1718</v>
      </c>
      <c r="H140" s="84">
        <f t="shared" si="89"/>
        <v>87480.56</v>
      </c>
      <c r="I140" s="42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0"/>
        <v>1374.399999999999</v>
      </c>
      <c r="O140" s="86">
        <f t="shared" si="91"/>
        <v>72.336842105263102</v>
      </c>
      <c r="P140" s="54">
        <f t="shared" si="86"/>
        <v>0</v>
      </c>
      <c r="Q140" s="88">
        <f t="shared" si="87"/>
        <v>-3.4526315789474182</v>
      </c>
      <c r="R140" s="424">
        <f t="shared" si="88"/>
        <v>0.95444444444444376</v>
      </c>
      <c r="S140" s="595"/>
      <c r="T140" s="63">
        <v>0.79375000000000007</v>
      </c>
      <c r="U140" s="256">
        <v>0.84583333333333344</v>
      </c>
      <c r="V140" s="257">
        <v>7</v>
      </c>
      <c r="W140" s="251">
        <f t="shared" si="92"/>
        <v>75.000000000000057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-65.600000000001046</v>
      </c>
      <c r="AG140" s="126">
        <f t="shared" si="62"/>
        <v>0.95444444444444376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280</v>
      </c>
      <c r="E141" s="258"/>
      <c r="F141" s="359">
        <v>50.67</v>
      </c>
      <c r="G141" s="57">
        <v>975</v>
      </c>
      <c r="H141" s="84">
        <f t="shared" si="89"/>
        <v>49403.25</v>
      </c>
      <c r="I141" s="42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0"/>
        <v>1329.5454545454545</v>
      </c>
      <c r="O141" s="86">
        <f t="shared" si="91"/>
        <v>78.208556149732615</v>
      </c>
      <c r="P141" s="54">
        <f t="shared" si="86"/>
        <v>0</v>
      </c>
      <c r="Q141" s="88">
        <f t="shared" si="87"/>
        <v>-6.4973262032085586</v>
      </c>
      <c r="R141" s="424">
        <f t="shared" si="88"/>
        <v>0.92329545454545447</v>
      </c>
      <c r="S141" s="595"/>
      <c r="T141" s="63">
        <v>0.86111111111111116</v>
      </c>
      <c r="U141" s="256">
        <v>0.89166666666666672</v>
      </c>
      <c r="V141" s="55">
        <v>22</v>
      </c>
      <c r="W141" s="251">
        <f t="shared" si="92"/>
        <v>44</v>
      </c>
      <c r="X141" s="53">
        <v>0.85</v>
      </c>
      <c r="Y141" s="53">
        <v>0.86041666666666661</v>
      </c>
      <c r="Z141" s="54"/>
      <c r="AA141" s="54"/>
      <c r="AB141" s="588"/>
      <c r="AC141" s="588"/>
      <c r="AD141" s="423"/>
      <c r="AE141" s="423"/>
      <c r="AF141" s="48">
        <f t="shared" si="61"/>
        <v>-110.4545454545455</v>
      </c>
      <c r="AG141" s="126">
        <f t="shared" si="62"/>
        <v>0.92329545454545447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281</v>
      </c>
      <c r="E142" s="258"/>
      <c r="F142" s="359">
        <v>50.49</v>
      </c>
      <c r="G142" s="57">
        <v>1303</v>
      </c>
      <c r="H142" s="84">
        <f t="shared" si="89"/>
        <v>65788.47</v>
      </c>
      <c r="I142" s="423"/>
      <c r="J142" s="46">
        <v>14</v>
      </c>
      <c r="K142" s="44">
        <v>1440</v>
      </c>
      <c r="L142" s="47">
        <v>102.85714285714286</v>
      </c>
      <c r="M142" s="232">
        <v>15</v>
      </c>
      <c r="N142" s="57">
        <f t="shared" si="90"/>
        <v>1347.9310344827597</v>
      </c>
      <c r="O142" s="86">
        <f t="shared" si="91"/>
        <v>89.862068965517309</v>
      </c>
      <c r="P142" s="54">
        <f t="shared" si="86"/>
        <v>1</v>
      </c>
      <c r="Q142" s="88">
        <f t="shared" si="87"/>
        <v>-12.995073891625552</v>
      </c>
      <c r="R142" s="424">
        <f t="shared" si="88"/>
        <v>0.87365900383141826</v>
      </c>
      <c r="S142" s="595"/>
      <c r="T142" s="63">
        <v>0.89652777777777781</v>
      </c>
      <c r="U142" s="256">
        <v>0.93680555555555556</v>
      </c>
      <c r="V142" s="55">
        <v>7</v>
      </c>
      <c r="W142" s="251">
        <f t="shared" si="92"/>
        <v>57.999999999999957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-92.068965517240258</v>
      </c>
      <c r="AG142" s="126">
        <f t="shared" si="62"/>
        <v>0.93606321839080542</v>
      </c>
      <c r="AH142" s="587"/>
    </row>
    <row r="143" spans="1:34" ht="19.149999999999999" customHeight="1">
      <c r="A143" s="592"/>
      <c r="B143" s="425">
        <v>0</v>
      </c>
      <c r="C143" s="259"/>
      <c r="D143" s="82"/>
      <c r="E143" s="83"/>
      <c r="F143" s="359" t="s">
        <v>105</v>
      </c>
      <c r="G143" s="57"/>
      <c r="H143" s="84">
        <f t="shared" si="89"/>
        <v>0</v>
      </c>
      <c r="I143" s="423"/>
      <c r="J143" s="87"/>
      <c r="K143" s="57"/>
      <c r="L143" s="86"/>
      <c r="M143" s="232"/>
      <c r="N143" s="57"/>
      <c r="O143" s="86"/>
      <c r="P143" s="54"/>
      <c r="Q143" s="88"/>
      <c r="R143" s="424"/>
      <c r="S143" s="595"/>
      <c r="T143" s="63"/>
      <c r="U143" s="256"/>
      <c r="V143" s="55"/>
      <c r="W143" s="251">
        <f t="shared" si="92"/>
        <v>0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0</v>
      </c>
      <c r="AG143" s="126" t="e">
        <f t="shared" si="62"/>
        <v>#DIV/0!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17.375</v>
      </c>
      <c r="K147" s="101">
        <v>1478.125</v>
      </c>
      <c r="L147" s="104">
        <v>86.008369959826041</v>
      </c>
      <c r="M147" s="246">
        <f t="shared" ref="M147:O147" si="93">AVERAGE(M135:M146)</f>
        <v>17.25</v>
      </c>
      <c r="N147" s="246">
        <f t="shared" si="93"/>
        <v>1366.9562319308423</v>
      </c>
      <c r="O147" s="247">
        <f t="shared" si="93"/>
        <v>79.767961953659935</v>
      </c>
      <c r="P147" s="51">
        <f t="shared" ref="P147:P152" si="94">M147-J147</f>
        <v>-0.125</v>
      </c>
      <c r="Q147" s="142">
        <f t="shared" ref="Q147:Q152" si="95">O147-L147</f>
        <v>-6.2404080061661062</v>
      </c>
      <c r="R147" s="262">
        <f t="shared" ref="R147:R152" si="96">O147/L147</f>
        <v>0.92744417771106513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7">
        <f t="shared" si="61"/>
        <v>-111.16876806915775</v>
      </c>
      <c r="AG147" s="263">
        <f t="shared" si="62"/>
        <v>0.92479068545004128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1451.7</v>
      </c>
      <c r="H148" s="84">
        <f t="shared" ref="H148:H172" si="97">F148*G148</f>
        <v>38470.050000000003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2" si="98">G148/W148*60</f>
        <v>1501.7586206896542</v>
      </c>
      <c r="O148" s="47">
        <f t="shared" ref="O148:O152" si="99">N148/M148</f>
        <v>125.14655172413785</v>
      </c>
      <c r="P148" s="48">
        <f t="shared" si="94"/>
        <v>0</v>
      </c>
      <c r="Q148" s="49">
        <f t="shared" si="95"/>
        <v>-41.520114942528807</v>
      </c>
      <c r="R148" s="427">
        <f t="shared" si="96"/>
        <v>0.75087931034482713</v>
      </c>
      <c r="S148" s="600">
        <f>R160</f>
        <v>0.81828884155454773</v>
      </c>
      <c r="T148" s="250">
        <v>0.45833333333333331</v>
      </c>
      <c r="U148" s="50">
        <v>0.49861111111111112</v>
      </c>
      <c r="V148" s="425">
        <v>5</v>
      </c>
      <c r="W148" s="436">
        <f>(U148-T148)*24*60</f>
        <v>58.000000000000036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-498.24137931034579</v>
      </c>
      <c r="AG148" s="126">
        <f t="shared" si="62"/>
        <v>0.75087931034482713</v>
      </c>
      <c r="AH148" s="587">
        <f>AG160</f>
        <v>0.82198911598578328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1271</v>
      </c>
      <c r="H149" s="84">
        <f t="shared" si="97"/>
        <v>57169.579999999994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1191.5625000000014</v>
      </c>
      <c r="O149" s="47">
        <f t="shared" si="99"/>
        <v>62.713815789473756</v>
      </c>
      <c r="P149" s="48">
        <f t="shared" si="94"/>
        <v>0</v>
      </c>
      <c r="Q149" s="49">
        <f t="shared" si="95"/>
        <v>-16.233552631578874</v>
      </c>
      <c r="R149" s="427">
        <f t="shared" si="96"/>
        <v>0.79437500000000094</v>
      </c>
      <c r="S149" s="601"/>
      <c r="T149" s="250">
        <v>0.70833333333333337</v>
      </c>
      <c r="U149" s="50">
        <v>0.75277777777777777</v>
      </c>
      <c r="V149" s="425">
        <v>5</v>
      </c>
      <c r="W149" s="436">
        <f t="shared" ref="W149:W159" si="100">(U149-T149)*24*60</f>
        <v>63.999999999999929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-308.43749999999864</v>
      </c>
      <c r="AG149" s="126">
        <f t="shared" si="62"/>
        <v>0.79437500000000094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868</v>
      </c>
      <c r="H150" s="84">
        <f t="shared" si="97"/>
        <v>46594.239999999998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1211.1627906976742</v>
      </c>
      <c r="O150" s="47">
        <f t="shared" si="99"/>
        <v>60.558139534883708</v>
      </c>
      <c r="P150" s="48">
        <f t="shared" si="94"/>
        <v>0</v>
      </c>
      <c r="Q150" s="49">
        <f t="shared" si="95"/>
        <v>-14.441860465116292</v>
      </c>
      <c r="R150" s="427">
        <f t="shared" si="96"/>
        <v>0.80744186046511612</v>
      </c>
      <c r="S150" s="601"/>
      <c r="T150" s="250">
        <v>0.75763888888888886</v>
      </c>
      <c r="U150" s="50">
        <v>0.78749999999999998</v>
      </c>
      <c r="V150" s="425">
        <v>7</v>
      </c>
      <c r="W150" s="436">
        <f t="shared" si="100"/>
        <v>43.000000000000007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-288.83720930232585</v>
      </c>
      <c r="AG150" s="126">
        <f t="shared" si="62"/>
        <v>0.80744186046511612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861</v>
      </c>
      <c r="H151" s="84">
        <f t="shared" si="97"/>
        <v>47837.16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1291.4999999999995</v>
      </c>
      <c r="O151" s="47">
        <f t="shared" si="99"/>
        <v>80.718749999999972</v>
      </c>
      <c r="P151" s="48">
        <f t="shared" si="94"/>
        <v>0</v>
      </c>
      <c r="Q151" s="49">
        <f t="shared" si="95"/>
        <v>-9.2812500000000284</v>
      </c>
      <c r="R151" s="427">
        <f t="shared" si="96"/>
        <v>0.89687499999999964</v>
      </c>
      <c r="S151" s="601"/>
      <c r="T151" s="250">
        <v>0.8027777777777777</v>
      </c>
      <c r="U151" s="50">
        <v>0.83055555555555549</v>
      </c>
      <c r="V151" s="425">
        <v>22</v>
      </c>
      <c r="W151" s="436">
        <f t="shared" si="100"/>
        <v>40.000000000000014</v>
      </c>
      <c r="X151" s="219">
        <v>0.79166666666666663</v>
      </c>
      <c r="Y151" s="219">
        <v>0.80208333333333337</v>
      </c>
      <c r="Z151" s="220"/>
      <c r="AA151" s="220"/>
      <c r="AB151" s="588"/>
      <c r="AC151" s="588"/>
      <c r="AD151" s="224"/>
      <c r="AE151" s="224"/>
      <c r="AF151" s="48">
        <f t="shared" si="61"/>
        <v>-148.50000000000045</v>
      </c>
      <c r="AG151" s="126">
        <f t="shared" si="62"/>
        <v>0.89687499999999964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662</v>
      </c>
      <c r="H152" s="84">
        <f t="shared" si="97"/>
        <v>35939.979999999996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1281.2903225806431</v>
      </c>
      <c r="O152" s="47">
        <f t="shared" si="99"/>
        <v>85.419354838709538</v>
      </c>
      <c r="P152" s="48">
        <f t="shared" si="94"/>
        <v>0</v>
      </c>
      <c r="Q152" s="49">
        <f t="shared" si="95"/>
        <v>-10.580645161290462</v>
      </c>
      <c r="R152" s="427">
        <f t="shared" si="96"/>
        <v>0.88978494623655768</v>
      </c>
      <c r="S152" s="601"/>
      <c r="T152" s="265">
        <v>0.83541666666666659</v>
      </c>
      <c r="U152" s="63">
        <v>0.8569444444444444</v>
      </c>
      <c r="V152" s="438">
        <v>7</v>
      </c>
      <c r="W152" s="436">
        <f t="shared" si="100"/>
        <v>31.00000000000005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-158.70967741935692</v>
      </c>
      <c r="AG152" s="126">
        <f t="shared" si="62"/>
        <v>0.88978494623655768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16.399999999999999</v>
      </c>
      <c r="K160" s="273">
        <v>1576</v>
      </c>
      <c r="L160" s="274">
        <v>101.32280701754385</v>
      </c>
      <c r="M160" s="273">
        <f t="shared" ref="M160:O160" si="101">AVERAGE(M148:M159)</f>
        <v>16.399999999999999</v>
      </c>
      <c r="N160" s="273">
        <f t="shared" si="101"/>
        <v>1295.4548467935945</v>
      </c>
      <c r="O160" s="274">
        <f t="shared" si="101"/>
        <v>82.911322377440953</v>
      </c>
      <c r="P160" s="65">
        <f t="shared" ref="P160:P165" si="102">M160-J160</f>
        <v>0</v>
      </c>
      <c r="Q160" s="74">
        <f t="shared" ref="Q160:Q165" si="103">O160-L160</f>
        <v>-18.411484640102898</v>
      </c>
      <c r="R160" s="275">
        <f>O160/L160</f>
        <v>0.81828884155454773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-280.54515320640553</v>
      </c>
      <c r="AG160" s="130">
        <f t="shared" si="62"/>
        <v>0.82198911598578328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3327</v>
      </c>
      <c r="H161" s="84">
        <f t="shared" ref="H161:H170" si="104">F161*G161</f>
        <v>113883.20999999999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2193.6263736263736</v>
      </c>
      <c r="O161" s="86">
        <f t="shared" ref="O161:O165" si="106">N161/M161</f>
        <v>168.74049027895182</v>
      </c>
      <c r="P161" s="54">
        <f t="shared" si="102"/>
        <v>0</v>
      </c>
      <c r="Q161" s="88">
        <f t="shared" si="103"/>
        <v>-4.3364327979712414</v>
      </c>
      <c r="R161" s="424">
        <f t="shared" ref="R161:R165" si="107">O161/L161</f>
        <v>0.97494505494505501</v>
      </c>
      <c r="S161" s="587">
        <f>R173</f>
        <v>0.96361401179713024</v>
      </c>
      <c r="T161" s="89">
        <v>0.16666666666666666</v>
      </c>
      <c r="U161" s="89">
        <v>0.2298611111111111</v>
      </c>
      <c r="V161" s="423">
        <v>5</v>
      </c>
      <c r="W161" s="90">
        <f t="shared" ref="W161:W172" si="108">(U161-T161)*24*60</f>
        <v>91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-56.373626373626394</v>
      </c>
      <c r="AG161" s="424">
        <f t="shared" si="62"/>
        <v>0.9749450549450549</v>
      </c>
      <c r="AH161" s="587">
        <f>AG173</f>
        <v>0.96586356660105521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3459</v>
      </c>
      <c r="H162" s="84">
        <f t="shared" si="104"/>
        <v>118401.56999999999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2207.8723404255311</v>
      </c>
      <c r="O162" s="86">
        <f t="shared" si="106"/>
        <v>169.83633387888702</v>
      </c>
      <c r="P162" s="54">
        <f t="shared" si="102"/>
        <v>0</v>
      </c>
      <c r="Q162" s="88">
        <f t="shared" si="103"/>
        <v>-3.2405891980360479</v>
      </c>
      <c r="R162" s="424">
        <f t="shared" si="107"/>
        <v>0.98127659574468062</v>
      </c>
      <c r="S162" s="587"/>
      <c r="T162" s="89">
        <v>0.24513888888888888</v>
      </c>
      <c r="U162" s="89">
        <v>0.31041666666666667</v>
      </c>
      <c r="V162" s="423">
        <v>22</v>
      </c>
      <c r="W162" s="90">
        <f t="shared" si="108"/>
        <v>94.000000000000028</v>
      </c>
      <c r="X162" s="96">
        <v>0.23472222222222219</v>
      </c>
      <c r="Y162" s="96">
        <v>0.24444444444444446</v>
      </c>
      <c r="Z162" s="54"/>
      <c r="AA162" s="54"/>
      <c r="AB162" s="588"/>
      <c r="AC162" s="588"/>
      <c r="AD162" s="423"/>
      <c r="AE162" s="423"/>
      <c r="AF162" s="54">
        <f t="shared" si="61"/>
        <v>-42.127659574468908</v>
      </c>
      <c r="AG162" s="424">
        <f t="shared" si="62"/>
        <v>0.98127659574468051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3284.3999999999996</v>
      </c>
      <c r="H163" s="84">
        <f t="shared" si="104"/>
        <v>117680.05199999998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2239.363636363636</v>
      </c>
      <c r="O163" s="86">
        <f t="shared" si="106"/>
        <v>203.57851239669418</v>
      </c>
      <c r="P163" s="54">
        <f t="shared" si="102"/>
        <v>0</v>
      </c>
      <c r="Q163" s="88">
        <f t="shared" si="103"/>
        <v>-0.96694214876035289</v>
      </c>
      <c r="R163" s="424">
        <f t="shared" si="107"/>
        <v>0.9952727272727272</v>
      </c>
      <c r="S163" s="587"/>
      <c r="T163" s="89">
        <v>0.3263888888888889</v>
      </c>
      <c r="U163" s="89">
        <v>0.38750000000000001</v>
      </c>
      <c r="V163" s="423">
        <v>23</v>
      </c>
      <c r="W163" s="90">
        <f t="shared" si="108"/>
        <v>88</v>
      </c>
      <c r="X163" s="96">
        <v>0.31527777777777777</v>
      </c>
      <c r="Y163" s="96">
        <v>0.32500000000000001</v>
      </c>
      <c r="Z163" s="54"/>
      <c r="AA163" s="54"/>
      <c r="AB163" s="588"/>
      <c r="AC163" s="588"/>
      <c r="AD163" s="423"/>
      <c r="AE163" s="423"/>
      <c r="AF163" s="54">
        <f t="shared" si="61"/>
        <v>-10.636363636363967</v>
      </c>
      <c r="AG163" s="424">
        <f t="shared" si="62"/>
        <v>0.99527272727272709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7136</v>
      </c>
      <c r="H164" s="84">
        <f t="shared" si="104"/>
        <v>259821.75999999998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2503.8596491228077</v>
      </c>
      <c r="O164" s="86">
        <f t="shared" si="106"/>
        <v>250.38596491228077</v>
      </c>
      <c r="P164" s="54">
        <f t="shared" si="102"/>
        <v>0</v>
      </c>
      <c r="Q164" s="88">
        <f t="shared" si="103"/>
        <v>-26.514035087719208</v>
      </c>
      <c r="R164" s="424">
        <f t="shared" si="107"/>
        <v>0.90424689386883639</v>
      </c>
      <c r="S164" s="587"/>
      <c r="T164" s="89">
        <v>0.42916666666666664</v>
      </c>
      <c r="U164" s="89">
        <v>0.54791666666666661</v>
      </c>
      <c r="V164" s="423">
        <v>7</v>
      </c>
      <c r="W164" s="90">
        <f t="shared" si="108"/>
        <v>170.99999999999994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-265.1403508771923</v>
      </c>
      <c r="AG164" s="424">
        <f t="shared" si="62"/>
        <v>0.90424689386883628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1407.6</v>
      </c>
      <c r="H165" s="84">
        <f t="shared" si="104"/>
        <v>50434.307999999997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2222.5263157894719</v>
      </c>
      <c r="O165" s="86">
        <f t="shared" si="106"/>
        <v>202.04784688995198</v>
      </c>
      <c r="P165" s="54">
        <f t="shared" si="102"/>
        <v>0</v>
      </c>
      <c r="Q165" s="88">
        <f t="shared" si="103"/>
        <v>-2.4976076555025486</v>
      </c>
      <c r="R165" s="424">
        <f t="shared" si="107"/>
        <v>0.98778947368420977</v>
      </c>
      <c r="S165" s="587"/>
      <c r="T165" s="89">
        <v>0.56180555555555545</v>
      </c>
      <c r="U165" s="89">
        <v>0.58819444444444435</v>
      </c>
      <c r="V165" s="423">
        <v>20</v>
      </c>
      <c r="W165" s="90">
        <f t="shared" si="108"/>
        <v>38.000000000000028</v>
      </c>
      <c r="X165" s="96">
        <v>0.55208333333333337</v>
      </c>
      <c r="Y165" s="96">
        <v>0.56111111111111112</v>
      </c>
      <c r="Z165" s="54"/>
      <c r="AA165" s="54"/>
      <c r="AB165" s="588"/>
      <c r="AC165" s="588"/>
      <c r="AD165" s="423"/>
      <c r="AE165" s="423"/>
      <c r="AF165" s="54">
        <f t="shared" si="61"/>
        <v>-27.473684210528063</v>
      </c>
      <c r="AG165" s="424">
        <f t="shared" si="62"/>
        <v>0.98778947368420977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2273.449663065564</v>
      </c>
      <c r="O173" s="104">
        <f t="shared" si="109"/>
        <v>198.91782967135316</v>
      </c>
      <c r="P173" s="54">
        <f>M173-J173</f>
        <v>0</v>
      </c>
      <c r="Q173" s="88">
        <f>O173-L173</f>
        <v>-7.5111213775979024</v>
      </c>
      <c r="R173" s="105">
        <f>O173/L173</f>
        <v>0.96361401179713024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-80.3503369344362</v>
      </c>
      <c r="AG173" s="424">
        <f t="shared" si="62"/>
        <v>0.96586356660105521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9676" priority="3223" operator="lessThan">
      <formula>0</formula>
    </cfRule>
  </conditionalFormatting>
  <conditionalFormatting sqref="AH57 AH70 S43 S123 S95 AH95 S5:S9 AH5:AH9 S134 AH17:AH18 S17:S18 S32 S82 AH82 S57:S70">
    <cfRule type="cellIs" dxfId="9675" priority="3222" operator="lessThan">
      <formula>0.8</formula>
    </cfRule>
  </conditionalFormatting>
  <conditionalFormatting sqref="R147 R173 R30 R121 R95 R43 R134 R82 R155:R159 R17:R18 R57:R70 R109:R118">
    <cfRule type="cellIs" dxfId="9674" priority="3220" operator="lessThan">
      <formula>0.8</formula>
    </cfRule>
    <cfRule type="cellIs" dxfId="9673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9672" priority="3218" operator="greaterThan">
      <formula>1</formula>
    </cfRule>
    <cfRule type="cellIs" dxfId="9671" priority="3219" operator="lessThan">
      <formula>0.8</formula>
    </cfRule>
  </conditionalFormatting>
  <conditionalFormatting sqref="P147 P30 P121 P95 P43 P134 P82 P155:P159 P57:P70 P109:P118 P17:P28">
    <cfRule type="cellIs" dxfId="9670" priority="3217" operator="greaterThan">
      <formula>0</formula>
    </cfRule>
  </conditionalFormatting>
  <conditionalFormatting sqref="S161">
    <cfRule type="cellIs" dxfId="9669" priority="3216" operator="lessThan">
      <formula>0.8</formula>
    </cfRule>
  </conditionalFormatting>
  <conditionalFormatting sqref="Q161:Q167">
    <cfRule type="cellIs" dxfId="9668" priority="3215" operator="lessThan">
      <formula>0</formula>
    </cfRule>
  </conditionalFormatting>
  <conditionalFormatting sqref="R161:R167">
    <cfRule type="cellIs" dxfId="9667" priority="3213" operator="lessThan">
      <formula>0.8</formula>
    </cfRule>
    <cfRule type="cellIs" dxfId="9666" priority="3214" operator="greaterThan">
      <formula>1</formula>
    </cfRule>
  </conditionalFormatting>
  <conditionalFormatting sqref="R161:R167">
    <cfRule type="cellIs" dxfId="9665" priority="3211" operator="greaterThan">
      <formula>1</formula>
    </cfRule>
    <cfRule type="cellIs" dxfId="9664" priority="3212" operator="lessThan">
      <formula>0.8</formula>
    </cfRule>
  </conditionalFormatting>
  <conditionalFormatting sqref="P161:P167">
    <cfRule type="cellIs" dxfId="9663" priority="3210" operator="greaterThan">
      <formula>0</formula>
    </cfRule>
  </conditionalFormatting>
  <conditionalFormatting sqref="Q169:Q172 AF161:AF172">
    <cfRule type="cellIs" dxfId="9662" priority="3209" operator="lessThan">
      <formula>0</formula>
    </cfRule>
  </conditionalFormatting>
  <conditionalFormatting sqref="R169:R172">
    <cfRule type="cellIs" dxfId="9661" priority="3207" operator="lessThan">
      <formula>0.8</formula>
    </cfRule>
    <cfRule type="cellIs" dxfId="9660" priority="3208" operator="greaterThan">
      <formula>1</formula>
    </cfRule>
  </conditionalFormatting>
  <conditionalFormatting sqref="R169:R172 AG161:AG172">
    <cfRule type="cellIs" dxfId="9659" priority="3205" operator="greaterThan">
      <formula>1</formula>
    </cfRule>
    <cfRule type="cellIs" dxfId="9658" priority="3206" operator="lessThan">
      <formula>0.8</formula>
    </cfRule>
  </conditionalFormatting>
  <conditionalFormatting sqref="P169:P172">
    <cfRule type="cellIs" dxfId="9657" priority="3204" operator="greaterThan">
      <formula>0</formula>
    </cfRule>
  </conditionalFormatting>
  <conditionalFormatting sqref="AF145">
    <cfRule type="cellIs" dxfId="9656" priority="3203" operator="lessThan">
      <formula>0</formula>
    </cfRule>
  </conditionalFormatting>
  <conditionalFormatting sqref="AG145">
    <cfRule type="cellIs" dxfId="9655" priority="3201" operator="greaterThan">
      <formula>1</formula>
    </cfRule>
    <cfRule type="cellIs" dxfId="9654" priority="3202" operator="lessThan">
      <formula>0.8</formula>
    </cfRule>
  </conditionalFormatting>
  <conditionalFormatting sqref="AF44:AF54">
    <cfRule type="cellIs" dxfId="9653" priority="3200" operator="lessThan">
      <formula>0</formula>
    </cfRule>
  </conditionalFormatting>
  <conditionalFormatting sqref="AG44:AG54">
    <cfRule type="cellIs" dxfId="9652" priority="3198" operator="greaterThan">
      <formula>1</formula>
    </cfRule>
    <cfRule type="cellIs" dxfId="9651" priority="3199" operator="lessThan">
      <formula>0.8</formula>
    </cfRule>
  </conditionalFormatting>
  <conditionalFormatting sqref="AF83:AF94">
    <cfRule type="cellIs" dxfId="9650" priority="3197" operator="lessThan">
      <formula>0</formula>
    </cfRule>
  </conditionalFormatting>
  <conditionalFormatting sqref="AH83">
    <cfRule type="cellIs" dxfId="9649" priority="3196" operator="lessThan">
      <formula>0.8</formula>
    </cfRule>
  </conditionalFormatting>
  <conditionalFormatting sqref="AG83:AG94">
    <cfRule type="cellIs" dxfId="9648" priority="3194" operator="greaterThan">
      <formula>1</formula>
    </cfRule>
    <cfRule type="cellIs" dxfId="9647" priority="3195" operator="lessThan">
      <formula>0.8</formula>
    </cfRule>
  </conditionalFormatting>
  <conditionalFormatting sqref="S83">
    <cfRule type="cellIs" dxfId="9646" priority="3193" operator="lessThan">
      <formula>0.8</formula>
    </cfRule>
  </conditionalFormatting>
  <conditionalFormatting sqref="AH84">
    <cfRule type="cellIs" dxfId="9645" priority="3192" operator="lessThan">
      <formula>0.8</formula>
    </cfRule>
  </conditionalFormatting>
  <conditionalFormatting sqref="S84">
    <cfRule type="cellIs" dxfId="9644" priority="3191" operator="lessThan">
      <formula>0.8</formula>
    </cfRule>
  </conditionalFormatting>
  <conditionalFormatting sqref="S90">
    <cfRule type="cellIs" dxfId="9643" priority="3190" operator="lessThan">
      <formula>0.8</formula>
    </cfRule>
  </conditionalFormatting>
  <conditionalFormatting sqref="AH90">
    <cfRule type="cellIs" dxfId="9642" priority="3189" operator="lessThan">
      <formula>0.8</formula>
    </cfRule>
  </conditionalFormatting>
  <conditionalFormatting sqref="AF122">
    <cfRule type="cellIs" dxfId="9641" priority="3188" operator="lessThan">
      <formula>0</formula>
    </cfRule>
  </conditionalFormatting>
  <conditionalFormatting sqref="S122">
    <cfRule type="cellIs" dxfId="9640" priority="3187" operator="lessThan">
      <formula>0.8</formula>
    </cfRule>
  </conditionalFormatting>
  <conditionalFormatting sqref="AG122">
    <cfRule type="cellIs" dxfId="9639" priority="3185" operator="greaterThan">
      <formula>1</formula>
    </cfRule>
    <cfRule type="cellIs" dxfId="9638" priority="3186" operator="lessThan">
      <formula>0.8</formula>
    </cfRule>
  </conditionalFormatting>
  <conditionalFormatting sqref="P162:P168">
    <cfRule type="cellIs" dxfId="9637" priority="3179" operator="greaterThan">
      <formula>0</formula>
    </cfRule>
  </conditionalFormatting>
  <conditionalFormatting sqref="R162:R168">
    <cfRule type="cellIs" dxfId="9636" priority="3182" operator="lessThan">
      <formula>0.8</formula>
    </cfRule>
    <cfRule type="cellIs" dxfId="9635" priority="3183" operator="greaterThan">
      <formula>1</formula>
    </cfRule>
  </conditionalFormatting>
  <conditionalFormatting sqref="R162:R168">
    <cfRule type="cellIs" dxfId="9634" priority="3180" operator="greaterThan">
      <formula>1</formula>
    </cfRule>
    <cfRule type="cellIs" dxfId="9633" priority="3181" operator="lessThan">
      <formula>0.8</formula>
    </cfRule>
  </conditionalFormatting>
  <conditionalFormatting sqref="Q162:Q168">
    <cfRule type="cellIs" dxfId="9632" priority="3184" operator="lessThan">
      <formula>0</formula>
    </cfRule>
  </conditionalFormatting>
  <conditionalFormatting sqref="P132:P133">
    <cfRule type="cellIs" dxfId="9631" priority="3172" operator="greaterThan">
      <formula>0</formula>
    </cfRule>
  </conditionalFormatting>
  <conditionalFormatting sqref="AF124 Q132:Q133 AF132:AF133 AF126:AF127 AF129:AF130">
    <cfRule type="cellIs" dxfId="9630" priority="3178" operator="lessThan">
      <formula>0</formula>
    </cfRule>
  </conditionalFormatting>
  <conditionalFormatting sqref="S124:S133">
    <cfRule type="cellIs" dxfId="9629" priority="3177" operator="lessThan">
      <formula>0.8</formula>
    </cfRule>
  </conditionalFormatting>
  <conditionalFormatting sqref="R132:R133">
    <cfRule type="cellIs" dxfId="9628" priority="3175" operator="lessThan">
      <formula>0.8</formula>
    </cfRule>
    <cfRule type="cellIs" dxfId="9627" priority="3176" operator="greaterThan">
      <formula>1</formula>
    </cfRule>
  </conditionalFormatting>
  <conditionalFormatting sqref="AG124 R132:R133 AG132:AG133 AG126:AG127 AG129:AG130">
    <cfRule type="cellIs" dxfId="9626" priority="3173" operator="greaterThan">
      <formula>1</formula>
    </cfRule>
    <cfRule type="cellIs" dxfId="9625" priority="3174" operator="lessThan">
      <formula>0.8</formula>
    </cfRule>
  </conditionalFormatting>
  <conditionalFormatting sqref="AH109">
    <cfRule type="cellIs" dxfId="9624" priority="3171" operator="lessThan">
      <formula>0.8</formula>
    </cfRule>
  </conditionalFormatting>
  <conditionalFormatting sqref="R160 AG160">
    <cfRule type="cellIs" dxfId="9623" priority="3166" operator="greaterThan">
      <formula>1</formula>
    </cfRule>
    <cfRule type="cellIs" dxfId="9622" priority="3167" operator="lessThan">
      <formula>0.8</formula>
    </cfRule>
  </conditionalFormatting>
  <conditionalFormatting sqref="R160">
    <cfRule type="cellIs" dxfId="9621" priority="3168" operator="lessThan">
      <formula>0.8</formula>
    </cfRule>
    <cfRule type="cellIs" dxfId="9620" priority="3169" operator="greaterThan">
      <formula>1</formula>
    </cfRule>
  </conditionalFormatting>
  <conditionalFormatting sqref="P160">
    <cfRule type="cellIs" dxfId="9619" priority="3165" operator="greaterThan">
      <formula>0</formula>
    </cfRule>
  </conditionalFormatting>
  <conditionalFormatting sqref="AH148">
    <cfRule type="cellIs" dxfId="9618" priority="3164" operator="lessThan">
      <formula>0.8</formula>
    </cfRule>
  </conditionalFormatting>
  <conditionalFormatting sqref="Q160 AF160">
    <cfRule type="cellIs" dxfId="9617" priority="3170" operator="lessThan">
      <formula>0</formula>
    </cfRule>
  </conditionalFormatting>
  <conditionalFormatting sqref="AF148:AF154">
    <cfRule type="cellIs" dxfId="9616" priority="3163" operator="lessThan">
      <formula>0</formula>
    </cfRule>
  </conditionalFormatting>
  <conditionalFormatting sqref="S148">
    <cfRule type="cellIs" dxfId="9615" priority="3162" operator="lessThan">
      <formula>0.8</formula>
    </cfRule>
  </conditionalFormatting>
  <conditionalFormatting sqref="AG148:AG154">
    <cfRule type="cellIs" dxfId="9614" priority="3160" operator="greaterThan">
      <formula>1</formula>
    </cfRule>
    <cfRule type="cellIs" dxfId="9613" priority="3161" operator="lessThan">
      <formula>0.8</formula>
    </cfRule>
  </conditionalFormatting>
  <conditionalFormatting sqref="S86">
    <cfRule type="cellIs" dxfId="9612" priority="3159" operator="lessThan">
      <formula>0.8</formula>
    </cfRule>
  </conditionalFormatting>
  <conditionalFormatting sqref="S88 AH88">
    <cfRule type="cellIs" dxfId="9611" priority="3154" operator="lessThan">
      <formula>0.8</formula>
    </cfRule>
  </conditionalFormatting>
  <conditionalFormatting sqref="AH86">
    <cfRule type="cellIs" dxfId="9610" priority="3158" operator="lessThan">
      <formula>0.8</formula>
    </cfRule>
  </conditionalFormatting>
  <conditionalFormatting sqref="S87">
    <cfRule type="cellIs" dxfId="9609" priority="3157" operator="lessThan">
      <formula>0.8</formula>
    </cfRule>
  </conditionalFormatting>
  <conditionalFormatting sqref="AH87">
    <cfRule type="cellIs" dxfId="9608" priority="3156" operator="lessThan">
      <formula>0.8</formula>
    </cfRule>
  </conditionalFormatting>
  <conditionalFormatting sqref="S89 AH89">
    <cfRule type="cellIs" dxfId="9607" priority="3155" operator="lessThan">
      <formula>0.8</formula>
    </cfRule>
  </conditionalFormatting>
  <conditionalFormatting sqref="AF31 AF35 AF39">
    <cfRule type="cellIs" dxfId="9606" priority="3153" operator="lessThan">
      <formula>0</formula>
    </cfRule>
  </conditionalFormatting>
  <conditionalFormatting sqref="AH31 S31">
    <cfRule type="cellIs" dxfId="9605" priority="3152" operator="lessThan">
      <formula>0.8</formula>
    </cfRule>
  </conditionalFormatting>
  <conditionalFormatting sqref="AG31 AG35 AG39">
    <cfRule type="cellIs" dxfId="9604" priority="3150" operator="greaterThan">
      <formula>1</formula>
    </cfRule>
    <cfRule type="cellIs" dxfId="9603" priority="3151" operator="lessThan">
      <formula>0.8</formula>
    </cfRule>
  </conditionalFormatting>
  <conditionalFormatting sqref="AF135">
    <cfRule type="cellIs" dxfId="9602" priority="3149" operator="lessThan">
      <formula>0</formula>
    </cfRule>
  </conditionalFormatting>
  <conditionalFormatting sqref="AH135 S135">
    <cfRule type="cellIs" dxfId="9601" priority="3148" operator="lessThan">
      <formula>0.8</formula>
    </cfRule>
  </conditionalFormatting>
  <conditionalFormatting sqref="AG135">
    <cfRule type="cellIs" dxfId="9600" priority="3146" operator="greaterThan">
      <formula>1</formula>
    </cfRule>
    <cfRule type="cellIs" dxfId="9599" priority="3147" operator="lessThan">
      <formula>0.8</formula>
    </cfRule>
  </conditionalFormatting>
  <conditionalFormatting sqref="AF108 Q108">
    <cfRule type="cellIs" dxfId="9598" priority="3145" operator="lessThan">
      <formula>0</formula>
    </cfRule>
  </conditionalFormatting>
  <conditionalFormatting sqref="R108">
    <cfRule type="cellIs" dxfId="9597" priority="3143" operator="lessThan">
      <formula>0.8</formula>
    </cfRule>
    <cfRule type="cellIs" dxfId="9596" priority="3144" operator="greaterThan">
      <formula>1</formula>
    </cfRule>
  </conditionalFormatting>
  <conditionalFormatting sqref="AG108 R108">
    <cfRule type="cellIs" dxfId="9595" priority="3141" operator="greaterThan">
      <formula>1</formula>
    </cfRule>
    <cfRule type="cellIs" dxfId="9594" priority="3142" operator="lessThan">
      <formula>0.8</formula>
    </cfRule>
  </conditionalFormatting>
  <conditionalFormatting sqref="P108">
    <cfRule type="cellIs" dxfId="9593" priority="3140" operator="greaterThan">
      <formula>0</formula>
    </cfRule>
  </conditionalFormatting>
  <conditionalFormatting sqref="AH97">
    <cfRule type="cellIs" dxfId="9592" priority="3135" operator="lessThan">
      <formula>0.8</formula>
    </cfRule>
  </conditionalFormatting>
  <conditionalFormatting sqref="AG96 AG98 AG100 AG102:AG103 AG105:AG106">
    <cfRule type="cellIs" dxfId="9591" priority="3137" operator="greaterThan">
      <formula>1</formula>
    </cfRule>
    <cfRule type="cellIs" dxfId="9590" priority="3138" operator="lessThan">
      <formula>0.8</formula>
    </cfRule>
  </conditionalFormatting>
  <conditionalFormatting sqref="AF96 AF98 AF100 AF102:AF103 AF105:AF106">
    <cfRule type="cellIs" dxfId="9589" priority="3139" operator="lessThan">
      <formula>0</formula>
    </cfRule>
  </conditionalFormatting>
  <conditionalFormatting sqref="AG97 AG99 AG101 AG104">
    <cfRule type="cellIs" dxfId="9588" priority="3133" operator="greaterThan">
      <formula>1</formula>
    </cfRule>
    <cfRule type="cellIs" dxfId="9587" priority="3134" operator="lessThan">
      <formula>0.8</formula>
    </cfRule>
  </conditionalFormatting>
  <conditionalFormatting sqref="AF97 AF99 AF101 AF104">
    <cfRule type="cellIs" dxfId="9586" priority="3136" operator="lessThan">
      <formula>0</formula>
    </cfRule>
  </conditionalFormatting>
  <conditionalFormatting sqref="AF71 AF73 AF75 AF79 AF77">
    <cfRule type="cellIs" dxfId="9585" priority="3130" operator="lessThan">
      <formula>0</formula>
    </cfRule>
  </conditionalFormatting>
  <conditionalFormatting sqref="S71 AH71">
    <cfRule type="cellIs" dxfId="9584" priority="3129" operator="lessThan">
      <formula>0.8</formula>
    </cfRule>
  </conditionalFormatting>
  <conditionalFormatting sqref="AG71 AG73 AG75 AG79 AG77">
    <cfRule type="cellIs" dxfId="9583" priority="3127" operator="greaterThan">
      <formula>1</formula>
    </cfRule>
    <cfRule type="cellIs" dxfId="9582" priority="3128" operator="lessThan">
      <formula>0.8</formula>
    </cfRule>
  </conditionalFormatting>
  <conditionalFormatting sqref="AF72 AF76 AF80">
    <cfRule type="cellIs" dxfId="9581" priority="3126" operator="lessThan">
      <formula>0</formula>
    </cfRule>
  </conditionalFormatting>
  <conditionalFormatting sqref="S72 AH72">
    <cfRule type="cellIs" dxfId="9580" priority="3125" operator="lessThan">
      <formula>0.8</formula>
    </cfRule>
  </conditionalFormatting>
  <conditionalFormatting sqref="S11">
    <cfRule type="cellIs" dxfId="9579" priority="3132" operator="lessThan">
      <formula>0.8</formula>
    </cfRule>
  </conditionalFormatting>
  <conditionalFormatting sqref="S10">
    <cfRule type="cellIs" dxfId="9578" priority="3131" operator="lessThan">
      <formula>0.8</formula>
    </cfRule>
  </conditionalFormatting>
  <conditionalFormatting sqref="AG72 AG76 AG80">
    <cfRule type="cellIs" dxfId="9577" priority="3123" operator="greaterThan">
      <formula>1</formula>
    </cfRule>
    <cfRule type="cellIs" dxfId="9576" priority="3124" operator="lessThan">
      <formula>0.8</formula>
    </cfRule>
  </conditionalFormatting>
  <conditionalFormatting sqref="AF14:AF16 Q15:Q16">
    <cfRule type="cellIs" dxfId="9575" priority="3122" operator="lessThan">
      <formula>0</formula>
    </cfRule>
  </conditionalFormatting>
  <conditionalFormatting sqref="R15:R16">
    <cfRule type="cellIs" dxfId="9574" priority="3120" operator="lessThan">
      <formula>0.8</formula>
    </cfRule>
    <cfRule type="cellIs" dxfId="9573" priority="3121" operator="greaterThan">
      <formula>1</formula>
    </cfRule>
  </conditionalFormatting>
  <conditionalFormatting sqref="R15:R16">
    <cfRule type="cellIs" dxfId="9572" priority="3118" operator="greaterThan">
      <formula>1</formula>
    </cfRule>
    <cfRule type="cellIs" dxfId="9571" priority="3119" operator="lessThan">
      <formula>0.8</formula>
    </cfRule>
  </conditionalFormatting>
  <conditionalFormatting sqref="P15:P16">
    <cfRule type="cellIs" dxfId="9570" priority="3117" operator="greaterThan">
      <formula>0</formula>
    </cfRule>
  </conditionalFormatting>
  <conditionalFormatting sqref="AH98">
    <cfRule type="cellIs" dxfId="9569" priority="3116" operator="lessThan">
      <formula>0.8</formula>
    </cfRule>
  </conditionalFormatting>
  <conditionalFormatting sqref="AF33 AF37">
    <cfRule type="cellIs" dxfId="9568" priority="3115" operator="lessThan">
      <formula>0</formula>
    </cfRule>
  </conditionalFormatting>
  <conditionalFormatting sqref="AG33 AG37">
    <cfRule type="cellIs" dxfId="9567" priority="3113" operator="greaterThan">
      <formula>1</formula>
    </cfRule>
    <cfRule type="cellIs" dxfId="9566" priority="3114" operator="lessThan">
      <formula>0.8</formula>
    </cfRule>
  </conditionalFormatting>
  <conditionalFormatting sqref="P41:P42">
    <cfRule type="cellIs" dxfId="9565" priority="3107" operator="greaterThan">
      <formula>0</formula>
    </cfRule>
  </conditionalFormatting>
  <conditionalFormatting sqref="Q41:Q42 AF34 AF41:AF42 AF38">
    <cfRule type="cellIs" dxfId="9564" priority="3112" operator="lessThan">
      <formula>0</formula>
    </cfRule>
  </conditionalFormatting>
  <conditionalFormatting sqref="R41:R42">
    <cfRule type="cellIs" dxfId="9563" priority="3110" operator="lessThan">
      <formula>0.8</formula>
    </cfRule>
    <cfRule type="cellIs" dxfId="9562" priority="3111" operator="greaterThan">
      <formula>1</formula>
    </cfRule>
  </conditionalFormatting>
  <conditionalFormatting sqref="R41:R42 AG34 AG41:AG42 AG38">
    <cfRule type="cellIs" dxfId="9561" priority="3108" operator="greaterThan">
      <formula>1</formula>
    </cfRule>
    <cfRule type="cellIs" dxfId="9560" priority="3109" operator="lessThan">
      <formula>0.8</formula>
    </cfRule>
  </conditionalFormatting>
  <conditionalFormatting sqref="AF137:AF144">
    <cfRule type="cellIs" dxfId="9559" priority="3106" operator="lessThan">
      <formula>0</formula>
    </cfRule>
  </conditionalFormatting>
  <conditionalFormatting sqref="AH137 S137">
    <cfRule type="cellIs" dxfId="9558" priority="3105" operator="lessThan">
      <formula>0.8</formula>
    </cfRule>
  </conditionalFormatting>
  <conditionalFormatting sqref="AG137:AG144">
    <cfRule type="cellIs" dxfId="9557" priority="3103" operator="greaterThan">
      <formula>1</formula>
    </cfRule>
    <cfRule type="cellIs" dxfId="9556" priority="3104" operator="lessThan">
      <formula>0.8</formula>
    </cfRule>
  </conditionalFormatting>
  <conditionalFormatting sqref="AF55">
    <cfRule type="cellIs" dxfId="9555" priority="3102" operator="lessThan">
      <formula>0</formula>
    </cfRule>
  </conditionalFormatting>
  <conditionalFormatting sqref="AG55">
    <cfRule type="cellIs" dxfId="9554" priority="3100" operator="greaterThan">
      <formula>1</formula>
    </cfRule>
    <cfRule type="cellIs" dxfId="9553" priority="3101" operator="lessThan">
      <formula>0.8</formula>
    </cfRule>
  </conditionalFormatting>
  <conditionalFormatting sqref="AF56 Q56">
    <cfRule type="cellIs" dxfId="9552" priority="3099" operator="lessThan">
      <formula>0</formula>
    </cfRule>
  </conditionalFormatting>
  <conditionalFormatting sqref="R56">
    <cfRule type="cellIs" dxfId="9551" priority="3097" operator="lessThan">
      <formula>0.8</formula>
    </cfRule>
    <cfRule type="cellIs" dxfId="9550" priority="3098" operator="greaterThan">
      <formula>1</formula>
    </cfRule>
  </conditionalFormatting>
  <conditionalFormatting sqref="AG56 R56">
    <cfRule type="cellIs" dxfId="9549" priority="3095" operator="greaterThan">
      <formula>1</formula>
    </cfRule>
    <cfRule type="cellIs" dxfId="9548" priority="3096" operator="lessThan">
      <formula>0.8</formula>
    </cfRule>
  </conditionalFormatting>
  <conditionalFormatting sqref="P56">
    <cfRule type="cellIs" dxfId="9547" priority="3094" operator="greaterThan">
      <formula>0</formula>
    </cfRule>
  </conditionalFormatting>
  <conditionalFormatting sqref="P52:P55">
    <cfRule type="cellIs" dxfId="9546" priority="3088" operator="greaterThan">
      <formula>0</formula>
    </cfRule>
  </conditionalFormatting>
  <conditionalFormatting sqref="Q52:Q55">
    <cfRule type="cellIs" dxfId="9545" priority="3093" operator="lessThan">
      <formula>0</formula>
    </cfRule>
  </conditionalFormatting>
  <conditionalFormatting sqref="R52:R55">
    <cfRule type="cellIs" dxfId="9544" priority="3091" operator="lessThan">
      <formula>0.8</formula>
    </cfRule>
    <cfRule type="cellIs" dxfId="9543" priority="3092" operator="greaterThan">
      <formula>1</formula>
    </cfRule>
  </conditionalFormatting>
  <conditionalFormatting sqref="R52:R55">
    <cfRule type="cellIs" dxfId="9542" priority="3089" operator="greaterThan">
      <formula>1</formula>
    </cfRule>
    <cfRule type="cellIs" dxfId="9541" priority="3090" operator="lessThan">
      <formula>0.8</formula>
    </cfRule>
  </conditionalFormatting>
  <conditionalFormatting sqref="P80:P81">
    <cfRule type="cellIs" dxfId="9540" priority="3082" operator="greaterThan">
      <formula>0</formula>
    </cfRule>
  </conditionalFormatting>
  <conditionalFormatting sqref="AF81 Q80:Q81">
    <cfRule type="cellIs" dxfId="9539" priority="3087" operator="lessThan">
      <formula>0</formula>
    </cfRule>
  </conditionalFormatting>
  <conditionalFormatting sqref="R80:R81">
    <cfRule type="cellIs" dxfId="9538" priority="3085" operator="lessThan">
      <formula>0.8</formula>
    </cfRule>
    <cfRule type="cellIs" dxfId="9537" priority="3086" operator="greaterThan">
      <formula>1</formula>
    </cfRule>
  </conditionalFormatting>
  <conditionalFormatting sqref="AG81 R80:R81">
    <cfRule type="cellIs" dxfId="9536" priority="3083" operator="greaterThan">
      <formula>1</formula>
    </cfRule>
    <cfRule type="cellIs" dxfId="9535" priority="3084" operator="lessThan">
      <formula>0.8</formula>
    </cfRule>
  </conditionalFormatting>
  <conditionalFormatting sqref="AH85">
    <cfRule type="cellIs" dxfId="9534" priority="3081" operator="lessThan">
      <formula>0.8</formula>
    </cfRule>
  </conditionalFormatting>
  <conditionalFormatting sqref="S85">
    <cfRule type="cellIs" dxfId="9533" priority="3080" operator="lessThan">
      <formula>0.8</formula>
    </cfRule>
  </conditionalFormatting>
  <conditionalFormatting sqref="AF107">
    <cfRule type="cellIs" dxfId="9532" priority="3079" operator="lessThan">
      <formula>0</formula>
    </cfRule>
  </conditionalFormatting>
  <conditionalFormatting sqref="AH100:AH107">
    <cfRule type="cellIs" dxfId="9531" priority="3078" operator="lessThan">
      <formula>0.8</formula>
    </cfRule>
  </conditionalFormatting>
  <conditionalFormatting sqref="AG107">
    <cfRule type="cellIs" dxfId="9530" priority="3076" operator="greaterThan">
      <formula>1</formula>
    </cfRule>
    <cfRule type="cellIs" dxfId="9529" priority="3077" operator="lessThan">
      <formula>0.8</formula>
    </cfRule>
  </conditionalFormatting>
  <conditionalFormatting sqref="P106:P107">
    <cfRule type="cellIs" dxfId="9528" priority="3070" operator="greaterThan">
      <formula>0</formula>
    </cfRule>
  </conditionalFormatting>
  <conditionalFormatting sqref="Q106:Q107">
    <cfRule type="cellIs" dxfId="9527" priority="3075" operator="lessThan">
      <formula>0</formula>
    </cfRule>
  </conditionalFormatting>
  <conditionalFormatting sqref="R106:R107">
    <cfRule type="cellIs" dxfId="9526" priority="3073" operator="lessThan">
      <formula>0.8</formula>
    </cfRule>
    <cfRule type="cellIs" dxfId="9525" priority="3074" operator="greaterThan">
      <formula>1</formula>
    </cfRule>
  </conditionalFormatting>
  <conditionalFormatting sqref="R106:R107">
    <cfRule type="cellIs" dxfId="9524" priority="3071" operator="greaterThan">
      <formula>1</formula>
    </cfRule>
    <cfRule type="cellIs" dxfId="9523" priority="3072" operator="lessThan">
      <formula>0.8</formula>
    </cfRule>
  </conditionalFormatting>
  <conditionalFormatting sqref="AF109:AF120">
    <cfRule type="cellIs" dxfId="9522" priority="3069" operator="lessThan">
      <formula>0</formula>
    </cfRule>
  </conditionalFormatting>
  <conditionalFormatting sqref="S109">
    <cfRule type="cellIs" dxfId="9521" priority="3068" operator="lessThan">
      <formula>0.8</formula>
    </cfRule>
  </conditionalFormatting>
  <conditionalFormatting sqref="AG109:AG120">
    <cfRule type="cellIs" dxfId="9520" priority="3066" operator="greaterThan">
      <formula>1</formula>
    </cfRule>
    <cfRule type="cellIs" dxfId="9519" priority="3067" operator="lessThan">
      <formula>0.8</formula>
    </cfRule>
  </conditionalFormatting>
  <conditionalFormatting sqref="S150">
    <cfRule type="cellIs" dxfId="9518" priority="3065" operator="lessThan">
      <formula>0.8</formula>
    </cfRule>
  </conditionalFormatting>
  <conditionalFormatting sqref="AH150">
    <cfRule type="cellIs" dxfId="9517" priority="3064" operator="lessThan">
      <formula>0.8</formula>
    </cfRule>
  </conditionalFormatting>
  <conditionalFormatting sqref="S149">
    <cfRule type="cellIs" dxfId="9516" priority="3063" operator="lessThan">
      <formula>0.8</formula>
    </cfRule>
  </conditionalFormatting>
  <conditionalFormatting sqref="Q26:Q29">
    <cfRule type="cellIs" dxfId="9515" priority="3062" operator="lessThan">
      <formula>0</formula>
    </cfRule>
  </conditionalFormatting>
  <conditionalFormatting sqref="S21:S29 AH21:AH29">
    <cfRule type="cellIs" dxfId="9514" priority="3061" operator="lessThan">
      <formula>0.8</formula>
    </cfRule>
  </conditionalFormatting>
  <conditionalFormatting sqref="R26:R29">
    <cfRule type="cellIs" dxfId="9513" priority="3059" operator="lessThan">
      <formula>0.8</formula>
    </cfRule>
    <cfRule type="cellIs" dxfId="9512" priority="3060" operator="greaterThan">
      <formula>1</formula>
    </cfRule>
  </conditionalFormatting>
  <conditionalFormatting sqref="R26:R29">
    <cfRule type="cellIs" dxfId="9511" priority="3057" operator="greaterThan">
      <formula>1</formula>
    </cfRule>
    <cfRule type="cellIs" dxfId="9510" priority="3058" operator="lessThan">
      <formula>0.8</formula>
    </cfRule>
  </conditionalFormatting>
  <conditionalFormatting sqref="P29">
    <cfRule type="cellIs" dxfId="9509" priority="3056" operator="greaterThan">
      <formula>0</formula>
    </cfRule>
  </conditionalFormatting>
  <conditionalFormatting sqref="AH91 S91">
    <cfRule type="cellIs" dxfId="9508" priority="3055" operator="lessThan">
      <formula>0.8</formula>
    </cfRule>
  </conditionalFormatting>
  <conditionalFormatting sqref="P92:P94">
    <cfRule type="cellIs" dxfId="9507" priority="3049" operator="greaterThan">
      <formula>0</formula>
    </cfRule>
  </conditionalFormatting>
  <conditionalFormatting sqref="Q92:Q94">
    <cfRule type="cellIs" dxfId="9506" priority="3054" operator="lessThan">
      <formula>0</formula>
    </cfRule>
  </conditionalFormatting>
  <conditionalFormatting sqref="R92:R94">
    <cfRule type="cellIs" dxfId="9505" priority="3052" operator="lessThan">
      <formula>0.8</formula>
    </cfRule>
    <cfRule type="cellIs" dxfId="9504" priority="3053" operator="greaterThan">
      <formula>1</formula>
    </cfRule>
  </conditionalFormatting>
  <conditionalFormatting sqref="R92:R94">
    <cfRule type="cellIs" dxfId="9503" priority="3050" operator="greaterThan">
      <formula>1</formula>
    </cfRule>
    <cfRule type="cellIs" dxfId="9502" priority="3051" operator="lessThan">
      <formula>0.8</formula>
    </cfRule>
  </conditionalFormatting>
  <conditionalFormatting sqref="AF146 Q145:Q146">
    <cfRule type="cellIs" dxfId="9501" priority="3048" operator="lessThan">
      <formula>0</formula>
    </cfRule>
  </conditionalFormatting>
  <conditionalFormatting sqref="AH139:AH146 S139:S146">
    <cfRule type="cellIs" dxfId="9500" priority="3047" operator="lessThan">
      <formula>0.8</formula>
    </cfRule>
  </conditionalFormatting>
  <conditionalFormatting sqref="R145:R146">
    <cfRule type="cellIs" dxfId="9499" priority="3045" operator="lessThan">
      <formula>0.8</formula>
    </cfRule>
    <cfRule type="cellIs" dxfId="9498" priority="3046" operator="greaterThan">
      <formula>1</formula>
    </cfRule>
  </conditionalFormatting>
  <conditionalFormatting sqref="AG146 R145:R146">
    <cfRule type="cellIs" dxfId="9497" priority="3043" operator="greaterThan">
      <formula>1</formula>
    </cfRule>
    <cfRule type="cellIs" dxfId="9496" priority="3044" operator="lessThan">
      <formula>0.8</formula>
    </cfRule>
  </conditionalFormatting>
  <conditionalFormatting sqref="P145:P146">
    <cfRule type="cellIs" dxfId="9495" priority="3042" operator="greaterThan">
      <formula>0</formula>
    </cfRule>
  </conditionalFormatting>
  <conditionalFormatting sqref="Q119:Q120">
    <cfRule type="cellIs" dxfId="9494" priority="3041" operator="lessThan">
      <formula>0</formula>
    </cfRule>
  </conditionalFormatting>
  <conditionalFormatting sqref="R119:R120">
    <cfRule type="cellIs" dxfId="9493" priority="3039" operator="lessThan">
      <formula>0.8</formula>
    </cfRule>
    <cfRule type="cellIs" dxfId="9492" priority="3040" operator="greaterThan">
      <formula>1</formula>
    </cfRule>
  </conditionalFormatting>
  <conditionalFormatting sqref="R119:R120">
    <cfRule type="cellIs" dxfId="9491" priority="3037" operator="greaterThan">
      <formula>1</formula>
    </cfRule>
    <cfRule type="cellIs" dxfId="9490" priority="3038" operator="lessThan">
      <formula>0.8</formula>
    </cfRule>
  </conditionalFormatting>
  <conditionalFormatting sqref="P119:P120">
    <cfRule type="cellIs" dxfId="9489" priority="3036" operator="greaterThan">
      <formula>0</formula>
    </cfRule>
  </conditionalFormatting>
  <conditionalFormatting sqref="S44:S56">
    <cfRule type="cellIs" dxfId="9488" priority="3035" operator="lessThan">
      <formula>0.8</formula>
    </cfRule>
  </conditionalFormatting>
  <conditionalFormatting sqref="S108">
    <cfRule type="cellIs" dxfId="9487" priority="3034" operator="lessThan">
      <formula>0.8</formula>
    </cfRule>
  </conditionalFormatting>
  <conditionalFormatting sqref="S96">
    <cfRule type="cellIs" dxfId="9486" priority="3033" operator="lessThan">
      <formula>0.8</formula>
    </cfRule>
  </conditionalFormatting>
  <conditionalFormatting sqref="S97">
    <cfRule type="cellIs" dxfId="9485" priority="3032" operator="lessThan">
      <formula>0.8</formula>
    </cfRule>
  </conditionalFormatting>
  <conditionalFormatting sqref="S103">
    <cfRule type="cellIs" dxfId="9484" priority="3031" operator="lessThan">
      <formula>0.8</formula>
    </cfRule>
  </conditionalFormatting>
  <conditionalFormatting sqref="S99">
    <cfRule type="cellIs" dxfId="9483" priority="3030" operator="lessThan">
      <formula>0.8</formula>
    </cfRule>
  </conditionalFormatting>
  <conditionalFormatting sqref="S101">
    <cfRule type="cellIs" dxfId="9482" priority="3027" operator="lessThan">
      <formula>0.8</formula>
    </cfRule>
  </conditionalFormatting>
  <conditionalFormatting sqref="S100">
    <cfRule type="cellIs" dxfId="9481" priority="3029" operator="lessThan">
      <formula>0.8</formula>
    </cfRule>
  </conditionalFormatting>
  <conditionalFormatting sqref="S102">
    <cfRule type="cellIs" dxfId="9480" priority="3028" operator="lessThan">
      <formula>0.8</formula>
    </cfRule>
  </conditionalFormatting>
  <conditionalFormatting sqref="S98">
    <cfRule type="cellIs" dxfId="9479" priority="3026" operator="lessThan">
      <formula>0.8</formula>
    </cfRule>
  </conditionalFormatting>
  <conditionalFormatting sqref="S104">
    <cfRule type="cellIs" dxfId="9478" priority="3025" operator="lessThan">
      <formula>0.8</formula>
    </cfRule>
  </conditionalFormatting>
  <conditionalFormatting sqref="Q162:Q167">
    <cfRule type="cellIs" dxfId="9477" priority="3024" operator="lessThan">
      <formula>0</formula>
    </cfRule>
  </conditionalFormatting>
  <conditionalFormatting sqref="R162:R167">
    <cfRule type="cellIs" dxfId="9476" priority="3022" operator="lessThan">
      <formula>0.8</formula>
    </cfRule>
    <cfRule type="cellIs" dxfId="9475" priority="3023" operator="greaterThan">
      <formula>1</formula>
    </cfRule>
  </conditionalFormatting>
  <conditionalFormatting sqref="R162:R167">
    <cfRule type="cellIs" dxfId="9474" priority="3020" operator="greaterThan">
      <formula>1</formula>
    </cfRule>
    <cfRule type="cellIs" dxfId="9473" priority="3021" operator="lessThan">
      <formula>0.8</formula>
    </cfRule>
  </conditionalFormatting>
  <conditionalFormatting sqref="P162:P167">
    <cfRule type="cellIs" dxfId="9472" priority="3019" operator="greaterThan">
      <formula>0</formula>
    </cfRule>
  </conditionalFormatting>
  <conditionalFormatting sqref="P168">
    <cfRule type="cellIs" dxfId="9471" priority="3013" operator="greaterThan">
      <formula>0</formula>
    </cfRule>
  </conditionalFormatting>
  <conditionalFormatting sqref="R168">
    <cfRule type="cellIs" dxfId="9470" priority="3016" operator="lessThan">
      <formula>0.8</formula>
    </cfRule>
    <cfRule type="cellIs" dxfId="9469" priority="3017" operator="greaterThan">
      <formula>1</formula>
    </cfRule>
  </conditionalFormatting>
  <conditionalFormatting sqref="R168">
    <cfRule type="cellIs" dxfId="9468" priority="3014" operator="greaterThan">
      <formula>1</formula>
    </cfRule>
    <cfRule type="cellIs" dxfId="9467" priority="3015" operator="lessThan">
      <formula>0.8</formula>
    </cfRule>
  </conditionalFormatting>
  <conditionalFormatting sqref="Q168">
    <cfRule type="cellIs" dxfId="9466" priority="3018" operator="lessThan">
      <formula>0</formula>
    </cfRule>
  </conditionalFormatting>
  <conditionalFormatting sqref="Q83 Q89">
    <cfRule type="cellIs" dxfId="9465" priority="3012" operator="lessThan">
      <formula>0</formula>
    </cfRule>
  </conditionalFormatting>
  <conditionalFormatting sqref="R83 R89">
    <cfRule type="cellIs" dxfId="9464" priority="3010" operator="lessThan">
      <formula>0.8</formula>
    </cfRule>
    <cfRule type="cellIs" dxfId="9463" priority="3011" operator="greaterThan">
      <formula>1</formula>
    </cfRule>
  </conditionalFormatting>
  <conditionalFormatting sqref="R83 R89">
    <cfRule type="cellIs" dxfId="9462" priority="3008" operator="greaterThan">
      <formula>1</formula>
    </cfRule>
    <cfRule type="cellIs" dxfId="9461" priority="3009" operator="lessThan">
      <formula>0.8</formula>
    </cfRule>
  </conditionalFormatting>
  <conditionalFormatting sqref="P83 P89">
    <cfRule type="cellIs" dxfId="9460" priority="3007" operator="greaterThan">
      <formula>0</formula>
    </cfRule>
  </conditionalFormatting>
  <conditionalFormatting sqref="Q83 Q89">
    <cfRule type="cellIs" dxfId="9459" priority="3006" operator="lessThan">
      <formula>0</formula>
    </cfRule>
  </conditionalFormatting>
  <conditionalFormatting sqref="R83 R89">
    <cfRule type="cellIs" dxfId="9458" priority="3004" operator="lessThan">
      <formula>0.8</formula>
    </cfRule>
    <cfRule type="cellIs" dxfId="9457" priority="3005" operator="greaterThan">
      <formula>1</formula>
    </cfRule>
  </conditionalFormatting>
  <conditionalFormatting sqref="R83 R89">
    <cfRule type="cellIs" dxfId="9456" priority="3002" operator="greaterThan">
      <formula>1</formula>
    </cfRule>
    <cfRule type="cellIs" dxfId="9455" priority="3003" operator="lessThan">
      <formula>0.8</formula>
    </cfRule>
  </conditionalFormatting>
  <conditionalFormatting sqref="P83 P89">
    <cfRule type="cellIs" dxfId="9454" priority="3001" operator="greaterThan">
      <formula>0</formula>
    </cfRule>
  </conditionalFormatting>
  <conditionalFormatting sqref="Q83 Q89">
    <cfRule type="cellIs" dxfId="9453" priority="3000" operator="lessThan">
      <formula>0</formula>
    </cfRule>
  </conditionalFormatting>
  <conditionalFormatting sqref="R83 R89">
    <cfRule type="cellIs" dxfId="9452" priority="2998" operator="lessThan">
      <formula>0.8</formula>
    </cfRule>
    <cfRule type="cellIs" dxfId="9451" priority="2999" operator="greaterThan">
      <formula>1</formula>
    </cfRule>
  </conditionalFormatting>
  <conditionalFormatting sqref="R83 R89">
    <cfRule type="cellIs" dxfId="9450" priority="2996" operator="greaterThan">
      <formula>1</formula>
    </cfRule>
    <cfRule type="cellIs" dxfId="9449" priority="2997" operator="lessThan">
      <formula>0.8</formula>
    </cfRule>
  </conditionalFormatting>
  <conditionalFormatting sqref="P83 P89">
    <cfRule type="cellIs" dxfId="9448" priority="2995" operator="greaterThan">
      <formula>0</formula>
    </cfRule>
  </conditionalFormatting>
  <conditionalFormatting sqref="Q83 Q89">
    <cfRule type="cellIs" dxfId="9447" priority="2994" operator="lessThan">
      <formula>0</formula>
    </cfRule>
  </conditionalFormatting>
  <conditionalFormatting sqref="R83 R89">
    <cfRule type="cellIs" dxfId="9446" priority="2992" operator="lessThan">
      <formula>0.8</formula>
    </cfRule>
    <cfRule type="cellIs" dxfId="9445" priority="2993" operator="greaterThan">
      <formula>1</formula>
    </cfRule>
  </conditionalFormatting>
  <conditionalFormatting sqref="R83 R89">
    <cfRule type="cellIs" dxfId="9444" priority="2990" operator="greaterThan">
      <formula>1</formula>
    </cfRule>
    <cfRule type="cellIs" dxfId="9443" priority="2991" operator="lessThan">
      <formula>0.8</formula>
    </cfRule>
  </conditionalFormatting>
  <conditionalFormatting sqref="P83 P89">
    <cfRule type="cellIs" dxfId="9442" priority="2989" operator="greaterThan">
      <formula>0</formula>
    </cfRule>
  </conditionalFormatting>
  <conditionalFormatting sqref="P83 P89">
    <cfRule type="cellIs" dxfId="9441" priority="2983" operator="greaterThan">
      <formula>0</formula>
    </cfRule>
  </conditionalFormatting>
  <conditionalFormatting sqref="Q83 Q89">
    <cfRule type="cellIs" dxfId="9440" priority="2988" operator="lessThan">
      <formula>0</formula>
    </cfRule>
  </conditionalFormatting>
  <conditionalFormatting sqref="R83 R89">
    <cfRule type="cellIs" dxfId="9439" priority="2986" operator="lessThan">
      <formula>0.8</formula>
    </cfRule>
    <cfRule type="cellIs" dxfId="9438" priority="2987" operator="greaterThan">
      <formula>1</formula>
    </cfRule>
  </conditionalFormatting>
  <conditionalFormatting sqref="R83 R89">
    <cfRule type="cellIs" dxfId="9437" priority="2984" operator="greaterThan">
      <formula>1</formula>
    </cfRule>
    <cfRule type="cellIs" dxfId="9436" priority="2985" operator="lessThan">
      <formula>0.8</formula>
    </cfRule>
  </conditionalFormatting>
  <conditionalFormatting sqref="P83 P89">
    <cfRule type="cellIs" dxfId="9435" priority="2977" operator="greaterThan">
      <formula>0</formula>
    </cfRule>
  </conditionalFormatting>
  <conditionalFormatting sqref="Q83 Q89">
    <cfRule type="cellIs" dxfId="9434" priority="2982" operator="lessThan">
      <formula>0</formula>
    </cfRule>
  </conditionalFormatting>
  <conditionalFormatting sqref="R83 R89">
    <cfRule type="cellIs" dxfId="9433" priority="2980" operator="lessThan">
      <formula>0.8</formula>
    </cfRule>
    <cfRule type="cellIs" dxfId="9432" priority="2981" operator="greaterThan">
      <formula>1</formula>
    </cfRule>
  </conditionalFormatting>
  <conditionalFormatting sqref="R83 R89">
    <cfRule type="cellIs" dxfId="9431" priority="2978" operator="greaterThan">
      <formula>1</formula>
    </cfRule>
    <cfRule type="cellIs" dxfId="9430" priority="2979" operator="lessThan">
      <formula>0.8</formula>
    </cfRule>
  </conditionalFormatting>
  <conditionalFormatting sqref="R83 R89">
    <cfRule type="cellIs" dxfId="9429" priority="2974" operator="lessThan">
      <formula>0.8</formula>
    </cfRule>
    <cfRule type="cellIs" dxfId="9428" priority="2975" operator="greaterThan">
      <formula>1</formula>
    </cfRule>
  </conditionalFormatting>
  <conditionalFormatting sqref="R83 R89">
    <cfRule type="cellIs" dxfId="9427" priority="2972" operator="greaterThan">
      <formula>1</formula>
    </cfRule>
    <cfRule type="cellIs" dxfId="9426" priority="2973" operator="lessThan">
      <formula>0.8</formula>
    </cfRule>
  </conditionalFormatting>
  <conditionalFormatting sqref="P83 P89">
    <cfRule type="cellIs" dxfId="9425" priority="2971" operator="greaterThan">
      <formula>0</formula>
    </cfRule>
  </conditionalFormatting>
  <conditionalFormatting sqref="Q83 Q89">
    <cfRule type="cellIs" dxfId="9424" priority="2976" operator="lessThan">
      <formula>0</formula>
    </cfRule>
  </conditionalFormatting>
  <conditionalFormatting sqref="Q83 Q89">
    <cfRule type="cellIs" dxfId="9423" priority="2970" operator="lessThan">
      <formula>0</formula>
    </cfRule>
  </conditionalFormatting>
  <conditionalFormatting sqref="R83 R89">
    <cfRule type="cellIs" dxfId="9422" priority="2968" operator="lessThan">
      <formula>0.8</formula>
    </cfRule>
    <cfRule type="cellIs" dxfId="9421" priority="2969" operator="greaterThan">
      <formula>1</formula>
    </cfRule>
  </conditionalFormatting>
  <conditionalFormatting sqref="R83 R89">
    <cfRule type="cellIs" dxfId="9420" priority="2966" operator="greaterThan">
      <formula>1</formula>
    </cfRule>
    <cfRule type="cellIs" dxfId="9419" priority="2967" operator="lessThan">
      <formula>0.8</formula>
    </cfRule>
  </conditionalFormatting>
  <conditionalFormatting sqref="P83 P89">
    <cfRule type="cellIs" dxfId="9418" priority="2965" operator="greaterThan">
      <formula>0</formula>
    </cfRule>
  </conditionalFormatting>
  <conditionalFormatting sqref="P83 P89">
    <cfRule type="cellIs" dxfId="9417" priority="2959" operator="greaterThan">
      <formula>0</formula>
    </cfRule>
  </conditionalFormatting>
  <conditionalFormatting sqref="Q83 Q89">
    <cfRule type="cellIs" dxfId="9416" priority="2964" operator="lessThan">
      <formula>0</formula>
    </cfRule>
  </conditionalFormatting>
  <conditionalFormatting sqref="R83 R89">
    <cfRule type="cellIs" dxfId="9415" priority="2962" operator="lessThan">
      <formula>0.8</formula>
    </cfRule>
    <cfRule type="cellIs" dxfId="9414" priority="2963" operator="greaterThan">
      <formula>1</formula>
    </cfRule>
  </conditionalFormatting>
  <conditionalFormatting sqref="R83 R89">
    <cfRule type="cellIs" dxfId="9413" priority="2960" operator="greaterThan">
      <formula>1</formula>
    </cfRule>
    <cfRule type="cellIs" dxfId="9412" priority="2961" operator="lessThan">
      <formula>0.8</formula>
    </cfRule>
  </conditionalFormatting>
  <conditionalFormatting sqref="P83 P89">
    <cfRule type="cellIs" dxfId="9411" priority="2953" operator="greaterThan">
      <formula>0</formula>
    </cfRule>
  </conditionalFormatting>
  <conditionalFormatting sqref="Q83 Q89">
    <cfRule type="cellIs" dxfId="9410" priority="2958" operator="lessThan">
      <formula>0</formula>
    </cfRule>
  </conditionalFormatting>
  <conditionalFormatting sqref="R83 R89">
    <cfRule type="cellIs" dxfId="9409" priority="2956" operator="lessThan">
      <formula>0.8</formula>
    </cfRule>
    <cfRule type="cellIs" dxfId="9408" priority="2957" operator="greaterThan">
      <formula>1</formula>
    </cfRule>
  </conditionalFormatting>
  <conditionalFormatting sqref="R83 R89">
    <cfRule type="cellIs" dxfId="9407" priority="2954" operator="greaterThan">
      <formula>1</formula>
    </cfRule>
    <cfRule type="cellIs" dxfId="9406" priority="2955" operator="lessThan">
      <formula>0.8</formula>
    </cfRule>
  </conditionalFormatting>
  <conditionalFormatting sqref="R83 R89">
    <cfRule type="cellIs" dxfId="9405" priority="2950" operator="lessThan">
      <formula>0.8</formula>
    </cfRule>
    <cfRule type="cellIs" dxfId="9404" priority="2951" operator="greaterThan">
      <formula>1</formula>
    </cfRule>
  </conditionalFormatting>
  <conditionalFormatting sqref="R83 R89">
    <cfRule type="cellIs" dxfId="9403" priority="2948" operator="greaterThan">
      <formula>1</formula>
    </cfRule>
    <cfRule type="cellIs" dxfId="9402" priority="2949" operator="lessThan">
      <formula>0.8</formula>
    </cfRule>
  </conditionalFormatting>
  <conditionalFormatting sqref="P83 P89">
    <cfRule type="cellIs" dxfId="9401" priority="2947" operator="greaterThan">
      <formula>0</formula>
    </cfRule>
  </conditionalFormatting>
  <conditionalFormatting sqref="Q83 Q89">
    <cfRule type="cellIs" dxfId="9400" priority="2952" operator="lessThan">
      <formula>0</formula>
    </cfRule>
  </conditionalFormatting>
  <conditionalFormatting sqref="P83 P89">
    <cfRule type="cellIs" dxfId="9399" priority="2941" operator="greaterThan">
      <formula>0</formula>
    </cfRule>
  </conditionalFormatting>
  <conditionalFormatting sqref="Q83 Q89">
    <cfRule type="cellIs" dxfId="9398" priority="2946" operator="lessThan">
      <formula>0</formula>
    </cfRule>
  </conditionalFormatting>
  <conditionalFormatting sqref="R83 R89">
    <cfRule type="cellIs" dxfId="9397" priority="2944" operator="lessThan">
      <formula>0.8</formula>
    </cfRule>
    <cfRule type="cellIs" dxfId="9396" priority="2945" operator="greaterThan">
      <formula>1</formula>
    </cfRule>
  </conditionalFormatting>
  <conditionalFormatting sqref="R83 R89">
    <cfRule type="cellIs" dxfId="9395" priority="2942" operator="greaterThan">
      <formula>1</formula>
    </cfRule>
    <cfRule type="cellIs" dxfId="9394" priority="2943" operator="lessThan">
      <formula>0.8</formula>
    </cfRule>
  </conditionalFormatting>
  <conditionalFormatting sqref="R83 R89">
    <cfRule type="cellIs" dxfId="9393" priority="2938" operator="lessThan">
      <formula>0.8</formula>
    </cfRule>
    <cfRule type="cellIs" dxfId="9392" priority="2939" operator="greaterThan">
      <formula>1</formula>
    </cfRule>
  </conditionalFormatting>
  <conditionalFormatting sqref="R83 R89">
    <cfRule type="cellIs" dxfId="9391" priority="2936" operator="greaterThan">
      <formula>1</formula>
    </cfRule>
    <cfRule type="cellIs" dxfId="9390" priority="2937" operator="lessThan">
      <formula>0.8</formula>
    </cfRule>
  </conditionalFormatting>
  <conditionalFormatting sqref="P83 P89">
    <cfRule type="cellIs" dxfId="9389" priority="2935" operator="greaterThan">
      <formula>0</formula>
    </cfRule>
  </conditionalFormatting>
  <conditionalFormatting sqref="Q83 Q89">
    <cfRule type="cellIs" dxfId="9388" priority="2940" operator="lessThan">
      <formula>0</formula>
    </cfRule>
  </conditionalFormatting>
  <conditionalFormatting sqref="R83 R89">
    <cfRule type="cellIs" dxfId="9387" priority="2932" operator="lessThan">
      <formula>0.8</formula>
    </cfRule>
    <cfRule type="cellIs" dxfId="9386" priority="2933" operator="greaterThan">
      <formula>1</formula>
    </cfRule>
  </conditionalFormatting>
  <conditionalFormatting sqref="R83 R89">
    <cfRule type="cellIs" dxfId="9385" priority="2930" operator="greaterThan">
      <formula>1</formula>
    </cfRule>
    <cfRule type="cellIs" dxfId="9384" priority="2931" operator="lessThan">
      <formula>0.8</formula>
    </cfRule>
  </conditionalFormatting>
  <conditionalFormatting sqref="P83 P89">
    <cfRule type="cellIs" dxfId="9383" priority="2929" operator="greaterThan">
      <formula>0</formula>
    </cfRule>
  </conditionalFormatting>
  <conditionalFormatting sqref="Q83 Q89">
    <cfRule type="cellIs" dxfId="9382" priority="2934" operator="lessThan">
      <formula>0</formula>
    </cfRule>
  </conditionalFormatting>
  <conditionalFormatting sqref="Q83 Q89">
    <cfRule type="cellIs" dxfId="9381" priority="2928" operator="lessThan">
      <formula>0</formula>
    </cfRule>
  </conditionalFormatting>
  <conditionalFormatting sqref="R83 R89">
    <cfRule type="cellIs" dxfId="9380" priority="2926" operator="lessThan">
      <formula>0.8</formula>
    </cfRule>
    <cfRule type="cellIs" dxfId="9379" priority="2927" operator="greaterThan">
      <formula>1</formula>
    </cfRule>
  </conditionalFormatting>
  <conditionalFormatting sqref="R83 R89">
    <cfRule type="cellIs" dxfId="9378" priority="2924" operator="greaterThan">
      <formula>1</formula>
    </cfRule>
    <cfRule type="cellIs" dxfId="9377" priority="2925" operator="lessThan">
      <formula>0.8</formula>
    </cfRule>
  </conditionalFormatting>
  <conditionalFormatting sqref="P83 P89">
    <cfRule type="cellIs" dxfId="9376" priority="2923" operator="greaterThan">
      <formula>0</formula>
    </cfRule>
  </conditionalFormatting>
  <conditionalFormatting sqref="Q83 Q89">
    <cfRule type="cellIs" dxfId="9375" priority="2917" operator="lessThan">
      <formula>0</formula>
    </cfRule>
  </conditionalFormatting>
  <conditionalFormatting sqref="R83 R89">
    <cfRule type="cellIs" dxfId="9374" priority="2921" operator="lessThan">
      <formula>0.8</formula>
    </cfRule>
    <cfRule type="cellIs" dxfId="9373" priority="2922" operator="greaterThan">
      <formula>1</formula>
    </cfRule>
  </conditionalFormatting>
  <conditionalFormatting sqref="R83 R89">
    <cfRule type="cellIs" dxfId="9372" priority="2919" operator="greaterThan">
      <formula>1</formula>
    </cfRule>
    <cfRule type="cellIs" dxfId="9371" priority="2920" operator="lessThan">
      <formula>0.8</formula>
    </cfRule>
  </conditionalFormatting>
  <conditionalFormatting sqref="P83 P89">
    <cfRule type="cellIs" dxfId="9370" priority="2918" operator="greaterThan">
      <formula>0</formula>
    </cfRule>
  </conditionalFormatting>
  <conditionalFormatting sqref="Q83 Q89">
    <cfRule type="cellIs" dxfId="9369" priority="2916" operator="lessThan">
      <formula>0</formula>
    </cfRule>
  </conditionalFormatting>
  <conditionalFormatting sqref="R83 R89">
    <cfRule type="cellIs" dxfId="9368" priority="2914" operator="lessThan">
      <formula>0.8</formula>
    </cfRule>
    <cfRule type="cellIs" dxfId="9367" priority="2915" operator="greaterThan">
      <formula>1</formula>
    </cfRule>
  </conditionalFormatting>
  <conditionalFormatting sqref="R83 R89">
    <cfRule type="cellIs" dxfId="9366" priority="2912" operator="greaterThan">
      <formula>1</formula>
    </cfRule>
    <cfRule type="cellIs" dxfId="9365" priority="2913" operator="lessThan">
      <formula>0.8</formula>
    </cfRule>
  </conditionalFormatting>
  <conditionalFormatting sqref="P83 P89">
    <cfRule type="cellIs" dxfId="9364" priority="2911" operator="greaterThan">
      <formula>0</formula>
    </cfRule>
  </conditionalFormatting>
  <conditionalFormatting sqref="Q83 Q89">
    <cfRule type="cellIs" dxfId="9363" priority="2910" operator="lessThan">
      <formula>0</formula>
    </cfRule>
  </conditionalFormatting>
  <conditionalFormatting sqref="R83 R89">
    <cfRule type="cellIs" dxfId="9362" priority="2908" operator="lessThan">
      <formula>0.8</formula>
    </cfRule>
    <cfRule type="cellIs" dxfId="9361" priority="2909" operator="greaterThan">
      <formula>1</formula>
    </cfRule>
  </conditionalFormatting>
  <conditionalFormatting sqref="R83 R89">
    <cfRule type="cellIs" dxfId="9360" priority="2906" operator="greaterThan">
      <formula>1</formula>
    </cfRule>
    <cfRule type="cellIs" dxfId="9359" priority="2907" operator="lessThan">
      <formula>0.8</formula>
    </cfRule>
  </conditionalFormatting>
  <conditionalFormatting sqref="P83 P89">
    <cfRule type="cellIs" dxfId="9358" priority="2905" operator="greaterThan">
      <formula>0</formula>
    </cfRule>
  </conditionalFormatting>
  <conditionalFormatting sqref="Q83 Q89">
    <cfRule type="cellIs" dxfId="9357" priority="2904" operator="lessThan">
      <formula>0</formula>
    </cfRule>
  </conditionalFormatting>
  <conditionalFormatting sqref="R83 R89">
    <cfRule type="cellIs" dxfId="9356" priority="2902" operator="lessThan">
      <formula>0.8</formula>
    </cfRule>
    <cfRule type="cellIs" dxfId="9355" priority="2903" operator="greaterThan">
      <formula>1</formula>
    </cfRule>
  </conditionalFormatting>
  <conditionalFormatting sqref="R83 R89">
    <cfRule type="cellIs" dxfId="9354" priority="2900" operator="greaterThan">
      <formula>1</formula>
    </cfRule>
    <cfRule type="cellIs" dxfId="9353" priority="2901" operator="lessThan">
      <formula>0.8</formula>
    </cfRule>
  </conditionalFormatting>
  <conditionalFormatting sqref="P83 P89">
    <cfRule type="cellIs" dxfId="9352" priority="2899" operator="greaterThan">
      <formula>0</formula>
    </cfRule>
  </conditionalFormatting>
  <conditionalFormatting sqref="Q83 Q89">
    <cfRule type="cellIs" dxfId="9351" priority="2898" operator="lessThan">
      <formula>0</formula>
    </cfRule>
  </conditionalFormatting>
  <conditionalFormatting sqref="R83 R89">
    <cfRule type="cellIs" dxfId="9350" priority="2896" operator="lessThan">
      <formula>0.8</formula>
    </cfRule>
    <cfRule type="cellIs" dxfId="9349" priority="2897" operator="greaterThan">
      <formula>1</formula>
    </cfRule>
  </conditionalFormatting>
  <conditionalFormatting sqref="R83 R89">
    <cfRule type="cellIs" dxfId="9348" priority="2894" operator="greaterThan">
      <formula>1</formula>
    </cfRule>
    <cfRule type="cellIs" dxfId="9347" priority="2895" operator="lessThan">
      <formula>0.8</formula>
    </cfRule>
  </conditionalFormatting>
  <conditionalFormatting sqref="P83 P89">
    <cfRule type="cellIs" dxfId="9346" priority="2893" operator="greaterThan">
      <formula>0</formula>
    </cfRule>
  </conditionalFormatting>
  <conditionalFormatting sqref="Q83 Q89">
    <cfRule type="cellIs" dxfId="9345" priority="2892" operator="lessThan">
      <formula>0</formula>
    </cfRule>
  </conditionalFormatting>
  <conditionalFormatting sqref="R83 R89">
    <cfRule type="cellIs" dxfId="9344" priority="2890" operator="lessThan">
      <formula>0.8</formula>
    </cfRule>
    <cfRule type="cellIs" dxfId="9343" priority="2891" operator="greaterThan">
      <formula>1</formula>
    </cfRule>
  </conditionalFormatting>
  <conditionalFormatting sqref="R83 R89">
    <cfRule type="cellIs" dxfId="9342" priority="2888" operator="greaterThan">
      <formula>1</formula>
    </cfRule>
    <cfRule type="cellIs" dxfId="9341" priority="2889" operator="lessThan">
      <formula>0.8</formula>
    </cfRule>
  </conditionalFormatting>
  <conditionalFormatting sqref="P83 P89">
    <cfRule type="cellIs" dxfId="9340" priority="2887" operator="greaterThan">
      <formula>0</formula>
    </cfRule>
  </conditionalFormatting>
  <conditionalFormatting sqref="P83 P89">
    <cfRule type="cellIs" dxfId="9339" priority="2881" operator="greaterThan">
      <formula>0</formula>
    </cfRule>
  </conditionalFormatting>
  <conditionalFormatting sqref="Q83 Q89">
    <cfRule type="cellIs" dxfId="9338" priority="2886" operator="lessThan">
      <formula>0</formula>
    </cfRule>
  </conditionalFormatting>
  <conditionalFormatting sqref="R83 R89">
    <cfRule type="cellIs" dxfId="9337" priority="2884" operator="lessThan">
      <formula>0.8</formula>
    </cfRule>
    <cfRule type="cellIs" dxfId="9336" priority="2885" operator="greaterThan">
      <formula>1</formula>
    </cfRule>
  </conditionalFormatting>
  <conditionalFormatting sqref="R83 R89">
    <cfRule type="cellIs" dxfId="9335" priority="2882" operator="greaterThan">
      <formula>1</formula>
    </cfRule>
    <cfRule type="cellIs" dxfId="9334" priority="2883" operator="lessThan">
      <formula>0.8</formula>
    </cfRule>
  </conditionalFormatting>
  <conditionalFormatting sqref="P83 P89">
    <cfRule type="cellIs" dxfId="9333" priority="2875" operator="greaterThan">
      <formula>0</formula>
    </cfRule>
  </conditionalFormatting>
  <conditionalFormatting sqref="Q83 Q89">
    <cfRule type="cellIs" dxfId="9332" priority="2880" operator="lessThan">
      <formula>0</formula>
    </cfRule>
  </conditionalFormatting>
  <conditionalFormatting sqref="R83 R89">
    <cfRule type="cellIs" dxfId="9331" priority="2878" operator="lessThan">
      <formula>0.8</formula>
    </cfRule>
    <cfRule type="cellIs" dxfId="9330" priority="2879" operator="greaterThan">
      <formula>1</formula>
    </cfRule>
  </conditionalFormatting>
  <conditionalFormatting sqref="R83 R89">
    <cfRule type="cellIs" dxfId="9329" priority="2876" operator="greaterThan">
      <formula>1</formula>
    </cfRule>
    <cfRule type="cellIs" dxfId="9328" priority="2877" operator="lessThan">
      <formula>0.8</formula>
    </cfRule>
  </conditionalFormatting>
  <conditionalFormatting sqref="R83 R89">
    <cfRule type="cellIs" dxfId="9327" priority="2872" operator="lessThan">
      <formula>0.8</formula>
    </cfRule>
    <cfRule type="cellIs" dxfId="9326" priority="2873" operator="greaterThan">
      <formula>1</formula>
    </cfRule>
  </conditionalFormatting>
  <conditionalFormatting sqref="R83 R89">
    <cfRule type="cellIs" dxfId="9325" priority="2870" operator="greaterThan">
      <formula>1</formula>
    </cfRule>
    <cfRule type="cellIs" dxfId="9324" priority="2871" operator="lessThan">
      <formula>0.8</formula>
    </cfRule>
  </conditionalFormatting>
  <conditionalFormatting sqref="P83 P89">
    <cfRule type="cellIs" dxfId="9323" priority="2869" operator="greaterThan">
      <formula>0</formula>
    </cfRule>
  </conditionalFormatting>
  <conditionalFormatting sqref="Q83 Q89">
    <cfRule type="cellIs" dxfId="9322" priority="2874" operator="lessThan">
      <formula>0</formula>
    </cfRule>
  </conditionalFormatting>
  <conditionalFormatting sqref="Q83 Q89">
    <cfRule type="cellIs" dxfId="9321" priority="2868" operator="lessThan">
      <formula>0</formula>
    </cfRule>
  </conditionalFormatting>
  <conditionalFormatting sqref="R83 R89">
    <cfRule type="cellIs" dxfId="9320" priority="2866" operator="lessThan">
      <formula>0.8</formula>
    </cfRule>
    <cfRule type="cellIs" dxfId="9319" priority="2867" operator="greaterThan">
      <formula>1</formula>
    </cfRule>
  </conditionalFormatting>
  <conditionalFormatting sqref="R83 R89">
    <cfRule type="cellIs" dxfId="9318" priority="2864" operator="greaterThan">
      <formula>1</formula>
    </cfRule>
    <cfRule type="cellIs" dxfId="9317" priority="2865" operator="lessThan">
      <formula>0.8</formula>
    </cfRule>
  </conditionalFormatting>
  <conditionalFormatting sqref="P83 P89">
    <cfRule type="cellIs" dxfId="9316" priority="2863" operator="greaterThan">
      <formula>0</formula>
    </cfRule>
  </conditionalFormatting>
  <conditionalFormatting sqref="Q83 Q89">
    <cfRule type="cellIs" dxfId="9315" priority="2862" operator="lessThan">
      <formula>0</formula>
    </cfRule>
  </conditionalFormatting>
  <conditionalFormatting sqref="R83 R89">
    <cfRule type="cellIs" dxfId="9314" priority="2860" operator="lessThan">
      <formula>0.8</formula>
    </cfRule>
    <cfRule type="cellIs" dxfId="9313" priority="2861" operator="greaterThan">
      <formula>1</formula>
    </cfRule>
  </conditionalFormatting>
  <conditionalFormatting sqref="R83 R89">
    <cfRule type="cellIs" dxfId="9312" priority="2858" operator="greaterThan">
      <formula>1</formula>
    </cfRule>
    <cfRule type="cellIs" dxfId="9311" priority="2859" operator="lessThan">
      <formula>0.8</formula>
    </cfRule>
  </conditionalFormatting>
  <conditionalFormatting sqref="P83 P89">
    <cfRule type="cellIs" dxfId="9310" priority="2857" operator="greaterThan">
      <formula>0</formula>
    </cfRule>
  </conditionalFormatting>
  <conditionalFormatting sqref="Q83 Q89">
    <cfRule type="cellIs" dxfId="9309" priority="2856" operator="lessThan">
      <formula>0</formula>
    </cfRule>
  </conditionalFormatting>
  <conditionalFormatting sqref="R83 R89">
    <cfRule type="cellIs" dxfId="9308" priority="2854" operator="lessThan">
      <formula>0.8</formula>
    </cfRule>
    <cfRule type="cellIs" dxfId="9307" priority="2855" operator="greaterThan">
      <formula>1</formula>
    </cfRule>
  </conditionalFormatting>
  <conditionalFormatting sqref="R83 R89">
    <cfRule type="cellIs" dxfId="9306" priority="2852" operator="greaterThan">
      <formula>1</formula>
    </cfRule>
    <cfRule type="cellIs" dxfId="9305" priority="2853" operator="lessThan">
      <formula>0.8</formula>
    </cfRule>
  </conditionalFormatting>
  <conditionalFormatting sqref="P83 P89">
    <cfRule type="cellIs" dxfId="9304" priority="2851" operator="greaterThan">
      <formula>0</formula>
    </cfRule>
  </conditionalFormatting>
  <conditionalFormatting sqref="Q83 Q89">
    <cfRule type="cellIs" dxfId="9303" priority="2850" operator="lessThan">
      <formula>0</formula>
    </cfRule>
  </conditionalFormatting>
  <conditionalFormatting sqref="R83 R89">
    <cfRule type="cellIs" dxfId="9302" priority="2848" operator="lessThan">
      <formula>0.8</formula>
    </cfRule>
    <cfRule type="cellIs" dxfId="9301" priority="2849" operator="greaterThan">
      <formula>1</formula>
    </cfRule>
  </conditionalFormatting>
  <conditionalFormatting sqref="R83 R89">
    <cfRule type="cellIs" dxfId="9300" priority="2846" operator="greaterThan">
      <formula>1</formula>
    </cfRule>
    <cfRule type="cellIs" dxfId="9299" priority="2847" operator="lessThan">
      <formula>0.8</formula>
    </cfRule>
  </conditionalFormatting>
  <conditionalFormatting sqref="P83 P89">
    <cfRule type="cellIs" dxfId="9298" priority="2845" operator="greaterThan">
      <formula>0</formula>
    </cfRule>
  </conditionalFormatting>
  <conditionalFormatting sqref="P83 P89">
    <cfRule type="cellIs" dxfId="9297" priority="2839" operator="greaterThan">
      <formula>0</formula>
    </cfRule>
  </conditionalFormatting>
  <conditionalFormatting sqref="Q83 Q89">
    <cfRule type="cellIs" dxfId="9296" priority="2844" operator="lessThan">
      <formula>0</formula>
    </cfRule>
  </conditionalFormatting>
  <conditionalFormatting sqref="R83 R89">
    <cfRule type="cellIs" dxfId="9295" priority="2842" operator="lessThan">
      <formula>0.8</formula>
    </cfRule>
    <cfRule type="cellIs" dxfId="9294" priority="2843" operator="greaterThan">
      <formula>1</formula>
    </cfRule>
  </conditionalFormatting>
  <conditionalFormatting sqref="R83 R89">
    <cfRule type="cellIs" dxfId="9293" priority="2840" operator="greaterThan">
      <formula>1</formula>
    </cfRule>
    <cfRule type="cellIs" dxfId="9292" priority="2841" operator="lessThan">
      <formula>0.8</formula>
    </cfRule>
  </conditionalFormatting>
  <conditionalFormatting sqref="P83 P89">
    <cfRule type="cellIs" dxfId="9291" priority="2833" operator="greaterThan">
      <formula>0</formula>
    </cfRule>
  </conditionalFormatting>
  <conditionalFormatting sqref="Q83 Q89">
    <cfRule type="cellIs" dxfId="9290" priority="2838" operator="lessThan">
      <formula>0</formula>
    </cfRule>
  </conditionalFormatting>
  <conditionalFormatting sqref="R83 R89">
    <cfRule type="cellIs" dxfId="9289" priority="2836" operator="lessThan">
      <formula>0.8</formula>
    </cfRule>
    <cfRule type="cellIs" dxfId="9288" priority="2837" operator="greaterThan">
      <formula>1</formula>
    </cfRule>
  </conditionalFormatting>
  <conditionalFormatting sqref="R83 R89">
    <cfRule type="cellIs" dxfId="9287" priority="2834" operator="greaterThan">
      <formula>1</formula>
    </cfRule>
    <cfRule type="cellIs" dxfId="9286" priority="2835" operator="lessThan">
      <formula>0.8</formula>
    </cfRule>
  </conditionalFormatting>
  <conditionalFormatting sqref="R83 R89">
    <cfRule type="cellIs" dxfId="9285" priority="2830" operator="lessThan">
      <formula>0.8</formula>
    </cfRule>
    <cfRule type="cellIs" dxfId="9284" priority="2831" operator="greaterThan">
      <formula>1</formula>
    </cfRule>
  </conditionalFormatting>
  <conditionalFormatting sqref="R83 R89">
    <cfRule type="cellIs" dxfId="9283" priority="2828" operator="greaterThan">
      <formula>1</formula>
    </cfRule>
    <cfRule type="cellIs" dxfId="9282" priority="2829" operator="lessThan">
      <formula>0.8</formula>
    </cfRule>
  </conditionalFormatting>
  <conditionalFormatting sqref="P83 P89">
    <cfRule type="cellIs" dxfId="9281" priority="2827" operator="greaterThan">
      <formula>0</formula>
    </cfRule>
  </conditionalFormatting>
  <conditionalFormatting sqref="Q83 Q89">
    <cfRule type="cellIs" dxfId="9280" priority="2832" operator="lessThan">
      <formula>0</formula>
    </cfRule>
  </conditionalFormatting>
  <conditionalFormatting sqref="Q83 Q89">
    <cfRule type="cellIs" dxfId="9279" priority="2826" operator="lessThan">
      <formula>0</formula>
    </cfRule>
  </conditionalFormatting>
  <conditionalFormatting sqref="R83 R89">
    <cfRule type="cellIs" dxfId="9278" priority="2824" operator="lessThan">
      <formula>0.8</formula>
    </cfRule>
    <cfRule type="cellIs" dxfId="9277" priority="2825" operator="greaterThan">
      <formula>1</formula>
    </cfRule>
  </conditionalFormatting>
  <conditionalFormatting sqref="R83 R89">
    <cfRule type="cellIs" dxfId="9276" priority="2822" operator="greaterThan">
      <formula>1</formula>
    </cfRule>
    <cfRule type="cellIs" dxfId="9275" priority="2823" operator="lessThan">
      <formula>0.8</formula>
    </cfRule>
  </conditionalFormatting>
  <conditionalFormatting sqref="P83 P89">
    <cfRule type="cellIs" dxfId="9274" priority="2821" operator="greaterThan">
      <formula>0</formula>
    </cfRule>
  </conditionalFormatting>
  <conditionalFormatting sqref="P83 P89">
    <cfRule type="cellIs" dxfId="9273" priority="2815" operator="greaterThan">
      <formula>0</formula>
    </cfRule>
  </conditionalFormatting>
  <conditionalFormatting sqref="Q83 Q89">
    <cfRule type="cellIs" dxfId="9272" priority="2820" operator="lessThan">
      <formula>0</formula>
    </cfRule>
  </conditionalFormatting>
  <conditionalFormatting sqref="R83 R89">
    <cfRule type="cellIs" dxfId="9271" priority="2818" operator="lessThan">
      <formula>0.8</formula>
    </cfRule>
    <cfRule type="cellIs" dxfId="9270" priority="2819" operator="greaterThan">
      <formula>1</formula>
    </cfRule>
  </conditionalFormatting>
  <conditionalFormatting sqref="R83 R89">
    <cfRule type="cellIs" dxfId="9269" priority="2816" operator="greaterThan">
      <formula>1</formula>
    </cfRule>
    <cfRule type="cellIs" dxfId="9268" priority="2817" operator="lessThan">
      <formula>0.8</formula>
    </cfRule>
  </conditionalFormatting>
  <conditionalFormatting sqref="P83 P89">
    <cfRule type="cellIs" dxfId="9267" priority="2809" operator="greaterThan">
      <formula>0</formula>
    </cfRule>
  </conditionalFormatting>
  <conditionalFormatting sqref="Q83 Q89">
    <cfRule type="cellIs" dxfId="9266" priority="2814" operator="lessThan">
      <formula>0</formula>
    </cfRule>
  </conditionalFormatting>
  <conditionalFormatting sqref="R83 R89">
    <cfRule type="cellIs" dxfId="9265" priority="2812" operator="lessThan">
      <formula>0.8</formula>
    </cfRule>
    <cfRule type="cellIs" dxfId="9264" priority="2813" operator="greaterThan">
      <formula>1</formula>
    </cfRule>
  </conditionalFormatting>
  <conditionalFormatting sqref="R83 R89">
    <cfRule type="cellIs" dxfId="9263" priority="2810" operator="greaterThan">
      <formula>1</formula>
    </cfRule>
    <cfRule type="cellIs" dxfId="9262" priority="2811" operator="lessThan">
      <formula>0.8</formula>
    </cfRule>
  </conditionalFormatting>
  <conditionalFormatting sqref="R83 R89">
    <cfRule type="cellIs" dxfId="9261" priority="2806" operator="lessThan">
      <formula>0.8</formula>
    </cfRule>
    <cfRule type="cellIs" dxfId="9260" priority="2807" operator="greaterThan">
      <formula>1</formula>
    </cfRule>
  </conditionalFormatting>
  <conditionalFormatting sqref="R83 R89">
    <cfRule type="cellIs" dxfId="9259" priority="2804" operator="greaterThan">
      <formula>1</formula>
    </cfRule>
    <cfRule type="cellIs" dxfId="9258" priority="2805" operator="lessThan">
      <formula>0.8</formula>
    </cfRule>
  </conditionalFormatting>
  <conditionalFormatting sqref="P83 P89">
    <cfRule type="cellIs" dxfId="9257" priority="2803" operator="greaterThan">
      <formula>0</formula>
    </cfRule>
  </conditionalFormatting>
  <conditionalFormatting sqref="Q83 Q89">
    <cfRule type="cellIs" dxfId="9256" priority="2808" operator="lessThan">
      <formula>0</formula>
    </cfRule>
  </conditionalFormatting>
  <conditionalFormatting sqref="P83 P89">
    <cfRule type="cellIs" dxfId="9255" priority="2797" operator="greaterThan">
      <formula>0</formula>
    </cfRule>
  </conditionalFormatting>
  <conditionalFormatting sqref="Q83 Q89">
    <cfRule type="cellIs" dxfId="9254" priority="2802" operator="lessThan">
      <formula>0</formula>
    </cfRule>
  </conditionalFormatting>
  <conditionalFormatting sqref="R83 R89">
    <cfRule type="cellIs" dxfId="9253" priority="2800" operator="lessThan">
      <formula>0.8</formula>
    </cfRule>
    <cfRule type="cellIs" dxfId="9252" priority="2801" operator="greaterThan">
      <formula>1</formula>
    </cfRule>
  </conditionalFormatting>
  <conditionalFormatting sqref="R83 R89">
    <cfRule type="cellIs" dxfId="9251" priority="2798" operator="greaterThan">
      <formula>1</formula>
    </cfRule>
    <cfRule type="cellIs" dxfId="9250" priority="2799" operator="lessThan">
      <formula>0.8</formula>
    </cfRule>
  </conditionalFormatting>
  <conditionalFormatting sqref="R83 R89">
    <cfRule type="cellIs" dxfId="9249" priority="2794" operator="lessThan">
      <formula>0.8</formula>
    </cfRule>
    <cfRule type="cellIs" dxfId="9248" priority="2795" operator="greaterThan">
      <formula>1</formula>
    </cfRule>
  </conditionalFormatting>
  <conditionalFormatting sqref="R83 R89">
    <cfRule type="cellIs" dxfId="9247" priority="2792" operator="greaterThan">
      <formula>1</formula>
    </cfRule>
    <cfRule type="cellIs" dxfId="9246" priority="2793" operator="lessThan">
      <formula>0.8</formula>
    </cfRule>
  </conditionalFormatting>
  <conditionalFormatting sqref="P83 P89">
    <cfRule type="cellIs" dxfId="9245" priority="2791" operator="greaterThan">
      <formula>0</formula>
    </cfRule>
  </conditionalFormatting>
  <conditionalFormatting sqref="Q83 Q89">
    <cfRule type="cellIs" dxfId="9244" priority="2796" operator="lessThan">
      <formula>0</formula>
    </cfRule>
  </conditionalFormatting>
  <conditionalFormatting sqref="R83 R89">
    <cfRule type="cellIs" dxfId="9243" priority="2788" operator="lessThan">
      <formula>0.8</formula>
    </cfRule>
    <cfRule type="cellIs" dxfId="9242" priority="2789" operator="greaterThan">
      <formula>1</formula>
    </cfRule>
  </conditionalFormatting>
  <conditionalFormatting sqref="R83 R89">
    <cfRule type="cellIs" dxfId="9241" priority="2786" operator="greaterThan">
      <formula>1</formula>
    </cfRule>
    <cfRule type="cellIs" dxfId="9240" priority="2787" operator="lessThan">
      <formula>0.8</formula>
    </cfRule>
  </conditionalFormatting>
  <conditionalFormatting sqref="P83 P89">
    <cfRule type="cellIs" dxfId="9239" priority="2785" operator="greaterThan">
      <formula>0</formula>
    </cfRule>
  </conditionalFormatting>
  <conditionalFormatting sqref="Q83 Q89">
    <cfRule type="cellIs" dxfId="9238" priority="2790" operator="lessThan">
      <formula>0</formula>
    </cfRule>
  </conditionalFormatting>
  <conditionalFormatting sqref="Q83 Q89">
    <cfRule type="cellIs" dxfId="9237" priority="2784" operator="lessThan">
      <formula>0</formula>
    </cfRule>
  </conditionalFormatting>
  <conditionalFormatting sqref="R83 R89">
    <cfRule type="cellIs" dxfId="9236" priority="2782" operator="lessThan">
      <formula>0.8</formula>
    </cfRule>
    <cfRule type="cellIs" dxfId="9235" priority="2783" operator="greaterThan">
      <formula>1</formula>
    </cfRule>
  </conditionalFormatting>
  <conditionalFormatting sqref="R83 R89">
    <cfRule type="cellIs" dxfId="9234" priority="2780" operator="greaterThan">
      <formula>1</formula>
    </cfRule>
    <cfRule type="cellIs" dxfId="9233" priority="2781" operator="lessThan">
      <formula>0.8</formula>
    </cfRule>
  </conditionalFormatting>
  <conditionalFormatting sqref="P83 P89">
    <cfRule type="cellIs" dxfId="9232" priority="2779" operator="greaterThan">
      <formula>0</formula>
    </cfRule>
  </conditionalFormatting>
  <conditionalFormatting sqref="Q83 Q89">
    <cfRule type="cellIs" dxfId="9231" priority="2773" operator="lessThan">
      <formula>0</formula>
    </cfRule>
  </conditionalFormatting>
  <conditionalFormatting sqref="R83 R89">
    <cfRule type="cellIs" dxfId="9230" priority="2777" operator="lessThan">
      <formula>0.8</formula>
    </cfRule>
    <cfRule type="cellIs" dxfId="9229" priority="2778" operator="greaterThan">
      <formula>1</formula>
    </cfRule>
  </conditionalFormatting>
  <conditionalFormatting sqref="R83 R89">
    <cfRule type="cellIs" dxfId="9228" priority="2775" operator="greaterThan">
      <formula>1</formula>
    </cfRule>
    <cfRule type="cellIs" dxfId="9227" priority="2776" operator="lessThan">
      <formula>0.8</formula>
    </cfRule>
  </conditionalFormatting>
  <conditionalFormatting sqref="P83 P89">
    <cfRule type="cellIs" dxfId="9226" priority="2774" operator="greaterThan">
      <formula>0</formula>
    </cfRule>
  </conditionalFormatting>
  <conditionalFormatting sqref="Q83 Q89">
    <cfRule type="cellIs" dxfId="9225" priority="2772" operator="lessThan">
      <formula>0</formula>
    </cfRule>
  </conditionalFormatting>
  <conditionalFormatting sqref="R83 R89">
    <cfRule type="cellIs" dxfId="9224" priority="2770" operator="lessThan">
      <formula>0.8</formula>
    </cfRule>
    <cfRule type="cellIs" dxfId="9223" priority="2771" operator="greaterThan">
      <formula>1</formula>
    </cfRule>
  </conditionalFormatting>
  <conditionalFormatting sqref="R83 R89">
    <cfRule type="cellIs" dxfId="9222" priority="2768" operator="greaterThan">
      <formula>1</formula>
    </cfRule>
    <cfRule type="cellIs" dxfId="9221" priority="2769" operator="lessThan">
      <formula>0.8</formula>
    </cfRule>
  </conditionalFormatting>
  <conditionalFormatting sqref="P83 P89">
    <cfRule type="cellIs" dxfId="9220" priority="2767" operator="greaterThan">
      <formula>0</formula>
    </cfRule>
  </conditionalFormatting>
  <conditionalFormatting sqref="Q83 Q89">
    <cfRule type="cellIs" dxfId="9219" priority="2766" operator="lessThan">
      <formula>0</formula>
    </cfRule>
  </conditionalFormatting>
  <conditionalFormatting sqref="R83 R89">
    <cfRule type="cellIs" dxfId="9218" priority="2764" operator="lessThan">
      <formula>0.8</formula>
    </cfRule>
    <cfRule type="cellIs" dxfId="9217" priority="2765" operator="greaterThan">
      <formula>1</formula>
    </cfRule>
  </conditionalFormatting>
  <conditionalFormatting sqref="R83 R89">
    <cfRule type="cellIs" dxfId="9216" priority="2762" operator="greaterThan">
      <formula>1</formula>
    </cfRule>
    <cfRule type="cellIs" dxfId="9215" priority="2763" operator="lessThan">
      <formula>0.8</formula>
    </cfRule>
  </conditionalFormatting>
  <conditionalFormatting sqref="P83 P89">
    <cfRule type="cellIs" dxfId="9214" priority="2761" operator="greaterThan">
      <formula>0</formula>
    </cfRule>
  </conditionalFormatting>
  <conditionalFormatting sqref="Q83 Q89">
    <cfRule type="cellIs" dxfId="9213" priority="2760" operator="lessThan">
      <formula>0</formula>
    </cfRule>
  </conditionalFormatting>
  <conditionalFormatting sqref="R83 R89">
    <cfRule type="cellIs" dxfId="9212" priority="2758" operator="lessThan">
      <formula>0.8</formula>
    </cfRule>
    <cfRule type="cellIs" dxfId="9211" priority="2759" operator="greaterThan">
      <formula>1</formula>
    </cfRule>
  </conditionalFormatting>
  <conditionalFormatting sqref="R83 R89">
    <cfRule type="cellIs" dxfId="9210" priority="2756" operator="greaterThan">
      <formula>1</formula>
    </cfRule>
    <cfRule type="cellIs" dxfId="9209" priority="2757" operator="lessThan">
      <formula>0.8</formula>
    </cfRule>
  </conditionalFormatting>
  <conditionalFormatting sqref="P83 P89">
    <cfRule type="cellIs" dxfId="9208" priority="2755" operator="greaterThan">
      <formula>0</formula>
    </cfRule>
  </conditionalFormatting>
  <conditionalFormatting sqref="Q83 Q89">
    <cfRule type="cellIs" dxfId="9207" priority="2754" operator="lessThan">
      <formula>0</formula>
    </cfRule>
  </conditionalFormatting>
  <conditionalFormatting sqref="R83 R89">
    <cfRule type="cellIs" dxfId="9206" priority="2752" operator="lessThan">
      <formula>0.8</formula>
    </cfRule>
    <cfRule type="cellIs" dxfId="9205" priority="2753" operator="greaterThan">
      <formula>1</formula>
    </cfRule>
  </conditionalFormatting>
  <conditionalFormatting sqref="R83 R89">
    <cfRule type="cellIs" dxfId="9204" priority="2750" operator="greaterThan">
      <formula>1</formula>
    </cfRule>
    <cfRule type="cellIs" dxfId="9203" priority="2751" operator="lessThan">
      <formula>0.8</formula>
    </cfRule>
  </conditionalFormatting>
  <conditionalFormatting sqref="P83 P89">
    <cfRule type="cellIs" dxfId="9202" priority="2749" operator="greaterThan">
      <formula>0</formula>
    </cfRule>
  </conditionalFormatting>
  <conditionalFormatting sqref="Q83 Q89">
    <cfRule type="cellIs" dxfId="9201" priority="2748" operator="lessThan">
      <formula>0</formula>
    </cfRule>
  </conditionalFormatting>
  <conditionalFormatting sqref="R83 R89">
    <cfRule type="cellIs" dxfId="9200" priority="2746" operator="lessThan">
      <formula>0.8</formula>
    </cfRule>
    <cfRule type="cellIs" dxfId="9199" priority="2747" operator="greaterThan">
      <formula>1</formula>
    </cfRule>
  </conditionalFormatting>
  <conditionalFormatting sqref="R83 R89">
    <cfRule type="cellIs" dxfId="9198" priority="2744" operator="greaterThan">
      <formula>1</formula>
    </cfRule>
    <cfRule type="cellIs" dxfId="9197" priority="2745" operator="lessThan">
      <formula>0.8</formula>
    </cfRule>
  </conditionalFormatting>
  <conditionalFormatting sqref="P83 P89">
    <cfRule type="cellIs" dxfId="9196" priority="2743" operator="greaterThan">
      <formula>0</formula>
    </cfRule>
  </conditionalFormatting>
  <conditionalFormatting sqref="P83 P89">
    <cfRule type="cellIs" dxfId="9195" priority="2737" operator="greaterThan">
      <formula>0</formula>
    </cfRule>
  </conditionalFormatting>
  <conditionalFormatting sqref="Q83 Q89">
    <cfRule type="cellIs" dxfId="9194" priority="2742" operator="lessThan">
      <formula>0</formula>
    </cfRule>
  </conditionalFormatting>
  <conditionalFormatting sqref="R83 R89">
    <cfRule type="cellIs" dxfId="9193" priority="2740" operator="lessThan">
      <formula>0.8</formula>
    </cfRule>
    <cfRule type="cellIs" dxfId="9192" priority="2741" operator="greaterThan">
      <formula>1</formula>
    </cfRule>
  </conditionalFormatting>
  <conditionalFormatting sqref="R83 R89">
    <cfRule type="cellIs" dxfId="9191" priority="2738" operator="greaterThan">
      <formula>1</formula>
    </cfRule>
    <cfRule type="cellIs" dxfId="9190" priority="2739" operator="lessThan">
      <formula>0.8</formula>
    </cfRule>
  </conditionalFormatting>
  <conditionalFormatting sqref="P83 P89">
    <cfRule type="cellIs" dxfId="9189" priority="2731" operator="greaterThan">
      <formula>0</formula>
    </cfRule>
  </conditionalFormatting>
  <conditionalFormatting sqref="Q83 Q89">
    <cfRule type="cellIs" dxfId="9188" priority="2736" operator="lessThan">
      <formula>0</formula>
    </cfRule>
  </conditionalFormatting>
  <conditionalFormatting sqref="R83 R89">
    <cfRule type="cellIs" dxfId="9187" priority="2734" operator="lessThan">
      <formula>0.8</formula>
    </cfRule>
    <cfRule type="cellIs" dxfId="9186" priority="2735" operator="greaterThan">
      <formula>1</formula>
    </cfRule>
  </conditionalFormatting>
  <conditionalFormatting sqref="R83 R89">
    <cfRule type="cellIs" dxfId="9185" priority="2732" operator="greaterThan">
      <formula>1</formula>
    </cfRule>
    <cfRule type="cellIs" dxfId="9184" priority="2733" operator="lessThan">
      <formula>0.8</formula>
    </cfRule>
  </conditionalFormatting>
  <conditionalFormatting sqref="R83 R89">
    <cfRule type="cellIs" dxfId="9183" priority="2728" operator="lessThan">
      <formula>0.8</formula>
    </cfRule>
    <cfRule type="cellIs" dxfId="9182" priority="2729" operator="greaterThan">
      <formula>1</formula>
    </cfRule>
  </conditionalFormatting>
  <conditionalFormatting sqref="R83 R89">
    <cfRule type="cellIs" dxfId="9181" priority="2726" operator="greaterThan">
      <formula>1</formula>
    </cfRule>
    <cfRule type="cellIs" dxfId="9180" priority="2727" operator="lessThan">
      <formula>0.8</formula>
    </cfRule>
  </conditionalFormatting>
  <conditionalFormatting sqref="P83 P89">
    <cfRule type="cellIs" dxfId="9179" priority="2725" operator="greaterThan">
      <formula>0</formula>
    </cfRule>
  </conditionalFormatting>
  <conditionalFormatting sqref="Q83 Q89">
    <cfRule type="cellIs" dxfId="9178" priority="2730" operator="lessThan">
      <formula>0</formula>
    </cfRule>
  </conditionalFormatting>
  <conditionalFormatting sqref="Q83 Q89">
    <cfRule type="cellIs" dxfId="9177" priority="2719" operator="lessThan">
      <formula>0</formula>
    </cfRule>
  </conditionalFormatting>
  <conditionalFormatting sqref="P83 P89">
    <cfRule type="cellIs" dxfId="9176" priority="2720" operator="greaterThan">
      <formula>0</formula>
    </cfRule>
  </conditionalFormatting>
  <conditionalFormatting sqref="R83 R89">
    <cfRule type="cellIs" dxfId="9175" priority="2723" operator="lessThan">
      <formula>0.8</formula>
    </cfRule>
    <cfRule type="cellIs" dxfId="9174" priority="2724" operator="greaterThan">
      <formula>1</formula>
    </cfRule>
  </conditionalFormatting>
  <conditionalFormatting sqref="R83 R89">
    <cfRule type="cellIs" dxfId="9173" priority="2721" operator="greaterThan">
      <formula>1</formula>
    </cfRule>
    <cfRule type="cellIs" dxfId="9172" priority="2722" operator="lessThan">
      <formula>0.8</formula>
    </cfRule>
  </conditionalFormatting>
  <conditionalFormatting sqref="Q83 Q89">
    <cfRule type="cellIs" dxfId="9171" priority="2713" operator="lessThan">
      <formula>0</formula>
    </cfRule>
  </conditionalFormatting>
  <conditionalFormatting sqref="R83 R89">
    <cfRule type="cellIs" dxfId="9170" priority="2717" operator="lessThan">
      <formula>0.8</formula>
    </cfRule>
    <cfRule type="cellIs" dxfId="9169" priority="2718" operator="greaterThan">
      <formula>1</formula>
    </cfRule>
  </conditionalFormatting>
  <conditionalFormatting sqref="R83 R89">
    <cfRule type="cellIs" dxfId="9168" priority="2715" operator="greaterThan">
      <formula>1</formula>
    </cfRule>
    <cfRule type="cellIs" dxfId="9167" priority="2716" operator="lessThan">
      <formula>0.8</formula>
    </cfRule>
  </conditionalFormatting>
  <conditionalFormatting sqref="P83 P89">
    <cfRule type="cellIs" dxfId="9166" priority="2714" operator="greaterThan">
      <formula>0</formula>
    </cfRule>
  </conditionalFormatting>
  <conditionalFormatting sqref="Q83 Q89">
    <cfRule type="cellIs" dxfId="9165" priority="2712" operator="lessThan">
      <formula>0</formula>
    </cfRule>
  </conditionalFormatting>
  <conditionalFormatting sqref="R83 R89">
    <cfRule type="cellIs" dxfId="9164" priority="2710" operator="lessThan">
      <formula>0.8</formula>
    </cfRule>
    <cfRule type="cellIs" dxfId="9163" priority="2711" operator="greaterThan">
      <formula>1</formula>
    </cfRule>
  </conditionalFormatting>
  <conditionalFormatting sqref="R83 R89">
    <cfRule type="cellIs" dxfId="9162" priority="2708" operator="greaterThan">
      <formula>1</formula>
    </cfRule>
    <cfRule type="cellIs" dxfId="9161" priority="2709" operator="lessThan">
      <formula>0.8</formula>
    </cfRule>
  </conditionalFormatting>
  <conditionalFormatting sqref="P83 P89">
    <cfRule type="cellIs" dxfId="9160" priority="2707" operator="greaterThan">
      <formula>0</formula>
    </cfRule>
  </conditionalFormatting>
  <conditionalFormatting sqref="Q83 Q89">
    <cfRule type="cellIs" dxfId="9159" priority="2706" operator="lessThan">
      <formula>0</formula>
    </cfRule>
  </conditionalFormatting>
  <conditionalFormatting sqref="R83 R89">
    <cfRule type="cellIs" dxfId="9158" priority="2704" operator="lessThan">
      <formula>0.8</formula>
    </cfRule>
    <cfRule type="cellIs" dxfId="9157" priority="2705" operator="greaterThan">
      <formula>1</formula>
    </cfRule>
  </conditionalFormatting>
  <conditionalFormatting sqref="R83 R89">
    <cfRule type="cellIs" dxfId="9156" priority="2702" operator="greaterThan">
      <formula>1</formula>
    </cfRule>
    <cfRule type="cellIs" dxfId="9155" priority="2703" operator="lessThan">
      <formula>0.8</formula>
    </cfRule>
  </conditionalFormatting>
  <conditionalFormatting sqref="P83 P89">
    <cfRule type="cellIs" dxfId="9154" priority="2701" operator="greaterThan">
      <formula>0</formula>
    </cfRule>
  </conditionalFormatting>
  <conditionalFormatting sqref="Q83 Q89">
    <cfRule type="cellIs" dxfId="9153" priority="2700" operator="lessThan">
      <formula>0</formula>
    </cfRule>
  </conditionalFormatting>
  <conditionalFormatting sqref="R83 R89">
    <cfRule type="cellIs" dxfId="9152" priority="2698" operator="lessThan">
      <formula>0.8</formula>
    </cfRule>
    <cfRule type="cellIs" dxfId="9151" priority="2699" operator="greaterThan">
      <formula>1</formula>
    </cfRule>
  </conditionalFormatting>
  <conditionalFormatting sqref="R83 R89">
    <cfRule type="cellIs" dxfId="9150" priority="2696" operator="greaterThan">
      <formula>1</formula>
    </cfRule>
    <cfRule type="cellIs" dxfId="9149" priority="2697" operator="lessThan">
      <formula>0.8</formula>
    </cfRule>
  </conditionalFormatting>
  <conditionalFormatting sqref="P83 P89">
    <cfRule type="cellIs" dxfId="9148" priority="2695" operator="greaterThan">
      <formula>0</formula>
    </cfRule>
  </conditionalFormatting>
  <conditionalFormatting sqref="Q83 Q89">
    <cfRule type="cellIs" dxfId="9147" priority="2694" operator="lessThan">
      <formula>0</formula>
    </cfRule>
  </conditionalFormatting>
  <conditionalFormatting sqref="R83 R89">
    <cfRule type="cellIs" dxfId="9146" priority="2692" operator="lessThan">
      <formula>0.8</formula>
    </cfRule>
    <cfRule type="cellIs" dxfId="9145" priority="2693" operator="greaterThan">
      <formula>1</formula>
    </cfRule>
  </conditionalFormatting>
  <conditionalFormatting sqref="R83 R89">
    <cfRule type="cellIs" dxfId="9144" priority="2690" operator="greaterThan">
      <formula>1</formula>
    </cfRule>
    <cfRule type="cellIs" dxfId="9143" priority="2691" operator="lessThan">
      <formula>0.8</formula>
    </cfRule>
  </conditionalFormatting>
  <conditionalFormatting sqref="P83 P89">
    <cfRule type="cellIs" dxfId="9142" priority="2689" operator="greaterThan">
      <formula>0</formula>
    </cfRule>
  </conditionalFormatting>
  <conditionalFormatting sqref="Q83 Q89">
    <cfRule type="cellIs" dxfId="9141" priority="2688" operator="lessThan">
      <formula>0</formula>
    </cfRule>
  </conditionalFormatting>
  <conditionalFormatting sqref="R83 R89">
    <cfRule type="cellIs" dxfId="9140" priority="2686" operator="lessThan">
      <formula>0.8</formula>
    </cfRule>
    <cfRule type="cellIs" dxfId="9139" priority="2687" operator="greaterThan">
      <formula>1</formula>
    </cfRule>
  </conditionalFormatting>
  <conditionalFormatting sqref="R83 R89">
    <cfRule type="cellIs" dxfId="9138" priority="2684" operator="greaterThan">
      <formula>1</formula>
    </cfRule>
    <cfRule type="cellIs" dxfId="9137" priority="2685" operator="lessThan">
      <formula>0.8</formula>
    </cfRule>
  </conditionalFormatting>
  <conditionalFormatting sqref="P83 P89">
    <cfRule type="cellIs" dxfId="9136" priority="2683" operator="greaterThan">
      <formula>0</formula>
    </cfRule>
  </conditionalFormatting>
  <conditionalFormatting sqref="Q83 Q89">
    <cfRule type="cellIs" dxfId="9135" priority="2682" operator="lessThan">
      <formula>0</formula>
    </cfRule>
  </conditionalFormatting>
  <conditionalFormatting sqref="R83 R89">
    <cfRule type="cellIs" dxfId="9134" priority="2680" operator="lessThan">
      <formula>0.8</formula>
    </cfRule>
    <cfRule type="cellIs" dxfId="9133" priority="2681" operator="greaterThan">
      <formula>1</formula>
    </cfRule>
  </conditionalFormatting>
  <conditionalFormatting sqref="R83 R89">
    <cfRule type="cellIs" dxfId="9132" priority="2678" operator="greaterThan">
      <formula>1</formula>
    </cfRule>
    <cfRule type="cellIs" dxfId="9131" priority="2679" operator="lessThan">
      <formula>0.8</formula>
    </cfRule>
  </conditionalFormatting>
  <conditionalFormatting sqref="P83 P89">
    <cfRule type="cellIs" dxfId="9130" priority="2677" operator="greaterThan">
      <formula>0</formula>
    </cfRule>
  </conditionalFormatting>
  <conditionalFormatting sqref="Q83 Q89">
    <cfRule type="cellIs" dxfId="9129" priority="2676" operator="lessThan">
      <formula>0</formula>
    </cfRule>
  </conditionalFormatting>
  <conditionalFormatting sqref="R83 R89">
    <cfRule type="cellIs" dxfId="9128" priority="2674" operator="lessThan">
      <formula>0.8</formula>
    </cfRule>
    <cfRule type="cellIs" dxfId="9127" priority="2675" operator="greaterThan">
      <formula>1</formula>
    </cfRule>
  </conditionalFormatting>
  <conditionalFormatting sqref="R83 R89">
    <cfRule type="cellIs" dxfId="9126" priority="2672" operator="greaterThan">
      <formula>1</formula>
    </cfRule>
    <cfRule type="cellIs" dxfId="9125" priority="2673" operator="lessThan">
      <formula>0.8</formula>
    </cfRule>
  </conditionalFormatting>
  <conditionalFormatting sqref="P83 P89">
    <cfRule type="cellIs" dxfId="9124" priority="2671" operator="greaterThan">
      <formula>0</formula>
    </cfRule>
  </conditionalFormatting>
  <conditionalFormatting sqref="P83 P89">
    <cfRule type="cellIs" dxfId="9123" priority="2665" operator="greaterThan">
      <formula>0</formula>
    </cfRule>
  </conditionalFormatting>
  <conditionalFormatting sqref="Q83 Q89">
    <cfRule type="cellIs" dxfId="9122" priority="2670" operator="lessThan">
      <formula>0</formula>
    </cfRule>
  </conditionalFormatting>
  <conditionalFormatting sqref="R83 R89">
    <cfRule type="cellIs" dxfId="9121" priority="2668" operator="lessThan">
      <formula>0.8</formula>
    </cfRule>
    <cfRule type="cellIs" dxfId="9120" priority="2669" operator="greaterThan">
      <formula>1</formula>
    </cfRule>
  </conditionalFormatting>
  <conditionalFormatting sqref="R83 R89">
    <cfRule type="cellIs" dxfId="9119" priority="2666" operator="greaterThan">
      <formula>1</formula>
    </cfRule>
    <cfRule type="cellIs" dxfId="9118" priority="2667" operator="lessThan">
      <formula>0.8</formula>
    </cfRule>
  </conditionalFormatting>
  <conditionalFormatting sqref="P83 P89">
    <cfRule type="cellIs" dxfId="9117" priority="2659" operator="greaterThan">
      <formula>0</formula>
    </cfRule>
  </conditionalFormatting>
  <conditionalFormatting sqref="Q83 Q89">
    <cfRule type="cellIs" dxfId="9116" priority="2664" operator="lessThan">
      <formula>0</formula>
    </cfRule>
  </conditionalFormatting>
  <conditionalFormatting sqref="R83 R89">
    <cfRule type="cellIs" dxfId="9115" priority="2662" operator="lessThan">
      <formula>0.8</formula>
    </cfRule>
    <cfRule type="cellIs" dxfId="9114" priority="2663" operator="greaterThan">
      <formula>1</formula>
    </cfRule>
  </conditionalFormatting>
  <conditionalFormatting sqref="R83 R89">
    <cfRule type="cellIs" dxfId="9113" priority="2660" operator="greaterThan">
      <formula>1</formula>
    </cfRule>
    <cfRule type="cellIs" dxfId="9112" priority="2661" operator="lessThan">
      <formula>0.8</formula>
    </cfRule>
  </conditionalFormatting>
  <conditionalFormatting sqref="R83 R89">
    <cfRule type="cellIs" dxfId="9111" priority="2656" operator="lessThan">
      <formula>0.8</formula>
    </cfRule>
    <cfRule type="cellIs" dxfId="9110" priority="2657" operator="greaterThan">
      <formula>1</formula>
    </cfRule>
  </conditionalFormatting>
  <conditionalFormatting sqref="R83 R89">
    <cfRule type="cellIs" dxfId="9109" priority="2654" operator="greaterThan">
      <formula>1</formula>
    </cfRule>
    <cfRule type="cellIs" dxfId="9108" priority="2655" operator="lessThan">
      <formula>0.8</formula>
    </cfRule>
  </conditionalFormatting>
  <conditionalFormatting sqref="P83 P89">
    <cfRule type="cellIs" dxfId="9107" priority="2653" operator="greaterThan">
      <formula>0</formula>
    </cfRule>
  </conditionalFormatting>
  <conditionalFormatting sqref="Q83 Q89">
    <cfRule type="cellIs" dxfId="9106" priority="2658" operator="lessThan">
      <formula>0</formula>
    </cfRule>
  </conditionalFormatting>
  <conditionalFormatting sqref="Q83 Q89">
    <cfRule type="cellIs" dxfId="9105" priority="2652" operator="lessThan">
      <formula>0</formula>
    </cfRule>
  </conditionalFormatting>
  <conditionalFormatting sqref="R83 R89">
    <cfRule type="cellIs" dxfId="9104" priority="2650" operator="lessThan">
      <formula>0.8</formula>
    </cfRule>
    <cfRule type="cellIs" dxfId="9103" priority="2651" operator="greaterThan">
      <formula>1</formula>
    </cfRule>
  </conditionalFormatting>
  <conditionalFormatting sqref="R83 R89">
    <cfRule type="cellIs" dxfId="9102" priority="2648" operator="greaterThan">
      <formula>1</formula>
    </cfRule>
    <cfRule type="cellIs" dxfId="9101" priority="2649" operator="lessThan">
      <formula>0.8</formula>
    </cfRule>
  </conditionalFormatting>
  <conditionalFormatting sqref="P83 P89">
    <cfRule type="cellIs" dxfId="9100" priority="2647" operator="greaterThan">
      <formula>0</formula>
    </cfRule>
  </conditionalFormatting>
  <conditionalFormatting sqref="P83 P89">
    <cfRule type="cellIs" dxfId="9099" priority="2641" operator="greaterThan">
      <formula>0</formula>
    </cfRule>
  </conditionalFormatting>
  <conditionalFormatting sqref="Q83 Q89">
    <cfRule type="cellIs" dxfId="9098" priority="2646" operator="lessThan">
      <formula>0</formula>
    </cfRule>
  </conditionalFormatting>
  <conditionalFormatting sqref="R83 R89">
    <cfRule type="cellIs" dxfId="9097" priority="2644" operator="lessThan">
      <formula>0.8</formula>
    </cfRule>
    <cfRule type="cellIs" dxfId="9096" priority="2645" operator="greaterThan">
      <formula>1</formula>
    </cfRule>
  </conditionalFormatting>
  <conditionalFormatting sqref="R83 R89">
    <cfRule type="cellIs" dxfId="9095" priority="2642" operator="greaterThan">
      <formula>1</formula>
    </cfRule>
    <cfRule type="cellIs" dxfId="9094" priority="2643" operator="lessThan">
      <formula>0.8</formula>
    </cfRule>
  </conditionalFormatting>
  <conditionalFormatting sqref="P83 P89">
    <cfRule type="cellIs" dxfId="9093" priority="2635" operator="greaterThan">
      <formula>0</formula>
    </cfRule>
  </conditionalFormatting>
  <conditionalFormatting sqref="Q83 Q89">
    <cfRule type="cellIs" dxfId="9092" priority="2640" operator="lessThan">
      <formula>0</formula>
    </cfRule>
  </conditionalFormatting>
  <conditionalFormatting sqref="R83 R89">
    <cfRule type="cellIs" dxfId="9091" priority="2638" operator="lessThan">
      <formula>0.8</formula>
    </cfRule>
    <cfRule type="cellIs" dxfId="9090" priority="2639" operator="greaterThan">
      <formula>1</formula>
    </cfRule>
  </conditionalFormatting>
  <conditionalFormatting sqref="R83 R89">
    <cfRule type="cellIs" dxfId="9089" priority="2636" operator="greaterThan">
      <formula>1</formula>
    </cfRule>
    <cfRule type="cellIs" dxfId="9088" priority="2637" operator="lessThan">
      <formula>0.8</formula>
    </cfRule>
  </conditionalFormatting>
  <conditionalFormatting sqref="R83 R89">
    <cfRule type="cellIs" dxfId="9087" priority="2632" operator="lessThan">
      <formula>0.8</formula>
    </cfRule>
    <cfRule type="cellIs" dxfId="9086" priority="2633" operator="greaterThan">
      <formula>1</formula>
    </cfRule>
  </conditionalFormatting>
  <conditionalFormatting sqref="R83 R89">
    <cfRule type="cellIs" dxfId="9085" priority="2630" operator="greaterThan">
      <formula>1</formula>
    </cfRule>
    <cfRule type="cellIs" dxfId="9084" priority="2631" operator="lessThan">
      <formula>0.8</formula>
    </cfRule>
  </conditionalFormatting>
  <conditionalFormatting sqref="P83 P89">
    <cfRule type="cellIs" dxfId="9083" priority="2629" operator="greaterThan">
      <formula>0</formula>
    </cfRule>
  </conditionalFormatting>
  <conditionalFormatting sqref="Q83 Q89">
    <cfRule type="cellIs" dxfId="9082" priority="2634" operator="lessThan">
      <formula>0</formula>
    </cfRule>
  </conditionalFormatting>
  <conditionalFormatting sqref="P83 P89">
    <cfRule type="cellIs" dxfId="9081" priority="2623" operator="greaterThan">
      <formula>0</formula>
    </cfRule>
  </conditionalFormatting>
  <conditionalFormatting sqref="Q83 Q89">
    <cfRule type="cellIs" dxfId="9080" priority="2628" operator="lessThan">
      <formula>0</formula>
    </cfRule>
  </conditionalFormatting>
  <conditionalFormatting sqref="R83 R89">
    <cfRule type="cellIs" dxfId="9079" priority="2626" operator="lessThan">
      <formula>0.8</formula>
    </cfRule>
    <cfRule type="cellIs" dxfId="9078" priority="2627" operator="greaterThan">
      <formula>1</formula>
    </cfRule>
  </conditionalFormatting>
  <conditionalFormatting sqref="R83 R89">
    <cfRule type="cellIs" dxfId="9077" priority="2624" operator="greaterThan">
      <formula>1</formula>
    </cfRule>
    <cfRule type="cellIs" dxfId="9076" priority="2625" operator="lessThan">
      <formula>0.8</formula>
    </cfRule>
  </conditionalFormatting>
  <conditionalFormatting sqref="R83 R89">
    <cfRule type="cellIs" dxfId="9075" priority="2620" operator="lessThan">
      <formula>0.8</formula>
    </cfRule>
    <cfRule type="cellIs" dxfId="9074" priority="2621" operator="greaterThan">
      <formula>1</formula>
    </cfRule>
  </conditionalFormatting>
  <conditionalFormatting sqref="R83 R89">
    <cfRule type="cellIs" dxfId="9073" priority="2618" operator="greaterThan">
      <formula>1</formula>
    </cfRule>
    <cfRule type="cellIs" dxfId="9072" priority="2619" operator="lessThan">
      <formula>0.8</formula>
    </cfRule>
  </conditionalFormatting>
  <conditionalFormatting sqref="P83 P89">
    <cfRule type="cellIs" dxfId="9071" priority="2617" operator="greaterThan">
      <formula>0</formula>
    </cfRule>
  </conditionalFormatting>
  <conditionalFormatting sqref="Q83 Q89">
    <cfRule type="cellIs" dxfId="9070" priority="2622" operator="lessThan">
      <formula>0</formula>
    </cfRule>
  </conditionalFormatting>
  <conditionalFormatting sqref="R83 R89">
    <cfRule type="cellIs" dxfId="9069" priority="2614" operator="lessThan">
      <formula>0.8</formula>
    </cfRule>
    <cfRule type="cellIs" dxfId="9068" priority="2615" operator="greaterThan">
      <formula>1</formula>
    </cfRule>
  </conditionalFormatting>
  <conditionalFormatting sqref="R83 R89">
    <cfRule type="cellIs" dxfId="9067" priority="2612" operator="greaterThan">
      <formula>1</formula>
    </cfRule>
    <cfRule type="cellIs" dxfId="9066" priority="2613" operator="lessThan">
      <formula>0.8</formula>
    </cfRule>
  </conditionalFormatting>
  <conditionalFormatting sqref="P83 P89">
    <cfRule type="cellIs" dxfId="9065" priority="2611" operator="greaterThan">
      <formula>0</formula>
    </cfRule>
  </conditionalFormatting>
  <conditionalFormatting sqref="Q83 Q89">
    <cfRule type="cellIs" dxfId="9064" priority="2616" operator="lessThan">
      <formula>0</formula>
    </cfRule>
  </conditionalFormatting>
  <conditionalFormatting sqref="Q83 Q89">
    <cfRule type="cellIs" dxfId="9063" priority="2610" operator="lessThan">
      <formula>0</formula>
    </cfRule>
  </conditionalFormatting>
  <conditionalFormatting sqref="R83 R89">
    <cfRule type="cellIs" dxfId="9062" priority="2608" operator="lessThan">
      <formula>0.8</formula>
    </cfRule>
    <cfRule type="cellIs" dxfId="9061" priority="2609" operator="greaterThan">
      <formula>1</formula>
    </cfRule>
  </conditionalFormatting>
  <conditionalFormatting sqref="R83 R89">
    <cfRule type="cellIs" dxfId="9060" priority="2606" operator="greaterThan">
      <formula>1</formula>
    </cfRule>
    <cfRule type="cellIs" dxfId="9059" priority="2607" operator="lessThan">
      <formula>0.8</formula>
    </cfRule>
  </conditionalFormatting>
  <conditionalFormatting sqref="P83 P89">
    <cfRule type="cellIs" dxfId="9058" priority="2605" operator="greaterThan">
      <formula>0</formula>
    </cfRule>
  </conditionalFormatting>
  <conditionalFormatting sqref="Q83 Q89">
    <cfRule type="cellIs" dxfId="9057" priority="2599" operator="lessThan">
      <formula>0</formula>
    </cfRule>
  </conditionalFormatting>
  <conditionalFormatting sqref="R83 R89">
    <cfRule type="cellIs" dxfId="9056" priority="2603" operator="lessThan">
      <formula>0.8</formula>
    </cfRule>
    <cfRule type="cellIs" dxfId="9055" priority="2604" operator="greaterThan">
      <formula>1</formula>
    </cfRule>
  </conditionalFormatting>
  <conditionalFormatting sqref="R83 R89">
    <cfRule type="cellIs" dxfId="9054" priority="2601" operator="greaterThan">
      <formula>1</formula>
    </cfRule>
    <cfRule type="cellIs" dxfId="9053" priority="2602" operator="lessThan">
      <formula>0.8</formula>
    </cfRule>
  </conditionalFormatting>
  <conditionalFormatting sqref="P83 P89">
    <cfRule type="cellIs" dxfId="9052" priority="2600" operator="greaterThan">
      <formula>0</formula>
    </cfRule>
  </conditionalFormatting>
  <conditionalFormatting sqref="Q83 Q89">
    <cfRule type="cellIs" dxfId="9051" priority="2598" operator="lessThan">
      <formula>0</formula>
    </cfRule>
  </conditionalFormatting>
  <conditionalFormatting sqref="R83 R89">
    <cfRule type="cellIs" dxfId="9050" priority="2596" operator="lessThan">
      <formula>0.8</formula>
    </cfRule>
    <cfRule type="cellIs" dxfId="9049" priority="2597" operator="greaterThan">
      <formula>1</formula>
    </cfRule>
  </conditionalFormatting>
  <conditionalFormatting sqref="R83 R89">
    <cfRule type="cellIs" dxfId="9048" priority="2594" operator="greaterThan">
      <formula>1</formula>
    </cfRule>
    <cfRule type="cellIs" dxfId="9047" priority="2595" operator="lessThan">
      <formula>0.8</formula>
    </cfRule>
  </conditionalFormatting>
  <conditionalFormatting sqref="P83 P89">
    <cfRule type="cellIs" dxfId="9046" priority="2593" operator="greaterThan">
      <formula>0</formula>
    </cfRule>
  </conditionalFormatting>
  <conditionalFormatting sqref="Q83 Q89">
    <cfRule type="cellIs" dxfId="9045" priority="2592" operator="lessThan">
      <formula>0</formula>
    </cfRule>
  </conditionalFormatting>
  <conditionalFormatting sqref="R83 R89">
    <cfRule type="cellIs" dxfId="9044" priority="2590" operator="lessThan">
      <formula>0.8</formula>
    </cfRule>
    <cfRule type="cellIs" dxfId="9043" priority="2591" operator="greaterThan">
      <formula>1</formula>
    </cfRule>
  </conditionalFormatting>
  <conditionalFormatting sqref="R83 R89">
    <cfRule type="cellIs" dxfId="9042" priority="2588" operator="greaterThan">
      <formula>1</formula>
    </cfRule>
    <cfRule type="cellIs" dxfId="9041" priority="2589" operator="lessThan">
      <formula>0.8</formula>
    </cfRule>
  </conditionalFormatting>
  <conditionalFormatting sqref="P83 P89">
    <cfRule type="cellIs" dxfId="9040" priority="2587" operator="greaterThan">
      <formula>0</formula>
    </cfRule>
  </conditionalFormatting>
  <conditionalFormatting sqref="Q83 Q89">
    <cfRule type="cellIs" dxfId="9039" priority="2586" operator="lessThan">
      <formula>0</formula>
    </cfRule>
  </conditionalFormatting>
  <conditionalFormatting sqref="R83 R89">
    <cfRule type="cellIs" dxfId="9038" priority="2584" operator="lessThan">
      <formula>0.8</formula>
    </cfRule>
    <cfRule type="cellIs" dxfId="9037" priority="2585" operator="greaterThan">
      <formula>1</formula>
    </cfRule>
  </conditionalFormatting>
  <conditionalFormatting sqref="R83 R89">
    <cfRule type="cellIs" dxfId="9036" priority="2582" operator="greaterThan">
      <formula>1</formula>
    </cfRule>
    <cfRule type="cellIs" dxfId="9035" priority="2583" operator="lessThan">
      <formula>0.8</formula>
    </cfRule>
  </conditionalFormatting>
  <conditionalFormatting sqref="P83 P89">
    <cfRule type="cellIs" dxfId="9034" priority="2581" operator="greaterThan">
      <formula>0</formula>
    </cfRule>
  </conditionalFormatting>
  <conditionalFormatting sqref="Q83 Q89">
    <cfRule type="cellIs" dxfId="9033" priority="2580" operator="lessThan">
      <formula>0</formula>
    </cfRule>
  </conditionalFormatting>
  <conditionalFormatting sqref="R83 R89">
    <cfRule type="cellIs" dxfId="9032" priority="2578" operator="lessThan">
      <formula>0.8</formula>
    </cfRule>
    <cfRule type="cellIs" dxfId="9031" priority="2579" operator="greaterThan">
      <formula>1</formula>
    </cfRule>
  </conditionalFormatting>
  <conditionalFormatting sqref="R83 R89">
    <cfRule type="cellIs" dxfId="9030" priority="2576" operator="greaterThan">
      <formula>1</formula>
    </cfRule>
    <cfRule type="cellIs" dxfId="9029" priority="2577" operator="lessThan">
      <formula>0.8</formula>
    </cfRule>
  </conditionalFormatting>
  <conditionalFormatting sqref="P83 P89">
    <cfRule type="cellIs" dxfId="9028" priority="2575" operator="greaterThan">
      <formula>0</formula>
    </cfRule>
  </conditionalFormatting>
  <conditionalFormatting sqref="Q83 Q89">
    <cfRule type="cellIs" dxfId="9027" priority="2574" operator="lessThan">
      <formula>0</formula>
    </cfRule>
  </conditionalFormatting>
  <conditionalFormatting sqref="R83 R89">
    <cfRule type="cellIs" dxfId="9026" priority="2572" operator="lessThan">
      <formula>0.8</formula>
    </cfRule>
    <cfRule type="cellIs" dxfId="9025" priority="2573" operator="greaterThan">
      <formula>1</formula>
    </cfRule>
  </conditionalFormatting>
  <conditionalFormatting sqref="R83 R89">
    <cfRule type="cellIs" dxfId="9024" priority="2570" operator="greaterThan">
      <formula>1</formula>
    </cfRule>
    <cfRule type="cellIs" dxfId="9023" priority="2571" operator="lessThan">
      <formula>0.8</formula>
    </cfRule>
  </conditionalFormatting>
  <conditionalFormatting sqref="P83 P89">
    <cfRule type="cellIs" dxfId="9022" priority="2569" operator="greaterThan">
      <formula>0</formula>
    </cfRule>
  </conditionalFormatting>
  <conditionalFormatting sqref="P83 P89">
    <cfRule type="cellIs" dxfId="9021" priority="2563" operator="greaterThan">
      <formula>0</formula>
    </cfRule>
  </conditionalFormatting>
  <conditionalFormatting sqref="Q83 Q89">
    <cfRule type="cellIs" dxfId="9020" priority="2568" operator="lessThan">
      <formula>0</formula>
    </cfRule>
  </conditionalFormatting>
  <conditionalFormatting sqref="R83 R89">
    <cfRule type="cellIs" dxfId="9019" priority="2566" operator="lessThan">
      <formula>0.8</formula>
    </cfRule>
    <cfRule type="cellIs" dxfId="9018" priority="2567" operator="greaterThan">
      <formula>1</formula>
    </cfRule>
  </conditionalFormatting>
  <conditionalFormatting sqref="R83 R89">
    <cfRule type="cellIs" dxfId="9017" priority="2564" operator="greaterThan">
      <formula>1</formula>
    </cfRule>
    <cfRule type="cellIs" dxfId="9016" priority="2565" operator="lessThan">
      <formula>0.8</formula>
    </cfRule>
  </conditionalFormatting>
  <conditionalFormatting sqref="P83 P89">
    <cfRule type="cellIs" dxfId="9015" priority="2557" operator="greaterThan">
      <formula>0</formula>
    </cfRule>
  </conditionalFormatting>
  <conditionalFormatting sqref="Q83 Q89">
    <cfRule type="cellIs" dxfId="9014" priority="2562" operator="lessThan">
      <formula>0</formula>
    </cfRule>
  </conditionalFormatting>
  <conditionalFormatting sqref="R83 R89">
    <cfRule type="cellIs" dxfId="9013" priority="2560" operator="lessThan">
      <formula>0.8</formula>
    </cfRule>
    <cfRule type="cellIs" dxfId="9012" priority="2561" operator="greaterThan">
      <formula>1</formula>
    </cfRule>
  </conditionalFormatting>
  <conditionalFormatting sqref="R83 R89">
    <cfRule type="cellIs" dxfId="9011" priority="2558" operator="greaterThan">
      <formula>1</formula>
    </cfRule>
    <cfRule type="cellIs" dxfId="9010" priority="2559" operator="lessThan">
      <formula>0.8</formula>
    </cfRule>
  </conditionalFormatting>
  <conditionalFormatting sqref="R83 R89">
    <cfRule type="cellIs" dxfId="9009" priority="2554" operator="lessThan">
      <formula>0.8</formula>
    </cfRule>
    <cfRule type="cellIs" dxfId="9008" priority="2555" operator="greaterThan">
      <formula>1</formula>
    </cfRule>
  </conditionalFormatting>
  <conditionalFormatting sqref="R83 R89">
    <cfRule type="cellIs" dxfId="9007" priority="2552" operator="greaterThan">
      <formula>1</formula>
    </cfRule>
    <cfRule type="cellIs" dxfId="9006" priority="2553" operator="lessThan">
      <formula>0.8</formula>
    </cfRule>
  </conditionalFormatting>
  <conditionalFormatting sqref="P83 P89">
    <cfRule type="cellIs" dxfId="9005" priority="2551" operator="greaterThan">
      <formula>0</formula>
    </cfRule>
  </conditionalFormatting>
  <conditionalFormatting sqref="Q83 Q89">
    <cfRule type="cellIs" dxfId="9004" priority="2556" operator="lessThan">
      <formula>0</formula>
    </cfRule>
  </conditionalFormatting>
  <conditionalFormatting sqref="P123 P131 P126 P128">
    <cfRule type="cellIs" dxfId="9003" priority="2545" operator="greaterThan">
      <formula>0</formula>
    </cfRule>
  </conditionalFormatting>
  <conditionalFormatting sqref="Q123 Q131 Q126 Q128">
    <cfRule type="cellIs" dxfId="9002" priority="2550" operator="lessThan">
      <formula>0</formula>
    </cfRule>
  </conditionalFormatting>
  <conditionalFormatting sqref="R123 R131 R126 R128">
    <cfRule type="cellIs" dxfId="9001" priority="2548" operator="lessThan">
      <formula>0.8</formula>
    </cfRule>
    <cfRule type="cellIs" dxfId="9000" priority="2549" operator="greaterThan">
      <formula>1</formula>
    </cfRule>
  </conditionalFormatting>
  <conditionalFormatting sqref="R123 R131 R126 R128">
    <cfRule type="cellIs" dxfId="8999" priority="2546" operator="greaterThan">
      <formula>1</formula>
    </cfRule>
    <cfRule type="cellIs" dxfId="8998" priority="2547" operator="lessThan">
      <formula>0.8</formula>
    </cfRule>
  </conditionalFormatting>
  <conditionalFormatting sqref="Q123 Q131 Q126 Q128">
    <cfRule type="cellIs" dxfId="8997" priority="2544" operator="lessThan">
      <formula>0</formula>
    </cfRule>
  </conditionalFormatting>
  <conditionalFormatting sqref="R123 R131 R126 R128">
    <cfRule type="cellIs" dxfId="8996" priority="2542" operator="lessThan">
      <formula>0.8</formula>
    </cfRule>
    <cfRule type="cellIs" dxfId="8995" priority="2543" operator="greaterThan">
      <formula>1</formula>
    </cfRule>
  </conditionalFormatting>
  <conditionalFormatting sqref="R123 R131 R126 R128">
    <cfRule type="cellIs" dxfId="8994" priority="2540" operator="greaterThan">
      <formula>1</formula>
    </cfRule>
    <cfRule type="cellIs" dxfId="8993" priority="2541" operator="lessThan">
      <formula>0.8</formula>
    </cfRule>
  </conditionalFormatting>
  <conditionalFormatting sqref="P123 P131 P126 P128">
    <cfRule type="cellIs" dxfId="8992" priority="2539" operator="greaterThan">
      <formula>0</formula>
    </cfRule>
  </conditionalFormatting>
  <conditionalFormatting sqref="Q31">
    <cfRule type="cellIs" dxfId="8991" priority="2538" operator="lessThan">
      <formula>0</formula>
    </cfRule>
  </conditionalFormatting>
  <conditionalFormatting sqref="R31">
    <cfRule type="cellIs" dxfId="8990" priority="2536" operator="lessThan">
      <formula>0.8</formula>
    </cfRule>
    <cfRule type="cellIs" dxfId="8989" priority="2537" operator="greaterThan">
      <formula>1</formula>
    </cfRule>
  </conditionalFormatting>
  <conditionalFormatting sqref="R31">
    <cfRule type="cellIs" dxfId="8988" priority="2534" operator="greaterThan">
      <formula>1</formula>
    </cfRule>
    <cfRule type="cellIs" dxfId="8987" priority="2535" operator="lessThan">
      <formula>0.8</formula>
    </cfRule>
  </conditionalFormatting>
  <conditionalFormatting sqref="P31:P38">
    <cfRule type="cellIs" dxfId="8986" priority="2533" operator="greaterThan">
      <formula>0</formula>
    </cfRule>
  </conditionalFormatting>
  <conditionalFormatting sqref="Q31">
    <cfRule type="cellIs" dxfId="8985" priority="2532" operator="lessThan">
      <formula>0</formula>
    </cfRule>
  </conditionalFormatting>
  <conditionalFormatting sqref="R31">
    <cfRule type="cellIs" dxfId="8984" priority="2530" operator="lessThan">
      <formula>0.8</formula>
    </cfRule>
    <cfRule type="cellIs" dxfId="8983" priority="2531" operator="greaterThan">
      <formula>1</formula>
    </cfRule>
  </conditionalFormatting>
  <conditionalFormatting sqref="R31">
    <cfRule type="cellIs" dxfId="8982" priority="2528" operator="greaterThan">
      <formula>1</formula>
    </cfRule>
    <cfRule type="cellIs" dxfId="8981" priority="2529" operator="lessThan">
      <formula>0.8</formula>
    </cfRule>
  </conditionalFormatting>
  <conditionalFormatting sqref="P31:P38">
    <cfRule type="cellIs" dxfId="8980" priority="2527" operator="greaterThan">
      <formula>0</formula>
    </cfRule>
  </conditionalFormatting>
  <conditionalFormatting sqref="Q31">
    <cfRule type="cellIs" dxfId="8979" priority="2526" operator="lessThan">
      <formula>0</formula>
    </cfRule>
  </conditionalFormatting>
  <conditionalFormatting sqref="R31">
    <cfRule type="cellIs" dxfId="8978" priority="2524" operator="lessThan">
      <formula>0.8</formula>
    </cfRule>
    <cfRule type="cellIs" dxfId="8977" priority="2525" operator="greaterThan">
      <formula>1</formula>
    </cfRule>
  </conditionalFormatting>
  <conditionalFormatting sqref="R31">
    <cfRule type="cellIs" dxfId="8976" priority="2522" operator="greaterThan">
      <formula>1</formula>
    </cfRule>
    <cfRule type="cellIs" dxfId="8975" priority="2523" operator="lessThan">
      <formula>0.8</formula>
    </cfRule>
  </conditionalFormatting>
  <conditionalFormatting sqref="P31:P38">
    <cfRule type="cellIs" dxfId="8974" priority="2521" operator="greaterThan">
      <formula>0</formula>
    </cfRule>
  </conditionalFormatting>
  <conditionalFormatting sqref="Q31">
    <cfRule type="cellIs" dxfId="8973" priority="2520" operator="lessThan">
      <formula>0</formula>
    </cfRule>
  </conditionalFormatting>
  <conditionalFormatting sqref="R31">
    <cfRule type="cellIs" dxfId="8972" priority="2518" operator="lessThan">
      <formula>0.8</formula>
    </cfRule>
    <cfRule type="cellIs" dxfId="8971" priority="2519" operator="greaterThan">
      <formula>1</formula>
    </cfRule>
  </conditionalFormatting>
  <conditionalFormatting sqref="R31">
    <cfRule type="cellIs" dxfId="8970" priority="2516" operator="greaterThan">
      <formula>1</formula>
    </cfRule>
    <cfRule type="cellIs" dxfId="8969" priority="2517" operator="lessThan">
      <formula>0.8</formula>
    </cfRule>
  </conditionalFormatting>
  <conditionalFormatting sqref="P31:P38">
    <cfRule type="cellIs" dxfId="8968" priority="2515" operator="greaterThan">
      <formula>0</formula>
    </cfRule>
  </conditionalFormatting>
  <conditionalFormatting sqref="P31:P38">
    <cfRule type="cellIs" dxfId="8967" priority="2509" operator="greaterThan">
      <formula>0</formula>
    </cfRule>
  </conditionalFormatting>
  <conditionalFormatting sqref="Q31">
    <cfRule type="cellIs" dxfId="8966" priority="2514" operator="lessThan">
      <formula>0</formula>
    </cfRule>
  </conditionalFormatting>
  <conditionalFormatting sqref="R31">
    <cfRule type="cellIs" dxfId="8965" priority="2512" operator="lessThan">
      <formula>0.8</formula>
    </cfRule>
    <cfRule type="cellIs" dxfId="8964" priority="2513" operator="greaterThan">
      <formula>1</formula>
    </cfRule>
  </conditionalFormatting>
  <conditionalFormatting sqref="R31">
    <cfRule type="cellIs" dxfId="8963" priority="2510" operator="greaterThan">
      <formula>1</formula>
    </cfRule>
    <cfRule type="cellIs" dxfId="8962" priority="2511" operator="lessThan">
      <formula>0.8</formula>
    </cfRule>
  </conditionalFormatting>
  <conditionalFormatting sqref="P31:P38">
    <cfRule type="cellIs" dxfId="8961" priority="2503" operator="greaterThan">
      <formula>0</formula>
    </cfRule>
  </conditionalFormatting>
  <conditionalFormatting sqref="Q31">
    <cfRule type="cellIs" dxfId="8960" priority="2508" operator="lessThan">
      <formula>0</formula>
    </cfRule>
  </conditionalFormatting>
  <conditionalFormatting sqref="R31">
    <cfRule type="cellIs" dxfId="8959" priority="2506" operator="lessThan">
      <formula>0.8</formula>
    </cfRule>
    <cfRule type="cellIs" dxfId="8958" priority="2507" operator="greaterThan">
      <formula>1</formula>
    </cfRule>
  </conditionalFormatting>
  <conditionalFormatting sqref="R31">
    <cfRule type="cellIs" dxfId="8957" priority="2504" operator="greaterThan">
      <formula>1</formula>
    </cfRule>
    <cfRule type="cellIs" dxfId="8956" priority="2505" operator="lessThan">
      <formula>0.8</formula>
    </cfRule>
  </conditionalFormatting>
  <conditionalFormatting sqref="R31">
    <cfRule type="cellIs" dxfId="8955" priority="2500" operator="lessThan">
      <formula>0.8</formula>
    </cfRule>
    <cfRule type="cellIs" dxfId="8954" priority="2501" operator="greaterThan">
      <formula>1</formula>
    </cfRule>
  </conditionalFormatting>
  <conditionalFormatting sqref="R31">
    <cfRule type="cellIs" dxfId="8953" priority="2498" operator="greaterThan">
      <formula>1</formula>
    </cfRule>
    <cfRule type="cellIs" dxfId="8952" priority="2499" operator="lessThan">
      <formula>0.8</formula>
    </cfRule>
  </conditionalFormatting>
  <conditionalFormatting sqref="P31:P38">
    <cfRule type="cellIs" dxfId="8951" priority="2497" operator="greaterThan">
      <formula>0</formula>
    </cfRule>
  </conditionalFormatting>
  <conditionalFormatting sqref="Q31">
    <cfRule type="cellIs" dxfId="8950" priority="2502" operator="lessThan">
      <formula>0</formula>
    </cfRule>
  </conditionalFormatting>
  <conditionalFormatting sqref="Q31">
    <cfRule type="cellIs" dxfId="8949" priority="2496" operator="lessThan">
      <formula>0</formula>
    </cfRule>
  </conditionalFormatting>
  <conditionalFormatting sqref="R31">
    <cfRule type="cellIs" dxfId="8948" priority="2494" operator="lessThan">
      <formula>0.8</formula>
    </cfRule>
    <cfRule type="cellIs" dxfId="8947" priority="2495" operator="greaterThan">
      <formula>1</formula>
    </cfRule>
  </conditionalFormatting>
  <conditionalFormatting sqref="R31">
    <cfRule type="cellIs" dxfId="8946" priority="2492" operator="greaterThan">
      <formula>1</formula>
    </cfRule>
    <cfRule type="cellIs" dxfId="8945" priority="2493" operator="lessThan">
      <formula>0.8</formula>
    </cfRule>
  </conditionalFormatting>
  <conditionalFormatting sqref="P31:P38">
    <cfRule type="cellIs" dxfId="8944" priority="2491" operator="greaterThan">
      <formula>0</formula>
    </cfRule>
  </conditionalFormatting>
  <conditionalFormatting sqref="P31:P38">
    <cfRule type="cellIs" dxfId="8943" priority="2485" operator="greaterThan">
      <formula>0</formula>
    </cfRule>
  </conditionalFormatting>
  <conditionalFormatting sqref="Q31">
    <cfRule type="cellIs" dxfId="8942" priority="2490" operator="lessThan">
      <formula>0</formula>
    </cfRule>
  </conditionalFormatting>
  <conditionalFormatting sqref="R31">
    <cfRule type="cellIs" dxfId="8941" priority="2488" operator="lessThan">
      <formula>0.8</formula>
    </cfRule>
    <cfRule type="cellIs" dxfId="8940" priority="2489" operator="greaterThan">
      <formula>1</formula>
    </cfRule>
  </conditionalFormatting>
  <conditionalFormatting sqref="R31">
    <cfRule type="cellIs" dxfId="8939" priority="2486" operator="greaterThan">
      <formula>1</formula>
    </cfRule>
    <cfRule type="cellIs" dxfId="8938" priority="2487" operator="lessThan">
      <formula>0.8</formula>
    </cfRule>
  </conditionalFormatting>
  <conditionalFormatting sqref="P31:P38">
    <cfRule type="cellIs" dxfId="8937" priority="2479" operator="greaterThan">
      <formula>0</formula>
    </cfRule>
  </conditionalFormatting>
  <conditionalFormatting sqref="Q31">
    <cfRule type="cellIs" dxfId="8936" priority="2484" operator="lessThan">
      <formula>0</formula>
    </cfRule>
  </conditionalFormatting>
  <conditionalFormatting sqref="R31">
    <cfRule type="cellIs" dxfId="8935" priority="2482" operator="lessThan">
      <formula>0.8</formula>
    </cfRule>
    <cfRule type="cellIs" dxfId="8934" priority="2483" operator="greaterThan">
      <formula>1</formula>
    </cfRule>
  </conditionalFormatting>
  <conditionalFormatting sqref="R31">
    <cfRule type="cellIs" dxfId="8933" priority="2480" operator="greaterThan">
      <formula>1</formula>
    </cfRule>
    <cfRule type="cellIs" dxfId="8932" priority="2481" operator="lessThan">
      <formula>0.8</formula>
    </cfRule>
  </conditionalFormatting>
  <conditionalFormatting sqref="R31">
    <cfRule type="cellIs" dxfId="8931" priority="2476" operator="lessThan">
      <formula>0.8</formula>
    </cfRule>
    <cfRule type="cellIs" dxfId="8930" priority="2477" operator="greaterThan">
      <formula>1</formula>
    </cfRule>
  </conditionalFormatting>
  <conditionalFormatting sqref="R31">
    <cfRule type="cellIs" dxfId="8929" priority="2474" operator="greaterThan">
      <formula>1</formula>
    </cfRule>
    <cfRule type="cellIs" dxfId="8928" priority="2475" operator="lessThan">
      <formula>0.8</formula>
    </cfRule>
  </conditionalFormatting>
  <conditionalFormatting sqref="P31:P38">
    <cfRule type="cellIs" dxfId="8927" priority="2473" operator="greaterThan">
      <formula>0</formula>
    </cfRule>
  </conditionalFormatting>
  <conditionalFormatting sqref="Q31">
    <cfRule type="cellIs" dxfId="8926" priority="2478" operator="lessThan">
      <formula>0</formula>
    </cfRule>
  </conditionalFormatting>
  <conditionalFormatting sqref="P31:P38">
    <cfRule type="cellIs" dxfId="8925" priority="2467" operator="greaterThan">
      <formula>0</formula>
    </cfRule>
  </conditionalFormatting>
  <conditionalFormatting sqref="Q31">
    <cfRule type="cellIs" dxfId="8924" priority="2472" operator="lessThan">
      <formula>0</formula>
    </cfRule>
  </conditionalFormatting>
  <conditionalFormatting sqref="R31">
    <cfRule type="cellIs" dxfId="8923" priority="2470" operator="lessThan">
      <formula>0.8</formula>
    </cfRule>
    <cfRule type="cellIs" dxfId="8922" priority="2471" operator="greaterThan">
      <formula>1</formula>
    </cfRule>
  </conditionalFormatting>
  <conditionalFormatting sqref="R31">
    <cfRule type="cellIs" dxfId="8921" priority="2468" operator="greaterThan">
      <formula>1</formula>
    </cfRule>
    <cfRule type="cellIs" dxfId="8920" priority="2469" operator="lessThan">
      <formula>0.8</formula>
    </cfRule>
  </conditionalFormatting>
  <conditionalFormatting sqref="R31">
    <cfRule type="cellIs" dxfId="8919" priority="2464" operator="lessThan">
      <formula>0.8</formula>
    </cfRule>
    <cfRule type="cellIs" dxfId="8918" priority="2465" operator="greaterThan">
      <formula>1</formula>
    </cfRule>
  </conditionalFormatting>
  <conditionalFormatting sqref="R31">
    <cfRule type="cellIs" dxfId="8917" priority="2462" operator="greaterThan">
      <formula>1</formula>
    </cfRule>
    <cfRule type="cellIs" dxfId="8916" priority="2463" operator="lessThan">
      <formula>0.8</formula>
    </cfRule>
  </conditionalFormatting>
  <conditionalFormatting sqref="P31:P38">
    <cfRule type="cellIs" dxfId="8915" priority="2461" operator="greaterThan">
      <formula>0</formula>
    </cfRule>
  </conditionalFormatting>
  <conditionalFormatting sqref="Q31">
    <cfRule type="cellIs" dxfId="8914" priority="2466" operator="lessThan">
      <formula>0</formula>
    </cfRule>
  </conditionalFormatting>
  <conditionalFormatting sqref="R31">
    <cfRule type="cellIs" dxfId="8913" priority="2458" operator="lessThan">
      <formula>0.8</formula>
    </cfRule>
    <cfRule type="cellIs" dxfId="8912" priority="2459" operator="greaterThan">
      <formula>1</formula>
    </cfRule>
  </conditionalFormatting>
  <conditionalFormatting sqref="R31">
    <cfRule type="cellIs" dxfId="8911" priority="2456" operator="greaterThan">
      <formula>1</formula>
    </cfRule>
    <cfRule type="cellIs" dxfId="8910" priority="2457" operator="lessThan">
      <formula>0.8</formula>
    </cfRule>
  </conditionalFormatting>
  <conditionalFormatting sqref="P31:P38">
    <cfRule type="cellIs" dxfId="8909" priority="2455" operator="greaterThan">
      <formula>0</formula>
    </cfRule>
  </conditionalFormatting>
  <conditionalFormatting sqref="Q31">
    <cfRule type="cellIs" dxfId="8908" priority="2460" operator="lessThan">
      <formula>0</formula>
    </cfRule>
  </conditionalFormatting>
  <conditionalFormatting sqref="Q31">
    <cfRule type="cellIs" dxfId="8907" priority="2454" operator="lessThan">
      <formula>0</formula>
    </cfRule>
  </conditionalFormatting>
  <conditionalFormatting sqref="R31">
    <cfRule type="cellIs" dxfId="8906" priority="2452" operator="lessThan">
      <formula>0.8</formula>
    </cfRule>
    <cfRule type="cellIs" dxfId="8905" priority="2453" operator="greaterThan">
      <formula>1</formula>
    </cfRule>
  </conditionalFormatting>
  <conditionalFormatting sqref="R31">
    <cfRule type="cellIs" dxfId="8904" priority="2450" operator="greaterThan">
      <formula>1</formula>
    </cfRule>
    <cfRule type="cellIs" dxfId="8903" priority="2451" operator="lessThan">
      <formula>0.8</formula>
    </cfRule>
  </conditionalFormatting>
  <conditionalFormatting sqref="P31:P38">
    <cfRule type="cellIs" dxfId="8902" priority="2449" operator="greaterThan">
      <formula>0</formula>
    </cfRule>
  </conditionalFormatting>
  <conditionalFormatting sqref="Q31">
    <cfRule type="cellIs" dxfId="8901" priority="2443" operator="lessThan">
      <formula>0</formula>
    </cfRule>
  </conditionalFormatting>
  <conditionalFormatting sqref="R31">
    <cfRule type="cellIs" dxfId="8900" priority="2447" operator="lessThan">
      <formula>0.8</formula>
    </cfRule>
    <cfRule type="cellIs" dxfId="8899" priority="2448" operator="greaterThan">
      <formula>1</formula>
    </cfRule>
  </conditionalFormatting>
  <conditionalFormatting sqref="R31">
    <cfRule type="cellIs" dxfId="8898" priority="2445" operator="greaterThan">
      <formula>1</formula>
    </cfRule>
    <cfRule type="cellIs" dxfId="8897" priority="2446" operator="lessThan">
      <formula>0.8</formula>
    </cfRule>
  </conditionalFormatting>
  <conditionalFormatting sqref="P31:P38">
    <cfRule type="cellIs" dxfId="8896" priority="2444" operator="greaterThan">
      <formula>0</formula>
    </cfRule>
  </conditionalFormatting>
  <conditionalFormatting sqref="Q31">
    <cfRule type="cellIs" dxfId="8895" priority="2442" operator="lessThan">
      <formula>0</formula>
    </cfRule>
  </conditionalFormatting>
  <conditionalFormatting sqref="R31">
    <cfRule type="cellIs" dxfId="8894" priority="2440" operator="lessThan">
      <formula>0.8</formula>
    </cfRule>
    <cfRule type="cellIs" dxfId="8893" priority="2441" operator="greaterThan">
      <formula>1</formula>
    </cfRule>
  </conditionalFormatting>
  <conditionalFormatting sqref="R31">
    <cfRule type="cellIs" dxfId="8892" priority="2438" operator="greaterThan">
      <formula>1</formula>
    </cfRule>
    <cfRule type="cellIs" dxfId="8891" priority="2439" operator="lessThan">
      <formula>0.8</formula>
    </cfRule>
  </conditionalFormatting>
  <conditionalFormatting sqref="P31:P38">
    <cfRule type="cellIs" dxfId="8890" priority="2437" operator="greaterThan">
      <formula>0</formula>
    </cfRule>
  </conditionalFormatting>
  <conditionalFormatting sqref="Q31">
    <cfRule type="cellIs" dxfId="8889" priority="2436" operator="lessThan">
      <formula>0</formula>
    </cfRule>
  </conditionalFormatting>
  <conditionalFormatting sqref="R31">
    <cfRule type="cellIs" dxfId="8888" priority="2434" operator="lessThan">
      <formula>0.8</formula>
    </cfRule>
    <cfRule type="cellIs" dxfId="8887" priority="2435" operator="greaterThan">
      <formula>1</formula>
    </cfRule>
  </conditionalFormatting>
  <conditionalFormatting sqref="R31">
    <cfRule type="cellIs" dxfId="8886" priority="2432" operator="greaterThan">
      <formula>1</formula>
    </cfRule>
    <cfRule type="cellIs" dxfId="8885" priority="2433" operator="lessThan">
      <formula>0.8</formula>
    </cfRule>
  </conditionalFormatting>
  <conditionalFormatting sqref="P31:P38">
    <cfRule type="cellIs" dxfId="8884" priority="2431" operator="greaterThan">
      <formula>0</formula>
    </cfRule>
  </conditionalFormatting>
  <conditionalFormatting sqref="Q31">
    <cfRule type="cellIs" dxfId="8883" priority="2430" operator="lessThan">
      <formula>0</formula>
    </cfRule>
  </conditionalFormatting>
  <conditionalFormatting sqref="R31">
    <cfRule type="cellIs" dxfId="8882" priority="2428" operator="lessThan">
      <formula>0.8</formula>
    </cfRule>
    <cfRule type="cellIs" dxfId="8881" priority="2429" operator="greaterThan">
      <formula>1</formula>
    </cfRule>
  </conditionalFormatting>
  <conditionalFormatting sqref="R31">
    <cfRule type="cellIs" dxfId="8880" priority="2426" operator="greaterThan">
      <formula>1</formula>
    </cfRule>
    <cfRule type="cellIs" dxfId="8879" priority="2427" operator="lessThan">
      <formula>0.8</formula>
    </cfRule>
  </conditionalFormatting>
  <conditionalFormatting sqref="P31:P38">
    <cfRule type="cellIs" dxfId="8878" priority="2425" operator="greaterThan">
      <formula>0</formula>
    </cfRule>
  </conditionalFormatting>
  <conditionalFormatting sqref="Q31">
    <cfRule type="cellIs" dxfId="8877" priority="2424" operator="lessThan">
      <formula>0</formula>
    </cfRule>
  </conditionalFormatting>
  <conditionalFormatting sqref="R31">
    <cfRule type="cellIs" dxfId="8876" priority="2422" operator="lessThan">
      <formula>0.8</formula>
    </cfRule>
    <cfRule type="cellIs" dxfId="8875" priority="2423" operator="greaterThan">
      <formula>1</formula>
    </cfRule>
  </conditionalFormatting>
  <conditionalFormatting sqref="R31">
    <cfRule type="cellIs" dxfId="8874" priority="2420" operator="greaterThan">
      <formula>1</formula>
    </cfRule>
    <cfRule type="cellIs" dxfId="8873" priority="2421" operator="lessThan">
      <formula>0.8</formula>
    </cfRule>
  </conditionalFormatting>
  <conditionalFormatting sqref="P31:P38">
    <cfRule type="cellIs" dxfId="8872" priority="2419" operator="greaterThan">
      <formula>0</formula>
    </cfRule>
  </conditionalFormatting>
  <conditionalFormatting sqref="Q31">
    <cfRule type="cellIs" dxfId="8871" priority="2418" operator="lessThan">
      <formula>0</formula>
    </cfRule>
  </conditionalFormatting>
  <conditionalFormatting sqref="R31">
    <cfRule type="cellIs" dxfId="8870" priority="2416" operator="lessThan">
      <formula>0.8</formula>
    </cfRule>
    <cfRule type="cellIs" dxfId="8869" priority="2417" operator="greaterThan">
      <formula>1</formula>
    </cfRule>
  </conditionalFormatting>
  <conditionalFormatting sqref="R31">
    <cfRule type="cellIs" dxfId="8868" priority="2414" operator="greaterThan">
      <formula>1</formula>
    </cfRule>
    <cfRule type="cellIs" dxfId="8867" priority="2415" operator="lessThan">
      <formula>0.8</formula>
    </cfRule>
  </conditionalFormatting>
  <conditionalFormatting sqref="P31:P38">
    <cfRule type="cellIs" dxfId="8866" priority="2413" operator="greaterThan">
      <formula>0</formula>
    </cfRule>
  </conditionalFormatting>
  <conditionalFormatting sqref="P31:P38">
    <cfRule type="cellIs" dxfId="8865" priority="2407" operator="greaterThan">
      <formula>0</formula>
    </cfRule>
  </conditionalFormatting>
  <conditionalFormatting sqref="Q31">
    <cfRule type="cellIs" dxfId="8864" priority="2412" operator="lessThan">
      <formula>0</formula>
    </cfRule>
  </conditionalFormatting>
  <conditionalFormatting sqref="R31">
    <cfRule type="cellIs" dxfId="8863" priority="2410" operator="lessThan">
      <formula>0.8</formula>
    </cfRule>
    <cfRule type="cellIs" dxfId="8862" priority="2411" operator="greaterThan">
      <formula>1</formula>
    </cfRule>
  </conditionalFormatting>
  <conditionalFormatting sqref="R31">
    <cfRule type="cellIs" dxfId="8861" priority="2408" operator="greaterThan">
      <formula>1</formula>
    </cfRule>
    <cfRule type="cellIs" dxfId="8860" priority="2409" operator="lessThan">
      <formula>0.8</formula>
    </cfRule>
  </conditionalFormatting>
  <conditionalFormatting sqref="P31:P38">
    <cfRule type="cellIs" dxfId="8859" priority="2401" operator="greaterThan">
      <formula>0</formula>
    </cfRule>
  </conditionalFormatting>
  <conditionalFormatting sqref="Q31">
    <cfRule type="cellIs" dxfId="8858" priority="2406" operator="lessThan">
      <formula>0</formula>
    </cfRule>
  </conditionalFormatting>
  <conditionalFormatting sqref="R31">
    <cfRule type="cellIs" dxfId="8857" priority="2404" operator="lessThan">
      <formula>0.8</formula>
    </cfRule>
    <cfRule type="cellIs" dxfId="8856" priority="2405" operator="greaterThan">
      <formula>1</formula>
    </cfRule>
  </conditionalFormatting>
  <conditionalFormatting sqref="R31">
    <cfRule type="cellIs" dxfId="8855" priority="2402" operator="greaterThan">
      <formula>1</formula>
    </cfRule>
    <cfRule type="cellIs" dxfId="8854" priority="2403" operator="lessThan">
      <formula>0.8</formula>
    </cfRule>
  </conditionalFormatting>
  <conditionalFormatting sqref="R31">
    <cfRule type="cellIs" dxfId="8853" priority="2398" operator="lessThan">
      <formula>0.8</formula>
    </cfRule>
    <cfRule type="cellIs" dxfId="8852" priority="2399" operator="greaterThan">
      <formula>1</formula>
    </cfRule>
  </conditionalFormatting>
  <conditionalFormatting sqref="R31">
    <cfRule type="cellIs" dxfId="8851" priority="2396" operator="greaterThan">
      <formula>1</formula>
    </cfRule>
    <cfRule type="cellIs" dxfId="8850" priority="2397" operator="lessThan">
      <formula>0.8</formula>
    </cfRule>
  </conditionalFormatting>
  <conditionalFormatting sqref="P31:P38">
    <cfRule type="cellIs" dxfId="8849" priority="2395" operator="greaterThan">
      <formula>0</formula>
    </cfRule>
  </conditionalFormatting>
  <conditionalFormatting sqref="Q31">
    <cfRule type="cellIs" dxfId="8848" priority="2400" operator="lessThan">
      <formula>0</formula>
    </cfRule>
  </conditionalFormatting>
  <conditionalFormatting sqref="Q31">
    <cfRule type="cellIs" dxfId="8847" priority="2394" operator="lessThan">
      <formula>0</formula>
    </cfRule>
  </conditionalFormatting>
  <conditionalFormatting sqref="R31">
    <cfRule type="cellIs" dxfId="8846" priority="2392" operator="lessThan">
      <formula>0.8</formula>
    </cfRule>
    <cfRule type="cellIs" dxfId="8845" priority="2393" operator="greaterThan">
      <formula>1</formula>
    </cfRule>
  </conditionalFormatting>
  <conditionalFormatting sqref="R31">
    <cfRule type="cellIs" dxfId="8844" priority="2390" operator="greaterThan">
      <formula>1</formula>
    </cfRule>
    <cfRule type="cellIs" dxfId="8843" priority="2391" operator="lessThan">
      <formula>0.8</formula>
    </cfRule>
  </conditionalFormatting>
  <conditionalFormatting sqref="P31:P38">
    <cfRule type="cellIs" dxfId="8842" priority="2389" operator="greaterThan">
      <formula>0</formula>
    </cfRule>
  </conditionalFormatting>
  <conditionalFormatting sqref="Q31">
    <cfRule type="cellIs" dxfId="8841" priority="2388" operator="lessThan">
      <formula>0</formula>
    </cfRule>
  </conditionalFormatting>
  <conditionalFormatting sqref="R31">
    <cfRule type="cellIs" dxfId="8840" priority="2386" operator="lessThan">
      <formula>0.8</formula>
    </cfRule>
    <cfRule type="cellIs" dxfId="8839" priority="2387" operator="greaterThan">
      <formula>1</formula>
    </cfRule>
  </conditionalFormatting>
  <conditionalFormatting sqref="R31">
    <cfRule type="cellIs" dxfId="8838" priority="2384" operator="greaterThan">
      <formula>1</formula>
    </cfRule>
    <cfRule type="cellIs" dxfId="8837" priority="2385" operator="lessThan">
      <formula>0.8</formula>
    </cfRule>
  </conditionalFormatting>
  <conditionalFormatting sqref="P31:P38">
    <cfRule type="cellIs" dxfId="8836" priority="2383" operator="greaterThan">
      <formula>0</formula>
    </cfRule>
  </conditionalFormatting>
  <conditionalFormatting sqref="Q31">
    <cfRule type="cellIs" dxfId="8835" priority="2382" operator="lessThan">
      <formula>0</formula>
    </cfRule>
  </conditionalFormatting>
  <conditionalFormatting sqref="R31">
    <cfRule type="cellIs" dxfId="8834" priority="2380" operator="lessThan">
      <formula>0.8</formula>
    </cfRule>
    <cfRule type="cellIs" dxfId="8833" priority="2381" operator="greaterThan">
      <formula>1</formula>
    </cfRule>
  </conditionalFormatting>
  <conditionalFormatting sqref="R31">
    <cfRule type="cellIs" dxfId="8832" priority="2378" operator="greaterThan">
      <formula>1</formula>
    </cfRule>
    <cfRule type="cellIs" dxfId="8831" priority="2379" operator="lessThan">
      <formula>0.8</formula>
    </cfRule>
  </conditionalFormatting>
  <conditionalFormatting sqref="P31:P38">
    <cfRule type="cellIs" dxfId="8830" priority="2377" operator="greaterThan">
      <formula>0</formula>
    </cfRule>
  </conditionalFormatting>
  <conditionalFormatting sqref="Q31">
    <cfRule type="cellIs" dxfId="8829" priority="2376" operator="lessThan">
      <formula>0</formula>
    </cfRule>
  </conditionalFormatting>
  <conditionalFormatting sqref="R31">
    <cfRule type="cellIs" dxfId="8828" priority="2374" operator="lessThan">
      <formula>0.8</formula>
    </cfRule>
    <cfRule type="cellIs" dxfId="8827" priority="2375" operator="greaterThan">
      <formula>1</formula>
    </cfRule>
  </conditionalFormatting>
  <conditionalFormatting sqref="R31">
    <cfRule type="cellIs" dxfId="8826" priority="2372" operator="greaterThan">
      <formula>1</formula>
    </cfRule>
    <cfRule type="cellIs" dxfId="8825" priority="2373" operator="lessThan">
      <formula>0.8</formula>
    </cfRule>
  </conditionalFormatting>
  <conditionalFormatting sqref="P31:P38">
    <cfRule type="cellIs" dxfId="8824" priority="2371" operator="greaterThan">
      <formula>0</formula>
    </cfRule>
  </conditionalFormatting>
  <conditionalFormatting sqref="P31:P38">
    <cfRule type="cellIs" dxfId="8823" priority="2365" operator="greaterThan">
      <formula>0</formula>
    </cfRule>
  </conditionalFormatting>
  <conditionalFormatting sqref="Q31">
    <cfRule type="cellIs" dxfId="8822" priority="2370" operator="lessThan">
      <formula>0</formula>
    </cfRule>
  </conditionalFormatting>
  <conditionalFormatting sqref="R31">
    <cfRule type="cellIs" dxfId="8821" priority="2368" operator="lessThan">
      <formula>0.8</formula>
    </cfRule>
    <cfRule type="cellIs" dxfId="8820" priority="2369" operator="greaterThan">
      <formula>1</formula>
    </cfRule>
  </conditionalFormatting>
  <conditionalFormatting sqref="R31">
    <cfRule type="cellIs" dxfId="8819" priority="2366" operator="greaterThan">
      <formula>1</formula>
    </cfRule>
    <cfRule type="cellIs" dxfId="8818" priority="2367" operator="lessThan">
      <formula>0.8</formula>
    </cfRule>
  </conditionalFormatting>
  <conditionalFormatting sqref="P31:P38">
    <cfRule type="cellIs" dxfId="8817" priority="2359" operator="greaterThan">
      <formula>0</formula>
    </cfRule>
  </conditionalFormatting>
  <conditionalFormatting sqref="Q31">
    <cfRule type="cellIs" dxfId="8816" priority="2364" operator="lessThan">
      <formula>0</formula>
    </cfRule>
  </conditionalFormatting>
  <conditionalFormatting sqref="R31">
    <cfRule type="cellIs" dxfId="8815" priority="2362" operator="lessThan">
      <formula>0.8</formula>
    </cfRule>
    <cfRule type="cellIs" dxfId="8814" priority="2363" operator="greaterThan">
      <formula>1</formula>
    </cfRule>
  </conditionalFormatting>
  <conditionalFormatting sqref="R31">
    <cfRule type="cellIs" dxfId="8813" priority="2360" operator="greaterThan">
      <formula>1</formula>
    </cfRule>
    <cfRule type="cellIs" dxfId="8812" priority="2361" operator="lessThan">
      <formula>0.8</formula>
    </cfRule>
  </conditionalFormatting>
  <conditionalFormatting sqref="R31">
    <cfRule type="cellIs" dxfId="8811" priority="2356" operator="lessThan">
      <formula>0.8</formula>
    </cfRule>
    <cfRule type="cellIs" dxfId="8810" priority="2357" operator="greaterThan">
      <formula>1</formula>
    </cfRule>
  </conditionalFormatting>
  <conditionalFormatting sqref="R31">
    <cfRule type="cellIs" dxfId="8809" priority="2354" operator="greaterThan">
      <formula>1</formula>
    </cfRule>
    <cfRule type="cellIs" dxfId="8808" priority="2355" operator="lessThan">
      <formula>0.8</formula>
    </cfRule>
  </conditionalFormatting>
  <conditionalFormatting sqref="P31:P38">
    <cfRule type="cellIs" dxfId="8807" priority="2353" operator="greaterThan">
      <formula>0</formula>
    </cfRule>
  </conditionalFormatting>
  <conditionalFormatting sqref="Q31">
    <cfRule type="cellIs" dxfId="8806" priority="2358" operator="lessThan">
      <formula>0</formula>
    </cfRule>
  </conditionalFormatting>
  <conditionalFormatting sqref="Q31">
    <cfRule type="cellIs" dxfId="8805" priority="2352" operator="lessThan">
      <formula>0</formula>
    </cfRule>
  </conditionalFormatting>
  <conditionalFormatting sqref="R31">
    <cfRule type="cellIs" dxfId="8804" priority="2350" operator="lessThan">
      <formula>0.8</formula>
    </cfRule>
    <cfRule type="cellIs" dxfId="8803" priority="2351" operator="greaterThan">
      <formula>1</formula>
    </cfRule>
  </conditionalFormatting>
  <conditionalFormatting sqref="R31">
    <cfRule type="cellIs" dxfId="8802" priority="2348" operator="greaterThan">
      <formula>1</formula>
    </cfRule>
    <cfRule type="cellIs" dxfId="8801" priority="2349" operator="lessThan">
      <formula>0.8</formula>
    </cfRule>
  </conditionalFormatting>
  <conditionalFormatting sqref="P31:P38">
    <cfRule type="cellIs" dxfId="8800" priority="2347" operator="greaterThan">
      <formula>0</formula>
    </cfRule>
  </conditionalFormatting>
  <conditionalFormatting sqref="P31:P38">
    <cfRule type="cellIs" dxfId="8799" priority="2341" operator="greaterThan">
      <formula>0</formula>
    </cfRule>
  </conditionalFormatting>
  <conditionalFormatting sqref="Q31">
    <cfRule type="cellIs" dxfId="8798" priority="2346" operator="lessThan">
      <formula>0</formula>
    </cfRule>
  </conditionalFormatting>
  <conditionalFormatting sqref="R31">
    <cfRule type="cellIs" dxfId="8797" priority="2344" operator="lessThan">
      <formula>0.8</formula>
    </cfRule>
    <cfRule type="cellIs" dxfId="8796" priority="2345" operator="greaterThan">
      <formula>1</formula>
    </cfRule>
  </conditionalFormatting>
  <conditionalFormatting sqref="R31">
    <cfRule type="cellIs" dxfId="8795" priority="2342" operator="greaterThan">
      <formula>1</formula>
    </cfRule>
    <cfRule type="cellIs" dxfId="8794" priority="2343" operator="lessThan">
      <formula>0.8</formula>
    </cfRule>
  </conditionalFormatting>
  <conditionalFormatting sqref="P31:P38">
    <cfRule type="cellIs" dxfId="8793" priority="2335" operator="greaterThan">
      <formula>0</formula>
    </cfRule>
  </conditionalFormatting>
  <conditionalFormatting sqref="Q31">
    <cfRule type="cellIs" dxfId="8792" priority="2340" operator="lessThan">
      <formula>0</formula>
    </cfRule>
  </conditionalFormatting>
  <conditionalFormatting sqref="R31">
    <cfRule type="cellIs" dxfId="8791" priority="2338" operator="lessThan">
      <formula>0.8</formula>
    </cfRule>
    <cfRule type="cellIs" dxfId="8790" priority="2339" operator="greaterThan">
      <formula>1</formula>
    </cfRule>
  </conditionalFormatting>
  <conditionalFormatting sqref="R31">
    <cfRule type="cellIs" dxfId="8789" priority="2336" operator="greaterThan">
      <formula>1</formula>
    </cfRule>
    <cfRule type="cellIs" dxfId="8788" priority="2337" operator="lessThan">
      <formula>0.8</formula>
    </cfRule>
  </conditionalFormatting>
  <conditionalFormatting sqref="R31">
    <cfRule type="cellIs" dxfId="8787" priority="2332" operator="lessThan">
      <formula>0.8</formula>
    </cfRule>
    <cfRule type="cellIs" dxfId="8786" priority="2333" operator="greaterThan">
      <formula>1</formula>
    </cfRule>
  </conditionalFormatting>
  <conditionalFormatting sqref="R31">
    <cfRule type="cellIs" dxfId="8785" priority="2330" operator="greaterThan">
      <formula>1</formula>
    </cfRule>
    <cfRule type="cellIs" dxfId="8784" priority="2331" operator="lessThan">
      <formula>0.8</formula>
    </cfRule>
  </conditionalFormatting>
  <conditionalFormatting sqref="P31:P38">
    <cfRule type="cellIs" dxfId="8783" priority="2329" operator="greaterThan">
      <formula>0</formula>
    </cfRule>
  </conditionalFormatting>
  <conditionalFormatting sqref="Q31">
    <cfRule type="cellIs" dxfId="8782" priority="2334" operator="lessThan">
      <formula>0</formula>
    </cfRule>
  </conditionalFormatting>
  <conditionalFormatting sqref="P31:P38">
    <cfRule type="cellIs" dxfId="8781" priority="2323" operator="greaterThan">
      <formula>0</formula>
    </cfRule>
  </conditionalFormatting>
  <conditionalFormatting sqref="Q31">
    <cfRule type="cellIs" dxfId="8780" priority="2328" operator="lessThan">
      <formula>0</formula>
    </cfRule>
  </conditionalFormatting>
  <conditionalFormatting sqref="R31">
    <cfRule type="cellIs" dxfId="8779" priority="2326" operator="lessThan">
      <formula>0.8</formula>
    </cfRule>
    <cfRule type="cellIs" dxfId="8778" priority="2327" operator="greaterThan">
      <formula>1</formula>
    </cfRule>
  </conditionalFormatting>
  <conditionalFormatting sqref="R31">
    <cfRule type="cellIs" dxfId="8777" priority="2324" operator="greaterThan">
      <formula>1</formula>
    </cfRule>
    <cfRule type="cellIs" dxfId="8776" priority="2325" operator="lessThan">
      <formula>0.8</formula>
    </cfRule>
  </conditionalFormatting>
  <conditionalFormatting sqref="R31">
    <cfRule type="cellIs" dxfId="8775" priority="2320" operator="lessThan">
      <formula>0.8</formula>
    </cfRule>
    <cfRule type="cellIs" dxfId="8774" priority="2321" operator="greaterThan">
      <formula>1</formula>
    </cfRule>
  </conditionalFormatting>
  <conditionalFormatting sqref="R31">
    <cfRule type="cellIs" dxfId="8773" priority="2318" operator="greaterThan">
      <formula>1</formula>
    </cfRule>
    <cfRule type="cellIs" dxfId="8772" priority="2319" operator="lessThan">
      <formula>0.8</formula>
    </cfRule>
  </conditionalFormatting>
  <conditionalFormatting sqref="P31:P38">
    <cfRule type="cellIs" dxfId="8771" priority="2317" operator="greaterThan">
      <formula>0</formula>
    </cfRule>
  </conditionalFormatting>
  <conditionalFormatting sqref="Q31">
    <cfRule type="cellIs" dxfId="8770" priority="2322" operator="lessThan">
      <formula>0</formula>
    </cfRule>
  </conditionalFormatting>
  <conditionalFormatting sqref="R31">
    <cfRule type="cellIs" dxfId="8769" priority="2314" operator="lessThan">
      <formula>0.8</formula>
    </cfRule>
    <cfRule type="cellIs" dxfId="8768" priority="2315" operator="greaterThan">
      <formula>1</formula>
    </cfRule>
  </conditionalFormatting>
  <conditionalFormatting sqref="R31">
    <cfRule type="cellIs" dxfId="8767" priority="2312" operator="greaterThan">
      <formula>1</formula>
    </cfRule>
    <cfRule type="cellIs" dxfId="8766" priority="2313" operator="lessThan">
      <formula>0.8</formula>
    </cfRule>
  </conditionalFormatting>
  <conditionalFormatting sqref="P31:P38">
    <cfRule type="cellIs" dxfId="8765" priority="2311" operator="greaterThan">
      <formula>0</formula>
    </cfRule>
  </conditionalFormatting>
  <conditionalFormatting sqref="Q31">
    <cfRule type="cellIs" dxfId="8764" priority="2316" operator="lessThan">
      <formula>0</formula>
    </cfRule>
  </conditionalFormatting>
  <conditionalFormatting sqref="Q31">
    <cfRule type="cellIs" dxfId="8763" priority="2310" operator="lessThan">
      <formula>0</formula>
    </cfRule>
  </conditionalFormatting>
  <conditionalFormatting sqref="R31">
    <cfRule type="cellIs" dxfId="8762" priority="2308" operator="lessThan">
      <formula>0.8</formula>
    </cfRule>
    <cfRule type="cellIs" dxfId="8761" priority="2309" operator="greaterThan">
      <formula>1</formula>
    </cfRule>
  </conditionalFormatting>
  <conditionalFormatting sqref="R31">
    <cfRule type="cellIs" dxfId="8760" priority="2306" operator="greaterThan">
      <formula>1</formula>
    </cfRule>
    <cfRule type="cellIs" dxfId="8759" priority="2307" operator="lessThan">
      <formula>0.8</formula>
    </cfRule>
  </conditionalFormatting>
  <conditionalFormatting sqref="P31:P38">
    <cfRule type="cellIs" dxfId="8758" priority="2305" operator="greaterThan">
      <formula>0</formula>
    </cfRule>
  </conditionalFormatting>
  <conditionalFormatting sqref="Q31">
    <cfRule type="cellIs" dxfId="8757" priority="2299" operator="lessThan">
      <formula>0</formula>
    </cfRule>
  </conditionalFormatting>
  <conditionalFormatting sqref="R31">
    <cfRule type="cellIs" dxfId="8756" priority="2303" operator="lessThan">
      <formula>0.8</formula>
    </cfRule>
    <cfRule type="cellIs" dxfId="8755" priority="2304" operator="greaterThan">
      <formula>1</formula>
    </cfRule>
  </conditionalFormatting>
  <conditionalFormatting sqref="R31">
    <cfRule type="cellIs" dxfId="8754" priority="2301" operator="greaterThan">
      <formula>1</formula>
    </cfRule>
    <cfRule type="cellIs" dxfId="8753" priority="2302" operator="lessThan">
      <formula>0.8</formula>
    </cfRule>
  </conditionalFormatting>
  <conditionalFormatting sqref="P31:P38">
    <cfRule type="cellIs" dxfId="8752" priority="2300" operator="greaterThan">
      <formula>0</formula>
    </cfRule>
  </conditionalFormatting>
  <conditionalFormatting sqref="Q31">
    <cfRule type="cellIs" dxfId="8751" priority="2298" operator="lessThan">
      <formula>0</formula>
    </cfRule>
  </conditionalFormatting>
  <conditionalFormatting sqref="R31">
    <cfRule type="cellIs" dxfId="8750" priority="2296" operator="lessThan">
      <formula>0.8</formula>
    </cfRule>
    <cfRule type="cellIs" dxfId="8749" priority="2297" operator="greaterThan">
      <formula>1</formula>
    </cfRule>
  </conditionalFormatting>
  <conditionalFormatting sqref="R31">
    <cfRule type="cellIs" dxfId="8748" priority="2294" operator="greaterThan">
      <formula>1</formula>
    </cfRule>
    <cfRule type="cellIs" dxfId="8747" priority="2295" operator="lessThan">
      <formula>0.8</formula>
    </cfRule>
  </conditionalFormatting>
  <conditionalFormatting sqref="P31:P38">
    <cfRule type="cellIs" dxfId="8746" priority="2293" operator="greaterThan">
      <formula>0</formula>
    </cfRule>
  </conditionalFormatting>
  <conditionalFormatting sqref="Q31">
    <cfRule type="cellIs" dxfId="8745" priority="2292" operator="lessThan">
      <formula>0</formula>
    </cfRule>
  </conditionalFormatting>
  <conditionalFormatting sqref="R31">
    <cfRule type="cellIs" dxfId="8744" priority="2290" operator="lessThan">
      <formula>0.8</formula>
    </cfRule>
    <cfRule type="cellIs" dxfId="8743" priority="2291" operator="greaterThan">
      <formula>1</formula>
    </cfRule>
  </conditionalFormatting>
  <conditionalFormatting sqref="R31">
    <cfRule type="cellIs" dxfId="8742" priority="2288" operator="greaterThan">
      <formula>1</formula>
    </cfRule>
    <cfRule type="cellIs" dxfId="8741" priority="2289" operator="lessThan">
      <formula>0.8</formula>
    </cfRule>
  </conditionalFormatting>
  <conditionalFormatting sqref="P31:P38">
    <cfRule type="cellIs" dxfId="8740" priority="2287" operator="greaterThan">
      <formula>0</formula>
    </cfRule>
  </conditionalFormatting>
  <conditionalFormatting sqref="Q31">
    <cfRule type="cellIs" dxfId="8739" priority="2286" operator="lessThan">
      <formula>0</formula>
    </cfRule>
  </conditionalFormatting>
  <conditionalFormatting sqref="R31">
    <cfRule type="cellIs" dxfId="8738" priority="2284" operator="lessThan">
      <formula>0.8</formula>
    </cfRule>
    <cfRule type="cellIs" dxfId="8737" priority="2285" operator="greaterThan">
      <formula>1</formula>
    </cfRule>
  </conditionalFormatting>
  <conditionalFormatting sqref="R31">
    <cfRule type="cellIs" dxfId="8736" priority="2282" operator="greaterThan">
      <formula>1</formula>
    </cfRule>
    <cfRule type="cellIs" dxfId="8735" priority="2283" operator="lessThan">
      <formula>0.8</formula>
    </cfRule>
  </conditionalFormatting>
  <conditionalFormatting sqref="P31:P38">
    <cfRule type="cellIs" dxfId="8734" priority="2281" operator="greaterThan">
      <formula>0</formula>
    </cfRule>
  </conditionalFormatting>
  <conditionalFormatting sqref="Q31">
    <cfRule type="cellIs" dxfId="8733" priority="2280" operator="lessThan">
      <formula>0</formula>
    </cfRule>
  </conditionalFormatting>
  <conditionalFormatting sqref="R31">
    <cfRule type="cellIs" dxfId="8732" priority="2278" operator="lessThan">
      <formula>0.8</formula>
    </cfRule>
    <cfRule type="cellIs" dxfId="8731" priority="2279" operator="greaterThan">
      <formula>1</formula>
    </cfRule>
  </conditionalFormatting>
  <conditionalFormatting sqref="R31">
    <cfRule type="cellIs" dxfId="8730" priority="2276" operator="greaterThan">
      <formula>1</formula>
    </cfRule>
    <cfRule type="cellIs" dxfId="8729" priority="2277" operator="lessThan">
      <formula>0.8</formula>
    </cfRule>
  </conditionalFormatting>
  <conditionalFormatting sqref="P31:P38">
    <cfRule type="cellIs" dxfId="8728" priority="2275" operator="greaterThan">
      <formula>0</formula>
    </cfRule>
  </conditionalFormatting>
  <conditionalFormatting sqref="Q31">
    <cfRule type="cellIs" dxfId="8727" priority="2274" operator="lessThan">
      <formula>0</formula>
    </cfRule>
  </conditionalFormatting>
  <conditionalFormatting sqref="R31">
    <cfRule type="cellIs" dxfId="8726" priority="2272" operator="lessThan">
      <formula>0.8</formula>
    </cfRule>
    <cfRule type="cellIs" dxfId="8725" priority="2273" operator="greaterThan">
      <formula>1</formula>
    </cfRule>
  </conditionalFormatting>
  <conditionalFormatting sqref="R31">
    <cfRule type="cellIs" dxfId="8724" priority="2270" operator="greaterThan">
      <formula>1</formula>
    </cfRule>
    <cfRule type="cellIs" dxfId="8723" priority="2271" operator="lessThan">
      <formula>0.8</formula>
    </cfRule>
  </conditionalFormatting>
  <conditionalFormatting sqref="P31:P38">
    <cfRule type="cellIs" dxfId="8722" priority="2269" operator="greaterThan">
      <formula>0</formula>
    </cfRule>
  </conditionalFormatting>
  <conditionalFormatting sqref="P31:P38">
    <cfRule type="cellIs" dxfId="8721" priority="2263" operator="greaterThan">
      <formula>0</formula>
    </cfRule>
  </conditionalFormatting>
  <conditionalFormatting sqref="Q31">
    <cfRule type="cellIs" dxfId="8720" priority="2268" operator="lessThan">
      <formula>0</formula>
    </cfRule>
  </conditionalFormatting>
  <conditionalFormatting sqref="R31">
    <cfRule type="cellIs" dxfId="8719" priority="2266" operator="lessThan">
      <formula>0.8</formula>
    </cfRule>
    <cfRule type="cellIs" dxfId="8718" priority="2267" operator="greaterThan">
      <formula>1</formula>
    </cfRule>
  </conditionalFormatting>
  <conditionalFormatting sqref="R31">
    <cfRule type="cellIs" dxfId="8717" priority="2264" operator="greaterThan">
      <formula>1</formula>
    </cfRule>
    <cfRule type="cellIs" dxfId="8716" priority="2265" operator="lessThan">
      <formula>0.8</formula>
    </cfRule>
  </conditionalFormatting>
  <conditionalFormatting sqref="P31:P38">
    <cfRule type="cellIs" dxfId="8715" priority="2257" operator="greaterThan">
      <formula>0</formula>
    </cfRule>
  </conditionalFormatting>
  <conditionalFormatting sqref="Q31">
    <cfRule type="cellIs" dxfId="8714" priority="2262" operator="lessThan">
      <formula>0</formula>
    </cfRule>
  </conditionalFormatting>
  <conditionalFormatting sqref="R31">
    <cfRule type="cellIs" dxfId="8713" priority="2260" operator="lessThan">
      <formula>0.8</formula>
    </cfRule>
    <cfRule type="cellIs" dxfId="8712" priority="2261" operator="greaterThan">
      <formula>1</formula>
    </cfRule>
  </conditionalFormatting>
  <conditionalFormatting sqref="R31">
    <cfRule type="cellIs" dxfId="8711" priority="2258" operator="greaterThan">
      <formula>1</formula>
    </cfRule>
    <cfRule type="cellIs" dxfId="8710" priority="2259" operator="lessThan">
      <formula>0.8</formula>
    </cfRule>
  </conditionalFormatting>
  <conditionalFormatting sqref="R31">
    <cfRule type="cellIs" dxfId="8709" priority="2254" operator="lessThan">
      <formula>0.8</formula>
    </cfRule>
    <cfRule type="cellIs" dxfId="8708" priority="2255" operator="greaterThan">
      <formula>1</formula>
    </cfRule>
  </conditionalFormatting>
  <conditionalFormatting sqref="R31">
    <cfRule type="cellIs" dxfId="8707" priority="2252" operator="greaterThan">
      <formula>1</formula>
    </cfRule>
    <cfRule type="cellIs" dxfId="8706" priority="2253" operator="lessThan">
      <formula>0.8</formula>
    </cfRule>
  </conditionalFormatting>
  <conditionalFormatting sqref="P31:P38">
    <cfRule type="cellIs" dxfId="8705" priority="2251" operator="greaterThan">
      <formula>0</formula>
    </cfRule>
  </conditionalFormatting>
  <conditionalFormatting sqref="Q31">
    <cfRule type="cellIs" dxfId="8704" priority="2256" operator="lessThan">
      <formula>0</formula>
    </cfRule>
  </conditionalFormatting>
  <conditionalFormatting sqref="P79">
    <cfRule type="cellIs" dxfId="8703" priority="2245" operator="greaterThan">
      <formula>0</formula>
    </cfRule>
  </conditionalFormatting>
  <conditionalFormatting sqref="Q79">
    <cfRule type="cellIs" dxfId="8702" priority="2250" operator="lessThan">
      <formula>0</formula>
    </cfRule>
  </conditionalFormatting>
  <conditionalFormatting sqref="R79">
    <cfRule type="cellIs" dxfId="8701" priority="2248" operator="lessThan">
      <formula>0.8</formula>
    </cfRule>
    <cfRule type="cellIs" dxfId="8700" priority="2249" operator="greaterThan">
      <formula>1</formula>
    </cfRule>
  </conditionalFormatting>
  <conditionalFormatting sqref="R79">
    <cfRule type="cellIs" dxfId="8699" priority="2246" operator="greaterThan">
      <formula>1</formula>
    </cfRule>
    <cfRule type="cellIs" dxfId="8698" priority="2247" operator="lessThan">
      <formula>0.8</formula>
    </cfRule>
  </conditionalFormatting>
  <conditionalFormatting sqref="Q79">
    <cfRule type="cellIs" dxfId="8697" priority="2244" operator="lessThan">
      <formula>0</formula>
    </cfRule>
  </conditionalFormatting>
  <conditionalFormatting sqref="R79">
    <cfRule type="cellIs" dxfId="8696" priority="2242" operator="lessThan">
      <formula>0.8</formula>
    </cfRule>
    <cfRule type="cellIs" dxfId="8695" priority="2243" operator="greaterThan">
      <formula>1</formula>
    </cfRule>
  </conditionalFormatting>
  <conditionalFormatting sqref="R79">
    <cfRule type="cellIs" dxfId="8694" priority="2240" operator="greaterThan">
      <formula>1</formula>
    </cfRule>
    <cfRule type="cellIs" dxfId="8693" priority="2241" operator="lessThan">
      <formula>0.8</formula>
    </cfRule>
  </conditionalFormatting>
  <conditionalFormatting sqref="P79">
    <cfRule type="cellIs" dxfId="8692" priority="2239" operator="greaterThan">
      <formula>0</formula>
    </cfRule>
  </conditionalFormatting>
  <conditionalFormatting sqref="P79">
    <cfRule type="cellIs" dxfId="8691" priority="2233" operator="greaterThan">
      <formula>0</formula>
    </cfRule>
  </conditionalFormatting>
  <conditionalFormatting sqref="Q79">
    <cfRule type="cellIs" dxfId="8690" priority="2238" operator="lessThan">
      <formula>0</formula>
    </cfRule>
  </conditionalFormatting>
  <conditionalFormatting sqref="R79">
    <cfRule type="cellIs" dxfId="8689" priority="2236" operator="lessThan">
      <formula>0.8</formula>
    </cfRule>
    <cfRule type="cellIs" dxfId="8688" priority="2237" operator="greaterThan">
      <formula>1</formula>
    </cfRule>
  </conditionalFormatting>
  <conditionalFormatting sqref="R79">
    <cfRule type="cellIs" dxfId="8687" priority="2234" operator="greaterThan">
      <formula>1</formula>
    </cfRule>
    <cfRule type="cellIs" dxfId="8686" priority="2235" operator="lessThan">
      <formula>0.8</formula>
    </cfRule>
  </conditionalFormatting>
  <conditionalFormatting sqref="Q79">
    <cfRule type="cellIs" dxfId="8685" priority="2227" operator="lessThan">
      <formula>0</formula>
    </cfRule>
  </conditionalFormatting>
  <conditionalFormatting sqref="P79">
    <cfRule type="cellIs" dxfId="8684" priority="2228" operator="greaterThan">
      <formula>0</formula>
    </cfRule>
  </conditionalFormatting>
  <conditionalFormatting sqref="R79">
    <cfRule type="cellIs" dxfId="8683" priority="2231" operator="lessThan">
      <formula>0.8</formula>
    </cfRule>
    <cfRule type="cellIs" dxfId="8682" priority="2232" operator="greaterThan">
      <formula>1</formula>
    </cfRule>
  </conditionalFormatting>
  <conditionalFormatting sqref="R79">
    <cfRule type="cellIs" dxfId="8681" priority="2229" operator="greaterThan">
      <formula>1</formula>
    </cfRule>
    <cfRule type="cellIs" dxfId="8680" priority="2230" operator="lessThan">
      <formula>0.8</formula>
    </cfRule>
  </conditionalFormatting>
  <conditionalFormatting sqref="Q79">
    <cfRule type="cellIs" dxfId="8679" priority="2221" operator="lessThan">
      <formula>0</formula>
    </cfRule>
  </conditionalFormatting>
  <conditionalFormatting sqref="R79">
    <cfRule type="cellIs" dxfId="8678" priority="2225" operator="lessThan">
      <formula>0.8</formula>
    </cfRule>
    <cfRule type="cellIs" dxfId="8677" priority="2226" operator="greaterThan">
      <formula>1</formula>
    </cfRule>
  </conditionalFormatting>
  <conditionalFormatting sqref="R79">
    <cfRule type="cellIs" dxfId="8676" priority="2223" operator="greaterThan">
      <formula>1</formula>
    </cfRule>
    <cfRule type="cellIs" dxfId="8675" priority="2224" operator="lessThan">
      <formula>0.8</formula>
    </cfRule>
  </conditionalFormatting>
  <conditionalFormatting sqref="P79">
    <cfRule type="cellIs" dxfId="8674" priority="2222" operator="greaterThan">
      <formula>0</formula>
    </cfRule>
  </conditionalFormatting>
  <conditionalFormatting sqref="Q79">
    <cfRule type="cellIs" dxfId="8673" priority="2220" operator="lessThan">
      <formula>0</formula>
    </cfRule>
  </conditionalFormatting>
  <conditionalFormatting sqref="R79">
    <cfRule type="cellIs" dxfId="8672" priority="2218" operator="lessThan">
      <formula>0.8</formula>
    </cfRule>
    <cfRule type="cellIs" dxfId="8671" priority="2219" operator="greaterThan">
      <formula>1</formula>
    </cfRule>
  </conditionalFormatting>
  <conditionalFormatting sqref="R79">
    <cfRule type="cellIs" dxfId="8670" priority="2216" operator="greaterThan">
      <formula>1</formula>
    </cfRule>
    <cfRule type="cellIs" dxfId="8669" priority="2217" operator="lessThan">
      <formula>0.8</formula>
    </cfRule>
  </conditionalFormatting>
  <conditionalFormatting sqref="P79">
    <cfRule type="cellIs" dxfId="8668" priority="2215" operator="greaterThan">
      <formula>0</formula>
    </cfRule>
  </conditionalFormatting>
  <conditionalFormatting sqref="Q79">
    <cfRule type="cellIs" dxfId="8667" priority="2214" operator="lessThan">
      <formula>0</formula>
    </cfRule>
  </conditionalFormatting>
  <conditionalFormatting sqref="R79">
    <cfRule type="cellIs" dxfId="8666" priority="2212" operator="lessThan">
      <formula>0.8</formula>
    </cfRule>
    <cfRule type="cellIs" dxfId="8665" priority="2213" operator="greaterThan">
      <formula>1</formula>
    </cfRule>
  </conditionalFormatting>
  <conditionalFormatting sqref="R79">
    <cfRule type="cellIs" dxfId="8664" priority="2210" operator="greaterThan">
      <formula>1</formula>
    </cfRule>
    <cfRule type="cellIs" dxfId="8663" priority="2211" operator="lessThan">
      <formula>0.8</formula>
    </cfRule>
  </conditionalFormatting>
  <conditionalFormatting sqref="P79">
    <cfRule type="cellIs" dxfId="8662" priority="2209" operator="greaterThan">
      <formula>0</formula>
    </cfRule>
  </conditionalFormatting>
  <conditionalFormatting sqref="P79">
    <cfRule type="cellIs" dxfId="8661" priority="2203" operator="greaterThan">
      <formula>0</formula>
    </cfRule>
  </conditionalFormatting>
  <conditionalFormatting sqref="Q79">
    <cfRule type="cellIs" dxfId="8660" priority="2208" operator="lessThan">
      <formula>0</formula>
    </cfRule>
  </conditionalFormatting>
  <conditionalFormatting sqref="R79">
    <cfRule type="cellIs" dxfId="8659" priority="2206" operator="lessThan">
      <formula>0.8</formula>
    </cfRule>
    <cfRule type="cellIs" dxfId="8658" priority="2207" operator="greaterThan">
      <formula>1</formula>
    </cfRule>
  </conditionalFormatting>
  <conditionalFormatting sqref="R79">
    <cfRule type="cellIs" dxfId="8657" priority="2204" operator="greaterThan">
      <formula>1</formula>
    </cfRule>
    <cfRule type="cellIs" dxfId="8656" priority="2205" operator="lessThan">
      <formula>0.8</formula>
    </cfRule>
  </conditionalFormatting>
  <conditionalFormatting sqref="P71:P78">
    <cfRule type="cellIs" dxfId="8655" priority="2197" operator="greaterThan">
      <formula>0</formula>
    </cfRule>
  </conditionalFormatting>
  <conditionalFormatting sqref="Q71:Q78">
    <cfRule type="cellIs" dxfId="8654" priority="2202" operator="lessThan">
      <formula>0</formula>
    </cfRule>
  </conditionalFormatting>
  <conditionalFormatting sqref="R71:R78">
    <cfRule type="cellIs" dxfId="8653" priority="2200" operator="lessThan">
      <formula>0.8</formula>
    </cfRule>
    <cfRule type="cellIs" dxfId="8652" priority="2201" operator="greaterThan">
      <formula>1</formula>
    </cfRule>
  </conditionalFormatting>
  <conditionalFormatting sqref="R71:R78">
    <cfRule type="cellIs" dxfId="8651" priority="2198" operator="greaterThan">
      <formula>1</formula>
    </cfRule>
    <cfRule type="cellIs" dxfId="8650" priority="2199" operator="lessThan">
      <formula>0.8</formula>
    </cfRule>
  </conditionalFormatting>
  <conditionalFormatting sqref="Q148:Q154">
    <cfRule type="cellIs" dxfId="8649" priority="2196" operator="lessThan">
      <formula>0</formula>
    </cfRule>
  </conditionalFormatting>
  <conditionalFormatting sqref="R148:R154">
    <cfRule type="cellIs" dxfId="8648" priority="2194" operator="lessThan">
      <formula>0.8</formula>
    </cfRule>
    <cfRule type="cellIs" dxfId="8647" priority="2195" operator="greaterThan">
      <formula>1</formula>
    </cfRule>
  </conditionalFormatting>
  <conditionalFormatting sqref="R148:R154">
    <cfRule type="cellIs" dxfId="8646" priority="2192" operator="greaterThan">
      <formula>1</formula>
    </cfRule>
    <cfRule type="cellIs" dxfId="8645" priority="2193" operator="lessThan">
      <formula>0.8</formula>
    </cfRule>
  </conditionalFormatting>
  <conditionalFormatting sqref="P148:P154">
    <cfRule type="cellIs" dxfId="8644" priority="2191" operator="greaterThan">
      <formula>0</formula>
    </cfRule>
  </conditionalFormatting>
  <conditionalFormatting sqref="Q148:Q154">
    <cfRule type="cellIs" dxfId="8643" priority="2190" operator="lessThan">
      <formula>0</formula>
    </cfRule>
  </conditionalFormatting>
  <conditionalFormatting sqref="R148:R154">
    <cfRule type="cellIs" dxfId="8642" priority="2188" operator="lessThan">
      <formula>0.8</formula>
    </cfRule>
    <cfRule type="cellIs" dxfId="8641" priority="2189" operator="greaterThan">
      <formula>1</formula>
    </cfRule>
  </conditionalFormatting>
  <conditionalFormatting sqref="R148:R154">
    <cfRule type="cellIs" dxfId="8640" priority="2186" operator="greaterThan">
      <formula>1</formula>
    </cfRule>
    <cfRule type="cellIs" dxfId="8639" priority="2187" operator="lessThan">
      <formula>0.8</formula>
    </cfRule>
  </conditionalFormatting>
  <conditionalFormatting sqref="P148:P154">
    <cfRule type="cellIs" dxfId="8638" priority="2185" operator="greaterThan">
      <formula>0</formula>
    </cfRule>
  </conditionalFormatting>
  <conditionalFormatting sqref="Q148:Q154">
    <cfRule type="cellIs" dxfId="8637" priority="2184" operator="lessThan">
      <formula>0</formula>
    </cfRule>
  </conditionalFormatting>
  <conditionalFormatting sqref="R148:R154">
    <cfRule type="cellIs" dxfId="8636" priority="2182" operator="lessThan">
      <formula>0.8</formula>
    </cfRule>
    <cfRule type="cellIs" dxfId="8635" priority="2183" operator="greaterThan">
      <formula>1</formula>
    </cfRule>
  </conditionalFormatting>
  <conditionalFormatting sqref="R148:R154">
    <cfRule type="cellIs" dxfId="8634" priority="2180" operator="greaterThan">
      <formula>1</formula>
    </cfRule>
    <cfRule type="cellIs" dxfId="8633" priority="2181" operator="lessThan">
      <formula>0.8</formula>
    </cfRule>
  </conditionalFormatting>
  <conditionalFormatting sqref="P148:P154">
    <cfRule type="cellIs" dxfId="8632" priority="2179" operator="greaterThan">
      <formula>0</formula>
    </cfRule>
  </conditionalFormatting>
  <conditionalFormatting sqref="Q148:Q154">
    <cfRule type="cellIs" dxfId="8631" priority="2178" operator="lessThan">
      <formula>0</formula>
    </cfRule>
  </conditionalFormatting>
  <conditionalFormatting sqref="R148:R154">
    <cfRule type="cellIs" dxfId="8630" priority="2176" operator="lessThan">
      <formula>0.8</formula>
    </cfRule>
    <cfRule type="cellIs" dxfId="8629" priority="2177" operator="greaterThan">
      <formula>1</formula>
    </cfRule>
  </conditionalFormatting>
  <conditionalFormatting sqref="R148:R154">
    <cfRule type="cellIs" dxfId="8628" priority="2174" operator="greaterThan">
      <formula>1</formula>
    </cfRule>
    <cfRule type="cellIs" dxfId="8627" priority="2175" operator="lessThan">
      <formula>0.8</formula>
    </cfRule>
  </conditionalFormatting>
  <conditionalFormatting sqref="P148:P154">
    <cfRule type="cellIs" dxfId="8626" priority="2173" operator="greaterThan">
      <formula>0</formula>
    </cfRule>
  </conditionalFormatting>
  <conditionalFormatting sqref="P148:P154">
    <cfRule type="cellIs" dxfId="8625" priority="2167" operator="greaterThan">
      <formula>0</formula>
    </cfRule>
  </conditionalFormatting>
  <conditionalFormatting sqref="Q148:Q154">
    <cfRule type="cellIs" dxfId="8624" priority="2172" operator="lessThan">
      <formula>0</formula>
    </cfRule>
  </conditionalFormatting>
  <conditionalFormatting sqref="R148:R154">
    <cfRule type="cellIs" dxfId="8623" priority="2170" operator="lessThan">
      <formula>0.8</formula>
    </cfRule>
    <cfRule type="cellIs" dxfId="8622" priority="2171" operator="greaterThan">
      <formula>1</formula>
    </cfRule>
  </conditionalFormatting>
  <conditionalFormatting sqref="R148:R154">
    <cfRule type="cellIs" dxfId="8621" priority="2168" operator="greaterThan">
      <formula>1</formula>
    </cfRule>
    <cfRule type="cellIs" dxfId="8620" priority="2169" operator="lessThan">
      <formula>0.8</formula>
    </cfRule>
  </conditionalFormatting>
  <conditionalFormatting sqref="P148:P154">
    <cfRule type="cellIs" dxfId="8619" priority="2161" operator="greaterThan">
      <formula>0</formula>
    </cfRule>
  </conditionalFormatting>
  <conditionalFormatting sqref="Q148:Q154">
    <cfRule type="cellIs" dxfId="8618" priority="2166" operator="lessThan">
      <formula>0</formula>
    </cfRule>
  </conditionalFormatting>
  <conditionalFormatting sqref="R148:R154">
    <cfRule type="cellIs" dxfId="8617" priority="2164" operator="lessThan">
      <formula>0.8</formula>
    </cfRule>
    <cfRule type="cellIs" dxfId="8616" priority="2165" operator="greaterThan">
      <formula>1</formula>
    </cfRule>
  </conditionalFormatting>
  <conditionalFormatting sqref="R148:R154">
    <cfRule type="cellIs" dxfId="8615" priority="2162" operator="greaterThan">
      <formula>1</formula>
    </cfRule>
    <cfRule type="cellIs" dxfId="8614" priority="2163" operator="lessThan">
      <formula>0.8</formula>
    </cfRule>
  </conditionalFormatting>
  <conditionalFormatting sqref="R148:R154">
    <cfRule type="cellIs" dxfId="8613" priority="2158" operator="lessThan">
      <formula>0.8</formula>
    </cfRule>
    <cfRule type="cellIs" dxfId="8612" priority="2159" operator="greaterThan">
      <formula>1</formula>
    </cfRule>
  </conditionalFormatting>
  <conditionalFormatting sqref="R148:R154">
    <cfRule type="cellIs" dxfId="8611" priority="2156" operator="greaterThan">
      <formula>1</formula>
    </cfRule>
    <cfRule type="cellIs" dxfId="8610" priority="2157" operator="lessThan">
      <formula>0.8</formula>
    </cfRule>
  </conditionalFormatting>
  <conditionalFormatting sqref="P148:P154">
    <cfRule type="cellIs" dxfId="8609" priority="2155" operator="greaterThan">
      <formula>0</formula>
    </cfRule>
  </conditionalFormatting>
  <conditionalFormatting sqref="Q148:Q154">
    <cfRule type="cellIs" dxfId="8608" priority="2160" operator="lessThan">
      <formula>0</formula>
    </cfRule>
  </conditionalFormatting>
  <conditionalFormatting sqref="Q148:Q154">
    <cfRule type="cellIs" dxfId="8607" priority="2154" operator="lessThan">
      <formula>0</formula>
    </cfRule>
  </conditionalFormatting>
  <conditionalFormatting sqref="R148:R154">
    <cfRule type="cellIs" dxfId="8606" priority="2152" operator="lessThan">
      <formula>0.8</formula>
    </cfRule>
    <cfRule type="cellIs" dxfId="8605" priority="2153" operator="greaterThan">
      <formula>1</formula>
    </cfRule>
  </conditionalFormatting>
  <conditionalFormatting sqref="R148:R154">
    <cfRule type="cellIs" dxfId="8604" priority="2150" operator="greaterThan">
      <formula>1</formula>
    </cfRule>
    <cfRule type="cellIs" dxfId="8603" priority="2151" operator="lessThan">
      <formula>0.8</formula>
    </cfRule>
  </conditionalFormatting>
  <conditionalFormatting sqref="P148:P154">
    <cfRule type="cellIs" dxfId="8602" priority="2149" operator="greaterThan">
      <formula>0</formula>
    </cfRule>
  </conditionalFormatting>
  <conditionalFormatting sqref="P148:P154">
    <cfRule type="cellIs" dxfId="8601" priority="2143" operator="greaterThan">
      <formula>0</formula>
    </cfRule>
  </conditionalFormatting>
  <conditionalFormatting sqref="Q148:Q154">
    <cfRule type="cellIs" dxfId="8600" priority="2148" operator="lessThan">
      <formula>0</formula>
    </cfRule>
  </conditionalFormatting>
  <conditionalFormatting sqref="R148:R154">
    <cfRule type="cellIs" dxfId="8599" priority="2146" operator="lessThan">
      <formula>0.8</formula>
    </cfRule>
    <cfRule type="cellIs" dxfId="8598" priority="2147" operator="greaterThan">
      <formula>1</formula>
    </cfRule>
  </conditionalFormatting>
  <conditionalFormatting sqref="R148:R154">
    <cfRule type="cellIs" dxfId="8597" priority="2144" operator="greaterThan">
      <formula>1</formula>
    </cfRule>
    <cfRule type="cellIs" dxfId="8596" priority="2145" operator="lessThan">
      <formula>0.8</formula>
    </cfRule>
  </conditionalFormatting>
  <conditionalFormatting sqref="P148:P154">
    <cfRule type="cellIs" dxfId="8595" priority="2137" operator="greaterThan">
      <formula>0</formula>
    </cfRule>
  </conditionalFormatting>
  <conditionalFormatting sqref="Q148:Q154">
    <cfRule type="cellIs" dxfId="8594" priority="2142" operator="lessThan">
      <formula>0</formula>
    </cfRule>
  </conditionalFormatting>
  <conditionalFormatting sqref="R148:R154">
    <cfRule type="cellIs" dxfId="8593" priority="2140" operator="lessThan">
      <formula>0.8</formula>
    </cfRule>
    <cfRule type="cellIs" dxfId="8592" priority="2141" operator="greaterThan">
      <formula>1</formula>
    </cfRule>
  </conditionalFormatting>
  <conditionalFormatting sqref="R148:R154">
    <cfRule type="cellIs" dxfId="8591" priority="2138" operator="greaterThan">
      <formula>1</formula>
    </cfRule>
    <cfRule type="cellIs" dxfId="8590" priority="2139" operator="lessThan">
      <formula>0.8</formula>
    </cfRule>
  </conditionalFormatting>
  <conditionalFormatting sqref="R148:R154">
    <cfRule type="cellIs" dxfId="8589" priority="2134" operator="lessThan">
      <formula>0.8</formula>
    </cfRule>
    <cfRule type="cellIs" dxfId="8588" priority="2135" operator="greaterThan">
      <formula>1</formula>
    </cfRule>
  </conditionalFormatting>
  <conditionalFormatting sqref="R148:R154">
    <cfRule type="cellIs" dxfId="8587" priority="2132" operator="greaterThan">
      <formula>1</formula>
    </cfRule>
    <cfRule type="cellIs" dxfId="8586" priority="2133" operator="lessThan">
      <formula>0.8</formula>
    </cfRule>
  </conditionalFormatting>
  <conditionalFormatting sqref="P148:P154">
    <cfRule type="cellIs" dxfId="8585" priority="2131" operator="greaterThan">
      <formula>0</formula>
    </cfRule>
  </conditionalFormatting>
  <conditionalFormatting sqref="Q148:Q154">
    <cfRule type="cellIs" dxfId="8584" priority="2136" operator="lessThan">
      <formula>0</formula>
    </cfRule>
  </conditionalFormatting>
  <conditionalFormatting sqref="P148:P154">
    <cfRule type="cellIs" dxfId="8583" priority="2125" operator="greaterThan">
      <formula>0</formula>
    </cfRule>
  </conditionalFormatting>
  <conditionalFormatting sqref="Q148:Q154">
    <cfRule type="cellIs" dxfId="8582" priority="2130" operator="lessThan">
      <formula>0</formula>
    </cfRule>
  </conditionalFormatting>
  <conditionalFormatting sqref="R148:R154">
    <cfRule type="cellIs" dxfId="8581" priority="2128" operator="lessThan">
      <formula>0.8</formula>
    </cfRule>
    <cfRule type="cellIs" dxfId="8580" priority="2129" operator="greaterThan">
      <formula>1</formula>
    </cfRule>
  </conditionalFormatting>
  <conditionalFormatting sqref="R148:R154">
    <cfRule type="cellIs" dxfId="8579" priority="2126" operator="greaterThan">
      <formula>1</formula>
    </cfRule>
    <cfRule type="cellIs" dxfId="8578" priority="2127" operator="lessThan">
      <formula>0.8</formula>
    </cfRule>
  </conditionalFormatting>
  <conditionalFormatting sqref="R148:R154">
    <cfRule type="cellIs" dxfId="8577" priority="2122" operator="lessThan">
      <formula>0.8</formula>
    </cfRule>
    <cfRule type="cellIs" dxfId="8576" priority="2123" operator="greaterThan">
      <formula>1</formula>
    </cfRule>
  </conditionalFormatting>
  <conditionalFormatting sqref="R148:R154">
    <cfRule type="cellIs" dxfId="8575" priority="2120" operator="greaterThan">
      <formula>1</formula>
    </cfRule>
    <cfRule type="cellIs" dxfId="8574" priority="2121" operator="lessThan">
      <formula>0.8</formula>
    </cfRule>
  </conditionalFormatting>
  <conditionalFormatting sqref="P148:P154">
    <cfRule type="cellIs" dxfId="8573" priority="2119" operator="greaterThan">
      <formula>0</formula>
    </cfRule>
  </conditionalFormatting>
  <conditionalFormatting sqref="Q148:Q154">
    <cfRule type="cellIs" dxfId="8572" priority="2124" operator="lessThan">
      <formula>0</formula>
    </cfRule>
  </conditionalFormatting>
  <conditionalFormatting sqref="R148:R154">
    <cfRule type="cellIs" dxfId="8571" priority="2116" operator="lessThan">
      <formula>0.8</formula>
    </cfRule>
    <cfRule type="cellIs" dxfId="8570" priority="2117" operator="greaterThan">
      <formula>1</formula>
    </cfRule>
  </conditionalFormatting>
  <conditionalFormatting sqref="R148:R154">
    <cfRule type="cellIs" dxfId="8569" priority="2114" operator="greaterThan">
      <formula>1</formula>
    </cfRule>
    <cfRule type="cellIs" dxfId="8568" priority="2115" operator="lessThan">
      <formula>0.8</formula>
    </cfRule>
  </conditionalFormatting>
  <conditionalFormatting sqref="P148:P154">
    <cfRule type="cellIs" dxfId="8567" priority="2113" operator="greaterThan">
      <formula>0</formula>
    </cfRule>
  </conditionalFormatting>
  <conditionalFormatting sqref="Q148:Q154">
    <cfRule type="cellIs" dxfId="8566" priority="2118" operator="lessThan">
      <formula>0</formula>
    </cfRule>
  </conditionalFormatting>
  <conditionalFormatting sqref="Q148:Q154">
    <cfRule type="cellIs" dxfId="8565" priority="2112" operator="lessThan">
      <formula>0</formula>
    </cfRule>
  </conditionalFormatting>
  <conditionalFormatting sqref="R148:R154">
    <cfRule type="cellIs" dxfId="8564" priority="2110" operator="lessThan">
      <formula>0.8</formula>
    </cfRule>
    <cfRule type="cellIs" dxfId="8563" priority="2111" operator="greaterThan">
      <formula>1</formula>
    </cfRule>
  </conditionalFormatting>
  <conditionalFormatting sqref="R148:R154">
    <cfRule type="cellIs" dxfId="8562" priority="2108" operator="greaterThan">
      <formula>1</formula>
    </cfRule>
    <cfRule type="cellIs" dxfId="8561" priority="2109" operator="lessThan">
      <formula>0.8</formula>
    </cfRule>
  </conditionalFormatting>
  <conditionalFormatting sqref="P148:P154">
    <cfRule type="cellIs" dxfId="8560" priority="2107" operator="greaterThan">
      <formula>0</formula>
    </cfRule>
  </conditionalFormatting>
  <conditionalFormatting sqref="Q148:Q154">
    <cfRule type="cellIs" dxfId="8559" priority="2101" operator="lessThan">
      <formula>0</formula>
    </cfRule>
  </conditionalFormatting>
  <conditionalFormatting sqref="R148:R154">
    <cfRule type="cellIs" dxfId="8558" priority="2105" operator="lessThan">
      <formula>0.8</formula>
    </cfRule>
    <cfRule type="cellIs" dxfId="8557" priority="2106" operator="greaterThan">
      <formula>1</formula>
    </cfRule>
  </conditionalFormatting>
  <conditionalFormatting sqref="R148:R154">
    <cfRule type="cellIs" dxfId="8556" priority="2103" operator="greaterThan">
      <formula>1</formula>
    </cfRule>
    <cfRule type="cellIs" dxfId="8555" priority="2104" operator="lessThan">
      <formula>0.8</formula>
    </cfRule>
  </conditionalFormatting>
  <conditionalFormatting sqref="P148:P154">
    <cfRule type="cellIs" dxfId="8554" priority="2102" operator="greaterThan">
      <formula>0</formula>
    </cfRule>
  </conditionalFormatting>
  <conditionalFormatting sqref="Q148:Q154">
    <cfRule type="cellIs" dxfId="8553" priority="2100" operator="lessThan">
      <formula>0</formula>
    </cfRule>
  </conditionalFormatting>
  <conditionalFormatting sqref="R148:R154">
    <cfRule type="cellIs" dxfId="8552" priority="2098" operator="lessThan">
      <formula>0.8</formula>
    </cfRule>
    <cfRule type="cellIs" dxfId="8551" priority="2099" operator="greaterThan">
      <formula>1</formula>
    </cfRule>
  </conditionalFormatting>
  <conditionalFormatting sqref="R148:R154">
    <cfRule type="cellIs" dxfId="8550" priority="2096" operator="greaterThan">
      <formula>1</formula>
    </cfRule>
    <cfRule type="cellIs" dxfId="8549" priority="2097" operator="lessThan">
      <formula>0.8</formula>
    </cfRule>
  </conditionalFormatting>
  <conditionalFormatting sqref="P148:P154">
    <cfRule type="cellIs" dxfId="8548" priority="2095" operator="greaterThan">
      <formula>0</formula>
    </cfRule>
  </conditionalFormatting>
  <conditionalFormatting sqref="Q148:Q154">
    <cfRule type="cellIs" dxfId="8547" priority="2094" operator="lessThan">
      <formula>0</formula>
    </cfRule>
  </conditionalFormatting>
  <conditionalFormatting sqref="R148:R154">
    <cfRule type="cellIs" dxfId="8546" priority="2092" operator="lessThan">
      <formula>0.8</formula>
    </cfRule>
    <cfRule type="cellIs" dxfId="8545" priority="2093" operator="greaterThan">
      <formula>1</formula>
    </cfRule>
  </conditionalFormatting>
  <conditionalFormatting sqref="R148:R154">
    <cfRule type="cellIs" dxfId="8544" priority="2090" operator="greaterThan">
      <formula>1</formula>
    </cfRule>
    <cfRule type="cellIs" dxfId="8543" priority="2091" operator="lessThan">
      <formula>0.8</formula>
    </cfRule>
  </conditionalFormatting>
  <conditionalFormatting sqref="P148:P154">
    <cfRule type="cellIs" dxfId="8542" priority="2089" operator="greaterThan">
      <formula>0</formula>
    </cfRule>
  </conditionalFormatting>
  <conditionalFormatting sqref="Q148:Q154">
    <cfRule type="cellIs" dxfId="8541" priority="2088" operator="lessThan">
      <formula>0</formula>
    </cfRule>
  </conditionalFormatting>
  <conditionalFormatting sqref="R148:R154">
    <cfRule type="cellIs" dxfId="8540" priority="2086" operator="lessThan">
      <formula>0.8</formula>
    </cfRule>
    <cfRule type="cellIs" dxfId="8539" priority="2087" operator="greaterThan">
      <formula>1</formula>
    </cfRule>
  </conditionalFormatting>
  <conditionalFormatting sqref="R148:R154">
    <cfRule type="cellIs" dxfId="8538" priority="2084" operator="greaterThan">
      <formula>1</formula>
    </cfRule>
    <cfRule type="cellIs" dxfId="8537" priority="2085" operator="lessThan">
      <formula>0.8</formula>
    </cfRule>
  </conditionalFormatting>
  <conditionalFormatting sqref="P148:P154">
    <cfRule type="cellIs" dxfId="8536" priority="2083" operator="greaterThan">
      <formula>0</formula>
    </cfRule>
  </conditionalFormatting>
  <conditionalFormatting sqref="Q148:Q154">
    <cfRule type="cellIs" dxfId="8535" priority="2082" operator="lessThan">
      <formula>0</formula>
    </cfRule>
  </conditionalFormatting>
  <conditionalFormatting sqref="R148:R154">
    <cfRule type="cellIs" dxfId="8534" priority="2080" operator="lessThan">
      <formula>0.8</formula>
    </cfRule>
    <cfRule type="cellIs" dxfId="8533" priority="2081" operator="greaterThan">
      <formula>1</formula>
    </cfRule>
  </conditionalFormatting>
  <conditionalFormatting sqref="R148:R154">
    <cfRule type="cellIs" dxfId="8532" priority="2078" operator="greaterThan">
      <formula>1</formula>
    </cfRule>
    <cfRule type="cellIs" dxfId="8531" priority="2079" operator="lessThan">
      <formula>0.8</formula>
    </cfRule>
  </conditionalFormatting>
  <conditionalFormatting sqref="P148:P154">
    <cfRule type="cellIs" dxfId="8530" priority="2077" operator="greaterThan">
      <formula>0</formula>
    </cfRule>
  </conditionalFormatting>
  <conditionalFormatting sqref="Q148:Q154">
    <cfRule type="cellIs" dxfId="8529" priority="2076" operator="lessThan">
      <formula>0</formula>
    </cfRule>
  </conditionalFormatting>
  <conditionalFormatting sqref="R148:R154">
    <cfRule type="cellIs" dxfId="8528" priority="2074" operator="lessThan">
      <formula>0.8</formula>
    </cfRule>
    <cfRule type="cellIs" dxfId="8527" priority="2075" operator="greaterThan">
      <formula>1</formula>
    </cfRule>
  </conditionalFormatting>
  <conditionalFormatting sqref="R148:R154">
    <cfRule type="cellIs" dxfId="8526" priority="2072" operator="greaterThan">
      <formula>1</formula>
    </cfRule>
    <cfRule type="cellIs" dxfId="8525" priority="2073" operator="lessThan">
      <formula>0.8</formula>
    </cfRule>
  </conditionalFormatting>
  <conditionalFormatting sqref="P148:P154">
    <cfRule type="cellIs" dxfId="8524" priority="2071" operator="greaterThan">
      <formula>0</formula>
    </cfRule>
  </conditionalFormatting>
  <conditionalFormatting sqref="P148:P154">
    <cfRule type="cellIs" dxfId="8523" priority="2065" operator="greaterThan">
      <formula>0</formula>
    </cfRule>
  </conditionalFormatting>
  <conditionalFormatting sqref="Q148:Q154">
    <cfRule type="cellIs" dxfId="8522" priority="2070" operator="lessThan">
      <formula>0</formula>
    </cfRule>
  </conditionalFormatting>
  <conditionalFormatting sqref="R148:R154">
    <cfRule type="cellIs" dxfId="8521" priority="2068" operator="lessThan">
      <formula>0.8</formula>
    </cfRule>
    <cfRule type="cellIs" dxfId="8520" priority="2069" operator="greaterThan">
      <formula>1</formula>
    </cfRule>
  </conditionalFormatting>
  <conditionalFormatting sqref="R148:R154">
    <cfRule type="cellIs" dxfId="8519" priority="2066" operator="greaterThan">
      <formula>1</formula>
    </cfRule>
    <cfRule type="cellIs" dxfId="8518" priority="2067" operator="lessThan">
      <formula>0.8</formula>
    </cfRule>
  </conditionalFormatting>
  <conditionalFormatting sqref="P148:P154">
    <cfRule type="cellIs" dxfId="8517" priority="2059" operator="greaterThan">
      <formula>0</formula>
    </cfRule>
  </conditionalFormatting>
  <conditionalFormatting sqref="Q148:Q154">
    <cfRule type="cellIs" dxfId="8516" priority="2064" operator="lessThan">
      <formula>0</formula>
    </cfRule>
  </conditionalFormatting>
  <conditionalFormatting sqref="R148:R154">
    <cfRule type="cellIs" dxfId="8515" priority="2062" operator="lessThan">
      <formula>0.8</formula>
    </cfRule>
    <cfRule type="cellIs" dxfId="8514" priority="2063" operator="greaterThan">
      <formula>1</formula>
    </cfRule>
  </conditionalFormatting>
  <conditionalFormatting sqref="R148:R154">
    <cfRule type="cellIs" dxfId="8513" priority="2060" operator="greaterThan">
      <formula>1</formula>
    </cfRule>
    <cfRule type="cellIs" dxfId="8512" priority="2061" operator="lessThan">
      <formula>0.8</formula>
    </cfRule>
  </conditionalFormatting>
  <conditionalFormatting sqref="R148:R154">
    <cfRule type="cellIs" dxfId="8511" priority="2056" operator="lessThan">
      <formula>0.8</formula>
    </cfRule>
    <cfRule type="cellIs" dxfId="8510" priority="2057" operator="greaterThan">
      <formula>1</formula>
    </cfRule>
  </conditionalFormatting>
  <conditionalFormatting sqref="R148:R154">
    <cfRule type="cellIs" dxfId="8509" priority="2054" operator="greaterThan">
      <formula>1</formula>
    </cfRule>
    <cfRule type="cellIs" dxfId="8508" priority="2055" operator="lessThan">
      <formula>0.8</formula>
    </cfRule>
  </conditionalFormatting>
  <conditionalFormatting sqref="P148:P154">
    <cfRule type="cellIs" dxfId="8507" priority="2053" operator="greaterThan">
      <formula>0</formula>
    </cfRule>
  </conditionalFormatting>
  <conditionalFormatting sqref="Q148:Q154">
    <cfRule type="cellIs" dxfId="8506" priority="2058" operator="lessThan">
      <formula>0</formula>
    </cfRule>
  </conditionalFormatting>
  <conditionalFormatting sqref="Q148:Q154">
    <cfRule type="cellIs" dxfId="8505" priority="2047" operator="lessThan">
      <formula>0</formula>
    </cfRule>
  </conditionalFormatting>
  <conditionalFormatting sqref="P148:P154">
    <cfRule type="cellIs" dxfId="8504" priority="2048" operator="greaterThan">
      <formula>0</formula>
    </cfRule>
  </conditionalFormatting>
  <conditionalFormatting sqref="R148:R154">
    <cfRule type="cellIs" dxfId="8503" priority="2051" operator="lessThan">
      <formula>0.8</formula>
    </cfRule>
    <cfRule type="cellIs" dxfId="8502" priority="2052" operator="greaterThan">
      <formula>1</formula>
    </cfRule>
  </conditionalFormatting>
  <conditionalFormatting sqref="R148:R154">
    <cfRule type="cellIs" dxfId="8501" priority="2049" operator="greaterThan">
      <formula>1</formula>
    </cfRule>
    <cfRule type="cellIs" dxfId="8500" priority="2050" operator="lessThan">
      <formula>0.8</formula>
    </cfRule>
  </conditionalFormatting>
  <conditionalFormatting sqref="Q148:Q154">
    <cfRule type="cellIs" dxfId="8499" priority="2041" operator="lessThan">
      <formula>0</formula>
    </cfRule>
  </conditionalFormatting>
  <conditionalFormatting sqref="R148:R154">
    <cfRule type="cellIs" dxfId="8498" priority="2045" operator="lessThan">
      <formula>0.8</formula>
    </cfRule>
    <cfRule type="cellIs" dxfId="8497" priority="2046" operator="greaterThan">
      <formula>1</formula>
    </cfRule>
  </conditionalFormatting>
  <conditionalFormatting sqref="R148:R154">
    <cfRule type="cellIs" dxfId="8496" priority="2043" operator="greaterThan">
      <formula>1</formula>
    </cfRule>
    <cfRule type="cellIs" dxfId="8495" priority="2044" operator="lessThan">
      <formula>0.8</formula>
    </cfRule>
  </conditionalFormatting>
  <conditionalFormatting sqref="P148:P154">
    <cfRule type="cellIs" dxfId="8494" priority="2042" operator="greaterThan">
      <formula>0</formula>
    </cfRule>
  </conditionalFormatting>
  <conditionalFormatting sqref="Q148:Q154">
    <cfRule type="cellIs" dxfId="8493" priority="2040" operator="lessThan">
      <formula>0</formula>
    </cfRule>
  </conditionalFormatting>
  <conditionalFormatting sqref="R148:R154">
    <cfRule type="cellIs" dxfId="8492" priority="2038" operator="lessThan">
      <formula>0.8</formula>
    </cfRule>
    <cfRule type="cellIs" dxfId="8491" priority="2039" operator="greaterThan">
      <formula>1</formula>
    </cfRule>
  </conditionalFormatting>
  <conditionalFormatting sqref="R148:R154">
    <cfRule type="cellIs" dxfId="8490" priority="2036" operator="greaterThan">
      <formula>1</formula>
    </cfRule>
    <cfRule type="cellIs" dxfId="8489" priority="2037" operator="lessThan">
      <formula>0.8</formula>
    </cfRule>
  </conditionalFormatting>
  <conditionalFormatting sqref="P148:P154">
    <cfRule type="cellIs" dxfId="8488" priority="2035" operator="greaterThan">
      <formula>0</formula>
    </cfRule>
  </conditionalFormatting>
  <conditionalFormatting sqref="Q148:Q154">
    <cfRule type="cellIs" dxfId="8487" priority="2034" operator="lessThan">
      <formula>0</formula>
    </cfRule>
  </conditionalFormatting>
  <conditionalFormatting sqref="R148:R154">
    <cfRule type="cellIs" dxfId="8486" priority="2032" operator="lessThan">
      <formula>0.8</formula>
    </cfRule>
    <cfRule type="cellIs" dxfId="8485" priority="2033" operator="greaterThan">
      <formula>1</formula>
    </cfRule>
  </conditionalFormatting>
  <conditionalFormatting sqref="R148:R154">
    <cfRule type="cellIs" dxfId="8484" priority="2030" operator="greaterThan">
      <formula>1</formula>
    </cfRule>
    <cfRule type="cellIs" dxfId="8483" priority="2031" operator="lessThan">
      <formula>0.8</formula>
    </cfRule>
  </conditionalFormatting>
  <conditionalFormatting sqref="P148:P154">
    <cfRule type="cellIs" dxfId="8482" priority="2029" operator="greaterThan">
      <formula>0</formula>
    </cfRule>
  </conditionalFormatting>
  <conditionalFormatting sqref="Q148:Q154">
    <cfRule type="cellIs" dxfId="8481" priority="2028" operator="lessThan">
      <formula>0</formula>
    </cfRule>
  </conditionalFormatting>
  <conditionalFormatting sqref="R148:R154">
    <cfRule type="cellIs" dxfId="8480" priority="2026" operator="lessThan">
      <formula>0.8</formula>
    </cfRule>
    <cfRule type="cellIs" dxfId="8479" priority="2027" operator="greaterThan">
      <formula>1</formula>
    </cfRule>
  </conditionalFormatting>
  <conditionalFormatting sqref="R148:R154">
    <cfRule type="cellIs" dxfId="8478" priority="2024" operator="greaterThan">
      <formula>1</formula>
    </cfRule>
    <cfRule type="cellIs" dxfId="8477" priority="2025" operator="lessThan">
      <formula>0.8</formula>
    </cfRule>
  </conditionalFormatting>
  <conditionalFormatting sqref="P148:P154">
    <cfRule type="cellIs" dxfId="8476" priority="2023" operator="greaterThan">
      <formula>0</formula>
    </cfRule>
  </conditionalFormatting>
  <conditionalFormatting sqref="Q148:Q154">
    <cfRule type="cellIs" dxfId="8475" priority="2022" operator="lessThan">
      <formula>0</formula>
    </cfRule>
  </conditionalFormatting>
  <conditionalFormatting sqref="R148:R154">
    <cfRule type="cellIs" dxfId="8474" priority="2020" operator="lessThan">
      <formula>0.8</formula>
    </cfRule>
    <cfRule type="cellIs" dxfId="8473" priority="2021" operator="greaterThan">
      <formula>1</formula>
    </cfRule>
  </conditionalFormatting>
  <conditionalFormatting sqref="R148:R154">
    <cfRule type="cellIs" dxfId="8472" priority="2018" operator="greaterThan">
      <formula>1</formula>
    </cfRule>
    <cfRule type="cellIs" dxfId="8471" priority="2019" operator="lessThan">
      <formula>0.8</formula>
    </cfRule>
  </conditionalFormatting>
  <conditionalFormatting sqref="P148:P154">
    <cfRule type="cellIs" dxfId="8470" priority="2017" operator="greaterThan">
      <formula>0</formula>
    </cfRule>
  </conditionalFormatting>
  <conditionalFormatting sqref="Q124 Q127 Q129:Q130">
    <cfRule type="cellIs" dxfId="8469" priority="2011" operator="lessThan">
      <formula>0</formula>
    </cfRule>
  </conditionalFormatting>
  <conditionalFormatting sqref="P124 P127 P129:P130">
    <cfRule type="cellIs" dxfId="8468" priority="2012" operator="greaterThan">
      <formula>0</formula>
    </cfRule>
  </conditionalFormatting>
  <conditionalFormatting sqref="R124 R127 R129:R130">
    <cfRule type="cellIs" dxfId="8467" priority="2015" operator="lessThan">
      <formula>0.8</formula>
    </cfRule>
    <cfRule type="cellIs" dxfId="8466" priority="2016" operator="greaterThan">
      <formula>1</formula>
    </cfRule>
  </conditionalFormatting>
  <conditionalFormatting sqref="R124 R127 R129:R130">
    <cfRule type="cellIs" dxfId="8465" priority="2013" operator="greaterThan">
      <formula>1</formula>
    </cfRule>
    <cfRule type="cellIs" dxfId="8464" priority="2014" operator="lessThan">
      <formula>0.8</formula>
    </cfRule>
  </conditionalFormatting>
  <conditionalFormatting sqref="Q124 Q127 Q129:Q130">
    <cfRule type="cellIs" dxfId="8463" priority="2005" operator="lessThan">
      <formula>0</formula>
    </cfRule>
  </conditionalFormatting>
  <conditionalFormatting sqref="R124 R127 R129:R130">
    <cfRule type="cellIs" dxfId="8462" priority="2009" operator="lessThan">
      <formula>0.8</formula>
    </cfRule>
    <cfRule type="cellIs" dxfId="8461" priority="2010" operator="greaterThan">
      <formula>1</formula>
    </cfRule>
  </conditionalFormatting>
  <conditionalFormatting sqref="R124 R127 R129:R130">
    <cfRule type="cellIs" dxfId="8460" priority="2007" operator="greaterThan">
      <formula>1</formula>
    </cfRule>
    <cfRule type="cellIs" dxfId="8459" priority="2008" operator="lessThan">
      <formula>0.8</formula>
    </cfRule>
  </conditionalFormatting>
  <conditionalFormatting sqref="P124 P127 P129:P130">
    <cfRule type="cellIs" dxfId="8458" priority="2006" operator="greaterThan">
      <formula>0</formula>
    </cfRule>
  </conditionalFormatting>
  <conditionalFormatting sqref="Q124 Q127 Q129:Q130">
    <cfRule type="cellIs" dxfId="8457" priority="2004" operator="lessThan">
      <formula>0</formula>
    </cfRule>
  </conditionalFormatting>
  <conditionalFormatting sqref="R124 R127 R129:R130">
    <cfRule type="cellIs" dxfId="8456" priority="2002" operator="lessThan">
      <formula>0.8</formula>
    </cfRule>
    <cfRule type="cellIs" dxfId="8455" priority="2003" operator="greaterThan">
      <formula>1</formula>
    </cfRule>
  </conditionalFormatting>
  <conditionalFormatting sqref="R124 R127 R129:R130">
    <cfRule type="cellIs" dxfId="8454" priority="2000" operator="greaterThan">
      <formula>1</formula>
    </cfRule>
    <cfRule type="cellIs" dxfId="8453" priority="2001" operator="lessThan">
      <formula>0.8</formula>
    </cfRule>
  </conditionalFormatting>
  <conditionalFormatting sqref="P124 P127 P129:P130">
    <cfRule type="cellIs" dxfId="8452" priority="1999" operator="greaterThan">
      <formula>0</formula>
    </cfRule>
  </conditionalFormatting>
  <conditionalFormatting sqref="Q124 Q127 Q129:Q130">
    <cfRule type="cellIs" dxfId="8451" priority="1998" operator="lessThan">
      <formula>0</formula>
    </cfRule>
  </conditionalFormatting>
  <conditionalFormatting sqref="R124 R127 R129:R130">
    <cfRule type="cellIs" dxfId="8450" priority="1996" operator="lessThan">
      <formula>0.8</formula>
    </cfRule>
    <cfRule type="cellIs" dxfId="8449" priority="1997" operator="greaterThan">
      <formula>1</formula>
    </cfRule>
  </conditionalFormatting>
  <conditionalFormatting sqref="R124 R127 R129:R130">
    <cfRule type="cellIs" dxfId="8448" priority="1994" operator="greaterThan">
      <formula>1</formula>
    </cfRule>
    <cfRule type="cellIs" dxfId="8447" priority="1995" operator="lessThan">
      <formula>0.8</formula>
    </cfRule>
  </conditionalFormatting>
  <conditionalFormatting sqref="P124 P127 P129:P130">
    <cfRule type="cellIs" dxfId="8446" priority="1993" operator="greaterThan">
      <formula>0</formula>
    </cfRule>
  </conditionalFormatting>
  <conditionalFormatting sqref="Q124 Q127 Q129:Q130">
    <cfRule type="cellIs" dxfId="8445" priority="1992" operator="lessThan">
      <formula>0</formula>
    </cfRule>
  </conditionalFormatting>
  <conditionalFormatting sqref="R124 R127 R129:R130">
    <cfRule type="cellIs" dxfId="8444" priority="1990" operator="lessThan">
      <formula>0.8</formula>
    </cfRule>
    <cfRule type="cellIs" dxfId="8443" priority="1991" operator="greaterThan">
      <formula>1</formula>
    </cfRule>
  </conditionalFormatting>
  <conditionalFormatting sqref="R124 R127 R129:R130">
    <cfRule type="cellIs" dxfId="8442" priority="1988" operator="greaterThan">
      <formula>1</formula>
    </cfRule>
    <cfRule type="cellIs" dxfId="8441" priority="1989" operator="lessThan">
      <formula>0.8</formula>
    </cfRule>
  </conditionalFormatting>
  <conditionalFormatting sqref="P124 P127 P129:P130">
    <cfRule type="cellIs" dxfId="8440" priority="1987" operator="greaterThan">
      <formula>0</formula>
    </cfRule>
  </conditionalFormatting>
  <conditionalFormatting sqref="Q124 Q127 Q129:Q130">
    <cfRule type="cellIs" dxfId="8439" priority="1986" operator="lessThan">
      <formula>0</formula>
    </cfRule>
  </conditionalFormatting>
  <conditionalFormatting sqref="R124 R127 R129:R130">
    <cfRule type="cellIs" dxfId="8438" priority="1984" operator="lessThan">
      <formula>0.8</formula>
    </cfRule>
    <cfRule type="cellIs" dxfId="8437" priority="1985" operator="greaterThan">
      <formula>1</formula>
    </cfRule>
  </conditionalFormatting>
  <conditionalFormatting sqref="R124 R127 R129:R130">
    <cfRule type="cellIs" dxfId="8436" priority="1982" operator="greaterThan">
      <formula>1</formula>
    </cfRule>
    <cfRule type="cellIs" dxfId="8435" priority="1983" operator="lessThan">
      <formula>0.8</formula>
    </cfRule>
  </conditionalFormatting>
  <conditionalFormatting sqref="P124 P127 P129:P130">
    <cfRule type="cellIs" dxfId="8434" priority="1981" operator="greaterThan">
      <formula>0</formula>
    </cfRule>
  </conditionalFormatting>
  <conditionalFormatting sqref="Q124 Q127 Q129:Q130">
    <cfRule type="cellIs" dxfId="8433" priority="1980" operator="lessThan">
      <formula>0</formula>
    </cfRule>
  </conditionalFormatting>
  <conditionalFormatting sqref="R124 R127 R129:R130">
    <cfRule type="cellIs" dxfId="8432" priority="1978" operator="lessThan">
      <formula>0.8</formula>
    </cfRule>
    <cfRule type="cellIs" dxfId="8431" priority="1979" operator="greaterThan">
      <formula>1</formula>
    </cfRule>
  </conditionalFormatting>
  <conditionalFormatting sqref="R124 R127 R129:R130">
    <cfRule type="cellIs" dxfId="8430" priority="1976" operator="greaterThan">
      <formula>1</formula>
    </cfRule>
    <cfRule type="cellIs" dxfId="8429" priority="1977" operator="lessThan">
      <formula>0.8</formula>
    </cfRule>
  </conditionalFormatting>
  <conditionalFormatting sqref="P124 P127 P129:P130">
    <cfRule type="cellIs" dxfId="8428" priority="1975" operator="greaterThan">
      <formula>0</formula>
    </cfRule>
  </conditionalFormatting>
  <conditionalFormatting sqref="Q124 Q127 Q129:Q130">
    <cfRule type="cellIs" dxfId="8427" priority="1974" operator="lessThan">
      <formula>0</formula>
    </cfRule>
  </conditionalFormatting>
  <conditionalFormatting sqref="R124 R127 R129:R130">
    <cfRule type="cellIs" dxfId="8426" priority="1972" operator="lessThan">
      <formula>0.8</formula>
    </cfRule>
    <cfRule type="cellIs" dxfId="8425" priority="1973" operator="greaterThan">
      <formula>1</formula>
    </cfRule>
  </conditionalFormatting>
  <conditionalFormatting sqref="R124 R127 R129:R130">
    <cfRule type="cellIs" dxfId="8424" priority="1970" operator="greaterThan">
      <formula>1</formula>
    </cfRule>
    <cfRule type="cellIs" dxfId="8423" priority="1971" operator="lessThan">
      <formula>0.8</formula>
    </cfRule>
  </conditionalFormatting>
  <conditionalFormatting sqref="P124 P127 P129:P130">
    <cfRule type="cellIs" dxfId="8422" priority="1969" operator="greaterThan">
      <formula>0</formula>
    </cfRule>
  </conditionalFormatting>
  <conditionalFormatting sqref="Q124 Q127 Q129:Q130">
    <cfRule type="cellIs" dxfId="8421" priority="1968" operator="lessThan">
      <formula>0</formula>
    </cfRule>
  </conditionalFormatting>
  <conditionalFormatting sqref="R124 R127 R129:R130">
    <cfRule type="cellIs" dxfId="8420" priority="1966" operator="lessThan">
      <formula>0.8</formula>
    </cfRule>
    <cfRule type="cellIs" dxfId="8419" priority="1967" operator="greaterThan">
      <formula>1</formula>
    </cfRule>
  </conditionalFormatting>
  <conditionalFormatting sqref="R124 R127 R129:R130">
    <cfRule type="cellIs" dxfId="8418" priority="1964" operator="greaterThan">
      <formula>1</formula>
    </cfRule>
    <cfRule type="cellIs" dxfId="8417" priority="1965" operator="lessThan">
      <formula>0.8</formula>
    </cfRule>
  </conditionalFormatting>
  <conditionalFormatting sqref="P124 P127 P129:P130">
    <cfRule type="cellIs" dxfId="8416" priority="1963" operator="greaterThan">
      <formula>0</formula>
    </cfRule>
  </conditionalFormatting>
  <conditionalFormatting sqref="P124 P127 P129:P130">
    <cfRule type="cellIs" dxfId="8415" priority="1957" operator="greaterThan">
      <formula>0</formula>
    </cfRule>
  </conditionalFormatting>
  <conditionalFormatting sqref="Q124 Q127 Q129:Q130">
    <cfRule type="cellIs" dxfId="8414" priority="1962" operator="lessThan">
      <formula>0</formula>
    </cfRule>
  </conditionalFormatting>
  <conditionalFormatting sqref="R124 R127 R129:R130">
    <cfRule type="cellIs" dxfId="8413" priority="1960" operator="lessThan">
      <formula>0.8</formula>
    </cfRule>
    <cfRule type="cellIs" dxfId="8412" priority="1961" operator="greaterThan">
      <formula>1</formula>
    </cfRule>
  </conditionalFormatting>
  <conditionalFormatting sqref="R124 R127 R129:R130">
    <cfRule type="cellIs" dxfId="8411" priority="1958" operator="greaterThan">
      <formula>1</formula>
    </cfRule>
    <cfRule type="cellIs" dxfId="8410" priority="1959" operator="lessThan">
      <formula>0.8</formula>
    </cfRule>
  </conditionalFormatting>
  <conditionalFormatting sqref="P124 P127 P129:P130">
    <cfRule type="cellIs" dxfId="8409" priority="1951" operator="greaterThan">
      <formula>0</formula>
    </cfRule>
  </conditionalFormatting>
  <conditionalFormatting sqref="Q124 Q127 Q129:Q130">
    <cfRule type="cellIs" dxfId="8408" priority="1956" operator="lessThan">
      <formula>0</formula>
    </cfRule>
  </conditionalFormatting>
  <conditionalFormatting sqref="R124 R127 R129:R130">
    <cfRule type="cellIs" dxfId="8407" priority="1954" operator="lessThan">
      <formula>0.8</formula>
    </cfRule>
    <cfRule type="cellIs" dxfId="8406" priority="1955" operator="greaterThan">
      <formula>1</formula>
    </cfRule>
  </conditionalFormatting>
  <conditionalFormatting sqref="R124 R127 R129:R130">
    <cfRule type="cellIs" dxfId="8405" priority="1952" operator="greaterThan">
      <formula>1</formula>
    </cfRule>
    <cfRule type="cellIs" dxfId="8404" priority="1953" operator="lessThan">
      <formula>0.8</formula>
    </cfRule>
  </conditionalFormatting>
  <conditionalFormatting sqref="R124 R127 R129:R130">
    <cfRule type="cellIs" dxfId="8403" priority="1948" operator="lessThan">
      <formula>0.8</formula>
    </cfRule>
    <cfRule type="cellIs" dxfId="8402" priority="1949" operator="greaterThan">
      <formula>1</formula>
    </cfRule>
  </conditionalFormatting>
  <conditionalFormatting sqref="R124 R127 R129:R130">
    <cfRule type="cellIs" dxfId="8401" priority="1946" operator="greaterThan">
      <formula>1</formula>
    </cfRule>
    <cfRule type="cellIs" dxfId="8400" priority="1947" operator="lessThan">
      <formula>0.8</formula>
    </cfRule>
  </conditionalFormatting>
  <conditionalFormatting sqref="P124 P127 P129:P130">
    <cfRule type="cellIs" dxfId="8399" priority="1945" operator="greaterThan">
      <formula>0</formula>
    </cfRule>
  </conditionalFormatting>
  <conditionalFormatting sqref="Q124 Q127 Q129:Q130">
    <cfRule type="cellIs" dxfId="8398" priority="1950" operator="lessThan">
      <formula>0</formula>
    </cfRule>
  </conditionalFormatting>
  <conditionalFormatting sqref="Q124 Q127 Q129:Q130">
    <cfRule type="cellIs" dxfId="8397" priority="1944" operator="lessThan">
      <formula>0</formula>
    </cfRule>
  </conditionalFormatting>
  <conditionalFormatting sqref="R124 R127 R129:R130">
    <cfRule type="cellIs" dxfId="8396" priority="1942" operator="lessThan">
      <formula>0.8</formula>
    </cfRule>
    <cfRule type="cellIs" dxfId="8395" priority="1943" operator="greaterThan">
      <formula>1</formula>
    </cfRule>
  </conditionalFormatting>
  <conditionalFormatting sqref="R124 R127 R129:R130">
    <cfRule type="cellIs" dxfId="8394" priority="1940" operator="greaterThan">
      <formula>1</formula>
    </cfRule>
    <cfRule type="cellIs" dxfId="8393" priority="1941" operator="lessThan">
      <formula>0.8</formula>
    </cfRule>
  </conditionalFormatting>
  <conditionalFormatting sqref="P124 P127 P129:P130">
    <cfRule type="cellIs" dxfId="8392" priority="1939" operator="greaterThan">
      <formula>0</formula>
    </cfRule>
  </conditionalFormatting>
  <conditionalFormatting sqref="P124 P127 P129:P130">
    <cfRule type="cellIs" dxfId="8391" priority="1933" operator="greaterThan">
      <formula>0</formula>
    </cfRule>
  </conditionalFormatting>
  <conditionalFormatting sqref="Q124 Q127 Q129:Q130">
    <cfRule type="cellIs" dxfId="8390" priority="1938" operator="lessThan">
      <formula>0</formula>
    </cfRule>
  </conditionalFormatting>
  <conditionalFormatting sqref="R124 R127 R129:R130">
    <cfRule type="cellIs" dxfId="8389" priority="1936" operator="lessThan">
      <formula>0.8</formula>
    </cfRule>
    <cfRule type="cellIs" dxfId="8388" priority="1937" operator="greaterThan">
      <formula>1</formula>
    </cfRule>
  </conditionalFormatting>
  <conditionalFormatting sqref="R124 R127 R129:R130">
    <cfRule type="cellIs" dxfId="8387" priority="1934" operator="greaterThan">
      <formula>1</formula>
    </cfRule>
    <cfRule type="cellIs" dxfId="8386" priority="1935" operator="lessThan">
      <formula>0.8</formula>
    </cfRule>
  </conditionalFormatting>
  <conditionalFormatting sqref="P124 P127 P129:P130">
    <cfRule type="cellIs" dxfId="8385" priority="1927" operator="greaterThan">
      <formula>0</formula>
    </cfRule>
  </conditionalFormatting>
  <conditionalFormatting sqref="Q124 Q127 Q129:Q130">
    <cfRule type="cellIs" dxfId="8384" priority="1932" operator="lessThan">
      <formula>0</formula>
    </cfRule>
  </conditionalFormatting>
  <conditionalFormatting sqref="R124 R127 R129:R130">
    <cfRule type="cellIs" dxfId="8383" priority="1930" operator="lessThan">
      <formula>0.8</formula>
    </cfRule>
    <cfRule type="cellIs" dxfId="8382" priority="1931" operator="greaterThan">
      <formula>1</formula>
    </cfRule>
  </conditionalFormatting>
  <conditionalFormatting sqref="R124 R127 R129:R130">
    <cfRule type="cellIs" dxfId="8381" priority="1928" operator="greaterThan">
      <formula>1</formula>
    </cfRule>
    <cfRule type="cellIs" dxfId="8380" priority="1929" operator="lessThan">
      <formula>0.8</formula>
    </cfRule>
  </conditionalFormatting>
  <conditionalFormatting sqref="R124 R127 R129:R130">
    <cfRule type="cellIs" dxfId="8379" priority="1924" operator="lessThan">
      <formula>0.8</formula>
    </cfRule>
    <cfRule type="cellIs" dxfId="8378" priority="1925" operator="greaterThan">
      <formula>1</formula>
    </cfRule>
  </conditionalFormatting>
  <conditionalFormatting sqref="R124 R127 R129:R130">
    <cfRule type="cellIs" dxfId="8377" priority="1922" operator="greaterThan">
      <formula>1</formula>
    </cfRule>
    <cfRule type="cellIs" dxfId="8376" priority="1923" operator="lessThan">
      <formula>0.8</formula>
    </cfRule>
  </conditionalFormatting>
  <conditionalFormatting sqref="P124 P127 P129:P130">
    <cfRule type="cellIs" dxfId="8375" priority="1921" operator="greaterThan">
      <formula>0</formula>
    </cfRule>
  </conditionalFormatting>
  <conditionalFormatting sqref="Q124 Q127 Q129:Q130">
    <cfRule type="cellIs" dxfId="8374" priority="1926" operator="lessThan">
      <formula>0</formula>
    </cfRule>
  </conditionalFormatting>
  <conditionalFormatting sqref="P124 P127 P129:P130">
    <cfRule type="cellIs" dxfId="8373" priority="1915" operator="greaterThan">
      <formula>0</formula>
    </cfRule>
  </conditionalFormatting>
  <conditionalFormatting sqref="Q124 Q127 Q129:Q130">
    <cfRule type="cellIs" dxfId="8372" priority="1920" operator="lessThan">
      <formula>0</formula>
    </cfRule>
  </conditionalFormatting>
  <conditionalFormatting sqref="R124 R127 R129:R130">
    <cfRule type="cellIs" dxfId="8371" priority="1918" operator="lessThan">
      <formula>0.8</formula>
    </cfRule>
    <cfRule type="cellIs" dxfId="8370" priority="1919" operator="greaterThan">
      <formula>1</formula>
    </cfRule>
  </conditionalFormatting>
  <conditionalFormatting sqref="R124 R127 R129:R130">
    <cfRule type="cellIs" dxfId="8369" priority="1916" operator="greaterThan">
      <formula>1</formula>
    </cfRule>
    <cfRule type="cellIs" dxfId="8368" priority="1917" operator="lessThan">
      <formula>0.8</formula>
    </cfRule>
  </conditionalFormatting>
  <conditionalFormatting sqref="R124 R127 R129:R130">
    <cfRule type="cellIs" dxfId="8367" priority="1912" operator="lessThan">
      <formula>0.8</formula>
    </cfRule>
    <cfRule type="cellIs" dxfId="8366" priority="1913" operator="greaterThan">
      <formula>1</formula>
    </cfRule>
  </conditionalFormatting>
  <conditionalFormatting sqref="R124 R127 R129:R130">
    <cfRule type="cellIs" dxfId="8365" priority="1910" operator="greaterThan">
      <formula>1</formula>
    </cfRule>
    <cfRule type="cellIs" dxfId="8364" priority="1911" operator="lessThan">
      <formula>0.8</formula>
    </cfRule>
  </conditionalFormatting>
  <conditionalFormatting sqref="P124 P127 P129:P130">
    <cfRule type="cellIs" dxfId="8363" priority="1909" operator="greaterThan">
      <formula>0</formula>
    </cfRule>
  </conditionalFormatting>
  <conditionalFormatting sqref="Q124 Q127 Q129:Q130">
    <cfRule type="cellIs" dxfId="8362" priority="1914" operator="lessThan">
      <formula>0</formula>
    </cfRule>
  </conditionalFormatting>
  <conditionalFormatting sqref="R124 R127 R129:R130">
    <cfRule type="cellIs" dxfId="8361" priority="1906" operator="lessThan">
      <formula>0.8</formula>
    </cfRule>
    <cfRule type="cellIs" dxfId="8360" priority="1907" operator="greaterThan">
      <formula>1</formula>
    </cfRule>
  </conditionalFormatting>
  <conditionalFormatting sqref="R124 R127 R129:R130">
    <cfRule type="cellIs" dxfId="8359" priority="1904" operator="greaterThan">
      <formula>1</formula>
    </cfRule>
    <cfRule type="cellIs" dxfId="8358" priority="1905" operator="lessThan">
      <formula>0.8</formula>
    </cfRule>
  </conditionalFormatting>
  <conditionalFormatting sqref="P124 P127 P129:P130">
    <cfRule type="cellIs" dxfId="8357" priority="1903" operator="greaterThan">
      <formula>0</formula>
    </cfRule>
  </conditionalFormatting>
  <conditionalFormatting sqref="Q124 Q127 Q129:Q130">
    <cfRule type="cellIs" dxfId="8356" priority="1908" operator="lessThan">
      <formula>0</formula>
    </cfRule>
  </conditionalFormatting>
  <conditionalFormatting sqref="Q124 Q127 Q129:Q130">
    <cfRule type="cellIs" dxfId="8355" priority="1902" operator="lessThan">
      <formula>0</formula>
    </cfRule>
  </conditionalFormatting>
  <conditionalFormatting sqref="R124 R127 R129:R130">
    <cfRule type="cellIs" dxfId="8354" priority="1900" operator="lessThan">
      <formula>0.8</formula>
    </cfRule>
    <cfRule type="cellIs" dxfId="8353" priority="1901" operator="greaterThan">
      <formula>1</formula>
    </cfRule>
  </conditionalFormatting>
  <conditionalFormatting sqref="R124 R127 R129:R130">
    <cfRule type="cellIs" dxfId="8352" priority="1898" operator="greaterThan">
      <formula>1</formula>
    </cfRule>
    <cfRule type="cellIs" dxfId="8351" priority="1899" operator="lessThan">
      <formula>0.8</formula>
    </cfRule>
  </conditionalFormatting>
  <conditionalFormatting sqref="P124 P127 P129:P130">
    <cfRule type="cellIs" dxfId="8350" priority="1897" operator="greaterThan">
      <formula>0</formula>
    </cfRule>
  </conditionalFormatting>
  <conditionalFormatting sqref="Q124 Q127 Q129:Q130">
    <cfRule type="cellIs" dxfId="8349" priority="1891" operator="lessThan">
      <formula>0</formula>
    </cfRule>
  </conditionalFormatting>
  <conditionalFormatting sqref="R124 R127 R129:R130">
    <cfRule type="cellIs" dxfId="8348" priority="1895" operator="lessThan">
      <formula>0.8</formula>
    </cfRule>
    <cfRule type="cellIs" dxfId="8347" priority="1896" operator="greaterThan">
      <formula>1</formula>
    </cfRule>
  </conditionalFormatting>
  <conditionalFormatting sqref="R124 R127 R129:R130">
    <cfRule type="cellIs" dxfId="8346" priority="1893" operator="greaterThan">
      <formula>1</formula>
    </cfRule>
    <cfRule type="cellIs" dxfId="8345" priority="1894" operator="lessThan">
      <formula>0.8</formula>
    </cfRule>
  </conditionalFormatting>
  <conditionalFormatting sqref="P124 P127 P129:P130">
    <cfRule type="cellIs" dxfId="8344" priority="1892" operator="greaterThan">
      <formula>0</formula>
    </cfRule>
  </conditionalFormatting>
  <conditionalFormatting sqref="Q124 Q127 Q129:Q130">
    <cfRule type="cellIs" dxfId="8343" priority="1890" operator="lessThan">
      <formula>0</formula>
    </cfRule>
  </conditionalFormatting>
  <conditionalFormatting sqref="R124 R127 R129:R130">
    <cfRule type="cellIs" dxfId="8342" priority="1888" operator="lessThan">
      <formula>0.8</formula>
    </cfRule>
    <cfRule type="cellIs" dxfId="8341" priority="1889" operator="greaterThan">
      <formula>1</formula>
    </cfRule>
  </conditionalFormatting>
  <conditionalFormatting sqref="R124 R127 R129:R130">
    <cfRule type="cellIs" dxfId="8340" priority="1886" operator="greaterThan">
      <formula>1</formula>
    </cfRule>
    <cfRule type="cellIs" dxfId="8339" priority="1887" operator="lessThan">
      <formula>0.8</formula>
    </cfRule>
  </conditionalFormatting>
  <conditionalFormatting sqref="P124 P127 P129:P130">
    <cfRule type="cellIs" dxfId="8338" priority="1885" operator="greaterThan">
      <formula>0</formula>
    </cfRule>
  </conditionalFormatting>
  <conditionalFormatting sqref="Q124 Q127 Q129:Q130">
    <cfRule type="cellIs" dxfId="8337" priority="1884" operator="lessThan">
      <formula>0</formula>
    </cfRule>
  </conditionalFormatting>
  <conditionalFormatting sqref="R124 R127 R129:R130">
    <cfRule type="cellIs" dxfId="8336" priority="1882" operator="lessThan">
      <formula>0.8</formula>
    </cfRule>
    <cfRule type="cellIs" dxfId="8335" priority="1883" operator="greaterThan">
      <formula>1</formula>
    </cfRule>
  </conditionalFormatting>
  <conditionalFormatting sqref="R124 R127 R129:R130">
    <cfRule type="cellIs" dxfId="8334" priority="1880" operator="greaterThan">
      <formula>1</formula>
    </cfRule>
    <cfRule type="cellIs" dxfId="8333" priority="1881" operator="lessThan">
      <formula>0.8</formula>
    </cfRule>
  </conditionalFormatting>
  <conditionalFormatting sqref="P124 P127 P129:P130">
    <cfRule type="cellIs" dxfId="8332" priority="1879" operator="greaterThan">
      <formula>0</formula>
    </cfRule>
  </conditionalFormatting>
  <conditionalFormatting sqref="Q124 Q127 Q129:Q130">
    <cfRule type="cellIs" dxfId="8331" priority="1878" operator="lessThan">
      <formula>0</formula>
    </cfRule>
  </conditionalFormatting>
  <conditionalFormatting sqref="R124 R127 R129:R130">
    <cfRule type="cellIs" dxfId="8330" priority="1876" operator="lessThan">
      <formula>0.8</formula>
    </cfRule>
    <cfRule type="cellIs" dxfId="8329" priority="1877" operator="greaterThan">
      <formula>1</formula>
    </cfRule>
  </conditionalFormatting>
  <conditionalFormatting sqref="R124 R127 R129:R130">
    <cfRule type="cellIs" dxfId="8328" priority="1874" operator="greaterThan">
      <formula>1</formula>
    </cfRule>
    <cfRule type="cellIs" dxfId="8327" priority="1875" operator="lessThan">
      <formula>0.8</formula>
    </cfRule>
  </conditionalFormatting>
  <conditionalFormatting sqref="P124 P127 P129:P130">
    <cfRule type="cellIs" dxfId="8326" priority="1873" operator="greaterThan">
      <formula>0</formula>
    </cfRule>
  </conditionalFormatting>
  <conditionalFormatting sqref="Q124 Q127 Q129:Q130">
    <cfRule type="cellIs" dxfId="8325" priority="1872" operator="lessThan">
      <formula>0</formula>
    </cfRule>
  </conditionalFormatting>
  <conditionalFormatting sqref="R124 R127 R129:R130">
    <cfRule type="cellIs" dxfId="8324" priority="1870" operator="lessThan">
      <formula>0.8</formula>
    </cfRule>
    <cfRule type="cellIs" dxfId="8323" priority="1871" operator="greaterThan">
      <formula>1</formula>
    </cfRule>
  </conditionalFormatting>
  <conditionalFormatting sqref="R124 R127 R129:R130">
    <cfRule type="cellIs" dxfId="8322" priority="1868" operator="greaterThan">
      <formula>1</formula>
    </cfRule>
    <cfRule type="cellIs" dxfId="8321" priority="1869" operator="lessThan">
      <formula>0.8</formula>
    </cfRule>
  </conditionalFormatting>
  <conditionalFormatting sqref="P124 P127 P129:P130">
    <cfRule type="cellIs" dxfId="8320" priority="1867" operator="greaterThan">
      <formula>0</formula>
    </cfRule>
  </conditionalFormatting>
  <conditionalFormatting sqref="Q124 Q127 Q129:Q130">
    <cfRule type="cellIs" dxfId="8319" priority="1866" operator="lessThan">
      <formula>0</formula>
    </cfRule>
  </conditionalFormatting>
  <conditionalFormatting sqref="R124 R127 R129:R130">
    <cfRule type="cellIs" dxfId="8318" priority="1864" operator="lessThan">
      <formula>0.8</formula>
    </cfRule>
    <cfRule type="cellIs" dxfId="8317" priority="1865" operator="greaterThan">
      <formula>1</formula>
    </cfRule>
  </conditionalFormatting>
  <conditionalFormatting sqref="R124 R127 R129:R130">
    <cfRule type="cellIs" dxfId="8316" priority="1862" operator="greaterThan">
      <formula>1</formula>
    </cfRule>
    <cfRule type="cellIs" dxfId="8315" priority="1863" operator="lessThan">
      <formula>0.8</formula>
    </cfRule>
  </conditionalFormatting>
  <conditionalFormatting sqref="P124 P127 P129:P130">
    <cfRule type="cellIs" dxfId="8314" priority="1861" operator="greaterThan">
      <formula>0</formula>
    </cfRule>
  </conditionalFormatting>
  <conditionalFormatting sqref="P124 P127 P129:P130">
    <cfRule type="cellIs" dxfId="8313" priority="1855" operator="greaterThan">
      <formula>0</formula>
    </cfRule>
  </conditionalFormatting>
  <conditionalFormatting sqref="Q124 Q127 Q129:Q130">
    <cfRule type="cellIs" dxfId="8312" priority="1860" operator="lessThan">
      <formula>0</formula>
    </cfRule>
  </conditionalFormatting>
  <conditionalFormatting sqref="R124 R127 R129:R130">
    <cfRule type="cellIs" dxfId="8311" priority="1858" operator="lessThan">
      <formula>0.8</formula>
    </cfRule>
    <cfRule type="cellIs" dxfId="8310" priority="1859" operator="greaterThan">
      <formula>1</formula>
    </cfRule>
  </conditionalFormatting>
  <conditionalFormatting sqref="R124 R127 R129:R130">
    <cfRule type="cellIs" dxfId="8309" priority="1856" operator="greaterThan">
      <formula>1</formula>
    </cfRule>
    <cfRule type="cellIs" dxfId="8308" priority="1857" operator="lessThan">
      <formula>0.8</formula>
    </cfRule>
  </conditionalFormatting>
  <conditionalFormatting sqref="P124 P127 P129:P130">
    <cfRule type="cellIs" dxfId="8307" priority="1849" operator="greaterThan">
      <formula>0</formula>
    </cfRule>
  </conditionalFormatting>
  <conditionalFormatting sqref="Q124 Q127 Q129:Q130">
    <cfRule type="cellIs" dxfId="8306" priority="1854" operator="lessThan">
      <formula>0</formula>
    </cfRule>
  </conditionalFormatting>
  <conditionalFormatting sqref="R124 R127 R129:R130">
    <cfRule type="cellIs" dxfId="8305" priority="1852" operator="lessThan">
      <formula>0.8</formula>
    </cfRule>
    <cfRule type="cellIs" dxfId="8304" priority="1853" operator="greaterThan">
      <formula>1</formula>
    </cfRule>
  </conditionalFormatting>
  <conditionalFormatting sqref="R124 R127 R129:R130">
    <cfRule type="cellIs" dxfId="8303" priority="1850" operator="greaterThan">
      <formula>1</formula>
    </cfRule>
    <cfRule type="cellIs" dxfId="8302" priority="1851" operator="lessThan">
      <formula>0.8</formula>
    </cfRule>
  </conditionalFormatting>
  <conditionalFormatting sqref="R124 R127 R129:R130">
    <cfRule type="cellIs" dxfId="8301" priority="1846" operator="lessThan">
      <formula>0.8</formula>
    </cfRule>
    <cfRule type="cellIs" dxfId="8300" priority="1847" operator="greaterThan">
      <formula>1</formula>
    </cfRule>
  </conditionalFormatting>
  <conditionalFormatting sqref="R124 R127 R129:R130">
    <cfRule type="cellIs" dxfId="8299" priority="1844" operator="greaterThan">
      <formula>1</formula>
    </cfRule>
    <cfRule type="cellIs" dxfId="8298" priority="1845" operator="lessThan">
      <formula>0.8</formula>
    </cfRule>
  </conditionalFormatting>
  <conditionalFormatting sqref="P124 P127 P129:P130">
    <cfRule type="cellIs" dxfId="8297" priority="1843" operator="greaterThan">
      <formula>0</formula>
    </cfRule>
  </conditionalFormatting>
  <conditionalFormatting sqref="Q124 Q127 Q129:Q130">
    <cfRule type="cellIs" dxfId="8296" priority="1848" operator="lessThan">
      <formula>0</formula>
    </cfRule>
  </conditionalFormatting>
  <conditionalFormatting sqref="Q5:Q14">
    <cfRule type="cellIs" dxfId="8295" priority="1842" operator="lessThan">
      <formula>0</formula>
    </cfRule>
  </conditionalFormatting>
  <conditionalFormatting sqref="R5:R14">
    <cfRule type="cellIs" dxfId="8294" priority="1840" operator="lessThan">
      <formula>0.8</formula>
    </cfRule>
    <cfRule type="cellIs" dxfId="8293" priority="1841" operator="greaterThan">
      <formula>1</formula>
    </cfRule>
  </conditionalFormatting>
  <conditionalFormatting sqref="R5:R14">
    <cfRule type="cellIs" dxfId="8292" priority="1838" operator="greaterThan">
      <formula>1</formula>
    </cfRule>
    <cfRule type="cellIs" dxfId="8291" priority="1839" operator="lessThan">
      <formula>0.8</formula>
    </cfRule>
  </conditionalFormatting>
  <conditionalFormatting sqref="P5:P14">
    <cfRule type="cellIs" dxfId="8290" priority="1837" operator="greaterThan">
      <formula>0</formula>
    </cfRule>
  </conditionalFormatting>
  <conditionalFormatting sqref="Q83 Q89">
    <cfRule type="cellIs" dxfId="8289" priority="1836" operator="lessThan">
      <formula>0</formula>
    </cfRule>
  </conditionalFormatting>
  <conditionalFormatting sqref="R83 R89">
    <cfRule type="cellIs" dxfId="8288" priority="1834" operator="lessThan">
      <formula>0.8</formula>
    </cfRule>
    <cfRule type="cellIs" dxfId="8287" priority="1835" operator="greaterThan">
      <formula>1</formula>
    </cfRule>
  </conditionalFormatting>
  <conditionalFormatting sqref="R83 R89">
    <cfRule type="cellIs" dxfId="8286" priority="1832" operator="greaterThan">
      <formula>1</formula>
    </cfRule>
    <cfRule type="cellIs" dxfId="8285" priority="1833" operator="lessThan">
      <formula>0.8</formula>
    </cfRule>
  </conditionalFormatting>
  <conditionalFormatting sqref="P83 P89">
    <cfRule type="cellIs" dxfId="8284" priority="1831" operator="greaterThan">
      <formula>0</formula>
    </cfRule>
  </conditionalFormatting>
  <conditionalFormatting sqref="Q83 Q89">
    <cfRule type="cellIs" dxfId="8283" priority="1830" operator="lessThan">
      <formula>0</formula>
    </cfRule>
  </conditionalFormatting>
  <conditionalFormatting sqref="R83 R89">
    <cfRule type="cellIs" dxfId="8282" priority="1828" operator="lessThan">
      <formula>0.8</formula>
    </cfRule>
    <cfRule type="cellIs" dxfId="8281" priority="1829" operator="greaterThan">
      <formula>1</formula>
    </cfRule>
  </conditionalFormatting>
  <conditionalFormatting sqref="R83 R89">
    <cfRule type="cellIs" dxfId="8280" priority="1826" operator="greaterThan">
      <formula>1</formula>
    </cfRule>
    <cfRule type="cellIs" dxfId="8279" priority="1827" operator="lessThan">
      <formula>0.8</formula>
    </cfRule>
  </conditionalFormatting>
  <conditionalFormatting sqref="P83 P89">
    <cfRule type="cellIs" dxfId="8278" priority="1825" operator="greaterThan">
      <formula>0</formula>
    </cfRule>
  </conditionalFormatting>
  <conditionalFormatting sqref="Q83 Q89">
    <cfRule type="cellIs" dxfId="8277" priority="1824" operator="lessThan">
      <formula>0</formula>
    </cfRule>
  </conditionalFormatting>
  <conditionalFormatting sqref="R83 R89">
    <cfRule type="cellIs" dxfId="8276" priority="1822" operator="lessThan">
      <formula>0.8</formula>
    </cfRule>
    <cfRule type="cellIs" dxfId="8275" priority="1823" operator="greaterThan">
      <formula>1</formula>
    </cfRule>
  </conditionalFormatting>
  <conditionalFormatting sqref="R83 R89">
    <cfRule type="cellIs" dxfId="8274" priority="1820" operator="greaterThan">
      <formula>1</formula>
    </cfRule>
    <cfRule type="cellIs" dxfId="8273" priority="1821" operator="lessThan">
      <formula>0.8</formula>
    </cfRule>
  </conditionalFormatting>
  <conditionalFormatting sqref="P83 P89">
    <cfRule type="cellIs" dxfId="8272" priority="1819" operator="greaterThan">
      <formula>0</formula>
    </cfRule>
  </conditionalFormatting>
  <conditionalFormatting sqref="Q83 Q89">
    <cfRule type="cellIs" dxfId="8271" priority="1818" operator="lessThan">
      <formula>0</formula>
    </cfRule>
  </conditionalFormatting>
  <conditionalFormatting sqref="R83 R89">
    <cfRule type="cellIs" dxfId="8270" priority="1816" operator="lessThan">
      <formula>0.8</formula>
    </cfRule>
    <cfRule type="cellIs" dxfId="8269" priority="1817" operator="greaterThan">
      <formula>1</formula>
    </cfRule>
  </conditionalFormatting>
  <conditionalFormatting sqref="R83 R89">
    <cfRule type="cellIs" dxfId="8268" priority="1814" operator="greaterThan">
      <formula>1</formula>
    </cfRule>
    <cfRule type="cellIs" dxfId="8267" priority="1815" operator="lessThan">
      <formula>0.8</formula>
    </cfRule>
  </conditionalFormatting>
  <conditionalFormatting sqref="P83 P89">
    <cfRule type="cellIs" dxfId="8266" priority="1813" operator="greaterThan">
      <formula>0</formula>
    </cfRule>
  </conditionalFormatting>
  <conditionalFormatting sqref="P83 P89">
    <cfRule type="cellIs" dxfId="8265" priority="1807" operator="greaterThan">
      <formula>0</formula>
    </cfRule>
  </conditionalFormatting>
  <conditionalFormatting sqref="Q83 Q89">
    <cfRule type="cellIs" dxfId="8264" priority="1812" operator="lessThan">
      <formula>0</formula>
    </cfRule>
  </conditionalFormatting>
  <conditionalFormatting sqref="R83 R89">
    <cfRule type="cellIs" dxfId="8263" priority="1810" operator="lessThan">
      <formula>0.8</formula>
    </cfRule>
    <cfRule type="cellIs" dxfId="8262" priority="1811" operator="greaterThan">
      <formula>1</formula>
    </cfRule>
  </conditionalFormatting>
  <conditionalFormatting sqref="R83 R89">
    <cfRule type="cellIs" dxfId="8261" priority="1808" operator="greaterThan">
      <formula>1</formula>
    </cfRule>
    <cfRule type="cellIs" dxfId="8260" priority="1809" operator="lessThan">
      <formula>0.8</formula>
    </cfRule>
  </conditionalFormatting>
  <conditionalFormatting sqref="P83 P89">
    <cfRule type="cellIs" dxfId="8259" priority="1801" operator="greaterThan">
      <formula>0</formula>
    </cfRule>
  </conditionalFormatting>
  <conditionalFormatting sqref="Q83 Q89">
    <cfRule type="cellIs" dxfId="8258" priority="1806" operator="lessThan">
      <formula>0</formula>
    </cfRule>
  </conditionalFormatting>
  <conditionalFormatting sqref="R83 R89">
    <cfRule type="cellIs" dxfId="8257" priority="1804" operator="lessThan">
      <formula>0.8</formula>
    </cfRule>
    <cfRule type="cellIs" dxfId="8256" priority="1805" operator="greaterThan">
      <formula>1</formula>
    </cfRule>
  </conditionalFormatting>
  <conditionalFormatting sqref="R83 R89">
    <cfRule type="cellIs" dxfId="8255" priority="1802" operator="greaterThan">
      <formula>1</formula>
    </cfRule>
    <cfRule type="cellIs" dxfId="8254" priority="1803" operator="lessThan">
      <formula>0.8</formula>
    </cfRule>
  </conditionalFormatting>
  <conditionalFormatting sqref="R83 R89">
    <cfRule type="cellIs" dxfId="8253" priority="1798" operator="lessThan">
      <formula>0.8</formula>
    </cfRule>
    <cfRule type="cellIs" dxfId="8252" priority="1799" operator="greaterThan">
      <formula>1</formula>
    </cfRule>
  </conditionalFormatting>
  <conditionalFormatting sqref="R83 R89">
    <cfRule type="cellIs" dxfId="8251" priority="1796" operator="greaterThan">
      <formula>1</formula>
    </cfRule>
    <cfRule type="cellIs" dxfId="8250" priority="1797" operator="lessThan">
      <formula>0.8</formula>
    </cfRule>
  </conditionalFormatting>
  <conditionalFormatting sqref="P83 P89">
    <cfRule type="cellIs" dxfId="8249" priority="1795" operator="greaterThan">
      <formula>0</formula>
    </cfRule>
  </conditionalFormatting>
  <conditionalFormatting sqref="Q83 Q89">
    <cfRule type="cellIs" dxfId="8248" priority="1800" operator="lessThan">
      <formula>0</formula>
    </cfRule>
  </conditionalFormatting>
  <conditionalFormatting sqref="Q83 Q89">
    <cfRule type="cellIs" dxfId="8247" priority="1794" operator="lessThan">
      <formula>0</formula>
    </cfRule>
  </conditionalFormatting>
  <conditionalFormatting sqref="R83 R89">
    <cfRule type="cellIs" dxfId="8246" priority="1792" operator="lessThan">
      <formula>0.8</formula>
    </cfRule>
    <cfRule type="cellIs" dxfId="8245" priority="1793" operator="greaterThan">
      <formula>1</formula>
    </cfRule>
  </conditionalFormatting>
  <conditionalFormatting sqref="R83 R89">
    <cfRule type="cellIs" dxfId="8244" priority="1790" operator="greaterThan">
      <formula>1</formula>
    </cfRule>
    <cfRule type="cellIs" dxfId="8243" priority="1791" operator="lessThan">
      <formula>0.8</formula>
    </cfRule>
  </conditionalFormatting>
  <conditionalFormatting sqref="P83 P89">
    <cfRule type="cellIs" dxfId="8242" priority="1789" operator="greaterThan">
      <formula>0</formula>
    </cfRule>
  </conditionalFormatting>
  <conditionalFormatting sqref="P83 P89">
    <cfRule type="cellIs" dxfId="8241" priority="1783" operator="greaterThan">
      <formula>0</formula>
    </cfRule>
  </conditionalFormatting>
  <conditionalFormatting sqref="Q83 Q89">
    <cfRule type="cellIs" dxfId="8240" priority="1788" operator="lessThan">
      <formula>0</formula>
    </cfRule>
  </conditionalFormatting>
  <conditionalFormatting sqref="R83 R89">
    <cfRule type="cellIs" dxfId="8239" priority="1786" operator="lessThan">
      <formula>0.8</formula>
    </cfRule>
    <cfRule type="cellIs" dxfId="8238" priority="1787" operator="greaterThan">
      <formula>1</formula>
    </cfRule>
  </conditionalFormatting>
  <conditionalFormatting sqref="R83 R89">
    <cfRule type="cellIs" dxfId="8237" priority="1784" operator="greaterThan">
      <formula>1</formula>
    </cfRule>
    <cfRule type="cellIs" dxfId="8236" priority="1785" operator="lessThan">
      <formula>0.8</formula>
    </cfRule>
  </conditionalFormatting>
  <conditionalFormatting sqref="P83 P89">
    <cfRule type="cellIs" dxfId="8235" priority="1777" operator="greaterThan">
      <formula>0</formula>
    </cfRule>
  </conditionalFormatting>
  <conditionalFormatting sqref="Q83 Q89">
    <cfRule type="cellIs" dxfId="8234" priority="1782" operator="lessThan">
      <formula>0</formula>
    </cfRule>
  </conditionalFormatting>
  <conditionalFormatting sqref="R83 R89">
    <cfRule type="cellIs" dxfId="8233" priority="1780" operator="lessThan">
      <formula>0.8</formula>
    </cfRule>
    <cfRule type="cellIs" dxfId="8232" priority="1781" operator="greaterThan">
      <formula>1</formula>
    </cfRule>
  </conditionalFormatting>
  <conditionalFormatting sqref="R83 R89">
    <cfRule type="cellIs" dxfId="8231" priority="1778" operator="greaterThan">
      <formula>1</formula>
    </cfRule>
    <cfRule type="cellIs" dxfId="8230" priority="1779" operator="lessThan">
      <formula>0.8</formula>
    </cfRule>
  </conditionalFormatting>
  <conditionalFormatting sqref="R83 R89">
    <cfRule type="cellIs" dxfId="8229" priority="1774" operator="lessThan">
      <formula>0.8</formula>
    </cfRule>
    <cfRule type="cellIs" dxfId="8228" priority="1775" operator="greaterThan">
      <formula>1</formula>
    </cfRule>
  </conditionalFormatting>
  <conditionalFormatting sqref="R83 R89">
    <cfRule type="cellIs" dxfId="8227" priority="1772" operator="greaterThan">
      <formula>1</formula>
    </cfRule>
    <cfRule type="cellIs" dxfId="8226" priority="1773" operator="lessThan">
      <formula>0.8</formula>
    </cfRule>
  </conditionalFormatting>
  <conditionalFormatting sqref="P83 P89">
    <cfRule type="cellIs" dxfId="8225" priority="1771" operator="greaterThan">
      <formula>0</formula>
    </cfRule>
  </conditionalFormatting>
  <conditionalFormatting sqref="Q83 Q89">
    <cfRule type="cellIs" dxfId="8224" priority="1776" operator="lessThan">
      <formula>0</formula>
    </cfRule>
  </conditionalFormatting>
  <conditionalFormatting sqref="P83 P89">
    <cfRule type="cellIs" dxfId="8223" priority="1765" operator="greaterThan">
      <formula>0</formula>
    </cfRule>
  </conditionalFormatting>
  <conditionalFormatting sqref="Q83 Q89">
    <cfRule type="cellIs" dxfId="8222" priority="1770" operator="lessThan">
      <formula>0</formula>
    </cfRule>
  </conditionalFormatting>
  <conditionalFormatting sqref="R83 R89">
    <cfRule type="cellIs" dxfId="8221" priority="1768" operator="lessThan">
      <formula>0.8</formula>
    </cfRule>
    <cfRule type="cellIs" dxfId="8220" priority="1769" operator="greaterThan">
      <formula>1</formula>
    </cfRule>
  </conditionalFormatting>
  <conditionalFormatting sqref="R83 R89">
    <cfRule type="cellIs" dxfId="8219" priority="1766" operator="greaterThan">
      <formula>1</formula>
    </cfRule>
    <cfRule type="cellIs" dxfId="8218" priority="1767" operator="lessThan">
      <formula>0.8</formula>
    </cfRule>
  </conditionalFormatting>
  <conditionalFormatting sqref="R83 R89">
    <cfRule type="cellIs" dxfId="8217" priority="1762" operator="lessThan">
      <formula>0.8</formula>
    </cfRule>
    <cfRule type="cellIs" dxfId="8216" priority="1763" operator="greaterThan">
      <formula>1</formula>
    </cfRule>
  </conditionalFormatting>
  <conditionalFormatting sqref="R83 R89">
    <cfRule type="cellIs" dxfId="8215" priority="1760" operator="greaterThan">
      <formula>1</formula>
    </cfRule>
    <cfRule type="cellIs" dxfId="8214" priority="1761" operator="lessThan">
      <formula>0.8</formula>
    </cfRule>
  </conditionalFormatting>
  <conditionalFormatting sqref="P83 P89">
    <cfRule type="cellIs" dxfId="8213" priority="1759" operator="greaterThan">
      <formula>0</formula>
    </cfRule>
  </conditionalFormatting>
  <conditionalFormatting sqref="Q83 Q89">
    <cfRule type="cellIs" dxfId="8212" priority="1764" operator="lessThan">
      <formula>0</formula>
    </cfRule>
  </conditionalFormatting>
  <conditionalFormatting sqref="R83 R89">
    <cfRule type="cellIs" dxfId="8211" priority="1756" operator="lessThan">
      <formula>0.8</formula>
    </cfRule>
    <cfRule type="cellIs" dxfId="8210" priority="1757" operator="greaterThan">
      <formula>1</formula>
    </cfRule>
  </conditionalFormatting>
  <conditionalFormatting sqref="R83 R89">
    <cfRule type="cellIs" dxfId="8209" priority="1754" operator="greaterThan">
      <formula>1</formula>
    </cfRule>
    <cfRule type="cellIs" dxfId="8208" priority="1755" operator="lessThan">
      <formula>0.8</formula>
    </cfRule>
  </conditionalFormatting>
  <conditionalFormatting sqref="P83 P89">
    <cfRule type="cellIs" dxfId="8207" priority="1753" operator="greaterThan">
      <formula>0</formula>
    </cfRule>
  </conditionalFormatting>
  <conditionalFormatting sqref="Q83 Q89">
    <cfRule type="cellIs" dxfId="8206" priority="1758" operator="lessThan">
      <formula>0</formula>
    </cfRule>
  </conditionalFormatting>
  <conditionalFormatting sqref="Q83 Q89">
    <cfRule type="cellIs" dxfId="8205" priority="1752" operator="lessThan">
      <formula>0</formula>
    </cfRule>
  </conditionalFormatting>
  <conditionalFormatting sqref="R83 R89">
    <cfRule type="cellIs" dxfId="8204" priority="1750" operator="lessThan">
      <formula>0.8</formula>
    </cfRule>
    <cfRule type="cellIs" dxfId="8203" priority="1751" operator="greaterThan">
      <formula>1</formula>
    </cfRule>
  </conditionalFormatting>
  <conditionalFormatting sqref="R83 R89">
    <cfRule type="cellIs" dxfId="8202" priority="1748" operator="greaterThan">
      <formula>1</formula>
    </cfRule>
    <cfRule type="cellIs" dxfId="8201" priority="1749" operator="lessThan">
      <formula>0.8</formula>
    </cfRule>
  </conditionalFormatting>
  <conditionalFormatting sqref="P83 P89">
    <cfRule type="cellIs" dxfId="8200" priority="1747" operator="greaterThan">
      <formula>0</formula>
    </cfRule>
  </conditionalFormatting>
  <conditionalFormatting sqref="Q83 Q89">
    <cfRule type="cellIs" dxfId="8199" priority="1741" operator="lessThan">
      <formula>0</formula>
    </cfRule>
  </conditionalFormatting>
  <conditionalFormatting sqref="R83 R89">
    <cfRule type="cellIs" dxfId="8198" priority="1745" operator="lessThan">
      <formula>0.8</formula>
    </cfRule>
    <cfRule type="cellIs" dxfId="8197" priority="1746" operator="greaterThan">
      <formula>1</formula>
    </cfRule>
  </conditionalFormatting>
  <conditionalFormatting sqref="R83 R89">
    <cfRule type="cellIs" dxfId="8196" priority="1743" operator="greaterThan">
      <formula>1</formula>
    </cfRule>
    <cfRule type="cellIs" dxfId="8195" priority="1744" operator="lessThan">
      <formula>0.8</formula>
    </cfRule>
  </conditionalFormatting>
  <conditionalFormatting sqref="P83 P89">
    <cfRule type="cellIs" dxfId="8194" priority="1742" operator="greaterThan">
      <formula>0</formula>
    </cfRule>
  </conditionalFormatting>
  <conditionalFormatting sqref="Q83 Q89">
    <cfRule type="cellIs" dxfId="8193" priority="1740" operator="lessThan">
      <formula>0</formula>
    </cfRule>
  </conditionalFormatting>
  <conditionalFormatting sqref="R83 R89">
    <cfRule type="cellIs" dxfId="8192" priority="1738" operator="lessThan">
      <formula>0.8</formula>
    </cfRule>
    <cfRule type="cellIs" dxfId="8191" priority="1739" operator="greaterThan">
      <formula>1</formula>
    </cfRule>
  </conditionalFormatting>
  <conditionalFormatting sqref="R83 R89">
    <cfRule type="cellIs" dxfId="8190" priority="1736" operator="greaterThan">
      <formula>1</formula>
    </cfRule>
    <cfRule type="cellIs" dxfId="8189" priority="1737" operator="lessThan">
      <formula>0.8</formula>
    </cfRule>
  </conditionalFormatting>
  <conditionalFormatting sqref="P83 P89">
    <cfRule type="cellIs" dxfId="8188" priority="1735" operator="greaterThan">
      <formula>0</formula>
    </cfRule>
  </conditionalFormatting>
  <conditionalFormatting sqref="Q83 Q89">
    <cfRule type="cellIs" dxfId="8187" priority="1734" operator="lessThan">
      <formula>0</formula>
    </cfRule>
  </conditionalFormatting>
  <conditionalFormatting sqref="R83 R89">
    <cfRule type="cellIs" dxfId="8186" priority="1732" operator="lessThan">
      <formula>0.8</formula>
    </cfRule>
    <cfRule type="cellIs" dxfId="8185" priority="1733" operator="greaterThan">
      <formula>1</formula>
    </cfRule>
  </conditionalFormatting>
  <conditionalFormatting sqref="R83 R89">
    <cfRule type="cellIs" dxfId="8184" priority="1730" operator="greaterThan">
      <formula>1</formula>
    </cfRule>
    <cfRule type="cellIs" dxfId="8183" priority="1731" operator="lessThan">
      <formula>0.8</formula>
    </cfRule>
  </conditionalFormatting>
  <conditionalFormatting sqref="P83 P89">
    <cfRule type="cellIs" dxfId="8182" priority="1729" operator="greaterThan">
      <formula>0</formula>
    </cfRule>
  </conditionalFormatting>
  <conditionalFormatting sqref="Q83 Q89">
    <cfRule type="cellIs" dxfId="8181" priority="1728" operator="lessThan">
      <formula>0</formula>
    </cfRule>
  </conditionalFormatting>
  <conditionalFormatting sqref="R83 R89">
    <cfRule type="cellIs" dxfId="8180" priority="1726" operator="lessThan">
      <formula>0.8</formula>
    </cfRule>
    <cfRule type="cellIs" dxfId="8179" priority="1727" operator="greaterThan">
      <formula>1</formula>
    </cfRule>
  </conditionalFormatting>
  <conditionalFormatting sqref="R83 R89">
    <cfRule type="cellIs" dxfId="8178" priority="1724" operator="greaterThan">
      <formula>1</formula>
    </cfRule>
    <cfRule type="cellIs" dxfId="8177" priority="1725" operator="lessThan">
      <formula>0.8</formula>
    </cfRule>
  </conditionalFormatting>
  <conditionalFormatting sqref="P83 P89">
    <cfRule type="cellIs" dxfId="8176" priority="1723" operator="greaterThan">
      <formula>0</formula>
    </cfRule>
  </conditionalFormatting>
  <conditionalFormatting sqref="Q83 Q89">
    <cfRule type="cellIs" dxfId="8175" priority="1722" operator="lessThan">
      <formula>0</formula>
    </cfRule>
  </conditionalFormatting>
  <conditionalFormatting sqref="R83 R89">
    <cfRule type="cellIs" dxfId="8174" priority="1720" operator="lessThan">
      <formula>0.8</formula>
    </cfRule>
    <cfRule type="cellIs" dxfId="8173" priority="1721" operator="greaterThan">
      <formula>1</formula>
    </cfRule>
  </conditionalFormatting>
  <conditionalFormatting sqref="R83 R89">
    <cfRule type="cellIs" dxfId="8172" priority="1718" operator="greaterThan">
      <formula>1</formula>
    </cfRule>
    <cfRule type="cellIs" dxfId="8171" priority="1719" operator="lessThan">
      <formula>0.8</formula>
    </cfRule>
  </conditionalFormatting>
  <conditionalFormatting sqref="P83 P89">
    <cfRule type="cellIs" dxfId="8170" priority="1717" operator="greaterThan">
      <formula>0</formula>
    </cfRule>
  </conditionalFormatting>
  <conditionalFormatting sqref="Q83 Q89">
    <cfRule type="cellIs" dxfId="8169" priority="1716" operator="lessThan">
      <formula>0</formula>
    </cfRule>
  </conditionalFormatting>
  <conditionalFormatting sqref="R83 R89">
    <cfRule type="cellIs" dxfId="8168" priority="1714" operator="lessThan">
      <formula>0.8</formula>
    </cfRule>
    <cfRule type="cellIs" dxfId="8167" priority="1715" operator="greaterThan">
      <formula>1</formula>
    </cfRule>
  </conditionalFormatting>
  <conditionalFormatting sqref="R83 R89">
    <cfRule type="cellIs" dxfId="8166" priority="1712" operator="greaterThan">
      <formula>1</formula>
    </cfRule>
    <cfRule type="cellIs" dxfId="8165" priority="1713" operator="lessThan">
      <formula>0.8</formula>
    </cfRule>
  </conditionalFormatting>
  <conditionalFormatting sqref="P83 P89">
    <cfRule type="cellIs" dxfId="8164" priority="1711" operator="greaterThan">
      <formula>0</formula>
    </cfRule>
  </conditionalFormatting>
  <conditionalFormatting sqref="P83 P89">
    <cfRule type="cellIs" dxfId="8163" priority="1705" operator="greaterThan">
      <formula>0</formula>
    </cfRule>
  </conditionalFormatting>
  <conditionalFormatting sqref="Q83 Q89">
    <cfRule type="cellIs" dxfId="8162" priority="1710" operator="lessThan">
      <formula>0</formula>
    </cfRule>
  </conditionalFormatting>
  <conditionalFormatting sqref="R83 R89">
    <cfRule type="cellIs" dxfId="8161" priority="1708" operator="lessThan">
      <formula>0.8</formula>
    </cfRule>
    <cfRule type="cellIs" dxfId="8160" priority="1709" operator="greaterThan">
      <formula>1</formula>
    </cfRule>
  </conditionalFormatting>
  <conditionalFormatting sqref="R83 R89">
    <cfRule type="cellIs" dxfId="8159" priority="1706" operator="greaterThan">
      <formula>1</formula>
    </cfRule>
    <cfRule type="cellIs" dxfId="8158" priority="1707" operator="lessThan">
      <formula>0.8</formula>
    </cfRule>
  </conditionalFormatting>
  <conditionalFormatting sqref="P83 P89">
    <cfRule type="cellIs" dxfId="8157" priority="1699" operator="greaterThan">
      <formula>0</formula>
    </cfRule>
  </conditionalFormatting>
  <conditionalFormatting sqref="Q83 Q89">
    <cfRule type="cellIs" dxfId="8156" priority="1704" operator="lessThan">
      <formula>0</formula>
    </cfRule>
  </conditionalFormatting>
  <conditionalFormatting sqref="R83 R89">
    <cfRule type="cellIs" dxfId="8155" priority="1702" operator="lessThan">
      <formula>0.8</formula>
    </cfRule>
    <cfRule type="cellIs" dxfId="8154" priority="1703" operator="greaterThan">
      <formula>1</formula>
    </cfRule>
  </conditionalFormatting>
  <conditionalFormatting sqref="R83 R89">
    <cfRule type="cellIs" dxfId="8153" priority="1700" operator="greaterThan">
      <formula>1</formula>
    </cfRule>
    <cfRule type="cellIs" dxfId="8152" priority="1701" operator="lessThan">
      <formula>0.8</formula>
    </cfRule>
  </conditionalFormatting>
  <conditionalFormatting sqref="R83 R89">
    <cfRule type="cellIs" dxfId="8151" priority="1696" operator="lessThan">
      <formula>0.8</formula>
    </cfRule>
    <cfRule type="cellIs" dxfId="8150" priority="1697" operator="greaterThan">
      <formula>1</formula>
    </cfRule>
  </conditionalFormatting>
  <conditionalFormatting sqref="R83 R89">
    <cfRule type="cellIs" dxfId="8149" priority="1694" operator="greaterThan">
      <formula>1</formula>
    </cfRule>
    <cfRule type="cellIs" dxfId="8148" priority="1695" operator="lessThan">
      <formula>0.8</formula>
    </cfRule>
  </conditionalFormatting>
  <conditionalFormatting sqref="P83 P89">
    <cfRule type="cellIs" dxfId="8147" priority="1693" operator="greaterThan">
      <formula>0</formula>
    </cfRule>
  </conditionalFormatting>
  <conditionalFormatting sqref="Q83 Q89">
    <cfRule type="cellIs" dxfId="8146" priority="1698" operator="lessThan">
      <formula>0</formula>
    </cfRule>
  </conditionalFormatting>
  <conditionalFormatting sqref="Q83 Q89">
    <cfRule type="cellIs" dxfId="8145" priority="1687" operator="lessThan">
      <formula>0</formula>
    </cfRule>
  </conditionalFormatting>
  <conditionalFormatting sqref="P83 P89">
    <cfRule type="cellIs" dxfId="8144" priority="1688" operator="greaterThan">
      <formula>0</formula>
    </cfRule>
  </conditionalFormatting>
  <conditionalFormatting sqref="R83 R89">
    <cfRule type="cellIs" dxfId="8143" priority="1691" operator="lessThan">
      <formula>0.8</formula>
    </cfRule>
    <cfRule type="cellIs" dxfId="8142" priority="1692" operator="greaterThan">
      <formula>1</formula>
    </cfRule>
  </conditionalFormatting>
  <conditionalFormatting sqref="R83 R89">
    <cfRule type="cellIs" dxfId="8141" priority="1689" operator="greaterThan">
      <formula>1</formula>
    </cfRule>
    <cfRule type="cellIs" dxfId="8140" priority="1690" operator="lessThan">
      <formula>0.8</formula>
    </cfRule>
  </conditionalFormatting>
  <conditionalFormatting sqref="Q83 Q89">
    <cfRule type="cellIs" dxfId="8139" priority="1681" operator="lessThan">
      <formula>0</formula>
    </cfRule>
  </conditionalFormatting>
  <conditionalFormatting sqref="R83 R89">
    <cfRule type="cellIs" dxfId="8138" priority="1685" operator="lessThan">
      <formula>0.8</formula>
    </cfRule>
    <cfRule type="cellIs" dxfId="8137" priority="1686" operator="greaterThan">
      <formula>1</formula>
    </cfRule>
  </conditionalFormatting>
  <conditionalFormatting sqref="R83 R89">
    <cfRule type="cellIs" dxfId="8136" priority="1683" operator="greaterThan">
      <formula>1</formula>
    </cfRule>
    <cfRule type="cellIs" dxfId="8135" priority="1684" operator="lessThan">
      <formula>0.8</formula>
    </cfRule>
  </conditionalFormatting>
  <conditionalFormatting sqref="P83 P89">
    <cfRule type="cellIs" dxfId="8134" priority="1682" operator="greaterThan">
      <formula>0</formula>
    </cfRule>
  </conditionalFormatting>
  <conditionalFormatting sqref="Q83 Q89">
    <cfRule type="cellIs" dxfId="8133" priority="1680" operator="lessThan">
      <formula>0</formula>
    </cfRule>
  </conditionalFormatting>
  <conditionalFormatting sqref="R83 R89">
    <cfRule type="cellIs" dxfId="8132" priority="1678" operator="lessThan">
      <formula>0.8</formula>
    </cfRule>
    <cfRule type="cellIs" dxfId="8131" priority="1679" operator="greaterThan">
      <formula>1</formula>
    </cfRule>
  </conditionalFormatting>
  <conditionalFormatting sqref="R83 R89">
    <cfRule type="cellIs" dxfId="8130" priority="1676" operator="greaterThan">
      <formula>1</formula>
    </cfRule>
    <cfRule type="cellIs" dxfId="8129" priority="1677" operator="lessThan">
      <formula>0.8</formula>
    </cfRule>
  </conditionalFormatting>
  <conditionalFormatting sqref="P83 P89">
    <cfRule type="cellIs" dxfId="8128" priority="1675" operator="greaterThan">
      <formula>0</formula>
    </cfRule>
  </conditionalFormatting>
  <conditionalFormatting sqref="Q83 Q89">
    <cfRule type="cellIs" dxfId="8127" priority="1674" operator="lessThan">
      <formula>0</formula>
    </cfRule>
  </conditionalFormatting>
  <conditionalFormatting sqref="R83 R89">
    <cfRule type="cellIs" dxfId="8126" priority="1672" operator="lessThan">
      <formula>0.8</formula>
    </cfRule>
    <cfRule type="cellIs" dxfId="8125" priority="1673" operator="greaterThan">
      <formula>1</formula>
    </cfRule>
  </conditionalFormatting>
  <conditionalFormatting sqref="R83 R89">
    <cfRule type="cellIs" dxfId="8124" priority="1670" operator="greaterThan">
      <formula>1</formula>
    </cfRule>
    <cfRule type="cellIs" dxfId="8123" priority="1671" operator="lessThan">
      <formula>0.8</formula>
    </cfRule>
  </conditionalFormatting>
  <conditionalFormatting sqref="P83 P89">
    <cfRule type="cellIs" dxfId="8122" priority="1669" operator="greaterThan">
      <formula>0</formula>
    </cfRule>
  </conditionalFormatting>
  <conditionalFormatting sqref="Q83 Q89">
    <cfRule type="cellIs" dxfId="8121" priority="1668" operator="lessThan">
      <formula>0</formula>
    </cfRule>
  </conditionalFormatting>
  <conditionalFormatting sqref="R83 R89">
    <cfRule type="cellIs" dxfId="8120" priority="1666" operator="lessThan">
      <formula>0.8</formula>
    </cfRule>
    <cfRule type="cellIs" dxfId="8119" priority="1667" operator="greaterThan">
      <formula>1</formula>
    </cfRule>
  </conditionalFormatting>
  <conditionalFormatting sqref="R83 R89">
    <cfRule type="cellIs" dxfId="8118" priority="1664" operator="greaterThan">
      <formula>1</formula>
    </cfRule>
    <cfRule type="cellIs" dxfId="8117" priority="1665" operator="lessThan">
      <formula>0.8</formula>
    </cfRule>
  </conditionalFormatting>
  <conditionalFormatting sqref="P83 P89">
    <cfRule type="cellIs" dxfId="8116" priority="1663" operator="greaterThan">
      <formula>0</formula>
    </cfRule>
  </conditionalFormatting>
  <conditionalFormatting sqref="Q32:Q39">
    <cfRule type="cellIs" dxfId="8115" priority="1657" operator="lessThan">
      <formula>0</formula>
    </cfRule>
  </conditionalFormatting>
  <conditionalFormatting sqref="P39">
    <cfRule type="cellIs" dxfId="8114" priority="1658" operator="greaterThan">
      <formula>0</formula>
    </cfRule>
  </conditionalFormatting>
  <conditionalFormatting sqref="R32:R39">
    <cfRule type="cellIs" dxfId="8113" priority="1661" operator="lessThan">
      <formula>0.8</formula>
    </cfRule>
    <cfRule type="cellIs" dxfId="8112" priority="1662" operator="greaterThan">
      <formula>1</formula>
    </cfRule>
  </conditionalFormatting>
  <conditionalFormatting sqref="R32:R39">
    <cfRule type="cellIs" dxfId="8111" priority="1659" operator="greaterThan">
      <formula>1</formula>
    </cfRule>
    <cfRule type="cellIs" dxfId="8110" priority="1660" operator="lessThan">
      <formula>0.8</formula>
    </cfRule>
  </conditionalFormatting>
  <conditionalFormatting sqref="Q32:Q39">
    <cfRule type="cellIs" dxfId="8109" priority="1651" operator="lessThan">
      <formula>0</formula>
    </cfRule>
  </conditionalFormatting>
  <conditionalFormatting sqref="R32:R39">
    <cfRule type="cellIs" dxfId="8108" priority="1655" operator="lessThan">
      <formula>0.8</formula>
    </cfRule>
    <cfRule type="cellIs" dxfId="8107" priority="1656" operator="greaterThan">
      <formula>1</formula>
    </cfRule>
  </conditionalFormatting>
  <conditionalFormatting sqref="R32:R39">
    <cfRule type="cellIs" dxfId="8106" priority="1653" operator="greaterThan">
      <formula>1</formula>
    </cfRule>
    <cfRule type="cellIs" dxfId="8105" priority="1654" operator="lessThan">
      <formula>0.8</formula>
    </cfRule>
  </conditionalFormatting>
  <conditionalFormatting sqref="P39">
    <cfRule type="cellIs" dxfId="8104" priority="1652" operator="greaterThan">
      <formula>0</formula>
    </cfRule>
  </conditionalFormatting>
  <conditionalFormatting sqref="Q32:Q39">
    <cfRule type="cellIs" dxfId="8103" priority="1650" operator="lessThan">
      <formula>0</formula>
    </cfRule>
  </conditionalFormatting>
  <conditionalFormatting sqref="R32:R39">
    <cfRule type="cellIs" dxfId="8102" priority="1648" operator="lessThan">
      <formula>0.8</formula>
    </cfRule>
    <cfRule type="cellIs" dxfId="8101" priority="1649" operator="greaterThan">
      <formula>1</formula>
    </cfRule>
  </conditionalFormatting>
  <conditionalFormatting sqref="R32:R39">
    <cfRule type="cellIs" dxfId="8100" priority="1646" operator="greaterThan">
      <formula>1</formula>
    </cfRule>
    <cfRule type="cellIs" dxfId="8099" priority="1647" operator="lessThan">
      <formula>0.8</formula>
    </cfRule>
  </conditionalFormatting>
  <conditionalFormatting sqref="P39">
    <cfRule type="cellIs" dxfId="8098" priority="1645" operator="greaterThan">
      <formula>0</formula>
    </cfRule>
  </conditionalFormatting>
  <conditionalFormatting sqref="Q32:Q39">
    <cfRule type="cellIs" dxfId="8097" priority="1644" operator="lessThan">
      <formula>0</formula>
    </cfRule>
  </conditionalFormatting>
  <conditionalFormatting sqref="R32:R39">
    <cfRule type="cellIs" dxfId="8096" priority="1642" operator="lessThan">
      <formula>0.8</formula>
    </cfRule>
    <cfRule type="cellIs" dxfId="8095" priority="1643" operator="greaterThan">
      <formula>1</formula>
    </cfRule>
  </conditionalFormatting>
  <conditionalFormatting sqref="R32:R39">
    <cfRule type="cellIs" dxfId="8094" priority="1640" operator="greaterThan">
      <formula>1</formula>
    </cfRule>
    <cfRule type="cellIs" dxfId="8093" priority="1641" operator="lessThan">
      <formula>0.8</formula>
    </cfRule>
  </conditionalFormatting>
  <conditionalFormatting sqref="P39">
    <cfRule type="cellIs" dxfId="8092" priority="1639" operator="greaterThan">
      <formula>0</formula>
    </cfRule>
  </conditionalFormatting>
  <conditionalFormatting sqref="Q32:Q39">
    <cfRule type="cellIs" dxfId="8091" priority="1633" operator="lessThan">
      <formula>0</formula>
    </cfRule>
  </conditionalFormatting>
  <conditionalFormatting sqref="R32:R39">
    <cfRule type="cellIs" dxfId="8090" priority="1637" operator="lessThan">
      <formula>0.8</formula>
    </cfRule>
    <cfRule type="cellIs" dxfId="8089" priority="1638" operator="greaterThan">
      <formula>1</formula>
    </cfRule>
  </conditionalFormatting>
  <conditionalFormatting sqref="R32:R39">
    <cfRule type="cellIs" dxfId="8088" priority="1635" operator="greaterThan">
      <formula>1</formula>
    </cfRule>
    <cfRule type="cellIs" dxfId="8087" priority="1636" operator="lessThan">
      <formula>0.8</formula>
    </cfRule>
  </conditionalFormatting>
  <conditionalFormatting sqref="P39">
    <cfRule type="cellIs" dxfId="8086" priority="1634" operator="greaterThan">
      <formula>0</formula>
    </cfRule>
  </conditionalFormatting>
  <conditionalFormatting sqref="Q32:Q39">
    <cfRule type="cellIs" dxfId="8085" priority="1632" operator="lessThan">
      <formula>0</formula>
    </cfRule>
  </conditionalFormatting>
  <conditionalFormatting sqref="R32:R39">
    <cfRule type="cellIs" dxfId="8084" priority="1630" operator="lessThan">
      <formula>0.8</formula>
    </cfRule>
    <cfRule type="cellIs" dxfId="8083" priority="1631" operator="greaterThan">
      <formula>1</formula>
    </cfRule>
  </conditionalFormatting>
  <conditionalFormatting sqref="R32:R39">
    <cfRule type="cellIs" dxfId="8082" priority="1628" operator="greaterThan">
      <formula>1</formula>
    </cfRule>
    <cfRule type="cellIs" dxfId="8081" priority="1629" operator="lessThan">
      <formula>0.8</formula>
    </cfRule>
  </conditionalFormatting>
  <conditionalFormatting sqref="P39">
    <cfRule type="cellIs" dxfId="8080" priority="1627" operator="greaterThan">
      <formula>0</formula>
    </cfRule>
  </conditionalFormatting>
  <conditionalFormatting sqref="Q32:Q39">
    <cfRule type="cellIs" dxfId="8079" priority="1626" operator="lessThan">
      <formula>0</formula>
    </cfRule>
  </conditionalFormatting>
  <conditionalFormatting sqref="R32:R39">
    <cfRule type="cellIs" dxfId="8078" priority="1624" operator="lessThan">
      <formula>0.8</formula>
    </cfRule>
    <cfRule type="cellIs" dxfId="8077" priority="1625" operator="greaterThan">
      <formula>1</formula>
    </cfRule>
  </conditionalFormatting>
  <conditionalFormatting sqref="R32:R39">
    <cfRule type="cellIs" dxfId="8076" priority="1622" operator="greaterThan">
      <formula>1</formula>
    </cfRule>
    <cfRule type="cellIs" dxfId="8075" priority="1623" operator="lessThan">
      <formula>0.8</formula>
    </cfRule>
  </conditionalFormatting>
  <conditionalFormatting sqref="P39">
    <cfRule type="cellIs" dxfId="8074" priority="1621" operator="greaterThan">
      <formula>0</formula>
    </cfRule>
  </conditionalFormatting>
  <conditionalFormatting sqref="Q32:Q39">
    <cfRule type="cellIs" dxfId="8073" priority="1620" operator="lessThan">
      <formula>0</formula>
    </cfRule>
  </conditionalFormatting>
  <conditionalFormatting sqref="R32:R39">
    <cfRule type="cellIs" dxfId="8072" priority="1618" operator="lessThan">
      <formula>0.8</formula>
    </cfRule>
    <cfRule type="cellIs" dxfId="8071" priority="1619" operator="greaterThan">
      <formula>1</formula>
    </cfRule>
  </conditionalFormatting>
  <conditionalFormatting sqref="R32:R39">
    <cfRule type="cellIs" dxfId="8070" priority="1616" operator="greaterThan">
      <formula>1</formula>
    </cfRule>
    <cfRule type="cellIs" dxfId="8069" priority="1617" operator="lessThan">
      <formula>0.8</formula>
    </cfRule>
  </conditionalFormatting>
  <conditionalFormatting sqref="P39">
    <cfRule type="cellIs" dxfId="8068" priority="1615" operator="greaterThan">
      <formula>0</formula>
    </cfRule>
  </conditionalFormatting>
  <conditionalFormatting sqref="Q32:Q39">
    <cfRule type="cellIs" dxfId="8067" priority="1614" operator="lessThan">
      <formula>0</formula>
    </cfRule>
  </conditionalFormatting>
  <conditionalFormatting sqref="R32:R39">
    <cfRule type="cellIs" dxfId="8066" priority="1612" operator="lessThan">
      <formula>0.8</formula>
    </cfRule>
    <cfRule type="cellIs" dxfId="8065" priority="1613" operator="greaterThan">
      <formula>1</formula>
    </cfRule>
  </conditionalFormatting>
  <conditionalFormatting sqref="R32:R39">
    <cfRule type="cellIs" dxfId="8064" priority="1610" operator="greaterThan">
      <formula>1</formula>
    </cfRule>
    <cfRule type="cellIs" dxfId="8063" priority="1611" operator="lessThan">
      <formula>0.8</formula>
    </cfRule>
  </conditionalFormatting>
  <conditionalFormatting sqref="P39">
    <cfRule type="cellIs" dxfId="8062" priority="1609" operator="greaterThan">
      <formula>0</formula>
    </cfRule>
  </conditionalFormatting>
  <conditionalFormatting sqref="Q32:Q39">
    <cfRule type="cellIs" dxfId="8061" priority="1608" operator="lessThan">
      <formula>0</formula>
    </cfRule>
  </conditionalFormatting>
  <conditionalFormatting sqref="R32:R39">
    <cfRule type="cellIs" dxfId="8060" priority="1606" operator="lessThan">
      <formula>0.8</formula>
    </cfRule>
    <cfRule type="cellIs" dxfId="8059" priority="1607" operator="greaterThan">
      <formula>1</formula>
    </cfRule>
  </conditionalFormatting>
  <conditionalFormatting sqref="R32:R39">
    <cfRule type="cellIs" dxfId="8058" priority="1604" operator="greaterThan">
      <formula>1</formula>
    </cfRule>
    <cfRule type="cellIs" dxfId="8057" priority="1605" operator="lessThan">
      <formula>0.8</formula>
    </cfRule>
  </conditionalFormatting>
  <conditionalFormatting sqref="P39">
    <cfRule type="cellIs" dxfId="8056" priority="1603" operator="greaterThan">
      <formula>0</formula>
    </cfRule>
  </conditionalFormatting>
  <conditionalFormatting sqref="P39">
    <cfRule type="cellIs" dxfId="8055" priority="1597" operator="greaterThan">
      <formula>0</formula>
    </cfRule>
  </conditionalFormatting>
  <conditionalFormatting sqref="Q32:Q39">
    <cfRule type="cellIs" dxfId="8054" priority="1602" operator="lessThan">
      <formula>0</formula>
    </cfRule>
  </conditionalFormatting>
  <conditionalFormatting sqref="R32:R39">
    <cfRule type="cellIs" dxfId="8053" priority="1600" operator="lessThan">
      <formula>0.8</formula>
    </cfRule>
    <cfRule type="cellIs" dxfId="8052" priority="1601" operator="greaterThan">
      <formula>1</formula>
    </cfRule>
  </conditionalFormatting>
  <conditionalFormatting sqref="R32:R39">
    <cfRule type="cellIs" dxfId="8051" priority="1598" operator="greaterThan">
      <formula>1</formula>
    </cfRule>
    <cfRule type="cellIs" dxfId="8050" priority="1599" operator="lessThan">
      <formula>0.8</formula>
    </cfRule>
  </conditionalFormatting>
  <conditionalFormatting sqref="P39">
    <cfRule type="cellIs" dxfId="8049" priority="1591" operator="greaterThan">
      <formula>0</formula>
    </cfRule>
  </conditionalFormatting>
  <conditionalFormatting sqref="Q32:Q39">
    <cfRule type="cellIs" dxfId="8048" priority="1596" operator="lessThan">
      <formula>0</formula>
    </cfRule>
  </conditionalFormatting>
  <conditionalFormatting sqref="R32:R39">
    <cfRule type="cellIs" dxfId="8047" priority="1594" operator="lessThan">
      <formula>0.8</formula>
    </cfRule>
    <cfRule type="cellIs" dxfId="8046" priority="1595" operator="greaterThan">
      <formula>1</formula>
    </cfRule>
  </conditionalFormatting>
  <conditionalFormatting sqref="R32:R39">
    <cfRule type="cellIs" dxfId="8045" priority="1592" operator="greaterThan">
      <formula>1</formula>
    </cfRule>
    <cfRule type="cellIs" dxfId="8044" priority="1593" operator="lessThan">
      <formula>0.8</formula>
    </cfRule>
  </conditionalFormatting>
  <conditionalFormatting sqref="R32:R39">
    <cfRule type="cellIs" dxfId="8043" priority="1588" operator="lessThan">
      <formula>0.8</formula>
    </cfRule>
    <cfRule type="cellIs" dxfId="8042" priority="1589" operator="greaterThan">
      <formula>1</formula>
    </cfRule>
  </conditionalFormatting>
  <conditionalFormatting sqref="R32:R39">
    <cfRule type="cellIs" dxfId="8041" priority="1586" operator="greaterThan">
      <formula>1</formula>
    </cfRule>
    <cfRule type="cellIs" dxfId="8040" priority="1587" operator="lessThan">
      <formula>0.8</formula>
    </cfRule>
  </conditionalFormatting>
  <conditionalFormatting sqref="P39">
    <cfRule type="cellIs" dxfId="8039" priority="1585" operator="greaterThan">
      <formula>0</formula>
    </cfRule>
  </conditionalFormatting>
  <conditionalFormatting sqref="Q32:Q39">
    <cfRule type="cellIs" dxfId="8038" priority="1590" operator="lessThan">
      <formula>0</formula>
    </cfRule>
  </conditionalFormatting>
  <conditionalFormatting sqref="Q32:Q39">
    <cfRule type="cellIs" dxfId="8037" priority="1579" operator="lessThan">
      <formula>0</formula>
    </cfRule>
  </conditionalFormatting>
  <conditionalFormatting sqref="P39">
    <cfRule type="cellIs" dxfId="8036" priority="1580" operator="greaterThan">
      <formula>0</formula>
    </cfRule>
  </conditionalFormatting>
  <conditionalFormatting sqref="R32:R39">
    <cfRule type="cellIs" dxfId="8035" priority="1583" operator="lessThan">
      <formula>0.8</formula>
    </cfRule>
    <cfRule type="cellIs" dxfId="8034" priority="1584" operator="greaterThan">
      <formula>1</formula>
    </cfRule>
  </conditionalFormatting>
  <conditionalFormatting sqref="R32:R39">
    <cfRule type="cellIs" dxfId="8033" priority="1581" operator="greaterThan">
      <formula>1</formula>
    </cfRule>
    <cfRule type="cellIs" dxfId="8032" priority="1582" operator="lessThan">
      <formula>0.8</formula>
    </cfRule>
  </conditionalFormatting>
  <conditionalFormatting sqref="Q32:Q39">
    <cfRule type="cellIs" dxfId="8031" priority="1573" operator="lessThan">
      <formula>0</formula>
    </cfRule>
  </conditionalFormatting>
  <conditionalFormatting sqref="R32:R39">
    <cfRule type="cellIs" dxfId="8030" priority="1577" operator="lessThan">
      <formula>0.8</formula>
    </cfRule>
    <cfRule type="cellIs" dxfId="8029" priority="1578" operator="greaterThan">
      <formula>1</formula>
    </cfRule>
  </conditionalFormatting>
  <conditionalFormatting sqref="R32:R39">
    <cfRule type="cellIs" dxfId="8028" priority="1575" operator="greaterThan">
      <formula>1</formula>
    </cfRule>
    <cfRule type="cellIs" dxfId="8027" priority="1576" operator="lessThan">
      <formula>0.8</formula>
    </cfRule>
  </conditionalFormatting>
  <conditionalFormatting sqref="P39">
    <cfRule type="cellIs" dxfId="8026" priority="1574" operator="greaterThan">
      <formula>0</formula>
    </cfRule>
  </conditionalFormatting>
  <conditionalFormatting sqref="Q32:Q39">
    <cfRule type="cellIs" dxfId="8025" priority="1572" operator="lessThan">
      <formula>0</formula>
    </cfRule>
  </conditionalFormatting>
  <conditionalFormatting sqref="R32:R39">
    <cfRule type="cellIs" dxfId="8024" priority="1570" operator="lessThan">
      <formula>0.8</formula>
    </cfRule>
    <cfRule type="cellIs" dxfId="8023" priority="1571" operator="greaterThan">
      <formula>1</formula>
    </cfRule>
  </conditionalFormatting>
  <conditionalFormatting sqref="R32:R39">
    <cfRule type="cellIs" dxfId="8022" priority="1568" operator="greaterThan">
      <formula>1</formula>
    </cfRule>
    <cfRule type="cellIs" dxfId="8021" priority="1569" operator="lessThan">
      <formula>0.8</formula>
    </cfRule>
  </conditionalFormatting>
  <conditionalFormatting sqref="P39">
    <cfRule type="cellIs" dxfId="8020" priority="1567" operator="greaterThan">
      <formula>0</formula>
    </cfRule>
  </conditionalFormatting>
  <conditionalFormatting sqref="Q32:Q39">
    <cfRule type="cellIs" dxfId="8019" priority="1566" operator="lessThan">
      <formula>0</formula>
    </cfRule>
  </conditionalFormatting>
  <conditionalFormatting sqref="R32:R39">
    <cfRule type="cellIs" dxfId="8018" priority="1564" operator="lessThan">
      <formula>0.8</formula>
    </cfRule>
    <cfRule type="cellIs" dxfId="8017" priority="1565" operator="greaterThan">
      <formula>1</formula>
    </cfRule>
  </conditionalFormatting>
  <conditionalFormatting sqref="R32:R39">
    <cfRule type="cellIs" dxfId="8016" priority="1562" operator="greaterThan">
      <formula>1</formula>
    </cfRule>
    <cfRule type="cellIs" dxfId="8015" priority="1563" operator="lessThan">
      <formula>0.8</formula>
    </cfRule>
  </conditionalFormatting>
  <conditionalFormatting sqref="P39">
    <cfRule type="cellIs" dxfId="8014" priority="1561" operator="greaterThan">
      <formula>0</formula>
    </cfRule>
  </conditionalFormatting>
  <conditionalFormatting sqref="Q32:Q39">
    <cfRule type="cellIs" dxfId="8013" priority="1555" operator="lessThan">
      <formula>0</formula>
    </cfRule>
  </conditionalFormatting>
  <conditionalFormatting sqref="P39">
    <cfRule type="cellIs" dxfId="8012" priority="1556" operator="greaterThan">
      <formula>0</formula>
    </cfRule>
  </conditionalFormatting>
  <conditionalFormatting sqref="R32:R39">
    <cfRule type="cellIs" dxfId="8011" priority="1559" operator="lessThan">
      <formula>0.8</formula>
    </cfRule>
    <cfRule type="cellIs" dxfId="8010" priority="1560" operator="greaterThan">
      <formula>1</formula>
    </cfRule>
  </conditionalFormatting>
  <conditionalFormatting sqref="R32:R39">
    <cfRule type="cellIs" dxfId="8009" priority="1557" operator="greaterThan">
      <formula>1</formula>
    </cfRule>
    <cfRule type="cellIs" dxfId="8008" priority="1558" operator="lessThan">
      <formula>0.8</formula>
    </cfRule>
  </conditionalFormatting>
  <conditionalFormatting sqref="Q32:Q39">
    <cfRule type="cellIs" dxfId="8007" priority="1549" operator="lessThan">
      <formula>0</formula>
    </cfRule>
  </conditionalFormatting>
  <conditionalFormatting sqref="R32:R39">
    <cfRule type="cellIs" dxfId="8006" priority="1553" operator="lessThan">
      <formula>0.8</formula>
    </cfRule>
    <cfRule type="cellIs" dxfId="8005" priority="1554" operator="greaterThan">
      <formula>1</formula>
    </cfRule>
  </conditionalFormatting>
  <conditionalFormatting sqref="R32:R39">
    <cfRule type="cellIs" dxfId="8004" priority="1551" operator="greaterThan">
      <formula>1</formula>
    </cfRule>
    <cfRule type="cellIs" dxfId="8003" priority="1552" operator="lessThan">
      <formula>0.8</formula>
    </cfRule>
  </conditionalFormatting>
  <conditionalFormatting sqref="P39">
    <cfRule type="cellIs" dxfId="8002" priority="1550" operator="greaterThan">
      <formula>0</formula>
    </cfRule>
  </conditionalFormatting>
  <conditionalFormatting sqref="Q32:Q39">
    <cfRule type="cellIs" dxfId="8001" priority="1548" operator="lessThan">
      <formula>0</formula>
    </cfRule>
  </conditionalFormatting>
  <conditionalFormatting sqref="R32:R39">
    <cfRule type="cellIs" dxfId="8000" priority="1546" operator="lessThan">
      <formula>0.8</formula>
    </cfRule>
    <cfRule type="cellIs" dxfId="7999" priority="1547" operator="greaterThan">
      <formula>1</formula>
    </cfRule>
  </conditionalFormatting>
  <conditionalFormatting sqref="R32:R39">
    <cfRule type="cellIs" dxfId="7998" priority="1544" operator="greaterThan">
      <formula>1</formula>
    </cfRule>
    <cfRule type="cellIs" dxfId="7997" priority="1545" operator="lessThan">
      <formula>0.8</formula>
    </cfRule>
  </conditionalFormatting>
  <conditionalFormatting sqref="P39">
    <cfRule type="cellIs" dxfId="7996" priority="1543" operator="greaterThan">
      <formula>0</formula>
    </cfRule>
  </conditionalFormatting>
  <conditionalFormatting sqref="Q32:Q39">
    <cfRule type="cellIs" dxfId="7995" priority="1542" operator="lessThan">
      <formula>0</formula>
    </cfRule>
  </conditionalFormatting>
  <conditionalFormatting sqref="R32:R39">
    <cfRule type="cellIs" dxfId="7994" priority="1540" operator="lessThan">
      <formula>0.8</formula>
    </cfRule>
    <cfRule type="cellIs" dxfId="7993" priority="1541" operator="greaterThan">
      <formula>1</formula>
    </cfRule>
  </conditionalFormatting>
  <conditionalFormatting sqref="R32:R39">
    <cfRule type="cellIs" dxfId="7992" priority="1538" operator="greaterThan">
      <formula>1</formula>
    </cfRule>
    <cfRule type="cellIs" dxfId="7991" priority="1539" operator="lessThan">
      <formula>0.8</formula>
    </cfRule>
  </conditionalFormatting>
  <conditionalFormatting sqref="P39">
    <cfRule type="cellIs" dxfId="7990" priority="1537" operator="greaterThan">
      <formula>0</formula>
    </cfRule>
  </conditionalFormatting>
  <conditionalFormatting sqref="Q19:Q25">
    <cfRule type="cellIs" dxfId="7989" priority="1536" operator="lessThan">
      <formula>0</formula>
    </cfRule>
  </conditionalFormatting>
  <conditionalFormatting sqref="R19:R25">
    <cfRule type="cellIs" dxfId="7988" priority="1534" operator="lessThan">
      <formula>0.8</formula>
    </cfRule>
    <cfRule type="cellIs" dxfId="7987" priority="1535" operator="greaterThan">
      <formula>1</formula>
    </cfRule>
  </conditionalFormatting>
  <conditionalFormatting sqref="R19:R25">
    <cfRule type="cellIs" dxfId="7986" priority="1532" operator="greaterThan">
      <formula>1</formula>
    </cfRule>
    <cfRule type="cellIs" dxfId="7985" priority="1533" operator="lessThan">
      <formula>0.8</formula>
    </cfRule>
  </conditionalFormatting>
  <conditionalFormatting sqref="R19:R25">
    <cfRule type="cellIs" dxfId="7984" priority="1529" operator="lessThan">
      <formula>0.8</formula>
    </cfRule>
    <cfRule type="cellIs" dxfId="7983" priority="1530" operator="greaterThan">
      <formula>1</formula>
    </cfRule>
  </conditionalFormatting>
  <conditionalFormatting sqref="R19:R25">
    <cfRule type="cellIs" dxfId="7982" priority="1527" operator="greaterThan">
      <formula>1</formula>
    </cfRule>
    <cfRule type="cellIs" dxfId="7981" priority="1528" operator="lessThan">
      <formula>0.8</formula>
    </cfRule>
  </conditionalFormatting>
  <conditionalFormatting sqref="Q19:Q25">
    <cfRule type="cellIs" dxfId="7980" priority="1531" operator="lessThan">
      <formula>0</formula>
    </cfRule>
  </conditionalFormatting>
  <conditionalFormatting sqref="R19:R25">
    <cfRule type="cellIs" dxfId="7979" priority="1524" operator="lessThan">
      <formula>0.8</formula>
    </cfRule>
    <cfRule type="cellIs" dxfId="7978" priority="1525" operator="greaterThan">
      <formula>1</formula>
    </cfRule>
  </conditionalFormatting>
  <conditionalFormatting sqref="R19:R25">
    <cfRule type="cellIs" dxfId="7977" priority="1522" operator="greaterThan">
      <formula>1</formula>
    </cfRule>
    <cfRule type="cellIs" dxfId="7976" priority="1523" operator="lessThan">
      <formula>0.8</formula>
    </cfRule>
  </conditionalFormatting>
  <conditionalFormatting sqref="Q19:Q25">
    <cfRule type="cellIs" dxfId="7975" priority="1526" operator="lessThan">
      <formula>0</formula>
    </cfRule>
  </conditionalFormatting>
  <conditionalFormatting sqref="Q19:Q25">
    <cfRule type="cellIs" dxfId="7974" priority="1521" operator="lessThan">
      <formula>0</formula>
    </cfRule>
  </conditionalFormatting>
  <conditionalFormatting sqref="R19:R25">
    <cfRule type="cellIs" dxfId="7973" priority="1519" operator="lessThan">
      <formula>0.8</formula>
    </cfRule>
    <cfRule type="cellIs" dxfId="7972" priority="1520" operator="greaterThan">
      <formula>1</formula>
    </cfRule>
  </conditionalFormatting>
  <conditionalFormatting sqref="R19:R25">
    <cfRule type="cellIs" dxfId="7971" priority="1517" operator="greaterThan">
      <formula>1</formula>
    </cfRule>
    <cfRule type="cellIs" dxfId="7970" priority="1518" operator="lessThan">
      <formula>0.8</formula>
    </cfRule>
  </conditionalFormatting>
  <conditionalFormatting sqref="Q135:Q136">
    <cfRule type="cellIs" dxfId="7969" priority="1516" operator="lessThan">
      <formula>0</formula>
    </cfRule>
  </conditionalFormatting>
  <conditionalFormatting sqref="R135:R136 R139:R144">
    <cfRule type="cellIs" dxfId="7968" priority="1514" operator="lessThan">
      <formula>0.8</formula>
    </cfRule>
    <cfRule type="cellIs" dxfId="7967" priority="1515" operator="greaterThan">
      <formula>1</formula>
    </cfRule>
  </conditionalFormatting>
  <conditionalFormatting sqref="R135:R136 R139:R144">
    <cfRule type="cellIs" dxfId="7966" priority="1512" operator="greaterThan">
      <formula>1</formula>
    </cfRule>
    <cfRule type="cellIs" dxfId="7965" priority="1513" operator="lessThan">
      <formula>0.8</formula>
    </cfRule>
  </conditionalFormatting>
  <conditionalFormatting sqref="P135:P136 P139 P141 P143">
    <cfRule type="cellIs" dxfId="7964" priority="1511" operator="greaterThan">
      <formula>0</formula>
    </cfRule>
  </conditionalFormatting>
  <conditionalFormatting sqref="P135:P136 P139 P141 P143">
    <cfRule type="cellIs" dxfId="7963" priority="1505" operator="greaterThan">
      <formula>0</formula>
    </cfRule>
  </conditionalFormatting>
  <conditionalFormatting sqref="Q135:Q136">
    <cfRule type="cellIs" dxfId="7962" priority="1510" operator="lessThan">
      <formula>0</formula>
    </cfRule>
  </conditionalFormatting>
  <conditionalFormatting sqref="R135:R136 R139:R144">
    <cfRule type="cellIs" dxfId="7961" priority="1508" operator="lessThan">
      <formula>0.8</formula>
    </cfRule>
    <cfRule type="cellIs" dxfId="7960" priority="1509" operator="greaterThan">
      <formula>1</formula>
    </cfRule>
  </conditionalFormatting>
  <conditionalFormatting sqref="R135:R136 R139:R144">
    <cfRule type="cellIs" dxfId="7959" priority="1506" operator="greaterThan">
      <formula>1</formula>
    </cfRule>
    <cfRule type="cellIs" dxfId="7958" priority="1507" operator="lessThan">
      <formula>0.8</formula>
    </cfRule>
  </conditionalFormatting>
  <conditionalFormatting sqref="Q19:Q25">
    <cfRule type="cellIs" dxfId="7957" priority="1504" operator="lessThan">
      <formula>0</formula>
    </cfRule>
  </conditionalFormatting>
  <conditionalFormatting sqref="R19:R25">
    <cfRule type="cellIs" dxfId="7956" priority="1502" operator="lessThan">
      <formula>0.8</formula>
    </cfRule>
    <cfRule type="cellIs" dxfId="7955" priority="1503" operator="greaterThan">
      <formula>1</formula>
    </cfRule>
  </conditionalFormatting>
  <conditionalFormatting sqref="R19:R25">
    <cfRule type="cellIs" dxfId="7954" priority="1500" operator="greaterThan">
      <formula>1</formula>
    </cfRule>
    <cfRule type="cellIs" dxfId="7953" priority="1501" operator="lessThan">
      <formula>0.8</formula>
    </cfRule>
  </conditionalFormatting>
  <conditionalFormatting sqref="Q19:Q25">
    <cfRule type="cellIs" dxfId="7952" priority="1499" operator="lessThan">
      <formula>0</formula>
    </cfRule>
  </conditionalFormatting>
  <conditionalFormatting sqref="R19:R25">
    <cfRule type="cellIs" dxfId="7951" priority="1497" operator="lessThan">
      <formula>0.8</formula>
    </cfRule>
    <cfRule type="cellIs" dxfId="7950" priority="1498" operator="greaterThan">
      <formula>1</formula>
    </cfRule>
  </conditionalFormatting>
  <conditionalFormatting sqref="R19:R25">
    <cfRule type="cellIs" dxfId="7949" priority="1495" operator="greaterThan">
      <formula>1</formula>
    </cfRule>
    <cfRule type="cellIs" dxfId="7948" priority="1496" operator="lessThan">
      <formula>0.8</formula>
    </cfRule>
  </conditionalFormatting>
  <conditionalFormatting sqref="Q19:Q25">
    <cfRule type="cellIs" dxfId="7947" priority="1494" operator="lessThan">
      <formula>0</formula>
    </cfRule>
  </conditionalFormatting>
  <conditionalFormatting sqref="R19:R25">
    <cfRule type="cellIs" dxfId="7946" priority="1492" operator="lessThan">
      <formula>0.8</formula>
    </cfRule>
    <cfRule type="cellIs" dxfId="7945" priority="1493" operator="greaterThan">
      <formula>1</formula>
    </cfRule>
  </conditionalFormatting>
  <conditionalFormatting sqref="R19:R25">
    <cfRule type="cellIs" dxfId="7944" priority="1490" operator="greaterThan">
      <formula>1</formula>
    </cfRule>
    <cfRule type="cellIs" dxfId="7943" priority="1491" operator="lessThan">
      <formula>0.8</formula>
    </cfRule>
  </conditionalFormatting>
  <conditionalFormatting sqref="Q19:Q25">
    <cfRule type="cellIs" dxfId="7942" priority="1489" operator="lessThan">
      <formula>0</formula>
    </cfRule>
  </conditionalFormatting>
  <conditionalFormatting sqref="R19:R25">
    <cfRule type="cellIs" dxfId="7941" priority="1487" operator="lessThan">
      <formula>0.8</formula>
    </cfRule>
    <cfRule type="cellIs" dxfId="7940" priority="1488" operator="greaterThan">
      <formula>1</formula>
    </cfRule>
  </conditionalFormatting>
  <conditionalFormatting sqref="R19:R25">
    <cfRule type="cellIs" dxfId="7939" priority="1485" operator="greaterThan">
      <formula>1</formula>
    </cfRule>
    <cfRule type="cellIs" dxfId="7938" priority="1486" operator="lessThan">
      <formula>0.8</formula>
    </cfRule>
  </conditionalFormatting>
  <conditionalFormatting sqref="R19:R25">
    <cfRule type="cellIs" dxfId="7937" priority="1482" operator="lessThan">
      <formula>0.8</formula>
    </cfRule>
    <cfRule type="cellIs" dxfId="7936" priority="1483" operator="greaterThan">
      <formula>1</formula>
    </cfRule>
  </conditionalFormatting>
  <conditionalFormatting sqref="R19:R25">
    <cfRule type="cellIs" dxfId="7935" priority="1480" operator="greaterThan">
      <formula>1</formula>
    </cfRule>
    <cfRule type="cellIs" dxfId="7934" priority="1481" operator="lessThan">
      <formula>0.8</formula>
    </cfRule>
  </conditionalFormatting>
  <conditionalFormatting sqref="Q19:Q25">
    <cfRule type="cellIs" dxfId="7933" priority="1484" operator="lessThan">
      <formula>0</formula>
    </cfRule>
  </conditionalFormatting>
  <conditionalFormatting sqref="Q19:Q25">
    <cfRule type="cellIs" dxfId="7932" priority="1479" operator="lessThan">
      <formula>0</formula>
    </cfRule>
  </conditionalFormatting>
  <conditionalFormatting sqref="R19:R25">
    <cfRule type="cellIs" dxfId="7931" priority="1477" operator="lessThan">
      <formula>0.8</formula>
    </cfRule>
    <cfRule type="cellIs" dxfId="7930" priority="1478" operator="greaterThan">
      <formula>1</formula>
    </cfRule>
  </conditionalFormatting>
  <conditionalFormatting sqref="R19:R25">
    <cfRule type="cellIs" dxfId="7929" priority="1475" operator="greaterThan">
      <formula>1</formula>
    </cfRule>
    <cfRule type="cellIs" dxfId="7928" priority="1476" operator="lessThan">
      <formula>0.8</formula>
    </cfRule>
  </conditionalFormatting>
  <conditionalFormatting sqref="Q19:Q25">
    <cfRule type="cellIs" dxfId="7927" priority="1474" operator="lessThan">
      <formula>0</formula>
    </cfRule>
  </conditionalFormatting>
  <conditionalFormatting sqref="R19:R25">
    <cfRule type="cellIs" dxfId="7926" priority="1472" operator="lessThan">
      <formula>0.8</formula>
    </cfRule>
    <cfRule type="cellIs" dxfId="7925" priority="1473" operator="greaterThan">
      <formula>1</formula>
    </cfRule>
  </conditionalFormatting>
  <conditionalFormatting sqref="R19:R25">
    <cfRule type="cellIs" dxfId="7924" priority="1470" operator="greaterThan">
      <formula>1</formula>
    </cfRule>
    <cfRule type="cellIs" dxfId="7923" priority="1471" operator="lessThan">
      <formula>0.8</formula>
    </cfRule>
  </conditionalFormatting>
  <conditionalFormatting sqref="Q19:Q25">
    <cfRule type="cellIs" dxfId="7922" priority="1469" operator="lessThan">
      <formula>0</formula>
    </cfRule>
  </conditionalFormatting>
  <conditionalFormatting sqref="R19:R25">
    <cfRule type="cellIs" dxfId="7921" priority="1467" operator="lessThan">
      <formula>0.8</formula>
    </cfRule>
    <cfRule type="cellIs" dxfId="7920" priority="1468" operator="greaterThan">
      <formula>1</formula>
    </cfRule>
  </conditionalFormatting>
  <conditionalFormatting sqref="R19:R25">
    <cfRule type="cellIs" dxfId="7919" priority="1465" operator="greaterThan">
      <formula>1</formula>
    </cfRule>
    <cfRule type="cellIs" dxfId="7918" priority="1466" operator="lessThan">
      <formula>0.8</formula>
    </cfRule>
  </conditionalFormatting>
  <conditionalFormatting sqref="Q19:Q25">
    <cfRule type="cellIs" dxfId="7917" priority="1464" operator="lessThan">
      <formula>0</formula>
    </cfRule>
  </conditionalFormatting>
  <conditionalFormatting sqref="R19:R25">
    <cfRule type="cellIs" dxfId="7916" priority="1462" operator="lessThan">
      <formula>0.8</formula>
    </cfRule>
    <cfRule type="cellIs" dxfId="7915" priority="1463" operator="greaterThan">
      <formula>1</formula>
    </cfRule>
  </conditionalFormatting>
  <conditionalFormatting sqref="R19:R25">
    <cfRule type="cellIs" dxfId="7914" priority="1460" operator="greaterThan">
      <formula>1</formula>
    </cfRule>
    <cfRule type="cellIs" dxfId="7913" priority="1461" operator="lessThan">
      <formula>0.8</formula>
    </cfRule>
  </conditionalFormatting>
  <conditionalFormatting sqref="Q19:Q25">
    <cfRule type="cellIs" dxfId="7912" priority="1459" operator="lessThan">
      <formula>0</formula>
    </cfRule>
  </conditionalFormatting>
  <conditionalFormatting sqref="R19:R25">
    <cfRule type="cellIs" dxfId="7911" priority="1457" operator="lessThan">
      <formula>0.8</formula>
    </cfRule>
    <cfRule type="cellIs" dxfId="7910" priority="1458" operator="greaterThan">
      <formula>1</formula>
    </cfRule>
  </conditionalFormatting>
  <conditionalFormatting sqref="R19:R25">
    <cfRule type="cellIs" dxfId="7909" priority="1455" operator="greaterThan">
      <formula>1</formula>
    </cfRule>
    <cfRule type="cellIs" dxfId="7908" priority="1456" operator="lessThan">
      <formula>0.8</formula>
    </cfRule>
  </conditionalFormatting>
  <conditionalFormatting sqref="Q19:Q25">
    <cfRule type="cellIs" dxfId="7907" priority="1454" operator="lessThan">
      <formula>0</formula>
    </cfRule>
  </conditionalFormatting>
  <conditionalFormatting sqref="R19:R25">
    <cfRule type="cellIs" dxfId="7906" priority="1452" operator="lessThan">
      <formula>0.8</formula>
    </cfRule>
    <cfRule type="cellIs" dxfId="7905" priority="1453" operator="greaterThan">
      <formula>1</formula>
    </cfRule>
  </conditionalFormatting>
  <conditionalFormatting sqref="R19:R25">
    <cfRule type="cellIs" dxfId="7904" priority="1450" operator="greaterThan">
      <formula>1</formula>
    </cfRule>
    <cfRule type="cellIs" dxfId="7903" priority="1451" operator="lessThan">
      <formula>0.8</formula>
    </cfRule>
  </conditionalFormatting>
  <conditionalFormatting sqref="Q19:Q25">
    <cfRule type="cellIs" dxfId="7902" priority="1449" operator="lessThan">
      <formula>0</formula>
    </cfRule>
  </conditionalFormatting>
  <conditionalFormatting sqref="R19:R25">
    <cfRule type="cellIs" dxfId="7901" priority="1447" operator="lessThan">
      <formula>0.8</formula>
    </cfRule>
    <cfRule type="cellIs" dxfId="7900" priority="1448" operator="greaterThan">
      <formula>1</formula>
    </cfRule>
  </conditionalFormatting>
  <conditionalFormatting sqref="R19:R25">
    <cfRule type="cellIs" dxfId="7899" priority="1445" operator="greaterThan">
      <formula>1</formula>
    </cfRule>
    <cfRule type="cellIs" dxfId="7898" priority="1446" operator="lessThan">
      <formula>0.8</formula>
    </cfRule>
  </conditionalFormatting>
  <conditionalFormatting sqref="Q19:Q25">
    <cfRule type="cellIs" dxfId="7897" priority="1444" operator="lessThan">
      <formula>0</formula>
    </cfRule>
  </conditionalFormatting>
  <conditionalFormatting sqref="R19:R25">
    <cfRule type="cellIs" dxfId="7896" priority="1442" operator="lessThan">
      <formula>0.8</formula>
    </cfRule>
    <cfRule type="cellIs" dxfId="7895" priority="1443" operator="greaterThan">
      <formula>1</formula>
    </cfRule>
  </conditionalFormatting>
  <conditionalFormatting sqref="R19:R25">
    <cfRule type="cellIs" dxfId="7894" priority="1440" operator="greaterThan">
      <formula>1</formula>
    </cfRule>
    <cfRule type="cellIs" dxfId="7893" priority="1441" operator="lessThan">
      <formula>0.8</formula>
    </cfRule>
  </conditionalFormatting>
  <conditionalFormatting sqref="Q19:Q25">
    <cfRule type="cellIs" dxfId="7892" priority="1439" operator="lessThan">
      <formula>0</formula>
    </cfRule>
  </conditionalFormatting>
  <conditionalFormatting sqref="R19:R25">
    <cfRule type="cellIs" dxfId="7891" priority="1437" operator="lessThan">
      <formula>0.8</formula>
    </cfRule>
    <cfRule type="cellIs" dxfId="7890" priority="1438" operator="greaterThan">
      <formula>1</formula>
    </cfRule>
  </conditionalFormatting>
  <conditionalFormatting sqref="R19:R25">
    <cfRule type="cellIs" dxfId="7889" priority="1435" operator="greaterThan">
      <formula>1</formula>
    </cfRule>
    <cfRule type="cellIs" dxfId="7888" priority="1436" operator="lessThan">
      <formula>0.8</formula>
    </cfRule>
  </conditionalFormatting>
  <conditionalFormatting sqref="R19:R25">
    <cfRule type="cellIs" dxfId="7887" priority="1432" operator="lessThan">
      <formula>0.8</formula>
    </cfRule>
    <cfRule type="cellIs" dxfId="7886" priority="1433" operator="greaterThan">
      <formula>1</formula>
    </cfRule>
  </conditionalFormatting>
  <conditionalFormatting sqref="R19:R25">
    <cfRule type="cellIs" dxfId="7885" priority="1430" operator="greaterThan">
      <formula>1</formula>
    </cfRule>
    <cfRule type="cellIs" dxfId="7884" priority="1431" operator="lessThan">
      <formula>0.8</formula>
    </cfRule>
  </conditionalFormatting>
  <conditionalFormatting sqref="Q19:Q25">
    <cfRule type="cellIs" dxfId="7883" priority="1434" operator="lessThan">
      <formula>0</formula>
    </cfRule>
  </conditionalFormatting>
  <conditionalFormatting sqref="Q40">
    <cfRule type="cellIs" dxfId="7882" priority="1429" operator="lessThan">
      <formula>0</formula>
    </cfRule>
  </conditionalFormatting>
  <conditionalFormatting sqref="R40">
    <cfRule type="cellIs" dxfId="7881" priority="1427" operator="lessThan">
      <formula>0.8</formula>
    </cfRule>
    <cfRule type="cellIs" dxfId="7880" priority="1428" operator="greaterThan">
      <formula>1</formula>
    </cfRule>
  </conditionalFormatting>
  <conditionalFormatting sqref="R40">
    <cfRule type="cellIs" dxfId="7879" priority="1425" operator="greaterThan">
      <formula>1</formula>
    </cfRule>
    <cfRule type="cellIs" dxfId="7878" priority="1426" operator="lessThan">
      <formula>0.8</formula>
    </cfRule>
  </conditionalFormatting>
  <conditionalFormatting sqref="P40">
    <cfRule type="cellIs" dxfId="7877" priority="1424" operator="greaterThan">
      <formula>0</formula>
    </cfRule>
  </conditionalFormatting>
  <conditionalFormatting sqref="P40">
    <cfRule type="cellIs" dxfId="7876" priority="1418" operator="greaterThan">
      <formula>0</formula>
    </cfRule>
  </conditionalFormatting>
  <conditionalFormatting sqref="Q40">
    <cfRule type="cellIs" dxfId="7875" priority="1423" operator="lessThan">
      <formula>0</formula>
    </cfRule>
  </conditionalFormatting>
  <conditionalFormatting sqref="R40">
    <cfRule type="cellIs" dxfId="7874" priority="1421" operator="lessThan">
      <formula>0.8</formula>
    </cfRule>
    <cfRule type="cellIs" dxfId="7873" priority="1422" operator="greaterThan">
      <formula>1</formula>
    </cfRule>
  </conditionalFormatting>
  <conditionalFormatting sqref="R40">
    <cfRule type="cellIs" dxfId="7872" priority="1419" operator="greaterThan">
      <formula>1</formula>
    </cfRule>
    <cfRule type="cellIs" dxfId="7871" priority="1420" operator="lessThan">
      <formula>0.8</formula>
    </cfRule>
  </conditionalFormatting>
  <conditionalFormatting sqref="P40">
    <cfRule type="cellIs" dxfId="7870" priority="1412" operator="greaterThan">
      <formula>0</formula>
    </cfRule>
  </conditionalFormatting>
  <conditionalFormatting sqref="Q40">
    <cfRule type="cellIs" dxfId="7869" priority="1417" operator="lessThan">
      <formula>0</formula>
    </cfRule>
  </conditionalFormatting>
  <conditionalFormatting sqref="R40">
    <cfRule type="cellIs" dxfId="7868" priority="1415" operator="lessThan">
      <formula>0.8</formula>
    </cfRule>
    <cfRule type="cellIs" dxfId="7867" priority="1416" operator="greaterThan">
      <formula>1</formula>
    </cfRule>
  </conditionalFormatting>
  <conditionalFormatting sqref="R40">
    <cfRule type="cellIs" dxfId="7866" priority="1413" operator="greaterThan">
      <formula>1</formula>
    </cfRule>
    <cfRule type="cellIs" dxfId="7865" priority="1414" operator="lessThan">
      <formula>0.8</formula>
    </cfRule>
  </conditionalFormatting>
  <conditionalFormatting sqref="Q40">
    <cfRule type="cellIs" dxfId="7864" priority="1411" operator="lessThan">
      <formula>0</formula>
    </cfRule>
  </conditionalFormatting>
  <conditionalFormatting sqref="R40">
    <cfRule type="cellIs" dxfId="7863" priority="1409" operator="lessThan">
      <formula>0.8</formula>
    </cfRule>
    <cfRule type="cellIs" dxfId="7862" priority="1410" operator="greaterThan">
      <formula>1</formula>
    </cfRule>
  </conditionalFormatting>
  <conditionalFormatting sqref="R40">
    <cfRule type="cellIs" dxfId="7861" priority="1407" operator="greaterThan">
      <formula>1</formula>
    </cfRule>
    <cfRule type="cellIs" dxfId="7860" priority="1408" operator="lessThan">
      <formula>0.8</formula>
    </cfRule>
  </conditionalFormatting>
  <conditionalFormatting sqref="P40">
    <cfRule type="cellIs" dxfId="7859" priority="1406" operator="greaterThan">
      <formula>0</formula>
    </cfRule>
  </conditionalFormatting>
  <conditionalFormatting sqref="P40">
    <cfRule type="cellIs" dxfId="7858" priority="1400" operator="greaterThan">
      <formula>0</formula>
    </cfRule>
  </conditionalFormatting>
  <conditionalFormatting sqref="Q40">
    <cfRule type="cellIs" dxfId="7857" priority="1405" operator="lessThan">
      <formula>0</formula>
    </cfRule>
  </conditionalFormatting>
  <conditionalFormatting sqref="R40">
    <cfRule type="cellIs" dxfId="7856" priority="1403" operator="lessThan">
      <formula>0.8</formula>
    </cfRule>
    <cfRule type="cellIs" dxfId="7855" priority="1404" operator="greaterThan">
      <formula>1</formula>
    </cfRule>
  </conditionalFormatting>
  <conditionalFormatting sqref="R40">
    <cfRule type="cellIs" dxfId="7854" priority="1401" operator="greaterThan">
      <formula>1</formula>
    </cfRule>
    <cfRule type="cellIs" dxfId="7853" priority="1402" operator="lessThan">
      <formula>0.8</formula>
    </cfRule>
  </conditionalFormatting>
  <conditionalFormatting sqref="P40">
    <cfRule type="cellIs" dxfId="7852" priority="1394" operator="greaterThan">
      <formula>0</formula>
    </cfRule>
  </conditionalFormatting>
  <conditionalFormatting sqref="Q40">
    <cfRule type="cellIs" dxfId="7851" priority="1399" operator="lessThan">
      <formula>0</formula>
    </cfRule>
  </conditionalFormatting>
  <conditionalFormatting sqref="R40">
    <cfRule type="cellIs" dxfId="7850" priority="1397" operator="lessThan">
      <formula>0.8</formula>
    </cfRule>
    <cfRule type="cellIs" dxfId="7849" priority="1398" operator="greaterThan">
      <formula>1</formula>
    </cfRule>
  </conditionalFormatting>
  <conditionalFormatting sqref="R40">
    <cfRule type="cellIs" dxfId="7848" priority="1395" operator="greaterThan">
      <formula>1</formula>
    </cfRule>
    <cfRule type="cellIs" dxfId="7847" priority="1396" operator="lessThan">
      <formula>0.8</formula>
    </cfRule>
  </conditionalFormatting>
  <conditionalFormatting sqref="P40">
    <cfRule type="cellIs" dxfId="7846" priority="1388" operator="greaterThan">
      <formula>0</formula>
    </cfRule>
  </conditionalFormatting>
  <conditionalFormatting sqref="Q40">
    <cfRule type="cellIs" dxfId="7845" priority="1393" operator="lessThan">
      <formula>0</formula>
    </cfRule>
  </conditionalFormatting>
  <conditionalFormatting sqref="R40">
    <cfRule type="cellIs" dxfId="7844" priority="1391" operator="lessThan">
      <formula>0.8</formula>
    </cfRule>
    <cfRule type="cellIs" dxfId="7843" priority="1392" operator="greaterThan">
      <formula>1</formula>
    </cfRule>
  </conditionalFormatting>
  <conditionalFormatting sqref="R40">
    <cfRule type="cellIs" dxfId="7842" priority="1389" operator="greaterThan">
      <formula>1</formula>
    </cfRule>
    <cfRule type="cellIs" dxfId="7841" priority="1390" operator="lessThan">
      <formula>0.8</formula>
    </cfRule>
  </conditionalFormatting>
  <conditionalFormatting sqref="Q40">
    <cfRule type="cellIs" dxfId="7840" priority="1382" operator="lessThan">
      <formula>0</formula>
    </cfRule>
  </conditionalFormatting>
  <conditionalFormatting sqref="P40">
    <cfRule type="cellIs" dxfId="7839" priority="1383" operator="greaterThan">
      <formula>0</formula>
    </cfRule>
  </conditionalFormatting>
  <conditionalFormatting sqref="R40">
    <cfRule type="cellIs" dxfId="7838" priority="1386" operator="lessThan">
      <formula>0.8</formula>
    </cfRule>
    <cfRule type="cellIs" dxfId="7837" priority="1387" operator="greaterThan">
      <formula>1</formula>
    </cfRule>
  </conditionalFormatting>
  <conditionalFormatting sqref="R40">
    <cfRule type="cellIs" dxfId="7836" priority="1384" operator="greaterThan">
      <formula>1</formula>
    </cfRule>
    <cfRule type="cellIs" dxfId="7835" priority="1385" operator="lessThan">
      <formula>0.8</formula>
    </cfRule>
  </conditionalFormatting>
  <conditionalFormatting sqref="Q40">
    <cfRule type="cellIs" dxfId="7834" priority="1376" operator="lessThan">
      <formula>0</formula>
    </cfRule>
  </conditionalFormatting>
  <conditionalFormatting sqref="R40">
    <cfRule type="cellIs" dxfId="7833" priority="1380" operator="lessThan">
      <formula>0.8</formula>
    </cfRule>
    <cfRule type="cellIs" dxfId="7832" priority="1381" operator="greaterThan">
      <formula>1</formula>
    </cfRule>
  </conditionalFormatting>
  <conditionalFormatting sqref="R40">
    <cfRule type="cellIs" dxfId="7831" priority="1378" operator="greaterThan">
      <formula>1</formula>
    </cfRule>
    <cfRule type="cellIs" dxfId="7830" priority="1379" operator="lessThan">
      <formula>0.8</formula>
    </cfRule>
  </conditionalFormatting>
  <conditionalFormatting sqref="P40">
    <cfRule type="cellIs" dxfId="7829" priority="1377" operator="greaterThan">
      <formula>0</formula>
    </cfRule>
  </conditionalFormatting>
  <conditionalFormatting sqref="Q40">
    <cfRule type="cellIs" dxfId="7828" priority="1375" operator="lessThan">
      <formula>0</formula>
    </cfRule>
  </conditionalFormatting>
  <conditionalFormatting sqref="R40">
    <cfRule type="cellIs" dxfId="7827" priority="1373" operator="lessThan">
      <formula>0.8</formula>
    </cfRule>
    <cfRule type="cellIs" dxfId="7826" priority="1374" operator="greaterThan">
      <formula>1</formula>
    </cfRule>
  </conditionalFormatting>
  <conditionalFormatting sqref="R40">
    <cfRule type="cellIs" dxfId="7825" priority="1371" operator="greaterThan">
      <formula>1</formula>
    </cfRule>
    <cfRule type="cellIs" dxfId="7824" priority="1372" operator="lessThan">
      <formula>0.8</formula>
    </cfRule>
  </conditionalFormatting>
  <conditionalFormatting sqref="P40">
    <cfRule type="cellIs" dxfId="7823" priority="1370" operator="greaterThan">
      <formula>0</formula>
    </cfRule>
  </conditionalFormatting>
  <conditionalFormatting sqref="Q40">
    <cfRule type="cellIs" dxfId="7822" priority="1369" operator="lessThan">
      <formula>0</formula>
    </cfRule>
  </conditionalFormatting>
  <conditionalFormatting sqref="R40">
    <cfRule type="cellIs" dxfId="7821" priority="1367" operator="lessThan">
      <formula>0.8</formula>
    </cfRule>
    <cfRule type="cellIs" dxfId="7820" priority="1368" operator="greaterThan">
      <formula>1</formula>
    </cfRule>
  </conditionalFormatting>
  <conditionalFormatting sqref="R40">
    <cfRule type="cellIs" dxfId="7819" priority="1365" operator="greaterThan">
      <formula>1</formula>
    </cfRule>
    <cfRule type="cellIs" dxfId="7818" priority="1366" operator="lessThan">
      <formula>0.8</formula>
    </cfRule>
  </conditionalFormatting>
  <conditionalFormatting sqref="P40">
    <cfRule type="cellIs" dxfId="7817" priority="1364" operator="greaterThan">
      <formula>0</formula>
    </cfRule>
  </conditionalFormatting>
  <conditionalFormatting sqref="Q32:Q39">
    <cfRule type="cellIs" dxfId="7816" priority="1363" operator="lessThan">
      <formula>0</formula>
    </cfRule>
  </conditionalFormatting>
  <conditionalFormatting sqref="R32:R39">
    <cfRule type="cellIs" dxfId="7815" priority="1361" operator="lessThan">
      <formula>0.8</formula>
    </cfRule>
    <cfRule type="cellIs" dxfId="7814" priority="1362" operator="greaterThan">
      <formula>1</formula>
    </cfRule>
  </conditionalFormatting>
  <conditionalFormatting sqref="R32:R39">
    <cfRule type="cellIs" dxfId="7813" priority="1359" operator="greaterThan">
      <formula>1</formula>
    </cfRule>
    <cfRule type="cellIs" dxfId="7812" priority="1360" operator="lessThan">
      <formula>0.8</formula>
    </cfRule>
  </conditionalFormatting>
  <conditionalFormatting sqref="P39">
    <cfRule type="cellIs" dxfId="7811" priority="1358" operator="greaterThan">
      <formula>0</formula>
    </cfRule>
  </conditionalFormatting>
  <conditionalFormatting sqref="Q32:Q39">
    <cfRule type="cellIs" dxfId="7810" priority="1357" operator="lessThan">
      <formula>0</formula>
    </cfRule>
  </conditionalFormatting>
  <conditionalFormatting sqref="R32:R39">
    <cfRule type="cellIs" dxfId="7809" priority="1355" operator="lessThan">
      <formula>0.8</formula>
    </cfRule>
    <cfRule type="cellIs" dxfId="7808" priority="1356" operator="greaterThan">
      <formula>1</formula>
    </cfRule>
  </conditionalFormatting>
  <conditionalFormatting sqref="R32:R39">
    <cfRule type="cellIs" dxfId="7807" priority="1353" operator="greaterThan">
      <formula>1</formula>
    </cfRule>
    <cfRule type="cellIs" dxfId="7806" priority="1354" operator="lessThan">
      <formula>0.8</formula>
    </cfRule>
  </conditionalFormatting>
  <conditionalFormatting sqref="P39">
    <cfRule type="cellIs" dxfId="7805" priority="1352" operator="greaterThan">
      <formula>0</formula>
    </cfRule>
  </conditionalFormatting>
  <conditionalFormatting sqref="Q32:Q39">
    <cfRule type="cellIs" dxfId="7804" priority="1351" operator="lessThan">
      <formula>0</formula>
    </cfRule>
  </conditionalFormatting>
  <conditionalFormatting sqref="R32:R39">
    <cfRule type="cellIs" dxfId="7803" priority="1349" operator="lessThan">
      <formula>0.8</formula>
    </cfRule>
    <cfRule type="cellIs" dxfId="7802" priority="1350" operator="greaterThan">
      <formula>1</formula>
    </cfRule>
  </conditionalFormatting>
  <conditionalFormatting sqref="R32:R39">
    <cfRule type="cellIs" dxfId="7801" priority="1347" operator="greaterThan">
      <formula>1</formula>
    </cfRule>
    <cfRule type="cellIs" dxfId="7800" priority="1348" operator="lessThan">
      <formula>0.8</formula>
    </cfRule>
  </conditionalFormatting>
  <conditionalFormatting sqref="P39">
    <cfRule type="cellIs" dxfId="7799" priority="1346" operator="greaterThan">
      <formula>0</formula>
    </cfRule>
  </conditionalFormatting>
  <conditionalFormatting sqref="Q32:Q39">
    <cfRule type="cellIs" dxfId="7798" priority="1345" operator="lessThan">
      <formula>0</formula>
    </cfRule>
  </conditionalFormatting>
  <conditionalFormatting sqref="R32:R39">
    <cfRule type="cellIs" dxfId="7797" priority="1343" operator="lessThan">
      <formula>0.8</formula>
    </cfRule>
    <cfRule type="cellIs" dxfId="7796" priority="1344" operator="greaterThan">
      <formula>1</formula>
    </cfRule>
  </conditionalFormatting>
  <conditionalFormatting sqref="R32:R39">
    <cfRule type="cellIs" dxfId="7795" priority="1341" operator="greaterThan">
      <formula>1</formula>
    </cfRule>
    <cfRule type="cellIs" dxfId="7794" priority="1342" operator="lessThan">
      <formula>0.8</formula>
    </cfRule>
  </conditionalFormatting>
  <conditionalFormatting sqref="P39">
    <cfRule type="cellIs" dxfId="7793" priority="1340" operator="greaterThan">
      <formula>0</formula>
    </cfRule>
  </conditionalFormatting>
  <conditionalFormatting sqref="P39">
    <cfRule type="cellIs" dxfId="7792" priority="1334" operator="greaterThan">
      <formula>0</formula>
    </cfRule>
  </conditionalFormatting>
  <conditionalFormatting sqref="Q32:Q39">
    <cfRule type="cellIs" dxfId="7791" priority="1339" operator="lessThan">
      <formula>0</formula>
    </cfRule>
  </conditionalFormatting>
  <conditionalFormatting sqref="R32:R39">
    <cfRule type="cellIs" dxfId="7790" priority="1337" operator="lessThan">
      <formula>0.8</formula>
    </cfRule>
    <cfRule type="cellIs" dxfId="7789" priority="1338" operator="greaterThan">
      <formula>1</formula>
    </cfRule>
  </conditionalFormatting>
  <conditionalFormatting sqref="R32:R39">
    <cfRule type="cellIs" dxfId="7788" priority="1335" operator="greaterThan">
      <formula>1</formula>
    </cfRule>
    <cfRule type="cellIs" dxfId="7787" priority="1336" operator="lessThan">
      <formula>0.8</formula>
    </cfRule>
  </conditionalFormatting>
  <conditionalFormatting sqref="P39">
    <cfRule type="cellIs" dxfId="7786" priority="1328" operator="greaterThan">
      <formula>0</formula>
    </cfRule>
  </conditionalFormatting>
  <conditionalFormatting sqref="Q32:Q39">
    <cfRule type="cellIs" dxfId="7785" priority="1333" operator="lessThan">
      <formula>0</formula>
    </cfRule>
  </conditionalFormatting>
  <conditionalFormatting sqref="R32:R39">
    <cfRule type="cellIs" dxfId="7784" priority="1331" operator="lessThan">
      <formula>0.8</formula>
    </cfRule>
    <cfRule type="cellIs" dxfId="7783" priority="1332" operator="greaterThan">
      <formula>1</formula>
    </cfRule>
  </conditionalFormatting>
  <conditionalFormatting sqref="R32:R39">
    <cfRule type="cellIs" dxfId="7782" priority="1329" operator="greaterThan">
      <formula>1</formula>
    </cfRule>
    <cfRule type="cellIs" dxfId="7781" priority="1330" operator="lessThan">
      <formula>0.8</formula>
    </cfRule>
  </conditionalFormatting>
  <conditionalFormatting sqref="R32:R39">
    <cfRule type="cellIs" dxfId="7780" priority="1325" operator="lessThan">
      <formula>0.8</formula>
    </cfRule>
    <cfRule type="cellIs" dxfId="7779" priority="1326" operator="greaterThan">
      <formula>1</formula>
    </cfRule>
  </conditionalFormatting>
  <conditionalFormatting sqref="R32:R39">
    <cfRule type="cellIs" dxfId="7778" priority="1323" operator="greaterThan">
      <formula>1</formula>
    </cfRule>
    <cfRule type="cellIs" dxfId="7777" priority="1324" operator="lessThan">
      <formula>0.8</formula>
    </cfRule>
  </conditionalFormatting>
  <conditionalFormatting sqref="P39">
    <cfRule type="cellIs" dxfId="7776" priority="1322" operator="greaterThan">
      <formula>0</formula>
    </cfRule>
  </conditionalFormatting>
  <conditionalFormatting sqref="Q32:Q39">
    <cfRule type="cellIs" dxfId="7775" priority="1327" operator="lessThan">
      <formula>0</formula>
    </cfRule>
  </conditionalFormatting>
  <conditionalFormatting sqref="Q32:Q39">
    <cfRule type="cellIs" dxfId="7774" priority="1321" operator="lessThan">
      <formula>0</formula>
    </cfRule>
  </conditionalFormatting>
  <conditionalFormatting sqref="R32:R39">
    <cfRule type="cellIs" dxfId="7773" priority="1319" operator="lessThan">
      <formula>0.8</formula>
    </cfRule>
    <cfRule type="cellIs" dxfId="7772" priority="1320" operator="greaterThan">
      <formula>1</formula>
    </cfRule>
  </conditionalFormatting>
  <conditionalFormatting sqref="R32:R39">
    <cfRule type="cellIs" dxfId="7771" priority="1317" operator="greaterThan">
      <formula>1</formula>
    </cfRule>
    <cfRule type="cellIs" dxfId="7770" priority="1318" operator="lessThan">
      <formula>0.8</formula>
    </cfRule>
  </conditionalFormatting>
  <conditionalFormatting sqref="P39">
    <cfRule type="cellIs" dxfId="7769" priority="1316" operator="greaterThan">
      <formula>0</formula>
    </cfRule>
  </conditionalFormatting>
  <conditionalFormatting sqref="P39">
    <cfRule type="cellIs" dxfId="7768" priority="1310" operator="greaterThan">
      <formula>0</formula>
    </cfRule>
  </conditionalFormatting>
  <conditionalFormatting sqref="Q32:Q39">
    <cfRule type="cellIs" dxfId="7767" priority="1315" operator="lessThan">
      <formula>0</formula>
    </cfRule>
  </conditionalFormatting>
  <conditionalFormatting sqref="R32:R39">
    <cfRule type="cellIs" dxfId="7766" priority="1313" operator="lessThan">
      <formula>0.8</formula>
    </cfRule>
    <cfRule type="cellIs" dxfId="7765" priority="1314" operator="greaterThan">
      <formula>1</formula>
    </cfRule>
  </conditionalFormatting>
  <conditionalFormatting sqref="R32:R39">
    <cfRule type="cellIs" dxfId="7764" priority="1311" operator="greaterThan">
      <formula>1</formula>
    </cfRule>
    <cfRule type="cellIs" dxfId="7763" priority="1312" operator="lessThan">
      <formula>0.8</formula>
    </cfRule>
  </conditionalFormatting>
  <conditionalFormatting sqref="P39">
    <cfRule type="cellIs" dxfId="7762" priority="1304" operator="greaterThan">
      <formula>0</formula>
    </cfRule>
  </conditionalFormatting>
  <conditionalFormatting sqref="Q32:Q39">
    <cfRule type="cellIs" dxfId="7761" priority="1309" operator="lessThan">
      <formula>0</formula>
    </cfRule>
  </conditionalFormatting>
  <conditionalFormatting sqref="R32:R39">
    <cfRule type="cellIs" dxfId="7760" priority="1307" operator="lessThan">
      <formula>0.8</formula>
    </cfRule>
    <cfRule type="cellIs" dxfId="7759" priority="1308" operator="greaterThan">
      <formula>1</formula>
    </cfRule>
  </conditionalFormatting>
  <conditionalFormatting sqref="R32:R39">
    <cfRule type="cellIs" dxfId="7758" priority="1305" operator="greaterThan">
      <formula>1</formula>
    </cfRule>
    <cfRule type="cellIs" dxfId="7757" priority="1306" operator="lessThan">
      <formula>0.8</formula>
    </cfRule>
  </conditionalFormatting>
  <conditionalFormatting sqref="R32:R39">
    <cfRule type="cellIs" dxfId="7756" priority="1301" operator="lessThan">
      <formula>0.8</formula>
    </cfRule>
    <cfRule type="cellIs" dxfId="7755" priority="1302" operator="greaterThan">
      <formula>1</formula>
    </cfRule>
  </conditionalFormatting>
  <conditionalFormatting sqref="R32:R39">
    <cfRule type="cellIs" dxfId="7754" priority="1299" operator="greaterThan">
      <formula>1</formula>
    </cfRule>
    <cfRule type="cellIs" dxfId="7753" priority="1300" operator="lessThan">
      <formula>0.8</formula>
    </cfRule>
  </conditionalFormatting>
  <conditionalFormatting sqref="P39">
    <cfRule type="cellIs" dxfId="7752" priority="1298" operator="greaterThan">
      <formula>0</formula>
    </cfRule>
  </conditionalFormatting>
  <conditionalFormatting sqref="Q32:Q39">
    <cfRule type="cellIs" dxfId="7751" priority="1303" operator="lessThan">
      <formula>0</formula>
    </cfRule>
  </conditionalFormatting>
  <conditionalFormatting sqref="P39">
    <cfRule type="cellIs" dxfId="7750" priority="1292" operator="greaterThan">
      <formula>0</formula>
    </cfRule>
  </conditionalFormatting>
  <conditionalFormatting sqref="Q32:Q39">
    <cfRule type="cellIs" dxfId="7749" priority="1297" operator="lessThan">
      <formula>0</formula>
    </cfRule>
  </conditionalFormatting>
  <conditionalFormatting sqref="R32:R39">
    <cfRule type="cellIs" dxfId="7748" priority="1295" operator="lessThan">
      <formula>0.8</formula>
    </cfRule>
    <cfRule type="cellIs" dxfId="7747" priority="1296" operator="greaterThan">
      <formula>1</formula>
    </cfRule>
  </conditionalFormatting>
  <conditionalFormatting sqref="R32:R39">
    <cfRule type="cellIs" dxfId="7746" priority="1293" operator="greaterThan">
      <formula>1</formula>
    </cfRule>
    <cfRule type="cellIs" dxfId="7745" priority="1294" operator="lessThan">
      <formula>0.8</formula>
    </cfRule>
  </conditionalFormatting>
  <conditionalFormatting sqref="R32:R39">
    <cfRule type="cellIs" dxfId="7744" priority="1289" operator="lessThan">
      <formula>0.8</formula>
    </cfRule>
    <cfRule type="cellIs" dxfId="7743" priority="1290" operator="greaterThan">
      <formula>1</formula>
    </cfRule>
  </conditionalFormatting>
  <conditionalFormatting sqref="R32:R39">
    <cfRule type="cellIs" dxfId="7742" priority="1287" operator="greaterThan">
      <formula>1</formula>
    </cfRule>
    <cfRule type="cellIs" dxfId="7741" priority="1288" operator="lessThan">
      <formula>0.8</formula>
    </cfRule>
  </conditionalFormatting>
  <conditionalFormatting sqref="P39">
    <cfRule type="cellIs" dxfId="7740" priority="1286" operator="greaterThan">
      <formula>0</formula>
    </cfRule>
  </conditionalFormatting>
  <conditionalFormatting sqref="Q32:Q39">
    <cfRule type="cellIs" dxfId="7739" priority="1291" operator="lessThan">
      <formula>0</formula>
    </cfRule>
  </conditionalFormatting>
  <conditionalFormatting sqref="R32:R39">
    <cfRule type="cellIs" dxfId="7738" priority="1283" operator="lessThan">
      <formula>0.8</formula>
    </cfRule>
    <cfRule type="cellIs" dxfId="7737" priority="1284" operator="greaterThan">
      <formula>1</formula>
    </cfRule>
  </conditionalFormatting>
  <conditionalFormatting sqref="R32:R39">
    <cfRule type="cellIs" dxfId="7736" priority="1281" operator="greaterThan">
      <formula>1</formula>
    </cfRule>
    <cfRule type="cellIs" dxfId="7735" priority="1282" operator="lessThan">
      <formula>0.8</formula>
    </cfRule>
  </conditionalFormatting>
  <conditionalFormatting sqref="P39">
    <cfRule type="cellIs" dxfId="7734" priority="1280" operator="greaterThan">
      <formula>0</formula>
    </cfRule>
  </conditionalFormatting>
  <conditionalFormatting sqref="Q32:Q39">
    <cfRule type="cellIs" dxfId="7733" priority="1285" operator="lessThan">
      <formula>0</formula>
    </cfRule>
  </conditionalFormatting>
  <conditionalFormatting sqref="Q32:Q39">
    <cfRule type="cellIs" dxfId="7732" priority="1279" operator="lessThan">
      <formula>0</formula>
    </cfRule>
  </conditionalFormatting>
  <conditionalFormatting sqref="R32:R39">
    <cfRule type="cellIs" dxfId="7731" priority="1277" operator="lessThan">
      <formula>0.8</formula>
    </cfRule>
    <cfRule type="cellIs" dxfId="7730" priority="1278" operator="greaterThan">
      <formula>1</formula>
    </cfRule>
  </conditionalFormatting>
  <conditionalFormatting sqref="R32:R39">
    <cfRule type="cellIs" dxfId="7729" priority="1275" operator="greaterThan">
      <formula>1</formula>
    </cfRule>
    <cfRule type="cellIs" dxfId="7728" priority="1276" operator="lessThan">
      <formula>0.8</formula>
    </cfRule>
  </conditionalFormatting>
  <conditionalFormatting sqref="P39">
    <cfRule type="cellIs" dxfId="7727" priority="1274" operator="greaterThan">
      <formula>0</formula>
    </cfRule>
  </conditionalFormatting>
  <conditionalFormatting sqref="Q32:Q39">
    <cfRule type="cellIs" dxfId="7726" priority="1268" operator="lessThan">
      <formula>0</formula>
    </cfRule>
  </conditionalFormatting>
  <conditionalFormatting sqref="R32:R39">
    <cfRule type="cellIs" dxfId="7725" priority="1272" operator="lessThan">
      <formula>0.8</formula>
    </cfRule>
    <cfRule type="cellIs" dxfId="7724" priority="1273" operator="greaterThan">
      <formula>1</formula>
    </cfRule>
  </conditionalFormatting>
  <conditionalFormatting sqref="R32:R39">
    <cfRule type="cellIs" dxfId="7723" priority="1270" operator="greaterThan">
      <formula>1</formula>
    </cfRule>
    <cfRule type="cellIs" dxfId="7722" priority="1271" operator="lessThan">
      <formula>0.8</formula>
    </cfRule>
  </conditionalFormatting>
  <conditionalFormatting sqref="P39">
    <cfRule type="cellIs" dxfId="7721" priority="1269" operator="greaterThan">
      <formula>0</formula>
    </cfRule>
  </conditionalFormatting>
  <conditionalFormatting sqref="Q32:Q39">
    <cfRule type="cellIs" dxfId="7720" priority="1267" operator="lessThan">
      <formula>0</formula>
    </cfRule>
  </conditionalFormatting>
  <conditionalFormatting sqref="R32:R39">
    <cfRule type="cellIs" dxfId="7719" priority="1265" operator="lessThan">
      <formula>0.8</formula>
    </cfRule>
    <cfRule type="cellIs" dxfId="7718" priority="1266" operator="greaterThan">
      <formula>1</formula>
    </cfRule>
  </conditionalFormatting>
  <conditionalFormatting sqref="R32:R39">
    <cfRule type="cellIs" dxfId="7717" priority="1263" operator="greaterThan">
      <formula>1</formula>
    </cfRule>
    <cfRule type="cellIs" dxfId="7716" priority="1264" operator="lessThan">
      <formula>0.8</formula>
    </cfRule>
  </conditionalFormatting>
  <conditionalFormatting sqref="P39">
    <cfRule type="cellIs" dxfId="7715" priority="1262" operator="greaterThan">
      <formula>0</formula>
    </cfRule>
  </conditionalFormatting>
  <conditionalFormatting sqref="Q32:Q39">
    <cfRule type="cellIs" dxfId="7714" priority="1261" operator="lessThan">
      <formula>0</formula>
    </cfRule>
  </conditionalFormatting>
  <conditionalFormatting sqref="R32:R39">
    <cfRule type="cellIs" dxfId="7713" priority="1259" operator="lessThan">
      <formula>0.8</formula>
    </cfRule>
    <cfRule type="cellIs" dxfId="7712" priority="1260" operator="greaterThan">
      <formula>1</formula>
    </cfRule>
  </conditionalFormatting>
  <conditionalFormatting sqref="R32:R39">
    <cfRule type="cellIs" dxfId="7711" priority="1257" operator="greaterThan">
      <formula>1</formula>
    </cfRule>
    <cfRule type="cellIs" dxfId="7710" priority="1258" operator="lessThan">
      <formula>0.8</formula>
    </cfRule>
  </conditionalFormatting>
  <conditionalFormatting sqref="P39">
    <cfRule type="cellIs" dxfId="7709" priority="1256" operator="greaterThan">
      <formula>0</formula>
    </cfRule>
  </conditionalFormatting>
  <conditionalFormatting sqref="Q32:Q39">
    <cfRule type="cellIs" dxfId="7708" priority="1255" operator="lessThan">
      <formula>0</formula>
    </cfRule>
  </conditionalFormatting>
  <conditionalFormatting sqref="R32:R39">
    <cfRule type="cellIs" dxfId="7707" priority="1253" operator="lessThan">
      <formula>0.8</formula>
    </cfRule>
    <cfRule type="cellIs" dxfId="7706" priority="1254" operator="greaterThan">
      <formula>1</formula>
    </cfRule>
  </conditionalFormatting>
  <conditionalFormatting sqref="R32:R39">
    <cfRule type="cellIs" dxfId="7705" priority="1251" operator="greaterThan">
      <formula>1</formula>
    </cfRule>
    <cfRule type="cellIs" dxfId="7704" priority="1252" operator="lessThan">
      <formula>0.8</formula>
    </cfRule>
  </conditionalFormatting>
  <conditionalFormatting sqref="P39">
    <cfRule type="cellIs" dxfId="7703" priority="1250" operator="greaterThan">
      <formula>0</formula>
    </cfRule>
  </conditionalFormatting>
  <conditionalFormatting sqref="Q32:Q39">
    <cfRule type="cellIs" dxfId="7702" priority="1249" operator="lessThan">
      <formula>0</formula>
    </cfRule>
  </conditionalFormatting>
  <conditionalFormatting sqref="R32:R39">
    <cfRule type="cellIs" dxfId="7701" priority="1247" operator="lessThan">
      <formula>0.8</formula>
    </cfRule>
    <cfRule type="cellIs" dxfId="7700" priority="1248" operator="greaterThan">
      <formula>1</formula>
    </cfRule>
  </conditionalFormatting>
  <conditionalFormatting sqref="R32:R39">
    <cfRule type="cellIs" dxfId="7699" priority="1245" operator="greaterThan">
      <formula>1</formula>
    </cfRule>
    <cfRule type="cellIs" dxfId="7698" priority="1246" operator="lessThan">
      <formula>0.8</formula>
    </cfRule>
  </conditionalFormatting>
  <conditionalFormatting sqref="P39">
    <cfRule type="cellIs" dxfId="7697" priority="1244" operator="greaterThan">
      <formula>0</formula>
    </cfRule>
  </conditionalFormatting>
  <conditionalFormatting sqref="Q32:Q39">
    <cfRule type="cellIs" dxfId="7696" priority="1243" operator="lessThan">
      <formula>0</formula>
    </cfRule>
  </conditionalFormatting>
  <conditionalFormatting sqref="R32:R39">
    <cfRule type="cellIs" dxfId="7695" priority="1241" operator="lessThan">
      <formula>0.8</formula>
    </cfRule>
    <cfRule type="cellIs" dxfId="7694" priority="1242" operator="greaterThan">
      <formula>1</formula>
    </cfRule>
  </conditionalFormatting>
  <conditionalFormatting sqref="R32:R39">
    <cfRule type="cellIs" dxfId="7693" priority="1239" operator="greaterThan">
      <formula>1</formula>
    </cfRule>
    <cfRule type="cellIs" dxfId="7692" priority="1240" operator="lessThan">
      <formula>0.8</formula>
    </cfRule>
  </conditionalFormatting>
  <conditionalFormatting sqref="P39">
    <cfRule type="cellIs" dxfId="7691" priority="1238" operator="greaterThan">
      <formula>0</formula>
    </cfRule>
  </conditionalFormatting>
  <conditionalFormatting sqref="P39">
    <cfRule type="cellIs" dxfId="7690" priority="1232" operator="greaterThan">
      <formula>0</formula>
    </cfRule>
  </conditionalFormatting>
  <conditionalFormatting sqref="Q32:Q39">
    <cfRule type="cellIs" dxfId="7689" priority="1237" operator="lessThan">
      <formula>0</formula>
    </cfRule>
  </conditionalFormatting>
  <conditionalFormatting sqref="R32:R39">
    <cfRule type="cellIs" dxfId="7688" priority="1235" operator="lessThan">
      <formula>0.8</formula>
    </cfRule>
    <cfRule type="cellIs" dxfId="7687" priority="1236" operator="greaterThan">
      <formula>1</formula>
    </cfRule>
  </conditionalFormatting>
  <conditionalFormatting sqref="R32:R39">
    <cfRule type="cellIs" dxfId="7686" priority="1233" operator="greaterThan">
      <formula>1</formula>
    </cfRule>
    <cfRule type="cellIs" dxfId="7685" priority="1234" operator="lessThan">
      <formula>0.8</formula>
    </cfRule>
  </conditionalFormatting>
  <conditionalFormatting sqref="P39">
    <cfRule type="cellIs" dxfId="7684" priority="1226" operator="greaterThan">
      <formula>0</formula>
    </cfRule>
  </conditionalFormatting>
  <conditionalFormatting sqref="Q32:Q39">
    <cfRule type="cellIs" dxfId="7683" priority="1231" operator="lessThan">
      <formula>0</formula>
    </cfRule>
  </conditionalFormatting>
  <conditionalFormatting sqref="R32:R39">
    <cfRule type="cellIs" dxfId="7682" priority="1229" operator="lessThan">
      <formula>0.8</formula>
    </cfRule>
    <cfRule type="cellIs" dxfId="7681" priority="1230" operator="greaterThan">
      <formula>1</formula>
    </cfRule>
  </conditionalFormatting>
  <conditionalFormatting sqref="R32:R39">
    <cfRule type="cellIs" dxfId="7680" priority="1227" operator="greaterThan">
      <formula>1</formula>
    </cfRule>
    <cfRule type="cellIs" dxfId="7679" priority="1228" operator="lessThan">
      <formula>0.8</formula>
    </cfRule>
  </conditionalFormatting>
  <conditionalFormatting sqref="R32:R39">
    <cfRule type="cellIs" dxfId="7678" priority="1223" operator="lessThan">
      <formula>0.8</formula>
    </cfRule>
    <cfRule type="cellIs" dxfId="7677" priority="1224" operator="greaterThan">
      <formula>1</formula>
    </cfRule>
  </conditionalFormatting>
  <conditionalFormatting sqref="R32:R39">
    <cfRule type="cellIs" dxfId="7676" priority="1221" operator="greaterThan">
      <formula>1</formula>
    </cfRule>
    <cfRule type="cellIs" dxfId="7675" priority="1222" operator="lessThan">
      <formula>0.8</formula>
    </cfRule>
  </conditionalFormatting>
  <conditionalFormatting sqref="P39">
    <cfRule type="cellIs" dxfId="7674" priority="1220" operator="greaterThan">
      <formula>0</formula>
    </cfRule>
  </conditionalFormatting>
  <conditionalFormatting sqref="Q32:Q39">
    <cfRule type="cellIs" dxfId="7673" priority="1225" operator="lessThan">
      <formula>0</formula>
    </cfRule>
  </conditionalFormatting>
  <conditionalFormatting sqref="Q32:Q39">
    <cfRule type="cellIs" dxfId="7672" priority="1214" operator="lessThan">
      <formula>0</formula>
    </cfRule>
  </conditionalFormatting>
  <conditionalFormatting sqref="P39">
    <cfRule type="cellIs" dxfId="7671" priority="1215" operator="greaterThan">
      <formula>0</formula>
    </cfRule>
  </conditionalFormatting>
  <conditionalFormatting sqref="R32:R39">
    <cfRule type="cellIs" dxfId="7670" priority="1218" operator="lessThan">
      <formula>0.8</formula>
    </cfRule>
    <cfRule type="cellIs" dxfId="7669" priority="1219" operator="greaterThan">
      <formula>1</formula>
    </cfRule>
  </conditionalFormatting>
  <conditionalFormatting sqref="R32:R39">
    <cfRule type="cellIs" dxfId="7668" priority="1216" operator="greaterThan">
      <formula>1</formula>
    </cfRule>
    <cfRule type="cellIs" dxfId="7667" priority="1217" operator="lessThan">
      <formula>0.8</formula>
    </cfRule>
  </conditionalFormatting>
  <conditionalFormatting sqref="Q32:Q39">
    <cfRule type="cellIs" dxfId="7666" priority="1208" operator="lessThan">
      <formula>0</formula>
    </cfRule>
  </conditionalFormatting>
  <conditionalFormatting sqref="R32:R39">
    <cfRule type="cellIs" dxfId="7665" priority="1212" operator="lessThan">
      <formula>0.8</formula>
    </cfRule>
    <cfRule type="cellIs" dxfId="7664" priority="1213" operator="greaterThan">
      <formula>1</formula>
    </cfRule>
  </conditionalFormatting>
  <conditionalFormatting sqref="R32:R39">
    <cfRule type="cellIs" dxfId="7663" priority="1210" operator="greaterThan">
      <formula>1</formula>
    </cfRule>
    <cfRule type="cellIs" dxfId="7662" priority="1211" operator="lessThan">
      <formula>0.8</formula>
    </cfRule>
  </conditionalFormatting>
  <conditionalFormatting sqref="P39">
    <cfRule type="cellIs" dxfId="7661" priority="1209" operator="greaterThan">
      <formula>0</formula>
    </cfRule>
  </conditionalFormatting>
  <conditionalFormatting sqref="Q32:Q39">
    <cfRule type="cellIs" dxfId="7660" priority="1207" operator="lessThan">
      <formula>0</formula>
    </cfRule>
  </conditionalFormatting>
  <conditionalFormatting sqref="R32:R39">
    <cfRule type="cellIs" dxfId="7659" priority="1205" operator="lessThan">
      <formula>0.8</formula>
    </cfRule>
    <cfRule type="cellIs" dxfId="7658" priority="1206" operator="greaterThan">
      <formula>1</formula>
    </cfRule>
  </conditionalFormatting>
  <conditionalFormatting sqref="R32:R39">
    <cfRule type="cellIs" dxfId="7657" priority="1203" operator="greaterThan">
      <formula>1</formula>
    </cfRule>
    <cfRule type="cellIs" dxfId="7656" priority="1204" operator="lessThan">
      <formula>0.8</formula>
    </cfRule>
  </conditionalFormatting>
  <conditionalFormatting sqref="P39">
    <cfRule type="cellIs" dxfId="7655" priority="1202" operator="greaterThan">
      <formula>0</formula>
    </cfRule>
  </conditionalFormatting>
  <conditionalFormatting sqref="Q32:Q39">
    <cfRule type="cellIs" dxfId="7654" priority="1201" operator="lessThan">
      <formula>0</formula>
    </cfRule>
  </conditionalFormatting>
  <conditionalFormatting sqref="R32:R39">
    <cfRule type="cellIs" dxfId="7653" priority="1199" operator="lessThan">
      <formula>0.8</formula>
    </cfRule>
    <cfRule type="cellIs" dxfId="7652" priority="1200" operator="greaterThan">
      <formula>1</formula>
    </cfRule>
  </conditionalFormatting>
  <conditionalFormatting sqref="R32:R39">
    <cfRule type="cellIs" dxfId="7651" priority="1197" operator="greaterThan">
      <formula>1</formula>
    </cfRule>
    <cfRule type="cellIs" dxfId="7650" priority="1198" operator="lessThan">
      <formula>0.8</formula>
    </cfRule>
  </conditionalFormatting>
  <conditionalFormatting sqref="P39">
    <cfRule type="cellIs" dxfId="7649" priority="1196" operator="greaterThan">
      <formula>0</formula>
    </cfRule>
  </conditionalFormatting>
  <conditionalFormatting sqref="Q32:Q39">
    <cfRule type="cellIs" dxfId="7648" priority="1195" operator="lessThan">
      <formula>0</formula>
    </cfRule>
  </conditionalFormatting>
  <conditionalFormatting sqref="R32:R39">
    <cfRule type="cellIs" dxfId="7647" priority="1193" operator="lessThan">
      <formula>0.8</formula>
    </cfRule>
    <cfRule type="cellIs" dxfId="7646" priority="1194" operator="greaterThan">
      <formula>1</formula>
    </cfRule>
  </conditionalFormatting>
  <conditionalFormatting sqref="R32:R39">
    <cfRule type="cellIs" dxfId="7645" priority="1191" operator="greaterThan">
      <formula>1</formula>
    </cfRule>
    <cfRule type="cellIs" dxfId="7644" priority="1192" operator="lessThan">
      <formula>0.8</formula>
    </cfRule>
  </conditionalFormatting>
  <conditionalFormatting sqref="P39">
    <cfRule type="cellIs" dxfId="7643" priority="1190" operator="greaterThan">
      <formula>0</formula>
    </cfRule>
  </conditionalFormatting>
  <conditionalFormatting sqref="Q32:Q39">
    <cfRule type="cellIs" dxfId="7642" priority="1189" operator="lessThan">
      <formula>0</formula>
    </cfRule>
  </conditionalFormatting>
  <conditionalFormatting sqref="R32:R39">
    <cfRule type="cellIs" dxfId="7641" priority="1187" operator="lessThan">
      <formula>0.8</formula>
    </cfRule>
    <cfRule type="cellIs" dxfId="7640" priority="1188" operator="greaterThan">
      <formula>1</formula>
    </cfRule>
  </conditionalFormatting>
  <conditionalFormatting sqref="R32:R39">
    <cfRule type="cellIs" dxfId="7639" priority="1185" operator="greaterThan">
      <formula>1</formula>
    </cfRule>
    <cfRule type="cellIs" dxfId="7638" priority="1186" operator="lessThan">
      <formula>0.8</formula>
    </cfRule>
  </conditionalFormatting>
  <conditionalFormatting sqref="P39">
    <cfRule type="cellIs" dxfId="7637" priority="1184" operator="greaterThan">
      <formula>0</formula>
    </cfRule>
  </conditionalFormatting>
  <conditionalFormatting sqref="Q96:Q105">
    <cfRule type="cellIs" dxfId="7636" priority="1178" operator="lessThan">
      <formula>0</formula>
    </cfRule>
  </conditionalFormatting>
  <conditionalFormatting sqref="P96:P105">
    <cfRule type="cellIs" dxfId="7635" priority="1179" operator="greaterThan">
      <formula>0</formula>
    </cfRule>
  </conditionalFormatting>
  <conditionalFormatting sqref="R96:R105">
    <cfRule type="cellIs" dxfId="7634" priority="1182" operator="lessThan">
      <formula>0.8</formula>
    </cfRule>
    <cfRule type="cellIs" dxfId="7633" priority="1183" operator="greaterThan">
      <formula>1</formula>
    </cfRule>
  </conditionalFormatting>
  <conditionalFormatting sqref="R96:R105">
    <cfRule type="cellIs" dxfId="7632" priority="1180" operator="greaterThan">
      <formula>1</formula>
    </cfRule>
    <cfRule type="cellIs" dxfId="7631" priority="1181" operator="lessThan">
      <formula>0.8</formula>
    </cfRule>
  </conditionalFormatting>
  <conditionalFormatting sqref="Q96:Q105">
    <cfRule type="cellIs" dxfId="7630" priority="1172" operator="lessThan">
      <formula>0</formula>
    </cfRule>
  </conditionalFormatting>
  <conditionalFormatting sqref="R96:R105">
    <cfRule type="cellIs" dxfId="7629" priority="1176" operator="lessThan">
      <formula>0.8</formula>
    </cfRule>
    <cfRule type="cellIs" dxfId="7628" priority="1177" operator="greaterThan">
      <formula>1</formula>
    </cfRule>
  </conditionalFormatting>
  <conditionalFormatting sqref="R96:R105">
    <cfRule type="cellIs" dxfId="7627" priority="1174" operator="greaterThan">
      <formula>1</formula>
    </cfRule>
    <cfRule type="cellIs" dxfId="7626" priority="1175" operator="lessThan">
      <formula>0.8</formula>
    </cfRule>
  </conditionalFormatting>
  <conditionalFormatting sqref="P96:P105">
    <cfRule type="cellIs" dxfId="7625" priority="1173" operator="greaterThan">
      <formula>0</formula>
    </cfRule>
  </conditionalFormatting>
  <conditionalFormatting sqref="Q96:Q105">
    <cfRule type="cellIs" dxfId="7624" priority="1171" operator="lessThan">
      <formula>0</formula>
    </cfRule>
  </conditionalFormatting>
  <conditionalFormatting sqref="R96:R105">
    <cfRule type="cellIs" dxfId="7623" priority="1169" operator="lessThan">
      <formula>0.8</formula>
    </cfRule>
    <cfRule type="cellIs" dxfId="7622" priority="1170" operator="greaterThan">
      <formula>1</formula>
    </cfRule>
  </conditionalFormatting>
  <conditionalFormatting sqref="R96:R105">
    <cfRule type="cellIs" dxfId="7621" priority="1167" operator="greaterThan">
      <formula>1</formula>
    </cfRule>
    <cfRule type="cellIs" dxfId="7620" priority="1168" operator="lessThan">
      <formula>0.8</formula>
    </cfRule>
  </conditionalFormatting>
  <conditionalFormatting sqref="P96:P105">
    <cfRule type="cellIs" dxfId="7619" priority="1166" operator="greaterThan">
      <formula>0</formula>
    </cfRule>
  </conditionalFormatting>
  <conditionalFormatting sqref="Q96:Q105">
    <cfRule type="cellIs" dxfId="7618" priority="1165" operator="lessThan">
      <formula>0</formula>
    </cfRule>
  </conditionalFormatting>
  <conditionalFormatting sqref="R96:R105">
    <cfRule type="cellIs" dxfId="7617" priority="1163" operator="lessThan">
      <formula>0.8</formula>
    </cfRule>
    <cfRule type="cellIs" dxfId="7616" priority="1164" operator="greaterThan">
      <formula>1</formula>
    </cfRule>
  </conditionalFormatting>
  <conditionalFormatting sqref="R96:R105">
    <cfRule type="cellIs" dxfId="7615" priority="1161" operator="greaterThan">
      <formula>1</formula>
    </cfRule>
    <cfRule type="cellIs" dxfId="7614" priority="1162" operator="lessThan">
      <formula>0.8</formula>
    </cfRule>
  </conditionalFormatting>
  <conditionalFormatting sqref="P96:P105">
    <cfRule type="cellIs" dxfId="7613" priority="1160" operator="greaterThan">
      <formula>0</formula>
    </cfRule>
  </conditionalFormatting>
  <conditionalFormatting sqref="Q96:Q105">
    <cfRule type="cellIs" dxfId="7612" priority="1154" operator="lessThan">
      <formula>0</formula>
    </cfRule>
  </conditionalFormatting>
  <conditionalFormatting sqref="R96:R105">
    <cfRule type="cellIs" dxfId="7611" priority="1158" operator="lessThan">
      <formula>0.8</formula>
    </cfRule>
    <cfRule type="cellIs" dxfId="7610" priority="1159" operator="greaterThan">
      <formula>1</formula>
    </cfRule>
  </conditionalFormatting>
  <conditionalFormatting sqref="R96:R105">
    <cfRule type="cellIs" dxfId="7609" priority="1156" operator="greaterThan">
      <formula>1</formula>
    </cfRule>
    <cfRule type="cellIs" dxfId="7608" priority="1157" operator="lessThan">
      <formula>0.8</formula>
    </cfRule>
  </conditionalFormatting>
  <conditionalFormatting sqref="P96:P105">
    <cfRule type="cellIs" dxfId="7607" priority="1155" operator="greaterThan">
      <formula>0</formula>
    </cfRule>
  </conditionalFormatting>
  <conditionalFormatting sqref="Q96:Q105">
    <cfRule type="cellIs" dxfId="7606" priority="1153" operator="lessThan">
      <formula>0</formula>
    </cfRule>
  </conditionalFormatting>
  <conditionalFormatting sqref="R96:R105">
    <cfRule type="cellIs" dxfId="7605" priority="1151" operator="lessThan">
      <formula>0.8</formula>
    </cfRule>
    <cfRule type="cellIs" dxfId="7604" priority="1152" operator="greaterThan">
      <formula>1</formula>
    </cfRule>
  </conditionalFormatting>
  <conditionalFormatting sqref="R96:R105">
    <cfRule type="cellIs" dxfId="7603" priority="1149" operator="greaterThan">
      <formula>1</formula>
    </cfRule>
    <cfRule type="cellIs" dxfId="7602" priority="1150" operator="lessThan">
      <formula>0.8</formula>
    </cfRule>
  </conditionalFormatting>
  <conditionalFormatting sqref="P96:P105">
    <cfRule type="cellIs" dxfId="7601" priority="1148" operator="greaterThan">
      <formula>0</formula>
    </cfRule>
  </conditionalFormatting>
  <conditionalFormatting sqref="Q96:Q105">
    <cfRule type="cellIs" dxfId="7600" priority="1147" operator="lessThan">
      <formula>0</formula>
    </cfRule>
  </conditionalFormatting>
  <conditionalFormatting sqref="R96:R105">
    <cfRule type="cellIs" dxfId="7599" priority="1145" operator="lessThan">
      <formula>0.8</formula>
    </cfRule>
    <cfRule type="cellIs" dxfId="7598" priority="1146" operator="greaterThan">
      <formula>1</formula>
    </cfRule>
  </conditionalFormatting>
  <conditionalFormatting sqref="R96:R105">
    <cfRule type="cellIs" dxfId="7597" priority="1143" operator="greaterThan">
      <formula>1</formula>
    </cfRule>
    <cfRule type="cellIs" dxfId="7596" priority="1144" operator="lessThan">
      <formula>0.8</formula>
    </cfRule>
  </conditionalFormatting>
  <conditionalFormatting sqref="P96:P105">
    <cfRule type="cellIs" dxfId="7595" priority="1142" operator="greaterThan">
      <formula>0</formula>
    </cfRule>
  </conditionalFormatting>
  <conditionalFormatting sqref="Q96:Q105">
    <cfRule type="cellIs" dxfId="7594" priority="1141" operator="lessThan">
      <formula>0</formula>
    </cfRule>
  </conditionalFormatting>
  <conditionalFormatting sqref="R96:R105">
    <cfRule type="cellIs" dxfId="7593" priority="1139" operator="lessThan">
      <formula>0.8</formula>
    </cfRule>
    <cfRule type="cellIs" dxfId="7592" priority="1140" operator="greaterThan">
      <formula>1</formula>
    </cfRule>
  </conditionalFormatting>
  <conditionalFormatting sqref="R96:R105">
    <cfRule type="cellIs" dxfId="7591" priority="1137" operator="greaterThan">
      <formula>1</formula>
    </cfRule>
    <cfRule type="cellIs" dxfId="7590" priority="1138" operator="lessThan">
      <formula>0.8</formula>
    </cfRule>
  </conditionalFormatting>
  <conditionalFormatting sqref="P96:P105">
    <cfRule type="cellIs" dxfId="7589" priority="1136" operator="greaterThan">
      <formula>0</formula>
    </cfRule>
  </conditionalFormatting>
  <conditionalFormatting sqref="Q96:Q105">
    <cfRule type="cellIs" dxfId="7588" priority="1135" operator="lessThan">
      <formula>0</formula>
    </cfRule>
  </conditionalFormatting>
  <conditionalFormatting sqref="R96:R105">
    <cfRule type="cellIs" dxfId="7587" priority="1133" operator="lessThan">
      <formula>0.8</formula>
    </cfRule>
    <cfRule type="cellIs" dxfId="7586" priority="1134" operator="greaterThan">
      <formula>1</formula>
    </cfRule>
  </conditionalFormatting>
  <conditionalFormatting sqref="R96:R105">
    <cfRule type="cellIs" dxfId="7585" priority="1131" operator="greaterThan">
      <formula>1</formula>
    </cfRule>
    <cfRule type="cellIs" dxfId="7584" priority="1132" operator="lessThan">
      <formula>0.8</formula>
    </cfRule>
  </conditionalFormatting>
  <conditionalFormatting sqref="P96:P105">
    <cfRule type="cellIs" dxfId="7583" priority="1130" operator="greaterThan">
      <formula>0</formula>
    </cfRule>
  </conditionalFormatting>
  <conditionalFormatting sqref="Q96:Q105">
    <cfRule type="cellIs" dxfId="7582" priority="1129" operator="lessThan">
      <formula>0</formula>
    </cfRule>
  </conditionalFormatting>
  <conditionalFormatting sqref="R96:R105">
    <cfRule type="cellIs" dxfId="7581" priority="1127" operator="lessThan">
      <formula>0.8</formula>
    </cfRule>
    <cfRule type="cellIs" dxfId="7580" priority="1128" operator="greaterThan">
      <formula>1</formula>
    </cfRule>
  </conditionalFormatting>
  <conditionalFormatting sqref="R96:R105">
    <cfRule type="cellIs" dxfId="7579" priority="1125" operator="greaterThan">
      <formula>1</formula>
    </cfRule>
    <cfRule type="cellIs" dxfId="7578" priority="1126" operator="lessThan">
      <formula>0.8</formula>
    </cfRule>
  </conditionalFormatting>
  <conditionalFormatting sqref="P96:P105">
    <cfRule type="cellIs" dxfId="7577" priority="1124" operator="greaterThan">
      <formula>0</formula>
    </cfRule>
  </conditionalFormatting>
  <conditionalFormatting sqref="P96:P105">
    <cfRule type="cellIs" dxfId="7576" priority="1118" operator="greaterThan">
      <formula>0</formula>
    </cfRule>
  </conditionalFormatting>
  <conditionalFormatting sqref="Q96:Q105">
    <cfRule type="cellIs" dxfId="7575" priority="1123" operator="lessThan">
      <formula>0</formula>
    </cfRule>
  </conditionalFormatting>
  <conditionalFormatting sqref="R96:R105">
    <cfRule type="cellIs" dxfId="7574" priority="1121" operator="lessThan">
      <formula>0.8</formula>
    </cfRule>
    <cfRule type="cellIs" dxfId="7573" priority="1122" operator="greaterThan">
      <formula>1</formula>
    </cfRule>
  </conditionalFormatting>
  <conditionalFormatting sqref="R96:R105">
    <cfRule type="cellIs" dxfId="7572" priority="1119" operator="greaterThan">
      <formula>1</formula>
    </cfRule>
    <cfRule type="cellIs" dxfId="7571" priority="1120" operator="lessThan">
      <formula>0.8</formula>
    </cfRule>
  </conditionalFormatting>
  <conditionalFormatting sqref="P96:P105">
    <cfRule type="cellIs" dxfId="7570" priority="1112" operator="greaterThan">
      <formula>0</formula>
    </cfRule>
  </conditionalFormatting>
  <conditionalFormatting sqref="Q96:Q105">
    <cfRule type="cellIs" dxfId="7569" priority="1117" operator="lessThan">
      <formula>0</formula>
    </cfRule>
  </conditionalFormatting>
  <conditionalFormatting sqref="R96:R105">
    <cfRule type="cellIs" dxfId="7568" priority="1115" operator="lessThan">
      <formula>0.8</formula>
    </cfRule>
    <cfRule type="cellIs" dxfId="7567" priority="1116" operator="greaterThan">
      <formula>1</formula>
    </cfRule>
  </conditionalFormatting>
  <conditionalFormatting sqref="R96:R105">
    <cfRule type="cellIs" dxfId="7566" priority="1113" operator="greaterThan">
      <formula>1</formula>
    </cfRule>
    <cfRule type="cellIs" dxfId="7565" priority="1114" operator="lessThan">
      <formula>0.8</formula>
    </cfRule>
  </conditionalFormatting>
  <conditionalFormatting sqref="R96:R105">
    <cfRule type="cellIs" dxfId="7564" priority="1109" operator="lessThan">
      <formula>0.8</formula>
    </cfRule>
    <cfRule type="cellIs" dxfId="7563" priority="1110" operator="greaterThan">
      <formula>1</formula>
    </cfRule>
  </conditionalFormatting>
  <conditionalFormatting sqref="R96:R105">
    <cfRule type="cellIs" dxfId="7562" priority="1107" operator="greaterThan">
      <formula>1</formula>
    </cfRule>
    <cfRule type="cellIs" dxfId="7561" priority="1108" operator="lessThan">
      <formula>0.8</formula>
    </cfRule>
  </conditionalFormatting>
  <conditionalFormatting sqref="P96:P105">
    <cfRule type="cellIs" dxfId="7560" priority="1106" operator="greaterThan">
      <formula>0</formula>
    </cfRule>
  </conditionalFormatting>
  <conditionalFormatting sqref="Q96:Q105">
    <cfRule type="cellIs" dxfId="7559" priority="1111" operator="lessThan">
      <formula>0</formula>
    </cfRule>
  </conditionalFormatting>
  <conditionalFormatting sqref="Q96:Q105">
    <cfRule type="cellIs" dxfId="7558" priority="1100" operator="lessThan">
      <formula>0</formula>
    </cfRule>
  </conditionalFormatting>
  <conditionalFormatting sqref="P96:P105">
    <cfRule type="cellIs" dxfId="7557" priority="1101" operator="greaterThan">
      <formula>0</formula>
    </cfRule>
  </conditionalFormatting>
  <conditionalFormatting sqref="R96:R105">
    <cfRule type="cellIs" dxfId="7556" priority="1104" operator="lessThan">
      <formula>0.8</formula>
    </cfRule>
    <cfRule type="cellIs" dxfId="7555" priority="1105" operator="greaterThan">
      <formula>1</formula>
    </cfRule>
  </conditionalFormatting>
  <conditionalFormatting sqref="R96:R105">
    <cfRule type="cellIs" dxfId="7554" priority="1102" operator="greaterThan">
      <formula>1</formula>
    </cfRule>
    <cfRule type="cellIs" dxfId="7553" priority="1103" operator="lessThan">
      <formula>0.8</formula>
    </cfRule>
  </conditionalFormatting>
  <conditionalFormatting sqref="Q96:Q105">
    <cfRule type="cellIs" dxfId="7552" priority="1094" operator="lessThan">
      <formula>0</formula>
    </cfRule>
  </conditionalFormatting>
  <conditionalFormatting sqref="R96:R105">
    <cfRule type="cellIs" dxfId="7551" priority="1098" operator="lessThan">
      <formula>0.8</formula>
    </cfRule>
    <cfRule type="cellIs" dxfId="7550" priority="1099" operator="greaterThan">
      <formula>1</formula>
    </cfRule>
  </conditionalFormatting>
  <conditionalFormatting sqref="R96:R105">
    <cfRule type="cellIs" dxfId="7549" priority="1096" operator="greaterThan">
      <formula>1</formula>
    </cfRule>
    <cfRule type="cellIs" dxfId="7548" priority="1097" operator="lessThan">
      <formula>0.8</formula>
    </cfRule>
  </conditionalFormatting>
  <conditionalFormatting sqref="P96:P105">
    <cfRule type="cellIs" dxfId="7547" priority="1095" operator="greaterThan">
      <formula>0</formula>
    </cfRule>
  </conditionalFormatting>
  <conditionalFormatting sqref="Q96:Q105">
    <cfRule type="cellIs" dxfId="7546" priority="1093" operator="lessThan">
      <formula>0</formula>
    </cfRule>
  </conditionalFormatting>
  <conditionalFormatting sqref="R96:R105">
    <cfRule type="cellIs" dxfId="7545" priority="1091" operator="lessThan">
      <formula>0.8</formula>
    </cfRule>
    <cfRule type="cellIs" dxfId="7544" priority="1092" operator="greaterThan">
      <formula>1</formula>
    </cfRule>
  </conditionalFormatting>
  <conditionalFormatting sqref="R96:R105">
    <cfRule type="cellIs" dxfId="7543" priority="1089" operator="greaterThan">
      <formula>1</formula>
    </cfRule>
    <cfRule type="cellIs" dxfId="7542" priority="1090" operator="lessThan">
      <formula>0.8</formula>
    </cfRule>
  </conditionalFormatting>
  <conditionalFormatting sqref="P96:P105">
    <cfRule type="cellIs" dxfId="7541" priority="1088" operator="greaterThan">
      <formula>0</formula>
    </cfRule>
  </conditionalFormatting>
  <conditionalFormatting sqref="Q96:Q105">
    <cfRule type="cellIs" dxfId="7540" priority="1087" operator="lessThan">
      <formula>0</formula>
    </cfRule>
  </conditionalFormatting>
  <conditionalFormatting sqref="R96:R105">
    <cfRule type="cellIs" dxfId="7539" priority="1085" operator="lessThan">
      <formula>0.8</formula>
    </cfRule>
    <cfRule type="cellIs" dxfId="7538" priority="1086" operator="greaterThan">
      <formula>1</formula>
    </cfRule>
  </conditionalFormatting>
  <conditionalFormatting sqref="R96:R105">
    <cfRule type="cellIs" dxfId="7537" priority="1083" operator="greaterThan">
      <formula>1</formula>
    </cfRule>
    <cfRule type="cellIs" dxfId="7536" priority="1084" operator="lessThan">
      <formula>0.8</formula>
    </cfRule>
  </conditionalFormatting>
  <conditionalFormatting sqref="P96:P105">
    <cfRule type="cellIs" dxfId="7535" priority="1082" operator="greaterThan">
      <formula>0</formula>
    </cfRule>
  </conditionalFormatting>
  <conditionalFormatting sqref="Q96:Q105">
    <cfRule type="cellIs" dxfId="7534" priority="1076" operator="lessThan">
      <formula>0</formula>
    </cfRule>
  </conditionalFormatting>
  <conditionalFormatting sqref="P96:P105">
    <cfRule type="cellIs" dxfId="7533" priority="1077" operator="greaterThan">
      <formula>0</formula>
    </cfRule>
  </conditionalFormatting>
  <conditionalFormatting sqref="R96:R105">
    <cfRule type="cellIs" dxfId="7532" priority="1080" operator="lessThan">
      <formula>0.8</formula>
    </cfRule>
    <cfRule type="cellIs" dxfId="7531" priority="1081" operator="greaterThan">
      <formula>1</formula>
    </cfRule>
  </conditionalFormatting>
  <conditionalFormatting sqref="R96:R105">
    <cfRule type="cellIs" dxfId="7530" priority="1078" operator="greaterThan">
      <formula>1</formula>
    </cfRule>
    <cfRule type="cellIs" dxfId="7529" priority="1079" operator="lessThan">
      <formula>0.8</formula>
    </cfRule>
  </conditionalFormatting>
  <conditionalFormatting sqref="Q96:Q105">
    <cfRule type="cellIs" dxfId="7528" priority="1070" operator="lessThan">
      <formula>0</formula>
    </cfRule>
  </conditionalFormatting>
  <conditionalFormatting sqref="R96:R105">
    <cfRule type="cellIs" dxfId="7527" priority="1074" operator="lessThan">
      <formula>0.8</formula>
    </cfRule>
    <cfRule type="cellIs" dxfId="7526" priority="1075" operator="greaterThan">
      <formula>1</formula>
    </cfRule>
  </conditionalFormatting>
  <conditionalFormatting sqref="R96:R105">
    <cfRule type="cellIs" dxfId="7525" priority="1072" operator="greaterThan">
      <formula>1</formula>
    </cfRule>
    <cfRule type="cellIs" dxfId="7524" priority="1073" operator="lessThan">
      <formula>0.8</formula>
    </cfRule>
  </conditionalFormatting>
  <conditionalFormatting sqref="P96:P105">
    <cfRule type="cellIs" dxfId="7523" priority="1071" operator="greaterThan">
      <formula>0</formula>
    </cfRule>
  </conditionalFormatting>
  <conditionalFormatting sqref="Q96:Q105">
    <cfRule type="cellIs" dxfId="7522" priority="1069" operator="lessThan">
      <formula>0</formula>
    </cfRule>
  </conditionalFormatting>
  <conditionalFormatting sqref="R96:R105">
    <cfRule type="cellIs" dxfId="7521" priority="1067" operator="lessThan">
      <formula>0.8</formula>
    </cfRule>
    <cfRule type="cellIs" dxfId="7520" priority="1068" operator="greaterThan">
      <formula>1</formula>
    </cfRule>
  </conditionalFormatting>
  <conditionalFormatting sqref="R96:R105">
    <cfRule type="cellIs" dxfId="7519" priority="1065" operator="greaterThan">
      <formula>1</formula>
    </cfRule>
    <cfRule type="cellIs" dxfId="7518" priority="1066" operator="lessThan">
      <formula>0.8</formula>
    </cfRule>
  </conditionalFormatting>
  <conditionalFormatting sqref="P96:P105">
    <cfRule type="cellIs" dxfId="7517" priority="1064" operator="greaterThan">
      <formula>0</formula>
    </cfRule>
  </conditionalFormatting>
  <conditionalFormatting sqref="Q96:Q105">
    <cfRule type="cellIs" dxfId="7516" priority="1063" operator="lessThan">
      <formula>0</formula>
    </cfRule>
  </conditionalFormatting>
  <conditionalFormatting sqref="R96:R105">
    <cfRule type="cellIs" dxfId="7515" priority="1061" operator="lessThan">
      <formula>0.8</formula>
    </cfRule>
    <cfRule type="cellIs" dxfId="7514" priority="1062" operator="greaterThan">
      <formula>1</formula>
    </cfRule>
  </conditionalFormatting>
  <conditionalFormatting sqref="R96:R105">
    <cfRule type="cellIs" dxfId="7513" priority="1059" operator="greaterThan">
      <formula>1</formula>
    </cfRule>
    <cfRule type="cellIs" dxfId="7512" priority="1060" operator="lessThan">
      <formula>0.8</formula>
    </cfRule>
  </conditionalFormatting>
  <conditionalFormatting sqref="P96:P105">
    <cfRule type="cellIs" dxfId="7511" priority="1058" operator="greaterThan">
      <formula>0</formula>
    </cfRule>
  </conditionalFormatting>
  <conditionalFormatting sqref="P124 P127 P129:P130">
    <cfRule type="cellIs" dxfId="7510" priority="1052" operator="greaterThan">
      <formula>0</formula>
    </cfRule>
  </conditionalFormatting>
  <conditionalFormatting sqref="Q124 Q127 Q129:Q130">
    <cfRule type="cellIs" dxfId="7509" priority="1057" operator="lessThan">
      <formula>0</formula>
    </cfRule>
  </conditionalFormatting>
  <conditionalFormatting sqref="R124 R127 R129:R130">
    <cfRule type="cellIs" dxfId="7508" priority="1055" operator="lessThan">
      <formula>0.8</formula>
    </cfRule>
    <cfRule type="cellIs" dxfId="7507" priority="1056" operator="greaterThan">
      <formula>1</formula>
    </cfRule>
  </conditionalFormatting>
  <conditionalFormatting sqref="R124 R127 R129:R130">
    <cfRule type="cellIs" dxfId="7506" priority="1053" operator="greaterThan">
      <formula>1</formula>
    </cfRule>
    <cfRule type="cellIs" dxfId="7505" priority="1054" operator="lessThan">
      <formula>0.8</formula>
    </cfRule>
  </conditionalFormatting>
  <conditionalFormatting sqref="Q124 Q127 Q129:Q130">
    <cfRule type="cellIs" dxfId="7504" priority="1051" operator="lessThan">
      <formula>0</formula>
    </cfRule>
  </conditionalFormatting>
  <conditionalFormatting sqref="R124 R127 R129:R130">
    <cfRule type="cellIs" dxfId="7503" priority="1049" operator="lessThan">
      <formula>0.8</formula>
    </cfRule>
    <cfRule type="cellIs" dxfId="7502" priority="1050" operator="greaterThan">
      <formula>1</formula>
    </cfRule>
  </conditionalFormatting>
  <conditionalFormatting sqref="R124 R127 R129:R130">
    <cfRule type="cellIs" dxfId="7501" priority="1047" operator="greaterThan">
      <formula>1</formula>
    </cfRule>
    <cfRule type="cellIs" dxfId="7500" priority="1048" operator="lessThan">
      <formula>0.8</formula>
    </cfRule>
  </conditionalFormatting>
  <conditionalFormatting sqref="P124 P127 P129:P130">
    <cfRule type="cellIs" dxfId="7499" priority="1046" operator="greaterThan">
      <formula>0</formula>
    </cfRule>
  </conditionalFormatting>
  <conditionalFormatting sqref="Q123 Q131 Q126 Q128">
    <cfRule type="cellIs" dxfId="7498" priority="1045" operator="lessThan">
      <formula>0</formula>
    </cfRule>
  </conditionalFormatting>
  <conditionalFormatting sqref="R123 R131 R126 R128">
    <cfRule type="cellIs" dxfId="7497" priority="1043" operator="lessThan">
      <formula>0.8</formula>
    </cfRule>
    <cfRule type="cellIs" dxfId="7496" priority="1044" operator="greaterThan">
      <formula>1</formula>
    </cfRule>
  </conditionalFormatting>
  <conditionalFormatting sqref="R123 R131 R126 R128">
    <cfRule type="cellIs" dxfId="7495" priority="1041" operator="greaterThan">
      <formula>1</formula>
    </cfRule>
    <cfRule type="cellIs" dxfId="7494" priority="1042" operator="lessThan">
      <formula>0.8</formula>
    </cfRule>
  </conditionalFormatting>
  <conditionalFormatting sqref="P123 P131 P126 P128">
    <cfRule type="cellIs" dxfId="7493" priority="1040" operator="greaterThan">
      <formula>0</formula>
    </cfRule>
  </conditionalFormatting>
  <conditionalFormatting sqref="P123 P131 P126 P128">
    <cfRule type="cellIs" dxfId="7492" priority="1034" operator="greaterThan">
      <formula>0</formula>
    </cfRule>
  </conditionalFormatting>
  <conditionalFormatting sqref="Q123 Q131 Q126 Q128">
    <cfRule type="cellIs" dxfId="7491" priority="1039" operator="lessThan">
      <formula>0</formula>
    </cfRule>
  </conditionalFormatting>
  <conditionalFormatting sqref="R123 R131 R126 R128">
    <cfRule type="cellIs" dxfId="7490" priority="1037" operator="lessThan">
      <formula>0.8</formula>
    </cfRule>
    <cfRule type="cellIs" dxfId="7489" priority="1038" operator="greaterThan">
      <formula>1</formula>
    </cfRule>
  </conditionalFormatting>
  <conditionalFormatting sqref="R123 R131 R126 R128">
    <cfRule type="cellIs" dxfId="7488" priority="1035" operator="greaterThan">
      <formula>1</formula>
    </cfRule>
    <cfRule type="cellIs" dxfId="7487" priority="1036" operator="lessThan">
      <formula>0.8</formula>
    </cfRule>
  </conditionalFormatting>
  <conditionalFormatting sqref="P122 P125">
    <cfRule type="cellIs" dxfId="7486" priority="1028" operator="greaterThan">
      <formula>0</formula>
    </cfRule>
  </conditionalFormatting>
  <conditionalFormatting sqref="Q122 Q125">
    <cfRule type="cellIs" dxfId="7485" priority="1033" operator="lessThan">
      <formula>0</formula>
    </cfRule>
  </conditionalFormatting>
  <conditionalFormatting sqref="R122 R125">
    <cfRule type="cellIs" dxfId="7484" priority="1031" operator="lessThan">
      <formula>0.8</formula>
    </cfRule>
    <cfRule type="cellIs" dxfId="7483" priority="1032" operator="greaterThan">
      <formula>1</formula>
    </cfRule>
  </conditionalFormatting>
  <conditionalFormatting sqref="R122 R125">
    <cfRule type="cellIs" dxfId="7482" priority="1029" operator="greaterThan">
      <formula>1</formula>
    </cfRule>
    <cfRule type="cellIs" dxfId="7481" priority="1030" operator="lessThan">
      <formula>0.8</formula>
    </cfRule>
  </conditionalFormatting>
  <conditionalFormatting sqref="P137 P140 P142 P144">
    <cfRule type="cellIs" dxfId="7480" priority="1027" operator="greaterThan">
      <formula>0</formula>
    </cfRule>
  </conditionalFormatting>
  <conditionalFormatting sqref="Q137:Q144">
    <cfRule type="cellIs" dxfId="7479" priority="1026" operator="lessThan">
      <formula>0</formula>
    </cfRule>
  </conditionalFormatting>
  <conditionalFormatting sqref="R137">
    <cfRule type="cellIs" dxfId="7478" priority="1024" operator="lessThan">
      <formula>0.8</formula>
    </cfRule>
    <cfRule type="cellIs" dxfId="7477" priority="1025" operator="greaterThan">
      <formula>1</formula>
    </cfRule>
  </conditionalFormatting>
  <conditionalFormatting sqref="R137">
    <cfRule type="cellIs" dxfId="7476" priority="1022" operator="greaterThan">
      <formula>1</formula>
    </cfRule>
    <cfRule type="cellIs" dxfId="7475" priority="1023" operator="lessThan">
      <formula>0.8</formula>
    </cfRule>
  </conditionalFormatting>
  <conditionalFormatting sqref="P137 P140 P142 P144">
    <cfRule type="cellIs" dxfId="7474" priority="1021" operator="greaterThan">
      <formula>0</formula>
    </cfRule>
  </conditionalFormatting>
  <conditionalFormatting sqref="Q137:Q144">
    <cfRule type="cellIs" dxfId="7473" priority="1020" operator="lessThan">
      <formula>0</formula>
    </cfRule>
  </conditionalFormatting>
  <conditionalFormatting sqref="R137">
    <cfRule type="cellIs" dxfId="7472" priority="1018" operator="lessThan">
      <formula>0.8</formula>
    </cfRule>
    <cfRule type="cellIs" dxfId="7471" priority="1019" operator="greaterThan">
      <formula>1</formula>
    </cfRule>
  </conditionalFormatting>
  <conditionalFormatting sqref="R137">
    <cfRule type="cellIs" dxfId="7470" priority="1016" operator="greaterThan">
      <formula>1</formula>
    </cfRule>
    <cfRule type="cellIs" dxfId="7469" priority="1017" operator="lessThan">
      <formula>0.8</formula>
    </cfRule>
  </conditionalFormatting>
  <conditionalFormatting sqref="P137 P140 P142 P144">
    <cfRule type="cellIs" dxfId="7468" priority="1015" operator="greaterThan">
      <formula>0</formula>
    </cfRule>
  </conditionalFormatting>
  <conditionalFormatting sqref="P137 P140 P142 P144">
    <cfRule type="cellIs" dxfId="7467" priority="1009" operator="greaterThan">
      <formula>0</formula>
    </cfRule>
  </conditionalFormatting>
  <conditionalFormatting sqref="Q137:Q144">
    <cfRule type="cellIs" dxfId="7466" priority="1014" operator="lessThan">
      <formula>0</formula>
    </cfRule>
  </conditionalFormatting>
  <conditionalFormatting sqref="R137">
    <cfRule type="cellIs" dxfId="7465" priority="1012" operator="lessThan">
      <formula>0.8</formula>
    </cfRule>
    <cfRule type="cellIs" dxfId="7464" priority="1013" operator="greaterThan">
      <formula>1</formula>
    </cfRule>
  </conditionalFormatting>
  <conditionalFormatting sqref="R137">
    <cfRule type="cellIs" dxfId="7463" priority="1010" operator="greaterThan">
      <formula>1</formula>
    </cfRule>
    <cfRule type="cellIs" dxfId="7462" priority="1011" operator="lessThan">
      <formula>0.8</formula>
    </cfRule>
  </conditionalFormatting>
  <conditionalFormatting sqref="Q137:Q144">
    <cfRule type="cellIs" dxfId="7461" priority="1008" operator="lessThan">
      <formula>0</formula>
    </cfRule>
  </conditionalFormatting>
  <conditionalFormatting sqref="R137">
    <cfRule type="cellIs" dxfId="7460" priority="1006" operator="lessThan">
      <formula>0.8</formula>
    </cfRule>
    <cfRule type="cellIs" dxfId="7459" priority="1007" operator="greaterThan">
      <formula>1</formula>
    </cfRule>
  </conditionalFormatting>
  <conditionalFormatting sqref="R137">
    <cfRule type="cellIs" dxfId="7458" priority="1004" operator="greaterThan">
      <formula>1</formula>
    </cfRule>
    <cfRule type="cellIs" dxfId="7457" priority="1005" operator="lessThan">
      <formula>0.8</formula>
    </cfRule>
  </conditionalFormatting>
  <conditionalFormatting sqref="P137 P140 P142 P144">
    <cfRule type="cellIs" dxfId="7456" priority="1003" operator="greaterThan">
      <formula>0</formula>
    </cfRule>
  </conditionalFormatting>
  <conditionalFormatting sqref="Q137:Q144">
    <cfRule type="cellIs" dxfId="7455" priority="1002" operator="lessThan">
      <formula>0</formula>
    </cfRule>
  </conditionalFormatting>
  <conditionalFormatting sqref="R137">
    <cfRule type="cellIs" dxfId="7454" priority="1000" operator="lessThan">
      <formula>0.8</formula>
    </cfRule>
    <cfRule type="cellIs" dxfId="7453" priority="1001" operator="greaterThan">
      <formula>1</formula>
    </cfRule>
  </conditionalFormatting>
  <conditionalFormatting sqref="R137">
    <cfRule type="cellIs" dxfId="7452" priority="998" operator="greaterThan">
      <formula>1</formula>
    </cfRule>
    <cfRule type="cellIs" dxfId="7451" priority="999" operator="lessThan">
      <formula>0.8</formula>
    </cfRule>
  </conditionalFormatting>
  <conditionalFormatting sqref="P137 P140 P142 P144">
    <cfRule type="cellIs" dxfId="7450" priority="997" operator="greaterThan">
      <formula>0</formula>
    </cfRule>
  </conditionalFormatting>
  <conditionalFormatting sqref="P137 P140 P142 P144">
    <cfRule type="cellIs" dxfId="7449" priority="991" operator="greaterThan">
      <formula>0</formula>
    </cfRule>
  </conditionalFormatting>
  <conditionalFormatting sqref="Q137:Q144">
    <cfRule type="cellIs" dxfId="7448" priority="996" operator="lessThan">
      <formula>0</formula>
    </cfRule>
  </conditionalFormatting>
  <conditionalFormatting sqref="R137">
    <cfRule type="cellIs" dxfId="7447" priority="994" operator="lessThan">
      <formula>0.8</formula>
    </cfRule>
    <cfRule type="cellIs" dxfId="7446" priority="995" operator="greaterThan">
      <formula>1</formula>
    </cfRule>
  </conditionalFormatting>
  <conditionalFormatting sqref="R137">
    <cfRule type="cellIs" dxfId="7445" priority="992" operator="greaterThan">
      <formula>1</formula>
    </cfRule>
    <cfRule type="cellIs" dxfId="7444" priority="993" operator="lessThan">
      <formula>0.8</formula>
    </cfRule>
  </conditionalFormatting>
  <conditionalFormatting sqref="Q137:Q144">
    <cfRule type="cellIs" dxfId="7443" priority="990" operator="lessThan">
      <formula>0</formula>
    </cfRule>
  </conditionalFormatting>
  <conditionalFormatting sqref="R137">
    <cfRule type="cellIs" dxfId="7442" priority="988" operator="lessThan">
      <formula>0.8</formula>
    </cfRule>
    <cfRule type="cellIs" dxfId="7441" priority="989" operator="greaterThan">
      <formula>1</formula>
    </cfRule>
  </conditionalFormatting>
  <conditionalFormatting sqref="R137">
    <cfRule type="cellIs" dxfId="7440" priority="986" operator="greaterThan">
      <formula>1</formula>
    </cfRule>
    <cfRule type="cellIs" dxfId="7439" priority="987" operator="lessThan">
      <formula>0.8</formula>
    </cfRule>
  </conditionalFormatting>
  <conditionalFormatting sqref="P137 P140 P142 P144">
    <cfRule type="cellIs" dxfId="7438" priority="985" operator="greaterThan">
      <formula>0</formula>
    </cfRule>
  </conditionalFormatting>
  <conditionalFormatting sqref="Q137:Q144">
    <cfRule type="cellIs" dxfId="7437" priority="984" operator="lessThan">
      <formula>0</formula>
    </cfRule>
  </conditionalFormatting>
  <conditionalFormatting sqref="R137">
    <cfRule type="cellIs" dxfId="7436" priority="982" operator="lessThan">
      <formula>0.8</formula>
    </cfRule>
    <cfRule type="cellIs" dxfId="7435" priority="983" operator="greaterThan">
      <formula>1</formula>
    </cfRule>
  </conditionalFormatting>
  <conditionalFormatting sqref="R137">
    <cfRule type="cellIs" dxfId="7434" priority="980" operator="greaterThan">
      <formula>1</formula>
    </cfRule>
    <cfRule type="cellIs" dxfId="7433" priority="981" operator="lessThan">
      <formula>0.8</formula>
    </cfRule>
  </conditionalFormatting>
  <conditionalFormatting sqref="P137 P140 P142 P144">
    <cfRule type="cellIs" dxfId="7432" priority="979" operator="greaterThan">
      <formula>0</formula>
    </cfRule>
  </conditionalFormatting>
  <conditionalFormatting sqref="P137 P140 P142 P144">
    <cfRule type="cellIs" dxfId="7431" priority="973" operator="greaterThan">
      <formula>0</formula>
    </cfRule>
  </conditionalFormatting>
  <conditionalFormatting sqref="Q137:Q144">
    <cfRule type="cellIs" dxfId="7430" priority="978" operator="lessThan">
      <formula>0</formula>
    </cfRule>
  </conditionalFormatting>
  <conditionalFormatting sqref="R137">
    <cfRule type="cellIs" dxfId="7429" priority="976" operator="lessThan">
      <formula>0.8</formula>
    </cfRule>
    <cfRule type="cellIs" dxfId="7428" priority="977" operator="greaterThan">
      <formula>1</formula>
    </cfRule>
  </conditionalFormatting>
  <conditionalFormatting sqref="R137">
    <cfRule type="cellIs" dxfId="7427" priority="974" operator="greaterThan">
      <formula>1</formula>
    </cfRule>
    <cfRule type="cellIs" dxfId="7426" priority="975" operator="lessThan">
      <formula>0.8</formula>
    </cfRule>
  </conditionalFormatting>
  <conditionalFormatting sqref="Q137:Q144">
    <cfRule type="cellIs" dxfId="7425" priority="972" operator="lessThan">
      <formula>0</formula>
    </cfRule>
  </conditionalFormatting>
  <conditionalFormatting sqref="R137">
    <cfRule type="cellIs" dxfId="7424" priority="970" operator="lessThan">
      <formula>0.8</formula>
    </cfRule>
    <cfRule type="cellIs" dxfId="7423" priority="971" operator="greaterThan">
      <formula>1</formula>
    </cfRule>
  </conditionalFormatting>
  <conditionalFormatting sqref="R137">
    <cfRule type="cellIs" dxfId="7422" priority="968" operator="greaterThan">
      <formula>1</formula>
    </cfRule>
    <cfRule type="cellIs" dxfId="7421" priority="969" operator="lessThan">
      <formula>0.8</formula>
    </cfRule>
  </conditionalFormatting>
  <conditionalFormatting sqref="P137 P140 P142 P144">
    <cfRule type="cellIs" dxfId="7420" priority="967" operator="greaterThan">
      <formula>0</formula>
    </cfRule>
  </conditionalFormatting>
  <conditionalFormatting sqref="P138">
    <cfRule type="cellIs" dxfId="7419" priority="962" operator="greaterThan">
      <formula>0</formula>
    </cfRule>
  </conditionalFormatting>
  <conditionalFormatting sqref="R138">
    <cfRule type="cellIs" dxfId="7418" priority="965" operator="lessThan">
      <formula>0.8</formula>
    </cfRule>
    <cfRule type="cellIs" dxfId="7417" priority="966" operator="greaterThan">
      <formula>1</formula>
    </cfRule>
  </conditionalFormatting>
  <conditionalFormatting sqref="R138">
    <cfRule type="cellIs" dxfId="7416" priority="963" operator="greaterThan">
      <formula>1</formula>
    </cfRule>
    <cfRule type="cellIs" dxfId="7415" priority="964" operator="lessThan">
      <formula>0.8</formula>
    </cfRule>
  </conditionalFormatting>
  <conditionalFormatting sqref="R138">
    <cfRule type="cellIs" dxfId="7414" priority="960" operator="lessThan">
      <formula>0.8</formula>
    </cfRule>
    <cfRule type="cellIs" dxfId="7413" priority="961" operator="greaterThan">
      <formula>1</formula>
    </cfRule>
  </conditionalFormatting>
  <conditionalFormatting sqref="R138">
    <cfRule type="cellIs" dxfId="7412" priority="958" operator="greaterThan">
      <formula>1</formula>
    </cfRule>
    <cfRule type="cellIs" dxfId="7411" priority="959" operator="lessThan">
      <formula>0.8</formula>
    </cfRule>
  </conditionalFormatting>
  <conditionalFormatting sqref="P138">
    <cfRule type="cellIs" dxfId="7410" priority="957" operator="greaterThan">
      <formula>0</formula>
    </cfRule>
  </conditionalFormatting>
  <conditionalFormatting sqref="R138">
    <cfRule type="cellIs" dxfId="7409" priority="955" operator="lessThan">
      <formula>0.8</formula>
    </cfRule>
    <cfRule type="cellIs" dxfId="7408" priority="956" operator="greaterThan">
      <formula>1</formula>
    </cfRule>
  </conditionalFormatting>
  <conditionalFormatting sqref="R138">
    <cfRule type="cellIs" dxfId="7407" priority="953" operator="greaterThan">
      <formula>1</formula>
    </cfRule>
    <cfRule type="cellIs" dxfId="7406" priority="954" operator="lessThan">
      <formula>0.8</formula>
    </cfRule>
  </conditionalFormatting>
  <conditionalFormatting sqref="P138">
    <cfRule type="cellIs" dxfId="7405" priority="952" operator="greaterThan">
      <formula>0</formula>
    </cfRule>
  </conditionalFormatting>
  <conditionalFormatting sqref="R138">
    <cfRule type="cellIs" dxfId="7404" priority="950" operator="lessThan">
      <formula>0.8</formula>
    </cfRule>
    <cfRule type="cellIs" dxfId="7403" priority="951" operator="greaterThan">
      <formula>1</formula>
    </cfRule>
  </conditionalFormatting>
  <conditionalFormatting sqref="R138">
    <cfRule type="cellIs" dxfId="7402" priority="948" operator="greaterThan">
      <formula>1</formula>
    </cfRule>
    <cfRule type="cellIs" dxfId="7401" priority="949" operator="lessThan">
      <formula>0.8</formula>
    </cfRule>
  </conditionalFormatting>
  <conditionalFormatting sqref="P138">
    <cfRule type="cellIs" dxfId="7400" priority="947" operator="greaterThan">
      <formula>0</formula>
    </cfRule>
  </conditionalFormatting>
  <conditionalFormatting sqref="R138">
    <cfRule type="cellIs" dxfId="7399" priority="945" operator="lessThan">
      <formula>0.8</formula>
    </cfRule>
    <cfRule type="cellIs" dxfId="7398" priority="946" operator="greaterThan">
      <formula>1</formula>
    </cfRule>
  </conditionalFormatting>
  <conditionalFormatting sqref="R138">
    <cfRule type="cellIs" dxfId="7397" priority="943" operator="greaterThan">
      <formula>1</formula>
    </cfRule>
    <cfRule type="cellIs" dxfId="7396" priority="944" operator="lessThan">
      <formula>0.8</formula>
    </cfRule>
  </conditionalFormatting>
  <conditionalFormatting sqref="R138">
    <cfRule type="cellIs" dxfId="7395" priority="941" operator="lessThan">
      <formula>0.8</formula>
    </cfRule>
    <cfRule type="cellIs" dxfId="7394" priority="942" operator="greaterThan">
      <formula>1</formula>
    </cfRule>
  </conditionalFormatting>
  <conditionalFormatting sqref="R138">
    <cfRule type="cellIs" dxfId="7393" priority="939" operator="greaterThan">
      <formula>1</formula>
    </cfRule>
    <cfRule type="cellIs" dxfId="7392" priority="940" operator="lessThan">
      <formula>0.8</formula>
    </cfRule>
  </conditionalFormatting>
  <conditionalFormatting sqref="P138">
    <cfRule type="cellIs" dxfId="7391" priority="938" operator="greaterThan">
      <formula>0</formula>
    </cfRule>
  </conditionalFormatting>
  <conditionalFormatting sqref="P138">
    <cfRule type="cellIs" dxfId="7390" priority="933" operator="greaterThan">
      <formula>0</formula>
    </cfRule>
  </conditionalFormatting>
  <conditionalFormatting sqref="R138">
    <cfRule type="cellIs" dxfId="7389" priority="936" operator="lessThan">
      <formula>0.8</formula>
    </cfRule>
    <cfRule type="cellIs" dxfId="7388" priority="937" operator="greaterThan">
      <formula>1</formula>
    </cfRule>
  </conditionalFormatting>
  <conditionalFormatting sqref="R138">
    <cfRule type="cellIs" dxfId="7387" priority="934" operator="greaterThan">
      <formula>1</formula>
    </cfRule>
    <cfRule type="cellIs" dxfId="7386" priority="935" operator="lessThan">
      <formula>0.8</formula>
    </cfRule>
  </conditionalFormatting>
  <conditionalFormatting sqref="R138">
    <cfRule type="cellIs" dxfId="7385" priority="931" operator="lessThan">
      <formula>0.8</formula>
    </cfRule>
    <cfRule type="cellIs" dxfId="7384" priority="932" operator="greaterThan">
      <formula>1</formula>
    </cfRule>
  </conditionalFormatting>
  <conditionalFormatting sqref="R138">
    <cfRule type="cellIs" dxfId="7383" priority="929" operator="greaterThan">
      <formula>1</formula>
    </cfRule>
    <cfRule type="cellIs" dxfId="7382" priority="930" operator="lessThan">
      <formula>0.8</formula>
    </cfRule>
  </conditionalFormatting>
  <conditionalFormatting sqref="P138">
    <cfRule type="cellIs" dxfId="7381" priority="928" operator="greaterThan">
      <formula>0</formula>
    </cfRule>
  </conditionalFormatting>
  <conditionalFormatting sqref="Q148:Q154">
    <cfRule type="cellIs" dxfId="7380" priority="927" operator="lessThan">
      <formula>0</formula>
    </cfRule>
  </conditionalFormatting>
  <conditionalFormatting sqref="R148:R154">
    <cfRule type="cellIs" dxfId="7379" priority="925" operator="lessThan">
      <formula>0.8</formula>
    </cfRule>
    <cfRule type="cellIs" dxfId="7378" priority="926" operator="greaterThan">
      <formula>1</formula>
    </cfRule>
  </conditionalFormatting>
  <conditionalFormatting sqref="R148:R154">
    <cfRule type="cellIs" dxfId="7377" priority="923" operator="greaterThan">
      <formula>1</formula>
    </cfRule>
    <cfRule type="cellIs" dxfId="7376" priority="924" operator="lessThan">
      <formula>0.8</formula>
    </cfRule>
  </conditionalFormatting>
  <conditionalFormatting sqref="P148:P154">
    <cfRule type="cellIs" dxfId="7375" priority="922" operator="greaterThan">
      <formula>0</formula>
    </cfRule>
  </conditionalFormatting>
  <conditionalFormatting sqref="P148:P154">
    <cfRule type="cellIs" dxfId="7374" priority="916" operator="greaterThan">
      <formula>0</formula>
    </cfRule>
  </conditionalFormatting>
  <conditionalFormatting sqref="Q148:Q154">
    <cfRule type="cellIs" dxfId="7373" priority="921" operator="lessThan">
      <formula>0</formula>
    </cfRule>
  </conditionalFormatting>
  <conditionalFormatting sqref="R148:R154">
    <cfRule type="cellIs" dxfId="7372" priority="919" operator="lessThan">
      <formula>0.8</formula>
    </cfRule>
    <cfRule type="cellIs" dxfId="7371" priority="920" operator="greaterThan">
      <formula>1</formula>
    </cfRule>
  </conditionalFormatting>
  <conditionalFormatting sqref="R148:R154">
    <cfRule type="cellIs" dxfId="7370" priority="917" operator="greaterThan">
      <formula>1</formula>
    </cfRule>
    <cfRule type="cellIs" dxfId="7369" priority="918" operator="lessThan">
      <formula>0.8</formula>
    </cfRule>
  </conditionalFormatting>
  <conditionalFormatting sqref="Q148:Q154">
    <cfRule type="cellIs" dxfId="7368" priority="915" operator="lessThan">
      <formula>0</formula>
    </cfRule>
  </conditionalFormatting>
  <conditionalFormatting sqref="R148:R154">
    <cfRule type="cellIs" dxfId="7367" priority="913" operator="lessThan">
      <formula>0.8</formula>
    </cfRule>
    <cfRule type="cellIs" dxfId="7366" priority="914" operator="greaterThan">
      <formula>1</formula>
    </cfRule>
  </conditionalFormatting>
  <conditionalFormatting sqref="R148:R154">
    <cfRule type="cellIs" dxfId="7365" priority="911" operator="greaterThan">
      <formula>1</formula>
    </cfRule>
    <cfRule type="cellIs" dxfId="7364" priority="912" operator="lessThan">
      <formula>0.8</formula>
    </cfRule>
  </conditionalFormatting>
  <conditionalFormatting sqref="P148:P154">
    <cfRule type="cellIs" dxfId="7363" priority="910" operator="greaterThan">
      <formula>0</formula>
    </cfRule>
  </conditionalFormatting>
  <conditionalFormatting sqref="Q148:Q154">
    <cfRule type="cellIs" dxfId="7362" priority="909" operator="lessThan">
      <formula>0</formula>
    </cfRule>
  </conditionalFormatting>
  <conditionalFormatting sqref="R148:R154">
    <cfRule type="cellIs" dxfId="7361" priority="907" operator="lessThan">
      <formula>0.8</formula>
    </cfRule>
    <cfRule type="cellIs" dxfId="7360" priority="908" operator="greaterThan">
      <formula>1</formula>
    </cfRule>
  </conditionalFormatting>
  <conditionalFormatting sqref="R148:R154">
    <cfRule type="cellIs" dxfId="7359" priority="905" operator="greaterThan">
      <formula>1</formula>
    </cfRule>
    <cfRule type="cellIs" dxfId="7358" priority="906" operator="lessThan">
      <formula>0.8</formula>
    </cfRule>
  </conditionalFormatting>
  <conditionalFormatting sqref="P148:P154">
    <cfRule type="cellIs" dxfId="7357" priority="904" operator="greaterThan">
      <formula>0</formula>
    </cfRule>
  </conditionalFormatting>
  <conditionalFormatting sqref="P148:P154">
    <cfRule type="cellIs" dxfId="7356" priority="898" operator="greaterThan">
      <formula>0</formula>
    </cfRule>
  </conditionalFormatting>
  <conditionalFormatting sqref="Q148:Q154">
    <cfRule type="cellIs" dxfId="7355" priority="903" operator="lessThan">
      <formula>0</formula>
    </cfRule>
  </conditionalFormatting>
  <conditionalFormatting sqref="R148:R154">
    <cfRule type="cellIs" dxfId="7354" priority="901" operator="lessThan">
      <formula>0.8</formula>
    </cfRule>
    <cfRule type="cellIs" dxfId="7353" priority="902" operator="greaterThan">
      <formula>1</formula>
    </cfRule>
  </conditionalFormatting>
  <conditionalFormatting sqref="R148:R154">
    <cfRule type="cellIs" dxfId="7352" priority="899" operator="greaterThan">
      <formula>1</formula>
    </cfRule>
    <cfRule type="cellIs" dxfId="7351" priority="900" operator="lessThan">
      <formula>0.8</formula>
    </cfRule>
  </conditionalFormatting>
  <conditionalFormatting sqref="Q148:Q154">
    <cfRule type="cellIs" dxfId="7350" priority="897" operator="lessThan">
      <formula>0</formula>
    </cfRule>
  </conditionalFormatting>
  <conditionalFormatting sqref="R148:R154">
    <cfRule type="cellIs" dxfId="7349" priority="895" operator="lessThan">
      <formula>0.8</formula>
    </cfRule>
    <cfRule type="cellIs" dxfId="7348" priority="896" operator="greaterThan">
      <formula>1</formula>
    </cfRule>
  </conditionalFormatting>
  <conditionalFormatting sqref="R148:R154">
    <cfRule type="cellIs" dxfId="7347" priority="893" operator="greaterThan">
      <formula>1</formula>
    </cfRule>
    <cfRule type="cellIs" dxfId="7346" priority="894" operator="lessThan">
      <formula>0.8</formula>
    </cfRule>
  </conditionalFormatting>
  <conditionalFormatting sqref="P148:P154">
    <cfRule type="cellIs" dxfId="7345" priority="892" operator="greaterThan">
      <formula>0</formula>
    </cfRule>
  </conditionalFormatting>
  <conditionalFormatting sqref="Q148:Q154">
    <cfRule type="cellIs" dxfId="7344" priority="886" operator="lessThan">
      <formula>0</formula>
    </cfRule>
  </conditionalFormatting>
  <conditionalFormatting sqref="P148:P154">
    <cfRule type="cellIs" dxfId="7343" priority="887" operator="greaterThan">
      <formula>0</formula>
    </cfRule>
  </conditionalFormatting>
  <conditionalFormatting sqref="R148:R154">
    <cfRule type="cellIs" dxfId="7342" priority="890" operator="lessThan">
      <formula>0.8</formula>
    </cfRule>
    <cfRule type="cellIs" dxfId="7341" priority="891" operator="greaterThan">
      <formula>1</formula>
    </cfRule>
  </conditionalFormatting>
  <conditionalFormatting sqref="R148:R154">
    <cfRule type="cellIs" dxfId="7340" priority="888" operator="greaterThan">
      <formula>1</formula>
    </cfRule>
    <cfRule type="cellIs" dxfId="7339" priority="889" operator="lessThan">
      <formula>0.8</formula>
    </cfRule>
  </conditionalFormatting>
  <conditionalFormatting sqref="Q148:Q154">
    <cfRule type="cellIs" dxfId="7338" priority="880" operator="lessThan">
      <formula>0</formula>
    </cfRule>
  </conditionalFormatting>
  <conditionalFormatting sqref="R148:R154">
    <cfRule type="cellIs" dxfId="7337" priority="884" operator="lessThan">
      <formula>0.8</formula>
    </cfRule>
    <cfRule type="cellIs" dxfId="7336" priority="885" operator="greaterThan">
      <formula>1</formula>
    </cfRule>
  </conditionalFormatting>
  <conditionalFormatting sqref="R148:R154">
    <cfRule type="cellIs" dxfId="7335" priority="882" operator="greaterThan">
      <formula>1</formula>
    </cfRule>
    <cfRule type="cellIs" dxfId="7334" priority="883" operator="lessThan">
      <formula>0.8</formula>
    </cfRule>
  </conditionalFormatting>
  <conditionalFormatting sqref="P148:P154">
    <cfRule type="cellIs" dxfId="7333" priority="881" operator="greaterThan">
      <formula>0</formula>
    </cfRule>
  </conditionalFormatting>
  <conditionalFormatting sqref="Q148:Q154">
    <cfRule type="cellIs" dxfId="7332" priority="879" operator="lessThan">
      <formula>0</formula>
    </cfRule>
  </conditionalFormatting>
  <conditionalFormatting sqref="R148:R154">
    <cfRule type="cellIs" dxfId="7331" priority="877" operator="lessThan">
      <formula>0.8</formula>
    </cfRule>
    <cfRule type="cellIs" dxfId="7330" priority="878" operator="greaterThan">
      <formula>1</formula>
    </cfRule>
  </conditionalFormatting>
  <conditionalFormatting sqref="R148:R154">
    <cfRule type="cellIs" dxfId="7329" priority="875" operator="greaterThan">
      <formula>1</formula>
    </cfRule>
    <cfRule type="cellIs" dxfId="7328" priority="876" operator="lessThan">
      <formula>0.8</formula>
    </cfRule>
  </conditionalFormatting>
  <conditionalFormatting sqref="P148:P154">
    <cfRule type="cellIs" dxfId="7327" priority="874" operator="greaterThan">
      <formula>0</formula>
    </cfRule>
  </conditionalFormatting>
  <conditionalFormatting sqref="Q148:Q154">
    <cfRule type="cellIs" dxfId="7326" priority="873" operator="lessThan">
      <formula>0</formula>
    </cfRule>
  </conditionalFormatting>
  <conditionalFormatting sqref="R148:R154">
    <cfRule type="cellIs" dxfId="7325" priority="871" operator="lessThan">
      <formula>0.8</formula>
    </cfRule>
    <cfRule type="cellIs" dxfId="7324" priority="872" operator="greaterThan">
      <formula>1</formula>
    </cfRule>
  </conditionalFormatting>
  <conditionalFormatting sqref="R148:R154">
    <cfRule type="cellIs" dxfId="7323" priority="869" operator="greaterThan">
      <formula>1</formula>
    </cfRule>
    <cfRule type="cellIs" dxfId="7322" priority="870" operator="lessThan">
      <formula>0.8</formula>
    </cfRule>
  </conditionalFormatting>
  <conditionalFormatting sqref="P148:P154">
    <cfRule type="cellIs" dxfId="7321" priority="868" operator="greaterThan">
      <formula>0</formula>
    </cfRule>
  </conditionalFormatting>
  <conditionalFormatting sqref="Q148:Q154">
    <cfRule type="cellIs" dxfId="7320" priority="867" operator="lessThan">
      <formula>0</formula>
    </cfRule>
  </conditionalFormatting>
  <conditionalFormatting sqref="R148:R154">
    <cfRule type="cellIs" dxfId="7319" priority="865" operator="lessThan">
      <formula>0.8</formula>
    </cfRule>
    <cfRule type="cellIs" dxfId="7318" priority="866" operator="greaterThan">
      <formula>1</formula>
    </cfRule>
  </conditionalFormatting>
  <conditionalFormatting sqref="R148:R154">
    <cfRule type="cellIs" dxfId="7317" priority="863" operator="greaterThan">
      <formula>1</formula>
    </cfRule>
    <cfRule type="cellIs" dxfId="7316" priority="864" operator="lessThan">
      <formula>0.8</formula>
    </cfRule>
  </conditionalFormatting>
  <conditionalFormatting sqref="P148:P154">
    <cfRule type="cellIs" dxfId="7315" priority="862" operator="greaterThan">
      <formula>0</formula>
    </cfRule>
  </conditionalFormatting>
  <conditionalFormatting sqref="Q148:Q154">
    <cfRule type="cellIs" dxfId="7314" priority="861" operator="lessThan">
      <formula>0</formula>
    </cfRule>
  </conditionalFormatting>
  <conditionalFormatting sqref="R148:R154">
    <cfRule type="cellIs" dxfId="7313" priority="859" operator="lessThan">
      <formula>0.8</formula>
    </cfRule>
    <cfRule type="cellIs" dxfId="7312" priority="860" operator="greaterThan">
      <formula>1</formula>
    </cfRule>
  </conditionalFormatting>
  <conditionalFormatting sqref="R148:R154">
    <cfRule type="cellIs" dxfId="7311" priority="857" operator="greaterThan">
      <formula>1</formula>
    </cfRule>
    <cfRule type="cellIs" dxfId="7310" priority="858" operator="lessThan">
      <formula>0.8</formula>
    </cfRule>
  </conditionalFormatting>
  <conditionalFormatting sqref="P148:P154">
    <cfRule type="cellIs" dxfId="7309" priority="856" operator="greaterThan">
      <formula>0</formula>
    </cfRule>
  </conditionalFormatting>
  <conditionalFormatting sqref="Q148:Q154">
    <cfRule type="cellIs" dxfId="7308" priority="855" operator="lessThan">
      <formula>0</formula>
    </cfRule>
  </conditionalFormatting>
  <conditionalFormatting sqref="R148:R154">
    <cfRule type="cellIs" dxfId="7307" priority="853" operator="lessThan">
      <formula>0.8</formula>
    </cfRule>
    <cfRule type="cellIs" dxfId="7306" priority="854" operator="greaterThan">
      <formula>1</formula>
    </cfRule>
  </conditionalFormatting>
  <conditionalFormatting sqref="R148:R154">
    <cfRule type="cellIs" dxfId="7305" priority="851" operator="greaterThan">
      <formula>1</formula>
    </cfRule>
    <cfRule type="cellIs" dxfId="7304" priority="852" operator="lessThan">
      <formula>0.8</formula>
    </cfRule>
  </conditionalFormatting>
  <conditionalFormatting sqref="P148:P154">
    <cfRule type="cellIs" dxfId="7303" priority="850" operator="greaterThan">
      <formula>0</formula>
    </cfRule>
  </conditionalFormatting>
  <conditionalFormatting sqref="Q148:Q154">
    <cfRule type="cellIs" dxfId="7302" priority="849" operator="lessThan">
      <formula>0</formula>
    </cfRule>
  </conditionalFormatting>
  <conditionalFormatting sqref="R148:R154">
    <cfRule type="cellIs" dxfId="7301" priority="847" operator="lessThan">
      <formula>0.8</formula>
    </cfRule>
    <cfRule type="cellIs" dxfId="7300" priority="848" operator="greaterThan">
      <formula>1</formula>
    </cfRule>
  </conditionalFormatting>
  <conditionalFormatting sqref="R148:R154">
    <cfRule type="cellIs" dxfId="7299" priority="845" operator="greaterThan">
      <formula>1</formula>
    </cfRule>
    <cfRule type="cellIs" dxfId="7298" priority="846" operator="lessThan">
      <formula>0.8</formula>
    </cfRule>
  </conditionalFormatting>
  <conditionalFormatting sqref="P148:P154">
    <cfRule type="cellIs" dxfId="7297" priority="844" operator="greaterThan">
      <formula>0</formula>
    </cfRule>
  </conditionalFormatting>
  <conditionalFormatting sqref="Q148:Q154">
    <cfRule type="cellIs" dxfId="7296" priority="843" operator="lessThan">
      <formula>0</formula>
    </cfRule>
  </conditionalFormatting>
  <conditionalFormatting sqref="R148:R154">
    <cfRule type="cellIs" dxfId="7295" priority="841" operator="lessThan">
      <formula>0.8</formula>
    </cfRule>
    <cfRule type="cellIs" dxfId="7294" priority="842" operator="greaterThan">
      <formula>1</formula>
    </cfRule>
  </conditionalFormatting>
  <conditionalFormatting sqref="R148:R154">
    <cfRule type="cellIs" dxfId="7293" priority="839" operator="greaterThan">
      <formula>1</formula>
    </cfRule>
    <cfRule type="cellIs" dxfId="7292" priority="840" operator="lessThan">
      <formula>0.8</formula>
    </cfRule>
  </conditionalFormatting>
  <conditionalFormatting sqref="P148:P154">
    <cfRule type="cellIs" dxfId="7291" priority="838" operator="greaterThan">
      <formula>0</formula>
    </cfRule>
  </conditionalFormatting>
  <conditionalFormatting sqref="P148:P154">
    <cfRule type="cellIs" dxfId="7290" priority="832" operator="greaterThan">
      <formula>0</formula>
    </cfRule>
  </conditionalFormatting>
  <conditionalFormatting sqref="Q148:Q154">
    <cfRule type="cellIs" dxfId="7289" priority="837" operator="lessThan">
      <formula>0</formula>
    </cfRule>
  </conditionalFormatting>
  <conditionalFormatting sqref="R148:R154">
    <cfRule type="cellIs" dxfId="7288" priority="835" operator="lessThan">
      <formula>0.8</formula>
    </cfRule>
    <cfRule type="cellIs" dxfId="7287" priority="836" operator="greaterThan">
      <formula>1</formula>
    </cfRule>
  </conditionalFormatting>
  <conditionalFormatting sqref="R148:R154">
    <cfRule type="cellIs" dxfId="7286" priority="833" operator="greaterThan">
      <formula>1</formula>
    </cfRule>
    <cfRule type="cellIs" dxfId="7285" priority="834" operator="lessThan">
      <formula>0.8</formula>
    </cfRule>
  </conditionalFormatting>
  <conditionalFormatting sqref="P148:P154">
    <cfRule type="cellIs" dxfId="7284" priority="826" operator="greaterThan">
      <formula>0</formula>
    </cfRule>
  </conditionalFormatting>
  <conditionalFormatting sqref="Q148:Q154">
    <cfRule type="cellIs" dxfId="7283" priority="831" operator="lessThan">
      <formula>0</formula>
    </cfRule>
  </conditionalFormatting>
  <conditionalFormatting sqref="R148:R154">
    <cfRule type="cellIs" dxfId="7282" priority="829" operator="lessThan">
      <formula>0.8</formula>
    </cfRule>
    <cfRule type="cellIs" dxfId="7281" priority="830" operator="greaterThan">
      <formula>1</formula>
    </cfRule>
  </conditionalFormatting>
  <conditionalFormatting sqref="R148:R154">
    <cfRule type="cellIs" dxfId="7280" priority="827" operator="greaterThan">
      <formula>1</formula>
    </cfRule>
    <cfRule type="cellIs" dxfId="7279" priority="828" operator="lessThan">
      <formula>0.8</formula>
    </cfRule>
  </conditionalFormatting>
  <conditionalFormatting sqref="R148:R154">
    <cfRule type="cellIs" dxfId="7278" priority="823" operator="lessThan">
      <formula>0.8</formula>
    </cfRule>
    <cfRule type="cellIs" dxfId="7277" priority="824" operator="greaterThan">
      <formula>1</formula>
    </cfRule>
  </conditionalFormatting>
  <conditionalFormatting sqref="R148:R154">
    <cfRule type="cellIs" dxfId="7276" priority="821" operator="greaterThan">
      <formula>1</formula>
    </cfRule>
    <cfRule type="cellIs" dxfId="7275" priority="822" operator="lessThan">
      <formula>0.8</formula>
    </cfRule>
  </conditionalFormatting>
  <conditionalFormatting sqref="P148:P154">
    <cfRule type="cellIs" dxfId="7274" priority="820" operator="greaterThan">
      <formula>0</formula>
    </cfRule>
  </conditionalFormatting>
  <conditionalFormatting sqref="Q148:Q154">
    <cfRule type="cellIs" dxfId="7273" priority="825" operator="lessThan">
      <formula>0</formula>
    </cfRule>
  </conditionalFormatting>
  <conditionalFormatting sqref="Q148:Q154">
    <cfRule type="cellIs" dxfId="7272" priority="819" operator="lessThan">
      <formula>0</formula>
    </cfRule>
  </conditionalFormatting>
  <conditionalFormatting sqref="R148:R154">
    <cfRule type="cellIs" dxfId="7271" priority="817" operator="lessThan">
      <formula>0.8</formula>
    </cfRule>
    <cfRule type="cellIs" dxfId="7270" priority="818" operator="greaterThan">
      <formula>1</formula>
    </cfRule>
  </conditionalFormatting>
  <conditionalFormatting sqref="R148:R154">
    <cfRule type="cellIs" dxfId="7269" priority="815" operator="greaterThan">
      <formula>1</formula>
    </cfRule>
    <cfRule type="cellIs" dxfId="7268" priority="816" operator="lessThan">
      <formula>0.8</formula>
    </cfRule>
  </conditionalFormatting>
  <conditionalFormatting sqref="P148:P154">
    <cfRule type="cellIs" dxfId="7267" priority="814" operator="greaterThan">
      <formula>0</formula>
    </cfRule>
  </conditionalFormatting>
  <conditionalFormatting sqref="P148:P154">
    <cfRule type="cellIs" dxfId="7266" priority="808" operator="greaterThan">
      <formula>0</formula>
    </cfRule>
  </conditionalFormatting>
  <conditionalFormatting sqref="Q148:Q154">
    <cfRule type="cellIs" dxfId="7265" priority="813" operator="lessThan">
      <formula>0</formula>
    </cfRule>
  </conditionalFormatting>
  <conditionalFormatting sqref="R148:R154">
    <cfRule type="cellIs" dxfId="7264" priority="811" operator="lessThan">
      <formula>0.8</formula>
    </cfRule>
    <cfRule type="cellIs" dxfId="7263" priority="812" operator="greaterThan">
      <formula>1</formula>
    </cfRule>
  </conditionalFormatting>
  <conditionalFormatting sqref="R148:R154">
    <cfRule type="cellIs" dxfId="7262" priority="809" operator="greaterThan">
      <formula>1</formula>
    </cfRule>
    <cfRule type="cellIs" dxfId="7261" priority="810" operator="lessThan">
      <formula>0.8</formula>
    </cfRule>
  </conditionalFormatting>
  <conditionalFormatting sqref="P148:P154">
    <cfRule type="cellIs" dxfId="7260" priority="802" operator="greaterThan">
      <formula>0</formula>
    </cfRule>
  </conditionalFormatting>
  <conditionalFormatting sqref="Q148:Q154">
    <cfRule type="cellIs" dxfId="7259" priority="807" operator="lessThan">
      <formula>0</formula>
    </cfRule>
  </conditionalFormatting>
  <conditionalFormatting sqref="R148:R154">
    <cfRule type="cellIs" dxfId="7258" priority="805" operator="lessThan">
      <formula>0.8</formula>
    </cfRule>
    <cfRule type="cellIs" dxfId="7257" priority="806" operator="greaterThan">
      <formula>1</formula>
    </cfRule>
  </conditionalFormatting>
  <conditionalFormatting sqref="R148:R154">
    <cfRule type="cellIs" dxfId="7256" priority="803" operator="greaterThan">
      <formula>1</formula>
    </cfRule>
    <cfRule type="cellIs" dxfId="7255" priority="804" operator="lessThan">
      <formula>0.8</formula>
    </cfRule>
  </conditionalFormatting>
  <conditionalFormatting sqref="R148:R154">
    <cfRule type="cellIs" dxfId="7254" priority="799" operator="lessThan">
      <formula>0.8</formula>
    </cfRule>
    <cfRule type="cellIs" dxfId="7253" priority="800" operator="greaterThan">
      <formula>1</formula>
    </cfRule>
  </conditionalFormatting>
  <conditionalFormatting sqref="R148:R154">
    <cfRule type="cellIs" dxfId="7252" priority="797" operator="greaterThan">
      <formula>1</formula>
    </cfRule>
    <cfRule type="cellIs" dxfId="7251" priority="798" operator="lessThan">
      <formula>0.8</formula>
    </cfRule>
  </conditionalFormatting>
  <conditionalFormatting sqref="P148:P154">
    <cfRule type="cellIs" dxfId="7250" priority="796" operator="greaterThan">
      <formula>0</formula>
    </cfRule>
  </conditionalFormatting>
  <conditionalFormatting sqref="Q148:Q154">
    <cfRule type="cellIs" dxfId="7249" priority="801" operator="lessThan">
      <formula>0</formula>
    </cfRule>
  </conditionalFormatting>
  <conditionalFormatting sqref="P148:P154">
    <cfRule type="cellIs" dxfId="7248" priority="790" operator="greaterThan">
      <formula>0</formula>
    </cfRule>
  </conditionalFormatting>
  <conditionalFormatting sqref="Q148:Q154">
    <cfRule type="cellIs" dxfId="7247" priority="795" operator="lessThan">
      <formula>0</formula>
    </cfRule>
  </conditionalFormatting>
  <conditionalFormatting sqref="R148:R154">
    <cfRule type="cellIs" dxfId="7246" priority="793" operator="lessThan">
      <formula>0.8</formula>
    </cfRule>
    <cfRule type="cellIs" dxfId="7245" priority="794" operator="greaterThan">
      <formula>1</formula>
    </cfRule>
  </conditionalFormatting>
  <conditionalFormatting sqref="R148:R154">
    <cfRule type="cellIs" dxfId="7244" priority="791" operator="greaterThan">
      <formula>1</formula>
    </cfRule>
    <cfRule type="cellIs" dxfId="7243" priority="792" operator="lessThan">
      <formula>0.8</formula>
    </cfRule>
  </conditionalFormatting>
  <conditionalFormatting sqref="R148:R154">
    <cfRule type="cellIs" dxfId="7242" priority="787" operator="lessThan">
      <formula>0.8</formula>
    </cfRule>
    <cfRule type="cellIs" dxfId="7241" priority="788" operator="greaterThan">
      <formula>1</formula>
    </cfRule>
  </conditionalFormatting>
  <conditionalFormatting sqref="R148:R154">
    <cfRule type="cellIs" dxfId="7240" priority="785" operator="greaterThan">
      <formula>1</formula>
    </cfRule>
    <cfRule type="cellIs" dxfId="7239" priority="786" operator="lessThan">
      <formula>0.8</formula>
    </cfRule>
  </conditionalFormatting>
  <conditionalFormatting sqref="P148:P154">
    <cfRule type="cellIs" dxfId="7238" priority="784" operator="greaterThan">
      <formula>0</formula>
    </cfRule>
  </conditionalFormatting>
  <conditionalFormatting sqref="Q148:Q154">
    <cfRule type="cellIs" dxfId="7237" priority="789" operator="lessThan">
      <formula>0</formula>
    </cfRule>
  </conditionalFormatting>
  <conditionalFormatting sqref="R148:R154">
    <cfRule type="cellIs" dxfId="7236" priority="781" operator="lessThan">
      <formula>0.8</formula>
    </cfRule>
    <cfRule type="cellIs" dxfId="7235" priority="782" operator="greaterThan">
      <formula>1</formula>
    </cfRule>
  </conditionalFormatting>
  <conditionalFormatting sqref="R148:R154">
    <cfRule type="cellIs" dxfId="7234" priority="779" operator="greaterThan">
      <formula>1</formula>
    </cfRule>
    <cfRule type="cellIs" dxfId="7233" priority="780" operator="lessThan">
      <formula>0.8</formula>
    </cfRule>
  </conditionalFormatting>
  <conditionalFormatting sqref="P148:P154">
    <cfRule type="cellIs" dxfId="7232" priority="778" operator="greaterThan">
      <formula>0</formula>
    </cfRule>
  </conditionalFormatting>
  <conditionalFormatting sqref="Q148:Q154">
    <cfRule type="cellIs" dxfId="7231" priority="783" operator="lessThan">
      <formula>0</formula>
    </cfRule>
  </conditionalFormatting>
  <conditionalFormatting sqref="Q148:Q154">
    <cfRule type="cellIs" dxfId="7230" priority="777" operator="lessThan">
      <formula>0</formula>
    </cfRule>
  </conditionalFormatting>
  <conditionalFormatting sqref="R148:R154">
    <cfRule type="cellIs" dxfId="7229" priority="775" operator="lessThan">
      <formula>0.8</formula>
    </cfRule>
    <cfRule type="cellIs" dxfId="7228" priority="776" operator="greaterThan">
      <formula>1</formula>
    </cfRule>
  </conditionalFormatting>
  <conditionalFormatting sqref="R148:R154">
    <cfRule type="cellIs" dxfId="7227" priority="773" operator="greaterThan">
      <formula>1</formula>
    </cfRule>
    <cfRule type="cellIs" dxfId="7226" priority="774" operator="lessThan">
      <formula>0.8</formula>
    </cfRule>
  </conditionalFormatting>
  <conditionalFormatting sqref="P148:P154">
    <cfRule type="cellIs" dxfId="7225" priority="772" operator="greaterThan">
      <formula>0</formula>
    </cfRule>
  </conditionalFormatting>
  <conditionalFormatting sqref="Q148:Q154">
    <cfRule type="cellIs" dxfId="7224" priority="766" operator="lessThan">
      <formula>0</formula>
    </cfRule>
  </conditionalFormatting>
  <conditionalFormatting sqref="R148:R154">
    <cfRule type="cellIs" dxfId="7223" priority="770" operator="lessThan">
      <formula>0.8</formula>
    </cfRule>
    <cfRule type="cellIs" dxfId="7222" priority="771" operator="greaterThan">
      <formula>1</formula>
    </cfRule>
  </conditionalFormatting>
  <conditionalFormatting sqref="R148:R154">
    <cfRule type="cellIs" dxfId="7221" priority="768" operator="greaterThan">
      <formula>1</formula>
    </cfRule>
    <cfRule type="cellIs" dxfId="7220" priority="769" operator="lessThan">
      <formula>0.8</formula>
    </cfRule>
  </conditionalFormatting>
  <conditionalFormatting sqref="P148:P154">
    <cfRule type="cellIs" dxfId="7219" priority="767" operator="greaterThan">
      <formula>0</formula>
    </cfRule>
  </conditionalFormatting>
  <conditionalFormatting sqref="Q148:Q154">
    <cfRule type="cellIs" dxfId="7218" priority="765" operator="lessThan">
      <formula>0</formula>
    </cfRule>
  </conditionalFormatting>
  <conditionalFormatting sqref="R148:R154">
    <cfRule type="cellIs" dxfId="7217" priority="763" operator="lessThan">
      <formula>0.8</formula>
    </cfRule>
    <cfRule type="cellIs" dxfId="7216" priority="764" operator="greaterThan">
      <formula>1</formula>
    </cfRule>
  </conditionalFormatting>
  <conditionalFormatting sqref="R148:R154">
    <cfRule type="cellIs" dxfId="7215" priority="761" operator="greaterThan">
      <formula>1</formula>
    </cfRule>
    <cfRule type="cellIs" dxfId="7214" priority="762" operator="lessThan">
      <formula>0.8</formula>
    </cfRule>
  </conditionalFormatting>
  <conditionalFormatting sqref="P148:P154">
    <cfRule type="cellIs" dxfId="7213" priority="760" operator="greaterThan">
      <formula>0</formula>
    </cfRule>
  </conditionalFormatting>
  <conditionalFormatting sqref="Q148:Q154">
    <cfRule type="cellIs" dxfId="7212" priority="759" operator="lessThan">
      <formula>0</formula>
    </cfRule>
  </conditionalFormatting>
  <conditionalFormatting sqref="R148:R154">
    <cfRule type="cellIs" dxfId="7211" priority="757" operator="lessThan">
      <formula>0.8</formula>
    </cfRule>
    <cfRule type="cellIs" dxfId="7210" priority="758" operator="greaterThan">
      <formula>1</formula>
    </cfRule>
  </conditionalFormatting>
  <conditionalFormatting sqref="R148:R154">
    <cfRule type="cellIs" dxfId="7209" priority="755" operator="greaterThan">
      <formula>1</formula>
    </cfRule>
    <cfRule type="cellIs" dxfId="7208" priority="756" operator="lessThan">
      <formula>0.8</formula>
    </cfRule>
  </conditionalFormatting>
  <conditionalFormatting sqref="P148:P154">
    <cfRule type="cellIs" dxfId="7207" priority="754" operator="greaterThan">
      <formula>0</formula>
    </cfRule>
  </conditionalFormatting>
  <conditionalFormatting sqref="Q148:Q154">
    <cfRule type="cellIs" dxfId="7206" priority="753" operator="lessThan">
      <formula>0</formula>
    </cfRule>
  </conditionalFormatting>
  <conditionalFormatting sqref="R148:R154">
    <cfRule type="cellIs" dxfId="7205" priority="751" operator="lessThan">
      <formula>0.8</formula>
    </cfRule>
    <cfRule type="cellIs" dxfId="7204" priority="752" operator="greaterThan">
      <formula>1</formula>
    </cfRule>
  </conditionalFormatting>
  <conditionalFormatting sqref="R148:R154">
    <cfRule type="cellIs" dxfId="7203" priority="749" operator="greaterThan">
      <formula>1</formula>
    </cfRule>
    <cfRule type="cellIs" dxfId="7202" priority="750" operator="lessThan">
      <formula>0.8</formula>
    </cfRule>
  </conditionalFormatting>
  <conditionalFormatting sqref="P148:P154">
    <cfRule type="cellIs" dxfId="7201" priority="748" operator="greaterThan">
      <formula>0</formula>
    </cfRule>
  </conditionalFormatting>
  <conditionalFormatting sqref="Q148:Q154">
    <cfRule type="cellIs" dxfId="7200" priority="747" operator="lessThan">
      <formula>0</formula>
    </cfRule>
  </conditionalFormatting>
  <conditionalFormatting sqref="R148:R154">
    <cfRule type="cellIs" dxfId="7199" priority="745" operator="lessThan">
      <formula>0.8</formula>
    </cfRule>
    <cfRule type="cellIs" dxfId="7198" priority="746" operator="greaterThan">
      <formula>1</formula>
    </cfRule>
  </conditionalFormatting>
  <conditionalFormatting sqref="R148:R154">
    <cfRule type="cellIs" dxfId="7197" priority="743" operator="greaterThan">
      <formula>1</formula>
    </cfRule>
    <cfRule type="cellIs" dxfId="7196" priority="744" operator="lessThan">
      <formula>0.8</formula>
    </cfRule>
  </conditionalFormatting>
  <conditionalFormatting sqref="P148:P154">
    <cfRule type="cellIs" dxfId="7195" priority="742" operator="greaterThan">
      <formula>0</formula>
    </cfRule>
  </conditionalFormatting>
  <conditionalFormatting sqref="Q148:Q154">
    <cfRule type="cellIs" dxfId="7194" priority="741" operator="lessThan">
      <formula>0</formula>
    </cfRule>
  </conditionalFormatting>
  <conditionalFormatting sqref="R148:R154">
    <cfRule type="cellIs" dxfId="7193" priority="739" operator="lessThan">
      <formula>0.8</formula>
    </cfRule>
    <cfRule type="cellIs" dxfId="7192" priority="740" operator="greaterThan">
      <formula>1</formula>
    </cfRule>
  </conditionalFormatting>
  <conditionalFormatting sqref="R148:R154">
    <cfRule type="cellIs" dxfId="7191" priority="737" operator="greaterThan">
      <formula>1</formula>
    </cfRule>
    <cfRule type="cellIs" dxfId="7190" priority="738" operator="lessThan">
      <formula>0.8</formula>
    </cfRule>
  </conditionalFormatting>
  <conditionalFormatting sqref="P148:P154">
    <cfRule type="cellIs" dxfId="7189" priority="736" operator="greaterThan">
      <formula>0</formula>
    </cfRule>
  </conditionalFormatting>
  <conditionalFormatting sqref="P148:P154">
    <cfRule type="cellIs" dxfId="7188" priority="730" operator="greaterThan">
      <formula>0</formula>
    </cfRule>
  </conditionalFormatting>
  <conditionalFormatting sqref="Q148:Q154">
    <cfRule type="cellIs" dxfId="7187" priority="735" operator="lessThan">
      <formula>0</formula>
    </cfRule>
  </conditionalFormatting>
  <conditionalFormatting sqref="R148:R154">
    <cfRule type="cellIs" dxfId="7186" priority="733" operator="lessThan">
      <formula>0.8</formula>
    </cfRule>
    <cfRule type="cellIs" dxfId="7185" priority="734" operator="greaterThan">
      <formula>1</formula>
    </cfRule>
  </conditionalFormatting>
  <conditionalFormatting sqref="R148:R154">
    <cfRule type="cellIs" dxfId="7184" priority="731" operator="greaterThan">
      <formula>1</formula>
    </cfRule>
    <cfRule type="cellIs" dxfId="7183" priority="732" operator="lessThan">
      <formula>0.8</formula>
    </cfRule>
  </conditionalFormatting>
  <conditionalFormatting sqref="P148:P154">
    <cfRule type="cellIs" dxfId="7182" priority="724" operator="greaterThan">
      <formula>0</formula>
    </cfRule>
  </conditionalFormatting>
  <conditionalFormatting sqref="Q148:Q154">
    <cfRule type="cellIs" dxfId="7181" priority="729" operator="lessThan">
      <formula>0</formula>
    </cfRule>
  </conditionalFormatting>
  <conditionalFormatting sqref="R148:R154">
    <cfRule type="cellIs" dxfId="7180" priority="727" operator="lessThan">
      <formula>0.8</formula>
    </cfRule>
    <cfRule type="cellIs" dxfId="7179" priority="728" operator="greaterThan">
      <formula>1</formula>
    </cfRule>
  </conditionalFormatting>
  <conditionalFormatting sqref="R148:R154">
    <cfRule type="cellIs" dxfId="7178" priority="725" operator="greaterThan">
      <formula>1</formula>
    </cfRule>
    <cfRule type="cellIs" dxfId="7177" priority="726" operator="lessThan">
      <formula>0.8</formula>
    </cfRule>
  </conditionalFormatting>
  <conditionalFormatting sqref="R148:R154">
    <cfRule type="cellIs" dxfId="7176" priority="721" operator="lessThan">
      <formula>0.8</formula>
    </cfRule>
    <cfRule type="cellIs" dxfId="7175" priority="722" operator="greaterThan">
      <formula>1</formula>
    </cfRule>
  </conditionalFormatting>
  <conditionalFormatting sqref="R148:R154">
    <cfRule type="cellIs" dxfId="7174" priority="719" operator="greaterThan">
      <formula>1</formula>
    </cfRule>
    <cfRule type="cellIs" dxfId="7173" priority="720" operator="lessThan">
      <formula>0.8</formula>
    </cfRule>
  </conditionalFormatting>
  <conditionalFormatting sqref="P148:P154">
    <cfRule type="cellIs" dxfId="7172" priority="718" operator="greaterThan">
      <formula>0</formula>
    </cfRule>
  </conditionalFormatting>
  <conditionalFormatting sqref="Q148:Q154">
    <cfRule type="cellIs" dxfId="7171" priority="723" operator="lessThan">
      <formula>0</formula>
    </cfRule>
  </conditionalFormatting>
  <conditionalFormatting sqref="P44:P51">
    <cfRule type="cellIs" dxfId="7170" priority="712" operator="greaterThan">
      <formula>0</formula>
    </cfRule>
  </conditionalFormatting>
  <conditionalFormatting sqref="Q44:Q51">
    <cfRule type="cellIs" dxfId="7169" priority="717" operator="lessThan">
      <formula>0</formula>
    </cfRule>
  </conditionalFormatting>
  <conditionalFormatting sqref="R44:R51">
    <cfRule type="cellIs" dxfId="7168" priority="715" operator="lessThan">
      <formula>0.8</formula>
    </cfRule>
    <cfRule type="cellIs" dxfId="7167" priority="716" operator="greaterThan">
      <formula>1</formula>
    </cfRule>
  </conditionalFormatting>
  <conditionalFormatting sqref="R44:R51">
    <cfRule type="cellIs" dxfId="7166" priority="713" operator="greaterThan">
      <formula>1</formula>
    </cfRule>
    <cfRule type="cellIs" dxfId="7165" priority="714" operator="lessThan">
      <formula>0.8</formula>
    </cfRule>
  </conditionalFormatting>
  <conditionalFormatting sqref="Q84:Q88 Q90:Q91">
    <cfRule type="cellIs" dxfId="7164" priority="711" operator="lessThan">
      <formula>0</formula>
    </cfRule>
  </conditionalFormatting>
  <conditionalFormatting sqref="R84:R88 R90:R91">
    <cfRule type="cellIs" dxfId="7163" priority="709" operator="lessThan">
      <formula>0.8</formula>
    </cfRule>
    <cfRule type="cellIs" dxfId="7162" priority="710" operator="greaterThan">
      <formula>1</formula>
    </cfRule>
  </conditionalFormatting>
  <conditionalFormatting sqref="R84:R88 R90:R91">
    <cfRule type="cellIs" dxfId="7161" priority="707" operator="greaterThan">
      <formula>1</formula>
    </cfRule>
    <cfRule type="cellIs" dxfId="7160" priority="708" operator="lessThan">
      <formula>0.8</formula>
    </cfRule>
  </conditionalFormatting>
  <conditionalFormatting sqref="P84:P88 P90:P91">
    <cfRule type="cellIs" dxfId="7159" priority="706" operator="greaterThan">
      <formula>0</formula>
    </cfRule>
  </conditionalFormatting>
  <conditionalFormatting sqref="Q84:Q88 Q90:Q91">
    <cfRule type="cellIs" dxfId="7158" priority="705" operator="lessThan">
      <formula>0</formula>
    </cfRule>
  </conditionalFormatting>
  <conditionalFormatting sqref="R84:R88 R90:R91">
    <cfRule type="cellIs" dxfId="7157" priority="703" operator="lessThan">
      <formula>0.8</formula>
    </cfRule>
    <cfRule type="cellIs" dxfId="7156" priority="704" operator="greaterThan">
      <formula>1</formula>
    </cfRule>
  </conditionalFormatting>
  <conditionalFormatting sqref="R84:R88 R90:R91">
    <cfRule type="cellIs" dxfId="7155" priority="701" operator="greaterThan">
      <formula>1</formula>
    </cfRule>
    <cfRule type="cellIs" dxfId="7154" priority="702" operator="lessThan">
      <formula>0.8</formula>
    </cfRule>
  </conditionalFormatting>
  <conditionalFormatting sqref="P84:P88 P90:P91">
    <cfRule type="cellIs" dxfId="7153" priority="700" operator="greaterThan">
      <formula>0</formula>
    </cfRule>
  </conditionalFormatting>
  <conditionalFormatting sqref="Q84:Q88 Q90:Q91">
    <cfRule type="cellIs" dxfId="7152" priority="699" operator="lessThan">
      <formula>0</formula>
    </cfRule>
  </conditionalFormatting>
  <conditionalFormatting sqref="R84:R88 R90:R91">
    <cfRule type="cellIs" dxfId="7151" priority="697" operator="lessThan">
      <formula>0.8</formula>
    </cfRule>
    <cfRule type="cellIs" dxfId="7150" priority="698" operator="greaterThan">
      <formula>1</formula>
    </cfRule>
  </conditionalFormatting>
  <conditionalFormatting sqref="R84:R88 R90:R91">
    <cfRule type="cellIs" dxfId="7149" priority="695" operator="greaterThan">
      <formula>1</formula>
    </cfRule>
    <cfRule type="cellIs" dxfId="7148" priority="696" operator="lessThan">
      <formula>0.8</formula>
    </cfRule>
  </conditionalFormatting>
  <conditionalFormatting sqref="P84:P88 P90:P91">
    <cfRule type="cellIs" dxfId="7147" priority="694" operator="greaterThan">
      <formula>0</formula>
    </cfRule>
  </conditionalFormatting>
  <conditionalFormatting sqref="Q84:Q88 Q90:Q91">
    <cfRule type="cellIs" dxfId="7146" priority="693" operator="lessThan">
      <formula>0</formula>
    </cfRule>
  </conditionalFormatting>
  <conditionalFormatting sqref="R84:R88 R90:R91">
    <cfRule type="cellIs" dxfId="7145" priority="691" operator="lessThan">
      <formula>0.8</formula>
    </cfRule>
    <cfRule type="cellIs" dxfId="7144" priority="692" operator="greaterThan">
      <formula>1</formula>
    </cfRule>
  </conditionalFormatting>
  <conditionalFormatting sqref="R84:R88 R90:R91">
    <cfRule type="cellIs" dxfId="7143" priority="689" operator="greaterThan">
      <formula>1</formula>
    </cfRule>
    <cfRule type="cellIs" dxfId="7142" priority="690" operator="lessThan">
      <formula>0.8</formula>
    </cfRule>
  </conditionalFormatting>
  <conditionalFormatting sqref="P84:P88 P90:P91">
    <cfRule type="cellIs" dxfId="7141" priority="688" operator="greaterThan">
      <formula>0</formula>
    </cfRule>
  </conditionalFormatting>
  <conditionalFormatting sqref="P84:P88 P90:P91">
    <cfRule type="cellIs" dxfId="7140" priority="682" operator="greaterThan">
      <formula>0</formula>
    </cfRule>
  </conditionalFormatting>
  <conditionalFormatting sqref="Q84:Q88 Q90:Q91">
    <cfRule type="cellIs" dxfId="7139" priority="687" operator="lessThan">
      <formula>0</formula>
    </cfRule>
  </conditionalFormatting>
  <conditionalFormatting sqref="R84:R88 R90:R91">
    <cfRule type="cellIs" dxfId="7138" priority="685" operator="lessThan">
      <formula>0.8</formula>
    </cfRule>
    <cfRule type="cellIs" dxfId="7137" priority="686" operator="greaterThan">
      <formula>1</formula>
    </cfRule>
  </conditionalFormatting>
  <conditionalFormatting sqref="R84:R88 R90:R91">
    <cfRule type="cellIs" dxfId="7136" priority="683" operator="greaterThan">
      <formula>1</formula>
    </cfRule>
    <cfRule type="cellIs" dxfId="7135" priority="684" operator="lessThan">
      <formula>0.8</formula>
    </cfRule>
  </conditionalFormatting>
  <conditionalFormatting sqref="P84:P88 P90:P91">
    <cfRule type="cellIs" dxfId="7134" priority="676" operator="greaterThan">
      <formula>0</formula>
    </cfRule>
  </conditionalFormatting>
  <conditionalFormatting sqref="Q84:Q88 Q90:Q91">
    <cfRule type="cellIs" dxfId="7133" priority="681" operator="lessThan">
      <formula>0</formula>
    </cfRule>
  </conditionalFormatting>
  <conditionalFormatting sqref="R84:R88 R90:R91">
    <cfRule type="cellIs" dxfId="7132" priority="679" operator="lessThan">
      <formula>0.8</formula>
    </cfRule>
    <cfRule type="cellIs" dxfId="7131" priority="680" operator="greaterThan">
      <formula>1</formula>
    </cfRule>
  </conditionalFormatting>
  <conditionalFormatting sqref="R84:R88 R90:R91">
    <cfRule type="cellIs" dxfId="7130" priority="677" operator="greaterThan">
      <formula>1</formula>
    </cfRule>
    <cfRule type="cellIs" dxfId="7129" priority="678" operator="lessThan">
      <formula>0.8</formula>
    </cfRule>
  </conditionalFormatting>
  <conditionalFormatting sqref="R84:R88 R90:R91">
    <cfRule type="cellIs" dxfId="7128" priority="673" operator="lessThan">
      <formula>0.8</formula>
    </cfRule>
    <cfRule type="cellIs" dxfId="7127" priority="674" operator="greaterThan">
      <formula>1</formula>
    </cfRule>
  </conditionalFormatting>
  <conditionalFormatting sqref="R84:R88 R90:R91">
    <cfRule type="cellIs" dxfId="7126" priority="671" operator="greaterThan">
      <formula>1</formula>
    </cfRule>
    <cfRule type="cellIs" dxfId="7125" priority="672" operator="lessThan">
      <formula>0.8</formula>
    </cfRule>
  </conditionalFormatting>
  <conditionalFormatting sqref="P84:P88 P90:P91">
    <cfRule type="cellIs" dxfId="7124" priority="670" operator="greaterThan">
      <formula>0</formula>
    </cfRule>
  </conditionalFormatting>
  <conditionalFormatting sqref="Q84:Q88 Q90:Q91">
    <cfRule type="cellIs" dxfId="7123" priority="675" operator="lessThan">
      <formula>0</formula>
    </cfRule>
  </conditionalFormatting>
  <conditionalFormatting sqref="Q84:Q88 Q90:Q91">
    <cfRule type="cellIs" dxfId="7122" priority="669" operator="lessThan">
      <formula>0</formula>
    </cfRule>
  </conditionalFormatting>
  <conditionalFormatting sqref="R84:R88 R90:R91">
    <cfRule type="cellIs" dxfId="7121" priority="667" operator="lessThan">
      <formula>0.8</formula>
    </cfRule>
    <cfRule type="cellIs" dxfId="7120" priority="668" operator="greaterThan">
      <formula>1</formula>
    </cfRule>
  </conditionalFormatting>
  <conditionalFormatting sqref="R84:R88 R90:R91">
    <cfRule type="cellIs" dxfId="7119" priority="665" operator="greaterThan">
      <formula>1</formula>
    </cfRule>
    <cfRule type="cellIs" dxfId="7118" priority="666" operator="lessThan">
      <formula>0.8</formula>
    </cfRule>
  </conditionalFormatting>
  <conditionalFormatting sqref="P84:P88 P90:P91">
    <cfRule type="cellIs" dxfId="7117" priority="664" operator="greaterThan">
      <formula>0</formula>
    </cfRule>
  </conditionalFormatting>
  <conditionalFormatting sqref="P84:P88 P90:P91">
    <cfRule type="cellIs" dxfId="7116" priority="658" operator="greaterThan">
      <formula>0</formula>
    </cfRule>
  </conditionalFormatting>
  <conditionalFormatting sqref="Q84:Q88 Q90:Q91">
    <cfRule type="cellIs" dxfId="7115" priority="663" operator="lessThan">
      <formula>0</formula>
    </cfRule>
  </conditionalFormatting>
  <conditionalFormatting sqref="R84:R88 R90:R91">
    <cfRule type="cellIs" dxfId="7114" priority="661" operator="lessThan">
      <formula>0.8</formula>
    </cfRule>
    <cfRule type="cellIs" dxfId="7113" priority="662" operator="greaterThan">
      <formula>1</formula>
    </cfRule>
  </conditionalFormatting>
  <conditionalFormatting sqref="R84:R88 R90:R91">
    <cfRule type="cellIs" dxfId="7112" priority="659" operator="greaterThan">
      <formula>1</formula>
    </cfRule>
    <cfRule type="cellIs" dxfId="7111" priority="660" operator="lessThan">
      <formula>0.8</formula>
    </cfRule>
  </conditionalFormatting>
  <conditionalFormatting sqref="P84:P88 P90:P91">
    <cfRule type="cellIs" dxfId="7110" priority="652" operator="greaterThan">
      <formula>0</formula>
    </cfRule>
  </conditionalFormatting>
  <conditionalFormatting sqref="Q84:Q88 Q90:Q91">
    <cfRule type="cellIs" dxfId="7109" priority="657" operator="lessThan">
      <formula>0</formula>
    </cfRule>
  </conditionalFormatting>
  <conditionalFormatting sqref="R84:R88 R90:R91">
    <cfRule type="cellIs" dxfId="7108" priority="655" operator="lessThan">
      <formula>0.8</formula>
    </cfRule>
    <cfRule type="cellIs" dxfId="7107" priority="656" operator="greaterThan">
      <formula>1</formula>
    </cfRule>
  </conditionalFormatting>
  <conditionalFormatting sqref="R84:R88 R90:R91">
    <cfRule type="cellIs" dxfId="7106" priority="653" operator="greaterThan">
      <formula>1</formula>
    </cfRule>
    <cfRule type="cellIs" dxfId="7105" priority="654" operator="lessThan">
      <formula>0.8</formula>
    </cfRule>
  </conditionalFormatting>
  <conditionalFormatting sqref="R84:R88 R90:R91">
    <cfRule type="cellIs" dxfId="7104" priority="649" operator="lessThan">
      <formula>0.8</formula>
    </cfRule>
    <cfRule type="cellIs" dxfId="7103" priority="650" operator="greaterThan">
      <formula>1</formula>
    </cfRule>
  </conditionalFormatting>
  <conditionalFormatting sqref="R84:R88 R90:R91">
    <cfRule type="cellIs" dxfId="7102" priority="647" operator="greaterThan">
      <formula>1</formula>
    </cfRule>
    <cfRule type="cellIs" dxfId="7101" priority="648" operator="lessThan">
      <formula>0.8</formula>
    </cfRule>
  </conditionalFormatting>
  <conditionalFormatting sqref="P84:P88 P90:P91">
    <cfRule type="cellIs" dxfId="7100" priority="646" operator="greaterThan">
      <formula>0</formula>
    </cfRule>
  </conditionalFormatting>
  <conditionalFormatting sqref="Q84:Q88 Q90:Q91">
    <cfRule type="cellIs" dxfId="7099" priority="651" operator="lessThan">
      <formula>0</formula>
    </cfRule>
  </conditionalFormatting>
  <conditionalFormatting sqref="P84:P88 P90:P91">
    <cfRule type="cellIs" dxfId="7098" priority="640" operator="greaterThan">
      <formula>0</formula>
    </cfRule>
  </conditionalFormatting>
  <conditionalFormatting sqref="Q84:Q88 Q90:Q91">
    <cfRule type="cellIs" dxfId="7097" priority="645" operator="lessThan">
      <formula>0</formula>
    </cfRule>
  </conditionalFormatting>
  <conditionalFormatting sqref="R84:R88 R90:R91">
    <cfRule type="cellIs" dxfId="7096" priority="643" operator="lessThan">
      <formula>0.8</formula>
    </cfRule>
    <cfRule type="cellIs" dxfId="7095" priority="644" operator="greaterThan">
      <formula>1</formula>
    </cfRule>
  </conditionalFormatting>
  <conditionalFormatting sqref="R84:R88 R90:R91">
    <cfRule type="cellIs" dxfId="7094" priority="641" operator="greaterThan">
      <formula>1</formula>
    </cfRule>
    <cfRule type="cellIs" dxfId="7093" priority="642" operator="lessThan">
      <formula>0.8</formula>
    </cfRule>
  </conditionalFormatting>
  <conditionalFormatting sqref="R84:R88 R90:R91">
    <cfRule type="cellIs" dxfId="7092" priority="637" operator="lessThan">
      <formula>0.8</formula>
    </cfRule>
    <cfRule type="cellIs" dxfId="7091" priority="638" operator="greaterThan">
      <formula>1</formula>
    </cfRule>
  </conditionalFormatting>
  <conditionalFormatting sqref="R84:R88 R90:R91">
    <cfRule type="cellIs" dxfId="7090" priority="635" operator="greaterThan">
      <formula>1</formula>
    </cfRule>
    <cfRule type="cellIs" dxfId="7089" priority="636" operator="lessThan">
      <formula>0.8</formula>
    </cfRule>
  </conditionalFormatting>
  <conditionalFormatting sqref="P84:P88 P90:P91">
    <cfRule type="cellIs" dxfId="7088" priority="634" operator="greaterThan">
      <formula>0</formula>
    </cfRule>
  </conditionalFormatting>
  <conditionalFormatting sqref="Q84:Q88 Q90:Q91">
    <cfRule type="cellIs" dxfId="7087" priority="639" operator="lessThan">
      <formula>0</formula>
    </cfRule>
  </conditionalFormatting>
  <conditionalFormatting sqref="R84:R88 R90:R91">
    <cfRule type="cellIs" dxfId="7086" priority="631" operator="lessThan">
      <formula>0.8</formula>
    </cfRule>
    <cfRule type="cellIs" dxfId="7085" priority="632" operator="greaterThan">
      <formula>1</formula>
    </cfRule>
  </conditionalFormatting>
  <conditionalFormatting sqref="R84:R88 R90:R91">
    <cfRule type="cellIs" dxfId="7084" priority="629" operator="greaterThan">
      <formula>1</formula>
    </cfRule>
    <cfRule type="cellIs" dxfId="7083" priority="630" operator="lessThan">
      <formula>0.8</formula>
    </cfRule>
  </conditionalFormatting>
  <conditionalFormatting sqref="P84:P88 P90:P91">
    <cfRule type="cellIs" dxfId="7082" priority="628" operator="greaterThan">
      <formula>0</formula>
    </cfRule>
  </conditionalFormatting>
  <conditionalFormatting sqref="Q84:Q88 Q90:Q91">
    <cfRule type="cellIs" dxfId="7081" priority="633" operator="lessThan">
      <formula>0</formula>
    </cfRule>
  </conditionalFormatting>
  <conditionalFormatting sqref="Q84:Q88 Q90:Q91">
    <cfRule type="cellIs" dxfId="7080" priority="627" operator="lessThan">
      <formula>0</formula>
    </cfRule>
  </conditionalFormatting>
  <conditionalFormatting sqref="R84:R88 R90:R91">
    <cfRule type="cellIs" dxfId="7079" priority="625" operator="lessThan">
      <formula>0.8</formula>
    </cfRule>
    <cfRule type="cellIs" dxfId="7078" priority="626" operator="greaterThan">
      <formula>1</formula>
    </cfRule>
  </conditionalFormatting>
  <conditionalFormatting sqref="R84:R88 R90:R91">
    <cfRule type="cellIs" dxfId="7077" priority="623" operator="greaterThan">
      <formula>1</formula>
    </cfRule>
    <cfRule type="cellIs" dxfId="7076" priority="624" operator="lessThan">
      <formula>0.8</formula>
    </cfRule>
  </conditionalFormatting>
  <conditionalFormatting sqref="P84:P88 P90:P91">
    <cfRule type="cellIs" dxfId="7075" priority="622" operator="greaterThan">
      <formula>0</formula>
    </cfRule>
  </conditionalFormatting>
  <conditionalFormatting sqref="Q84:Q88 Q90:Q91">
    <cfRule type="cellIs" dxfId="7074" priority="616" operator="lessThan">
      <formula>0</formula>
    </cfRule>
  </conditionalFormatting>
  <conditionalFormatting sqref="R84:R88 R90:R91">
    <cfRule type="cellIs" dxfId="7073" priority="620" operator="lessThan">
      <formula>0.8</formula>
    </cfRule>
    <cfRule type="cellIs" dxfId="7072" priority="621" operator="greaterThan">
      <formula>1</formula>
    </cfRule>
  </conditionalFormatting>
  <conditionalFormatting sqref="R84:R88 R90:R91">
    <cfRule type="cellIs" dxfId="7071" priority="618" operator="greaterThan">
      <formula>1</formula>
    </cfRule>
    <cfRule type="cellIs" dxfId="7070" priority="619" operator="lessThan">
      <formula>0.8</formula>
    </cfRule>
  </conditionalFormatting>
  <conditionalFormatting sqref="P84:P88 P90:P91">
    <cfRule type="cellIs" dxfId="7069" priority="617" operator="greaterThan">
      <formula>0</formula>
    </cfRule>
  </conditionalFormatting>
  <conditionalFormatting sqref="Q84:Q88 Q90:Q91">
    <cfRule type="cellIs" dxfId="7068" priority="615" operator="lessThan">
      <formula>0</formula>
    </cfRule>
  </conditionalFormatting>
  <conditionalFormatting sqref="R84:R88 R90:R91">
    <cfRule type="cellIs" dxfId="7067" priority="613" operator="lessThan">
      <formula>0.8</formula>
    </cfRule>
    <cfRule type="cellIs" dxfId="7066" priority="614" operator="greaterThan">
      <formula>1</formula>
    </cfRule>
  </conditionalFormatting>
  <conditionalFormatting sqref="R84:R88 R90:R91">
    <cfRule type="cellIs" dxfId="7065" priority="611" operator="greaterThan">
      <formula>1</formula>
    </cfRule>
    <cfRule type="cellIs" dxfId="7064" priority="612" operator="lessThan">
      <formula>0.8</formula>
    </cfRule>
  </conditionalFormatting>
  <conditionalFormatting sqref="P84:P88 P90:P91">
    <cfRule type="cellIs" dxfId="7063" priority="610" operator="greaterThan">
      <formula>0</formula>
    </cfRule>
  </conditionalFormatting>
  <conditionalFormatting sqref="Q84:Q88 Q90:Q91">
    <cfRule type="cellIs" dxfId="7062" priority="609" operator="lessThan">
      <formula>0</formula>
    </cfRule>
  </conditionalFormatting>
  <conditionalFormatting sqref="R84:R88 R90:R91">
    <cfRule type="cellIs" dxfId="7061" priority="607" operator="lessThan">
      <formula>0.8</formula>
    </cfRule>
    <cfRule type="cellIs" dxfId="7060" priority="608" operator="greaterThan">
      <formula>1</formula>
    </cfRule>
  </conditionalFormatting>
  <conditionalFormatting sqref="R84:R88 R90:R91">
    <cfRule type="cellIs" dxfId="7059" priority="605" operator="greaterThan">
      <formula>1</formula>
    </cfRule>
    <cfRule type="cellIs" dxfId="7058" priority="606" operator="lessThan">
      <formula>0.8</formula>
    </cfRule>
  </conditionalFormatting>
  <conditionalFormatting sqref="P84:P88 P90:P91">
    <cfRule type="cellIs" dxfId="7057" priority="604" operator="greaterThan">
      <formula>0</formula>
    </cfRule>
  </conditionalFormatting>
  <conditionalFormatting sqref="Q84:Q88 Q90:Q91">
    <cfRule type="cellIs" dxfId="7056" priority="603" operator="lessThan">
      <formula>0</formula>
    </cfRule>
  </conditionalFormatting>
  <conditionalFormatting sqref="R84:R88 R90:R91">
    <cfRule type="cellIs" dxfId="7055" priority="601" operator="lessThan">
      <formula>0.8</formula>
    </cfRule>
    <cfRule type="cellIs" dxfId="7054" priority="602" operator="greaterThan">
      <formula>1</formula>
    </cfRule>
  </conditionalFormatting>
  <conditionalFormatting sqref="R84:R88 R90:R91">
    <cfRule type="cellIs" dxfId="7053" priority="599" operator="greaterThan">
      <formula>1</formula>
    </cfRule>
    <cfRule type="cellIs" dxfId="7052" priority="600" operator="lessThan">
      <formula>0.8</formula>
    </cfRule>
  </conditionalFormatting>
  <conditionalFormatting sqref="P84:P88 P90:P91">
    <cfRule type="cellIs" dxfId="7051" priority="598" operator="greaterThan">
      <formula>0</formula>
    </cfRule>
  </conditionalFormatting>
  <conditionalFormatting sqref="Q84:Q88 Q90:Q91">
    <cfRule type="cellIs" dxfId="7050" priority="597" operator="lessThan">
      <formula>0</formula>
    </cfRule>
  </conditionalFormatting>
  <conditionalFormatting sqref="R84:R88 R90:R91">
    <cfRule type="cellIs" dxfId="7049" priority="595" operator="lessThan">
      <formula>0.8</formula>
    </cfRule>
    <cfRule type="cellIs" dxfId="7048" priority="596" operator="greaterThan">
      <formula>1</formula>
    </cfRule>
  </conditionalFormatting>
  <conditionalFormatting sqref="R84:R88 R90:R91">
    <cfRule type="cellIs" dxfId="7047" priority="593" operator="greaterThan">
      <formula>1</formula>
    </cfRule>
    <cfRule type="cellIs" dxfId="7046" priority="594" operator="lessThan">
      <formula>0.8</formula>
    </cfRule>
  </conditionalFormatting>
  <conditionalFormatting sqref="P84:P88 P90:P91">
    <cfRule type="cellIs" dxfId="7045" priority="592" operator="greaterThan">
      <formula>0</formula>
    </cfRule>
  </conditionalFormatting>
  <conditionalFormatting sqref="Q84:Q88 Q90:Q91">
    <cfRule type="cellIs" dxfId="7044" priority="591" operator="lessThan">
      <formula>0</formula>
    </cfRule>
  </conditionalFormatting>
  <conditionalFormatting sqref="R84:R88 R90:R91">
    <cfRule type="cellIs" dxfId="7043" priority="589" operator="lessThan">
      <formula>0.8</formula>
    </cfRule>
    <cfRule type="cellIs" dxfId="7042" priority="590" operator="greaterThan">
      <formula>1</formula>
    </cfRule>
  </conditionalFormatting>
  <conditionalFormatting sqref="R84:R88 R90:R91">
    <cfRule type="cellIs" dxfId="7041" priority="587" operator="greaterThan">
      <formula>1</formula>
    </cfRule>
    <cfRule type="cellIs" dxfId="7040" priority="588" operator="lessThan">
      <formula>0.8</formula>
    </cfRule>
  </conditionalFormatting>
  <conditionalFormatting sqref="P84:P88 P90:P91">
    <cfRule type="cellIs" dxfId="7039" priority="586" operator="greaterThan">
      <formula>0</formula>
    </cfRule>
  </conditionalFormatting>
  <conditionalFormatting sqref="P84:P88 P90:P91">
    <cfRule type="cellIs" dxfId="7038" priority="580" operator="greaterThan">
      <formula>0</formula>
    </cfRule>
  </conditionalFormatting>
  <conditionalFormatting sqref="Q84:Q88 Q90:Q91">
    <cfRule type="cellIs" dxfId="7037" priority="585" operator="lessThan">
      <formula>0</formula>
    </cfRule>
  </conditionalFormatting>
  <conditionalFormatting sqref="R84:R88 R90:R91">
    <cfRule type="cellIs" dxfId="7036" priority="583" operator="lessThan">
      <formula>0.8</formula>
    </cfRule>
    <cfRule type="cellIs" dxfId="7035" priority="584" operator="greaterThan">
      <formula>1</formula>
    </cfRule>
  </conditionalFormatting>
  <conditionalFormatting sqref="R84:R88 R90:R91">
    <cfRule type="cellIs" dxfId="7034" priority="581" operator="greaterThan">
      <formula>1</formula>
    </cfRule>
    <cfRule type="cellIs" dxfId="7033" priority="582" operator="lessThan">
      <formula>0.8</formula>
    </cfRule>
  </conditionalFormatting>
  <conditionalFormatting sqref="P84:P88 P90:P91">
    <cfRule type="cellIs" dxfId="7032" priority="574" operator="greaterThan">
      <formula>0</formula>
    </cfRule>
  </conditionalFormatting>
  <conditionalFormatting sqref="Q84:Q88 Q90:Q91">
    <cfRule type="cellIs" dxfId="7031" priority="579" operator="lessThan">
      <formula>0</formula>
    </cfRule>
  </conditionalFormatting>
  <conditionalFormatting sqref="R84:R88 R90:R91">
    <cfRule type="cellIs" dxfId="7030" priority="577" operator="lessThan">
      <formula>0.8</formula>
    </cfRule>
    <cfRule type="cellIs" dxfId="7029" priority="578" operator="greaterThan">
      <formula>1</formula>
    </cfRule>
  </conditionalFormatting>
  <conditionalFormatting sqref="R84:R88 R90:R91">
    <cfRule type="cellIs" dxfId="7028" priority="575" operator="greaterThan">
      <formula>1</formula>
    </cfRule>
    <cfRule type="cellIs" dxfId="7027" priority="576" operator="lessThan">
      <formula>0.8</formula>
    </cfRule>
  </conditionalFormatting>
  <conditionalFormatting sqref="R84:R88 R90:R91">
    <cfRule type="cellIs" dxfId="7026" priority="571" operator="lessThan">
      <formula>0.8</formula>
    </cfRule>
    <cfRule type="cellIs" dxfId="7025" priority="572" operator="greaterThan">
      <formula>1</formula>
    </cfRule>
  </conditionalFormatting>
  <conditionalFormatting sqref="R84:R88 R90:R91">
    <cfRule type="cellIs" dxfId="7024" priority="569" operator="greaterThan">
      <formula>1</formula>
    </cfRule>
    <cfRule type="cellIs" dxfId="7023" priority="570" operator="lessThan">
      <formula>0.8</formula>
    </cfRule>
  </conditionalFormatting>
  <conditionalFormatting sqref="P84:P88 P90:P91">
    <cfRule type="cellIs" dxfId="7022" priority="568" operator="greaterThan">
      <formula>0</formula>
    </cfRule>
  </conditionalFormatting>
  <conditionalFormatting sqref="Q84:Q88 Q90:Q91">
    <cfRule type="cellIs" dxfId="7021" priority="573" operator="lessThan">
      <formula>0</formula>
    </cfRule>
  </conditionalFormatting>
  <conditionalFormatting sqref="Q84:Q88 Q90:Q91">
    <cfRule type="cellIs" dxfId="7020" priority="567" operator="lessThan">
      <formula>0</formula>
    </cfRule>
  </conditionalFormatting>
  <conditionalFormatting sqref="R84:R88 R90:R91">
    <cfRule type="cellIs" dxfId="7019" priority="565" operator="lessThan">
      <formula>0.8</formula>
    </cfRule>
    <cfRule type="cellIs" dxfId="7018" priority="566" operator="greaterThan">
      <formula>1</formula>
    </cfRule>
  </conditionalFormatting>
  <conditionalFormatting sqref="R84:R88 R90:R91">
    <cfRule type="cellIs" dxfId="7017" priority="563" operator="greaterThan">
      <formula>1</formula>
    </cfRule>
    <cfRule type="cellIs" dxfId="7016" priority="564" operator="lessThan">
      <formula>0.8</formula>
    </cfRule>
  </conditionalFormatting>
  <conditionalFormatting sqref="P84:P88 P90:P91">
    <cfRule type="cellIs" dxfId="7015" priority="562" operator="greaterThan">
      <formula>0</formula>
    </cfRule>
  </conditionalFormatting>
  <conditionalFormatting sqref="Q84:Q88 Q90:Q91">
    <cfRule type="cellIs" dxfId="7014" priority="561" operator="lessThan">
      <formula>0</formula>
    </cfRule>
  </conditionalFormatting>
  <conditionalFormatting sqref="R84:R88 R90:R91">
    <cfRule type="cellIs" dxfId="7013" priority="559" operator="lessThan">
      <formula>0.8</formula>
    </cfRule>
    <cfRule type="cellIs" dxfId="7012" priority="560" operator="greaterThan">
      <formula>1</formula>
    </cfRule>
  </conditionalFormatting>
  <conditionalFormatting sqref="R84:R88 R90:R91">
    <cfRule type="cellIs" dxfId="7011" priority="557" operator="greaterThan">
      <formula>1</formula>
    </cfRule>
    <cfRule type="cellIs" dxfId="7010" priority="558" operator="lessThan">
      <formula>0.8</formula>
    </cfRule>
  </conditionalFormatting>
  <conditionalFormatting sqref="P84:P88 P90:P91">
    <cfRule type="cellIs" dxfId="7009" priority="556" operator="greaterThan">
      <formula>0</formula>
    </cfRule>
  </conditionalFormatting>
  <conditionalFormatting sqref="Q84:Q88 Q90:Q91">
    <cfRule type="cellIs" dxfId="7008" priority="555" operator="lessThan">
      <formula>0</formula>
    </cfRule>
  </conditionalFormatting>
  <conditionalFormatting sqref="R84:R88 R90:R91">
    <cfRule type="cellIs" dxfId="7007" priority="553" operator="lessThan">
      <formula>0.8</formula>
    </cfRule>
    <cfRule type="cellIs" dxfId="7006" priority="554" operator="greaterThan">
      <formula>1</formula>
    </cfRule>
  </conditionalFormatting>
  <conditionalFormatting sqref="R84:R88 R90:R91">
    <cfRule type="cellIs" dxfId="7005" priority="551" operator="greaterThan">
      <formula>1</formula>
    </cfRule>
    <cfRule type="cellIs" dxfId="7004" priority="552" operator="lessThan">
      <formula>0.8</formula>
    </cfRule>
  </conditionalFormatting>
  <conditionalFormatting sqref="P84:P88 P90:P91">
    <cfRule type="cellIs" dxfId="7003" priority="550" operator="greaterThan">
      <formula>0</formula>
    </cfRule>
  </conditionalFormatting>
  <conditionalFormatting sqref="Q84:Q88 Q90:Q91">
    <cfRule type="cellIs" dxfId="7002" priority="549" operator="lessThan">
      <formula>0</formula>
    </cfRule>
  </conditionalFormatting>
  <conditionalFormatting sqref="R84:R88 R90:R91">
    <cfRule type="cellIs" dxfId="7001" priority="547" operator="lessThan">
      <formula>0.8</formula>
    </cfRule>
    <cfRule type="cellIs" dxfId="7000" priority="548" operator="greaterThan">
      <formula>1</formula>
    </cfRule>
  </conditionalFormatting>
  <conditionalFormatting sqref="R84:R88 R90:R91">
    <cfRule type="cellIs" dxfId="6999" priority="545" operator="greaterThan">
      <formula>1</formula>
    </cfRule>
    <cfRule type="cellIs" dxfId="6998" priority="546" operator="lessThan">
      <formula>0.8</formula>
    </cfRule>
  </conditionalFormatting>
  <conditionalFormatting sqref="P84:P88 P90:P91">
    <cfRule type="cellIs" dxfId="6997" priority="544" operator="greaterThan">
      <formula>0</formula>
    </cfRule>
  </conditionalFormatting>
  <conditionalFormatting sqref="P84:P88 P90:P91">
    <cfRule type="cellIs" dxfId="6996" priority="538" operator="greaterThan">
      <formula>0</formula>
    </cfRule>
  </conditionalFormatting>
  <conditionalFormatting sqref="Q84:Q88 Q90:Q91">
    <cfRule type="cellIs" dxfId="6995" priority="543" operator="lessThan">
      <formula>0</formula>
    </cfRule>
  </conditionalFormatting>
  <conditionalFormatting sqref="R84:R88 R90:R91">
    <cfRule type="cellIs" dxfId="6994" priority="541" operator="lessThan">
      <formula>0.8</formula>
    </cfRule>
    <cfRule type="cellIs" dxfId="6993" priority="542" operator="greaterThan">
      <formula>1</formula>
    </cfRule>
  </conditionalFormatting>
  <conditionalFormatting sqref="R84:R88 R90:R91">
    <cfRule type="cellIs" dxfId="6992" priority="539" operator="greaterThan">
      <formula>1</formula>
    </cfRule>
    <cfRule type="cellIs" dxfId="6991" priority="540" operator="lessThan">
      <formula>0.8</formula>
    </cfRule>
  </conditionalFormatting>
  <conditionalFormatting sqref="P84:P88 P90:P91">
    <cfRule type="cellIs" dxfId="6990" priority="532" operator="greaterThan">
      <formula>0</formula>
    </cfRule>
  </conditionalFormatting>
  <conditionalFormatting sqref="Q84:Q88 Q90:Q91">
    <cfRule type="cellIs" dxfId="6989" priority="537" operator="lessThan">
      <formula>0</formula>
    </cfRule>
  </conditionalFormatting>
  <conditionalFormatting sqref="R84:R88 R90:R91">
    <cfRule type="cellIs" dxfId="6988" priority="535" operator="lessThan">
      <formula>0.8</formula>
    </cfRule>
    <cfRule type="cellIs" dxfId="6987" priority="536" operator="greaterThan">
      <formula>1</formula>
    </cfRule>
  </conditionalFormatting>
  <conditionalFormatting sqref="R84:R88 R90:R91">
    <cfRule type="cellIs" dxfId="6986" priority="533" operator="greaterThan">
      <formula>1</formula>
    </cfRule>
    <cfRule type="cellIs" dxfId="6985" priority="534" operator="lessThan">
      <formula>0.8</formula>
    </cfRule>
  </conditionalFormatting>
  <conditionalFormatting sqref="R84:R88 R90:R91">
    <cfRule type="cellIs" dxfId="6984" priority="529" operator="lessThan">
      <formula>0.8</formula>
    </cfRule>
    <cfRule type="cellIs" dxfId="6983" priority="530" operator="greaterThan">
      <formula>1</formula>
    </cfRule>
  </conditionalFormatting>
  <conditionalFormatting sqref="R84:R88 R90:R91">
    <cfRule type="cellIs" dxfId="6982" priority="527" operator="greaterThan">
      <formula>1</formula>
    </cfRule>
    <cfRule type="cellIs" dxfId="6981" priority="528" operator="lessThan">
      <formula>0.8</formula>
    </cfRule>
  </conditionalFormatting>
  <conditionalFormatting sqref="P84:P88 P90:P91">
    <cfRule type="cellIs" dxfId="6980" priority="526" operator="greaterThan">
      <formula>0</formula>
    </cfRule>
  </conditionalFormatting>
  <conditionalFormatting sqref="Q84:Q88 Q90:Q91">
    <cfRule type="cellIs" dxfId="6979" priority="531" operator="lessThan">
      <formula>0</formula>
    </cfRule>
  </conditionalFormatting>
  <conditionalFormatting sqref="Q84:Q88 Q90:Q91">
    <cfRule type="cellIs" dxfId="6978" priority="525" operator="lessThan">
      <formula>0</formula>
    </cfRule>
  </conditionalFormatting>
  <conditionalFormatting sqref="R84:R88 R90:R91">
    <cfRule type="cellIs" dxfId="6977" priority="523" operator="lessThan">
      <formula>0.8</formula>
    </cfRule>
    <cfRule type="cellIs" dxfId="6976" priority="524" operator="greaterThan">
      <formula>1</formula>
    </cfRule>
  </conditionalFormatting>
  <conditionalFormatting sqref="R84:R88 R90:R91">
    <cfRule type="cellIs" dxfId="6975" priority="521" operator="greaterThan">
      <formula>1</formula>
    </cfRule>
    <cfRule type="cellIs" dxfId="6974" priority="522" operator="lessThan">
      <formula>0.8</formula>
    </cfRule>
  </conditionalFormatting>
  <conditionalFormatting sqref="P84:P88 P90:P91">
    <cfRule type="cellIs" dxfId="6973" priority="520" operator="greaterThan">
      <formula>0</formula>
    </cfRule>
  </conditionalFormatting>
  <conditionalFormatting sqref="P84:P88 P90:P91">
    <cfRule type="cellIs" dxfId="6972" priority="514" operator="greaterThan">
      <formula>0</formula>
    </cfRule>
  </conditionalFormatting>
  <conditionalFormatting sqref="Q84:Q88 Q90:Q91">
    <cfRule type="cellIs" dxfId="6971" priority="519" operator="lessThan">
      <formula>0</formula>
    </cfRule>
  </conditionalFormatting>
  <conditionalFormatting sqref="R84:R88 R90:R91">
    <cfRule type="cellIs" dxfId="6970" priority="517" operator="lessThan">
      <formula>0.8</formula>
    </cfRule>
    <cfRule type="cellIs" dxfId="6969" priority="518" operator="greaterThan">
      <formula>1</formula>
    </cfRule>
  </conditionalFormatting>
  <conditionalFormatting sqref="R84:R88 R90:R91">
    <cfRule type="cellIs" dxfId="6968" priority="515" operator="greaterThan">
      <formula>1</formula>
    </cfRule>
    <cfRule type="cellIs" dxfId="6967" priority="516" operator="lessThan">
      <formula>0.8</formula>
    </cfRule>
  </conditionalFormatting>
  <conditionalFormatting sqref="P84:P88 P90:P91">
    <cfRule type="cellIs" dxfId="6966" priority="508" operator="greaterThan">
      <formula>0</formula>
    </cfRule>
  </conditionalFormatting>
  <conditionalFormatting sqref="Q84:Q88 Q90:Q91">
    <cfRule type="cellIs" dxfId="6965" priority="513" operator="lessThan">
      <formula>0</formula>
    </cfRule>
  </conditionalFormatting>
  <conditionalFormatting sqref="R84:R88 R90:R91">
    <cfRule type="cellIs" dxfId="6964" priority="511" operator="lessThan">
      <formula>0.8</formula>
    </cfRule>
    <cfRule type="cellIs" dxfId="6963" priority="512" operator="greaterThan">
      <formula>1</formula>
    </cfRule>
  </conditionalFormatting>
  <conditionalFormatting sqref="R84:R88 R90:R91">
    <cfRule type="cellIs" dxfId="6962" priority="509" operator="greaterThan">
      <formula>1</formula>
    </cfRule>
    <cfRule type="cellIs" dxfId="6961" priority="510" operator="lessThan">
      <formula>0.8</formula>
    </cfRule>
  </conditionalFormatting>
  <conditionalFormatting sqref="R84:R88 R90:R91">
    <cfRule type="cellIs" dxfId="6960" priority="505" operator="lessThan">
      <formula>0.8</formula>
    </cfRule>
    <cfRule type="cellIs" dxfId="6959" priority="506" operator="greaterThan">
      <formula>1</formula>
    </cfRule>
  </conditionalFormatting>
  <conditionalFormatting sqref="R84:R88 R90:R91">
    <cfRule type="cellIs" dxfId="6958" priority="503" operator="greaterThan">
      <formula>1</formula>
    </cfRule>
    <cfRule type="cellIs" dxfId="6957" priority="504" operator="lessThan">
      <formula>0.8</formula>
    </cfRule>
  </conditionalFormatting>
  <conditionalFormatting sqref="P84:P88 P90:P91">
    <cfRule type="cellIs" dxfId="6956" priority="502" operator="greaterThan">
      <formula>0</formula>
    </cfRule>
  </conditionalFormatting>
  <conditionalFormatting sqref="Q84:Q88 Q90:Q91">
    <cfRule type="cellIs" dxfId="6955" priority="507" operator="lessThan">
      <formula>0</formula>
    </cfRule>
  </conditionalFormatting>
  <conditionalFormatting sqref="P84:P88 P90:P91">
    <cfRule type="cellIs" dxfId="6954" priority="496" operator="greaterThan">
      <formula>0</formula>
    </cfRule>
  </conditionalFormatting>
  <conditionalFormatting sqref="Q84:Q88 Q90:Q91">
    <cfRule type="cellIs" dxfId="6953" priority="501" operator="lessThan">
      <formula>0</formula>
    </cfRule>
  </conditionalFormatting>
  <conditionalFormatting sqref="R84:R88 R90:R91">
    <cfRule type="cellIs" dxfId="6952" priority="499" operator="lessThan">
      <formula>0.8</formula>
    </cfRule>
    <cfRule type="cellIs" dxfId="6951" priority="500" operator="greaterThan">
      <formula>1</formula>
    </cfRule>
  </conditionalFormatting>
  <conditionalFormatting sqref="R84:R88 R90:R91">
    <cfRule type="cellIs" dxfId="6950" priority="497" operator="greaterThan">
      <formula>1</formula>
    </cfRule>
    <cfRule type="cellIs" dxfId="6949" priority="498" operator="lessThan">
      <formula>0.8</formula>
    </cfRule>
  </conditionalFormatting>
  <conditionalFormatting sqref="R84:R88 R90:R91">
    <cfRule type="cellIs" dxfId="6948" priority="493" operator="lessThan">
      <formula>0.8</formula>
    </cfRule>
    <cfRule type="cellIs" dxfId="6947" priority="494" operator="greaterThan">
      <formula>1</formula>
    </cfRule>
  </conditionalFormatting>
  <conditionalFormatting sqref="R84:R88 R90:R91">
    <cfRule type="cellIs" dxfId="6946" priority="491" operator="greaterThan">
      <formula>1</formula>
    </cfRule>
    <cfRule type="cellIs" dxfId="6945" priority="492" operator="lessThan">
      <formula>0.8</formula>
    </cfRule>
  </conditionalFormatting>
  <conditionalFormatting sqref="P84:P88 P90:P91">
    <cfRule type="cellIs" dxfId="6944" priority="490" operator="greaterThan">
      <formula>0</formula>
    </cfRule>
  </conditionalFormatting>
  <conditionalFormatting sqref="Q84:Q88 Q90:Q91">
    <cfRule type="cellIs" dxfId="6943" priority="495" operator="lessThan">
      <formula>0</formula>
    </cfRule>
  </conditionalFormatting>
  <conditionalFormatting sqref="R84:R88 R90:R91">
    <cfRule type="cellIs" dxfId="6942" priority="487" operator="lessThan">
      <formula>0.8</formula>
    </cfRule>
    <cfRule type="cellIs" dxfId="6941" priority="488" operator="greaterThan">
      <formula>1</formula>
    </cfRule>
  </conditionalFormatting>
  <conditionalFormatting sqref="R84:R88 R90:R91">
    <cfRule type="cellIs" dxfId="6940" priority="485" operator="greaterThan">
      <formula>1</formula>
    </cfRule>
    <cfRule type="cellIs" dxfId="6939" priority="486" operator="lessThan">
      <formula>0.8</formula>
    </cfRule>
  </conditionalFormatting>
  <conditionalFormatting sqref="P84:P88 P90:P91">
    <cfRule type="cellIs" dxfId="6938" priority="484" operator="greaterThan">
      <formula>0</formula>
    </cfRule>
  </conditionalFormatting>
  <conditionalFormatting sqref="Q84:Q88 Q90:Q91">
    <cfRule type="cellIs" dxfId="6937" priority="489" operator="lessThan">
      <formula>0</formula>
    </cfRule>
  </conditionalFormatting>
  <conditionalFormatting sqref="Q84:Q88 Q90:Q91">
    <cfRule type="cellIs" dxfId="6936" priority="483" operator="lessThan">
      <formula>0</formula>
    </cfRule>
  </conditionalFormatting>
  <conditionalFormatting sqref="R84:R88 R90:R91">
    <cfRule type="cellIs" dxfId="6935" priority="481" operator="lessThan">
      <formula>0.8</formula>
    </cfRule>
    <cfRule type="cellIs" dxfId="6934" priority="482" operator="greaterThan">
      <formula>1</formula>
    </cfRule>
  </conditionalFormatting>
  <conditionalFormatting sqref="R84:R88 R90:R91">
    <cfRule type="cellIs" dxfId="6933" priority="479" operator="greaterThan">
      <formula>1</formula>
    </cfRule>
    <cfRule type="cellIs" dxfId="6932" priority="480" operator="lessThan">
      <formula>0.8</formula>
    </cfRule>
  </conditionalFormatting>
  <conditionalFormatting sqref="P84:P88 P90:P91">
    <cfRule type="cellIs" dxfId="6931" priority="478" operator="greaterThan">
      <formula>0</formula>
    </cfRule>
  </conditionalFormatting>
  <conditionalFormatting sqref="Q84:Q88 Q90:Q91">
    <cfRule type="cellIs" dxfId="6930" priority="472" operator="lessThan">
      <formula>0</formula>
    </cfRule>
  </conditionalFormatting>
  <conditionalFormatting sqref="R84:R88 R90:R91">
    <cfRule type="cellIs" dxfId="6929" priority="476" operator="lessThan">
      <formula>0.8</formula>
    </cfRule>
    <cfRule type="cellIs" dxfId="6928" priority="477" operator="greaterThan">
      <formula>1</formula>
    </cfRule>
  </conditionalFormatting>
  <conditionalFormatting sqref="R84:R88 R90:R91">
    <cfRule type="cellIs" dxfId="6927" priority="474" operator="greaterThan">
      <formula>1</formula>
    </cfRule>
    <cfRule type="cellIs" dxfId="6926" priority="475" operator="lessThan">
      <formula>0.8</formula>
    </cfRule>
  </conditionalFormatting>
  <conditionalFormatting sqref="P84:P88 P90:P91">
    <cfRule type="cellIs" dxfId="6925" priority="473" operator="greaterThan">
      <formula>0</formula>
    </cfRule>
  </conditionalFormatting>
  <conditionalFormatting sqref="Q84:Q88 Q90:Q91">
    <cfRule type="cellIs" dxfId="6924" priority="471" operator="lessThan">
      <formula>0</formula>
    </cfRule>
  </conditionalFormatting>
  <conditionalFormatting sqref="R84:R88 R90:R91">
    <cfRule type="cellIs" dxfId="6923" priority="469" operator="lessThan">
      <formula>0.8</formula>
    </cfRule>
    <cfRule type="cellIs" dxfId="6922" priority="470" operator="greaterThan">
      <formula>1</formula>
    </cfRule>
  </conditionalFormatting>
  <conditionalFormatting sqref="R84:R88 R90:R91">
    <cfRule type="cellIs" dxfId="6921" priority="467" operator="greaterThan">
      <formula>1</formula>
    </cfRule>
    <cfRule type="cellIs" dxfId="6920" priority="468" operator="lessThan">
      <formula>0.8</formula>
    </cfRule>
  </conditionalFormatting>
  <conditionalFormatting sqref="P84:P88 P90:P91">
    <cfRule type="cellIs" dxfId="6919" priority="466" operator="greaterThan">
      <formula>0</formula>
    </cfRule>
  </conditionalFormatting>
  <conditionalFormatting sqref="Q84:Q88 Q90:Q91">
    <cfRule type="cellIs" dxfId="6918" priority="465" operator="lessThan">
      <formula>0</formula>
    </cfRule>
  </conditionalFormatting>
  <conditionalFormatting sqref="R84:R88 R90:R91">
    <cfRule type="cellIs" dxfId="6917" priority="463" operator="lessThan">
      <formula>0.8</formula>
    </cfRule>
    <cfRule type="cellIs" dxfId="6916" priority="464" operator="greaterThan">
      <formula>1</formula>
    </cfRule>
  </conditionalFormatting>
  <conditionalFormatting sqref="R84:R88 R90:R91">
    <cfRule type="cellIs" dxfId="6915" priority="461" operator="greaterThan">
      <formula>1</formula>
    </cfRule>
    <cfRule type="cellIs" dxfId="6914" priority="462" operator="lessThan">
      <formula>0.8</formula>
    </cfRule>
  </conditionalFormatting>
  <conditionalFormatting sqref="P84:P88 P90:P91">
    <cfRule type="cellIs" dxfId="6913" priority="460" operator="greaterThan">
      <formula>0</formula>
    </cfRule>
  </conditionalFormatting>
  <conditionalFormatting sqref="Q84:Q88 Q90:Q91">
    <cfRule type="cellIs" dxfId="6912" priority="459" operator="lessThan">
      <formula>0</formula>
    </cfRule>
  </conditionalFormatting>
  <conditionalFormatting sqref="R84:R88 R90:R91">
    <cfRule type="cellIs" dxfId="6911" priority="457" operator="lessThan">
      <formula>0.8</formula>
    </cfRule>
    <cfRule type="cellIs" dxfId="6910" priority="458" operator="greaterThan">
      <formula>1</formula>
    </cfRule>
  </conditionalFormatting>
  <conditionalFormatting sqref="R84:R88 R90:R91">
    <cfRule type="cellIs" dxfId="6909" priority="455" operator="greaterThan">
      <formula>1</formula>
    </cfRule>
    <cfRule type="cellIs" dxfId="6908" priority="456" operator="lessThan">
      <formula>0.8</formula>
    </cfRule>
  </conditionalFormatting>
  <conditionalFormatting sqref="P84:P88 P90:P91">
    <cfRule type="cellIs" dxfId="6907" priority="454" operator="greaterThan">
      <formula>0</formula>
    </cfRule>
  </conditionalFormatting>
  <conditionalFormatting sqref="Q84:Q88 Q90:Q91">
    <cfRule type="cellIs" dxfId="6906" priority="453" operator="lessThan">
      <formula>0</formula>
    </cfRule>
  </conditionalFormatting>
  <conditionalFormatting sqref="R84:R88 R90:R91">
    <cfRule type="cellIs" dxfId="6905" priority="451" operator="lessThan">
      <formula>0.8</formula>
    </cfRule>
    <cfRule type="cellIs" dxfId="6904" priority="452" operator="greaterThan">
      <formula>1</formula>
    </cfRule>
  </conditionalFormatting>
  <conditionalFormatting sqref="R84:R88 R90:R91">
    <cfRule type="cellIs" dxfId="6903" priority="449" operator="greaterThan">
      <formula>1</formula>
    </cfRule>
    <cfRule type="cellIs" dxfId="6902" priority="450" operator="lessThan">
      <formula>0.8</formula>
    </cfRule>
  </conditionalFormatting>
  <conditionalFormatting sqref="P84:P88 P90:P91">
    <cfRule type="cellIs" dxfId="6901" priority="448" operator="greaterThan">
      <formula>0</formula>
    </cfRule>
  </conditionalFormatting>
  <conditionalFormatting sqref="Q84:Q88 Q90:Q91">
    <cfRule type="cellIs" dxfId="6900" priority="447" operator="lessThan">
      <formula>0</formula>
    </cfRule>
  </conditionalFormatting>
  <conditionalFormatting sqref="R84:R88 R90:R91">
    <cfRule type="cellIs" dxfId="6899" priority="445" operator="lessThan">
      <formula>0.8</formula>
    </cfRule>
    <cfRule type="cellIs" dxfId="6898" priority="446" operator="greaterThan">
      <formula>1</formula>
    </cfRule>
  </conditionalFormatting>
  <conditionalFormatting sqref="R84:R88 R90:R91">
    <cfRule type="cellIs" dxfId="6897" priority="443" operator="greaterThan">
      <formula>1</formula>
    </cfRule>
    <cfRule type="cellIs" dxfId="6896" priority="444" operator="lessThan">
      <formula>0.8</formula>
    </cfRule>
  </conditionalFormatting>
  <conditionalFormatting sqref="P84:P88 P90:P91">
    <cfRule type="cellIs" dxfId="6895" priority="442" operator="greaterThan">
      <formula>0</formula>
    </cfRule>
  </conditionalFormatting>
  <conditionalFormatting sqref="P84:P88 P90:P91">
    <cfRule type="cellIs" dxfId="6894" priority="436" operator="greaterThan">
      <formula>0</formula>
    </cfRule>
  </conditionalFormatting>
  <conditionalFormatting sqref="Q84:Q88 Q90:Q91">
    <cfRule type="cellIs" dxfId="6893" priority="441" operator="lessThan">
      <formula>0</formula>
    </cfRule>
  </conditionalFormatting>
  <conditionalFormatting sqref="R84:R88 R90:R91">
    <cfRule type="cellIs" dxfId="6892" priority="439" operator="lessThan">
      <formula>0.8</formula>
    </cfRule>
    <cfRule type="cellIs" dxfId="6891" priority="440" operator="greaterThan">
      <formula>1</formula>
    </cfRule>
  </conditionalFormatting>
  <conditionalFormatting sqref="R84:R88 R90:R91">
    <cfRule type="cellIs" dxfId="6890" priority="437" operator="greaterThan">
      <formula>1</formula>
    </cfRule>
    <cfRule type="cellIs" dxfId="6889" priority="438" operator="lessThan">
      <formula>0.8</formula>
    </cfRule>
  </conditionalFormatting>
  <conditionalFormatting sqref="P84:P88 P90:P91">
    <cfRule type="cellIs" dxfId="6888" priority="430" operator="greaterThan">
      <formula>0</formula>
    </cfRule>
  </conditionalFormatting>
  <conditionalFormatting sqref="Q84:Q88 Q90:Q91">
    <cfRule type="cellIs" dxfId="6887" priority="435" operator="lessThan">
      <formula>0</formula>
    </cfRule>
  </conditionalFormatting>
  <conditionalFormatting sqref="R84:R88 R90:R91">
    <cfRule type="cellIs" dxfId="6886" priority="433" operator="lessThan">
      <formula>0.8</formula>
    </cfRule>
    <cfRule type="cellIs" dxfId="6885" priority="434" operator="greaterThan">
      <formula>1</formula>
    </cfRule>
  </conditionalFormatting>
  <conditionalFormatting sqref="R84:R88 R90:R91">
    <cfRule type="cellIs" dxfId="6884" priority="431" operator="greaterThan">
      <formula>1</formula>
    </cfRule>
    <cfRule type="cellIs" dxfId="6883" priority="432" operator="lessThan">
      <formula>0.8</formula>
    </cfRule>
  </conditionalFormatting>
  <conditionalFormatting sqref="R84:R88 R90:R91">
    <cfRule type="cellIs" dxfId="6882" priority="427" operator="lessThan">
      <formula>0.8</formula>
    </cfRule>
    <cfRule type="cellIs" dxfId="6881" priority="428" operator="greaterThan">
      <formula>1</formula>
    </cfRule>
  </conditionalFormatting>
  <conditionalFormatting sqref="R84:R88 R90:R91">
    <cfRule type="cellIs" dxfId="6880" priority="425" operator="greaterThan">
      <formula>1</formula>
    </cfRule>
    <cfRule type="cellIs" dxfId="6879" priority="426" operator="lessThan">
      <formula>0.8</formula>
    </cfRule>
  </conditionalFormatting>
  <conditionalFormatting sqref="P84:P88 P90:P91">
    <cfRule type="cellIs" dxfId="6878" priority="424" operator="greaterThan">
      <formula>0</formula>
    </cfRule>
  </conditionalFormatting>
  <conditionalFormatting sqref="Q84:Q88 Q90:Q91">
    <cfRule type="cellIs" dxfId="6877" priority="429" operator="lessThan">
      <formula>0</formula>
    </cfRule>
  </conditionalFormatting>
  <conditionalFormatting sqref="Q84:Q88 Q90:Q91">
    <cfRule type="cellIs" dxfId="6876" priority="418" operator="lessThan">
      <formula>0</formula>
    </cfRule>
  </conditionalFormatting>
  <conditionalFormatting sqref="P84:P88 P90:P91">
    <cfRule type="cellIs" dxfId="6875" priority="419" operator="greaterThan">
      <formula>0</formula>
    </cfRule>
  </conditionalFormatting>
  <conditionalFormatting sqref="R84:R88 R90:R91">
    <cfRule type="cellIs" dxfId="6874" priority="422" operator="lessThan">
      <formula>0.8</formula>
    </cfRule>
    <cfRule type="cellIs" dxfId="6873" priority="423" operator="greaterThan">
      <formula>1</formula>
    </cfRule>
  </conditionalFormatting>
  <conditionalFormatting sqref="R84:R88 R90:R91">
    <cfRule type="cellIs" dxfId="6872" priority="420" operator="greaterThan">
      <formula>1</formula>
    </cfRule>
    <cfRule type="cellIs" dxfId="6871" priority="421" operator="lessThan">
      <formula>0.8</formula>
    </cfRule>
  </conditionalFormatting>
  <conditionalFormatting sqref="Q84:Q88 Q90:Q91">
    <cfRule type="cellIs" dxfId="6870" priority="412" operator="lessThan">
      <formula>0</formula>
    </cfRule>
  </conditionalFormatting>
  <conditionalFormatting sqref="R84:R88 R90:R91">
    <cfRule type="cellIs" dxfId="6869" priority="416" operator="lessThan">
      <formula>0.8</formula>
    </cfRule>
    <cfRule type="cellIs" dxfId="6868" priority="417" operator="greaterThan">
      <formula>1</formula>
    </cfRule>
  </conditionalFormatting>
  <conditionalFormatting sqref="R84:R88 R90:R91">
    <cfRule type="cellIs" dxfId="6867" priority="414" operator="greaterThan">
      <formula>1</formula>
    </cfRule>
    <cfRule type="cellIs" dxfId="6866" priority="415" operator="lessThan">
      <formula>0.8</formula>
    </cfRule>
  </conditionalFormatting>
  <conditionalFormatting sqref="P84:P88 P90:P91">
    <cfRule type="cellIs" dxfId="6865" priority="413" operator="greaterThan">
      <formula>0</formula>
    </cfRule>
  </conditionalFormatting>
  <conditionalFormatting sqref="Q84:Q88 Q90:Q91">
    <cfRule type="cellIs" dxfId="6864" priority="411" operator="lessThan">
      <formula>0</formula>
    </cfRule>
  </conditionalFormatting>
  <conditionalFormatting sqref="R84:R88 R90:R91">
    <cfRule type="cellIs" dxfId="6863" priority="409" operator="lessThan">
      <formula>0.8</formula>
    </cfRule>
    <cfRule type="cellIs" dxfId="6862" priority="410" operator="greaterThan">
      <formula>1</formula>
    </cfRule>
  </conditionalFormatting>
  <conditionalFormatting sqref="R84:R88 R90:R91">
    <cfRule type="cellIs" dxfId="6861" priority="407" operator="greaterThan">
      <formula>1</formula>
    </cfRule>
    <cfRule type="cellIs" dxfId="6860" priority="408" operator="lessThan">
      <formula>0.8</formula>
    </cfRule>
  </conditionalFormatting>
  <conditionalFormatting sqref="P84:P88 P90:P91">
    <cfRule type="cellIs" dxfId="6859" priority="406" operator="greaterThan">
      <formula>0</formula>
    </cfRule>
  </conditionalFormatting>
  <conditionalFormatting sqref="Q84:Q88 Q90:Q91">
    <cfRule type="cellIs" dxfId="6858" priority="405" operator="lessThan">
      <formula>0</formula>
    </cfRule>
  </conditionalFormatting>
  <conditionalFormatting sqref="R84:R88 R90:R91">
    <cfRule type="cellIs" dxfId="6857" priority="403" operator="lessThan">
      <formula>0.8</formula>
    </cfRule>
    <cfRule type="cellIs" dxfId="6856" priority="404" operator="greaterThan">
      <formula>1</formula>
    </cfRule>
  </conditionalFormatting>
  <conditionalFormatting sqref="R84:R88 R90:R91">
    <cfRule type="cellIs" dxfId="6855" priority="401" operator="greaterThan">
      <formula>1</formula>
    </cfRule>
    <cfRule type="cellIs" dxfId="6854" priority="402" operator="lessThan">
      <formula>0.8</formula>
    </cfRule>
  </conditionalFormatting>
  <conditionalFormatting sqref="P84:P88 P90:P91">
    <cfRule type="cellIs" dxfId="6853" priority="400" operator="greaterThan">
      <formula>0</formula>
    </cfRule>
  </conditionalFormatting>
  <conditionalFormatting sqref="Q84:Q88 Q90:Q91">
    <cfRule type="cellIs" dxfId="6852" priority="399" operator="lessThan">
      <formula>0</formula>
    </cfRule>
  </conditionalFormatting>
  <conditionalFormatting sqref="R84:R88 R90:R91">
    <cfRule type="cellIs" dxfId="6851" priority="397" operator="lessThan">
      <formula>0.8</formula>
    </cfRule>
    <cfRule type="cellIs" dxfId="6850" priority="398" operator="greaterThan">
      <formula>1</formula>
    </cfRule>
  </conditionalFormatting>
  <conditionalFormatting sqref="R84:R88 R90:R91">
    <cfRule type="cellIs" dxfId="6849" priority="395" operator="greaterThan">
      <formula>1</formula>
    </cfRule>
    <cfRule type="cellIs" dxfId="6848" priority="396" operator="lessThan">
      <formula>0.8</formula>
    </cfRule>
  </conditionalFormatting>
  <conditionalFormatting sqref="P84:P88 P90:P91">
    <cfRule type="cellIs" dxfId="6847" priority="394" operator="greaterThan">
      <formula>0</formula>
    </cfRule>
  </conditionalFormatting>
  <conditionalFormatting sqref="Q84:Q88 Q90:Q91">
    <cfRule type="cellIs" dxfId="6846" priority="393" operator="lessThan">
      <formula>0</formula>
    </cfRule>
  </conditionalFormatting>
  <conditionalFormatting sqref="R84:R88 R90:R91">
    <cfRule type="cellIs" dxfId="6845" priority="391" operator="lessThan">
      <formula>0.8</formula>
    </cfRule>
    <cfRule type="cellIs" dxfId="6844" priority="392" operator="greaterThan">
      <formula>1</formula>
    </cfRule>
  </conditionalFormatting>
  <conditionalFormatting sqref="R84:R88 R90:R91">
    <cfRule type="cellIs" dxfId="6843" priority="389" operator="greaterThan">
      <formula>1</formula>
    </cfRule>
    <cfRule type="cellIs" dxfId="6842" priority="390" operator="lessThan">
      <formula>0.8</formula>
    </cfRule>
  </conditionalFormatting>
  <conditionalFormatting sqref="P84:P88 P90:P91">
    <cfRule type="cellIs" dxfId="6841" priority="388" operator="greaterThan">
      <formula>0</formula>
    </cfRule>
  </conditionalFormatting>
  <conditionalFormatting sqref="Q84:Q88 Q90:Q91">
    <cfRule type="cellIs" dxfId="6840" priority="387" operator="lessThan">
      <formula>0</formula>
    </cfRule>
  </conditionalFormatting>
  <conditionalFormatting sqref="R84:R88 R90:R91">
    <cfRule type="cellIs" dxfId="6839" priority="385" operator="lessThan">
      <formula>0.8</formula>
    </cfRule>
    <cfRule type="cellIs" dxfId="6838" priority="386" operator="greaterThan">
      <formula>1</formula>
    </cfRule>
  </conditionalFormatting>
  <conditionalFormatting sqref="R84:R88 R90:R91">
    <cfRule type="cellIs" dxfId="6837" priority="383" operator="greaterThan">
      <formula>1</formula>
    </cfRule>
    <cfRule type="cellIs" dxfId="6836" priority="384" operator="lessThan">
      <formula>0.8</formula>
    </cfRule>
  </conditionalFormatting>
  <conditionalFormatting sqref="P84:P88 P90:P91">
    <cfRule type="cellIs" dxfId="6835" priority="382" operator="greaterThan">
      <formula>0</formula>
    </cfRule>
  </conditionalFormatting>
  <conditionalFormatting sqref="Q84:Q88 Q90:Q91">
    <cfRule type="cellIs" dxfId="6834" priority="381" operator="lessThan">
      <formula>0</formula>
    </cfRule>
  </conditionalFormatting>
  <conditionalFormatting sqref="R84:R88 R90:R91">
    <cfRule type="cellIs" dxfId="6833" priority="379" operator="lessThan">
      <formula>0.8</formula>
    </cfRule>
    <cfRule type="cellIs" dxfId="6832" priority="380" operator="greaterThan">
      <formula>1</formula>
    </cfRule>
  </conditionalFormatting>
  <conditionalFormatting sqref="R84:R88 R90:R91">
    <cfRule type="cellIs" dxfId="6831" priority="377" operator="greaterThan">
      <formula>1</formula>
    </cfRule>
    <cfRule type="cellIs" dxfId="6830" priority="378" operator="lessThan">
      <formula>0.8</formula>
    </cfRule>
  </conditionalFormatting>
  <conditionalFormatting sqref="P84:P88 P90:P91">
    <cfRule type="cellIs" dxfId="6829" priority="376" operator="greaterThan">
      <formula>0</formula>
    </cfRule>
  </conditionalFormatting>
  <conditionalFormatting sqref="Q84:Q88 Q90:Q91">
    <cfRule type="cellIs" dxfId="6828" priority="375" operator="lessThan">
      <formula>0</formula>
    </cfRule>
  </conditionalFormatting>
  <conditionalFormatting sqref="R84:R88 R90:R91">
    <cfRule type="cellIs" dxfId="6827" priority="373" operator="lessThan">
      <formula>0.8</formula>
    </cfRule>
    <cfRule type="cellIs" dxfId="6826" priority="374" operator="greaterThan">
      <formula>1</formula>
    </cfRule>
  </conditionalFormatting>
  <conditionalFormatting sqref="R84:R88 R90:R91">
    <cfRule type="cellIs" dxfId="6825" priority="371" operator="greaterThan">
      <formula>1</formula>
    </cfRule>
    <cfRule type="cellIs" dxfId="6824" priority="372" operator="lessThan">
      <formula>0.8</formula>
    </cfRule>
  </conditionalFormatting>
  <conditionalFormatting sqref="P84:P88 P90:P91">
    <cfRule type="cellIs" dxfId="6823" priority="370" operator="greaterThan">
      <formula>0</formula>
    </cfRule>
  </conditionalFormatting>
  <conditionalFormatting sqref="P84:P88 P90:P91">
    <cfRule type="cellIs" dxfId="6822" priority="364" operator="greaterThan">
      <formula>0</formula>
    </cfRule>
  </conditionalFormatting>
  <conditionalFormatting sqref="Q84:Q88 Q90:Q91">
    <cfRule type="cellIs" dxfId="6821" priority="369" operator="lessThan">
      <formula>0</formula>
    </cfRule>
  </conditionalFormatting>
  <conditionalFormatting sqref="R84:R88 R90:R91">
    <cfRule type="cellIs" dxfId="6820" priority="367" operator="lessThan">
      <formula>0.8</formula>
    </cfRule>
    <cfRule type="cellIs" dxfId="6819" priority="368" operator="greaterThan">
      <formula>1</formula>
    </cfRule>
  </conditionalFormatting>
  <conditionalFormatting sqref="R84:R88 R90:R91">
    <cfRule type="cellIs" dxfId="6818" priority="365" operator="greaterThan">
      <formula>1</formula>
    </cfRule>
    <cfRule type="cellIs" dxfId="6817" priority="366" operator="lessThan">
      <formula>0.8</formula>
    </cfRule>
  </conditionalFormatting>
  <conditionalFormatting sqref="P84:P88 P90:P91">
    <cfRule type="cellIs" dxfId="6816" priority="358" operator="greaterThan">
      <formula>0</formula>
    </cfRule>
  </conditionalFormatting>
  <conditionalFormatting sqref="Q84:Q88 Q90:Q91">
    <cfRule type="cellIs" dxfId="6815" priority="363" operator="lessThan">
      <formula>0</formula>
    </cfRule>
  </conditionalFormatting>
  <conditionalFormatting sqref="R84:R88 R90:R91">
    <cfRule type="cellIs" dxfId="6814" priority="361" operator="lessThan">
      <formula>0.8</formula>
    </cfRule>
    <cfRule type="cellIs" dxfId="6813" priority="362" operator="greaterThan">
      <formula>1</formula>
    </cfRule>
  </conditionalFormatting>
  <conditionalFormatting sqref="R84:R88 R90:R91">
    <cfRule type="cellIs" dxfId="6812" priority="359" operator="greaterThan">
      <formula>1</formula>
    </cfRule>
    <cfRule type="cellIs" dxfId="6811" priority="360" operator="lessThan">
      <formula>0.8</formula>
    </cfRule>
  </conditionalFormatting>
  <conditionalFormatting sqref="R84:R88 R90:R91">
    <cfRule type="cellIs" dxfId="6810" priority="355" operator="lessThan">
      <formula>0.8</formula>
    </cfRule>
    <cfRule type="cellIs" dxfId="6809" priority="356" operator="greaterThan">
      <formula>1</formula>
    </cfRule>
  </conditionalFormatting>
  <conditionalFormatting sqref="R84:R88 R90:R91">
    <cfRule type="cellIs" dxfId="6808" priority="353" operator="greaterThan">
      <formula>1</formula>
    </cfRule>
    <cfRule type="cellIs" dxfId="6807" priority="354" operator="lessThan">
      <formula>0.8</formula>
    </cfRule>
  </conditionalFormatting>
  <conditionalFormatting sqref="P84:P88 P90:P91">
    <cfRule type="cellIs" dxfId="6806" priority="352" operator="greaterThan">
      <formula>0</formula>
    </cfRule>
  </conditionalFormatting>
  <conditionalFormatting sqref="Q84:Q88 Q90:Q91">
    <cfRule type="cellIs" dxfId="6805" priority="357" operator="lessThan">
      <formula>0</formula>
    </cfRule>
  </conditionalFormatting>
  <conditionalFormatting sqref="Q84:Q88 Q90:Q91">
    <cfRule type="cellIs" dxfId="6804" priority="351" operator="lessThan">
      <formula>0</formula>
    </cfRule>
  </conditionalFormatting>
  <conditionalFormatting sqref="R84:R88 R90:R91">
    <cfRule type="cellIs" dxfId="6803" priority="349" operator="lessThan">
      <formula>0.8</formula>
    </cfRule>
    <cfRule type="cellIs" dxfId="6802" priority="350" operator="greaterThan">
      <formula>1</formula>
    </cfRule>
  </conditionalFormatting>
  <conditionalFormatting sqref="R84:R88 R90:R91">
    <cfRule type="cellIs" dxfId="6801" priority="347" operator="greaterThan">
      <formula>1</formula>
    </cfRule>
    <cfRule type="cellIs" dxfId="6800" priority="348" operator="lessThan">
      <formula>0.8</formula>
    </cfRule>
  </conditionalFormatting>
  <conditionalFormatting sqref="P84:P88 P90:P91">
    <cfRule type="cellIs" dxfId="6799" priority="346" operator="greaterThan">
      <formula>0</formula>
    </cfRule>
  </conditionalFormatting>
  <conditionalFormatting sqref="P84:P88 P90:P91">
    <cfRule type="cellIs" dxfId="6798" priority="340" operator="greaterThan">
      <formula>0</formula>
    </cfRule>
  </conditionalFormatting>
  <conditionalFormatting sqref="Q84:Q88 Q90:Q91">
    <cfRule type="cellIs" dxfId="6797" priority="345" operator="lessThan">
      <formula>0</formula>
    </cfRule>
  </conditionalFormatting>
  <conditionalFormatting sqref="R84:R88 R90:R91">
    <cfRule type="cellIs" dxfId="6796" priority="343" operator="lessThan">
      <formula>0.8</formula>
    </cfRule>
    <cfRule type="cellIs" dxfId="6795" priority="344" operator="greaterThan">
      <formula>1</formula>
    </cfRule>
  </conditionalFormatting>
  <conditionalFormatting sqref="R84:R88 R90:R91">
    <cfRule type="cellIs" dxfId="6794" priority="341" operator="greaterThan">
      <formula>1</formula>
    </cfRule>
    <cfRule type="cellIs" dxfId="6793" priority="342" operator="lessThan">
      <formula>0.8</formula>
    </cfRule>
  </conditionalFormatting>
  <conditionalFormatting sqref="P84:P88 P90:P91">
    <cfRule type="cellIs" dxfId="6792" priority="334" operator="greaterThan">
      <formula>0</formula>
    </cfRule>
  </conditionalFormatting>
  <conditionalFormatting sqref="Q84:Q88 Q90:Q91">
    <cfRule type="cellIs" dxfId="6791" priority="339" operator="lessThan">
      <formula>0</formula>
    </cfRule>
  </conditionalFormatting>
  <conditionalFormatting sqref="R84:R88 R90:R91">
    <cfRule type="cellIs" dxfId="6790" priority="337" operator="lessThan">
      <formula>0.8</formula>
    </cfRule>
    <cfRule type="cellIs" dxfId="6789" priority="338" operator="greaterThan">
      <formula>1</formula>
    </cfRule>
  </conditionalFormatting>
  <conditionalFormatting sqref="R84:R88 R90:R91">
    <cfRule type="cellIs" dxfId="6788" priority="335" operator="greaterThan">
      <formula>1</formula>
    </cfRule>
    <cfRule type="cellIs" dxfId="6787" priority="336" operator="lessThan">
      <formula>0.8</formula>
    </cfRule>
  </conditionalFormatting>
  <conditionalFormatting sqref="R84:R88 R90:R91">
    <cfRule type="cellIs" dxfId="6786" priority="331" operator="lessThan">
      <formula>0.8</formula>
    </cfRule>
    <cfRule type="cellIs" dxfId="6785" priority="332" operator="greaterThan">
      <formula>1</formula>
    </cfRule>
  </conditionalFormatting>
  <conditionalFormatting sqref="R84:R88 R90:R91">
    <cfRule type="cellIs" dxfId="6784" priority="329" operator="greaterThan">
      <formula>1</formula>
    </cfRule>
    <cfRule type="cellIs" dxfId="6783" priority="330" operator="lessThan">
      <formula>0.8</formula>
    </cfRule>
  </conditionalFormatting>
  <conditionalFormatting sqref="P84:P88 P90:P91">
    <cfRule type="cellIs" dxfId="6782" priority="328" operator="greaterThan">
      <formula>0</formula>
    </cfRule>
  </conditionalFormatting>
  <conditionalFormatting sqref="Q84:Q88 Q90:Q91">
    <cfRule type="cellIs" dxfId="6781" priority="333" operator="lessThan">
      <formula>0</formula>
    </cfRule>
  </conditionalFormatting>
  <conditionalFormatting sqref="P84:P88 P90:P91">
    <cfRule type="cellIs" dxfId="6780" priority="322" operator="greaterThan">
      <formula>0</formula>
    </cfRule>
  </conditionalFormatting>
  <conditionalFormatting sqref="Q84:Q88 Q90:Q91">
    <cfRule type="cellIs" dxfId="6779" priority="327" operator="lessThan">
      <formula>0</formula>
    </cfRule>
  </conditionalFormatting>
  <conditionalFormatting sqref="R84:R88 R90:R91">
    <cfRule type="cellIs" dxfId="6778" priority="325" operator="lessThan">
      <formula>0.8</formula>
    </cfRule>
    <cfRule type="cellIs" dxfId="6777" priority="326" operator="greaterThan">
      <formula>1</formula>
    </cfRule>
  </conditionalFormatting>
  <conditionalFormatting sqref="R84:R88 R90:R91">
    <cfRule type="cellIs" dxfId="6776" priority="323" operator="greaterThan">
      <formula>1</formula>
    </cfRule>
    <cfRule type="cellIs" dxfId="6775" priority="324" operator="lessThan">
      <formula>0.8</formula>
    </cfRule>
  </conditionalFormatting>
  <conditionalFormatting sqref="R84:R88 R90:R91">
    <cfRule type="cellIs" dxfId="6774" priority="319" operator="lessThan">
      <formula>0.8</formula>
    </cfRule>
    <cfRule type="cellIs" dxfId="6773" priority="320" operator="greaterThan">
      <formula>1</formula>
    </cfRule>
  </conditionalFormatting>
  <conditionalFormatting sqref="R84:R88 R90:R91">
    <cfRule type="cellIs" dxfId="6772" priority="317" operator="greaterThan">
      <formula>1</formula>
    </cfRule>
    <cfRule type="cellIs" dxfId="6771" priority="318" operator="lessThan">
      <formula>0.8</formula>
    </cfRule>
  </conditionalFormatting>
  <conditionalFormatting sqref="P84:P88 P90:P91">
    <cfRule type="cellIs" dxfId="6770" priority="316" operator="greaterThan">
      <formula>0</formula>
    </cfRule>
  </conditionalFormatting>
  <conditionalFormatting sqref="Q84:Q88 Q90:Q91">
    <cfRule type="cellIs" dxfId="6769" priority="321" operator="lessThan">
      <formula>0</formula>
    </cfRule>
  </conditionalFormatting>
  <conditionalFormatting sqref="R84:R88 R90:R91">
    <cfRule type="cellIs" dxfId="6768" priority="313" operator="lessThan">
      <formula>0.8</formula>
    </cfRule>
    <cfRule type="cellIs" dxfId="6767" priority="314" operator="greaterThan">
      <formula>1</formula>
    </cfRule>
  </conditionalFormatting>
  <conditionalFormatting sqref="R84:R88 R90:R91">
    <cfRule type="cellIs" dxfId="6766" priority="311" operator="greaterThan">
      <formula>1</formula>
    </cfRule>
    <cfRule type="cellIs" dxfId="6765" priority="312" operator="lessThan">
      <formula>0.8</formula>
    </cfRule>
  </conditionalFormatting>
  <conditionalFormatting sqref="P84:P88 P90:P91">
    <cfRule type="cellIs" dxfId="6764" priority="310" operator="greaterThan">
      <formula>0</formula>
    </cfRule>
  </conditionalFormatting>
  <conditionalFormatting sqref="Q84:Q88 Q90:Q91">
    <cfRule type="cellIs" dxfId="6763" priority="315" operator="lessThan">
      <formula>0</formula>
    </cfRule>
  </conditionalFormatting>
  <conditionalFormatting sqref="Q84:Q88 Q90:Q91">
    <cfRule type="cellIs" dxfId="6762" priority="309" operator="lessThan">
      <formula>0</formula>
    </cfRule>
  </conditionalFormatting>
  <conditionalFormatting sqref="R84:R88 R90:R91">
    <cfRule type="cellIs" dxfId="6761" priority="307" operator="lessThan">
      <formula>0.8</formula>
    </cfRule>
    <cfRule type="cellIs" dxfId="6760" priority="308" operator="greaterThan">
      <formula>1</formula>
    </cfRule>
  </conditionalFormatting>
  <conditionalFormatting sqref="R84:R88 R90:R91">
    <cfRule type="cellIs" dxfId="6759" priority="305" operator="greaterThan">
      <formula>1</formula>
    </cfRule>
    <cfRule type="cellIs" dxfId="6758" priority="306" operator="lessThan">
      <formula>0.8</formula>
    </cfRule>
  </conditionalFormatting>
  <conditionalFormatting sqref="P84:P88 P90:P91">
    <cfRule type="cellIs" dxfId="6757" priority="304" operator="greaterThan">
      <formula>0</formula>
    </cfRule>
  </conditionalFormatting>
  <conditionalFormatting sqref="Q84:Q88 Q90:Q91">
    <cfRule type="cellIs" dxfId="6756" priority="298" operator="lessThan">
      <formula>0</formula>
    </cfRule>
  </conditionalFormatting>
  <conditionalFormatting sqref="R84:R88 R90:R91">
    <cfRule type="cellIs" dxfId="6755" priority="302" operator="lessThan">
      <formula>0.8</formula>
    </cfRule>
    <cfRule type="cellIs" dxfId="6754" priority="303" operator="greaterThan">
      <formula>1</formula>
    </cfRule>
  </conditionalFormatting>
  <conditionalFormatting sqref="R84:R88 R90:R91">
    <cfRule type="cellIs" dxfId="6753" priority="300" operator="greaterThan">
      <formula>1</formula>
    </cfRule>
    <cfRule type="cellIs" dxfId="6752" priority="301" operator="lessThan">
      <formula>0.8</formula>
    </cfRule>
  </conditionalFormatting>
  <conditionalFormatting sqref="P84:P88 P90:P91">
    <cfRule type="cellIs" dxfId="6751" priority="299" operator="greaterThan">
      <formula>0</formula>
    </cfRule>
  </conditionalFormatting>
  <conditionalFormatting sqref="Q84:Q88 Q90:Q91">
    <cfRule type="cellIs" dxfId="6750" priority="297" operator="lessThan">
      <formula>0</formula>
    </cfRule>
  </conditionalFormatting>
  <conditionalFormatting sqref="R84:R88 R90:R91">
    <cfRule type="cellIs" dxfId="6749" priority="295" operator="lessThan">
      <formula>0.8</formula>
    </cfRule>
    <cfRule type="cellIs" dxfId="6748" priority="296" operator="greaterThan">
      <formula>1</formula>
    </cfRule>
  </conditionalFormatting>
  <conditionalFormatting sqref="R84:R88 R90:R91">
    <cfRule type="cellIs" dxfId="6747" priority="293" operator="greaterThan">
      <formula>1</formula>
    </cfRule>
    <cfRule type="cellIs" dxfId="6746" priority="294" operator="lessThan">
      <formula>0.8</formula>
    </cfRule>
  </conditionalFormatting>
  <conditionalFormatting sqref="P84:P88 P90:P91">
    <cfRule type="cellIs" dxfId="6745" priority="292" operator="greaterThan">
      <formula>0</formula>
    </cfRule>
  </conditionalFormatting>
  <conditionalFormatting sqref="Q84:Q88 Q90:Q91">
    <cfRule type="cellIs" dxfId="6744" priority="291" operator="lessThan">
      <formula>0</formula>
    </cfRule>
  </conditionalFormatting>
  <conditionalFormatting sqref="R84:R88 R90:R91">
    <cfRule type="cellIs" dxfId="6743" priority="289" operator="lessThan">
      <formula>0.8</formula>
    </cfRule>
    <cfRule type="cellIs" dxfId="6742" priority="290" operator="greaterThan">
      <formula>1</formula>
    </cfRule>
  </conditionalFormatting>
  <conditionalFormatting sqref="R84:R88 R90:R91">
    <cfRule type="cellIs" dxfId="6741" priority="287" operator="greaterThan">
      <formula>1</formula>
    </cfRule>
    <cfRule type="cellIs" dxfId="6740" priority="288" operator="lessThan">
      <formula>0.8</formula>
    </cfRule>
  </conditionalFormatting>
  <conditionalFormatting sqref="P84:P88 P90:P91">
    <cfRule type="cellIs" dxfId="6739" priority="286" operator="greaterThan">
      <formula>0</formula>
    </cfRule>
  </conditionalFormatting>
  <conditionalFormatting sqref="Q84:Q88 Q90:Q91">
    <cfRule type="cellIs" dxfId="6738" priority="285" operator="lessThan">
      <formula>0</formula>
    </cfRule>
  </conditionalFormatting>
  <conditionalFormatting sqref="R84:R88 R90:R91">
    <cfRule type="cellIs" dxfId="6737" priority="283" operator="lessThan">
      <formula>0.8</formula>
    </cfRule>
    <cfRule type="cellIs" dxfId="6736" priority="284" operator="greaterThan">
      <formula>1</formula>
    </cfRule>
  </conditionalFormatting>
  <conditionalFormatting sqref="R84:R88 R90:R91">
    <cfRule type="cellIs" dxfId="6735" priority="281" operator="greaterThan">
      <formula>1</formula>
    </cfRule>
    <cfRule type="cellIs" dxfId="6734" priority="282" operator="lessThan">
      <formula>0.8</formula>
    </cfRule>
  </conditionalFormatting>
  <conditionalFormatting sqref="P84:P88 P90:P91">
    <cfRule type="cellIs" dxfId="6733" priority="280" operator="greaterThan">
      <formula>0</formula>
    </cfRule>
  </conditionalFormatting>
  <conditionalFormatting sqref="Q84:Q88 Q90:Q91">
    <cfRule type="cellIs" dxfId="6732" priority="279" operator="lessThan">
      <formula>0</formula>
    </cfRule>
  </conditionalFormatting>
  <conditionalFormatting sqref="R84:R88 R90:R91">
    <cfRule type="cellIs" dxfId="6731" priority="277" operator="lessThan">
      <formula>0.8</formula>
    </cfRule>
    <cfRule type="cellIs" dxfId="6730" priority="278" operator="greaterThan">
      <formula>1</formula>
    </cfRule>
  </conditionalFormatting>
  <conditionalFormatting sqref="R84:R88 R90:R91">
    <cfRule type="cellIs" dxfId="6729" priority="275" operator="greaterThan">
      <formula>1</formula>
    </cfRule>
    <cfRule type="cellIs" dxfId="6728" priority="276" operator="lessThan">
      <formula>0.8</formula>
    </cfRule>
  </conditionalFormatting>
  <conditionalFormatting sqref="P84:P88 P90:P91">
    <cfRule type="cellIs" dxfId="6727" priority="274" operator="greaterThan">
      <formula>0</formula>
    </cfRule>
  </conditionalFormatting>
  <conditionalFormatting sqref="Q84:Q88 Q90:Q91">
    <cfRule type="cellIs" dxfId="6726" priority="273" operator="lessThan">
      <formula>0</formula>
    </cfRule>
  </conditionalFormatting>
  <conditionalFormatting sqref="R84:R88 R90:R91">
    <cfRule type="cellIs" dxfId="6725" priority="271" operator="lessThan">
      <formula>0.8</formula>
    </cfRule>
    <cfRule type="cellIs" dxfId="6724" priority="272" operator="greaterThan">
      <formula>1</formula>
    </cfRule>
  </conditionalFormatting>
  <conditionalFormatting sqref="R84:R88 R90:R91">
    <cfRule type="cellIs" dxfId="6723" priority="269" operator="greaterThan">
      <formula>1</formula>
    </cfRule>
    <cfRule type="cellIs" dxfId="6722" priority="270" operator="lessThan">
      <formula>0.8</formula>
    </cfRule>
  </conditionalFormatting>
  <conditionalFormatting sqref="P84:P88 P90:P91">
    <cfRule type="cellIs" dxfId="6721" priority="268" operator="greaterThan">
      <formula>0</formula>
    </cfRule>
  </conditionalFormatting>
  <conditionalFormatting sqref="P84:P88 P90:P91">
    <cfRule type="cellIs" dxfId="6720" priority="262" operator="greaterThan">
      <formula>0</formula>
    </cfRule>
  </conditionalFormatting>
  <conditionalFormatting sqref="Q84:Q88 Q90:Q91">
    <cfRule type="cellIs" dxfId="6719" priority="267" operator="lessThan">
      <formula>0</formula>
    </cfRule>
  </conditionalFormatting>
  <conditionalFormatting sqref="R84:R88 R90:R91">
    <cfRule type="cellIs" dxfId="6718" priority="265" operator="lessThan">
      <formula>0.8</formula>
    </cfRule>
    <cfRule type="cellIs" dxfId="6717" priority="266" operator="greaterThan">
      <formula>1</formula>
    </cfRule>
  </conditionalFormatting>
  <conditionalFormatting sqref="R84:R88 R90:R91">
    <cfRule type="cellIs" dxfId="6716" priority="263" operator="greaterThan">
      <formula>1</formula>
    </cfRule>
    <cfRule type="cellIs" dxfId="6715" priority="264" operator="lessThan">
      <formula>0.8</formula>
    </cfRule>
  </conditionalFormatting>
  <conditionalFormatting sqref="P84:P88 P90:P91">
    <cfRule type="cellIs" dxfId="6714" priority="256" operator="greaterThan">
      <formula>0</formula>
    </cfRule>
  </conditionalFormatting>
  <conditionalFormatting sqref="Q84:Q88 Q90:Q91">
    <cfRule type="cellIs" dxfId="6713" priority="261" operator="lessThan">
      <formula>0</formula>
    </cfRule>
  </conditionalFormatting>
  <conditionalFormatting sqref="R84:R88 R90:R91">
    <cfRule type="cellIs" dxfId="6712" priority="259" operator="lessThan">
      <formula>0.8</formula>
    </cfRule>
    <cfRule type="cellIs" dxfId="6711" priority="260" operator="greaterThan">
      <formula>1</formula>
    </cfRule>
  </conditionalFormatting>
  <conditionalFormatting sqref="R84:R88 R90:R91">
    <cfRule type="cellIs" dxfId="6710" priority="257" operator="greaterThan">
      <formula>1</formula>
    </cfRule>
    <cfRule type="cellIs" dxfId="6709" priority="258" operator="lessThan">
      <formula>0.8</formula>
    </cfRule>
  </conditionalFormatting>
  <conditionalFormatting sqref="R84:R88 R90:R91">
    <cfRule type="cellIs" dxfId="6708" priority="253" operator="lessThan">
      <formula>0.8</formula>
    </cfRule>
    <cfRule type="cellIs" dxfId="6707" priority="254" operator="greaterThan">
      <formula>1</formula>
    </cfRule>
  </conditionalFormatting>
  <conditionalFormatting sqref="R84:R88 R90:R91">
    <cfRule type="cellIs" dxfId="6706" priority="251" operator="greaterThan">
      <formula>1</formula>
    </cfRule>
    <cfRule type="cellIs" dxfId="6705" priority="252" operator="lessThan">
      <formula>0.8</formula>
    </cfRule>
  </conditionalFormatting>
  <conditionalFormatting sqref="P84:P88 P90:P91">
    <cfRule type="cellIs" dxfId="6704" priority="250" operator="greaterThan">
      <formula>0</formula>
    </cfRule>
  </conditionalFormatting>
  <conditionalFormatting sqref="Q84:Q88 Q90:Q91">
    <cfRule type="cellIs" dxfId="6703" priority="255" operator="lessThan">
      <formula>0</formula>
    </cfRule>
  </conditionalFormatting>
  <conditionalFormatting sqref="Q84:Q88 Q90:Q91">
    <cfRule type="cellIs" dxfId="6702" priority="249" operator="lessThan">
      <formula>0</formula>
    </cfRule>
  </conditionalFormatting>
  <conditionalFormatting sqref="R84:R88 R90:R91">
    <cfRule type="cellIs" dxfId="6701" priority="247" operator="lessThan">
      <formula>0.8</formula>
    </cfRule>
    <cfRule type="cellIs" dxfId="6700" priority="248" operator="greaterThan">
      <formula>1</formula>
    </cfRule>
  </conditionalFormatting>
  <conditionalFormatting sqref="R84:R88 R90:R91">
    <cfRule type="cellIs" dxfId="6699" priority="245" operator="greaterThan">
      <formula>1</formula>
    </cfRule>
    <cfRule type="cellIs" dxfId="6698" priority="246" operator="lessThan">
      <formula>0.8</formula>
    </cfRule>
  </conditionalFormatting>
  <conditionalFormatting sqref="P84:P88 P90:P91">
    <cfRule type="cellIs" dxfId="6697" priority="244" operator="greaterThan">
      <formula>0</formula>
    </cfRule>
  </conditionalFormatting>
  <conditionalFormatting sqref="Q84:Q88 Q90:Q91">
    <cfRule type="cellIs" dxfId="6696" priority="243" operator="lessThan">
      <formula>0</formula>
    </cfRule>
  </conditionalFormatting>
  <conditionalFormatting sqref="R84:R88 R90:R91">
    <cfRule type="cellIs" dxfId="6695" priority="241" operator="lessThan">
      <formula>0.8</formula>
    </cfRule>
    <cfRule type="cellIs" dxfId="6694" priority="242" operator="greaterThan">
      <formula>1</formula>
    </cfRule>
  </conditionalFormatting>
  <conditionalFormatting sqref="R84:R88 R90:R91">
    <cfRule type="cellIs" dxfId="6693" priority="239" operator="greaterThan">
      <formula>1</formula>
    </cfRule>
    <cfRule type="cellIs" dxfId="6692" priority="240" operator="lessThan">
      <formula>0.8</formula>
    </cfRule>
  </conditionalFormatting>
  <conditionalFormatting sqref="P84:P88 P90:P91">
    <cfRule type="cellIs" dxfId="6691" priority="238" operator="greaterThan">
      <formula>0</formula>
    </cfRule>
  </conditionalFormatting>
  <conditionalFormatting sqref="Q84:Q88 Q90:Q91">
    <cfRule type="cellIs" dxfId="6690" priority="237" operator="lessThan">
      <formula>0</formula>
    </cfRule>
  </conditionalFormatting>
  <conditionalFormatting sqref="R84:R88 R90:R91">
    <cfRule type="cellIs" dxfId="6689" priority="235" operator="lessThan">
      <formula>0.8</formula>
    </cfRule>
    <cfRule type="cellIs" dxfId="6688" priority="236" operator="greaterThan">
      <formula>1</formula>
    </cfRule>
  </conditionalFormatting>
  <conditionalFormatting sqref="R84:R88 R90:R91">
    <cfRule type="cellIs" dxfId="6687" priority="233" operator="greaterThan">
      <formula>1</formula>
    </cfRule>
    <cfRule type="cellIs" dxfId="6686" priority="234" operator="lessThan">
      <formula>0.8</formula>
    </cfRule>
  </conditionalFormatting>
  <conditionalFormatting sqref="P84:P88 P90:P91">
    <cfRule type="cellIs" dxfId="6685" priority="232" operator="greaterThan">
      <formula>0</formula>
    </cfRule>
  </conditionalFormatting>
  <conditionalFormatting sqref="Q84:Q88 Q90:Q91">
    <cfRule type="cellIs" dxfId="6684" priority="231" operator="lessThan">
      <formula>0</formula>
    </cfRule>
  </conditionalFormatting>
  <conditionalFormatting sqref="R84:R88 R90:R91">
    <cfRule type="cellIs" dxfId="6683" priority="229" operator="lessThan">
      <formula>0.8</formula>
    </cfRule>
    <cfRule type="cellIs" dxfId="6682" priority="230" operator="greaterThan">
      <formula>1</formula>
    </cfRule>
  </conditionalFormatting>
  <conditionalFormatting sqref="R84:R88 R90:R91">
    <cfRule type="cellIs" dxfId="6681" priority="227" operator="greaterThan">
      <formula>1</formula>
    </cfRule>
    <cfRule type="cellIs" dxfId="6680" priority="228" operator="lessThan">
      <formula>0.8</formula>
    </cfRule>
  </conditionalFormatting>
  <conditionalFormatting sqref="P84:P88 P90:P91">
    <cfRule type="cellIs" dxfId="6679" priority="226" operator="greaterThan">
      <formula>0</formula>
    </cfRule>
  </conditionalFormatting>
  <conditionalFormatting sqref="P84:P88 P90:P91">
    <cfRule type="cellIs" dxfId="6678" priority="220" operator="greaterThan">
      <formula>0</formula>
    </cfRule>
  </conditionalFormatting>
  <conditionalFormatting sqref="Q84:Q88 Q90:Q91">
    <cfRule type="cellIs" dxfId="6677" priority="225" operator="lessThan">
      <formula>0</formula>
    </cfRule>
  </conditionalFormatting>
  <conditionalFormatting sqref="R84:R88 R90:R91">
    <cfRule type="cellIs" dxfId="6676" priority="223" operator="lessThan">
      <formula>0.8</formula>
    </cfRule>
    <cfRule type="cellIs" dxfId="6675" priority="224" operator="greaterThan">
      <formula>1</formula>
    </cfRule>
  </conditionalFormatting>
  <conditionalFormatting sqref="R84:R88 R90:R91">
    <cfRule type="cellIs" dxfId="6674" priority="221" operator="greaterThan">
      <formula>1</formula>
    </cfRule>
    <cfRule type="cellIs" dxfId="6673" priority="222" operator="lessThan">
      <formula>0.8</formula>
    </cfRule>
  </conditionalFormatting>
  <conditionalFormatting sqref="P84:P88 P90:P91">
    <cfRule type="cellIs" dxfId="6672" priority="214" operator="greaterThan">
      <formula>0</formula>
    </cfRule>
  </conditionalFormatting>
  <conditionalFormatting sqref="Q84:Q88 Q90:Q91">
    <cfRule type="cellIs" dxfId="6671" priority="219" operator="lessThan">
      <formula>0</formula>
    </cfRule>
  </conditionalFormatting>
  <conditionalFormatting sqref="R84:R88 R90:R91">
    <cfRule type="cellIs" dxfId="6670" priority="217" operator="lessThan">
      <formula>0.8</formula>
    </cfRule>
    <cfRule type="cellIs" dxfId="6669" priority="218" operator="greaterThan">
      <formula>1</formula>
    </cfRule>
  </conditionalFormatting>
  <conditionalFormatting sqref="R84:R88 R90:R91">
    <cfRule type="cellIs" dxfId="6668" priority="215" operator="greaterThan">
      <formula>1</formula>
    </cfRule>
    <cfRule type="cellIs" dxfId="6667" priority="216" operator="lessThan">
      <formula>0.8</formula>
    </cfRule>
  </conditionalFormatting>
  <conditionalFormatting sqref="R84:R88 R90:R91">
    <cfRule type="cellIs" dxfId="6666" priority="211" operator="lessThan">
      <formula>0.8</formula>
    </cfRule>
    <cfRule type="cellIs" dxfId="6665" priority="212" operator="greaterThan">
      <formula>1</formula>
    </cfRule>
  </conditionalFormatting>
  <conditionalFormatting sqref="R84:R88 R90:R91">
    <cfRule type="cellIs" dxfId="6664" priority="209" operator="greaterThan">
      <formula>1</formula>
    </cfRule>
    <cfRule type="cellIs" dxfId="6663" priority="210" operator="lessThan">
      <formula>0.8</formula>
    </cfRule>
  </conditionalFormatting>
  <conditionalFormatting sqref="P84:P88 P90:P91">
    <cfRule type="cellIs" dxfId="6662" priority="208" operator="greaterThan">
      <formula>0</formula>
    </cfRule>
  </conditionalFormatting>
  <conditionalFormatting sqref="Q84:Q88 Q90:Q91">
    <cfRule type="cellIs" dxfId="6661" priority="213" operator="lessThan">
      <formula>0</formula>
    </cfRule>
  </conditionalFormatting>
  <conditionalFormatting sqref="Q84:Q88 Q90:Q91">
    <cfRule type="cellIs" dxfId="6660" priority="207" operator="lessThan">
      <formula>0</formula>
    </cfRule>
  </conditionalFormatting>
  <conditionalFormatting sqref="R84:R88 R90:R91">
    <cfRule type="cellIs" dxfId="6659" priority="205" operator="lessThan">
      <formula>0.8</formula>
    </cfRule>
    <cfRule type="cellIs" dxfId="6658" priority="206" operator="greaterThan">
      <formula>1</formula>
    </cfRule>
  </conditionalFormatting>
  <conditionalFormatting sqref="R84:R88 R90:R91">
    <cfRule type="cellIs" dxfId="6657" priority="203" operator="greaterThan">
      <formula>1</formula>
    </cfRule>
    <cfRule type="cellIs" dxfId="6656" priority="204" operator="lessThan">
      <formula>0.8</formula>
    </cfRule>
  </conditionalFormatting>
  <conditionalFormatting sqref="P84:P88 P90:P91">
    <cfRule type="cellIs" dxfId="6655" priority="202" operator="greaterThan">
      <formula>0</formula>
    </cfRule>
  </conditionalFormatting>
  <conditionalFormatting sqref="P84:P88 P90:P91">
    <cfRule type="cellIs" dxfId="6654" priority="196" operator="greaterThan">
      <formula>0</formula>
    </cfRule>
  </conditionalFormatting>
  <conditionalFormatting sqref="Q84:Q88 Q90:Q91">
    <cfRule type="cellIs" dxfId="6653" priority="201" operator="lessThan">
      <formula>0</formula>
    </cfRule>
  </conditionalFormatting>
  <conditionalFormatting sqref="R84:R88 R90:R91">
    <cfRule type="cellIs" dxfId="6652" priority="199" operator="lessThan">
      <formula>0.8</formula>
    </cfRule>
    <cfRule type="cellIs" dxfId="6651" priority="200" operator="greaterThan">
      <formula>1</formula>
    </cfRule>
  </conditionalFormatting>
  <conditionalFormatting sqref="R84:R88 R90:R91">
    <cfRule type="cellIs" dxfId="6650" priority="197" operator="greaterThan">
      <formula>1</formula>
    </cfRule>
    <cfRule type="cellIs" dxfId="6649" priority="198" operator="lessThan">
      <formula>0.8</formula>
    </cfRule>
  </conditionalFormatting>
  <conditionalFormatting sqref="P84:P88 P90:P91">
    <cfRule type="cellIs" dxfId="6648" priority="190" operator="greaterThan">
      <formula>0</formula>
    </cfRule>
  </conditionalFormatting>
  <conditionalFormatting sqref="Q84:Q88 Q90:Q91">
    <cfRule type="cellIs" dxfId="6647" priority="195" operator="lessThan">
      <formula>0</formula>
    </cfRule>
  </conditionalFormatting>
  <conditionalFormatting sqref="R84:R88 R90:R91">
    <cfRule type="cellIs" dxfId="6646" priority="193" operator="lessThan">
      <formula>0.8</formula>
    </cfRule>
    <cfRule type="cellIs" dxfId="6645" priority="194" operator="greaterThan">
      <formula>1</formula>
    </cfRule>
  </conditionalFormatting>
  <conditionalFormatting sqref="R84:R88 R90:R91">
    <cfRule type="cellIs" dxfId="6644" priority="191" operator="greaterThan">
      <formula>1</formula>
    </cfRule>
    <cfRule type="cellIs" dxfId="6643" priority="192" operator="lessThan">
      <formula>0.8</formula>
    </cfRule>
  </conditionalFormatting>
  <conditionalFormatting sqref="R84:R88 R90:R91">
    <cfRule type="cellIs" dxfId="6642" priority="187" operator="lessThan">
      <formula>0.8</formula>
    </cfRule>
    <cfRule type="cellIs" dxfId="6641" priority="188" operator="greaterThan">
      <formula>1</formula>
    </cfRule>
  </conditionalFormatting>
  <conditionalFormatting sqref="R84:R88 R90:R91">
    <cfRule type="cellIs" dxfId="6640" priority="185" operator="greaterThan">
      <formula>1</formula>
    </cfRule>
    <cfRule type="cellIs" dxfId="6639" priority="186" operator="lessThan">
      <formula>0.8</formula>
    </cfRule>
  </conditionalFormatting>
  <conditionalFormatting sqref="P84:P88 P90:P91">
    <cfRule type="cellIs" dxfId="6638" priority="184" operator="greaterThan">
      <formula>0</formula>
    </cfRule>
  </conditionalFormatting>
  <conditionalFormatting sqref="Q84:Q88 Q90:Q91">
    <cfRule type="cellIs" dxfId="6637" priority="189" operator="lessThan">
      <formula>0</formula>
    </cfRule>
  </conditionalFormatting>
  <conditionalFormatting sqref="P84:P88 P90:P91">
    <cfRule type="cellIs" dxfId="6636" priority="178" operator="greaterThan">
      <formula>0</formula>
    </cfRule>
  </conditionalFormatting>
  <conditionalFormatting sqref="Q84:Q88 Q90:Q91">
    <cfRule type="cellIs" dxfId="6635" priority="183" operator="lessThan">
      <formula>0</formula>
    </cfRule>
  </conditionalFormatting>
  <conditionalFormatting sqref="R84:R88 R90:R91">
    <cfRule type="cellIs" dxfId="6634" priority="181" operator="lessThan">
      <formula>0.8</formula>
    </cfRule>
    <cfRule type="cellIs" dxfId="6633" priority="182" operator="greaterThan">
      <formula>1</formula>
    </cfRule>
  </conditionalFormatting>
  <conditionalFormatting sqref="R84:R88 R90:R91">
    <cfRule type="cellIs" dxfId="6632" priority="179" operator="greaterThan">
      <formula>1</formula>
    </cfRule>
    <cfRule type="cellIs" dxfId="6631" priority="180" operator="lessThan">
      <formula>0.8</formula>
    </cfRule>
  </conditionalFormatting>
  <conditionalFormatting sqref="R84:R88 R90:R91">
    <cfRule type="cellIs" dxfId="6630" priority="175" operator="lessThan">
      <formula>0.8</formula>
    </cfRule>
    <cfRule type="cellIs" dxfId="6629" priority="176" operator="greaterThan">
      <formula>1</formula>
    </cfRule>
  </conditionalFormatting>
  <conditionalFormatting sqref="R84:R88 R90:R91">
    <cfRule type="cellIs" dxfId="6628" priority="173" operator="greaterThan">
      <formula>1</formula>
    </cfRule>
    <cfRule type="cellIs" dxfId="6627" priority="174" operator="lessThan">
      <formula>0.8</formula>
    </cfRule>
  </conditionalFormatting>
  <conditionalFormatting sqref="P84:P88 P90:P91">
    <cfRule type="cellIs" dxfId="6626" priority="172" operator="greaterThan">
      <formula>0</formula>
    </cfRule>
  </conditionalFormatting>
  <conditionalFormatting sqref="Q84:Q88 Q90:Q91">
    <cfRule type="cellIs" dxfId="6625" priority="177" operator="lessThan">
      <formula>0</formula>
    </cfRule>
  </conditionalFormatting>
  <conditionalFormatting sqref="R84:R88 R90:R91">
    <cfRule type="cellIs" dxfId="6624" priority="169" operator="lessThan">
      <formula>0.8</formula>
    </cfRule>
    <cfRule type="cellIs" dxfId="6623" priority="170" operator="greaterThan">
      <formula>1</formula>
    </cfRule>
  </conditionalFormatting>
  <conditionalFormatting sqref="R84:R88 R90:R91">
    <cfRule type="cellIs" dxfId="6622" priority="167" operator="greaterThan">
      <formula>1</formula>
    </cfRule>
    <cfRule type="cellIs" dxfId="6621" priority="168" operator="lessThan">
      <formula>0.8</formula>
    </cfRule>
  </conditionalFormatting>
  <conditionalFormatting sqref="P84:P88 P90:P91">
    <cfRule type="cellIs" dxfId="6620" priority="166" operator="greaterThan">
      <formula>0</formula>
    </cfRule>
  </conditionalFormatting>
  <conditionalFormatting sqref="Q84:Q88 Q90:Q91">
    <cfRule type="cellIs" dxfId="6619" priority="171" operator="lessThan">
      <formula>0</formula>
    </cfRule>
  </conditionalFormatting>
  <conditionalFormatting sqref="Q84:Q88 Q90:Q91">
    <cfRule type="cellIs" dxfId="6618" priority="165" operator="lessThan">
      <formula>0</formula>
    </cfRule>
  </conditionalFormatting>
  <conditionalFormatting sqref="R84:R88 R90:R91">
    <cfRule type="cellIs" dxfId="6617" priority="163" operator="lessThan">
      <formula>0.8</formula>
    </cfRule>
    <cfRule type="cellIs" dxfId="6616" priority="164" operator="greaterThan">
      <formula>1</formula>
    </cfRule>
  </conditionalFormatting>
  <conditionalFormatting sqref="R84:R88 R90:R91">
    <cfRule type="cellIs" dxfId="6615" priority="161" operator="greaterThan">
      <formula>1</formula>
    </cfRule>
    <cfRule type="cellIs" dxfId="6614" priority="162" operator="lessThan">
      <formula>0.8</formula>
    </cfRule>
  </conditionalFormatting>
  <conditionalFormatting sqref="P84:P88 P90:P91">
    <cfRule type="cellIs" dxfId="6613" priority="160" operator="greaterThan">
      <formula>0</formula>
    </cfRule>
  </conditionalFormatting>
  <conditionalFormatting sqref="Q84:Q88 Q90:Q91">
    <cfRule type="cellIs" dxfId="6612" priority="154" operator="lessThan">
      <formula>0</formula>
    </cfRule>
  </conditionalFormatting>
  <conditionalFormatting sqref="R84:R88 R90:R91">
    <cfRule type="cellIs" dxfId="6611" priority="158" operator="lessThan">
      <formula>0.8</formula>
    </cfRule>
    <cfRule type="cellIs" dxfId="6610" priority="159" operator="greaterThan">
      <formula>1</formula>
    </cfRule>
  </conditionalFormatting>
  <conditionalFormatting sqref="R84:R88 R90:R91">
    <cfRule type="cellIs" dxfId="6609" priority="156" operator="greaterThan">
      <formula>1</formula>
    </cfRule>
    <cfRule type="cellIs" dxfId="6608" priority="157" operator="lessThan">
      <formula>0.8</formula>
    </cfRule>
  </conditionalFormatting>
  <conditionalFormatting sqref="P84:P88 P90:P91">
    <cfRule type="cellIs" dxfId="6607" priority="155" operator="greaterThan">
      <formula>0</formula>
    </cfRule>
  </conditionalFormatting>
  <conditionalFormatting sqref="Q84:Q88 Q90:Q91">
    <cfRule type="cellIs" dxfId="6606" priority="153" operator="lessThan">
      <formula>0</formula>
    </cfRule>
  </conditionalFormatting>
  <conditionalFormatting sqref="R84:R88 R90:R91">
    <cfRule type="cellIs" dxfId="6605" priority="151" operator="lessThan">
      <formula>0.8</formula>
    </cfRule>
    <cfRule type="cellIs" dxfId="6604" priority="152" operator="greaterThan">
      <formula>1</formula>
    </cfRule>
  </conditionalFormatting>
  <conditionalFormatting sqref="R84:R88 R90:R91">
    <cfRule type="cellIs" dxfId="6603" priority="149" operator="greaterThan">
      <formula>1</formula>
    </cfRule>
    <cfRule type="cellIs" dxfId="6602" priority="150" operator="lessThan">
      <formula>0.8</formula>
    </cfRule>
  </conditionalFormatting>
  <conditionalFormatting sqref="P84:P88 P90:P91">
    <cfRule type="cellIs" dxfId="6601" priority="148" operator="greaterThan">
      <formula>0</formula>
    </cfRule>
  </conditionalFormatting>
  <conditionalFormatting sqref="Q84:Q88 Q90:Q91">
    <cfRule type="cellIs" dxfId="6600" priority="147" operator="lessThan">
      <formula>0</formula>
    </cfRule>
  </conditionalFormatting>
  <conditionalFormatting sqref="R84:R88 R90:R91">
    <cfRule type="cellIs" dxfId="6599" priority="145" operator="lessThan">
      <formula>0.8</formula>
    </cfRule>
    <cfRule type="cellIs" dxfId="6598" priority="146" operator="greaterThan">
      <formula>1</formula>
    </cfRule>
  </conditionalFormatting>
  <conditionalFormatting sqref="R84:R88 R90:R91">
    <cfRule type="cellIs" dxfId="6597" priority="143" operator="greaterThan">
      <formula>1</formula>
    </cfRule>
    <cfRule type="cellIs" dxfId="6596" priority="144" operator="lessThan">
      <formula>0.8</formula>
    </cfRule>
  </conditionalFormatting>
  <conditionalFormatting sqref="P84:P88 P90:P91">
    <cfRule type="cellIs" dxfId="6595" priority="142" operator="greaterThan">
      <formula>0</formula>
    </cfRule>
  </conditionalFormatting>
  <conditionalFormatting sqref="Q84:Q88 Q90:Q91">
    <cfRule type="cellIs" dxfId="6594" priority="141" operator="lessThan">
      <formula>0</formula>
    </cfRule>
  </conditionalFormatting>
  <conditionalFormatting sqref="R84:R88 R90:R91">
    <cfRule type="cellIs" dxfId="6593" priority="139" operator="lessThan">
      <formula>0.8</formula>
    </cfRule>
    <cfRule type="cellIs" dxfId="6592" priority="140" operator="greaterThan">
      <formula>1</formula>
    </cfRule>
  </conditionalFormatting>
  <conditionalFormatting sqref="R84:R88 R90:R91">
    <cfRule type="cellIs" dxfId="6591" priority="137" operator="greaterThan">
      <formula>1</formula>
    </cfRule>
    <cfRule type="cellIs" dxfId="6590" priority="138" operator="lessThan">
      <formula>0.8</formula>
    </cfRule>
  </conditionalFormatting>
  <conditionalFormatting sqref="P84:P88 P90:P91">
    <cfRule type="cellIs" dxfId="6589" priority="136" operator="greaterThan">
      <formula>0</formula>
    </cfRule>
  </conditionalFormatting>
  <conditionalFormatting sqref="Q84:Q88 Q90:Q91">
    <cfRule type="cellIs" dxfId="6588" priority="135" operator="lessThan">
      <formula>0</formula>
    </cfRule>
  </conditionalFormatting>
  <conditionalFormatting sqref="R84:R88 R90:R91">
    <cfRule type="cellIs" dxfId="6587" priority="133" operator="lessThan">
      <formula>0.8</formula>
    </cfRule>
    <cfRule type="cellIs" dxfId="6586" priority="134" operator="greaterThan">
      <formula>1</formula>
    </cfRule>
  </conditionalFormatting>
  <conditionalFormatting sqref="R84:R88 R90:R91">
    <cfRule type="cellIs" dxfId="6585" priority="131" operator="greaterThan">
      <formula>1</formula>
    </cfRule>
    <cfRule type="cellIs" dxfId="6584" priority="132" operator="lessThan">
      <formula>0.8</formula>
    </cfRule>
  </conditionalFormatting>
  <conditionalFormatting sqref="P84:P88 P90:P91">
    <cfRule type="cellIs" dxfId="6583" priority="130" operator="greaterThan">
      <formula>0</formula>
    </cfRule>
  </conditionalFormatting>
  <conditionalFormatting sqref="Q84:Q88 Q90:Q91">
    <cfRule type="cellIs" dxfId="6582" priority="129" operator="lessThan">
      <formula>0</formula>
    </cfRule>
  </conditionalFormatting>
  <conditionalFormatting sqref="R84:R88 R90:R91">
    <cfRule type="cellIs" dxfId="6581" priority="127" operator="lessThan">
      <formula>0.8</formula>
    </cfRule>
    <cfRule type="cellIs" dxfId="6580" priority="128" operator="greaterThan">
      <formula>1</formula>
    </cfRule>
  </conditionalFormatting>
  <conditionalFormatting sqref="R84:R88 R90:R91">
    <cfRule type="cellIs" dxfId="6579" priority="125" operator="greaterThan">
      <formula>1</formula>
    </cfRule>
    <cfRule type="cellIs" dxfId="6578" priority="126" operator="lessThan">
      <formula>0.8</formula>
    </cfRule>
  </conditionalFormatting>
  <conditionalFormatting sqref="P84:P88 P90:P91">
    <cfRule type="cellIs" dxfId="6577" priority="124" operator="greaterThan">
      <formula>0</formula>
    </cfRule>
  </conditionalFormatting>
  <conditionalFormatting sqref="P84:P88 P90:P91">
    <cfRule type="cellIs" dxfId="6576" priority="118" operator="greaterThan">
      <formula>0</formula>
    </cfRule>
  </conditionalFormatting>
  <conditionalFormatting sqref="Q84:Q88 Q90:Q91">
    <cfRule type="cellIs" dxfId="6575" priority="123" operator="lessThan">
      <formula>0</formula>
    </cfRule>
  </conditionalFormatting>
  <conditionalFormatting sqref="R84:R88 R90:R91">
    <cfRule type="cellIs" dxfId="6574" priority="121" operator="lessThan">
      <formula>0.8</formula>
    </cfRule>
    <cfRule type="cellIs" dxfId="6573" priority="122" operator="greaterThan">
      <formula>1</formula>
    </cfRule>
  </conditionalFormatting>
  <conditionalFormatting sqref="R84:R88 R90:R91">
    <cfRule type="cellIs" dxfId="6572" priority="119" operator="greaterThan">
      <formula>1</formula>
    </cfRule>
    <cfRule type="cellIs" dxfId="6571" priority="120" operator="lessThan">
      <formula>0.8</formula>
    </cfRule>
  </conditionalFormatting>
  <conditionalFormatting sqref="P84:P88 P90:P91">
    <cfRule type="cellIs" dxfId="6570" priority="112" operator="greaterThan">
      <formula>0</formula>
    </cfRule>
  </conditionalFormatting>
  <conditionalFormatting sqref="Q84:Q88 Q90:Q91">
    <cfRule type="cellIs" dxfId="6569" priority="117" operator="lessThan">
      <formula>0</formula>
    </cfRule>
  </conditionalFormatting>
  <conditionalFormatting sqref="R84:R88 R90:R91">
    <cfRule type="cellIs" dxfId="6568" priority="115" operator="lessThan">
      <formula>0.8</formula>
    </cfRule>
    <cfRule type="cellIs" dxfId="6567" priority="116" operator="greaterThan">
      <formula>1</formula>
    </cfRule>
  </conditionalFormatting>
  <conditionalFormatting sqref="R84:R88 R90:R91">
    <cfRule type="cellIs" dxfId="6566" priority="113" operator="greaterThan">
      <formula>1</formula>
    </cfRule>
    <cfRule type="cellIs" dxfId="6565" priority="114" operator="lessThan">
      <formula>0.8</formula>
    </cfRule>
  </conditionalFormatting>
  <conditionalFormatting sqref="R84:R88 R90:R91">
    <cfRule type="cellIs" dxfId="6564" priority="109" operator="lessThan">
      <formula>0.8</formula>
    </cfRule>
    <cfRule type="cellIs" dxfId="6563" priority="110" operator="greaterThan">
      <formula>1</formula>
    </cfRule>
  </conditionalFormatting>
  <conditionalFormatting sqref="R84:R88 R90:R91">
    <cfRule type="cellIs" dxfId="6562" priority="107" operator="greaterThan">
      <formula>1</formula>
    </cfRule>
    <cfRule type="cellIs" dxfId="6561" priority="108" operator="lessThan">
      <formula>0.8</formula>
    </cfRule>
  </conditionalFormatting>
  <conditionalFormatting sqref="P84:P88 P90:P91">
    <cfRule type="cellIs" dxfId="6560" priority="106" operator="greaterThan">
      <formula>0</formula>
    </cfRule>
  </conditionalFormatting>
  <conditionalFormatting sqref="Q84:Q88 Q90:Q91">
    <cfRule type="cellIs" dxfId="6559" priority="111" operator="lessThan">
      <formula>0</formula>
    </cfRule>
  </conditionalFormatting>
  <conditionalFormatting sqref="Q84:Q88 Q90:Q91">
    <cfRule type="cellIs" dxfId="6558" priority="100" operator="lessThan">
      <formula>0</formula>
    </cfRule>
  </conditionalFormatting>
  <conditionalFormatting sqref="P84:P88 P90:P91">
    <cfRule type="cellIs" dxfId="6557" priority="101" operator="greaterThan">
      <formula>0</formula>
    </cfRule>
  </conditionalFormatting>
  <conditionalFormatting sqref="R84:R88 R90:R91">
    <cfRule type="cellIs" dxfId="6556" priority="104" operator="lessThan">
      <formula>0.8</formula>
    </cfRule>
    <cfRule type="cellIs" dxfId="6555" priority="105" operator="greaterThan">
      <formula>1</formula>
    </cfRule>
  </conditionalFormatting>
  <conditionalFormatting sqref="R84:R88 R90:R91">
    <cfRule type="cellIs" dxfId="6554" priority="102" operator="greaterThan">
      <formula>1</formula>
    </cfRule>
    <cfRule type="cellIs" dxfId="6553" priority="103" operator="lessThan">
      <formula>0.8</formula>
    </cfRule>
  </conditionalFormatting>
  <conditionalFormatting sqref="Q84:Q88 Q90:Q91">
    <cfRule type="cellIs" dxfId="6552" priority="94" operator="lessThan">
      <formula>0</formula>
    </cfRule>
  </conditionalFormatting>
  <conditionalFormatting sqref="R84:R88 R90:R91">
    <cfRule type="cellIs" dxfId="6551" priority="98" operator="lessThan">
      <formula>0.8</formula>
    </cfRule>
    <cfRule type="cellIs" dxfId="6550" priority="99" operator="greaterThan">
      <formula>1</formula>
    </cfRule>
  </conditionalFormatting>
  <conditionalFormatting sqref="R84:R88 R90:R91">
    <cfRule type="cellIs" dxfId="6549" priority="96" operator="greaterThan">
      <formula>1</formula>
    </cfRule>
    <cfRule type="cellIs" dxfId="6548" priority="97" operator="lessThan">
      <formula>0.8</formula>
    </cfRule>
  </conditionalFormatting>
  <conditionalFormatting sqref="P84:P88 P90:P91">
    <cfRule type="cellIs" dxfId="6547" priority="95" operator="greaterThan">
      <formula>0</formula>
    </cfRule>
  </conditionalFormatting>
  <conditionalFormatting sqref="Q84:Q88 Q90:Q91">
    <cfRule type="cellIs" dxfId="6546" priority="93" operator="lessThan">
      <formula>0</formula>
    </cfRule>
  </conditionalFormatting>
  <conditionalFormatting sqref="R84:R88 R90:R91">
    <cfRule type="cellIs" dxfId="6545" priority="91" operator="lessThan">
      <formula>0.8</formula>
    </cfRule>
    <cfRule type="cellIs" dxfId="6544" priority="92" operator="greaterThan">
      <formula>1</formula>
    </cfRule>
  </conditionalFormatting>
  <conditionalFormatting sqref="R84:R88 R90:R91">
    <cfRule type="cellIs" dxfId="6543" priority="89" operator="greaterThan">
      <formula>1</formula>
    </cfRule>
    <cfRule type="cellIs" dxfId="6542" priority="90" operator="lessThan">
      <formula>0.8</formula>
    </cfRule>
  </conditionalFormatting>
  <conditionalFormatting sqref="P84:P88 P90:P91">
    <cfRule type="cellIs" dxfId="6541" priority="88" operator="greaterThan">
      <formula>0</formula>
    </cfRule>
  </conditionalFormatting>
  <conditionalFormatting sqref="Q84:Q88 Q90:Q91">
    <cfRule type="cellIs" dxfId="6540" priority="87" operator="lessThan">
      <formula>0</formula>
    </cfRule>
  </conditionalFormatting>
  <conditionalFormatting sqref="R84:R88 R90:R91">
    <cfRule type="cellIs" dxfId="6539" priority="85" operator="lessThan">
      <formula>0.8</formula>
    </cfRule>
    <cfRule type="cellIs" dxfId="6538" priority="86" operator="greaterThan">
      <formula>1</formula>
    </cfRule>
  </conditionalFormatting>
  <conditionalFormatting sqref="R84:R88 R90:R91">
    <cfRule type="cellIs" dxfId="6537" priority="83" operator="greaterThan">
      <formula>1</formula>
    </cfRule>
    <cfRule type="cellIs" dxfId="6536" priority="84" operator="lessThan">
      <formula>0.8</formula>
    </cfRule>
  </conditionalFormatting>
  <conditionalFormatting sqref="P84:P88 P90:P91">
    <cfRule type="cellIs" dxfId="6535" priority="82" operator="greaterThan">
      <formula>0</formula>
    </cfRule>
  </conditionalFormatting>
  <conditionalFormatting sqref="Q84:Q88 Q90:Q91">
    <cfRule type="cellIs" dxfId="6534" priority="81" operator="lessThan">
      <formula>0</formula>
    </cfRule>
  </conditionalFormatting>
  <conditionalFormatting sqref="R84:R88 R90:R91">
    <cfRule type="cellIs" dxfId="6533" priority="79" operator="lessThan">
      <formula>0.8</formula>
    </cfRule>
    <cfRule type="cellIs" dxfId="6532" priority="80" operator="greaterThan">
      <formula>1</formula>
    </cfRule>
  </conditionalFormatting>
  <conditionalFormatting sqref="R84:R88 R90:R91">
    <cfRule type="cellIs" dxfId="6531" priority="77" operator="greaterThan">
      <formula>1</formula>
    </cfRule>
    <cfRule type="cellIs" dxfId="6530" priority="78" operator="lessThan">
      <formula>0.8</formula>
    </cfRule>
  </conditionalFormatting>
  <conditionalFormatting sqref="P84:P88 P90:P91">
    <cfRule type="cellIs" dxfId="6529" priority="76" operator="greaterThan">
      <formula>0</formula>
    </cfRule>
  </conditionalFormatting>
  <conditionalFormatting sqref="Q162:Q167">
    <cfRule type="cellIs" dxfId="6528" priority="75" operator="lessThan">
      <formula>0</formula>
    </cfRule>
  </conditionalFormatting>
  <conditionalFormatting sqref="R162:R167">
    <cfRule type="cellIs" dxfId="6527" priority="73" operator="lessThan">
      <formula>0.8</formula>
    </cfRule>
    <cfRule type="cellIs" dxfId="6526" priority="74" operator="greaterThan">
      <formula>1</formula>
    </cfRule>
  </conditionalFormatting>
  <conditionalFormatting sqref="R162:R167">
    <cfRule type="cellIs" dxfId="6525" priority="71" operator="greaterThan">
      <formula>1</formula>
    </cfRule>
    <cfRule type="cellIs" dxfId="6524" priority="72" operator="lessThan">
      <formula>0.8</formula>
    </cfRule>
  </conditionalFormatting>
  <conditionalFormatting sqref="P162:P167">
    <cfRule type="cellIs" dxfId="6523" priority="70" operator="greaterThan">
      <formula>0</formula>
    </cfRule>
  </conditionalFormatting>
  <conditionalFormatting sqref="P168">
    <cfRule type="cellIs" dxfId="6522" priority="64" operator="greaterThan">
      <formula>0</formula>
    </cfRule>
  </conditionalFormatting>
  <conditionalFormatting sqref="R168">
    <cfRule type="cellIs" dxfId="6521" priority="67" operator="lessThan">
      <formula>0.8</formula>
    </cfRule>
    <cfRule type="cellIs" dxfId="6520" priority="68" operator="greaterThan">
      <formula>1</formula>
    </cfRule>
  </conditionalFormatting>
  <conditionalFormatting sqref="R168">
    <cfRule type="cellIs" dxfId="6519" priority="65" operator="greaterThan">
      <formula>1</formula>
    </cfRule>
    <cfRule type="cellIs" dxfId="6518" priority="66" operator="lessThan">
      <formula>0.8</formula>
    </cfRule>
  </conditionalFormatting>
  <conditionalFormatting sqref="Q168">
    <cfRule type="cellIs" dxfId="6517" priority="69" operator="lessThan">
      <formula>0</formula>
    </cfRule>
  </conditionalFormatting>
  <conditionalFormatting sqref="Q161">
    <cfRule type="cellIs" dxfId="6516" priority="63" operator="lessThan">
      <formula>0</formula>
    </cfRule>
  </conditionalFormatting>
  <conditionalFormatting sqref="R161">
    <cfRule type="cellIs" dxfId="6515" priority="61" operator="lessThan">
      <formula>0.8</formula>
    </cfRule>
    <cfRule type="cellIs" dxfId="6514" priority="62" operator="greaterThan">
      <formula>1</formula>
    </cfRule>
  </conditionalFormatting>
  <conditionalFormatting sqref="R161">
    <cfRule type="cellIs" dxfId="6513" priority="59" operator="greaterThan">
      <formula>1</formula>
    </cfRule>
    <cfRule type="cellIs" dxfId="6512" priority="60" operator="lessThan">
      <formula>0.8</formula>
    </cfRule>
  </conditionalFormatting>
  <conditionalFormatting sqref="P161">
    <cfRule type="cellIs" dxfId="6511" priority="58" operator="greaterThan">
      <formula>0</formula>
    </cfRule>
  </conditionalFormatting>
  <conditionalFormatting sqref="Q162:Q167">
    <cfRule type="cellIs" dxfId="6510" priority="57" operator="lessThan">
      <formula>0</formula>
    </cfRule>
  </conditionalFormatting>
  <conditionalFormatting sqref="R162:R167">
    <cfRule type="cellIs" dxfId="6509" priority="55" operator="lessThan">
      <formula>0.8</formula>
    </cfRule>
    <cfRule type="cellIs" dxfId="6508" priority="56" operator="greaterThan">
      <formula>1</formula>
    </cfRule>
  </conditionalFormatting>
  <conditionalFormatting sqref="R162:R167">
    <cfRule type="cellIs" dxfId="6507" priority="53" operator="greaterThan">
      <formula>1</formula>
    </cfRule>
    <cfRule type="cellIs" dxfId="6506" priority="54" operator="lessThan">
      <formula>0.8</formula>
    </cfRule>
  </conditionalFormatting>
  <conditionalFormatting sqref="P162:P167">
    <cfRule type="cellIs" dxfId="6505" priority="52" operator="greaterThan">
      <formula>0</formula>
    </cfRule>
  </conditionalFormatting>
  <conditionalFormatting sqref="Q162:Q167">
    <cfRule type="cellIs" dxfId="6504" priority="51" operator="lessThan">
      <formula>0</formula>
    </cfRule>
  </conditionalFormatting>
  <conditionalFormatting sqref="R162:R167">
    <cfRule type="cellIs" dxfId="6503" priority="49" operator="lessThan">
      <formula>0.8</formula>
    </cfRule>
    <cfRule type="cellIs" dxfId="6502" priority="50" operator="greaterThan">
      <formula>1</formula>
    </cfRule>
  </conditionalFormatting>
  <conditionalFormatting sqref="R162:R167">
    <cfRule type="cellIs" dxfId="6501" priority="47" operator="greaterThan">
      <formula>1</formula>
    </cfRule>
    <cfRule type="cellIs" dxfId="6500" priority="48" operator="lessThan">
      <formula>0.8</formula>
    </cfRule>
  </conditionalFormatting>
  <conditionalFormatting sqref="P162:P167">
    <cfRule type="cellIs" dxfId="6499" priority="46" operator="greaterThan">
      <formula>0</formula>
    </cfRule>
  </conditionalFormatting>
  <conditionalFormatting sqref="Q168">
    <cfRule type="cellIs" dxfId="6498" priority="45" operator="lessThan">
      <formula>0</formula>
    </cfRule>
  </conditionalFormatting>
  <conditionalFormatting sqref="R168">
    <cfRule type="cellIs" dxfId="6497" priority="43" operator="lessThan">
      <formula>0.8</formula>
    </cfRule>
    <cfRule type="cellIs" dxfId="6496" priority="44" operator="greaterThan">
      <formula>1</formula>
    </cfRule>
  </conditionalFormatting>
  <conditionalFormatting sqref="R168">
    <cfRule type="cellIs" dxfId="6495" priority="41" operator="greaterThan">
      <formula>1</formula>
    </cfRule>
    <cfRule type="cellIs" dxfId="6494" priority="42" operator="lessThan">
      <formula>0.8</formula>
    </cfRule>
  </conditionalFormatting>
  <conditionalFormatting sqref="P168">
    <cfRule type="cellIs" dxfId="6493" priority="40" operator="greaterThan">
      <formula>0</formula>
    </cfRule>
  </conditionalFormatting>
  <conditionalFormatting sqref="Q161">
    <cfRule type="cellIs" dxfId="6492" priority="39" operator="lessThan">
      <formula>0</formula>
    </cfRule>
  </conditionalFormatting>
  <conditionalFormatting sqref="R161">
    <cfRule type="cellIs" dxfId="6491" priority="37" operator="lessThan">
      <formula>0.8</formula>
    </cfRule>
    <cfRule type="cellIs" dxfId="6490" priority="38" operator="greaterThan">
      <formula>1</formula>
    </cfRule>
  </conditionalFormatting>
  <conditionalFormatting sqref="R161">
    <cfRule type="cellIs" dxfId="6489" priority="35" operator="greaterThan">
      <formula>1</formula>
    </cfRule>
    <cfRule type="cellIs" dxfId="6488" priority="36" operator="lessThan">
      <formula>0.8</formula>
    </cfRule>
  </conditionalFormatting>
  <conditionalFormatting sqref="P161">
    <cfRule type="cellIs" dxfId="6487" priority="34" operator="greaterThan">
      <formula>0</formula>
    </cfRule>
  </conditionalFormatting>
  <conditionalFormatting sqref="Q162:Q167">
    <cfRule type="cellIs" dxfId="6486" priority="33" operator="lessThan">
      <formula>0</formula>
    </cfRule>
  </conditionalFormatting>
  <conditionalFormatting sqref="R162:R167">
    <cfRule type="cellIs" dxfId="6485" priority="31" operator="lessThan">
      <formula>0.8</formula>
    </cfRule>
    <cfRule type="cellIs" dxfId="6484" priority="32" operator="greaterThan">
      <formula>1</formula>
    </cfRule>
  </conditionalFormatting>
  <conditionalFormatting sqref="R162:R167">
    <cfRule type="cellIs" dxfId="6483" priority="29" operator="greaterThan">
      <formula>1</formula>
    </cfRule>
    <cfRule type="cellIs" dxfId="6482" priority="30" operator="lessThan">
      <formula>0.8</formula>
    </cfRule>
  </conditionalFormatting>
  <conditionalFormatting sqref="P162:P167">
    <cfRule type="cellIs" dxfId="6481" priority="28" operator="greaterThan">
      <formula>0</formula>
    </cfRule>
  </conditionalFormatting>
  <conditionalFormatting sqref="Q161">
    <cfRule type="cellIs" dxfId="6480" priority="27" operator="lessThan">
      <formula>0</formula>
    </cfRule>
  </conditionalFormatting>
  <conditionalFormatting sqref="R161">
    <cfRule type="cellIs" dxfId="6479" priority="25" operator="lessThan">
      <formula>0.8</formula>
    </cfRule>
    <cfRule type="cellIs" dxfId="6478" priority="26" operator="greaterThan">
      <formula>1</formula>
    </cfRule>
  </conditionalFormatting>
  <conditionalFormatting sqref="R161">
    <cfRule type="cellIs" dxfId="6477" priority="23" operator="greaterThan">
      <formula>1</formula>
    </cfRule>
    <cfRule type="cellIs" dxfId="6476" priority="24" operator="lessThan">
      <formula>0.8</formula>
    </cfRule>
  </conditionalFormatting>
  <conditionalFormatting sqref="P161">
    <cfRule type="cellIs" dxfId="6475" priority="22" operator="greaterThan">
      <formula>0</formula>
    </cfRule>
  </conditionalFormatting>
  <conditionalFormatting sqref="Q162:Q167">
    <cfRule type="cellIs" dxfId="6474" priority="21" operator="lessThan">
      <formula>0</formula>
    </cfRule>
  </conditionalFormatting>
  <conditionalFormatting sqref="R162:R167">
    <cfRule type="cellIs" dxfId="6473" priority="19" operator="lessThan">
      <formula>0.8</formula>
    </cfRule>
    <cfRule type="cellIs" dxfId="6472" priority="20" operator="greaterThan">
      <formula>1</formula>
    </cfRule>
  </conditionalFormatting>
  <conditionalFormatting sqref="R162:R167">
    <cfRule type="cellIs" dxfId="6471" priority="17" operator="greaterThan">
      <formula>1</formula>
    </cfRule>
    <cfRule type="cellIs" dxfId="6470" priority="18" operator="lessThan">
      <formula>0.8</formula>
    </cfRule>
  </conditionalFormatting>
  <conditionalFormatting sqref="P162:P167">
    <cfRule type="cellIs" dxfId="6469" priority="16" operator="greaterThan">
      <formula>0</formula>
    </cfRule>
  </conditionalFormatting>
  <conditionalFormatting sqref="Q161">
    <cfRule type="cellIs" dxfId="6468" priority="15" operator="lessThan">
      <formula>0</formula>
    </cfRule>
  </conditionalFormatting>
  <conditionalFormatting sqref="R161">
    <cfRule type="cellIs" dxfId="6467" priority="13" operator="lessThan">
      <formula>0.8</formula>
    </cfRule>
    <cfRule type="cellIs" dxfId="6466" priority="14" operator="greaterThan">
      <formula>1</formula>
    </cfRule>
  </conditionalFormatting>
  <conditionalFormatting sqref="R161">
    <cfRule type="cellIs" dxfId="6465" priority="11" operator="greaterThan">
      <formula>1</formula>
    </cfRule>
    <cfRule type="cellIs" dxfId="6464" priority="12" operator="lessThan">
      <formula>0.8</formula>
    </cfRule>
  </conditionalFormatting>
  <conditionalFormatting sqref="P161">
    <cfRule type="cellIs" dxfId="6463" priority="10" operator="greaterThan">
      <formula>0</formula>
    </cfRule>
  </conditionalFormatting>
  <conditionalFormatting sqref="P168">
    <cfRule type="cellIs" dxfId="6462" priority="4" operator="greaterThan">
      <formula>0</formula>
    </cfRule>
  </conditionalFormatting>
  <conditionalFormatting sqref="R168">
    <cfRule type="cellIs" dxfId="6461" priority="7" operator="lessThan">
      <formula>0.8</formula>
    </cfRule>
    <cfRule type="cellIs" dxfId="6460" priority="8" operator="greaterThan">
      <formula>1</formula>
    </cfRule>
  </conditionalFormatting>
  <conditionalFormatting sqref="R168">
    <cfRule type="cellIs" dxfId="6459" priority="5" operator="greaterThan">
      <formula>1</formula>
    </cfRule>
    <cfRule type="cellIs" dxfId="6458" priority="6" operator="lessThan">
      <formula>0.8</formula>
    </cfRule>
  </conditionalFormatting>
  <conditionalFormatting sqref="Q168">
    <cfRule type="cellIs" dxfId="6457" priority="9" operator="lessThan">
      <formula>0</formula>
    </cfRule>
  </conditionalFormatting>
  <conditionalFormatting sqref="AF30">
    <cfRule type="cellIs" dxfId="6456" priority="3" operator="lessThan">
      <formula>0</formula>
    </cfRule>
  </conditionalFormatting>
  <conditionalFormatting sqref="AG30">
    <cfRule type="cellIs" dxfId="6455" priority="1" operator="greaterThan">
      <formula>1</formula>
    </cfRule>
    <cfRule type="cellIs" dxfId="6454" priority="2" operator="lessThan">
      <formula>0.8</formula>
    </cfRule>
  </conditionalFormatting>
  <dataValidations count="1">
    <dataValidation type="list" allowBlank="1" showInputMessage="1" showErrorMessage="1" sqref="AB5:AC173" xr:uid="{00000000-0002-0000-2F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W38"/>
  <sheetViews>
    <sheetView zoomScale="40" zoomScaleNormal="40" workbookViewId="0">
      <selection activeCell="R36" sqref="R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362</v>
      </c>
      <c r="E3" s="517"/>
      <c r="F3" s="506" t="s">
        <v>3</v>
      </c>
      <c r="G3" s="467"/>
      <c r="H3" s="518">
        <v>289317.85000000003</v>
      </c>
      <c r="I3" s="519"/>
      <c r="J3" s="506" t="s">
        <v>4</v>
      </c>
      <c r="K3" s="467"/>
      <c r="L3" s="511">
        <v>9627363.7124009542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382.23717274455032</v>
      </c>
      <c r="G6" s="508"/>
      <c r="H6" s="486">
        <f>AVERAGE(D13:P13,Q13)</f>
        <v>138.51555717000764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5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355.6715284860245</v>
      </c>
      <c r="G7" s="479"/>
      <c r="H7" s="480">
        <f>AVERAGE(D14:P14,Q14)</f>
        <v>126.75845080863994</v>
      </c>
      <c r="I7" s="481"/>
      <c r="J7" s="480">
        <f>AVERAGE(D31:E31,G31:H31)</f>
        <v>665.36935833993482</v>
      </c>
      <c r="K7" s="481"/>
      <c r="L7" s="482">
        <f>AVERAGE(J31:M31)</f>
        <v>847.16947050295994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0.8896057785209962</v>
      </c>
      <c r="G8" s="485"/>
      <c r="H8" s="484">
        <f>AVERAGE(D15:O15,P15:Q15)</f>
        <v>0.90465150889631352</v>
      </c>
      <c r="I8" s="485"/>
      <c r="J8" s="484">
        <f>AVERAGE(D32:E32,G32:H32)</f>
        <v>0.75915107895741696</v>
      </c>
      <c r="K8" s="485"/>
      <c r="L8" s="484">
        <f>AVERAGE(J32:M32)</f>
        <v>0.96740042177096552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107.23774509803921</v>
      </c>
      <c r="F13" s="19">
        <v>126.67647058823528</v>
      </c>
      <c r="G13" s="19">
        <v>327.38095238095235</v>
      </c>
      <c r="H13" s="19">
        <v>228.57142857142858</v>
      </c>
      <c r="I13" s="19">
        <v>85.571281144036561</v>
      </c>
      <c r="J13" s="19">
        <v>95.914215686274503</v>
      </c>
      <c r="K13" s="19">
        <v>107.4933111646218</v>
      </c>
      <c r="L13" s="19">
        <v>93.119877580661907</v>
      </c>
      <c r="M13" s="19">
        <v>81.806062775987584</v>
      </c>
      <c r="N13" s="19">
        <v>84.872937040313204</v>
      </c>
      <c r="O13" s="19">
        <v>101.32280701754385</v>
      </c>
      <c r="P13" s="19">
        <v>206.42895104895106</v>
      </c>
      <c r="Q13" s="21">
        <v>150</v>
      </c>
    </row>
    <row r="14" spans="2:17" ht="39.950000000000003" customHeight="1">
      <c r="B14" s="459"/>
      <c r="C14" s="14" t="s">
        <v>42</v>
      </c>
      <c r="D14" s="19">
        <v>126.25733771623595</v>
      </c>
      <c r="E14" s="19">
        <v>97.399179484355315</v>
      </c>
      <c r="F14" s="19">
        <v>110.28342894469412</v>
      </c>
      <c r="G14" s="19">
        <v>297.49120231258649</v>
      </c>
      <c r="H14" s="19">
        <v>223.04333435688341</v>
      </c>
      <c r="I14" s="19">
        <v>79.612470190541828</v>
      </c>
      <c r="J14" s="19">
        <v>82.749436063205735</v>
      </c>
      <c r="K14" s="19">
        <v>89.899475090137031</v>
      </c>
      <c r="L14" s="19">
        <v>79.79178005441419</v>
      </c>
      <c r="M14" s="19">
        <v>73.441153954399738</v>
      </c>
      <c r="N14" s="19">
        <v>78.333277268739124</v>
      </c>
      <c r="O14" s="19">
        <v>82.877415576587708</v>
      </c>
      <c r="P14" s="19">
        <v>199.44976346203171</v>
      </c>
      <c r="Q14" s="9">
        <v>153.98905684614664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0.88402031641400203</v>
      </c>
      <c r="E15" s="10">
        <f t="shared" si="0"/>
        <v>0.90825463921598448</v>
      </c>
      <c r="F15" s="10">
        <f t="shared" si="0"/>
        <v>0.87059126633842598</v>
      </c>
      <c r="G15" s="10">
        <f t="shared" si="0"/>
        <v>0.90870039979117334</v>
      </c>
      <c r="H15" s="10">
        <f t="shared" si="0"/>
        <v>0.97581458781136488</v>
      </c>
      <c r="I15" s="10">
        <f t="shared" si="0"/>
        <v>0.93036435970305675</v>
      </c>
      <c r="J15" s="10">
        <f t="shared" si="0"/>
        <v>0.86274422900845682</v>
      </c>
      <c r="K15" s="10">
        <f t="shared" si="0"/>
        <v>0.83632622454488825</v>
      </c>
      <c r="L15" s="10">
        <f t="shared" si="0"/>
        <v>0.85687161675333268</v>
      </c>
      <c r="M15" s="10">
        <f t="shared" si="0"/>
        <v>0.89774707964501643</v>
      </c>
      <c r="N15" s="10">
        <f t="shared" si="0"/>
        <v>0.92294764385886807</v>
      </c>
      <c r="O15" s="10">
        <f t="shared" si="0"/>
        <v>0.8179542002052671</v>
      </c>
      <c r="P15" s="379">
        <f t="shared" si="0"/>
        <v>0.96619084895090923</v>
      </c>
      <c r="Q15" s="11">
        <f t="shared" si="0"/>
        <v>1.0265937123076443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0.76805555555555538</v>
      </c>
      <c r="E17" s="12">
        <v>0.68333333333333324</v>
      </c>
      <c r="F17" s="12">
        <v>0.65694444444444444</v>
      </c>
      <c r="G17" s="12">
        <v>0.64513888888888893</v>
      </c>
      <c r="H17" s="12">
        <v>0.6298611111111112</v>
      </c>
      <c r="I17" s="12">
        <v>0.76944444444444438</v>
      </c>
      <c r="J17" s="12">
        <v>0.80416666666666659</v>
      </c>
      <c r="K17" s="12">
        <v>0.76944444444444438</v>
      </c>
      <c r="L17" s="12">
        <v>0.90833333333333299</v>
      </c>
      <c r="M17" s="12">
        <v>0.97499999999999976</v>
      </c>
      <c r="N17" s="12">
        <v>1.0104166666666665</v>
      </c>
      <c r="O17" s="22">
        <v>0.87291666666666656</v>
      </c>
      <c r="P17" s="12">
        <v>0.66874999999999984</v>
      </c>
      <c r="Q17" s="380">
        <v>0.53819444444444442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1</v>
      </c>
      <c r="E20" s="382">
        <v>1</v>
      </c>
      <c r="F20" s="382" t="s">
        <v>49</v>
      </c>
      <c r="G20" s="382">
        <v>1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>
        <v>2</v>
      </c>
      <c r="O20" s="382" t="s">
        <v>49</v>
      </c>
      <c r="P20" s="382" t="s">
        <v>49</v>
      </c>
      <c r="Q20" s="383"/>
    </row>
    <row r="21" spans="2:23" ht="22.9" customHeight="1">
      <c r="B21" s="466"/>
      <c r="C21" s="381" t="s">
        <v>52</v>
      </c>
      <c r="D21" s="382">
        <v>1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>
        <v>1</v>
      </c>
      <c r="O21" s="382">
        <v>1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18.857142857142858</v>
      </c>
      <c r="E22" s="384">
        <v>17</v>
      </c>
      <c r="F22" s="384">
        <v>14.857142857142858</v>
      </c>
      <c r="G22" s="384">
        <v>5.833333333333333</v>
      </c>
      <c r="H22" s="384">
        <v>6.6</v>
      </c>
      <c r="I22" s="384">
        <v>17.166666666666668</v>
      </c>
      <c r="J22" s="384">
        <v>16.375</v>
      </c>
      <c r="K22" s="384">
        <v>15.888888888888889</v>
      </c>
      <c r="L22" s="384">
        <v>17</v>
      </c>
      <c r="M22" s="384">
        <v>18.428571428571427</v>
      </c>
      <c r="N22" s="384">
        <v>17.666666666666668</v>
      </c>
      <c r="O22" s="384">
        <v>16.399999999999999</v>
      </c>
      <c r="P22" s="384">
        <v>11.6</v>
      </c>
      <c r="Q22" s="385">
        <v>11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786.13095975658462</v>
      </c>
      <c r="F31" s="8">
        <v>0</v>
      </c>
      <c r="G31" s="8">
        <v>877.56853672643217</v>
      </c>
      <c r="H31" s="393">
        <v>997.77793687672226</v>
      </c>
      <c r="I31" s="392">
        <v>0</v>
      </c>
      <c r="J31" s="8">
        <v>1033.599999999997</v>
      </c>
      <c r="K31" s="8">
        <v>602.86666666666565</v>
      </c>
      <c r="L31" s="8">
        <v>880.57653891050211</v>
      </c>
      <c r="M31" s="393">
        <v>871.63467643467516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0.95288601182616317</v>
      </c>
      <c r="F32" s="10">
        <f t="shared" si="1"/>
        <v>0</v>
      </c>
      <c r="G32" s="10">
        <f t="shared" si="1"/>
        <v>0.97507615191825792</v>
      </c>
      <c r="H32" s="10">
        <f t="shared" si="1"/>
        <v>1.108642152085247</v>
      </c>
      <c r="I32" s="392">
        <f t="shared" si="1"/>
        <v>0</v>
      </c>
      <c r="J32" s="10">
        <f t="shared" si="1"/>
        <v>1.2528484848484811</v>
      </c>
      <c r="K32" s="10">
        <f t="shared" si="1"/>
        <v>0.6698518518518507</v>
      </c>
      <c r="L32" s="10">
        <f t="shared" si="1"/>
        <v>0.97841837656722452</v>
      </c>
      <c r="M32" s="11">
        <f t="shared" si="1"/>
        <v>0.96848297381630577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3008.0769230769247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6.9444444444444434E-2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0.30972222222222223</v>
      </c>
      <c r="F34" s="12">
        <v>0</v>
      </c>
      <c r="G34" s="12">
        <v>1079.4736842105256</v>
      </c>
      <c r="H34" s="380">
        <v>0.53125</v>
      </c>
      <c r="I34" s="23">
        <v>0</v>
      </c>
      <c r="J34" s="12">
        <v>0.73958333333333337</v>
      </c>
      <c r="K34" s="12">
        <v>0.80208333333333337</v>
      </c>
      <c r="L34" s="12">
        <v>46160.09375</v>
      </c>
      <c r="M34" s="13">
        <v>46160.055555555555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3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453" priority="4" operator="lessThan">
      <formula>0.8</formula>
    </cfRule>
  </conditionalFormatting>
  <conditionalFormatting sqref="J32:L32">
    <cfRule type="cellIs" dxfId="6452" priority="3" operator="lessThan">
      <formula>0.8</formula>
    </cfRule>
  </conditionalFormatting>
  <conditionalFormatting sqref="M32">
    <cfRule type="cellIs" dxfId="6451" priority="2" operator="lessThan">
      <formula>0.8</formula>
    </cfRule>
  </conditionalFormatting>
  <conditionalFormatting sqref="H32">
    <cfRule type="cellIs" dxfId="645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8" tint="0.79998168889431442"/>
    <pageSetUpPr fitToPage="1"/>
  </sheetPr>
  <dimension ref="A1:R126"/>
  <sheetViews>
    <sheetView zoomScale="85" zoomScaleNormal="85" workbookViewId="0">
      <selection activeCell="H19" sqref="H19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96389</v>
      </c>
      <c r="F1" s="285" t="s">
        <v>4</v>
      </c>
      <c r="G1" s="286">
        <f>SUM(H5:H124)</f>
        <v>1836497.8781818179</v>
      </c>
      <c r="H1" s="287" t="s">
        <v>79</v>
      </c>
      <c r="I1" s="288">
        <f>+J16+J64+J24+J38+J51+J81+J100+J91+J57+J124+J111</f>
        <v>35.709523809523809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363</v>
      </c>
      <c r="B2" s="568"/>
      <c r="C2" s="290"/>
      <c r="D2" s="417" t="s">
        <v>83</v>
      </c>
      <c r="E2" s="291">
        <f>AVERAGE(L16,L24,L38,L51,L100,L111,L91)</f>
        <v>691.43264443597923</v>
      </c>
      <c r="F2" s="292" t="s">
        <v>84</v>
      </c>
      <c r="G2" s="293">
        <f>G1/E1</f>
        <v>19.05298196040853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2455</v>
      </c>
      <c r="H5" s="300">
        <f>F5*G5</f>
        <v>0</v>
      </c>
      <c r="I5" s="420"/>
      <c r="J5" s="301">
        <v>9</v>
      </c>
      <c r="K5" s="302">
        <f t="shared" ref="K5:K9" si="0">G5/P5*60</f>
        <v>1550.5263157894738</v>
      </c>
      <c r="L5" s="303">
        <f t="shared" ref="L5:L9" si="1">K5/J5</f>
        <v>172.28070175438597</v>
      </c>
      <c r="M5" s="304">
        <v>0.17361111111111113</v>
      </c>
      <c r="N5" s="304">
        <v>0.23958333333333334</v>
      </c>
      <c r="O5" s="296">
        <v>10</v>
      </c>
      <c r="P5" s="414">
        <f t="shared" ref="P5:P9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2289</v>
      </c>
      <c r="H6" s="300">
        <f t="shared" ref="H6:H15" si="3">F6*G6</f>
        <v>0</v>
      </c>
      <c r="I6" s="420"/>
      <c r="J6" s="301">
        <v>9</v>
      </c>
      <c r="K6" s="302">
        <f t="shared" si="0"/>
        <v>1615.7647058823534</v>
      </c>
      <c r="L6" s="303">
        <f t="shared" si="1"/>
        <v>179.52941176470594</v>
      </c>
      <c r="M6" s="304">
        <v>0.24305555555555555</v>
      </c>
      <c r="N6" s="304">
        <v>0.30208333333333331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2762</v>
      </c>
      <c r="H7" s="300">
        <f t="shared" si="3"/>
        <v>100674.90000000001</v>
      </c>
      <c r="I7" s="420"/>
      <c r="J7" s="301">
        <v>13</v>
      </c>
      <c r="K7" s="302">
        <f t="shared" si="0"/>
        <v>1506.5454545454543</v>
      </c>
      <c r="L7" s="303">
        <f t="shared" si="1"/>
        <v>115.88811188811187</v>
      </c>
      <c r="M7" s="304">
        <v>0.30555555555555552</v>
      </c>
      <c r="N7" s="304">
        <v>0.38194444444444442</v>
      </c>
      <c r="O7" s="296">
        <v>5</v>
      </c>
      <c r="P7" s="414">
        <f t="shared" si="2"/>
        <v>110.00000000000001</v>
      </c>
      <c r="Q7" s="305">
        <v>0.3888888888888889</v>
      </c>
      <c r="R7" s="305">
        <v>0.4201388888888889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2544</v>
      </c>
      <c r="H8" s="300">
        <f t="shared" si="3"/>
        <v>75938.400000000009</v>
      </c>
      <c r="I8" s="420"/>
      <c r="J8" s="301">
        <v>12</v>
      </c>
      <c r="K8" s="302">
        <f t="shared" si="0"/>
        <v>1795.7647058823527</v>
      </c>
      <c r="L8" s="303">
        <f t="shared" si="1"/>
        <v>149.64705882352939</v>
      </c>
      <c r="M8" s="304">
        <v>0.4236111111111111</v>
      </c>
      <c r="N8" s="304">
        <v>0.4826388888888889</v>
      </c>
      <c r="O8" s="296">
        <v>5</v>
      </c>
      <c r="P8" s="414">
        <f t="shared" si="2"/>
        <v>85.000000000000014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2289</v>
      </c>
      <c r="H9" s="300">
        <f t="shared" si="3"/>
        <v>67571.28</v>
      </c>
      <c r="I9" s="420"/>
      <c r="J9" s="301">
        <v>12</v>
      </c>
      <c r="K9" s="302">
        <f t="shared" si="0"/>
        <v>1831.2000000000007</v>
      </c>
      <c r="L9" s="303">
        <f t="shared" si="1"/>
        <v>152.60000000000005</v>
      </c>
      <c r="M9" s="304">
        <v>0.4861111111111111</v>
      </c>
      <c r="N9" s="304">
        <v>0.53819444444444442</v>
      </c>
      <c r="O9" s="296">
        <v>5</v>
      </c>
      <c r="P9" s="414">
        <f t="shared" si="2"/>
        <v>74.999999999999972</v>
      </c>
      <c r="Q9" s="305"/>
      <c r="R9" s="305"/>
    </row>
    <row r="10" spans="1:18">
      <c r="A10" s="551"/>
      <c r="B10" s="297">
        <v>0</v>
      </c>
      <c r="C10" s="297"/>
      <c r="D10" s="298"/>
      <c r="E10" s="298"/>
      <c r="F10" s="299" t="s">
        <v>105</v>
      </c>
      <c r="G10" s="306"/>
      <c r="H10" s="300">
        <f t="shared" si="3"/>
        <v>0</v>
      </c>
      <c r="I10" s="420"/>
      <c r="J10" s="301"/>
      <c r="K10" s="302"/>
      <c r="L10" s="303"/>
      <c r="M10" s="304"/>
      <c r="N10" s="304"/>
      <c r="O10" s="296"/>
      <c r="P10" s="414"/>
      <c r="Q10" s="305"/>
      <c r="R10" s="305"/>
    </row>
    <row r="11" spans="1:18">
      <c r="A11" s="551"/>
      <c r="B11" s="297">
        <v>0</v>
      </c>
      <c r="C11" s="297"/>
      <c r="D11" s="298"/>
      <c r="E11" s="298"/>
      <c r="F11" s="299" t="s">
        <v>105</v>
      </c>
      <c r="G11" s="306"/>
      <c r="H11" s="300">
        <f t="shared" si="3"/>
        <v>0</v>
      </c>
      <c r="I11" s="420"/>
      <c r="J11" s="301"/>
      <c r="K11" s="302"/>
      <c r="L11" s="303"/>
      <c r="M11" s="304"/>
      <c r="N11" s="304"/>
      <c r="O11" s="296"/>
      <c r="P11" s="414"/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11</v>
      </c>
      <c r="K16" s="312">
        <f>AVERAGE(K5:K15)</f>
        <v>1659.9602364199268</v>
      </c>
      <c r="L16" s="313">
        <f>AVERAGE(L5:L15)</f>
        <v>153.98905684614664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/>
      <c r="E17" s="558"/>
      <c r="F17" s="299" t="s">
        <v>105</v>
      </c>
      <c r="G17" s="419"/>
      <c r="H17" s="314">
        <f t="shared" ref="H17:H23" si="4">F17*G17</f>
        <v>0</v>
      </c>
      <c r="I17" s="315"/>
      <c r="J17" s="301"/>
      <c r="K17" s="302"/>
      <c r="L17" s="303"/>
      <c r="M17" s="304"/>
      <c r="N17" s="304"/>
      <c r="O17" s="296"/>
      <c r="P17" s="414"/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si="4"/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4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4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4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4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4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1469</v>
      </c>
      <c r="H25" s="300">
        <f t="shared" ref="H25:H37" si="5">F25*G25</f>
        <v>22079.07</v>
      </c>
      <c r="I25" s="420"/>
      <c r="J25" s="301">
        <v>4</v>
      </c>
      <c r="K25" s="302">
        <f t="shared" ref="K25:K27" si="6">G25/P25*60</f>
        <v>2843.2258064516154</v>
      </c>
      <c r="L25" s="303">
        <f t="shared" ref="L25:L27" si="7">K25/J25</f>
        <v>710.80645161290386</v>
      </c>
      <c r="M25" s="304">
        <v>0.18055555555555555</v>
      </c>
      <c r="N25" s="304">
        <v>0.20208333333333331</v>
      </c>
      <c r="O25" s="296">
        <v>20</v>
      </c>
      <c r="P25" s="414">
        <f t="shared" ref="P25:P27" si="8">(N25-M25)*24*60</f>
        <v>30.999999999999972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3360</v>
      </c>
      <c r="H26" s="300">
        <f t="shared" si="5"/>
        <v>61084.799999999996</v>
      </c>
      <c r="I26" s="420"/>
      <c r="J26" s="301">
        <v>4</v>
      </c>
      <c r="K26" s="302">
        <f t="shared" si="6"/>
        <v>2839.4366197183103</v>
      </c>
      <c r="L26" s="303">
        <f t="shared" si="7"/>
        <v>709.85915492957758</v>
      </c>
      <c r="M26" s="304">
        <v>0.21597222222222223</v>
      </c>
      <c r="N26" s="304">
        <v>0.26527777777777778</v>
      </c>
      <c r="O26" s="296">
        <v>20</v>
      </c>
      <c r="P26" s="414">
        <f t="shared" si="8"/>
        <v>70.999999999999986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2063</v>
      </c>
      <c r="H27" s="300">
        <f t="shared" si="5"/>
        <v>38227.39</v>
      </c>
      <c r="I27" s="420"/>
      <c r="J27" s="301">
        <v>3</v>
      </c>
      <c r="K27" s="302">
        <f t="shared" si="6"/>
        <v>2813.181818181818</v>
      </c>
      <c r="L27" s="303">
        <f t="shared" si="7"/>
        <v>937.72727272727263</v>
      </c>
      <c r="M27" s="304">
        <v>0.27916666666666667</v>
      </c>
      <c r="N27" s="304">
        <v>0.30972222222222223</v>
      </c>
      <c r="O27" s="296">
        <v>20</v>
      </c>
      <c r="P27" s="414">
        <f t="shared" si="8"/>
        <v>44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5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5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5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5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5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5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2831.948081450581</v>
      </c>
      <c r="L38" s="313">
        <f>AVERAGE(L25:L37)</f>
        <v>786.13095975658462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9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9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9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9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9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9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9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9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9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1021</v>
      </c>
      <c r="H52" s="300">
        <f>F52*G52</f>
        <v>18561.78</v>
      </c>
      <c r="I52" s="420"/>
      <c r="J52" s="301">
        <v>3</v>
      </c>
      <c r="K52" s="302">
        <f>G52/P52*60</f>
        <v>3224.2105263157869</v>
      </c>
      <c r="L52" s="303">
        <f>K52/J52</f>
        <v>1074.7368421052622</v>
      </c>
      <c r="M52" s="304">
        <v>0.2986111111111111</v>
      </c>
      <c r="N52" s="304">
        <v>0.31180555555555556</v>
      </c>
      <c r="O52" s="302">
        <v>10</v>
      </c>
      <c r="P52" s="414">
        <f>(N52-M52)*24*60</f>
        <v>19.000000000000014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831</v>
      </c>
      <c r="H53" s="300">
        <f t="shared" ref="H53:H116" si="10">F53*G53</f>
        <v>20799.93</v>
      </c>
      <c r="I53" s="420"/>
      <c r="J53" s="301">
        <v>4</v>
      </c>
      <c r="K53" s="302">
        <f t="shared" ref="K53:K58" si="11">G53/P53*60</f>
        <v>3324.0000000000118</v>
      </c>
      <c r="L53" s="303">
        <f t="shared" ref="L53:L58" si="12">K53/J53</f>
        <v>831.00000000000296</v>
      </c>
      <c r="M53" s="304">
        <v>0.32569444444444445</v>
      </c>
      <c r="N53" s="304">
        <v>0.33611111111111108</v>
      </c>
      <c r="O53" s="302">
        <v>20</v>
      </c>
      <c r="P53" s="414">
        <f t="shared" ref="P53:P58" si="13">(N53-M53)*24*60</f>
        <v>14.999999999999947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1115</v>
      </c>
      <c r="H54" s="300">
        <f t="shared" si="10"/>
        <v>27674.3</v>
      </c>
      <c r="I54" s="420"/>
      <c r="J54" s="301">
        <v>4</v>
      </c>
      <c r="K54" s="302">
        <f t="shared" si="11"/>
        <v>3345.0000000000118</v>
      </c>
      <c r="L54" s="303">
        <f t="shared" si="12"/>
        <v>836.25000000000296</v>
      </c>
      <c r="M54" s="304">
        <v>0.35000000000000003</v>
      </c>
      <c r="N54" s="304">
        <v>0.36388888888888887</v>
      </c>
      <c r="O54" s="302">
        <v>20</v>
      </c>
      <c r="P54" s="414">
        <f t="shared" si="13"/>
        <v>19.999999999999929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1614</v>
      </c>
      <c r="H55" s="300">
        <f t="shared" si="10"/>
        <v>48420</v>
      </c>
      <c r="I55" s="420"/>
      <c r="J55" s="301">
        <v>4</v>
      </c>
      <c r="K55" s="302">
        <f t="shared" si="11"/>
        <v>3228.0000000000032</v>
      </c>
      <c r="L55" s="303">
        <f t="shared" si="12"/>
        <v>807.0000000000008</v>
      </c>
      <c r="M55" s="304">
        <v>0.37777777777777777</v>
      </c>
      <c r="N55" s="304">
        <v>0.39861111111111108</v>
      </c>
      <c r="O55" s="302">
        <v>20</v>
      </c>
      <c r="P55" s="414">
        <f t="shared" si="13"/>
        <v>29.999999999999972</v>
      </c>
      <c r="Q55" s="305">
        <v>0.39861111111111108</v>
      </c>
      <c r="R55" s="305">
        <v>0.44027777777777777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1830</v>
      </c>
      <c r="H56" s="300">
        <f t="shared" si="10"/>
        <v>43407.6</v>
      </c>
      <c r="I56" s="420"/>
      <c r="J56" s="301">
        <v>4</v>
      </c>
      <c r="K56" s="302">
        <f t="shared" si="11"/>
        <v>3049.9999999999977</v>
      </c>
      <c r="L56" s="303">
        <f t="shared" si="12"/>
        <v>762.49999999999943</v>
      </c>
      <c r="M56" s="304">
        <v>0.45416666666666666</v>
      </c>
      <c r="N56" s="304">
        <v>0.47916666666666669</v>
      </c>
      <c r="O56" s="302">
        <v>20</v>
      </c>
      <c r="P56" s="414">
        <f t="shared" si="13"/>
        <v>36.000000000000028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2607</v>
      </c>
      <c r="H57" s="300">
        <f t="shared" si="10"/>
        <v>71640.36</v>
      </c>
      <c r="I57" s="420"/>
      <c r="J57" s="301">
        <v>4</v>
      </c>
      <c r="K57" s="302">
        <f t="shared" si="11"/>
        <v>3008.0769230769247</v>
      </c>
      <c r="L57" s="303">
        <f t="shared" si="12"/>
        <v>752.01923076923117</v>
      </c>
      <c r="M57" s="304">
        <v>0.49305555555555558</v>
      </c>
      <c r="N57" s="304">
        <v>0.52916666666666667</v>
      </c>
      <c r="O57" s="302">
        <v>20</v>
      </c>
      <c r="P57" s="414">
        <f t="shared" si="13"/>
        <v>51.999999999999972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4102</v>
      </c>
      <c r="H58" s="300">
        <f t="shared" si="10"/>
        <v>70021.14</v>
      </c>
      <c r="I58" s="420"/>
      <c r="J58" s="301">
        <v>3</v>
      </c>
      <c r="K58" s="302">
        <f t="shared" si="11"/>
        <v>3238.4210526315765</v>
      </c>
      <c r="L58" s="303">
        <f t="shared" si="12"/>
        <v>1079.4736842105256</v>
      </c>
      <c r="M58" s="304">
        <v>0.54305555555555551</v>
      </c>
      <c r="N58" s="304">
        <v>0.59583333333333333</v>
      </c>
      <c r="O58" s="302">
        <v>20</v>
      </c>
      <c r="P58" s="414">
        <f t="shared" si="13"/>
        <v>76.000000000000057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0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0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0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0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0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3202.5297860034734</v>
      </c>
      <c r="L64" s="313">
        <f>AVERAGE(L52:L63)</f>
        <v>877.56853672643217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696</v>
      </c>
      <c r="H65" s="300">
        <f>F65*G65</f>
        <v>15508.145454545454</v>
      </c>
      <c r="I65" s="420"/>
      <c r="J65" s="301">
        <v>4</v>
      </c>
      <c r="K65" s="302">
        <f t="shared" ref="K65:K71" si="14">G65/P65*60</f>
        <v>3212.3076923076942</v>
      </c>
      <c r="L65" s="303">
        <f t="shared" ref="L65:L71" si="15">K65/J65</f>
        <v>803.07692307692355</v>
      </c>
      <c r="M65" s="304">
        <v>0.18055555555555555</v>
      </c>
      <c r="N65" s="304">
        <v>0.18958333333333333</v>
      </c>
      <c r="O65" s="302">
        <v>20</v>
      </c>
      <c r="P65" s="414">
        <f>(N65-M65)*24*60</f>
        <v>12.999999999999993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1662</v>
      </c>
      <c r="H66" s="300">
        <f t="shared" ref="H66:H74" si="16">F66*G66</f>
        <v>30215.16</v>
      </c>
      <c r="I66" s="420"/>
      <c r="J66" s="301">
        <v>3</v>
      </c>
      <c r="K66" s="302">
        <f t="shared" si="14"/>
        <v>3216.7741935483818</v>
      </c>
      <c r="L66" s="303">
        <f t="shared" si="15"/>
        <v>1072.2580645161272</v>
      </c>
      <c r="M66" s="304">
        <v>0.20347222222222219</v>
      </c>
      <c r="N66" s="304">
        <v>0.22500000000000001</v>
      </c>
      <c r="O66" s="302">
        <v>20</v>
      </c>
      <c r="P66" s="414">
        <f t="shared" ref="P66:P71" si="17">(N66-M66)*24*60</f>
        <v>31.00000000000005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1839</v>
      </c>
      <c r="H67" s="300">
        <f t="shared" si="16"/>
        <v>32901.381818181821</v>
      </c>
      <c r="I67" s="420"/>
      <c r="J67" s="301">
        <v>3</v>
      </c>
      <c r="K67" s="302">
        <f t="shared" si="14"/>
        <v>3245.2941176470586</v>
      </c>
      <c r="L67" s="303">
        <f t="shared" si="15"/>
        <v>1081.7647058823529</v>
      </c>
      <c r="M67" s="304">
        <v>0.2388888888888889</v>
      </c>
      <c r="N67" s="304">
        <v>0.26250000000000001</v>
      </c>
      <c r="O67" s="302">
        <v>20</v>
      </c>
      <c r="P67" s="414">
        <f t="shared" si="17"/>
        <v>34</v>
      </c>
      <c r="Q67" s="305">
        <v>0.26250000000000001</v>
      </c>
      <c r="R67" s="305">
        <v>0.30416666666666664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5123</v>
      </c>
      <c r="H68" s="300">
        <f t="shared" si="16"/>
        <v>73185.714285714275</v>
      </c>
      <c r="I68" s="420"/>
      <c r="J68" s="301">
        <v>3</v>
      </c>
      <c r="K68" s="302">
        <f t="shared" si="14"/>
        <v>3235.5789473684194</v>
      </c>
      <c r="L68" s="303">
        <f t="shared" si="15"/>
        <v>1078.5263157894731</v>
      </c>
      <c r="M68" s="304">
        <v>0.31805555555555554</v>
      </c>
      <c r="N68" s="304">
        <v>0.3840277777777778</v>
      </c>
      <c r="O68" s="302">
        <v>20</v>
      </c>
      <c r="P68" s="414">
        <f t="shared" si="17"/>
        <v>95.000000000000057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3204</v>
      </c>
      <c r="H69" s="300">
        <f t="shared" si="16"/>
        <v>53378.64</v>
      </c>
      <c r="I69" s="420"/>
      <c r="J69" s="301">
        <v>4</v>
      </c>
      <c r="K69" s="302">
        <f t="shared" si="14"/>
        <v>3203.9999999999986</v>
      </c>
      <c r="L69" s="303">
        <f t="shared" si="15"/>
        <v>800.99999999999966</v>
      </c>
      <c r="M69" s="304">
        <v>0.3979166666666667</v>
      </c>
      <c r="N69" s="304">
        <v>0.43958333333333338</v>
      </c>
      <c r="O69" s="302">
        <v>20</v>
      </c>
      <c r="P69" s="414">
        <f t="shared" si="17"/>
        <v>60.000000000000028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3084</v>
      </c>
      <c r="H70" s="300">
        <f t="shared" si="16"/>
        <v>43268.52</v>
      </c>
      <c r="I70" s="420"/>
      <c r="J70" s="301">
        <v>3</v>
      </c>
      <c r="K70" s="302">
        <f t="shared" si="14"/>
        <v>3246.3157894736823</v>
      </c>
      <c r="L70" s="303">
        <f t="shared" si="15"/>
        <v>1082.1052631578941</v>
      </c>
      <c r="M70" s="304">
        <v>0.45347222222222222</v>
      </c>
      <c r="N70" s="304">
        <v>0.49305555555555558</v>
      </c>
      <c r="O70" s="302">
        <v>20</v>
      </c>
      <c r="P70" s="414">
        <f t="shared" si="17"/>
        <v>57.000000000000036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1865</v>
      </c>
      <c r="H71" s="300">
        <f t="shared" si="16"/>
        <v>46998</v>
      </c>
      <c r="I71" s="420"/>
      <c r="J71" s="301">
        <v>3</v>
      </c>
      <c r="K71" s="302">
        <f t="shared" si="14"/>
        <v>3197.1428571428542</v>
      </c>
      <c r="L71" s="303">
        <f t="shared" si="15"/>
        <v>1065.7142857142846</v>
      </c>
      <c r="M71" s="304">
        <v>0.50694444444444442</v>
      </c>
      <c r="N71" s="304">
        <v>0.53125</v>
      </c>
      <c r="O71" s="302">
        <v>20</v>
      </c>
      <c r="P71" s="414">
        <f t="shared" si="17"/>
        <v>35.000000000000036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6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6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6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3222.4876567840124</v>
      </c>
      <c r="L75" s="313">
        <f>AVERAGE(L65:L74)</f>
        <v>997.77793687672226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0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0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0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0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0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1292</v>
      </c>
      <c r="H82" s="345">
        <f t="shared" ref="H82:H90" si="18">F82*G82</f>
        <v>22248.239999999998</v>
      </c>
      <c r="I82" s="420"/>
      <c r="J82" s="301">
        <v>3</v>
      </c>
      <c r="K82" s="302">
        <f t="shared" ref="K82" si="19">G82/P82*60</f>
        <v>3100.7999999999911</v>
      </c>
      <c r="L82" s="303">
        <f t="shared" ref="L82" si="20">K82/J82</f>
        <v>1033.599999999997</v>
      </c>
      <c r="M82" s="304">
        <v>0.72222222222222221</v>
      </c>
      <c r="N82" s="304">
        <v>0.73958333333333337</v>
      </c>
      <c r="O82" s="302">
        <v>20</v>
      </c>
      <c r="P82" s="414">
        <f t="shared" ref="P82" si="21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18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18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18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18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18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18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18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18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3100.7999999999911</v>
      </c>
      <c r="L91" s="313">
        <f>AVERAGE(L82:L90)</f>
        <v>1033.599999999997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1726</v>
      </c>
      <c r="H92" s="300">
        <f t="shared" ref="H92:H99" si="22">F92*G92</f>
        <v>42356.04</v>
      </c>
      <c r="I92" s="420"/>
      <c r="J92" s="301">
        <v>3</v>
      </c>
      <c r="K92" s="302">
        <f>G92/P92*60</f>
        <v>2071.1999999999944</v>
      </c>
      <c r="L92" s="303">
        <f t="shared" ref="L92:L93" si="23">K92/J92</f>
        <v>690.39999999999816</v>
      </c>
      <c r="M92" s="304">
        <v>0.72222222222222221</v>
      </c>
      <c r="N92" s="304">
        <v>0.75694444444444453</v>
      </c>
      <c r="O92" s="296">
        <v>20</v>
      </c>
      <c r="P92" s="414">
        <f>(N92-M92)*24*60</f>
        <v>50.000000000000142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1546</v>
      </c>
      <c r="H93" s="300">
        <f t="shared" si="22"/>
        <v>35975.42</v>
      </c>
      <c r="I93" s="420"/>
      <c r="J93" s="301">
        <v>4</v>
      </c>
      <c r="K93" s="302">
        <f t="shared" ref="K93" si="24">G93/P93*60</f>
        <v>2061.333333333333</v>
      </c>
      <c r="L93" s="303">
        <f t="shared" si="23"/>
        <v>515.33333333333326</v>
      </c>
      <c r="M93" s="304">
        <v>0.77083333333333337</v>
      </c>
      <c r="N93" s="304">
        <v>0.80208333333333337</v>
      </c>
      <c r="O93" s="296">
        <v>20</v>
      </c>
      <c r="P93" s="414">
        <f>(N93-M93)*24*60</f>
        <v>45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2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2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2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2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2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2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2066.2666666666637</v>
      </c>
      <c r="L100" s="313">
        <f>AVERAGE(L92:L99)</f>
        <v>602.86666666666565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1356</v>
      </c>
      <c r="H101" s="300">
        <f t="shared" ref="H101:H110" si="25">F101*G101</f>
        <v>33940.68</v>
      </c>
      <c r="I101" s="420"/>
      <c r="J101" s="301">
        <v>4</v>
      </c>
      <c r="K101" s="302">
        <f>G101/P101*60</f>
        <v>2712.0000000000095</v>
      </c>
      <c r="L101" s="303">
        <f t="shared" ref="L101:L105" si="26">K101/J101</f>
        <v>678.00000000000239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7">(N101-M101)*24*60</f>
        <v>29.999999999999893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2104</v>
      </c>
      <c r="H102" s="300">
        <f t="shared" si="25"/>
        <v>52221.279999999999</v>
      </c>
      <c r="I102" s="420"/>
      <c r="J102" s="301">
        <v>4</v>
      </c>
      <c r="K102" s="302">
        <f t="shared" ref="K102:K105" si="28">G102/P102*60</f>
        <v>2805.333333333333</v>
      </c>
      <c r="L102" s="303">
        <f t="shared" si="26"/>
        <v>701.33333333333326</v>
      </c>
      <c r="M102" s="304">
        <v>0.75694444444444453</v>
      </c>
      <c r="N102" s="304">
        <v>0.78819444444444453</v>
      </c>
      <c r="O102" s="296">
        <v>20</v>
      </c>
      <c r="P102" s="302">
        <f t="shared" si="27"/>
        <v>45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2343</v>
      </c>
      <c r="H103" s="300">
        <f t="shared" si="25"/>
        <v>70290</v>
      </c>
      <c r="I103" s="420"/>
      <c r="J103" s="301">
        <v>3</v>
      </c>
      <c r="K103" s="302">
        <f t="shared" si="28"/>
        <v>3124</v>
      </c>
      <c r="L103" s="303">
        <f t="shared" si="26"/>
        <v>1041.3333333333333</v>
      </c>
      <c r="M103" s="304">
        <v>0.80208333333333337</v>
      </c>
      <c r="N103" s="304">
        <v>0.83333333333333337</v>
      </c>
      <c r="O103" s="296">
        <v>20</v>
      </c>
      <c r="P103" s="302">
        <f t="shared" si="27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3462</v>
      </c>
      <c r="H104" s="300">
        <f t="shared" si="25"/>
        <v>98909.34</v>
      </c>
      <c r="I104" s="420"/>
      <c r="J104" s="301">
        <v>3</v>
      </c>
      <c r="K104" s="302">
        <f t="shared" si="28"/>
        <v>2967.4285714285684</v>
      </c>
      <c r="L104" s="303">
        <f t="shared" si="26"/>
        <v>989.14285714285609</v>
      </c>
      <c r="M104" s="304">
        <v>0.84722222222222221</v>
      </c>
      <c r="N104" s="304">
        <v>0.89583333333333337</v>
      </c>
      <c r="O104" s="296">
        <v>20</v>
      </c>
      <c r="P104" s="302">
        <f>(N104-M104)*24*60</f>
        <v>70.000000000000071</v>
      </c>
      <c r="Q104" s="305">
        <v>0.89583333333333337</v>
      </c>
      <c r="R104" s="305">
        <v>0.9375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10179</v>
      </c>
      <c r="H105" s="300">
        <f t="shared" si="25"/>
        <v>145414.28571428568</v>
      </c>
      <c r="I105" s="420"/>
      <c r="J105" s="301">
        <v>3</v>
      </c>
      <c r="K105" s="302">
        <f t="shared" si="28"/>
        <v>2979.2195122289586</v>
      </c>
      <c r="L105" s="303">
        <f t="shared" si="26"/>
        <v>993.07317074298624</v>
      </c>
      <c r="M105" s="304">
        <v>46159.951388888891</v>
      </c>
      <c r="N105" s="304">
        <v>46160.09375</v>
      </c>
      <c r="O105" s="296">
        <v>20</v>
      </c>
      <c r="P105" s="302">
        <f>(N105-M105)*24*60</f>
        <v>204.99999999767169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5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5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5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5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5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2917.5962833981744</v>
      </c>
      <c r="L111" s="313">
        <f>AVERAGE(L101:L110)</f>
        <v>880.57653891050211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1237</v>
      </c>
      <c r="H112" s="345">
        <f t="shared" si="10"/>
        <v>20657.899999999998</v>
      </c>
      <c r="I112" s="420"/>
      <c r="J112" s="301">
        <v>3</v>
      </c>
      <c r="K112" s="302">
        <f t="shared" ref="K112:K118" si="29">G112/P112*60</f>
        <v>2968.7999999999915</v>
      </c>
      <c r="L112" s="303">
        <f t="shared" ref="L112:L118" si="30">K112/J112</f>
        <v>989.59999999999718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1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1123</v>
      </c>
      <c r="H113" s="345">
        <f t="shared" si="10"/>
        <v>20416.14</v>
      </c>
      <c r="I113" s="420"/>
      <c r="J113" s="301">
        <v>4</v>
      </c>
      <c r="K113" s="302">
        <f t="shared" si="29"/>
        <v>2695.1999999999925</v>
      </c>
      <c r="L113" s="303">
        <f t="shared" si="30"/>
        <v>673.79999999999814</v>
      </c>
      <c r="M113" s="304">
        <v>0.75347222222222221</v>
      </c>
      <c r="N113" s="304">
        <v>0.77083333333333337</v>
      </c>
      <c r="O113" s="296">
        <v>20</v>
      </c>
      <c r="P113" s="414">
        <f t="shared" si="31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1229</v>
      </c>
      <c r="H114" s="345">
        <f t="shared" si="10"/>
        <v>22343.22</v>
      </c>
      <c r="I114" s="420"/>
      <c r="J114" s="301">
        <v>3</v>
      </c>
      <c r="K114" s="302">
        <f t="shared" si="29"/>
        <v>2949.5999999999917</v>
      </c>
      <c r="L114" s="303">
        <f t="shared" si="30"/>
        <v>983.1999999999972</v>
      </c>
      <c r="M114" s="304">
        <v>0.78472222222222221</v>
      </c>
      <c r="N114" s="304">
        <v>0.80208333333333337</v>
      </c>
      <c r="O114" s="296">
        <v>20</v>
      </c>
      <c r="P114" s="414">
        <f t="shared" si="31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6562</v>
      </c>
      <c r="H115" s="345">
        <f t="shared" si="10"/>
        <v>109322.92</v>
      </c>
      <c r="I115" s="420"/>
      <c r="J115" s="301">
        <v>4</v>
      </c>
      <c r="K115" s="302">
        <f t="shared" si="29"/>
        <v>3028.6153846153838</v>
      </c>
      <c r="L115" s="303">
        <f t="shared" si="30"/>
        <v>757.15384615384596</v>
      </c>
      <c r="M115" s="304">
        <v>0.81597222222222221</v>
      </c>
      <c r="N115" s="304">
        <v>0.90625</v>
      </c>
      <c r="O115" s="296">
        <v>20</v>
      </c>
      <c r="P115" s="414">
        <f t="shared" si="31"/>
        <v>130.00000000000003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1178</v>
      </c>
      <c r="H116" s="345">
        <f t="shared" si="10"/>
        <v>26247.981818181819</v>
      </c>
      <c r="I116" s="420"/>
      <c r="J116" s="301">
        <v>4</v>
      </c>
      <c r="K116" s="302">
        <f t="shared" si="29"/>
        <v>2827.1999999999921</v>
      </c>
      <c r="L116" s="303">
        <f t="shared" si="30"/>
        <v>706.79999999999802</v>
      </c>
      <c r="M116" s="304">
        <v>0.92013888888888884</v>
      </c>
      <c r="N116" s="347">
        <v>0.9375</v>
      </c>
      <c r="O116" s="296">
        <v>20</v>
      </c>
      <c r="P116" s="414">
        <f t="shared" si="31"/>
        <v>25.000000000000071</v>
      </c>
      <c r="Q116" s="305">
        <v>0.9375</v>
      </c>
      <c r="R116" s="305">
        <v>0.97916666666666663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4421</v>
      </c>
      <c r="H117" s="345">
        <f t="shared" ref="H117:H123" si="32">F117*G117</f>
        <v>79095.709090909091</v>
      </c>
      <c r="I117" s="420"/>
      <c r="J117" s="301">
        <v>3</v>
      </c>
      <c r="K117" s="302">
        <f t="shared" si="29"/>
        <v>2947.333333333333</v>
      </c>
      <c r="L117" s="303">
        <f t="shared" si="30"/>
        <v>982.44444444444434</v>
      </c>
      <c r="M117" s="304">
        <v>46159.993055555555</v>
      </c>
      <c r="N117" s="304">
        <v>46160.055555555555</v>
      </c>
      <c r="O117" s="302">
        <v>20</v>
      </c>
      <c r="P117" s="414">
        <f t="shared" si="31"/>
        <v>90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6807</v>
      </c>
      <c r="H118" s="345">
        <f t="shared" si="32"/>
        <v>95502.209999999992</v>
      </c>
      <c r="I118" s="420"/>
      <c r="J118" s="301">
        <v>3</v>
      </c>
      <c r="K118" s="302">
        <f t="shared" si="29"/>
        <v>3025.3333333333326</v>
      </c>
      <c r="L118" s="303">
        <f t="shared" si="30"/>
        <v>1008.4444444444442</v>
      </c>
      <c r="M118" s="304">
        <v>6.9444444444444434E-2</v>
      </c>
      <c r="N118" s="304">
        <v>0.16319444444444445</v>
      </c>
      <c r="O118" s="302">
        <v>20</v>
      </c>
      <c r="P118" s="414">
        <f t="shared" si="31"/>
        <v>135.00000000000003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2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2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2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2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2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2920.2974358974311</v>
      </c>
      <c r="L124" s="313">
        <f>AVERAGE(L112:L123)</f>
        <v>871.63467643467516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 tint="0.79998168889431442"/>
    <pageSetUpPr fitToPage="1"/>
  </sheetPr>
  <dimension ref="A1:AJ186"/>
  <sheetViews>
    <sheetView topLeftCell="D1" zoomScale="60" zoomScaleNormal="60" workbookViewId="0">
      <pane ySplit="4" topLeftCell="A5" activePane="bottomLeft" state="frozen"/>
      <selection pane="bottomLeft" activeCell="K143" sqref="K143"/>
      <selection activeCell="K143" sqref="K14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192928.85000000003</v>
      </c>
      <c r="F1" s="425" t="s">
        <v>4</v>
      </c>
      <c r="G1" s="30">
        <f>SUM(H5:H173)</f>
        <v>7790865.8342191372</v>
      </c>
      <c r="H1" s="440" t="s">
        <v>165</v>
      </c>
      <c r="I1" s="31">
        <f>M17+M30+M43+M56+M69+M82+M95+M108+M121+M134+M147+M160+M173</f>
        <v>193.67341269841268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364</v>
      </c>
      <c r="B2" s="648"/>
      <c r="C2" s="441"/>
      <c r="D2" s="441" t="s">
        <v>83</v>
      </c>
      <c r="E2" s="34">
        <f>AVERAGE(O17,O30,O43,O56,O69,O82,O95,O108,O121,O134,O147,O160,O173)</f>
        <v>124.66378880575479</v>
      </c>
      <c r="F2" s="35" t="s">
        <v>84</v>
      </c>
      <c r="G2" s="36">
        <f>G1/E1</f>
        <v>40.382067452426817</v>
      </c>
      <c r="H2" s="440" t="s">
        <v>175</v>
      </c>
      <c r="I2" s="440">
        <f>COUNT(I5:I173)</f>
        <v>12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6106.9800000000005</v>
      </c>
      <c r="H5" s="45">
        <f t="shared" ref="H5:H16" si="0">F5*G5</f>
        <v>231027.0534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2234.2609756097568</v>
      </c>
      <c r="O5" s="47">
        <f t="shared" ref="O5:O11" si="2">N5/M5</f>
        <v>111.71304878048784</v>
      </c>
      <c r="P5" s="48">
        <f t="shared" ref="P5:P11" si="3">M5-J5</f>
        <v>0</v>
      </c>
      <c r="Q5" s="49">
        <f t="shared" ref="Q5:Q11" si="4">O5-L5</f>
        <v>-8.2869512195121615</v>
      </c>
      <c r="R5" s="427">
        <f t="shared" ref="R5:R11" si="5">O5/L5</f>
        <v>0.93094207317073197</v>
      </c>
      <c r="S5" s="603">
        <f>R17</f>
        <v>0.88402031641400203</v>
      </c>
      <c r="T5" s="89">
        <v>0.25</v>
      </c>
      <c r="U5" s="89">
        <v>0.36388888888888887</v>
      </c>
      <c r="V5" s="425">
        <v>5</v>
      </c>
      <c r="W5" s="436">
        <f>(U5-T5)*24*60</f>
        <v>163.99999999999997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-165.73902439024323</v>
      </c>
      <c r="AG5" s="427">
        <f t="shared" ref="AG5:AG70" si="7">N5/K5</f>
        <v>0.93094207317073197</v>
      </c>
      <c r="AH5" s="603">
        <f>AG17</f>
        <v>0.90788201152530601</v>
      </c>
    </row>
    <row r="6" spans="1:34" ht="19.149999999999999" customHeight="1">
      <c r="A6" s="634"/>
      <c r="B6" s="40" t="s">
        <v>192</v>
      </c>
      <c r="C6" s="41"/>
      <c r="D6" s="42" t="s">
        <v>193</v>
      </c>
      <c r="E6" s="43"/>
      <c r="F6" s="359">
        <v>37.83</v>
      </c>
      <c r="G6" s="44">
        <v>3146.0200000000004</v>
      </c>
      <c r="H6" s="45">
        <f t="shared" si="0"/>
        <v>119013.93660000002</v>
      </c>
      <c r="I6" s="436"/>
      <c r="J6" s="46">
        <v>20</v>
      </c>
      <c r="K6" s="44">
        <v>2400</v>
      </c>
      <c r="L6" s="47">
        <v>120</v>
      </c>
      <c r="M6" s="437">
        <v>20</v>
      </c>
      <c r="N6" s="44">
        <f t="shared" si="1"/>
        <v>2220.7200000000003</v>
      </c>
      <c r="O6" s="47">
        <f t="shared" si="2"/>
        <v>111.03600000000002</v>
      </c>
      <c r="P6" s="48">
        <f t="shared" si="3"/>
        <v>0</v>
      </c>
      <c r="Q6" s="49">
        <f t="shared" si="4"/>
        <v>-8.9639999999999844</v>
      </c>
      <c r="R6" s="427">
        <f t="shared" si="5"/>
        <v>0.92530000000000012</v>
      </c>
      <c r="S6" s="603"/>
      <c r="T6" s="89">
        <v>0.37986111111111109</v>
      </c>
      <c r="U6" s="89">
        <v>0.43888888888888888</v>
      </c>
      <c r="V6" s="425">
        <v>23</v>
      </c>
      <c r="W6" s="436">
        <f t="shared" ref="W6:W17" si="8">(U6-T6)*24*60</f>
        <v>85.000000000000014</v>
      </c>
      <c r="X6" s="53">
        <v>0.36805555555555558</v>
      </c>
      <c r="Y6" s="53">
        <v>0.37847222222222227</v>
      </c>
      <c r="Z6" s="54"/>
      <c r="AA6" s="54"/>
      <c r="AB6" s="588"/>
      <c r="AC6" s="588"/>
      <c r="AD6" s="423"/>
      <c r="AE6" s="423">
        <v>1</v>
      </c>
      <c r="AF6" s="48">
        <f t="shared" si="6"/>
        <v>-179.27999999999975</v>
      </c>
      <c r="AG6" s="427">
        <f t="shared" si="7"/>
        <v>0.92530000000000012</v>
      </c>
      <c r="AH6" s="603"/>
    </row>
    <row r="7" spans="1:34" ht="19.149999999999999" customHeight="1">
      <c r="A7" s="634"/>
      <c r="B7" s="40" t="s">
        <v>192</v>
      </c>
      <c r="C7" s="41"/>
      <c r="D7" s="42" t="s">
        <v>194</v>
      </c>
      <c r="E7" s="43"/>
      <c r="F7" s="359">
        <v>38.99</v>
      </c>
      <c r="G7" s="44">
        <v>1654</v>
      </c>
      <c r="H7" s="45">
        <f t="shared" si="0"/>
        <v>64489.460000000006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2307.9069767441856</v>
      </c>
      <c r="O7" s="47">
        <f t="shared" si="2"/>
        <v>135.75923392612856</v>
      </c>
      <c r="P7" s="48">
        <f t="shared" si="3"/>
        <v>0</v>
      </c>
      <c r="Q7" s="49">
        <f t="shared" si="4"/>
        <v>-23.064295485636137</v>
      </c>
      <c r="R7" s="427">
        <f t="shared" si="5"/>
        <v>0.85478036175710581</v>
      </c>
      <c r="S7" s="603"/>
      <c r="T7" s="89">
        <v>0.44374999999999998</v>
      </c>
      <c r="U7" s="89">
        <v>0.47361111111111109</v>
      </c>
      <c r="V7" s="425">
        <v>7</v>
      </c>
      <c r="W7" s="436">
        <f t="shared" si="8"/>
        <v>43.000000000000007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-392.09302325581439</v>
      </c>
      <c r="AG7" s="427">
        <f t="shared" si="7"/>
        <v>0.85478036175710581</v>
      </c>
      <c r="AH7" s="603"/>
    </row>
    <row r="8" spans="1:34" ht="19.149999999999999" customHeight="1">
      <c r="A8" s="634"/>
      <c r="B8" s="40" t="s">
        <v>192</v>
      </c>
      <c r="C8" s="41"/>
      <c r="D8" s="42" t="s">
        <v>195</v>
      </c>
      <c r="E8" s="43"/>
      <c r="F8" s="359">
        <v>28.86</v>
      </c>
      <c r="G8" s="44">
        <v>1977</v>
      </c>
      <c r="H8" s="45">
        <f t="shared" si="0"/>
        <v>57056.22</v>
      </c>
      <c r="I8" s="436"/>
      <c r="J8" s="46">
        <v>17</v>
      </c>
      <c r="K8" s="44">
        <v>2700</v>
      </c>
      <c r="L8" s="47">
        <v>158.8235294117647</v>
      </c>
      <c r="M8" s="437">
        <v>18</v>
      </c>
      <c r="N8" s="44">
        <f t="shared" si="1"/>
        <v>2325.8823529411775</v>
      </c>
      <c r="O8" s="47">
        <f t="shared" si="2"/>
        <v>129.21568627450986</v>
      </c>
      <c r="P8" s="48">
        <f t="shared" si="3"/>
        <v>1</v>
      </c>
      <c r="Q8" s="49">
        <f t="shared" si="4"/>
        <v>-29.607843137254832</v>
      </c>
      <c r="R8" s="427">
        <f t="shared" si="5"/>
        <v>0.81358024691358066</v>
      </c>
      <c r="S8" s="603"/>
      <c r="T8" s="89">
        <v>0.4770833333333333</v>
      </c>
      <c r="U8" s="89">
        <v>0.51249999999999996</v>
      </c>
      <c r="V8" s="425">
        <v>5</v>
      </c>
      <c r="W8" s="436">
        <f t="shared" si="8"/>
        <v>50.999999999999979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-374.11764705882251</v>
      </c>
      <c r="AG8" s="427">
        <f t="shared" si="7"/>
        <v>0.86143790849673241</v>
      </c>
      <c r="AH8" s="603"/>
    </row>
    <row r="9" spans="1:34" ht="19.149999999999999" customHeight="1">
      <c r="A9" s="634"/>
      <c r="B9" s="40" t="s">
        <v>192</v>
      </c>
      <c r="C9" s="55"/>
      <c r="D9" s="42" t="s">
        <v>196</v>
      </c>
      <c r="E9" s="56"/>
      <c r="F9" s="359">
        <v>31.11</v>
      </c>
      <c r="G9" s="57">
        <v>2719</v>
      </c>
      <c r="H9" s="45">
        <f t="shared" si="0"/>
        <v>84588.09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2549.0625000000032</v>
      </c>
      <c r="O9" s="47">
        <f t="shared" si="2"/>
        <v>134.16118421052647</v>
      </c>
      <c r="P9" s="48">
        <f t="shared" si="3"/>
        <v>1</v>
      </c>
      <c r="Q9" s="49">
        <f t="shared" si="4"/>
        <v>-15.838815789473529</v>
      </c>
      <c r="R9" s="427">
        <f t="shared" si="5"/>
        <v>0.89440789473684312</v>
      </c>
      <c r="S9" s="603"/>
      <c r="T9" s="89">
        <v>0.55347222222222214</v>
      </c>
      <c r="U9" s="89">
        <v>0.59791666666666654</v>
      </c>
      <c r="V9" s="425">
        <v>6</v>
      </c>
      <c r="W9" s="436">
        <f t="shared" si="8"/>
        <v>63.999999999999929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-150.93749999999682</v>
      </c>
      <c r="AG9" s="427">
        <f t="shared" si="7"/>
        <v>0.94409722222222336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197</v>
      </c>
      <c r="E10" s="43"/>
      <c r="F10" s="359">
        <v>38.479999999999997</v>
      </c>
      <c r="G10" s="44">
        <v>3684</v>
      </c>
      <c r="H10" s="45">
        <f t="shared" si="0"/>
        <v>141760.31999999998</v>
      </c>
      <c r="I10" s="436"/>
      <c r="J10" s="46">
        <v>18</v>
      </c>
      <c r="K10" s="44">
        <v>2700</v>
      </c>
      <c r="L10" s="47">
        <v>150</v>
      </c>
      <c r="M10" s="437">
        <v>19</v>
      </c>
      <c r="N10" s="44">
        <f t="shared" si="1"/>
        <v>2483.5955056179773</v>
      </c>
      <c r="O10" s="47">
        <f t="shared" si="2"/>
        <v>130.71555292726197</v>
      </c>
      <c r="P10" s="48">
        <f t="shared" si="3"/>
        <v>1</v>
      </c>
      <c r="Q10" s="49">
        <f t="shared" si="4"/>
        <v>-19.284447072738033</v>
      </c>
      <c r="R10" s="427">
        <f t="shared" si="5"/>
        <v>0.87143701951507979</v>
      </c>
      <c r="S10" s="604"/>
      <c r="T10" s="89">
        <v>0.60277777777777763</v>
      </c>
      <c r="U10" s="89">
        <v>0.66458333333333319</v>
      </c>
      <c r="V10" s="425">
        <v>7</v>
      </c>
      <c r="W10" s="436">
        <f t="shared" si="8"/>
        <v>89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-216.40449438202268</v>
      </c>
      <c r="AG10" s="427">
        <f t="shared" si="7"/>
        <v>0.9198501872659175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198</v>
      </c>
      <c r="E11" s="43"/>
      <c r="F11" s="359">
        <v>37.799999999999997</v>
      </c>
      <c r="G11" s="44">
        <v>5318</v>
      </c>
      <c r="H11" s="45">
        <f t="shared" si="0"/>
        <v>201020.4</v>
      </c>
      <c r="I11" s="436"/>
      <c r="J11" s="46">
        <v>19</v>
      </c>
      <c r="K11" s="44">
        <v>2700</v>
      </c>
      <c r="L11" s="47">
        <v>142.10526315789474</v>
      </c>
      <c r="M11" s="437">
        <v>19</v>
      </c>
      <c r="N11" s="44">
        <f t="shared" si="1"/>
        <v>2492.8124999999995</v>
      </c>
      <c r="O11" s="47">
        <f t="shared" si="2"/>
        <v>131.20065789473682</v>
      </c>
      <c r="P11" s="48">
        <f t="shared" si="3"/>
        <v>0</v>
      </c>
      <c r="Q11" s="49">
        <f t="shared" si="4"/>
        <v>-10.904605263157919</v>
      </c>
      <c r="R11" s="427">
        <f t="shared" si="5"/>
        <v>0.92326388888888877</v>
      </c>
      <c r="S11" s="604"/>
      <c r="T11" s="89">
        <v>0.67916666666666647</v>
      </c>
      <c r="U11" s="89">
        <v>0.76805555555555538</v>
      </c>
      <c r="V11" s="425">
        <v>21</v>
      </c>
      <c r="W11" s="436">
        <f t="shared" si="8"/>
        <v>128.00000000000003</v>
      </c>
      <c r="X11" s="53">
        <v>0.6694444444444444</v>
      </c>
      <c r="Y11" s="53">
        <v>0.6777777777777777</v>
      </c>
      <c r="Z11" s="54"/>
      <c r="AA11" s="54"/>
      <c r="AB11" s="588"/>
      <c r="AC11" s="588"/>
      <c r="AD11" s="423">
        <v>1</v>
      </c>
      <c r="AE11" s="423"/>
      <c r="AF11" s="48">
        <f t="shared" si="6"/>
        <v>-207.18750000000045</v>
      </c>
      <c r="AG11" s="427">
        <f t="shared" si="7"/>
        <v>0.92326388888888877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18.857142857142858</v>
      </c>
      <c r="N17" s="70">
        <f t="shared" si="9"/>
        <v>2373.4629729875855</v>
      </c>
      <c r="O17" s="73">
        <f t="shared" si="9"/>
        <v>126.25733771623595</v>
      </c>
      <c r="P17" s="65">
        <f t="shared" ref="P17:P28" si="10">M17-J17</f>
        <v>0.4285714285714306</v>
      </c>
      <c r="Q17" s="74">
        <f t="shared" ref="Q17:Q23" si="11">O17-L17</f>
        <v>-16.564422566824618</v>
      </c>
      <c r="R17" s="75">
        <f>O17/L17</f>
        <v>0.88402031641400203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-240.82274129812868</v>
      </c>
      <c r="AG17" s="428">
        <f t="shared" si="7"/>
        <v>0.90788201152530601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3897.4</v>
      </c>
      <c r="H18" s="84">
        <f t="shared" ref="H18:H29" si="12">F18*G18</f>
        <v>143658.16399999999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2145.3577981651383</v>
      </c>
      <c r="O18" s="86">
        <f t="shared" ref="O18:O23" si="14">N18/M18</f>
        <v>119.18654434250769</v>
      </c>
      <c r="P18" s="54">
        <f t="shared" si="10"/>
        <v>1</v>
      </c>
      <c r="Q18" s="88">
        <f t="shared" si="11"/>
        <v>-13.166396833962892</v>
      </c>
      <c r="R18" s="424">
        <f t="shared" ref="R18:R23" si="15">O18/L18</f>
        <v>0.90052055725450264</v>
      </c>
      <c r="S18" s="587">
        <f>R30</f>
        <v>0.90825463921598448</v>
      </c>
      <c r="T18" s="89">
        <v>0.16666666666666666</v>
      </c>
      <c r="U18" s="89">
        <v>0.24236111111111108</v>
      </c>
      <c r="V18" s="423">
        <v>5</v>
      </c>
      <c r="W18" s="90">
        <f>(U18-T18)*24*60</f>
        <v>108.99999999999997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-104.64220183486168</v>
      </c>
      <c r="AG18" s="92">
        <f t="shared" si="7"/>
        <v>0.95349235474006144</v>
      </c>
      <c r="AH18" s="628">
        <f>AG30</f>
        <v>0.93947042185328089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2155</v>
      </c>
      <c r="H19" s="84">
        <f t="shared" si="12"/>
        <v>82730.45</v>
      </c>
      <c r="I19" s="423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1436.6666666666658</v>
      </c>
      <c r="O19" s="95">
        <f t="shared" si="14"/>
        <v>89.791666666666615</v>
      </c>
      <c r="P19" s="54">
        <f t="shared" si="10"/>
        <v>0</v>
      </c>
      <c r="Q19" s="88">
        <f t="shared" si="11"/>
        <v>-12.458333333333385</v>
      </c>
      <c r="R19" s="424">
        <f t="shared" si="15"/>
        <v>0.87815810920945347</v>
      </c>
      <c r="S19" s="587"/>
      <c r="T19" s="89">
        <v>0.2472222222222222</v>
      </c>
      <c r="U19" s="89">
        <v>0.30972222222222223</v>
      </c>
      <c r="V19" s="423">
        <v>7</v>
      </c>
      <c r="W19" s="90">
        <f>(U19-T19)*24*60</f>
        <v>90.000000000000043</v>
      </c>
      <c r="X19" s="96"/>
      <c r="Y19" s="96"/>
      <c r="Z19" s="54"/>
      <c r="AA19" s="54"/>
      <c r="AB19" s="588"/>
      <c r="AC19" s="588"/>
      <c r="AD19" s="423"/>
      <c r="AE19" s="423"/>
      <c r="AF19" s="48">
        <f t="shared" si="6"/>
        <v>-199.33333333333417</v>
      </c>
      <c r="AG19" s="427">
        <f t="shared" si="7"/>
        <v>0.87815810920945347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2575.9500000000003</v>
      </c>
      <c r="H20" s="84">
        <f t="shared" si="12"/>
        <v>128565.6645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1417.954128440367</v>
      </c>
      <c r="O20" s="95">
        <f t="shared" si="14"/>
        <v>83.409066378845111</v>
      </c>
      <c r="P20" s="54">
        <f t="shared" si="10"/>
        <v>0</v>
      </c>
      <c r="Q20" s="88">
        <f t="shared" si="11"/>
        <v>-4.826227738801947</v>
      </c>
      <c r="R20" s="424">
        <f t="shared" si="15"/>
        <v>0.94530275229357796</v>
      </c>
      <c r="S20" s="587"/>
      <c r="T20" s="89">
        <v>0.32500000000000001</v>
      </c>
      <c r="U20" s="89">
        <v>0.40069444444444446</v>
      </c>
      <c r="V20" s="423">
        <v>22</v>
      </c>
      <c r="W20" s="90">
        <f t="shared" ref="W20:W29" si="16">(U20-T20)*24*60</f>
        <v>109.00000000000001</v>
      </c>
      <c r="X20" s="96">
        <v>0.31388888888888888</v>
      </c>
      <c r="Y20" s="96">
        <v>0.32361111111111113</v>
      </c>
      <c r="Z20" s="54"/>
      <c r="AA20" s="54"/>
      <c r="AB20" s="588"/>
      <c r="AC20" s="588"/>
      <c r="AD20" s="423">
        <v>1</v>
      </c>
      <c r="AE20" s="423"/>
      <c r="AF20" s="91">
        <f t="shared" si="6"/>
        <v>-82.045871559633042</v>
      </c>
      <c r="AG20" s="92">
        <f t="shared" si="7"/>
        <v>0.94530275229357796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4825</v>
      </c>
      <c r="H21" s="84">
        <f t="shared" si="12"/>
        <v>240815.74999999997</v>
      </c>
      <c r="I21" s="425"/>
      <c r="J21" s="93">
        <v>15</v>
      </c>
      <c r="K21" s="44">
        <v>1500</v>
      </c>
      <c r="L21" s="47">
        <v>100</v>
      </c>
      <c r="M21" s="437">
        <v>16</v>
      </c>
      <c r="N21" s="94">
        <f t="shared" si="13"/>
        <v>1447.5</v>
      </c>
      <c r="O21" s="95">
        <f t="shared" si="14"/>
        <v>90.46875</v>
      </c>
      <c r="P21" s="54">
        <f t="shared" si="10"/>
        <v>1</v>
      </c>
      <c r="Q21" s="88">
        <f t="shared" si="11"/>
        <v>-9.53125</v>
      </c>
      <c r="R21" s="424">
        <f t="shared" si="15"/>
        <v>0.90468749999999998</v>
      </c>
      <c r="S21" s="587"/>
      <c r="T21" s="89">
        <v>0.41666666666666669</v>
      </c>
      <c r="U21" s="89">
        <v>0.55555555555555558</v>
      </c>
      <c r="V21" s="423">
        <v>23</v>
      </c>
      <c r="W21" s="90">
        <f t="shared" si="16"/>
        <v>200</v>
      </c>
      <c r="X21" s="96">
        <v>0.4055555555555555</v>
      </c>
      <c r="Y21" s="96">
        <v>0.4152777777777778</v>
      </c>
      <c r="Z21" s="54"/>
      <c r="AA21" s="54"/>
      <c r="AB21" s="588"/>
      <c r="AC21" s="588"/>
      <c r="AD21" s="423"/>
      <c r="AE21" s="423"/>
      <c r="AF21" s="48">
        <f t="shared" si="6"/>
        <v>-52.5</v>
      </c>
      <c r="AG21" s="427">
        <f t="shared" si="7"/>
        <v>0.96499999999999997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204</v>
      </c>
      <c r="E22" s="43"/>
      <c r="F22" s="359">
        <v>49.91</v>
      </c>
      <c r="G22" s="44">
        <v>1387.05</v>
      </c>
      <c r="H22" s="84">
        <f t="shared" si="12"/>
        <v>69227.665499999988</v>
      </c>
      <c r="I22" s="425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1410.5593220338994</v>
      </c>
      <c r="O22" s="95">
        <f t="shared" si="14"/>
        <v>82.974077766699963</v>
      </c>
      <c r="P22" s="54">
        <f t="shared" si="10"/>
        <v>0</v>
      </c>
      <c r="Q22" s="88">
        <f t="shared" si="11"/>
        <v>-5.2612163509470946</v>
      </c>
      <c r="R22" s="424">
        <f t="shared" si="15"/>
        <v>0.94037288135593289</v>
      </c>
      <c r="S22" s="587"/>
      <c r="T22" s="89">
        <v>0.59652777777777777</v>
      </c>
      <c r="U22" s="89">
        <v>0.63749999999999996</v>
      </c>
      <c r="V22" s="423">
        <v>6</v>
      </c>
      <c r="W22" s="90">
        <f t="shared" si="16"/>
        <v>58.99999999999995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-89.440677966100566</v>
      </c>
      <c r="AG22" s="92">
        <f t="shared" si="7"/>
        <v>0.940372881355933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2098.6</v>
      </c>
      <c r="H23" s="84">
        <f t="shared" si="12"/>
        <v>77354.395999999993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2134.1694915254257</v>
      </c>
      <c r="O23" s="95">
        <f t="shared" si="14"/>
        <v>118.56497175141254</v>
      </c>
      <c r="P23" s="54">
        <f t="shared" si="10"/>
        <v>1</v>
      </c>
      <c r="Q23" s="88">
        <f t="shared" si="11"/>
        <v>-13.787969425058037</v>
      </c>
      <c r="R23" s="424">
        <f t="shared" si="15"/>
        <v>0.89582423101067266</v>
      </c>
      <c r="S23" s="587"/>
      <c r="T23" s="89">
        <v>0.64236111111111105</v>
      </c>
      <c r="U23" s="89">
        <v>0.68333333333333324</v>
      </c>
      <c r="V23" s="423">
        <v>7</v>
      </c>
      <c r="W23" s="90">
        <f t="shared" si="16"/>
        <v>58.99999999999995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-115.83050847457434</v>
      </c>
      <c r="AG23" s="427">
        <f t="shared" si="7"/>
        <v>0.94851977401130028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16.5</v>
      </c>
      <c r="K30" s="101">
        <v>1772.6666666666667</v>
      </c>
      <c r="L30" s="104">
        <v>107.23774509803921</v>
      </c>
      <c r="M30" s="101">
        <f t="shared" ref="M30:O30" si="17">AVERAGE(M18:M29)</f>
        <v>17</v>
      </c>
      <c r="N30" s="101">
        <f t="shared" si="17"/>
        <v>1665.3679011385827</v>
      </c>
      <c r="O30" s="104">
        <f t="shared" si="17"/>
        <v>97.399179484355315</v>
      </c>
      <c r="P30" s="54">
        <f t="shared" ref="P30:P37" si="18">M30-J30</f>
        <v>0.5</v>
      </c>
      <c r="Q30" s="88">
        <f t="shared" ref="Q30:Q37" si="19">O30-L30</f>
        <v>-9.8385656136838975</v>
      </c>
      <c r="R30" s="105">
        <f t="shared" ref="R30:R37" si="20">O30/L30</f>
        <v>0.90825463921598448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-107.298765528084</v>
      </c>
      <c r="AG30" s="109">
        <f t="shared" ref="AG30" si="21">N30/K30</f>
        <v>0.93947042185328089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2424</v>
      </c>
      <c r="H31" s="113">
        <f t="shared" ref="H31:H40" si="22">F31*G31</f>
        <v>85639.92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1992.3287671232874</v>
      </c>
      <c r="O31" s="116">
        <f t="shared" ref="O31:O37" si="24">N31/M31</f>
        <v>166.02739726027394</v>
      </c>
      <c r="P31" s="117">
        <f t="shared" si="18"/>
        <v>0</v>
      </c>
      <c r="Q31" s="118">
        <f t="shared" si="19"/>
        <v>-10.472602739726057</v>
      </c>
      <c r="R31" s="426">
        <f t="shared" si="20"/>
        <v>0.94066514028483816</v>
      </c>
      <c r="S31" s="624">
        <f>R43</f>
        <v>0.87059126633842598</v>
      </c>
      <c r="T31" s="119">
        <v>0.16666666666666666</v>
      </c>
      <c r="U31" s="119">
        <v>0.21736111111111112</v>
      </c>
      <c r="V31" s="145">
        <v>5</v>
      </c>
      <c r="W31" s="120">
        <f t="shared" ref="W31:W42" si="25">(U31-T31)*24*60</f>
        <v>73.000000000000014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-125.67123287671257</v>
      </c>
      <c r="AG31" s="121">
        <f t="shared" si="7"/>
        <v>0.94066514028483827</v>
      </c>
      <c r="AH31" s="602">
        <f>AG43</f>
        <v>0.87562305569995125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2004</v>
      </c>
      <c r="H32" s="84">
        <f t="shared" si="22"/>
        <v>68596.92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1971.1475409836071</v>
      </c>
      <c r="O32" s="47">
        <f t="shared" si="24"/>
        <v>164.26229508196727</v>
      </c>
      <c r="P32" s="117">
        <f t="shared" si="18"/>
        <v>0</v>
      </c>
      <c r="Q32" s="49">
        <f t="shared" si="19"/>
        <v>-12.237704918032733</v>
      </c>
      <c r="R32" s="427">
        <f t="shared" si="20"/>
        <v>0.93066456137091935</v>
      </c>
      <c r="S32" s="587"/>
      <c r="T32" s="89">
        <v>0.22291666666666668</v>
      </c>
      <c r="U32" s="89">
        <v>0.26527777777777778</v>
      </c>
      <c r="V32" s="145">
        <v>8</v>
      </c>
      <c r="W32" s="90">
        <f t="shared" si="25"/>
        <v>60.999999999999986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-146.85245901639291</v>
      </c>
      <c r="AG32" s="427">
        <f t="shared" si="7"/>
        <v>0.93066456137091935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637.40000000000009</v>
      </c>
      <c r="H33" s="84">
        <f t="shared" si="22"/>
        <v>34476.966000000008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1318.7586206896565</v>
      </c>
      <c r="O33" s="47">
        <f t="shared" si="24"/>
        <v>73.264367816092033</v>
      </c>
      <c r="P33" s="117">
        <f t="shared" si="18"/>
        <v>0</v>
      </c>
      <c r="Q33" s="49">
        <f t="shared" si="19"/>
        <v>-10.068965517241296</v>
      </c>
      <c r="R33" s="427">
        <f t="shared" si="20"/>
        <v>0.8791724137931044</v>
      </c>
      <c r="S33" s="587"/>
      <c r="T33" s="89">
        <v>0.27013888888888887</v>
      </c>
      <c r="U33" s="89">
        <v>0.29027777777777775</v>
      </c>
      <c r="V33" s="145">
        <v>7</v>
      </c>
      <c r="W33" s="90">
        <f t="shared" si="25"/>
        <v>28.999999999999979</v>
      </c>
      <c r="X33" s="124"/>
      <c r="Y33" s="124"/>
      <c r="Z33" s="125"/>
      <c r="AA33" s="125"/>
      <c r="AB33" s="588"/>
      <c r="AC33" s="588"/>
      <c r="AD33" s="423"/>
      <c r="AE33" s="423"/>
      <c r="AF33" s="48">
        <f t="shared" si="6"/>
        <v>-181.24137931034352</v>
      </c>
      <c r="AG33" s="126">
        <f t="shared" si="7"/>
        <v>0.87917241379310429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2709</v>
      </c>
      <c r="H34" s="84">
        <f t="shared" si="22"/>
        <v>152868.87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1365.8823529411768</v>
      </c>
      <c r="O34" s="47">
        <f t="shared" si="24"/>
        <v>80.346020761245697</v>
      </c>
      <c r="P34" s="117">
        <f t="shared" si="18"/>
        <v>1</v>
      </c>
      <c r="Q34" s="49">
        <f t="shared" si="19"/>
        <v>-13.403979238754303</v>
      </c>
      <c r="R34" s="427">
        <f t="shared" si="20"/>
        <v>0.85702422145328738</v>
      </c>
      <c r="S34" s="587"/>
      <c r="T34" s="89">
        <v>0.30555555555555552</v>
      </c>
      <c r="U34" s="89">
        <v>0.3881944444444444</v>
      </c>
      <c r="V34" s="140">
        <v>22</v>
      </c>
      <c r="W34" s="90">
        <f t="shared" si="25"/>
        <v>118.99999999999997</v>
      </c>
      <c r="X34" s="124">
        <v>0.2951388888888889</v>
      </c>
      <c r="Y34" s="124">
        <v>0.30555555555555552</v>
      </c>
      <c r="Z34" s="125"/>
      <c r="AA34" s="125"/>
      <c r="AB34" s="588"/>
      <c r="AC34" s="588"/>
      <c r="AD34" s="423"/>
      <c r="AE34" s="423"/>
      <c r="AF34" s="48">
        <f t="shared" si="6"/>
        <v>-134.1176470588232</v>
      </c>
      <c r="AG34" s="126">
        <f t="shared" si="7"/>
        <v>0.91058823529411792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2338</v>
      </c>
      <c r="H35" s="84">
        <f t="shared" si="22"/>
        <v>131933.34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1402.7999999999993</v>
      </c>
      <c r="O35" s="47">
        <f t="shared" si="24"/>
        <v>82.517647058823485</v>
      </c>
      <c r="P35" s="117">
        <f t="shared" si="18"/>
        <v>0</v>
      </c>
      <c r="Q35" s="49">
        <f t="shared" si="19"/>
        <v>-13.717647058823573</v>
      </c>
      <c r="R35" s="427">
        <f t="shared" si="20"/>
        <v>0.85745721271393593</v>
      </c>
      <c r="S35" s="587"/>
      <c r="T35" s="89">
        <v>0.40416666666666662</v>
      </c>
      <c r="U35" s="89">
        <v>0.47361111111111109</v>
      </c>
      <c r="V35" s="137">
        <v>23</v>
      </c>
      <c r="W35" s="90">
        <f t="shared" si="25"/>
        <v>100.00000000000004</v>
      </c>
      <c r="X35" s="124">
        <v>0.39444444444444443</v>
      </c>
      <c r="Y35" s="124">
        <v>0.40416666666666662</v>
      </c>
      <c r="Z35" s="125"/>
      <c r="AA35" s="125"/>
      <c r="AB35" s="588"/>
      <c r="AC35" s="588"/>
      <c r="AD35" s="423"/>
      <c r="AE35" s="423"/>
      <c r="AF35" s="117">
        <f t="shared" si="6"/>
        <v>-233.20000000000073</v>
      </c>
      <c r="AG35" s="121">
        <f t="shared" si="7"/>
        <v>0.85745721271393593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2545</v>
      </c>
      <c r="H36" s="84">
        <f t="shared" si="22"/>
        <v>135572.15</v>
      </c>
      <c r="I36" s="423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1261.9834710743796</v>
      </c>
      <c r="O36" s="47">
        <f t="shared" si="24"/>
        <v>78.873966942148726</v>
      </c>
      <c r="P36" s="117">
        <f t="shared" si="18"/>
        <v>0</v>
      </c>
      <c r="Q36" s="49">
        <f t="shared" si="19"/>
        <v>-14.876033057851274</v>
      </c>
      <c r="R36" s="427">
        <f t="shared" si="20"/>
        <v>0.84132231404958646</v>
      </c>
      <c r="S36" s="587"/>
      <c r="T36" s="89">
        <v>0.51388888888888884</v>
      </c>
      <c r="U36" s="89">
        <v>0.59791666666666665</v>
      </c>
      <c r="V36" s="137">
        <v>5</v>
      </c>
      <c r="W36" s="90">
        <f t="shared" si="25"/>
        <v>121.00000000000006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-238.01652892562038</v>
      </c>
      <c r="AG36" s="427">
        <f t="shared" si="7"/>
        <v>0.84132231404958646</v>
      </c>
      <c r="AH36" s="604"/>
    </row>
    <row r="37" spans="1:34" ht="19.149999999999999" customHeight="1">
      <c r="A37" s="623"/>
      <c r="B37" s="122" t="s">
        <v>224</v>
      </c>
      <c r="C37" s="129"/>
      <c r="D37" s="153" t="s">
        <v>346</v>
      </c>
      <c r="E37" s="83"/>
      <c r="F37" s="359">
        <v>27.5</v>
      </c>
      <c r="G37" s="137">
        <v>1976.4</v>
      </c>
      <c r="H37" s="84">
        <f t="shared" si="22"/>
        <v>54351</v>
      </c>
      <c r="I37" s="423">
        <v>1</v>
      </c>
      <c r="J37" s="46">
        <v>12</v>
      </c>
      <c r="K37" s="44">
        <v>2000</v>
      </c>
      <c r="L37" s="47">
        <v>166.66666666666666</v>
      </c>
      <c r="M37" s="152">
        <v>12</v>
      </c>
      <c r="N37" s="44">
        <f t="shared" si="23"/>
        <v>1520.3076923076917</v>
      </c>
      <c r="O37" s="47">
        <f t="shared" si="24"/>
        <v>126.69230769230764</v>
      </c>
      <c r="P37" s="117">
        <f t="shared" si="18"/>
        <v>0</v>
      </c>
      <c r="Q37" s="49">
        <f t="shared" si="19"/>
        <v>-39.974358974359021</v>
      </c>
      <c r="R37" s="427">
        <f t="shared" si="20"/>
        <v>0.76015384615384585</v>
      </c>
      <c r="S37" s="587"/>
      <c r="T37" s="89">
        <v>0.60277777777777775</v>
      </c>
      <c r="U37" s="89">
        <v>0.65694444444444444</v>
      </c>
      <c r="V37" s="137">
        <v>7</v>
      </c>
      <c r="W37" s="90">
        <f t="shared" si="25"/>
        <v>78.000000000000043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-479.6923076923083</v>
      </c>
      <c r="AG37" s="126">
        <f t="shared" si="7"/>
        <v>0.76015384615384585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14.714285714285714</v>
      </c>
      <c r="K43" s="101">
        <v>1767.4285714285713</v>
      </c>
      <c r="L43" s="104">
        <v>126.67647058823528</v>
      </c>
      <c r="M43" s="101">
        <f t="shared" ref="M43:O43" si="26">AVERAGE(M31:M42)</f>
        <v>14.857142857142858</v>
      </c>
      <c r="N43" s="101">
        <f t="shared" si="26"/>
        <v>1547.6012064456852</v>
      </c>
      <c r="O43" s="104">
        <f t="shared" si="26"/>
        <v>110.28342894469412</v>
      </c>
      <c r="P43" s="54">
        <f>M43-J43</f>
        <v>0.14285714285714413</v>
      </c>
      <c r="Q43" s="88">
        <f>N43-K43</f>
        <v>-219.82736498288614</v>
      </c>
      <c r="R43" s="105">
        <f t="shared" ref="R43:R49" si="27">O43/L43</f>
        <v>0.87059126633842598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-219.82736498288614</v>
      </c>
      <c r="AG43" s="428">
        <f t="shared" si="7"/>
        <v>0.87562305569995125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2631</v>
      </c>
      <c r="H44" s="45">
        <f>F44*G44</f>
        <v>65064.630000000005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2133.2432432432429</v>
      </c>
      <c r="O44" s="141">
        <f t="shared" ref="O44:O49" si="30">N44/M44</f>
        <v>426.64864864864859</v>
      </c>
      <c r="P44" s="51">
        <f t="shared" ref="P44:P49" si="31">M44-J44</f>
        <v>1</v>
      </c>
      <c r="Q44" s="142">
        <f t="shared" ref="Q44:Q49" si="32">O44-L44</f>
        <v>-73.351351351351411</v>
      </c>
      <c r="R44" s="143">
        <f t="shared" si="27"/>
        <v>0.8532972972972972</v>
      </c>
      <c r="S44" s="603">
        <f>R56</f>
        <v>0.90870039979117334</v>
      </c>
      <c r="T44" s="119">
        <v>0.16666666666666666</v>
      </c>
      <c r="U44" s="119">
        <v>0.21805555555555556</v>
      </c>
      <c r="V44" s="145">
        <v>5</v>
      </c>
      <c r="W44" s="146">
        <f t="shared" ref="W44:W56" si="33">(U44-T44)*24*60</f>
        <v>74.000000000000014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133.24324324324289</v>
      </c>
      <c r="AG44" s="431">
        <f t="shared" si="7"/>
        <v>1.0666216216216216</v>
      </c>
      <c r="AH44" s="619">
        <f>AG56</f>
        <v>1.0065549786119616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2342</v>
      </c>
      <c r="H45" s="45">
        <f>F45*G45</f>
        <v>57917.66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2129.090909090909</v>
      </c>
      <c r="O45" s="141">
        <f t="shared" si="30"/>
        <v>425.81818181818181</v>
      </c>
      <c r="P45" s="51">
        <f t="shared" si="31"/>
        <v>1</v>
      </c>
      <c r="Q45" s="142">
        <f t="shared" si="32"/>
        <v>-74.181818181818187</v>
      </c>
      <c r="R45" s="143">
        <f t="shared" si="27"/>
        <v>0.85163636363636364</v>
      </c>
      <c r="S45" s="603"/>
      <c r="T45" s="89">
        <v>0.22152777777777777</v>
      </c>
      <c r="U45" s="89">
        <v>0.2673611111111111</v>
      </c>
      <c r="V45" s="145">
        <v>5</v>
      </c>
      <c r="W45" s="146">
        <f t="shared" si="33"/>
        <v>66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129.09090909090901</v>
      </c>
      <c r="AG45" s="431">
        <f t="shared" si="7"/>
        <v>1.0645454545454545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1750</v>
      </c>
      <c r="H46" s="45">
        <f t="shared" ref="H46:H50" si="34">F46*G46</f>
        <v>55002.5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1458.3333333333337</v>
      </c>
      <c r="O46" s="141">
        <f t="shared" si="30"/>
        <v>208.3333333333334</v>
      </c>
      <c r="P46" s="51">
        <f t="shared" si="31"/>
        <v>0</v>
      </c>
      <c r="Q46" s="142">
        <f t="shared" si="32"/>
        <v>-5.9523809523808779</v>
      </c>
      <c r="R46" s="143">
        <f t="shared" si="27"/>
        <v>0.97222222222222254</v>
      </c>
      <c r="S46" s="603"/>
      <c r="T46" s="89">
        <v>0.28472222222222221</v>
      </c>
      <c r="U46" s="89">
        <v>0.3347222222222222</v>
      </c>
      <c r="V46" s="145">
        <v>25</v>
      </c>
      <c r="W46" s="146">
        <f t="shared" si="33"/>
        <v>71.999999999999986</v>
      </c>
      <c r="X46" s="124">
        <v>0.2722222222222222</v>
      </c>
      <c r="Y46" s="124">
        <v>0.28333333333333333</v>
      </c>
      <c r="Z46" s="125"/>
      <c r="AA46" s="125"/>
      <c r="AB46" s="588"/>
      <c r="AC46" s="588"/>
      <c r="AD46" s="423"/>
      <c r="AE46" s="423"/>
      <c r="AF46" s="147">
        <f t="shared" si="28"/>
        <v>-41.666666666666288</v>
      </c>
      <c r="AG46" s="431">
        <f t="shared" si="7"/>
        <v>0.97222222222222243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1789</v>
      </c>
      <c r="H47" s="45">
        <f t="shared" si="34"/>
        <v>21217.539999999997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1450.5405405405411</v>
      </c>
      <c r="O47" s="141">
        <f t="shared" si="30"/>
        <v>241.75675675675686</v>
      </c>
      <c r="P47" s="51">
        <f t="shared" si="31"/>
        <v>0</v>
      </c>
      <c r="Q47" s="142">
        <f t="shared" si="32"/>
        <v>-8.2432432432431426</v>
      </c>
      <c r="R47" s="143">
        <f t="shared" si="27"/>
        <v>0.96702702702702747</v>
      </c>
      <c r="S47" s="603"/>
      <c r="T47" s="89">
        <v>0.3520833333333333</v>
      </c>
      <c r="U47" s="89">
        <v>0.40347222222222218</v>
      </c>
      <c r="V47" s="140">
        <v>25</v>
      </c>
      <c r="W47" s="146">
        <f t="shared" si="33"/>
        <v>73.999999999999972</v>
      </c>
      <c r="X47" s="124">
        <v>0.33888888888888885</v>
      </c>
      <c r="Y47" s="124">
        <v>0.35138888888888892</v>
      </c>
      <c r="Z47" s="125"/>
      <c r="AA47" s="125"/>
      <c r="AB47" s="588"/>
      <c r="AC47" s="588"/>
      <c r="AD47" s="423"/>
      <c r="AE47" s="423"/>
      <c r="AF47" s="147">
        <f t="shared" si="28"/>
        <v>-49.459459459458913</v>
      </c>
      <c r="AG47" s="431">
        <f t="shared" si="7"/>
        <v>0.96702702702702736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3013</v>
      </c>
      <c r="H48" s="45">
        <f t="shared" si="34"/>
        <v>30401.17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1423.4645669291335</v>
      </c>
      <c r="O48" s="141">
        <f t="shared" si="30"/>
        <v>237.24409448818892</v>
      </c>
      <c r="P48" s="51">
        <f t="shared" si="31"/>
        <v>0</v>
      </c>
      <c r="Q48" s="142">
        <f t="shared" si="32"/>
        <v>-12.755905511811079</v>
      </c>
      <c r="R48" s="143">
        <f t="shared" si="27"/>
        <v>0.94897637795275569</v>
      </c>
      <c r="S48" s="603"/>
      <c r="T48" s="89">
        <v>0.42083333333333328</v>
      </c>
      <c r="U48" s="89">
        <v>0.50902777777777775</v>
      </c>
      <c r="V48" s="137">
        <v>25</v>
      </c>
      <c r="W48" s="146">
        <f t="shared" si="33"/>
        <v>127.00000000000003</v>
      </c>
      <c r="X48" s="124">
        <v>0.40833333333333338</v>
      </c>
      <c r="Y48" s="124">
        <v>0.4201388888888889</v>
      </c>
      <c r="Z48" s="125"/>
      <c r="AA48" s="125"/>
      <c r="AB48" s="588"/>
      <c r="AC48" s="588"/>
      <c r="AD48" s="423">
        <v>1</v>
      </c>
      <c r="AE48" s="423"/>
      <c r="AF48" s="147">
        <f t="shared" si="28"/>
        <v>-76.535433070866475</v>
      </c>
      <c r="AG48" s="431">
        <f t="shared" si="7"/>
        <v>0.94897637795275569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4192</v>
      </c>
      <c r="H49" s="45">
        <f t="shared" si="34"/>
        <v>42297.279999999999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1470.8771929824559</v>
      </c>
      <c r="O49" s="141">
        <f t="shared" si="30"/>
        <v>245.1461988304093</v>
      </c>
      <c r="P49" s="51">
        <f t="shared" si="31"/>
        <v>0</v>
      </c>
      <c r="Q49" s="142">
        <f t="shared" si="32"/>
        <v>-4.853801169590696</v>
      </c>
      <c r="R49" s="143">
        <f t="shared" si="27"/>
        <v>0.98058479532163723</v>
      </c>
      <c r="S49" s="603"/>
      <c r="T49" s="89">
        <v>0.52638888888888891</v>
      </c>
      <c r="U49" s="89">
        <v>0.64513888888888893</v>
      </c>
      <c r="V49" s="137">
        <v>25</v>
      </c>
      <c r="W49" s="146">
        <f t="shared" si="33"/>
        <v>171.00000000000003</v>
      </c>
      <c r="X49" s="155">
        <v>0.51388888888888895</v>
      </c>
      <c r="Y49" s="155">
        <v>0.52500000000000002</v>
      </c>
      <c r="Z49" s="156"/>
      <c r="AA49" s="125"/>
      <c r="AB49" s="588"/>
      <c r="AC49" s="588"/>
      <c r="AD49" s="423"/>
      <c r="AE49" s="423"/>
      <c r="AF49" s="147">
        <f t="shared" si="28"/>
        <v>-29.122807017544119</v>
      </c>
      <c r="AG49" s="431">
        <f t="shared" si="7"/>
        <v>0.98058479532163723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1677.5916310199361</v>
      </c>
      <c r="O56" s="104">
        <f t="shared" si="35"/>
        <v>297.49120231258649</v>
      </c>
      <c r="P56" s="161">
        <f>M56-J56</f>
        <v>0.33333333333333304</v>
      </c>
      <c r="Q56" s="118">
        <f>N56-K56</f>
        <v>10.924964353269388</v>
      </c>
      <c r="R56" s="162">
        <f t="shared" ref="R56:R61" si="36">O56/L56</f>
        <v>0.90870039979117334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5">
        <f>N56-K56</f>
        <v>10.924964353269388</v>
      </c>
      <c r="AG56" s="424">
        <f>N56/K56</f>
        <v>1.0065549786119616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1188</v>
      </c>
      <c r="H57" s="84">
        <f t="shared" ref="H57:H66" si="37">F57*G57</f>
        <v>33572.880000000005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1454.6938775510209</v>
      </c>
      <c r="O57" s="86">
        <f t="shared" ref="O57:O61" si="39">N57/M57</f>
        <v>207.81341107871728</v>
      </c>
      <c r="P57" s="168">
        <f t="shared" ref="P57:P61" si="40">M57-J57</f>
        <v>0</v>
      </c>
      <c r="Q57" s="49">
        <f t="shared" ref="Q57:Q61" si="41">O57-L57</f>
        <v>-6.4723032069969975</v>
      </c>
      <c r="R57" s="427">
        <f t="shared" si="36"/>
        <v>0.96979591836734735</v>
      </c>
      <c r="S57" s="603">
        <f>R69</f>
        <v>0.97581458781136488</v>
      </c>
      <c r="T57" s="50">
        <v>0.16666666666666666</v>
      </c>
      <c r="U57" s="50">
        <v>0.20069444444444443</v>
      </c>
      <c r="V57" s="425">
        <v>5</v>
      </c>
      <c r="W57" s="436">
        <f>(U57-T57)*24*60</f>
        <v>48.999999999999986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-45.306122448979067</v>
      </c>
      <c r="AG57" s="426">
        <f t="shared" si="7"/>
        <v>0.96979591836734724</v>
      </c>
      <c r="AH57" s="602">
        <f>AG69</f>
        <v>0.97591259264329788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3463</v>
      </c>
      <c r="H58" s="45">
        <f t="shared" si="37"/>
        <v>96548.44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1473.6170212765956</v>
      </c>
      <c r="O58" s="47">
        <f t="shared" si="39"/>
        <v>210.51671732522794</v>
      </c>
      <c r="P58" s="168">
        <f t="shared" si="40"/>
        <v>0</v>
      </c>
      <c r="Q58" s="49">
        <f t="shared" si="41"/>
        <v>-3.7689969604863336</v>
      </c>
      <c r="R58" s="427">
        <f t="shared" si="36"/>
        <v>0.9824113475177304</v>
      </c>
      <c r="S58" s="603"/>
      <c r="T58" s="50">
        <v>0.21805555555555553</v>
      </c>
      <c r="U58" s="50">
        <v>0.31597222222222221</v>
      </c>
      <c r="V58" s="425">
        <v>25</v>
      </c>
      <c r="W58" s="436">
        <f>(U58-T58)*24*60</f>
        <v>141.00000000000003</v>
      </c>
      <c r="X58" s="53">
        <v>0.20486111111111113</v>
      </c>
      <c r="Y58" s="53">
        <v>0.21666666666666667</v>
      </c>
      <c r="Z58" s="54"/>
      <c r="AA58" s="54"/>
      <c r="AB58" s="620"/>
      <c r="AC58" s="621"/>
      <c r="AD58" s="423"/>
      <c r="AE58" s="423"/>
      <c r="AF58" s="48">
        <f t="shared" si="6"/>
        <v>-26.382978723404449</v>
      </c>
      <c r="AG58" s="427">
        <f t="shared" si="7"/>
        <v>0.9824113475177304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3303</v>
      </c>
      <c r="H59" s="45">
        <f t="shared" si="37"/>
        <v>92484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1468</v>
      </c>
      <c r="O59" s="47">
        <f t="shared" si="39"/>
        <v>209.71428571428572</v>
      </c>
      <c r="P59" s="168">
        <f t="shared" si="40"/>
        <v>0</v>
      </c>
      <c r="Q59" s="49">
        <f t="shared" si="41"/>
        <v>-4.5714285714285552</v>
      </c>
      <c r="R59" s="427">
        <f t="shared" si="36"/>
        <v>0.9786666666666668</v>
      </c>
      <c r="S59" s="603"/>
      <c r="T59" s="50">
        <v>0.33333333333333331</v>
      </c>
      <c r="U59" s="50">
        <v>0.42708333333333331</v>
      </c>
      <c r="V59" s="145">
        <v>25</v>
      </c>
      <c r="W59" s="436">
        <f t="shared" ref="W59:W69" si="42">(U59-T59)*24*60</f>
        <v>135</v>
      </c>
      <c r="X59" s="53">
        <v>0.32083333333333336</v>
      </c>
      <c r="Y59" s="53">
        <v>0.33194444444444443</v>
      </c>
      <c r="Z59" s="54"/>
      <c r="AA59" s="54"/>
      <c r="AB59" s="588"/>
      <c r="AC59" s="588"/>
      <c r="AD59" s="423"/>
      <c r="AE59" s="423"/>
      <c r="AF59" s="48">
        <f t="shared" si="6"/>
        <v>-32</v>
      </c>
      <c r="AG59" s="427">
        <f t="shared" si="7"/>
        <v>0.97866666666666668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3144</v>
      </c>
      <c r="H60" s="45">
        <f t="shared" si="37"/>
        <v>31722.959999999999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1462.3255813953485</v>
      </c>
      <c r="O60" s="47">
        <f t="shared" si="39"/>
        <v>243.72093023255809</v>
      </c>
      <c r="P60" s="168">
        <f t="shared" si="40"/>
        <v>0</v>
      </c>
      <c r="Q60" s="49">
        <f t="shared" si="41"/>
        <v>-6.2790697674419107</v>
      </c>
      <c r="R60" s="427">
        <f t="shared" si="36"/>
        <v>0.97488372093023234</v>
      </c>
      <c r="S60" s="603"/>
      <c r="T60" s="50">
        <v>0.44444444444444442</v>
      </c>
      <c r="U60" s="50">
        <v>0.53402777777777777</v>
      </c>
      <c r="V60" s="145">
        <v>25</v>
      </c>
      <c r="W60" s="436">
        <f t="shared" si="42"/>
        <v>129.00000000000003</v>
      </c>
      <c r="X60" s="53">
        <v>0.43194444444444446</v>
      </c>
      <c r="Y60" s="53">
        <v>0.44305555555555554</v>
      </c>
      <c r="Z60" s="54"/>
      <c r="AA60" s="54"/>
      <c r="AB60" s="588"/>
      <c r="AC60" s="588"/>
      <c r="AD60" s="423"/>
      <c r="AE60" s="423"/>
      <c r="AF60" s="48">
        <f t="shared" si="6"/>
        <v>-37.674418604651464</v>
      </c>
      <c r="AG60" s="426">
        <f t="shared" si="7"/>
        <v>0.97488372093023234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2751</v>
      </c>
      <c r="H61" s="45">
        <f t="shared" si="37"/>
        <v>27757.59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1460.7079646017689</v>
      </c>
      <c r="O61" s="47">
        <f t="shared" si="39"/>
        <v>243.45132743362817</v>
      </c>
      <c r="P61" s="168">
        <f t="shared" si="40"/>
        <v>0</v>
      </c>
      <c r="Q61" s="49">
        <f t="shared" si="41"/>
        <v>-6.5486725663718346</v>
      </c>
      <c r="R61" s="427">
        <f t="shared" si="36"/>
        <v>0.97380530973451263</v>
      </c>
      <c r="S61" s="603"/>
      <c r="T61" s="50">
        <v>0.55138888888888893</v>
      </c>
      <c r="U61" s="50">
        <v>0.6298611111111112</v>
      </c>
      <c r="V61" s="145">
        <v>25</v>
      </c>
      <c r="W61" s="436">
        <f t="shared" si="42"/>
        <v>113.00000000000009</v>
      </c>
      <c r="X61" s="53">
        <v>0.53819444444444442</v>
      </c>
      <c r="Y61" s="53">
        <v>0.54999999999999993</v>
      </c>
      <c r="Z61" s="54"/>
      <c r="AA61" s="54"/>
      <c r="AB61" s="588"/>
      <c r="AC61" s="588"/>
      <c r="AD61" s="423"/>
      <c r="AE61" s="423"/>
      <c r="AF61" s="48">
        <f t="shared" si="6"/>
        <v>-39.292035398231064</v>
      </c>
      <c r="AG61" s="427">
        <f t="shared" si="7"/>
        <v>0.97380530973451263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1463.8688889649468</v>
      </c>
      <c r="O69" s="73">
        <f t="shared" si="43"/>
        <v>223.04333435688341</v>
      </c>
      <c r="P69" s="48">
        <f>M69-J69</f>
        <v>0</v>
      </c>
      <c r="Q69" s="49">
        <f>N69-K69</f>
        <v>-36.131111035053209</v>
      </c>
      <c r="R69" s="175">
        <f t="shared" ref="R69:R75" si="44">O69/L69</f>
        <v>0.97581458781136488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-36.131111035053209</v>
      </c>
      <c r="AG69" s="427">
        <f t="shared" si="7"/>
        <v>0.97591259264329788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2015.3999999999999</v>
      </c>
      <c r="H70" s="45">
        <f>F70*G70</f>
        <v>125216.802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1474.6829268292677</v>
      </c>
      <c r="O70" s="47">
        <f t="shared" ref="O70:O75" si="46">N70/M70</f>
        <v>105.33449477351913</v>
      </c>
      <c r="P70" s="48">
        <f t="shared" ref="P70:P75" si="47">M70-J70</f>
        <v>0</v>
      </c>
      <c r="Q70" s="49">
        <f t="shared" ref="Q70:Q75" si="48">O70-L70</f>
        <v>-1.8083623693380133</v>
      </c>
      <c r="R70" s="427">
        <f t="shared" si="44"/>
        <v>0.98312195121951185</v>
      </c>
      <c r="S70" s="603">
        <f>R82</f>
        <v>0.93036435970305675</v>
      </c>
      <c r="T70" s="50">
        <v>0.25</v>
      </c>
      <c r="U70" s="50">
        <v>0.30694444444444446</v>
      </c>
      <c r="V70" s="425">
        <v>5</v>
      </c>
      <c r="W70" s="436">
        <f>(U70-T70)*24*60</f>
        <v>82.000000000000028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-25.317073170732328</v>
      </c>
      <c r="AG70" s="427">
        <f t="shared" si="7"/>
        <v>0.98312195121951174</v>
      </c>
      <c r="AH70" s="603">
        <f>AG82</f>
        <v>0.92778797906838395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2247</v>
      </c>
      <c r="H71" s="45">
        <f>F71*G71</f>
        <v>107069.55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1334.8514851485154</v>
      </c>
      <c r="O71" s="47">
        <f t="shared" si="46"/>
        <v>74.158415841584187</v>
      </c>
      <c r="P71" s="48">
        <f t="shared" si="47"/>
        <v>0</v>
      </c>
      <c r="Q71" s="49">
        <f t="shared" si="48"/>
        <v>-5.841584158415813</v>
      </c>
      <c r="R71" s="427">
        <f t="shared" si="44"/>
        <v>0.92698019801980236</v>
      </c>
      <c r="S71" s="603"/>
      <c r="T71" s="50">
        <v>0.3125</v>
      </c>
      <c r="U71" s="50">
        <v>0.38263888888888886</v>
      </c>
      <c r="V71" s="425">
        <v>8</v>
      </c>
      <c r="W71" s="436">
        <f t="shared" ref="W71:W81" si="49">(U71-T71)*24*60</f>
        <v>100.99999999999996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-105.14851485148461</v>
      </c>
      <c r="AG71" s="427">
        <f>N71/K71</f>
        <v>0.92698019801980236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3752</v>
      </c>
      <c r="H72" s="45">
        <f t="shared" ref="H72:H80" si="50">F72*G72</f>
        <v>200206.72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1332.0710059171602</v>
      </c>
      <c r="O72" s="47">
        <f t="shared" si="46"/>
        <v>70.109000311429483</v>
      </c>
      <c r="P72" s="48">
        <f t="shared" si="47"/>
        <v>0</v>
      </c>
      <c r="Q72" s="49">
        <f t="shared" si="48"/>
        <v>-5.6804733727810373</v>
      </c>
      <c r="R72" s="427">
        <f t="shared" si="44"/>
        <v>0.92504930966469467</v>
      </c>
      <c r="S72" s="603"/>
      <c r="T72" s="50">
        <v>0.39791666666666664</v>
      </c>
      <c r="U72" s="50">
        <v>0.51527777777777772</v>
      </c>
      <c r="V72" s="425">
        <v>22</v>
      </c>
      <c r="W72" s="436">
        <f t="shared" si="49"/>
        <v>168.99999999999997</v>
      </c>
      <c r="X72" s="53">
        <v>0.38750000000000001</v>
      </c>
      <c r="Y72" s="53">
        <v>0.3972222222222222</v>
      </c>
      <c r="Z72" s="54"/>
      <c r="AA72" s="54"/>
      <c r="AB72" s="588"/>
      <c r="AC72" s="588"/>
      <c r="AD72" s="423"/>
      <c r="AE72" s="423"/>
      <c r="AF72" s="48">
        <f>N72-K72</f>
        <v>-107.92899408283984</v>
      </c>
      <c r="AG72" s="427">
        <f>N72/K72</f>
        <v>0.92504930966469456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2112</v>
      </c>
      <c r="H73" s="45">
        <f t="shared" si="50"/>
        <v>113541.12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1320.0000000000005</v>
      </c>
      <c r="O73" s="47">
        <f t="shared" si="46"/>
        <v>82.500000000000028</v>
      </c>
      <c r="P73" s="48">
        <f t="shared" si="47"/>
        <v>0</v>
      </c>
      <c r="Q73" s="49">
        <f t="shared" si="48"/>
        <v>-7.4999999999999716</v>
      </c>
      <c r="R73" s="427">
        <f t="shared" si="44"/>
        <v>0.91666666666666696</v>
      </c>
      <c r="S73" s="603"/>
      <c r="T73" s="50">
        <v>0.55624999999999991</v>
      </c>
      <c r="U73" s="50">
        <v>0.62291666666666656</v>
      </c>
      <c r="V73" s="425">
        <v>6</v>
      </c>
      <c r="W73" s="436">
        <f t="shared" si="49"/>
        <v>95.999999999999972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-119.99999999999955</v>
      </c>
      <c r="AG73" s="427">
        <f>N73/K73</f>
        <v>0.91666666666666696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2471</v>
      </c>
      <c r="H74" s="45">
        <f t="shared" si="50"/>
        <v>117397.20999999999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1323.7500000000011</v>
      </c>
      <c r="O74" s="47">
        <f t="shared" si="46"/>
        <v>77.867647058823593</v>
      </c>
      <c r="P74" s="48">
        <f t="shared" si="47"/>
        <v>0</v>
      </c>
      <c r="Q74" s="49">
        <f t="shared" si="48"/>
        <v>-6.838235294117581</v>
      </c>
      <c r="R74" s="427">
        <f t="shared" si="44"/>
        <v>0.91927083333333415</v>
      </c>
      <c r="S74" s="603"/>
      <c r="T74" s="50">
        <v>0.63819444444444429</v>
      </c>
      <c r="U74" s="50">
        <v>0.71597222222222201</v>
      </c>
      <c r="V74" s="425">
        <v>22</v>
      </c>
      <c r="W74" s="436">
        <f t="shared" si="49"/>
        <v>111.99999999999991</v>
      </c>
      <c r="X74" s="183">
        <v>0.62777777777777777</v>
      </c>
      <c r="Y74" s="443">
        <v>0.70694444444444438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-116.24999999999886</v>
      </c>
      <c r="AG74" s="427">
        <f t="shared" ref="AG74:AG80" si="52">N74/K74</f>
        <v>0.91927083333333415</v>
      </c>
      <c r="AH74" s="603"/>
    </row>
    <row r="75" spans="1:34" ht="19.149999999999999" customHeight="1">
      <c r="A75" s="617"/>
      <c r="B75" s="425" t="s">
        <v>231</v>
      </c>
      <c r="C75" s="66"/>
      <c r="D75" s="176" t="s">
        <v>240</v>
      </c>
      <c r="E75" s="43"/>
      <c r="F75" s="359">
        <v>53.36</v>
      </c>
      <c r="G75" s="57">
        <v>1500.8000000000002</v>
      </c>
      <c r="H75" s="45">
        <f t="shared" si="50"/>
        <v>80082.688000000009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1286.399999999996</v>
      </c>
      <c r="O75" s="47">
        <f t="shared" si="46"/>
        <v>67.705263157894521</v>
      </c>
      <c r="P75" s="48">
        <f t="shared" si="47"/>
        <v>0</v>
      </c>
      <c r="Q75" s="49">
        <f t="shared" si="48"/>
        <v>-8.0842105263159993</v>
      </c>
      <c r="R75" s="427">
        <f t="shared" si="44"/>
        <v>0.89333333333333054</v>
      </c>
      <c r="S75" s="603"/>
      <c r="T75" s="50">
        <v>0.7208333333333331</v>
      </c>
      <c r="U75" s="50">
        <v>0.76944444444444438</v>
      </c>
      <c r="V75" s="425">
        <v>7</v>
      </c>
      <c r="W75" s="436">
        <f t="shared" si="49"/>
        <v>70.000000000000227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-153.600000000004</v>
      </c>
      <c r="AG75" s="427">
        <f t="shared" si="52"/>
        <v>0.89333333333333054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1345.2925696491568</v>
      </c>
      <c r="O82" s="187">
        <f t="shared" si="53"/>
        <v>79.612470190541828</v>
      </c>
      <c r="P82" s="117">
        <f>M82-J82</f>
        <v>0</v>
      </c>
      <c r="Q82" s="118">
        <f>N82-K82</f>
        <v>-104.7074303508432</v>
      </c>
      <c r="R82" s="175">
        <f>O82/L82</f>
        <v>0.93036435970305675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-104.7074303508432</v>
      </c>
      <c r="AG82" s="427">
        <f>N82/K82</f>
        <v>0.92778797906838395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3014.0000000000005</v>
      </c>
      <c r="H83" s="84">
        <f t="shared" ref="H83:H94" si="54">F83*G83</f>
        <v>79871.000000000015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0" si="55">G83/W83*60</f>
        <v>1482.2950819672137</v>
      </c>
      <c r="O83" s="186">
        <f t="shared" ref="O83:O90" si="56">N83/M83</f>
        <v>123.52459016393448</v>
      </c>
      <c r="P83" s="54">
        <f t="shared" ref="P83:P90" si="57">M83-J83</f>
        <v>0</v>
      </c>
      <c r="Q83" s="88">
        <f t="shared" ref="Q83:Q90" si="58">O83-L83</f>
        <v>-43.142076502732181</v>
      </c>
      <c r="R83" s="188">
        <f t="shared" ref="R83:R90" si="59">O83/L83</f>
        <v>0.74114754098360691</v>
      </c>
      <c r="S83" s="603">
        <f>R95</f>
        <v>0.86274422900845682</v>
      </c>
      <c r="T83" s="50">
        <v>0.29166666666666669</v>
      </c>
      <c r="U83" s="50">
        <v>0.37638888888888888</v>
      </c>
      <c r="V83" s="425">
        <v>5</v>
      </c>
      <c r="W83" s="436">
        <f t="shared" ref="W83:W93" si="60">(U83-T83)*24*60</f>
        <v>121.99999999999997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-517.70491803278628</v>
      </c>
      <c r="AG83" s="427">
        <f t="shared" ref="AG83:AG173" si="62">N83/K83</f>
        <v>0.74114754098360691</v>
      </c>
      <c r="AH83" s="603">
        <f>AG95</f>
        <v>0.86938424116045621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1205.75</v>
      </c>
      <c r="H84" s="84">
        <f t="shared" si="54"/>
        <v>52016.055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1339.7222222222231</v>
      </c>
      <c r="O84" s="186">
        <f t="shared" si="56"/>
        <v>83.732638888888943</v>
      </c>
      <c r="P84" s="54">
        <f t="shared" si="57"/>
        <v>0</v>
      </c>
      <c r="Q84" s="88">
        <f t="shared" si="58"/>
        <v>-6.2673611111110574</v>
      </c>
      <c r="R84" s="188">
        <f t="shared" si="59"/>
        <v>0.9303626543209883</v>
      </c>
      <c r="S84" s="603"/>
      <c r="T84" s="50">
        <v>0.38055555555555554</v>
      </c>
      <c r="U84" s="50">
        <v>0.41805555555555551</v>
      </c>
      <c r="V84" s="425">
        <v>6</v>
      </c>
      <c r="W84" s="436">
        <f t="shared" si="60"/>
        <v>53.999999999999972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-100.27777777777692</v>
      </c>
      <c r="AG84" s="427">
        <f t="shared" si="62"/>
        <v>0.9303626543209883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2848</v>
      </c>
      <c r="H85" s="84">
        <f t="shared" si="54"/>
        <v>173784.96000000002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1335.0000000000007</v>
      </c>
      <c r="O85" s="186">
        <f t="shared" si="56"/>
        <v>78.529411764705927</v>
      </c>
      <c r="P85" s="54">
        <f t="shared" si="57"/>
        <v>0</v>
      </c>
      <c r="Q85" s="88">
        <f t="shared" si="58"/>
        <v>-6.1764705882352473</v>
      </c>
      <c r="R85" s="188">
        <f t="shared" si="59"/>
        <v>0.92708333333333393</v>
      </c>
      <c r="S85" s="603"/>
      <c r="T85" s="50">
        <v>0.43333333333333329</v>
      </c>
      <c r="U85" s="50">
        <v>0.52222222222222214</v>
      </c>
      <c r="V85" s="425">
        <v>22</v>
      </c>
      <c r="W85" s="436">
        <f t="shared" si="60"/>
        <v>127.99999999999994</v>
      </c>
      <c r="X85" s="53">
        <v>0.42291666666666666</v>
      </c>
      <c r="Y85" s="53">
        <v>0.43194444444444446</v>
      </c>
      <c r="Z85" s="54"/>
      <c r="AA85" s="54"/>
      <c r="AB85" s="588"/>
      <c r="AC85" s="588"/>
      <c r="AD85" s="423"/>
      <c r="AE85" s="423"/>
      <c r="AF85" s="48">
        <f t="shared" si="61"/>
        <v>-104.99999999999932</v>
      </c>
      <c r="AG85" s="427">
        <f t="shared" si="62"/>
        <v>0.92708333333333381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1446</v>
      </c>
      <c r="H86" s="84">
        <f t="shared" si="54"/>
        <v>78214.14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1098.2278481012652</v>
      </c>
      <c r="O86" s="186">
        <f t="shared" si="56"/>
        <v>54.91139240506326</v>
      </c>
      <c r="P86" s="54">
        <f t="shared" si="57"/>
        <v>0</v>
      </c>
      <c r="Q86" s="88">
        <f t="shared" si="58"/>
        <v>-10.08860759493674</v>
      </c>
      <c r="R86" s="188">
        <f t="shared" si="59"/>
        <v>0.84479065238558859</v>
      </c>
      <c r="S86" s="603"/>
      <c r="T86" s="50">
        <v>0.56319444444444433</v>
      </c>
      <c r="U86" s="50">
        <v>0.61805555555555547</v>
      </c>
      <c r="V86" s="425">
        <v>6</v>
      </c>
      <c r="W86" s="436">
        <f t="shared" si="60"/>
        <v>79.000000000000043</v>
      </c>
      <c r="X86" s="53"/>
      <c r="Y86" s="53"/>
      <c r="Z86" s="54"/>
      <c r="AA86" s="54"/>
      <c r="AB86" s="588"/>
      <c r="AC86" s="588"/>
      <c r="AD86" s="423"/>
      <c r="AE86" s="423"/>
      <c r="AF86" s="48">
        <f t="shared" si="61"/>
        <v>-201.77215189873482</v>
      </c>
      <c r="AG86" s="427">
        <f t="shared" si="62"/>
        <v>0.84479065238558859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2700.72</v>
      </c>
      <c r="H87" s="84">
        <f t="shared" si="54"/>
        <v>164986.98480000001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1265.9624999999996</v>
      </c>
      <c r="O87" s="186">
        <f t="shared" si="56"/>
        <v>74.468382352941148</v>
      </c>
      <c r="P87" s="54">
        <f t="shared" si="57"/>
        <v>0</v>
      </c>
      <c r="Q87" s="88">
        <f t="shared" si="58"/>
        <v>-10.237500000000026</v>
      </c>
      <c r="R87" s="188">
        <f t="shared" si="59"/>
        <v>0.87914062499999968</v>
      </c>
      <c r="S87" s="603"/>
      <c r="T87" s="50">
        <v>0.62291666666666656</v>
      </c>
      <c r="U87" s="50">
        <v>0.71180555555555547</v>
      </c>
      <c r="V87" s="425">
        <v>7</v>
      </c>
      <c r="W87" s="436">
        <f t="shared" si="60"/>
        <v>128.00000000000003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-174.03750000000036</v>
      </c>
      <c r="AG87" s="427">
        <f t="shared" si="62"/>
        <v>0.87914062499999979</v>
      </c>
      <c r="AH87" s="603"/>
    </row>
    <row r="88" spans="1:34" ht="19.149999999999999" customHeight="1">
      <c r="A88" s="612"/>
      <c r="B88" s="110" t="s">
        <v>202</v>
      </c>
      <c r="C88" s="432"/>
      <c r="D88" s="189" t="s">
        <v>205</v>
      </c>
      <c r="E88" s="43"/>
      <c r="F88" s="366">
        <v>56.43</v>
      </c>
      <c r="G88" s="57">
        <v>1002</v>
      </c>
      <c r="H88" s="84">
        <f t="shared" si="54"/>
        <v>56542.86</v>
      </c>
      <c r="I88" s="425">
        <v>1</v>
      </c>
      <c r="J88" s="87">
        <v>17</v>
      </c>
      <c r="K88" s="57">
        <v>1636</v>
      </c>
      <c r="L88" s="86">
        <v>96.235294117647058</v>
      </c>
      <c r="M88" s="434">
        <v>17</v>
      </c>
      <c r="N88" s="57">
        <f t="shared" si="55"/>
        <v>1366.3636363636365</v>
      </c>
      <c r="O88" s="186">
        <f t="shared" si="56"/>
        <v>80.37433155080214</v>
      </c>
      <c r="P88" s="54">
        <f t="shared" si="57"/>
        <v>0</v>
      </c>
      <c r="Q88" s="88">
        <f t="shared" si="58"/>
        <v>-15.860962566844918</v>
      </c>
      <c r="R88" s="188">
        <f t="shared" si="59"/>
        <v>0.83518559679928872</v>
      </c>
      <c r="S88" s="603"/>
      <c r="T88" s="50">
        <v>0.72777777777777763</v>
      </c>
      <c r="U88" s="50">
        <v>0.75833333333333319</v>
      </c>
      <c r="V88" s="425">
        <v>23</v>
      </c>
      <c r="W88" s="436">
        <f t="shared" si="60"/>
        <v>44</v>
      </c>
      <c r="X88" s="53">
        <v>0.71597222222222223</v>
      </c>
      <c r="Y88" s="53">
        <v>0.7270833333333333</v>
      </c>
      <c r="Z88" s="54"/>
      <c r="AA88" s="54"/>
      <c r="AB88" s="588"/>
      <c r="AC88" s="588"/>
      <c r="AD88" s="423"/>
      <c r="AE88" s="423"/>
      <c r="AF88" s="48">
        <f t="shared" si="61"/>
        <v>-269.63636363636351</v>
      </c>
      <c r="AG88" s="427">
        <f t="shared" si="62"/>
        <v>0.83518559679928883</v>
      </c>
      <c r="AH88" s="603"/>
    </row>
    <row r="89" spans="1:34" ht="19.149999999999999" customHeight="1">
      <c r="A89" s="612"/>
      <c r="B89" s="110" t="s">
        <v>224</v>
      </c>
      <c r="C89" s="432"/>
      <c r="D89" s="42" t="s">
        <v>239</v>
      </c>
      <c r="E89" s="43"/>
      <c r="F89" s="366">
        <v>43.14</v>
      </c>
      <c r="G89" s="115">
        <v>649.25</v>
      </c>
      <c r="H89" s="84">
        <f t="shared" si="54"/>
        <v>28008.645</v>
      </c>
      <c r="I89" s="425">
        <v>1</v>
      </c>
      <c r="J89" s="87">
        <v>16</v>
      </c>
      <c r="K89" s="57">
        <v>1440</v>
      </c>
      <c r="L89" s="86">
        <v>90</v>
      </c>
      <c r="M89" s="434">
        <v>16</v>
      </c>
      <c r="N89" s="57">
        <f t="shared" si="55"/>
        <v>1343.2758620689629</v>
      </c>
      <c r="O89" s="186">
        <f t="shared" si="56"/>
        <v>83.954741379310178</v>
      </c>
      <c r="P89" s="54">
        <f t="shared" si="57"/>
        <v>0</v>
      </c>
      <c r="Q89" s="88">
        <f t="shared" si="58"/>
        <v>-6.0452586206898218</v>
      </c>
      <c r="R89" s="188">
        <f t="shared" si="59"/>
        <v>0.93283045977011314</v>
      </c>
      <c r="S89" s="603"/>
      <c r="T89" s="50">
        <v>0.76249999999999984</v>
      </c>
      <c r="U89" s="50">
        <v>0.78263888888888877</v>
      </c>
      <c r="V89" s="425">
        <v>6</v>
      </c>
      <c r="W89" s="436">
        <f t="shared" si="60"/>
        <v>29.000000000000057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-96.724137931037149</v>
      </c>
      <c r="AG89" s="427">
        <f t="shared" si="62"/>
        <v>0.93283045977011314</v>
      </c>
      <c r="AH89" s="603"/>
    </row>
    <row r="90" spans="1:34" ht="19.149999999999999" customHeight="1">
      <c r="A90" s="612"/>
      <c r="B90" s="110" t="s">
        <v>231</v>
      </c>
      <c r="C90" s="432"/>
      <c r="D90" s="42" t="s">
        <v>235</v>
      </c>
      <c r="E90" s="43"/>
      <c r="F90" s="366">
        <v>53.76</v>
      </c>
      <c r="G90" s="128">
        <v>528</v>
      </c>
      <c r="H90" s="84">
        <f t="shared" si="54"/>
        <v>28385.279999999999</v>
      </c>
      <c r="I90" s="190">
        <v>1</v>
      </c>
      <c r="J90" s="87">
        <v>16</v>
      </c>
      <c r="K90" s="57">
        <v>1440</v>
      </c>
      <c r="L90" s="86">
        <v>90</v>
      </c>
      <c r="M90" s="434">
        <v>16</v>
      </c>
      <c r="N90" s="57">
        <f t="shared" si="55"/>
        <v>1319.9999999999959</v>
      </c>
      <c r="O90" s="186">
        <f t="shared" si="56"/>
        <v>82.499999999999744</v>
      </c>
      <c r="P90" s="54">
        <f t="shared" si="57"/>
        <v>0</v>
      </c>
      <c r="Q90" s="88">
        <f t="shared" si="58"/>
        <v>-7.5000000000002558</v>
      </c>
      <c r="R90" s="188">
        <f t="shared" si="59"/>
        <v>0.91666666666666385</v>
      </c>
      <c r="S90" s="603"/>
      <c r="T90" s="50">
        <v>0.78749999999999987</v>
      </c>
      <c r="U90" s="50">
        <v>0.80416666666666659</v>
      </c>
      <c r="V90" s="425">
        <v>7</v>
      </c>
      <c r="W90" s="436">
        <f t="shared" si="60"/>
        <v>24.000000000000075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-120.00000000000409</v>
      </c>
      <c r="AG90" s="427">
        <f t="shared" si="62"/>
        <v>0.91666666666666385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/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16.375</v>
      </c>
      <c r="K95" s="205">
        <v>1517</v>
      </c>
      <c r="L95" s="206">
        <v>95.914215686274503</v>
      </c>
      <c r="M95" s="205">
        <f t="shared" ref="M95:O95" si="63">AVERAGE(M83:M94)</f>
        <v>16.375</v>
      </c>
      <c r="N95" s="205">
        <f t="shared" si="63"/>
        <v>1318.8558938404121</v>
      </c>
      <c r="O95" s="206">
        <f t="shared" si="63"/>
        <v>82.749436063205735</v>
      </c>
      <c r="P95" s="207">
        <f>M95-J95</f>
        <v>0</v>
      </c>
      <c r="Q95" s="208">
        <f t="shared" ref="Q95:Q104" si="64">O95-L95</f>
        <v>-13.164779623068767</v>
      </c>
      <c r="R95" s="209">
        <f>O95/L95</f>
        <v>0.86274422900845682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-198.14410615958786</v>
      </c>
      <c r="AG95" s="428">
        <f t="shared" si="62"/>
        <v>0.86938424116045621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2964.6</v>
      </c>
      <c r="H96" s="45">
        <f t="shared" ref="H96:H106" si="65">F96*G96</f>
        <v>81526.5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4" si="66">G96/W96*60</f>
        <v>1546.7478260869568</v>
      </c>
      <c r="O96" s="47">
        <f t="shared" ref="O96:O104" si="67">N96/M96</f>
        <v>128.89565217391308</v>
      </c>
      <c r="P96" s="48">
        <f t="shared" ref="P96:P104" si="68">M96-J96</f>
        <v>0</v>
      </c>
      <c r="Q96" s="49">
        <f t="shared" si="64"/>
        <v>-37.771014492753579</v>
      </c>
      <c r="R96" s="427">
        <f t="shared" ref="R96:R104" si="69">O96/L96</f>
        <v>0.77337391304347847</v>
      </c>
      <c r="S96" s="603">
        <f>R108</f>
        <v>0.83632622454488825</v>
      </c>
      <c r="T96" s="89">
        <v>0.29166666666666669</v>
      </c>
      <c r="U96" s="89">
        <v>0.37152777777777779</v>
      </c>
      <c r="V96" s="423">
        <v>5</v>
      </c>
      <c r="W96" s="90">
        <f t="shared" ref="W96:W133" si="70">(U96-T96)*24*60</f>
        <v>114.99999999999999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-453.25217391304318</v>
      </c>
      <c r="AG96" s="424">
        <f t="shared" si="62"/>
        <v>0.77337391304347836</v>
      </c>
      <c r="AH96" s="587">
        <f>AG108</f>
        <v>0.82852747582150388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1790.1000000000001</v>
      </c>
      <c r="H97" s="213">
        <f t="shared" si="65"/>
        <v>66090.492000000013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1534.3714285714289</v>
      </c>
      <c r="O97" s="47">
        <f t="shared" si="67"/>
        <v>127.86428571428574</v>
      </c>
      <c r="P97" s="48">
        <f t="shared" si="68"/>
        <v>0</v>
      </c>
      <c r="Q97" s="49">
        <f t="shared" si="64"/>
        <v>-38.802380952380915</v>
      </c>
      <c r="R97" s="427">
        <f t="shared" si="69"/>
        <v>0.76718571428571447</v>
      </c>
      <c r="S97" s="603"/>
      <c r="T97" s="214">
        <v>0.37708333333333333</v>
      </c>
      <c r="U97" s="214">
        <v>0.42569444444444443</v>
      </c>
      <c r="V97" s="215">
        <v>8</v>
      </c>
      <c r="W97" s="90">
        <f t="shared" si="70"/>
        <v>69.999999999999986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-465.62857142857115</v>
      </c>
      <c r="AG97" s="217">
        <f t="shared" si="62"/>
        <v>0.76718571428571447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2555.8000000000002</v>
      </c>
      <c r="H98" s="213">
        <f t="shared" si="65"/>
        <v>74407.388379204887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1310.6666666666661</v>
      </c>
      <c r="O98" s="47">
        <f t="shared" si="67"/>
        <v>72.814814814814781</v>
      </c>
      <c r="P98" s="48">
        <f t="shared" si="68"/>
        <v>-2</v>
      </c>
      <c r="Q98" s="49">
        <f t="shared" si="64"/>
        <v>-2.1851851851852189</v>
      </c>
      <c r="R98" s="427">
        <f t="shared" si="69"/>
        <v>0.97086419753086373</v>
      </c>
      <c r="S98" s="603"/>
      <c r="T98" s="89">
        <v>0.44097222222222221</v>
      </c>
      <c r="U98" s="89">
        <v>0.52222222222222225</v>
      </c>
      <c r="V98" s="423">
        <v>22</v>
      </c>
      <c r="W98" s="90">
        <f t="shared" si="70"/>
        <v>117.00000000000006</v>
      </c>
      <c r="X98" s="219">
        <v>0.43055555555555558</v>
      </c>
      <c r="Y98" s="219">
        <v>0.43958333333333338</v>
      </c>
      <c r="Z98" s="220"/>
      <c r="AA98" s="220"/>
      <c r="AB98" s="588"/>
      <c r="AC98" s="588"/>
      <c r="AD98" s="423"/>
      <c r="AE98" s="423"/>
      <c r="AF98" s="54">
        <f t="shared" si="61"/>
        <v>-189.33333333333394</v>
      </c>
      <c r="AG98" s="424">
        <f t="shared" si="62"/>
        <v>0.87377777777777732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547</v>
      </c>
      <c r="H99" s="213">
        <f t="shared" si="65"/>
        <v>42310.45</v>
      </c>
      <c r="I99" s="423"/>
      <c r="J99" s="46">
        <v>19</v>
      </c>
      <c r="K99" s="44">
        <v>1440</v>
      </c>
      <c r="L99" s="47">
        <v>75.78947368421052</v>
      </c>
      <c r="M99" s="437">
        <v>18</v>
      </c>
      <c r="N99" s="44">
        <f t="shared" si="66"/>
        <v>1131.7241379310321</v>
      </c>
      <c r="O99" s="47">
        <f t="shared" si="67"/>
        <v>62.873563218390672</v>
      </c>
      <c r="P99" s="48">
        <f t="shared" si="68"/>
        <v>-1</v>
      </c>
      <c r="Q99" s="49">
        <f t="shared" si="64"/>
        <v>-12.915910465819849</v>
      </c>
      <c r="R99" s="427">
        <f t="shared" si="69"/>
        <v>0.82958173690932147</v>
      </c>
      <c r="S99" s="603"/>
      <c r="T99" s="89">
        <v>0.56319444444444444</v>
      </c>
      <c r="U99" s="89">
        <v>0.58333333333333337</v>
      </c>
      <c r="V99" s="423">
        <v>6</v>
      </c>
      <c r="W99" s="90">
        <f t="shared" si="70"/>
        <v>29.000000000000057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-308.27586206896785</v>
      </c>
      <c r="AG99" s="217">
        <f t="shared" si="62"/>
        <v>0.78591954022988342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1437</v>
      </c>
      <c r="H100" s="213">
        <f t="shared" si="65"/>
        <v>111137.58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1306.3636363636376</v>
      </c>
      <c r="O100" s="47">
        <f t="shared" si="67"/>
        <v>72.575757575757649</v>
      </c>
      <c r="P100" s="48">
        <f t="shared" si="68"/>
        <v>0</v>
      </c>
      <c r="Q100" s="49">
        <f t="shared" si="64"/>
        <v>-7.424242424242351</v>
      </c>
      <c r="R100" s="427">
        <f t="shared" si="69"/>
        <v>0.90719696969697061</v>
      </c>
      <c r="S100" s="603"/>
      <c r="T100" s="214">
        <v>0.58819444444444446</v>
      </c>
      <c r="U100" s="214">
        <v>0.63402777777777775</v>
      </c>
      <c r="V100" s="215">
        <v>7</v>
      </c>
      <c r="W100" s="90">
        <f t="shared" si="70"/>
        <v>65.999999999999929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-133.63636363636238</v>
      </c>
      <c r="AG100" s="424">
        <f t="shared" si="62"/>
        <v>0.90719696969697061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758</v>
      </c>
      <c r="H101" s="213">
        <f t="shared" si="65"/>
        <v>44979.72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1337.6470588235277</v>
      </c>
      <c r="O101" s="47">
        <f t="shared" si="67"/>
        <v>78.68512110726634</v>
      </c>
      <c r="P101" s="48">
        <f t="shared" si="68"/>
        <v>0</v>
      </c>
      <c r="Q101" s="49">
        <f t="shared" si="64"/>
        <v>-6.0207612456748336</v>
      </c>
      <c r="R101" s="427">
        <f t="shared" si="69"/>
        <v>0.9289215686274499</v>
      </c>
      <c r="S101" s="603"/>
      <c r="T101" s="214">
        <v>0.63749999999999996</v>
      </c>
      <c r="U101" s="89">
        <v>0.66111111111111109</v>
      </c>
      <c r="V101" s="215">
        <v>5</v>
      </c>
      <c r="W101" s="90">
        <f t="shared" si="70"/>
        <v>34.000000000000043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-102.35294117647231</v>
      </c>
      <c r="AG101" s="217">
        <f t="shared" si="62"/>
        <v>0.92892156862744979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331.45</v>
      </c>
      <c r="H102" s="213">
        <f t="shared" si="65"/>
        <v>23715.247499999998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1242.9375000000045</v>
      </c>
      <c r="O102" s="47">
        <f t="shared" si="67"/>
        <v>69.052083333333584</v>
      </c>
      <c r="P102" s="48">
        <f t="shared" si="68"/>
        <v>0</v>
      </c>
      <c r="Q102" s="49">
        <f t="shared" si="64"/>
        <v>-7.8923611111108585</v>
      </c>
      <c r="R102" s="427">
        <f t="shared" si="69"/>
        <v>0.89742779783393833</v>
      </c>
      <c r="S102" s="603"/>
      <c r="T102" s="214">
        <v>0.67708333333333326</v>
      </c>
      <c r="U102" s="214">
        <v>0.68819444444444433</v>
      </c>
      <c r="V102" s="215">
        <v>23</v>
      </c>
      <c r="W102" s="90">
        <f t="shared" si="70"/>
        <v>15.999999999999943</v>
      </c>
      <c r="X102" s="223">
        <v>0.66597222222222219</v>
      </c>
      <c r="Y102" s="223">
        <v>0.67638888888888893</v>
      </c>
      <c r="Z102" s="220"/>
      <c r="AA102" s="220"/>
      <c r="AB102" s="588"/>
      <c r="AC102" s="588"/>
      <c r="AD102" s="423"/>
      <c r="AE102" s="423"/>
      <c r="AF102" s="54">
        <f t="shared" si="61"/>
        <v>-142.06249999999545</v>
      </c>
      <c r="AG102" s="424">
        <f t="shared" si="62"/>
        <v>0.89742779783393833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963.9</v>
      </c>
      <c r="H103" s="213">
        <f t="shared" si="65"/>
        <v>35587.188000000002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1521.9473684210516</v>
      </c>
      <c r="O103" s="47">
        <f t="shared" si="67"/>
        <v>126.82894736842097</v>
      </c>
      <c r="P103" s="48">
        <f t="shared" si="68"/>
        <v>0</v>
      </c>
      <c r="Q103" s="49">
        <f t="shared" si="64"/>
        <v>-39.837719298245688</v>
      </c>
      <c r="R103" s="427">
        <f t="shared" si="69"/>
        <v>0.76097368421052591</v>
      </c>
      <c r="S103" s="603"/>
      <c r="T103" s="214">
        <v>0.69236111111111098</v>
      </c>
      <c r="U103" s="214">
        <v>0.71874999999999989</v>
      </c>
      <c r="V103" s="215">
        <v>6</v>
      </c>
      <c r="W103" s="90">
        <f t="shared" si="70"/>
        <v>38.000000000000028</v>
      </c>
      <c r="X103" s="223"/>
      <c r="Y103" s="223"/>
      <c r="Z103" s="220"/>
      <c r="AA103" s="220"/>
      <c r="AB103" s="588"/>
      <c r="AC103" s="588"/>
      <c r="AD103" s="423"/>
      <c r="AE103" s="423"/>
      <c r="AF103" s="54">
        <f t="shared" si="61"/>
        <v>-478.05263157894842</v>
      </c>
      <c r="AG103" s="424">
        <f t="shared" si="62"/>
        <v>0.7609736842105258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246</v>
      </c>
      <c r="E104" s="83"/>
      <c r="F104" s="370">
        <v>29.113149847094796</v>
      </c>
      <c r="G104" s="212">
        <v>1376.1999999999998</v>
      </c>
      <c r="H104" s="213">
        <f t="shared" si="65"/>
        <v>40065.516819571851</v>
      </c>
      <c r="I104" s="224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1251.0909090909074</v>
      </c>
      <c r="O104" s="47">
        <f t="shared" si="67"/>
        <v>69.505050505050406</v>
      </c>
      <c r="P104" s="48">
        <f t="shared" si="68"/>
        <v>-2</v>
      </c>
      <c r="Q104" s="49">
        <f t="shared" si="64"/>
        <v>-5.4949494949495943</v>
      </c>
      <c r="R104" s="427">
        <f t="shared" si="69"/>
        <v>0.92673400673400541</v>
      </c>
      <c r="S104" s="604"/>
      <c r="T104" s="214">
        <v>0.72361111111111098</v>
      </c>
      <c r="U104" s="214">
        <v>0.76944444444444438</v>
      </c>
      <c r="V104" s="215">
        <v>7</v>
      </c>
      <c r="W104" s="90">
        <f t="shared" si="70"/>
        <v>66.000000000000085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-248.90909090909258</v>
      </c>
      <c r="AG104" s="217">
        <f t="shared" si="62"/>
        <v>0.83406060606060495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46"/>
      <c r="K105" s="44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16.444444444444443</v>
      </c>
      <c r="K108" s="101">
        <v>1633.8888888888889</v>
      </c>
      <c r="L108" s="104">
        <v>107.4933111646218</v>
      </c>
      <c r="M108" s="101">
        <f t="shared" ref="M108:O108" si="71">AVERAGE(M96:M107)</f>
        <v>15.888888888888889</v>
      </c>
      <c r="N108" s="101">
        <f t="shared" si="71"/>
        <v>1353.7218368839128</v>
      </c>
      <c r="O108" s="104">
        <f t="shared" si="71"/>
        <v>89.899475090137031</v>
      </c>
      <c r="P108" s="54">
        <f t="shared" ref="P108:P117" si="72">M108-J108</f>
        <v>-0.55555555555555358</v>
      </c>
      <c r="Q108" s="88">
        <f t="shared" ref="Q108:Q117" si="73">O108-L108</f>
        <v>-17.59383607448477</v>
      </c>
      <c r="R108" s="105">
        <f t="shared" ref="R108:R117" si="74">O108/L108</f>
        <v>0.83632622454488825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-280.16705200497609</v>
      </c>
      <c r="AG108" s="424">
        <f t="shared" si="62"/>
        <v>0.82852747582150388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2056</v>
      </c>
      <c r="H109" s="45">
        <f t="shared" ref="H109:H119" si="75">F109*G109</f>
        <v>61609.054520358855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7" si="76">G109/W109*60</f>
        <v>1163.773584905661</v>
      </c>
      <c r="O109" s="47">
        <f t="shared" ref="O109:O117" si="77">N109/M109</f>
        <v>64.654088050314499</v>
      </c>
      <c r="P109" s="48">
        <f t="shared" si="72"/>
        <v>0</v>
      </c>
      <c r="Q109" s="49">
        <f t="shared" si="73"/>
        <v>-2.0125786163521724</v>
      </c>
      <c r="R109" s="427">
        <f t="shared" si="74"/>
        <v>0.96981132075471743</v>
      </c>
      <c r="S109" s="608">
        <f>R121</f>
        <v>0.85687161675333268</v>
      </c>
      <c r="T109" s="230">
        <v>0.5</v>
      </c>
      <c r="U109" s="230">
        <v>0.57361111111111107</v>
      </c>
      <c r="V109" s="231">
        <v>5</v>
      </c>
      <c r="W109" s="436">
        <f t="shared" si="70"/>
        <v>105.99999999999994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-36.226415094339018</v>
      </c>
      <c r="AG109" s="126">
        <f t="shared" si="62"/>
        <v>0.96981132075471743</v>
      </c>
      <c r="AH109" s="587">
        <f>AG121</f>
        <v>0.92065418820174871</v>
      </c>
    </row>
    <row r="110" spans="1:34" ht="19.149999999999999" customHeight="1">
      <c r="A110" s="606"/>
      <c r="B110" s="425" t="s">
        <v>210</v>
      </c>
      <c r="C110" s="178"/>
      <c r="D110" s="42" t="s">
        <v>263</v>
      </c>
      <c r="E110" s="180"/>
      <c r="F110" s="359">
        <v>56.43</v>
      </c>
      <c r="G110" s="177">
        <v>902</v>
      </c>
      <c r="H110" s="45">
        <f t="shared" si="75"/>
        <v>50899.86</v>
      </c>
      <c r="I110" s="425"/>
      <c r="J110" s="46">
        <v>18</v>
      </c>
      <c r="K110" s="44">
        <v>1500</v>
      </c>
      <c r="L110" s="47">
        <v>83.333333333333329</v>
      </c>
      <c r="M110" s="437">
        <v>18</v>
      </c>
      <c r="N110" s="44">
        <f t="shared" si="76"/>
        <v>1258.6046511627906</v>
      </c>
      <c r="O110" s="47">
        <f t="shared" si="77"/>
        <v>69.922480620155028</v>
      </c>
      <c r="P110" s="48">
        <f t="shared" si="72"/>
        <v>0</v>
      </c>
      <c r="Q110" s="49">
        <f t="shared" si="73"/>
        <v>-13.410852713178301</v>
      </c>
      <c r="R110" s="427">
        <f t="shared" si="74"/>
        <v>0.83906976744186035</v>
      </c>
      <c r="S110" s="594"/>
      <c r="T110" s="230">
        <v>0.5888888888888888</v>
      </c>
      <c r="U110" s="230">
        <v>0.61874999999999991</v>
      </c>
      <c r="V110" s="231">
        <v>22</v>
      </c>
      <c r="W110" s="436">
        <f t="shared" si="70"/>
        <v>43.000000000000007</v>
      </c>
      <c r="X110" s="191">
        <v>0.57708333333333328</v>
      </c>
      <c r="Y110" s="191">
        <v>0.58819444444444446</v>
      </c>
      <c r="Z110" s="54"/>
      <c r="AA110" s="54"/>
      <c r="AB110" s="588"/>
      <c r="AC110" s="588"/>
      <c r="AD110" s="423"/>
      <c r="AE110" s="423"/>
      <c r="AF110" s="48">
        <f t="shared" si="61"/>
        <v>-241.39534883720944</v>
      </c>
      <c r="AG110" s="126">
        <f t="shared" si="62"/>
        <v>0.83906976744186035</v>
      </c>
      <c r="AH110" s="587"/>
    </row>
    <row r="111" spans="1:34" ht="19.149999999999999" customHeight="1">
      <c r="A111" s="606"/>
      <c r="B111" s="425" t="s">
        <v>210</v>
      </c>
      <c r="C111" s="178"/>
      <c r="D111" s="179" t="s">
        <v>254</v>
      </c>
      <c r="E111" s="180"/>
      <c r="F111" s="359">
        <v>51.75</v>
      </c>
      <c r="G111" s="57">
        <v>903</v>
      </c>
      <c r="H111" s="45">
        <f t="shared" si="75"/>
        <v>46730.25</v>
      </c>
      <c r="I111" s="423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1259.9999999999998</v>
      </c>
      <c r="O111" s="47">
        <f t="shared" si="77"/>
        <v>59.999999999999986</v>
      </c>
      <c r="P111" s="48">
        <f t="shared" si="72"/>
        <v>0</v>
      </c>
      <c r="Q111" s="49">
        <f t="shared" si="73"/>
        <v>-11.428571428571445</v>
      </c>
      <c r="R111" s="427">
        <f t="shared" si="74"/>
        <v>0.83999999999999975</v>
      </c>
      <c r="S111" s="594"/>
      <c r="T111" s="230">
        <v>0.62361111111111101</v>
      </c>
      <c r="U111" s="230">
        <v>0.65347222222222212</v>
      </c>
      <c r="V111" s="231">
        <v>7</v>
      </c>
      <c r="W111" s="436">
        <f t="shared" si="70"/>
        <v>43.000000000000007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-240.00000000000023</v>
      </c>
      <c r="AG111" s="126">
        <f t="shared" si="62"/>
        <v>0.83999999999999986</v>
      </c>
      <c r="AH111" s="587"/>
    </row>
    <row r="112" spans="1:34" ht="19.149999999999999" customHeight="1">
      <c r="A112" s="606"/>
      <c r="B112" s="425" t="s">
        <v>231</v>
      </c>
      <c r="C112" s="178"/>
      <c r="D112" s="179" t="s">
        <v>255</v>
      </c>
      <c r="E112" s="83"/>
      <c r="F112" s="359">
        <v>59.54</v>
      </c>
      <c r="G112" s="57">
        <v>1911</v>
      </c>
      <c r="H112" s="45">
        <f t="shared" si="75"/>
        <v>113780.94</v>
      </c>
      <c r="I112" s="423"/>
      <c r="J112" s="46">
        <v>18</v>
      </c>
      <c r="K112" s="44">
        <v>1385</v>
      </c>
      <c r="L112" s="47">
        <v>76.944444444444443</v>
      </c>
      <c r="M112" s="437">
        <v>18</v>
      </c>
      <c r="N112" s="44">
        <f t="shared" si="76"/>
        <v>1246.304347826087</v>
      </c>
      <c r="O112" s="47">
        <f t="shared" si="77"/>
        <v>69.239130434782609</v>
      </c>
      <c r="P112" s="48">
        <f t="shared" si="72"/>
        <v>0</v>
      </c>
      <c r="Q112" s="49">
        <f t="shared" si="73"/>
        <v>-7.7053140096618336</v>
      </c>
      <c r="R112" s="427">
        <f t="shared" si="74"/>
        <v>0.89985873489248158</v>
      </c>
      <c r="S112" s="594"/>
      <c r="T112" s="230">
        <v>0.65902777777777766</v>
      </c>
      <c r="U112" s="230">
        <v>0.72291666666666654</v>
      </c>
      <c r="V112" s="231">
        <v>8</v>
      </c>
      <c r="W112" s="436">
        <f t="shared" si="70"/>
        <v>92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-138.695652173913</v>
      </c>
      <c r="AG112" s="126">
        <f t="shared" si="62"/>
        <v>0.89985873489248158</v>
      </c>
      <c r="AH112" s="587"/>
    </row>
    <row r="113" spans="1:34" s="221" customFormat="1" ht="19.149999999999999" customHeight="1">
      <c r="A113" s="606"/>
      <c r="B113" s="425" t="s">
        <v>231</v>
      </c>
      <c r="C113" s="178"/>
      <c r="D113" s="179" t="s">
        <v>349</v>
      </c>
      <c r="E113" s="83"/>
      <c r="F113" s="359">
        <v>61.09</v>
      </c>
      <c r="G113" s="57">
        <v>368.28</v>
      </c>
      <c r="H113" s="45">
        <f t="shared" si="75"/>
        <v>22498.225200000001</v>
      </c>
      <c r="I113" s="423">
        <v>1</v>
      </c>
      <c r="J113" s="46">
        <v>17</v>
      </c>
      <c r="K113" s="44">
        <v>1440</v>
      </c>
      <c r="L113" s="47">
        <v>84.705882352941174</v>
      </c>
      <c r="M113" s="434">
        <v>17</v>
      </c>
      <c r="N113" s="44">
        <f t="shared" si="76"/>
        <v>1227.6000000000042</v>
      </c>
      <c r="O113" s="47">
        <f t="shared" si="77"/>
        <v>72.211764705882601</v>
      </c>
      <c r="P113" s="48">
        <f t="shared" si="72"/>
        <v>0</v>
      </c>
      <c r="Q113" s="49">
        <f t="shared" si="73"/>
        <v>-12.494117647058573</v>
      </c>
      <c r="R113" s="427">
        <f t="shared" si="74"/>
        <v>0.85250000000000292</v>
      </c>
      <c r="S113" s="594"/>
      <c r="T113" s="230">
        <v>0.76319444444444429</v>
      </c>
      <c r="U113" s="230">
        <v>0.77569444444444424</v>
      </c>
      <c r="V113" s="231">
        <v>5</v>
      </c>
      <c r="W113" s="436">
        <f t="shared" si="70"/>
        <v>17.999999999999936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-212.39999999999577</v>
      </c>
      <c r="AG113" s="126">
        <f t="shared" si="62"/>
        <v>0.85250000000000292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256</v>
      </c>
      <c r="E114" s="43"/>
      <c r="F114" s="359">
        <v>28.57</v>
      </c>
      <c r="G114" s="44">
        <v>1816</v>
      </c>
      <c r="H114" s="45">
        <f t="shared" si="75"/>
        <v>51883.12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1492.6027397260264</v>
      </c>
      <c r="O114" s="47">
        <f t="shared" si="77"/>
        <v>124.38356164383553</v>
      </c>
      <c r="P114" s="48">
        <f t="shared" si="72"/>
        <v>0</v>
      </c>
      <c r="Q114" s="49">
        <f t="shared" si="73"/>
        <v>-0.61643835616446552</v>
      </c>
      <c r="R114" s="427">
        <f t="shared" si="74"/>
        <v>0.99506849315068424</v>
      </c>
      <c r="S114" s="594"/>
      <c r="T114" s="230">
        <v>0.77986111111111089</v>
      </c>
      <c r="U114" s="230">
        <v>0.83055555555555538</v>
      </c>
      <c r="V114" s="231">
        <v>6</v>
      </c>
      <c r="W114" s="436">
        <f t="shared" si="70"/>
        <v>73.000000000000057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-7.3972602739736431</v>
      </c>
      <c r="AG114" s="126">
        <f t="shared" si="62"/>
        <v>0.99506849315068424</v>
      </c>
      <c r="AH114" s="587"/>
    </row>
    <row r="115" spans="1:34" s="221" customFormat="1" ht="19.149999999999999" customHeight="1">
      <c r="A115" s="606"/>
      <c r="B115" s="425" t="s">
        <v>117</v>
      </c>
      <c r="C115" s="178"/>
      <c r="D115" s="82" t="s">
        <v>257</v>
      </c>
      <c r="E115" s="83"/>
      <c r="F115" s="359">
        <v>20.170000000000002</v>
      </c>
      <c r="G115" s="233">
        <v>77</v>
      </c>
      <c r="H115" s="45">
        <f t="shared" si="75"/>
        <v>1553.0900000000001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924.0000000000033</v>
      </c>
      <c r="O115" s="47">
        <f t="shared" si="77"/>
        <v>77.00000000000027</v>
      </c>
      <c r="P115" s="48">
        <f t="shared" si="72"/>
        <v>0</v>
      </c>
      <c r="Q115" s="49">
        <f t="shared" si="73"/>
        <v>-47.99999999999973</v>
      </c>
      <c r="R115" s="427">
        <f t="shared" si="74"/>
        <v>0.61600000000000221</v>
      </c>
      <c r="S115" s="594"/>
      <c r="T115" s="230">
        <v>0.83472222222222203</v>
      </c>
      <c r="U115" s="230">
        <v>0.83819444444444424</v>
      </c>
      <c r="V115" s="231">
        <v>6</v>
      </c>
      <c r="W115" s="436">
        <f t="shared" si="70"/>
        <v>4.9999999999999822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-575.9999999999967</v>
      </c>
      <c r="AG115" s="126">
        <f t="shared" si="62"/>
        <v>0.61600000000000221</v>
      </c>
      <c r="AH115" s="587"/>
    </row>
    <row r="116" spans="1:34" s="221" customFormat="1" ht="19.149999999999999" customHeight="1">
      <c r="A116" s="606"/>
      <c r="B116" s="425" t="s">
        <v>117</v>
      </c>
      <c r="C116" s="55"/>
      <c r="D116" s="82" t="s">
        <v>258</v>
      </c>
      <c r="E116" s="83"/>
      <c r="F116" s="359">
        <v>20.420000000000002</v>
      </c>
      <c r="G116" s="233">
        <v>665</v>
      </c>
      <c r="H116" s="45">
        <f t="shared" si="75"/>
        <v>13579.300000000001</v>
      </c>
      <c r="I116" s="423"/>
      <c r="J116" s="46">
        <v>12</v>
      </c>
      <c r="K116" s="44">
        <v>1500</v>
      </c>
      <c r="L116" s="47">
        <v>125</v>
      </c>
      <c r="M116" s="434">
        <v>19</v>
      </c>
      <c r="N116" s="44">
        <f t="shared" si="76"/>
        <v>2100.0000000000077</v>
      </c>
      <c r="O116" s="47">
        <f t="shared" si="77"/>
        <v>110.5263157894741</v>
      </c>
      <c r="P116" s="48">
        <f t="shared" si="72"/>
        <v>7</v>
      </c>
      <c r="Q116" s="49">
        <f t="shared" si="73"/>
        <v>-14.473684210525903</v>
      </c>
      <c r="R116" s="427">
        <f t="shared" si="74"/>
        <v>0.88421052631579278</v>
      </c>
      <c r="S116" s="594"/>
      <c r="T116" s="230">
        <v>0.84305555555555534</v>
      </c>
      <c r="U116" s="230">
        <v>0.85624999999999973</v>
      </c>
      <c r="V116" s="231">
        <v>7</v>
      </c>
      <c r="W116" s="436">
        <f t="shared" si="70"/>
        <v>18.999999999999932</v>
      </c>
      <c r="X116" s="219"/>
      <c r="Y116" s="219"/>
      <c r="Z116" s="220"/>
      <c r="AA116" s="220"/>
      <c r="AB116" s="588"/>
      <c r="AC116" s="588"/>
      <c r="AD116" s="224"/>
      <c r="AE116" s="224"/>
      <c r="AF116" s="48">
        <f t="shared" si="61"/>
        <v>600.00000000000773</v>
      </c>
      <c r="AG116" s="126">
        <f t="shared" si="62"/>
        <v>1.4000000000000052</v>
      </c>
      <c r="AH116" s="587"/>
    </row>
    <row r="117" spans="1:34" s="221" customFormat="1" ht="19.149999999999999" customHeight="1">
      <c r="A117" s="606"/>
      <c r="B117" s="425" t="s">
        <v>210</v>
      </c>
      <c r="C117" s="55"/>
      <c r="D117" s="82" t="s">
        <v>260</v>
      </c>
      <c r="E117" s="83"/>
      <c r="F117" s="359">
        <v>52.86</v>
      </c>
      <c r="G117" s="233">
        <v>1116</v>
      </c>
      <c r="H117" s="45">
        <f t="shared" si="75"/>
        <v>58991.76</v>
      </c>
      <c r="I117" s="423"/>
      <c r="J117" s="46">
        <v>18</v>
      </c>
      <c r="K117" s="44">
        <v>1440</v>
      </c>
      <c r="L117" s="47">
        <v>80</v>
      </c>
      <c r="M117" s="434">
        <v>18</v>
      </c>
      <c r="N117" s="44">
        <f t="shared" si="76"/>
        <v>1263.396226415095</v>
      </c>
      <c r="O117" s="47">
        <f t="shared" si="77"/>
        <v>70.188679245283055</v>
      </c>
      <c r="P117" s="48">
        <f t="shared" si="72"/>
        <v>0</v>
      </c>
      <c r="Q117" s="49">
        <f t="shared" si="73"/>
        <v>-9.8113207547169452</v>
      </c>
      <c r="R117" s="427">
        <f t="shared" si="74"/>
        <v>0.87735849056603821</v>
      </c>
      <c r="S117" s="594"/>
      <c r="T117" s="230">
        <v>0.87152777777777746</v>
      </c>
      <c r="U117" s="230">
        <v>0.90833333333333299</v>
      </c>
      <c r="V117" s="231">
        <v>22</v>
      </c>
      <c r="W117" s="436">
        <f t="shared" si="70"/>
        <v>52.999999999999972</v>
      </c>
      <c r="X117" s="219">
        <v>0.86041666666666661</v>
      </c>
      <c r="Y117" s="219">
        <v>0.87083333333333324</v>
      </c>
      <c r="Z117" s="220"/>
      <c r="AA117" s="220"/>
      <c r="AB117" s="588"/>
      <c r="AC117" s="588"/>
      <c r="AD117" s="224"/>
      <c r="AE117" s="224"/>
      <c r="AF117" s="48">
        <f t="shared" si="61"/>
        <v>-176.60377358490496</v>
      </c>
      <c r="AG117" s="126">
        <f t="shared" si="62"/>
        <v>0.87735849056603821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/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 t="s">
        <v>49</v>
      </c>
      <c r="U119" s="230" t="s">
        <v>49</v>
      </c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16.222222222222221</v>
      </c>
      <c r="K121" s="205">
        <v>1440.5555555555557</v>
      </c>
      <c r="L121" s="206">
        <v>93.119877580661907</v>
      </c>
      <c r="M121" s="205">
        <f t="shared" ref="M121:O121" si="78">AVERAGE(M109:M120)</f>
        <v>17</v>
      </c>
      <c r="N121" s="205">
        <f t="shared" si="78"/>
        <v>1326.2535055595192</v>
      </c>
      <c r="O121" s="206">
        <f t="shared" si="78"/>
        <v>79.79178005441419</v>
      </c>
      <c r="P121" s="48">
        <f t="shared" ref="P121:P128" si="79">M121-J121</f>
        <v>0.77777777777777857</v>
      </c>
      <c r="Q121" s="49">
        <f t="shared" ref="Q121:Q128" si="80">O121-L121</f>
        <v>-13.328097526247717</v>
      </c>
      <c r="R121" s="175">
        <f t="shared" ref="R121:R128" si="81">O121/L121</f>
        <v>0.85687161675333268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-114.30204999603643</v>
      </c>
      <c r="AG121" s="126">
        <f>N121/K121</f>
        <v>0.92065418820174871</v>
      </c>
      <c r="AH121" s="587"/>
    </row>
    <row r="122" spans="1:34" ht="19.149999999999999" customHeight="1">
      <c r="A122" s="609" t="s">
        <v>262</v>
      </c>
      <c r="B122" s="131" t="s">
        <v>231</v>
      </c>
      <c r="C122" s="166"/>
      <c r="D122" s="179" t="s">
        <v>264</v>
      </c>
      <c r="E122" s="43"/>
      <c r="F122" s="359">
        <v>58.67</v>
      </c>
      <c r="G122" s="44">
        <v>2178</v>
      </c>
      <c r="H122" s="45">
        <f t="shared" ref="H122:H132" si="82">F122*G122</f>
        <v>127783.26000000001</v>
      </c>
      <c r="I122" s="425"/>
      <c r="J122" s="46">
        <v>19</v>
      </c>
      <c r="K122" s="44">
        <v>1440</v>
      </c>
      <c r="L122" s="47">
        <v>75.78947368421052</v>
      </c>
      <c r="M122" s="437">
        <v>19</v>
      </c>
      <c r="N122" s="177">
        <f t="shared" ref="N122:N128" si="83">G122/W122*60</f>
        <v>1293.8613861386145</v>
      </c>
      <c r="O122" s="241">
        <f t="shared" ref="O122:O128" si="84">N122/M122</f>
        <v>68.097967691506028</v>
      </c>
      <c r="P122" s="108">
        <f t="shared" si="79"/>
        <v>0</v>
      </c>
      <c r="Q122" s="185">
        <f t="shared" si="80"/>
        <v>-7.6915059927044922</v>
      </c>
      <c r="R122" s="109">
        <f t="shared" si="81"/>
        <v>0.89851485148514909</v>
      </c>
      <c r="S122" s="603">
        <f>R134</f>
        <v>0.89774707964501643</v>
      </c>
      <c r="T122" s="50">
        <v>0.5</v>
      </c>
      <c r="U122" s="50">
        <v>0.57013888888888886</v>
      </c>
      <c r="V122" s="231">
        <v>5</v>
      </c>
      <c r="W122" s="436">
        <f t="shared" si="70"/>
        <v>100.99999999999996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-146.13861386138547</v>
      </c>
      <c r="AG122" s="427">
        <f t="shared" si="62"/>
        <v>0.89851485148514898</v>
      </c>
      <c r="AH122" s="602">
        <f>AG134</f>
        <v>0.89775160881567406</v>
      </c>
    </row>
    <row r="123" spans="1:34" ht="19.149999999999999" customHeight="1">
      <c r="A123" s="609"/>
      <c r="B123" s="131" t="s">
        <v>231</v>
      </c>
      <c r="C123" s="97"/>
      <c r="D123" s="42" t="s">
        <v>265</v>
      </c>
      <c r="E123" s="180"/>
      <c r="F123" s="359">
        <v>59.52</v>
      </c>
      <c r="G123" s="44">
        <v>2650</v>
      </c>
      <c r="H123" s="45">
        <f t="shared" si="82"/>
        <v>157728</v>
      </c>
      <c r="I123" s="423"/>
      <c r="J123" s="46">
        <v>21</v>
      </c>
      <c r="K123" s="44">
        <v>1385</v>
      </c>
      <c r="L123" s="47">
        <v>65.952380952380949</v>
      </c>
      <c r="M123" s="434">
        <v>21</v>
      </c>
      <c r="N123" s="57">
        <f t="shared" si="83"/>
        <v>1251.9685039370077</v>
      </c>
      <c r="O123" s="86">
        <f t="shared" si="84"/>
        <v>59.617547806524172</v>
      </c>
      <c r="P123" s="54">
        <f t="shared" si="79"/>
        <v>0</v>
      </c>
      <c r="Q123" s="88">
        <f t="shared" si="80"/>
        <v>-6.334833145856777</v>
      </c>
      <c r="R123" s="424">
        <f t="shared" si="81"/>
        <v>0.90394837829386832</v>
      </c>
      <c r="S123" s="603"/>
      <c r="T123" s="50">
        <v>0.58611111111111103</v>
      </c>
      <c r="U123" s="50">
        <v>0.67430555555555549</v>
      </c>
      <c r="V123" s="231">
        <v>23</v>
      </c>
      <c r="W123" s="436">
        <f t="shared" si="70"/>
        <v>127.00000000000003</v>
      </c>
      <c r="X123" s="53">
        <v>0.57361111111111118</v>
      </c>
      <c r="Y123" s="53">
        <v>0.58472222222222225</v>
      </c>
      <c r="Z123" s="54"/>
      <c r="AA123" s="54"/>
      <c r="AB123" s="588"/>
      <c r="AC123" s="588"/>
      <c r="AD123" s="423"/>
      <c r="AE123" s="423"/>
      <c r="AF123" s="48">
        <f t="shared" si="61"/>
        <v>-133.03149606299235</v>
      </c>
      <c r="AG123" s="427">
        <f t="shared" si="62"/>
        <v>0.90394837829386832</v>
      </c>
      <c r="AH123" s="603"/>
    </row>
    <row r="124" spans="1:34" ht="19.149999999999999" customHeight="1">
      <c r="A124" s="609"/>
      <c r="B124" s="131" t="s">
        <v>210</v>
      </c>
      <c r="C124" s="178"/>
      <c r="D124" s="179" t="s">
        <v>266</v>
      </c>
      <c r="E124" s="180"/>
      <c r="F124" s="359">
        <v>56.79</v>
      </c>
      <c r="G124" s="177">
        <v>1486</v>
      </c>
      <c r="H124" s="45">
        <f t="shared" si="82"/>
        <v>84389.94</v>
      </c>
      <c r="I124" s="242"/>
      <c r="J124" s="46">
        <v>18</v>
      </c>
      <c r="K124" s="44">
        <v>1636</v>
      </c>
      <c r="L124" s="47">
        <v>90.888888888888886</v>
      </c>
      <c r="M124" s="437">
        <v>17</v>
      </c>
      <c r="N124" s="177">
        <f t="shared" si="83"/>
        <v>1393.1250000000016</v>
      </c>
      <c r="O124" s="241">
        <f t="shared" si="84"/>
        <v>81.948529411764795</v>
      </c>
      <c r="P124" s="108">
        <f t="shared" si="79"/>
        <v>-1</v>
      </c>
      <c r="Q124" s="185">
        <f t="shared" si="80"/>
        <v>-8.9403594771240904</v>
      </c>
      <c r="R124" s="109">
        <f t="shared" si="81"/>
        <v>0.90163418668200879</v>
      </c>
      <c r="S124" s="610"/>
      <c r="T124" s="50">
        <v>0.71597222222222212</v>
      </c>
      <c r="U124" s="50">
        <v>0.76041666666666652</v>
      </c>
      <c r="V124" s="231">
        <v>7</v>
      </c>
      <c r="W124" s="436">
        <f t="shared" si="70"/>
        <v>63.999999999999929</v>
      </c>
      <c r="X124" s="191"/>
      <c r="Y124" s="191"/>
      <c r="Z124" s="54"/>
      <c r="AA124" s="54"/>
      <c r="AB124" s="588"/>
      <c r="AC124" s="588"/>
      <c r="AD124" s="423"/>
      <c r="AE124" s="423"/>
      <c r="AF124" s="108">
        <f t="shared" si="61"/>
        <v>-242.87499999999841</v>
      </c>
      <c r="AG124" s="109">
        <f t="shared" si="62"/>
        <v>0.85154339853300831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267</v>
      </c>
      <c r="E125" s="43"/>
      <c r="F125" s="359">
        <v>56.87</v>
      </c>
      <c r="G125" s="44">
        <v>1131</v>
      </c>
      <c r="H125" s="45">
        <f t="shared" si="82"/>
        <v>64319.969999999994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1384.8979591836739</v>
      </c>
      <c r="O125" s="241">
        <f t="shared" si="84"/>
        <v>76.93877551020411</v>
      </c>
      <c r="P125" s="108">
        <f t="shared" si="79"/>
        <v>0</v>
      </c>
      <c r="Q125" s="185">
        <f t="shared" si="80"/>
        <v>-13.950113378684776</v>
      </c>
      <c r="R125" s="109">
        <f t="shared" si="81"/>
        <v>0.84651464497779583</v>
      </c>
      <c r="S125" s="610"/>
      <c r="T125" s="50">
        <v>0.76388888888888873</v>
      </c>
      <c r="U125" s="50">
        <v>0.7979166666666665</v>
      </c>
      <c r="V125" s="231">
        <v>5</v>
      </c>
      <c r="W125" s="436">
        <f t="shared" si="70"/>
        <v>48.999999999999986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-251.10204081632605</v>
      </c>
      <c r="AG125" s="427">
        <f t="shared" si="62"/>
        <v>0.84651464497779583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269</v>
      </c>
      <c r="E126" s="180"/>
      <c r="F126" s="359">
        <v>47.6</v>
      </c>
      <c r="G126" s="57">
        <v>1493</v>
      </c>
      <c r="H126" s="45">
        <f t="shared" si="82"/>
        <v>71066.8</v>
      </c>
      <c r="I126" s="423"/>
      <c r="J126" s="46">
        <v>19</v>
      </c>
      <c r="K126" s="44">
        <v>1440</v>
      </c>
      <c r="L126" s="47">
        <v>75.78947368421052</v>
      </c>
      <c r="M126" s="434">
        <v>18</v>
      </c>
      <c r="N126" s="57">
        <f t="shared" si="83"/>
        <v>1317.3529411764721</v>
      </c>
      <c r="O126" s="86">
        <f t="shared" si="84"/>
        <v>73.186274509804008</v>
      </c>
      <c r="P126" s="54">
        <f t="shared" si="79"/>
        <v>-1</v>
      </c>
      <c r="Q126" s="88">
        <f t="shared" si="80"/>
        <v>-2.6031991744065124</v>
      </c>
      <c r="R126" s="424">
        <f t="shared" si="81"/>
        <v>0.96565223311546966</v>
      </c>
      <c r="S126" s="610"/>
      <c r="T126" s="50">
        <v>0.81319444444444422</v>
      </c>
      <c r="U126" s="50">
        <v>0.86041666666666639</v>
      </c>
      <c r="V126" s="231">
        <v>22</v>
      </c>
      <c r="W126" s="436">
        <f t="shared" si="70"/>
        <v>67.999999999999915</v>
      </c>
      <c r="X126" s="64">
        <v>0.80208333333333337</v>
      </c>
      <c r="Y126" s="64">
        <v>0.8125</v>
      </c>
      <c r="Z126" s="54"/>
      <c r="AA126" s="54"/>
      <c r="AB126" s="588"/>
      <c r="AC126" s="588"/>
      <c r="AD126" s="423"/>
      <c r="AE126" s="423"/>
      <c r="AF126" s="108">
        <f t="shared" si="61"/>
        <v>-122.64705882352791</v>
      </c>
      <c r="AG126" s="109">
        <f t="shared" si="62"/>
        <v>0.9148284313725501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270</v>
      </c>
      <c r="E127" s="83"/>
      <c r="F127" s="359">
        <v>50.67</v>
      </c>
      <c r="G127" s="212">
        <v>1523</v>
      </c>
      <c r="H127" s="45">
        <f t="shared" si="82"/>
        <v>77170.41</v>
      </c>
      <c r="I127" s="224"/>
      <c r="J127" s="46">
        <v>18</v>
      </c>
      <c r="K127" s="44">
        <v>1500</v>
      </c>
      <c r="L127" s="47">
        <v>83.333333333333329</v>
      </c>
      <c r="M127" s="437">
        <v>19</v>
      </c>
      <c r="N127" s="177">
        <f t="shared" si="83"/>
        <v>1343.823529411763</v>
      </c>
      <c r="O127" s="241">
        <f t="shared" si="84"/>
        <v>70.727554179566482</v>
      </c>
      <c r="P127" s="108">
        <f t="shared" si="79"/>
        <v>1</v>
      </c>
      <c r="Q127" s="185">
        <f t="shared" si="80"/>
        <v>-12.605779153766846</v>
      </c>
      <c r="R127" s="109">
        <f t="shared" si="81"/>
        <v>0.84873065015479787</v>
      </c>
      <c r="S127" s="610"/>
      <c r="T127" s="50">
        <v>0.86458333333333304</v>
      </c>
      <c r="U127" s="50">
        <v>0.91180555555555531</v>
      </c>
      <c r="V127" s="425">
        <v>6</v>
      </c>
      <c r="W127" s="436">
        <f t="shared" si="70"/>
        <v>68.000000000000085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-156.17647058823695</v>
      </c>
      <c r="AG127" s="109">
        <f t="shared" si="62"/>
        <v>0.89588235294117535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340</v>
      </c>
      <c r="E128" s="83"/>
      <c r="F128" s="359">
        <v>58.17</v>
      </c>
      <c r="G128" s="57">
        <v>1989</v>
      </c>
      <c r="H128" s="45">
        <f t="shared" si="82"/>
        <v>115700.13</v>
      </c>
      <c r="I128" s="423"/>
      <c r="J128" s="46">
        <v>16</v>
      </c>
      <c r="K128" s="44">
        <v>1440</v>
      </c>
      <c r="L128" s="47">
        <v>90</v>
      </c>
      <c r="M128" s="87">
        <v>17</v>
      </c>
      <c r="N128" s="177">
        <f t="shared" si="83"/>
        <v>1420.7142857142851</v>
      </c>
      <c r="O128" s="241">
        <f t="shared" si="84"/>
        <v>83.571428571428541</v>
      </c>
      <c r="P128" s="108">
        <f t="shared" si="79"/>
        <v>1</v>
      </c>
      <c r="Q128" s="185">
        <f t="shared" si="80"/>
        <v>-6.428571428571459</v>
      </c>
      <c r="R128" s="109">
        <f t="shared" si="81"/>
        <v>0.92857142857142827</v>
      </c>
      <c r="S128" s="610"/>
      <c r="T128" s="50">
        <v>0.91666666666666641</v>
      </c>
      <c r="U128" s="50">
        <v>0.97499999999999976</v>
      </c>
      <c r="V128" s="425">
        <v>7</v>
      </c>
      <c r="W128" s="436">
        <f t="shared" si="70"/>
        <v>84.000000000000028</v>
      </c>
      <c r="X128" s="64"/>
      <c r="Y128" s="64"/>
      <c r="Z128" s="54"/>
      <c r="AA128" s="54"/>
      <c r="AB128" s="588"/>
      <c r="AC128" s="588"/>
      <c r="AD128" s="423"/>
      <c r="AE128" s="423"/>
      <c r="AF128" s="48">
        <f t="shared" si="61"/>
        <v>-19.285714285714903</v>
      </c>
      <c r="AG128" s="427">
        <f t="shared" si="62"/>
        <v>0.98660714285714246</v>
      </c>
      <c r="AH128" s="604"/>
    </row>
    <row r="129" spans="1:34" ht="19.149999999999999" customHeight="1">
      <c r="A129" s="609"/>
      <c r="B129" s="131">
        <v>0</v>
      </c>
      <c r="C129" s="160"/>
      <c r="D129" s="59"/>
      <c r="E129" s="60"/>
      <c r="F129" s="359" t="s">
        <v>105</v>
      </c>
      <c r="G129" s="57"/>
      <c r="H129" s="45">
        <f t="shared" si="82"/>
        <v>0</v>
      </c>
      <c r="I129" s="423"/>
      <c r="J129" s="46"/>
      <c r="K129" s="44"/>
      <c r="L129" s="47"/>
      <c r="M129" s="434"/>
      <c r="N129" s="57"/>
      <c r="O129" s="86"/>
      <c r="P129" s="54"/>
      <c r="Q129" s="88"/>
      <c r="R129" s="424"/>
      <c r="S129" s="610"/>
      <c r="T129" s="50"/>
      <c r="U129" s="50"/>
      <c r="V129" s="425"/>
      <c r="W129" s="436">
        <f t="shared" si="70"/>
        <v>0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0</v>
      </c>
      <c r="AG129" s="109" t="e">
        <f t="shared" si="62"/>
        <v>#DIV/0!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18.428571428571427</v>
      </c>
      <c r="K134" s="246">
        <v>1496.7142857142858</v>
      </c>
      <c r="L134" s="247">
        <v>81.806062775987584</v>
      </c>
      <c r="M134" s="246">
        <f t="shared" ref="M134:O134" si="85">AVERAGE(M122:M133)</f>
        <v>18.428571428571427</v>
      </c>
      <c r="N134" s="246">
        <f t="shared" si="85"/>
        <v>1343.6776579374025</v>
      </c>
      <c r="O134" s="247">
        <f t="shared" si="85"/>
        <v>73.441153954399738</v>
      </c>
      <c r="P134" s="51">
        <f t="shared" ref="P134:P143" si="86">M134-J134</f>
        <v>0</v>
      </c>
      <c r="Q134" s="142">
        <f t="shared" ref="Q134:Q143" si="87">O134-L134</f>
        <v>-8.3649088215878464</v>
      </c>
      <c r="R134" s="248">
        <f t="shared" ref="R134:R143" si="88">O134/L134</f>
        <v>0.89774707964501643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-153.03662777688328</v>
      </c>
      <c r="AG134" s="427">
        <f t="shared" si="62"/>
        <v>0.89775160881567406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2549.6000000000004</v>
      </c>
      <c r="H135" s="249">
        <f t="shared" ref="H135:H146" si="89">F135*G135</f>
        <v>137907.86400000003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1416.4444444444443</v>
      </c>
      <c r="O135" s="116">
        <f t="shared" ref="O135:O143" si="91">N135/M135</f>
        <v>78.691358024691354</v>
      </c>
      <c r="P135" s="54">
        <f t="shared" si="86"/>
        <v>0</v>
      </c>
      <c r="Q135" s="88">
        <f t="shared" si="87"/>
        <v>-4.6419753086419746</v>
      </c>
      <c r="R135" s="424">
        <f t="shared" si="88"/>
        <v>0.9442962962962963</v>
      </c>
      <c r="S135" s="594">
        <f>R147</f>
        <v>0.92294764385886807</v>
      </c>
      <c r="T135" s="250">
        <v>0.45833333333333331</v>
      </c>
      <c r="U135" s="50">
        <v>0.53333333333333333</v>
      </c>
      <c r="V135" s="145">
        <v>5</v>
      </c>
      <c r="W135" s="251">
        <f t="shared" ref="W135:W147" si="92">(U135-T135)*24*60</f>
        <v>108.00000000000001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-83.555555555555657</v>
      </c>
      <c r="AG135" s="121">
        <f t="shared" si="62"/>
        <v>0.94429629629629619</v>
      </c>
      <c r="AH135" s="587">
        <f>AG147</f>
        <v>0.93172449926015932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1815</v>
      </c>
      <c r="H136" s="84">
        <f t="shared" si="89"/>
        <v>104789.02499999999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1378.4810126582272</v>
      </c>
      <c r="O136" s="86">
        <f t="shared" si="91"/>
        <v>86.1550632911392</v>
      </c>
      <c r="P136" s="54">
        <f t="shared" si="86"/>
        <v>0</v>
      </c>
      <c r="Q136" s="88">
        <f t="shared" si="87"/>
        <v>-11.6574367088608</v>
      </c>
      <c r="R136" s="424">
        <f t="shared" si="88"/>
        <v>0.88081853843976177</v>
      </c>
      <c r="S136" s="594"/>
      <c r="T136" s="250">
        <v>0.54930555555555549</v>
      </c>
      <c r="U136" s="50">
        <v>0.60416666666666663</v>
      </c>
      <c r="V136" s="145">
        <v>23</v>
      </c>
      <c r="W136" s="251">
        <f t="shared" si="92"/>
        <v>79.000000000000043</v>
      </c>
      <c r="X136" s="53">
        <v>0.53819444444444442</v>
      </c>
      <c r="Y136" s="53">
        <v>0.54861111111111105</v>
      </c>
      <c r="Z136" s="54"/>
      <c r="AA136" s="54"/>
      <c r="AB136" s="588"/>
      <c r="AC136" s="588"/>
      <c r="AD136" s="423">
        <v>1</v>
      </c>
      <c r="AE136" s="423"/>
      <c r="AF136" s="48">
        <f t="shared" si="61"/>
        <v>-186.5189873417728</v>
      </c>
      <c r="AG136" s="126">
        <f t="shared" si="62"/>
        <v>0.88081853843976177</v>
      </c>
      <c r="AH136" s="587"/>
    </row>
    <row r="137" spans="1:34" ht="19.149999999999999" customHeight="1">
      <c r="A137" s="591"/>
      <c r="B137" s="425" t="s">
        <v>210</v>
      </c>
      <c r="C137" s="423"/>
      <c r="D137" s="82" t="s">
        <v>275</v>
      </c>
      <c r="E137" s="83"/>
      <c r="F137" s="359">
        <v>50.67</v>
      </c>
      <c r="G137" s="212">
        <v>1722</v>
      </c>
      <c r="H137" s="84">
        <f t="shared" si="89"/>
        <v>87253.74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1434.9999999999989</v>
      </c>
      <c r="O137" s="86">
        <f t="shared" si="91"/>
        <v>79.722222222222157</v>
      </c>
      <c r="P137" s="54">
        <f t="shared" si="86"/>
        <v>0</v>
      </c>
      <c r="Q137" s="88">
        <f t="shared" si="87"/>
        <v>-3.6111111111111711</v>
      </c>
      <c r="R137" s="424">
        <f t="shared" si="88"/>
        <v>0.956666666666666</v>
      </c>
      <c r="S137" s="594"/>
      <c r="T137" s="50">
        <v>0.60833333333333328</v>
      </c>
      <c r="U137" s="50">
        <v>0.65833333333333333</v>
      </c>
      <c r="V137" s="253">
        <v>6</v>
      </c>
      <c r="W137" s="251">
        <f t="shared" si="92"/>
        <v>72.000000000000057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-65.000000000001137</v>
      </c>
      <c r="AG137" s="126">
        <f t="shared" si="62"/>
        <v>0.95666666666666589</v>
      </c>
      <c r="AH137" s="587"/>
    </row>
    <row r="138" spans="1:34" ht="19.149999999999999" customHeight="1">
      <c r="A138" s="591"/>
      <c r="B138" s="425" t="s">
        <v>231</v>
      </c>
      <c r="C138" s="226"/>
      <c r="D138" s="82" t="s">
        <v>240</v>
      </c>
      <c r="E138" s="83"/>
      <c r="F138" s="359">
        <v>53.36</v>
      </c>
      <c r="G138" s="57">
        <v>2251.1999999999998</v>
      </c>
      <c r="H138" s="84">
        <f t="shared" si="89"/>
        <v>120124.03199999999</v>
      </c>
      <c r="I138" s="423"/>
      <c r="J138" s="87">
        <v>19</v>
      </c>
      <c r="K138" s="57">
        <v>1440</v>
      </c>
      <c r="L138" s="86">
        <v>75.78947368421052</v>
      </c>
      <c r="M138" s="232">
        <v>19</v>
      </c>
      <c r="N138" s="57">
        <f t="shared" si="90"/>
        <v>1324.2352941176475</v>
      </c>
      <c r="O138" s="86">
        <f t="shared" si="91"/>
        <v>69.696594427244605</v>
      </c>
      <c r="P138" s="54">
        <f t="shared" si="86"/>
        <v>0</v>
      </c>
      <c r="Q138" s="88">
        <f t="shared" si="87"/>
        <v>-6.0928792569659151</v>
      </c>
      <c r="R138" s="429">
        <f t="shared" si="88"/>
        <v>0.9196078431372553</v>
      </c>
      <c r="S138" s="594"/>
      <c r="T138" s="50">
        <v>0.66319444444444442</v>
      </c>
      <c r="U138" s="50">
        <v>0.73402777777777772</v>
      </c>
      <c r="V138" s="253">
        <v>7</v>
      </c>
      <c r="W138" s="251">
        <f t="shared" si="92"/>
        <v>101.99999999999996</v>
      </c>
      <c r="X138" s="53"/>
      <c r="Y138" s="53"/>
      <c r="Z138" s="54"/>
      <c r="AA138" s="54"/>
      <c r="AB138" s="588"/>
      <c r="AC138" s="588"/>
      <c r="AD138" s="423">
        <v>1</v>
      </c>
      <c r="AE138" s="423">
        <v>1</v>
      </c>
      <c r="AF138" s="48">
        <f t="shared" si="61"/>
        <v>-115.76470588235247</v>
      </c>
      <c r="AG138" s="126">
        <f t="shared" si="62"/>
        <v>0.91960784313725519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276</v>
      </c>
      <c r="E139" s="43"/>
      <c r="F139" s="359">
        <v>50.67</v>
      </c>
      <c r="G139" s="57">
        <v>956</v>
      </c>
      <c r="H139" s="84">
        <f t="shared" si="89"/>
        <v>48440.520000000004</v>
      </c>
      <c r="I139" s="42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1399.024390243902</v>
      </c>
      <c r="O139" s="86">
        <f t="shared" si="91"/>
        <v>82.295552367288352</v>
      </c>
      <c r="P139" s="54">
        <f t="shared" si="86"/>
        <v>0</v>
      </c>
      <c r="Q139" s="88">
        <f t="shared" si="87"/>
        <v>-5.9397417503587064</v>
      </c>
      <c r="R139" s="424">
        <f t="shared" si="88"/>
        <v>0.93268292682926801</v>
      </c>
      <c r="S139" s="594"/>
      <c r="T139" s="50">
        <v>0.77430555555555547</v>
      </c>
      <c r="U139" s="50">
        <v>0.8027777777777777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-100.97560975609804</v>
      </c>
      <c r="AG139" s="126">
        <f t="shared" si="62"/>
        <v>0.93268292682926801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277</v>
      </c>
      <c r="E140" s="83"/>
      <c r="F140" s="359">
        <v>50.98</v>
      </c>
      <c r="G140" s="57">
        <v>1544</v>
      </c>
      <c r="H140" s="84">
        <f t="shared" si="89"/>
        <v>78713.119999999995</v>
      </c>
      <c r="I140" s="42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1342.6086956521726</v>
      </c>
      <c r="O140" s="86">
        <f t="shared" si="91"/>
        <v>67.130434782608631</v>
      </c>
      <c r="P140" s="54">
        <f t="shared" si="86"/>
        <v>0</v>
      </c>
      <c r="Q140" s="88">
        <f t="shared" si="87"/>
        <v>-4.8695652173913686</v>
      </c>
      <c r="R140" s="424">
        <f t="shared" si="88"/>
        <v>0.93236714975845325</v>
      </c>
      <c r="S140" s="595"/>
      <c r="T140" s="63">
        <v>0.80833333333333324</v>
      </c>
      <c r="U140" s="256">
        <v>0.85624999999999996</v>
      </c>
      <c r="V140" s="257">
        <v>8</v>
      </c>
      <c r="W140" s="251">
        <f t="shared" si="92"/>
        <v>69.000000000000071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-97.391304347827372</v>
      </c>
      <c r="AG140" s="126">
        <f t="shared" si="62"/>
        <v>0.93236714975845325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279</v>
      </c>
      <c r="E141" s="258"/>
      <c r="F141" s="359">
        <v>50.92</v>
      </c>
      <c r="G141" s="57">
        <v>1794</v>
      </c>
      <c r="H141" s="84">
        <f t="shared" si="89"/>
        <v>91350.48</v>
      </c>
      <c r="I141" s="423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1362.5316455696195</v>
      </c>
      <c r="O141" s="86">
        <f t="shared" si="91"/>
        <v>71.712191872085242</v>
      </c>
      <c r="P141" s="54">
        <f t="shared" si="86"/>
        <v>0</v>
      </c>
      <c r="Q141" s="88">
        <f t="shared" si="87"/>
        <v>-4.0772818121252783</v>
      </c>
      <c r="R141" s="424">
        <f t="shared" si="88"/>
        <v>0.94620253164556922</v>
      </c>
      <c r="S141" s="595"/>
      <c r="T141" s="63">
        <v>0.86111111111111105</v>
      </c>
      <c r="U141" s="256">
        <v>0.91597222222222219</v>
      </c>
      <c r="V141" s="55">
        <v>7</v>
      </c>
      <c r="W141" s="251">
        <f t="shared" si="92"/>
        <v>79.000000000000043</v>
      </c>
      <c r="X141" s="53"/>
      <c r="Y141" s="53"/>
      <c r="Z141" s="54"/>
      <c r="AA141" s="54"/>
      <c r="AB141" s="588"/>
      <c r="AC141" s="588"/>
      <c r="AD141" s="423"/>
      <c r="AE141" s="423"/>
      <c r="AF141" s="48">
        <f t="shared" si="61"/>
        <v>-77.468354430380487</v>
      </c>
      <c r="AG141" s="126">
        <f t="shared" si="62"/>
        <v>0.94620253164556911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280</v>
      </c>
      <c r="E142" s="258"/>
      <c r="F142" s="359">
        <v>50.67</v>
      </c>
      <c r="G142" s="57">
        <v>1068</v>
      </c>
      <c r="H142" s="84">
        <f t="shared" si="89"/>
        <v>54115.560000000005</v>
      </c>
      <c r="I142" s="423"/>
      <c r="J142" s="46">
        <v>17</v>
      </c>
      <c r="K142" s="44">
        <v>1440</v>
      </c>
      <c r="L142" s="47">
        <v>84.705882352941174</v>
      </c>
      <c r="M142" s="232">
        <v>17</v>
      </c>
      <c r="N142" s="57">
        <f t="shared" si="90"/>
        <v>1335.0000000000005</v>
      </c>
      <c r="O142" s="86">
        <f t="shared" si="91"/>
        <v>78.529411764705912</v>
      </c>
      <c r="P142" s="54">
        <f t="shared" si="86"/>
        <v>0</v>
      </c>
      <c r="Q142" s="88">
        <f t="shared" si="87"/>
        <v>-6.1764705882352615</v>
      </c>
      <c r="R142" s="424">
        <f t="shared" si="88"/>
        <v>0.9270833333333337</v>
      </c>
      <c r="S142" s="595"/>
      <c r="T142" s="63">
        <v>0.93124999999999991</v>
      </c>
      <c r="U142" s="256">
        <v>0.96458333333333324</v>
      </c>
      <c r="V142" s="55">
        <v>22</v>
      </c>
      <c r="W142" s="251">
        <f t="shared" si="92"/>
        <v>47.999999999999986</v>
      </c>
      <c r="X142" s="53">
        <v>0.92013888888888884</v>
      </c>
      <c r="Y142" s="53">
        <v>0.93055555555555547</v>
      </c>
      <c r="Z142" s="54"/>
      <c r="AA142" s="54"/>
      <c r="AB142" s="588"/>
      <c r="AC142" s="588"/>
      <c r="AD142" s="423"/>
      <c r="AE142" s="423"/>
      <c r="AF142" s="48">
        <f t="shared" si="61"/>
        <v>-104.99999999999955</v>
      </c>
      <c r="AG142" s="126">
        <f t="shared" si="62"/>
        <v>0.9270833333333337</v>
      </c>
      <c r="AH142" s="587"/>
    </row>
    <row r="143" spans="1:34" ht="19.149999999999999" customHeight="1">
      <c r="A143" s="592"/>
      <c r="B143" s="425" t="s">
        <v>210</v>
      </c>
      <c r="C143" s="259"/>
      <c r="D143" s="82" t="s">
        <v>281</v>
      </c>
      <c r="E143" s="83"/>
      <c r="F143" s="359">
        <v>50.49</v>
      </c>
      <c r="G143" s="57">
        <v>1366</v>
      </c>
      <c r="H143" s="84">
        <f t="shared" si="89"/>
        <v>68969.34</v>
      </c>
      <c r="I143" s="423"/>
      <c r="J143" s="87">
        <v>14</v>
      </c>
      <c r="K143" s="57">
        <v>1440</v>
      </c>
      <c r="L143" s="86">
        <v>102.85714285714286</v>
      </c>
      <c r="M143" s="232">
        <v>15</v>
      </c>
      <c r="N143" s="57">
        <f t="shared" si="90"/>
        <v>1366.0000000000011</v>
      </c>
      <c r="O143" s="86">
        <f t="shared" si="91"/>
        <v>91.066666666666748</v>
      </c>
      <c r="P143" s="54">
        <f t="shared" si="86"/>
        <v>1</v>
      </c>
      <c r="Q143" s="88">
        <f t="shared" si="87"/>
        <v>-11.790476190476113</v>
      </c>
      <c r="R143" s="424">
        <f t="shared" si="88"/>
        <v>0.88537037037037114</v>
      </c>
      <c r="S143" s="595"/>
      <c r="T143" s="63">
        <v>0.96874999999999989</v>
      </c>
      <c r="U143" s="256">
        <v>1.0104166666666665</v>
      </c>
      <c r="V143" s="55">
        <v>6</v>
      </c>
      <c r="W143" s="251">
        <f t="shared" si="92"/>
        <v>59.999999999999943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-73.999999999998863</v>
      </c>
      <c r="AG143" s="126">
        <f t="shared" si="62"/>
        <v>0.94861111111111185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17.555555555555557</v>
      </c>
      <c r="K147" s="101">
        <v>1473.8888888888889</v>
      </c>
      <c r="L147" s="104">
        <v>84.872937040313204</v>
      </c>
      <c r="M147" s="246">
        <f t="shared" ref="M147:O147" si="93">AVERAGE(M135:M146)</f>
        <v>17.666666666666668</v>
      </c>
      <c r="N147" s="246">
        <f t="shared" si="93"/>
        <v>1373.2583869651125</v>
      </c>
      <c r="O147" s="247">
        <f t="shared" si="93"/>
        <v>78.333277268739124</v>
      </c>
      <c r="P147" s="51">
        <f t="shared" ref="P147:P152" si="94">M147-J147</f>
        <v>0.11111111111111072</v>
      </c>
      <c r="Q147" s="142">
        <f t="shared" ref="Q147:Q152" si="95">O147-L147</f>
        <v>-6.5396597715740796</v>
      </c>
      <c r="R147" s="262">
        <f t="shared" ref="R147:R152" si="96">O147/L147</f>
        <v>0.92294764385886807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1</v>
      </c>
      <c r="AF147" s="207">
        <f t="shared" si="61"/>
        <v>-100.63050192377636</v>
      </c>
      <c r="AG147" s="263">
        <f t="shared" si="62"/>
        <v>0.93172449926015932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2466</v>
      </c>
      <c r="H148" s="84">
        <f t="shared" ref="H148:H172" si="97">F148*G148</f>
        <v>65349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2" si="98">G148/W148*60</f>
        <v>1525.3608247422671</v>
      </c>
      <c r="O148" s="47">
        <f t="shared" ref="O148:O152" si="99">N148/M148</f>
        <v>127.1134020618556</v>
      </c>
      <c r="P148" s="48">
        <f t="shared" si="94"/>
        <v>0</v>
      </c>
      <c r="Q148" s="49">
        <f t="shared" si="95"/>
        <v>-39.553264604811062</v>
      </c>
      <c r="R148" s="427">
        <f t="shared" si="96"/>
        <v>0.7626804123711336</v>
      </c>
      <c r="S148" s="600">
        <f>R160</f>
        <v>0.8179542002052671</v>
      </c>
      <c r="T148" s="250">
        <v>0.45833333333333331</v>
      </c>
      <c r="U148" s="50">
        <v>0.52569444444444446</v>
      </c>
      <c r="V148" s="425">
        <v>5</v>
      </c>
      <c r="W148" s="436">
        <f>(U148-T148)*24*60</f>
        <v>97.000000000000057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-474.63917525773286</v>
      </c>
      <c r="AG148" s="126">
        <f t="shared" si="62"/>
        <v>0.7626804123711336</v>
      </c>
      <c r="AH148" s="587">
        <f>AG160</f>
        <v>0.81989886162388814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1290</v>
      </c>
      <c r="H149" s="84">
        <f t="shared" si="97"/>
        <v>58024.2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1172.7272727272741</v>
      </c>
      <c r="O149" s="47">
        <f t="shared" si="99"/>
        <v>61.722488038277582</v>
      </c>
      <c r="P149" s="48">
        <f t="shared" si="94"/>
        <v>0</v>
      </c>
      <c r="Q149" s="49">
        <f t="shared" si="95"/>
        <v>-17.224880382775048</v>
      </c>
      <c r="R149" s="427">
        <f t="shared" si="96"/>
        <v>0.78181818181818274</v>
      </c>
      <c r="S149" s="601"/>
      <c r="T149" s="250">
        <v>0.70833333333333337</v>
      </c>
      <c r="U149" s="50">
        <v>0.75416666666666665</v>
      </c>
      <c r="V149" s="425">
        <v>5</v>
      </c>
      <c r="W149" s="436">
        <f t="shared" ref="W149:W159" si="100">(U149-T149)*24*60</f>
        <v>65.999999999999929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-327.27272727272589</v>
      </c>
      <c r="AG149" s="126">
        <f t="shared" si="62"/>
        <v>0.78181818181818274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1037</v>
      </c>
      <c r="H150" s="84">
        <f t="shared" si="97"/>
        <v>55666.159999999996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1196.5384615384623</v>
      </c>
      <c r="O150" s="47">
        <f t="shared" si="99"/>
        <v>59.826923076923116</v>
      </c>
      <c r="P150" s="48">
        <f t="shared" si="94"/>
        <v>0</v>
      </c>
      <c r="Q150" s="49">
        <f t="shared" si="95"/>
        <v>-15.173076923076884</v>
      </c>
      <c r="R150" s="427">
        <f t="shared" si="96"/>
        <v>0.79769230769230826</v>
      </c>
      <c r="S150" s="601"/>
      <c r="T150" s="250">
        <v>0.75972222222222219</v>
      </c>
      <c r="U150" s="50">
        <v>0.79583333333333328</v>
      </c>
      <c r="V150" s="425">
        <v>8</v>
      </c>
      <c r="W150" s="436">
        <f t="shared" si="100"/>
        <v>51.999999999999972</v>
      </c>
      <c r="X150" s="219"/>
      <c r="Y150" s="219"/>
      <c r="Z150" s="220"/>
      <c r="AA150" s="220"/>
      <c r="AB150" s="588"/>
      <c r="AC150" s="588"/>
      <c r="AD150" s="423"/>
      <c r="AE150" s="423">
        <v>1</v>
      </c>
      <c r="AF150" s="48">
        <f t="shared" si="61"/>
        <v>-303.46153846153766</v>
      </c>
      <c r="AG150" s="126">
        <f t="shared" si="62"/>
        <v>0.79769230769230826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1028</v>
      </c>
      <c r="H151" s="84">
        <f t="shared" si="97"/>
        <v>57115.68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1285.0000000000002</v>
      </c>
      <c r="O151" s="47">
        <f t="shared" si="99"/>
        <v>80.312500000000014</v>
      </c>
      <c r="P151" s="48">
        <f t="shared" si="94"/>
        <v>0</v>
      </c>
      <c r="Q151" s="49">
        <f t="shared" si="95"/>
        <v>-9.6874999999999858</v>
      </c>
      <c r="R151" s="427">
        <f t="shared" si="96"/>
        <v>0.89236111111111127</v>
      </c>
      <c r="S151" s="601"/>
      <c r="T151" s="250">
        <v>0.81180555555555545</v>
      </c>
      <c r="U151" s="50">
        <v>0.84513888888888877</v>
      </c>
      <c r="V151" s="425">
        <v>23</v>
      </c>
      <c r="W151" s="436">
        <f t="shared" si="100"/>
        <v>47.999999999999986</v>
      </c>
      <c r="X151" s="219">
        <v>0.79999999999999993</v>
      </c>
      <c r="Y151" s="219">
        <v>0.81111111111111101</v>
      </c>
      <c r="Z151" s="220"/>
      <c r="AA151" s="220"/>
      <c r="AB151" s="588"/>
      <c r="AC151" s="588"/>
      <c r="AD151" s="224"/>
      <c r="AE151" s="224"/>
      <c r="AF151" s="48">
        <f t="shared" si="61"/>
        <v>-154.99999999999977</v>
      </c>
      <c r="AG151" s="126">
        <f t="shared" si="62"/>
        <v>0.89236111111111127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726</v>
      </c>
      <c r="H152" s="84">
        <f t="shared" si="97"/>
        <v>39414.54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1281.1764705882338</v>
      </c>
      <c r="O152" s="47">
        <f t="shared" si="99"/>
        <v>85.411764705882248</v>
      </c>
      <c r="P152" s="48">
        <f t="shared" si="94"/>
        <v>0</v>
      </c>
      <c r="Q152" s="49">
        <f t="shared" si="95"/>
        <v>-10.588235294117752</v>
      </c>
      <c r="R152" s="427">
        <f t="shared" si="96"/>
        <v>0.88970588235294013</v>
      </c>
      <c r="S152" s="601"/>
      <c r="T152" s="265">
        <v>0.84930555555555542</v>
      </c>
      <c r="U152" s="63">
        <v>0.87291666666666656</v>
      </c>
      <c r="V152" s="438">
        <v>6</v>
      </c>
      <c r="W152" s="436">
        <f t="shared" si="100"/>
        <v>34.000000000000043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-158.82352941176623</v>
      </c>
      <c r="AG152" s="126">
        <f t="shared" si="62"/>
        <v>0.88970588235294013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16.399999999999999</v>
      </c>
      <c r="K160" s="273">
        <v>1576</v>
      </c>
      <c r="L160" s="274">
        <v>101.32280701754385</v>
      </c>
      <c r="M160" s="273">
        <f t="shared" ref="M160:O160" si="101">AVERAGE(M148:M159)</f>
        <v>16.399999999999999</v>
      </c>
      <c r="N160" s="273">
        <f t="shared" si="101"/>
        <v>1292.1606059192477</v>
      </c>
      <c r="O160" s="274">
        <f t="shared" si="101"/>
        <v>82.877415576587708</v>
      </c>
      <c r="P160" s="65">
        <f t="shared" ref="P160:P165" si="102">M160-J160</f>
        <v>0</v>
      </c>
      <c r="Q160" s="74">
        <f t="shared" ref="Q160:Q165" si="103">O160-L160</f>
        <v>-18.445391440956143</v>
      </c>
      <c r="R160" s="275">
        <f>O160/L160</f>
        <v>0.8179542002052671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-283.8393940807523</v>
      </c>
      <c r="AG160" s="130">
        <f t="shared" si="62"/>
        <v>0.81989886162388814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3803</v>
      </c>
      <c r="H161" s="84">
        <f t="shared" ref="H161:H170" si="104">F161*G161</f>
        <v>130176.68999999999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2215.3398058252424</v>
      </c>
      <c r="O161" s="86">
        <f t="shared" ref="O161:O165" si="106">N161/M161</f>
        <v>170.41075429424941</v>
      </c>
      <c r="P161" s="54">
        <f t="shared" si="102"/>
        <v>0</v>
      </c>
      <c r="Q161" s="88">
        <f t="shared" si="103"/>
        <v>-2.6661687826736511</v>
      </c>
      <c r="R161" s="424">
        <f t="shared" ref="R161:R165" si="107">O161/L161</f>
        <v>0.98459546925566332</v>
      </c>
      <c r="S161" s="587">
        <f>R173</f>
        <v>0.96619084895090923</v>
      </c>
      <c r="T161" s="89">
        <v>0.16666666666666666</v>
      </c>
      <c r="U161" s="89">
        <v>0.23819444444444443</v>
      </c>
      <c r="V161" s="423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-34.660194174757635</v>
      </c>
      <c r="AG161" s="424">
        <f t="shared" si="62"/>
        <v>0.98459546925566332</v>
      </c>
      <c r="AH161" s="587">
        <f>AG173</f>
        <v>0.96933715059358616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4082</v>
      </c>
      <c r="H162" s="84">
        <f t="shared" si="104"/>
        <v>139726.85999999999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2246.9724770642197</v>
      </c>
      <c r="O162" s="86">
        <f t="shared" si="106"/>
        <v>172.84403669724767</v>
      </c>
      <c r="P162" s="54">
        <f t="shared" si="102"/>
        <v>0</v>
      </c>
      <c r="Q162" s="88">
        <f t="shared" si="103"/>
        <v>-0.23288637967539216</v>
      </c>
      <c r="R162" s="424">
        <f t="shared" si="107"/>
        <v>0.99865443425076439</v>
      </c>
      <c r="S162" s="587"/>
      <c r="T162" s="89">
        <v>0.25416666666666665</v>
      </c>
      <c r="U162" s="89">
        <v>0.3298611111111111</v>
      </c>
      <c r="V162" s="423">
        <v>23</v>
      </c>
      <c r="W162" s="90">
        <f t="shared" si="108"/>
        <v>109.00000000000001</v>
      </c>
      <c r="X162" s="96">
        <v>0.24305555555555555</v>
      </c>
      <c r="Y162" s="96">
        <v>0.25347222222222221</v>
      </c>
      <c r="Z162" s="54"/>
      <c r="AA162" s="54"/>
      <c r="AB162" s="588"/>
      <c r="AC162" s="588"/>
      <c r="AD162" s="423"/>
      <c r="AE162" s="423"/>
      <c r="AF162" s="54">
        <f t="shared" si="61"/>
        <v>-3.0275229357803255</v>
      </c>
      <c r="AG162" s="424">
        <f t="shared" si="62"/>
        <v>0.99865443425076428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4247.5999999999995</v>
      </c>
      <c r="H163" s="84">
        <f t="shared" si="104"/>
        <v>152191.50799999997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2235.5789473684208</v>
      </c>
      <c r="O163" s="86">
        <f t="shared" si="106"/>
        <v>203.23444976076553</v>
      </c>
      <c r="P163" s="54">
        <f t="shared" si="102"/>
        <v>0</v>
      </c>
      <c r="Q163" s="88">
        <f t="shared" si="103"/>
        <v>-1.3110047846890041</v>
      </c>
      <c r="R163" s="424">
        <f t="shared" si="107"/>
        <v>0.9935906432748538</v>
      </c>
      <c r="S163" s="587"/>
      <c r="T163" s="89">
        <v>0.34513888888888888</v>
      </c>
      <c r="U163" s="89">
        <v>0.42430555555555555</v>
      </c>
      <c r="V163" s="423">
        <v>22</v>
      </c>
      <c r="W163" s="90">
        <f t="shared" si="108"/>
        <v>114</v>
      </c>
      <c r="X163" s="96">
        <v>0.3347222222222222</v>
      </c>
      <c r="Y163" s="96">
        <v>0.3444444444444445</v>
      </c>
      <c r="Z163" s="54"/>
      <c r="AA163" s="54"/>
      <c r="AB163" s="588"/>
      <c r="AC163" s="588"/>
      <c r="AD163" s="423"/>
      <c r="AE163" s="423"/>
      <c r="AF163" s="54">
        <f t="shared" si="61"/>
        <v>-14.421052631579187</v>
      </c>
      <c r="AG163" s="424">
        <f t="shared" si="62"/>
        <v>0.99359064327485369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9139</v>
      </c>
      <c r="H164" s="84">
        <f t="shared" si="104"/>
        <v>332750.99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2481.176470588236</v>
      </c>
      <c r="O164" s="86">
        <f t="shared" si="106"/>
        <v>248.11764705882359</v>
      </c>
      <c r="P164" s="54">
        <f t="shared" si="102"/>
        <v>0</v>
      </c>
      <c r="Q164" s="88">
        <f t="shared" si="103"/>
        <v>-28.782352941176384</v>
      </c>
      <c r="R164" s="424">
        <f t="shared" si="107"/>
        <v>0.89605506341214736</v>
      </c>
      <c r="S164" s="587"/>
      <c r="T164" s="89">
        <v>0.46666666666666662</v>
      </c>
      <c r="U164" s="89">
        <v>0.6201388888888888</v>
      </c>
      <c r="V164" s="423">
        <v>8</v>
      </c>
      <c r="W164" s="90">
        <f t="shared" si="108"/>
        <v>220.99999999999994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-287.82352941176396</v>
      </c>
      <c r="AG164" s="424">
        <f t="shared" si="62"/>
        <v>0.89605506341214736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294</v>
      </c>
      <c r="E165" s="83"/>
      <c r="F165" s="362">
        <v>35.83</v>
      </c>
      <c r="G165" s="57">
        <v>1820.3999999999999</v>
      </c>
      <c r="H165" s="84">
        <f t="shared" si="104"/>
        <v>65224.931999999993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2229.0612244897966</v>
      </c>
      <c r="O165" s="86">
        <f t="shared" si="106"/>
        <v>202.6419294990724</v>
      </c>
      <c r="P165" s="54">
        <f t="shared" si="102"/>
        <v>0</v>
      </c>
      <c r="Q165" s="88">
        <f t="shared" si="103"/>
        <v>-1.9035250463821285</v>
      </c>
      <c r="R165" s="424">
        <f t="shared" si="107"/>
        <v>0.99069387755102067</v>
      </c>
      <c r="S165" s="587"/>
      <c r="T165" s="89">
        <v>0.63472222222222208</v>
      </c>
      <c r="U165" s="89">
        <v>0.66874999999999984</v>
      </c>
      <c r="V165" s="423">
        <v>21</v>
      </c>
      <c r="W165" s="90">
        <f t="shared" si="108"/>
        <v>48.999999999999986</v>
      </c>
      <c r="X165" s="96">
        <v>0.625</v>
      </c>
      <c r="Y165" s="96">
        <v>0.6333333333333333</v>
      </c>
      <c r="Z165" s="54"/>
      <c r="AA165" s="54"/>
      <c r="AB165" s="588"/>
      <c r="AC165" s="588"/>
      <c r="AD165" s="423"/>
      <c r="AE165" s="423"/>
      <c r="AF165" s="54">
        <f t="shared" si="61"/>
        <v>-20.938775510203413</v>
      </c>
      <c r="AG165" s="424">
        <f t="shared" si="62"/>
        <v>0.99069387755102067</v>
      </c>
      <c r="AH165" s="587"/>
    </row>
    <row r="166" spans="1:36" ht="19.149999999999999" customHeight="1">
      <c r="A166" s="586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4"/>
        <v>0</v>
      </c>
      <c r="I166" s="423"/>
      <c r="J166" s="87"/>
      <c r="K166" s="57"/>
      <c r="L166" s="86"/>
      <c r="M166" s="87"/>
      <c r="N166" s="57"/>
      <c r="O166" s="86"/>
      <c r="P166" s="54"/>
      <c r="Q166" s="88"/>
      <c r="R166" s="424"/>
      <c r="S166" s="587"/>
      <c r="T166" s="89"/>
      <c r="U166" s="89"/>
      <c r="V166" s="423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0</v>
      </c>
      <c r="AG166" s="424" t="e">
        <f t="shared" si="62"/>
        <v>#DIV/0!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2281.6257850671832</v>
      </c>
      <c r="O173" s="104">
        <f t="shared" si="109"/>
        <v>199.44976346203171</v>
      </c>
      <c r="P173" s="54">
        <f>M173-J173</f>
        <v>0</v>
      </c>
      <c r="Q173" s="88">
        <f>O173-L173</f>
        <v>-6.9791875869193518</v>
      </c>
      <c r="R173" s="105">
        <f>O173/L173</f>
        <v>0.96619084895090923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0</v>
      </c>
      <c r="AE173" s="107">
        <f>SUM(AE161:AE172)</f>
        <v>0</v>
      </c>
      <c r="AF173" s="54">
        <f t="shared" si="61"/>
        <v>-72.174214932816994</v>
      </c>
      <c r="AG173" s="424">
        <f t="shared" si="62"/>
        <v>0.96933715059358616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6449" priority="3223" operator="lessThan">
      <formula>0</formula>
    </cfRule>
  </conditionalFormatting>
  <conditionalFormatting sqref="AH57 AH70 S43 S123 S95 AH95 S5:S9 AH5:AH9 S134 AH17:AH18 S17:S18 S32 S82 AH82 S57:S70">
    <cfRule type="cellIs" dxfId="6448" priority="3222" operator="lessThan">
      <formula>0.8</formula>
    </cfRule>
  </conditionalFormatting>
  <conditionalFormatting sqref="R147 R173 R30 R121 R95 R43 R134 R82 R155:R159 R17:R18 R57:R70 R109:R118">
    <cfRule type="cellIs" dxfId="6447" priority="3220" operator="lessThan">
      <formula>0.8</formula>
    </cfRule>
    <cfRule type="cellIs" dxfId="6446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6445" priority="3218" operator="greaterThan">
      <formula>1</formula>
    </cfRule>
    <cfRule type="cellIs" dxfId="6444" priority="3219" operator="lessThan">
      <formula>0.8</formula>
    </cfRule>
  </conditionalFormatting>
  <conditionalFormatting sqref="P147 P30 P121 P95 P43 P134 P82 P155:P159 P57:P70 P17:P28 P109:P118">
    <cfRule type="cellIs" dxfId="6443" priority="3217" operator="greaterThan">
      <formula>0</formula>
    </cfRule>
  </conditionalFormatting>
  <conditionalFormatting sqref="S161">
    <cfRule type="cellIs" dxfId="6442" priority="3216" operator="lessThan">
      <formula>0.8</formula>
    </cfRule>
  </conditionalFormatting>
  <conditionalFormatting sqref="Q161:Q167">
    <cfRule type="cellIs" dxfId="6441" priority="3215" operator="lessThan">
      <formula>0</formula>
    </cfRule>
  </conditionalFormatting>
  <conditionalFormatting sqref="R161:R167">
    <cfRule type="cellIs" dxfId="6440" priority="3213" operator="lessThan">
      <formula>0.8</formula>
    </cfRule>
    <cfRule type="cellIs" dxfId="6439" priority="3214" operator="greaterThan">
      <formula>1</formula>
    </cfRule>
  </conditionalFormatting>
  <conditionalFormatting sqref="R161:R167">
    <cfRule type="cellIs" dxfId="6438" priority="3211" operator="greaterThan">
      <formula>1</formula>
    </cfRule>
    <cfRule type="cellIs" dxfId="6437" priority="3212" operator="lessThan">
      <formula>0.8</formula>
    </cfRule>
  </conditionalFormatting>
  <conditionalFormatting sqref="P161:P167">
    <cfRule type="cellIs" dxfId="6436" priority="3210" operator="greaterThan">
      <formula>0</formula>
    </cfRule>
  </conditionalFormatting>
  <conditionalFormatting sqref="Q169:Q172 AF161:AF172">
    <cfRule type="cellIs" dxfId="6435" priority="3209" operator="lessThan">
      <formula>0</formula>
    </cfRule>
  </conditionalFormatting>
  <conditionalFormatting sqref="R169:R172">
    <cfRule type="cellIs" dxfId="6434" priority="3207" operator="lessThan">
      <formula>0.8</formula>
    </cfRule>
    <cfRule type="cellIs" dxfId="6433" priority="3208" operator="greaterThan">
      <formula>1</formula>
    </cfRule>
  </conditionalFormatting>
  <conditionalFormatting sqref="R169:R172 AG161:AG172">
    <cfRule type="cellIs" dxfId="6432" priority="3205" operator="greaterThan">
      <formula>1</formula>
    </cfRule>
    <cfRule type="cellIs" dxfId="6431" priority="3206" operator="lessThan">
      <formula>0.8</formula>
    </cfRule>
  </conditionalFormatting>
  <conditionalFormatting sqref="P169:P172">
    <cfRule type="cellIs" dxfId="6430" priority="3204" operator="greaterThan">
      <formula>0</formula>
    </cfRule>
  </conditionalFormatting>
  <conditionalFormatting sqref="AF145">
    <cfRule type="cellIs" dxfId="6429" priority="3203" operator="lessThan">
      <formula>0</formula>
    </cfRule>
  </conditionalFormatting>
  <conditionalFormatting sqref="AG145">
    <cfRule type="cellIs" dxfId="6428" priority="3201" operator="greaterThan">
      <formula>1</formula>
    </cfRule>
    <cfRule type="cellIs" dxfId="6427" priority="3202" operator="lessThan">
      <formula>0.8</formula>
    </cfRule>
  </conditionalFormatting>
  <conditionalFormatting sqref="AF44:AF54">
    <cfRule type="cellIs" dxfId="6426" priority="3200" operator="lessThan">
      <formula>0</formula>
    </cfRule>
  </conditionalFormatting>
  <conditionalFormatting sqref="AG44:AG54">
    <cfRule type="cellIs" dxfId="6425" priority="3198" operator="greaterThan">
      <formula>1</formula>
    </cfRule>
    <cfRule type="cellIs" dxfId="6424" priority="3199" operator="lessThan">
      <formula>0.8</formula>
    </cfRule>
  </conditionalFormatting>
  <conditionalFormatting sqref="AF83:AF94">
    <cfRule type="cellIs" dxfId="6423" priority="3197" operator="lessThan">
      <formula>0</formula>
    </cfRule>
  </conditionalFormatting>
  <conditionalFormatting sqref="AH83">
    <cfRule type="cellIs" dxfId="6422" priority="3196" operator="lessThan">
      <formula>0.8</formula>
    </cfRule>
  </conditionalFormatting>
  <conditionalFormatting sqref="AG83:AG94">
    <cfRule type="cellIs" dxfId="6421" priority="3194" operator="greaterThan">
      <formula>1</formula>
    </cfRule>
    <cfRule type="cellIs" dxfId="6420" priority="3195" operator="lessThan">
      <formula>0.8</formula>
    </cfRule>
  </conditionalFormatting>
  <conditionalFormatting sqref="S83">
    <cfRule type="cellIs" dxfId="6419" priority="3193" operator="lessThan">
      <formula>0.8</formula>
    </cfRule>
  </conditionalFormatting>
  <conditionalFormatting sqref="AH84">
    <cfRule type="cellIs" dxfId="6418" priority="3192" operator="lessThan">
      <formula>0.8</formula>
    </cfRule>
  </conditionalFormatting>
  <conditionalFormatting sqref="S84">
    <cfRule type="cellIs" dxfId="6417" priority="3191" operator="lessThan">
      <formula>0.8</formula>
    </cfRule>
  </conditionalFormatting>
  <conditionalFormatting sqref="S90">
    <cfRule type="cellIs" dxfId="6416" priority="3190" operator="lessThan">
      <formula>0.8</formula>
    </cfRule>
  </conditionalFormatting>
  <conditionalFormatting sqref="AH90">
    <cfRule type="cellIs" dxfId="6415" priority="3189" operator="lessThan">
      <formula>0.8</formula>
    </cfRule>
  </conditionalFormatting>
  <conditionalFormatting sqref="AF122">
    <cfRule type="cellIs" dxfId="6414" priority="3188" operator="lessThan">
      <formula>0</formula>
    </cfRule>
  </conditionalFormatting>
  <conditionalFormatting sqref="S122">
    <cfRule type="cellIs" dxfId="6413" priority="3187" operator="lessThan">
      <formula>0.8</formula>
    </cfRule>
  </conditionalFormatting>
  <conditionalFormatting sqref="AG122">
    <cfRule type="cellIs" dxfId="6412" priority="3185" operator="greaterThan">
      <formula>1</formula>
    </cfRule>
    <cfRule type="cellIs" dxfId="6411" priority="3186" operator="lessThan">
      <formula>0.8</formula>
    </cfRule>
  </conditionalFormatting>
  <conditionalFormatting sqref="P162:P168">
    <cfRule type="cellIs" dxfId="6410" priority="3179" operator="greaterThan">
      <formula>0</formula>
    </cfRule>
  </conditionalFormatting>
  <conditionalFormatting sqref="R162:R168">
    <cfRule type="cellIs" dxfId="6409" priority="3182" operator="lessThan">
      <formula>0.8</formula>
    </cfRule>
    <cfRule type="cellIs" dxfId="6408" priority="3183" operator="greaterThan">
      <formula>1</formula>
    </cfRule>
  </conditionalFormatting>
  <conditionalFormatting sqref="R162:R168">
    <cfRule type="cellIs" dxfId="6407" priority="3180" operator="greaterThan">
      <formula>1</formula>
    </cfRule>
    <cfRule type="cellIs" dxfId="6406" priority="3181" operator="lessThan">
      <formula>0.8</formula>
    </cfRule>
  </conditionalFormatting>
  <conditionalFormatting sqref="Q162:Q168">
    <cfRule type="cellIs" dxfId="6405" priority="3184" operator="lessThan">
      <formula>0</formula>
    </cfRule>
  </conditionalFormatting>
  <conditionalFormatting sqref="P132:P133">
    <cfRule type="cellIs" dxfId="6404" priority="3172" operator="greaterThan">
      <formula>0</formula>
    </cfRule>
  </conditionalFormatting>
  <conditionalFormatting sqref="AF124 Q132:Q133 AF132:AF133 AF126:AF127 AF129:AF130">
    <cfRule type="cellIs" dxfId="6403" priority="3178" operator="lessThan">
      <formula>0</formula>
    </cfRule>
  </conditionalFormatting>
  <conditionalFormatting sqref="S124:S133">
    <cfRule type="cellIs" dxfId="6402" priority="3177" operator="lessThan">
      <formula>0.8</formula>
    </cfRule>
  </conditionalFormatting>
  <conditionalFormatting sqref="R132:R133">
    <cfRule type="cellIs" dxfId="6401" priority="3175" operator="lessThan">
      <formula>0.8</formula>
    </cfRule>
    <cfRule type="cellIs" dxfId="6400" priority="3176" operator="greaterThan">
      <formula>1</formula>
    </cfRule>
  </conditionalFormatting>
  <conditionalFormatting sqref="AG124 R132:R133 AG132:AG133 AG126:AG127 AG129:AG130">
    <cfRule type="cellIs" dxfId="6399" priority="3173" operator="greaterThan">
      <formula>1</formula>
    </cfRule>
    <cfRule type="cellIs" dxfId="6398" priority="3174" operator="lessThan">
      <formula>0.8</formula>
    </cfRule>
  </conditionalFormatting>
  <conditionalFormatting sqref="AH109">
    <cfRule type="cellIs" dxfId="6397" priority="3171" operator="lessThan">
      <formula>0.8</formula>
    </cfRule>
  </conditionalFormatting>
  <conditionalFormatting sqref="R160 AG160">
    <cfRule type="cellIs" dxfId="6396" priority="3166" operator="greaterThan">
      <formula>1</formula>
    </cfRule>
    <cfRule type="cellIs" dxfId="6395" priority="3167" operator="lessThan">
      <formula>0.8</formula>
    </cfRule>
  </conditionalFormatting>
  <conditionalFormatting sqref="R160">
    <cfRule type="cellIs" dxfId="6394" priority="3168" operator="lessThan">
      <formula>0.8</formula>
    </cfRule>
    <cfRule type="cellIs" dxfId="6393" priority="3169" operator="greaterThan">
      <formula>1</formula>
    </cfRule>
  </conditionalFormatting>
  <conditionalFormatting sqref="P160">
    <cfRule type="cellIs" dxfId="6392" priority="3165" operator="greaterThan">
      <formula>0</formula>
    </cfRule>
  </conditionalFormatting>
  <conditionalFormatting sqref="AH148">
    <cfRule type="cellIs" dxfId="6391" priority="3164" operator="lessThan">
      <formula>0.8</formula>
    </cfRule>
  </conditionalFormatting>
  <conditionalFormatting sqref="Q160 AF160">
    <cfRule type="cellIs" dxfId="6390" priority="3170" operator="lessThan">
      <formula>0</formula>
    </cfRule>
  </conditionalFormatting>
  <conditionalFormatting sqref="AF148:AF154">
    <cfRule type="cellIs" dxfId="6389" priority="3163" operator="lessThan">
      <formula>0</formula>
    </cfRule>
  </conditionalFormatting>
  <conditionalFormatting sqref="S148">
    <cfRule type="cellIs" dxfId="6388" priority="3162" operator="lessThan">
      <formula>0.8</formula>
    </cfRule>
  </conditionalFormatting>
  <conditionalFormatting sqref="AG148:AG154">
    <cfRule type="cellIs" dxfId="6387" priority="3160" operator="greaterThan">
      <formula>1</formula>
    </cfRule>
    <cfRule type="cellIs" dxfId="6386" priority="3161" operator="lessThan">
      <formula>0.8</formula>
    </cfRule>
  </conditionalFormatting>
  <conditionalFormatting sqref="S86">
    <cfRule type="cellIs" dxfId="6385" priority="3159" operator="lessThan">
      <formula>0.8</formula>
    </cfRule>
  </conditionalFormatting>
  <conditionalFormatting sqref="S88 AH88">
    <cfRule type="cellIs" dxfId="6384" priority="3154" operator="lessThan">
      <formula>0.8</formula>
    </cfRule>
  </conditionalFormatting>
  <conditionalFormatting sqref="AH86">
    <cfRule type="cellIs" dxfId="6383" priority="3158" operator="lessThan">
      <formula>0.8</formula>
    </cfRule>
  </conditionalFormatting>
  <conditionalFormatting sqref="S87">
    <cfRule type="cellIs" dxfId="6382" priority="3157" operator="lessThan">
      <formula>0.8</formula>
    </cfRule>
  </conditionalFormatting>
  <conditionalFormatting sqref="AH87">
    <cfRule type="cellIs" dxfId="6381" priority="3156" operator="lessThan">
      <formula>0.8</formula>
    </cfRule>
  </conditionalFormatting>
  <conditionalFormatting sqref="S89 AH89">
    <cfRule type="cellIs" dxfId="6380" priority="3155" operator="lessThan">
      <formula>0.8</formula>
    </cfRule>
  </conditionalFormatting>
  <conditionalFormatting sqref="AF31 AF35 AF39">
    <cfRule type="cellIs" dxfId="6379" priority="3153" operator="lessThan">
      <formula>0</formula>
    </cfRule>
  </conditionalFormatting>
  <conditionalFormatting sqref="AH31 S31">
    <cfRule type="cellIs" dxfId="6378" priority="3152" operator="lessThan">
      <formula>0.8</formula>
    </cfRule>
  </conditionalFormatting>
  <conditionalFormatting sqref="AG31 AG35 AG39">
    <cfRule type="cellIs" dxfId="6377" priority="3150" operator="greaterThan">
      <formula>1</formula>
    </cfRule>
    <cfRule type="cellIs" dxfId="6376" priority="3151" operator="lessThan">
      <formula>0.8</formula>
    </cfRule>
  </conditionalFormatting>
  <conditionalFormatting sqref="AF135">
    <cfRule type="cellIs" dxfId="6375" priority="3149" operator="lessThan">
      <formula>0</formula>
    </cfRule>
  </conditionalFormatting>
  <conditionalFormatting sqref="AH135 S135">
    <cfRule type="cellIs" dxfId="6374" priority="3148" operator="lessThan">
      <formula>0.8</formula>
    </cfRule>
  </conditionalFormatting>
  <conditionalFormatting sqref="AG135">
    <cfRule type="cellIs" dxfId="6373" priority="3146" operator="greaterThan">
      <formula>1</formula>
    </cfRule>
    <cfRule type="cellIs" dxfId="6372" priority="3147" operator="lessThan">
      <formula>0.8</formula>
    </cfRule>
  </conditionalFormatting>
  <conditionalFormatting sqref="AF108 Q108">
    <cfRule type="cellIs" dxfId="6371" priority="3145" operator="lessThan">
      <formula>0</formula>
    </cfRule>
  </conditionalFormatting>
  <conditionalFormatting sqref="R108">
    <cfRule type="cellIs" dxfId="6370" priority="3143" operator="lessThan">
      <formula>0.8</formula>
    </cfRule>
    <cfRule type="cellIs" dxfId="6369" priority="3144" operator="greaterThan">
      <formula>1</formula>
    </cfRule>
  </conditionalFormatting>
  <conditionalFormatting sqref="AG108 R108">
    <cfRule type="cellIs" dxfId="6368" priority="3141" operator="greaterThan">
      <formula>1</formula>
    </cfRule>
    <cfRule type="cellIs" dxfId="6367" priority="3142" operator="lessThan">
      <formula>0.8</formula>
    </cfRule>
  </conditionalFormatting>
  <conditionalFormatting sqref="P108">
    <cfRule type="cellIs" dxfId="6366" priority="3140" operator="greaterThan">
      <formula>0</formula>
    </cfRule>
  </conditionalFormatting>
  <conditionalFormatting sqref="AH97">
    <cfRule type="cellIs" dxfId="6365" priority="3135" operator="lessThan">
      <formula>0.8</formula>
    </cfRule>
  </conditionalFormatting>
  <conditionalFormatting sqref="AG96 AG98 AG100 AG102:AG103 AG105:AG106">
    <cfRule type="cellIs" dxfId="6364" priority="3137" operator="greaterThan">
      <formula>1</formula>
    </cfRule>
    <cfRule type="cellIs" dxfId="6363" priority="3138" operator="lessThan">
      <formula>0.8</formula>
    </cfRule>
  </conditionalFormatting>
  <conditionalFormatting sqref="AF96 AF98 AF100 AF102:AF103 AF105:AF106">
    <cfRule type="cellIs" dxfId="6362" priority="3139" operator="lessThan">
      <formula>0</formula>
    </cfRule>
  </conditionalFormatting>
  <conditionalFormatting sqref="AG97 AG99 AG101 AG104">
    <cfRule type="cellIs" dxfId="6361" priority="3133" operator="greaterThan">
      <formula>1</formula>
    </cfRule>
    <cfRule type="cellIs" dxfId="6360" priority="3134" operator="lessThan">
      <formula>0.8</formula>
    </cfRule>
  </conditionalFormatting>
  <conditionalFormatting sqref="AF97 AF99 AF101 AF104">
    <cfRule type="cellIs" dxfId="6359" priority="3136" operator="lessThan">
      <formula>0</formula>
    </cfRule>
  </conditionalFormatting>
  <conditionalFormatting sqref="AF71 AF73 AF75 AF79 AF77">
    <cfRule type="cellIs" dxfId="6358" priority="3130" operator="lessThan">
      <formula>0</formula>
    </cfRule>
  </conditionalFormatting>
  <conditionalFormatting sqref="S71 AH71">
    <cfRule type="cellIs" dxfId="6357" priority="3129" operator="lessThan">
      <formula>0.8</formula>
    </cfRule>
  </conditionalFormatting>
  <conditionalFormatting sqref="AG71 AG73 AG75 AG79 AG77">
    <cfRule type="cellIs" dxfId="6356" priority="3127" operator="greaterThan">
      <formula>1</formula>
    </cfRule>
    <cfRule type="cellIs" dxfId="6355" priority="3128" operator="lessThan">
      <formula>0.8</formula>
    </cfRule>
  </conditionalFormatting>
  <conditionalFormatting sqref="AF72 AF76 AF80">
    <cfRule type="cellIs" dxfId="6354" priority="3126" operator="lessThan">
      <formula>0</formula>
    </cfRule>
  </conditionalFormatting>
  <conditionalFormatting sqref="S72 AH72">
    <cfRule type="cellIs" dxfId="6353" priority="3125" operator="lessThan">
      <formula>0.8</formula>
    </cfRule>
  </conditionalFormatting>
  <conditionalFormatting sqref="S11">
    <cfRule type="cellIs" dxfId="6352" priority="3132" operator="lessThan">
      <formula>0.8</formula>
    </cfRule>
  </conditionalFormatting>
  <conditionalFormatting sqref="S10">
    <cfRule type="cellIs" dxfId="6351" priority="3131" operator="lessThan">
      <formula>0.8</formula>
    </cfRule>
  </conditionalFormatting>
  <conditionalFormatting sqref="AG72 AG76 AG80">
    <cfRule type="cellIs" dxfId="6350" priority="3123" operator="greaterThan">
      <formula>1</formula>
    </cfRule>
    <cfRule type="cellIs" dxfId="6349" priority="3124" operator="lessThan">
      <formula>0.8</formula>
    </cfRule>
  </conditionalFormatting>
  <conditionalFormatting sqref="AF14:AF16 Q15:Q16">
    <cfRule type="cellIs" dxfId="6348" priority="3122" operator="lessThan">
      <formula>0</formula>
    </cfRule>
  </conditionalFormatting>
  <conditionalFormatting sqref="R15:R16">
    <cfRule type="cellIs" dxfId="6347" priority="3120" operator="lessThan">
      <formula>0.8</formula>
    </cfRule>
    <cfRule type="cellIs" dxfId="6346" priority="3121" operator="greaterThan">
      <formula>1</formula>
    </cfRule>
  </conditionalFormatting>
  <conditionalFormatting sqref="R15:R16">
    <cfRule type="cellIs" dxfId="6345" priority="3118" operator="greaterThan">
      <formula>1</formula>
    </cfRule>
    <cfRule type="cellIs" dxfId="6344" priority="3119" operator="lessThan">
      <formula>0.8</formula>
    </cfRule>
  </conditionalFormatting>
  <conditionalFormatting sqref="P15:P16">
    <cfRule type="cellIs" dxfId="6343" priority="3117" operator="greaterThan">
      <formula>0</formula>
    </cfRule>
  </conditionalFormatting>
  <conditionalFormatting sqref="AH98">
    <cfRule type="cellIs" dxfId="6342" priority="3116" operator="lessThan">
      <formula>0.8</formula>
    </cfRule>
  </conditionalFormatting>
  <conditionalFormatting sqref="AF33 AF37">
    <cfRule type="cellIs" dxfId="6341" priority="3115" operator="lessThan">
      <formula>0</formula>
    </cfRule>
  </conditionalFormatting>
  <conditionalFormatting sqref="AG33 AG37">
    <cfRule type="cellIs" dxfId="6340" priority="3113" operator="greaterThan">
      <formula>1</formula>
    </cfRule>
    <cfRule type="cellIs" dxfId="6339" priority="3114" operator="lessThan">
      <formula>0.8</formula>
    </cfRule>
  </conditionalFormatting>
  <conditionalFormatting sqref="P41:P42">
    <cfRule type="cellIs" dxfId="6338" priority="3107" operator="greaterThan">
      <formula>0</formula>
    </cfRule>
  </conditionalFormatting>
  <conditionalFormatting sqref="Q41:Q42 AF34 AF41:AF42 AF38">
    <cfRule type="cellIs" dxfId="6337" priority="3112" operator="lessThan">
      <formula>0</formula>
    </cfRule>
  </conditionalFormatting>
  <conditionalFormatting sqref="R41:R42">
    <cfRule type="cellIs" dxfId="6336" priority="3110" operator="lessThan">
      <formula>0.8</formula>
    </cfRule>
    <cfRule type="cellIs" dxfId="6335" priority="3111" operator="greaterThan">
      <formula>1</formula>
    </cfRule>
  </conditionalFormatting>
  <conditionalFormatting sqref="R41:R42 AG34 AG41:AG42 AG38">
    <cfRule type="cellIs" dxfId="6334" priority="3108" operator="greaterThan">
      <formula>1</formula>
    </cfRule>
    <cfRule type="cellIs" dxfId="6333" priority="3109" operator="lessThan">
      <formula>0.8</formula>
    </cfRule>
  </conditionalFormatting>
  <conditionalFormatting sqref="AF137:AF144">
    <cfRule type="cellIs" dxfId="6332" priority="3106" operator="lessThan">
      <formula>0</formula>
    </cfRule>
  </conditionalFormatting>
  <conditionalFormatting sqref="AH137 S137">
    <cfRule type="cellIs" dxfId="6331" priority="3105" operator="lessThan">
      <formula>0.8</formula>
    </cfRule>
  </conditionalFormatting>
  <conditionalFormatting sqref="AG137:AG144">
    <cfRule type="cellIs" dxfId="6330" priority="3103" operator="greaterThan">
      <formula>1</formula>
    </cfRule>
    <cfRule type="cellIs" dxfId="6329" priority="3104" operator="lessThan">
      <formula>0.8</formula>
    </cfRule>
  </conditionalFormatting>
  <conditionalFormatting sqref="AF55">
    <cfRule type="cellIs" dxfId="6328" priority="3102" operator="lessThan">
      <formula>0</formula>
    </cfRule>
  </conditionalFormatting>
  <conditionalFormatting sqref="AG55">
    <cfRule type="cellIs" dxfId="6327" priority="3100" operator="greaterThan">
      <formula>1</formula>
    </cfRule>
    <cfRule type="cellIs" dxfId="6326" priority="3101" operator="lessThan">
      <formula>0.8</formula>
    </cfRule>
  </conditionalFormatting>
  <conditionalFormatting sqref="AF56 Q56">
    <cfRule type="cellIs" dxfId="6325" priority="3099" operator="lessThan">
      <formula>0</formula>
    </cfRule>
  </conditionalFormatting>
  <conditionalFormatting sqref="R56">
    <cfRule type="cellIs" dxfId="6324" priority="3097" operator="lessThan">
      <formula>0.8</formula>
    </cfRule>
    <cfRule type="cellIs" dxfId="6323" priority="3098" operator="greaterThan">
      <formula>1</formula>
    </cfRule>
  </conditionalFormatting>
  <conditionalFormatting sqref="AG56 R56">
    <cfRule type="cellIs" dxfId="6322" priority="3095" operator="greaterThan">
      <formula>1</formula>
    </cfRule>
    <cfRule type="cellIs" dxfId="6321" priority="3096" operator="lessThan">
      <formula>0.8</formula>
    </cfRule>
  </conditionalFormatting>
  <conditionalFormatting sqref="P56">
    <cfRule type="cellIs" dxfId="6320" priority="3094" operator="greaterThan">
      <formula>0</formula>
    </cfRule>
  </conditionalFormatting>
  <conditionalFormatting sqref="P52:P55">
    <cfRule type="cellIs" dxfId="6319" priority="3088" operator="greaterThan">
      <formula>0</formula>
    </cfRule>
  </conditionalFormatting>
  <conditionalFormatting sqref="Q52:Q55">
    <cfRule type="cellIs" dxfId="6318" priority="3093" operator="lessThan">
      <formula>0</formula>
    </cfRule>
  </conditionalFormatting>
  <conditionalFormatting sqref="R52:R55">
    <cfRule type="cellIs" dxfId="6317" priority="3091" operator="lessThan">
      <formula>0.8</formula>
    </cfRule>
    <cfRule type="cellIs" dxfId="6316" priority="3092" operator="greaterThan">
      <formula>1</formula>
    </cfRule>
  </conditionalFormatting>
  <conditionalFormatting sqref="R52:R55">
    <cfRule type="cellIs" dxfId="6315" priority="3089" operator="greaterThan">
      <formula>1</formula>
    </cfRule>
    <cfRule type="cellIs" dxfId="6314" priority="3090" operator="lessThan">
      <formula>0.8</formula>
    </cfRule>
  </conditionalFormatting>
  <conditionalFormatting sqref="P80:P81">
    <cfRule type="cellIs" dxfId="6313" priority="3082" operator="greaterThan">
      <formula>0</formula>
    </cfRule>
  </conditionalFormatting>
  <conditionalFormatting sqref="AF81 Q80:Q81">
    <cfRule type="cellIs" dxfId="6312" priority="3087" operator="lessThan">
      <formula>0</formula>
    </cfRule>
  </conditionalFormatting>
  <conditionalFormatting sqref="R80:R81">
    <cfRule type="cellIs" dxfId="6311" priority="3085" operator="lessThan">
      <formula>0.8</formula>
    </cfRule>
    <cfRule type="cellIs" dxfId="6310" priority="3086" operator="greaterThan">
      <formula>1</formula>
    </cfRule>
  </conditionalFormatting>
  <conditionalFormatting sqref="AG81 R80:R81">
    <cfRule type="cellIs" dxfId="6309" priority="3083" operator="greaterThan">
      <formula>1</formula>
    </cfRule>
    <cfRule type="cellIs" dxfId="6308" priority="3084" operator="lessThan">
      <formula>0.8</formula>
    </cfRule>
  </conditionalFormatting>
  <conditionalFormatting sqref="AH85">
    <cfRule type="cellIs" dxfId="6307" priority="3081" operator="lessThan">
      <formula>0.8</formula>
    </cfRule>
  </conditionalFormatting>
  <conditionalFormatting sqref="S85">
    <cfRule type="cellIs" dxfId="6306" priority="3080" operator="lessThan">
      <formula>0.8</formula>
    </cfRule>
  </conditionalFormatting>
  <conditionalFormatting sqref="AF107">
    <cfRule type="cellIs" dxfId="6305" priority="3079" operator="lessThan">
      <formula>0</formula>
    </cfRule>
  </conditionalFormatting>
  <conditionalFormatting sqref="AH100:AH107">
    <cfRule type="cellIs" dxfId="6304" priority="3078" operator="lessThan">
      <formula>0.8</formula>
    </cfRule>
  </conditionalFormatting>
  <conditionalFormatting sqref="AG107">
    <cfRule type="cellIs" dxfId="6303" priority="3076" operator="greaterThan">
      <formula>1</formula>
    </cfRule>
    <cfRule type="cellIs" dxfId="6302" priority="3077" operator="lessThan">
      <formula>0.8</formula>
    </cfRule>
  </conditionalFormatting>
  <conditionalFormatting sqref="P106:P107">
    <cfRule type="cellIs" dxfId="6301" priority="3070" operator="greaterThan">
      <formula>0</formula>
    </cfRule>
  </conditionalFormatting>
  <conditionalFormatting sqref="Q106:Q107">
    <cfRule type="cellIs" dxfId="6300" priority="3075" operator="lessThan">
      <formula>0</formula>
    </cfRule>
  </conditionalFormatting>
  <conditionalFormatting sqref="R106:R107">
    <cfRule type="cellIs" dxfId="6299" priority="3073" operator="lessThan">
      <formula>0.8</formula>
    </cfRule>
    <cfRule type="cellIs" dxfId="6298" priority="3074" operator="greaterThan">
      <formula>1</formula>
    </cfRule>
  </conditionalFormatting>
  <conditionalFormatting sqref="R106:R107">
    <cfRule type="cellIs" dxfId="6297" priority="3071" operator="greaterThan">
      <formula>1</formula>
    </cfRule>
    <cfRule type="cellIs" dxfId="6296" priority="3072" operator="lessThan">
      <formula>0.8</formula>
    </cfRule>
  </conditionalFormatting>
  <conditionalFormatting sqref="AF109:AF120">
    <cfRule type="cellIs" dxfId="6295" priority="3069" operator="lessThan">
      <formula>0</formula>
    </cfRule>
  </conditionalFormatting>
  <conditionalFormatting sqref="S109">
    <cfRule type="cellIs" dxfId="6294" priority="3068" operator="lessThan">
      <formula>0.8</formula>
    </cfRule>
  </conditionalFormatting>
  <conditionalFormatting sqref="AG109:AG120">
    <cfRule type="cellIs" dxfId="6293" priority="3066" operator="greaterThan">
      <formula>1</formula>
    </cfRule>
    <cfRule type="cellIs" dxfId="6292" priority="3067" operator="lessThan">
      <formula>0.8</formula>
    </cfRule>
  </conditionalFormatting>
  <conditionalFormatting sqref="S150">
    <cfRule type="cellIs" dxfId="6291" priority="3065" operator="lessThan">
      <formula>0.8</formula>
    </cfRule>
  </conditionalFormatting>
  <conditionalFormatting sqref="AH150">
    <cfRule type="cellIs" dxfId="6290" priority="3064" operator="lessThan">
      <formula>0.8</formula>
    </cfRule>
  </conditionalFormatting>
  <conditionalFormatting sqref="S149">
    <cfRule type="cellIs" dxfId="6289" priority="3063" operator="lessThan">
      <formula>0.8</formula>
    </cfRule>
  </conditionalFormatting>
  <conditionalFormatting sqref="Q26:Q29">
    <cfRule type="cellIs" dxfId="6288" priority="3062" operator="lessThan">
      <formula>0</formula>
    </cfRule>
  </conditionalFormatting>
  <conditionalFormatting sqref="S21:S29 AH21:AH29">
    <cfRule type="cellIs" dxfId="6287" priority="3061" operator="lessThan">
      <formula>0.8</formula>
    </cfRule>
  </conditionalFormatting>
  <conditionalFormatting sqref="R26:R29">
    <cfRule type="cellIs" dxfId="6286" priority="3059" operator="lessThan">
      <formula>0.8</formula>
    </cfRule>
    <cfRule type="cellIs" dxfId="6285" priority="3060" operator="greaterThan">
      <formula>1</formula>
    </cfRule>
  </conditionalFormatting>
  <conditionalFormatting sqref="R26:R29">
    <cfRule type="cellIs" dxfId="6284" priority="3057" operator="greaterThan">
      <formula>1</formula>
    </cfRule>
    <cfRule type="cellIs" dxfId="6283" priority="3058" operator="lessThan">
      <formula>0.8</formula>
    </cfRule>
  </conditionalFormatting>
  <conditionalFormatting sqref="P29">
    <cfRule type="cellIs" dxfId="6282" priority="3056" operator="greaterThan">
      <formula>0</formula>
    </cfRule>
  </conditionalFormatting>
  <conditionalFormatting sqref="AH91 S91">
    <cfRule type="cellIs" dxfId="6281" priority="3055" operator="lessThan">
      <formula>0.8</formula>
    </cfRule>
  </conditionalFormatting>
  <conditionalFormatting sqref="P92:P94">
    <cfRule type="cellIs" dxfId="6280" priority="3049" operator="greaterThan">
      <formula>0</formula>
    </cfRule>
  </conditionalFormatting>
  <conditionalFormatting sqref="Q92:Q94">
    <cfRule type="cellIs" dxfId="6279" priority="3054" operator="lessThan">
      <formula>0</formula>
    </cfRule>
  </conditionalFormatting>
  <conditionalFormatting sqref="R92:R94">
    <cfRule type="cellIs" dxfId="6278" priority="3052" operator="lessThan">
      <formula>0.8</formula>
    </cfRule>
    <cfRule type="cellIs" dxfId="6277" priority="3053" operator="greaterThan">
      <formula>1</formula>
    </cfRule>
  </conditionalFormatting>
  <conditionalFormatting sqref="R92:R94">
    <cfRule type="cellIs" dxfId="6276" priority="3050" operator="greaterThan">
      <formula>1</formula>
    </cfRule>
    <cfRule type="cellIs" dxfId="6275" priority="3051" operator="lessThan">
      <formula>0.8</formula>
    </cfRule>
  </conditionalFormatting>
  <conditionalFormatting sqref="AF146 Q145:Q146">
    <cfRule type="cellIs" dxfId="6274" priority="3048" operator="lessThan">
      <formula>0</formula>
    </cfRule>
  </conditionalFormatting>
  <conditionalFormatting sqref="AH139:AH146 S139:S146">
    <cfRule type="cellIs" dxfId="6273" priority="3047" operator="lessThan">
      <formula>0.8</formula>
    </cfRule>
  </conditionalFormatting>
  <conditionalFormatting sqref="R145:R146">
    <cfRule type="cellIs" dxfId="6272" priority="3045" operator="lessThan">
      <formula>0.8</formula>
    </cfRule>
    <cfRule type="cellIs" dxfId="6271" priority="3046" operator="greaterThan">
      <formula>1</formula>
    </cfRule>
  </conditionalFormatting>
  <conditionalFormatting sqref="AG146 R145:R146">
    <cfRule type="cellIs" dxfId="6270" priority="3043" operator="greaterThan">
      <formula>1</formula>
    </cfRule>
    <cfRule type="cellIs" dxfId="6269" priority="3044" operator="lessThan">
      <formula>0.8</formula>
    </cfRule>
  </conditionalFormatting>
  <conditionalFormatting sqref="P145:P146">
    <cfRule type="cellIs" dxfId="6268" priority="3042" operator="greaterThan">
      <formula>0</formula>
    </cfRule>
  </conditionalFormatting>
  <conditionalFormatting sqref="Q119:Q120">
    <cfRule type="cellIs" dxfId="6267" priority="3041" operator="lessThan">
      <formula>0</formula>
    </cfRule>
  </conditionalFormatting>
  <conditionalFormatting sqref="R119:R120">
    <cfRule type="cellIs" dxfId="6266" priority="3039" operator="lessThan">
      <formula>0.8</formula>
    </cfRule>
    <cfRule type="cellIs" dxfId="6265" priority="3040" operator="greaterThan">
      <formula>1</formula>
    </cfRule>
  </conditionalFormatting>
  <conditionalFormatting sqref="R119:R120">
    <cfRule type="cellIs" dxfId="6264" priority="3037" operator="greaterThan">
      <formula>1</formula>
    </cfRule>
    <cfRule type="cellIs" dxfId="6263" priority="3038" operator="lessThan">
      <formula>0.8</formula>
    </cfRule>
  </conditionalFormatting>
  <conditionalFormatting sqref="P119:P120">
    <cfRule type="cellIs" dxfId="6262" priority="3036" operator="greaterThan">
      <formula>0</formula>
    </cfRule>
  </conditionalFormatting>
  <conditionalFormatting sqref="S44:S56">
    <cfRule type="cellIs" dxfId="6261" priority="3035" operator="lessThan">
      <formula>0.8</formula>
    </cfRule>
  </conditionalFormatting>
  <conditionalFormatting sqref="S108">
    <cfRule type="cellIs" dxfId="6260" priority="3034" operator="lessThan">
      <formula>0.8</formula>
    </cfRule>
  </conditionalFormatting>
  <conditionalFormatting sqref="S96">
    <cfRule type="cellIs" dxfId="6259" priority="3033" operator="lessThan">
      <formula>0.8</formula>
    </cfRule>
  </conditionalFormatting>
  <conditionalFormatting sqref="S97">
    <cfRule type="cellIs" dxfId="6258" priority="3032" operator="lessThan">
      <formula>0.8</formula>
    </cfRule>
  </conditionalFormatting>
  <conditionalFormatting sqref="S103">
    <cfRule type="cellIs" dxfId="6257" priority="3031" operator="lessThan">
      <formula>0.8</formula>
    </cfRule>
  </conditionalFormatting>
  <conditionalFormatting sqref="S99">
    <cfRule type="cellIs" dxfId="6256" priority="3030" operator="lessThan">
      <formula>0.8</formula>
    </cfRule>
  </conditionalFormatting>
  <conditionalFormatting sqref="S101">
    <cfRule type="cellIs" dxfId="6255" priority="3027" operator="lessThan">
      <formula>0.8</formula>
    </cfRule>
  </conditionalFormatting>
  <conditionalFormatting sqref="S100">
    <cfRule type="cellIs" dxfId="6254" priority="3029" operator="lessThan">
      <formula>0.8</formula>
    </cfRule>
  </conditionalFormatting>
  <conditionalFormatting sqref="S102">
    <cfRule type="cellIs" dxfId="6253" priority="3028" operator="lessThan">
      <formula>0.8</formula>
    </cfRule>
  </conditionalFormatting>
  <conditionalFormatting sqref="S98">
    <cfRule type="cellIs" dxfId="6252" priority="3026" operator="lessThan">
      <formula>0.8</formula>
    </cfRule>
  </conditionalFormatting>
  <conditionalFormatting sqref="S104">
    <cfRule type="cellIs" dxfId="6251" priority="3025" operator="lessThan">
      <formula>0.8</formula>
    </cfRule>
  </conditionalFormatting>
  <conditionalFormatting sqref="Q162:Q167">
    <cfRule type="cellIs" dxfId="6250" priority="3024" operator="lessThan">
      <formula>0</formula>
    </cfRule>
  </conditionalFormatting>
  <conditionalFormatting sqref="R162:R167">
    <cfRule type="cellIs" dxfId="6249" priority="3022" operator="lessThan">
      <formula>0.8</formula>
    </cfRule>
    <cfRule type="cellIs" dxfId="6248" priority="3023" operator="greaterThan">
      <formula>1</formula>
    </cfRule>
  </conditionalFormatting>
  <conditionalFormatting sqref="R162:R167">
    <cfRule type="cellIs" dxfId="6247" priority="3020" operator="greaterThan">
      <formula>1</formula>
    </cfRule>
    <cfRule type="cellIs" dxfId="6246" priority="3021" operator="lessThan">
      <formula>0.8</formula>
    </cfRule>
  </conditionalFormatting>
  <conditionalFormatting sqref="P162:P167">
    <cfRule type="cellIs" dxfId="6245" priority="3019" operator="greaterThan">
      <formula>0</formula>
    </cfRule>
  </conditionalFormatting>
  <conditionalFormatting sqref="P168">
    <cfRule type="cellIs" dxfId="6244" priority="3013" operator="greaterThan">
      <formula>0</formula>
    </cfRule>
  </conditionalFormatting>
  <conditionalFormatting sqref="R168">
    <cfRule type="cellIs" dxfId="6243" priority="3016" operator="lessThan">
      <formula>0.8</formula>
    </cfRule>
    <cfRule type="cellIs" dxfId="6242" priority="3017" operator="greaterThan">
      <formula>1</formula>
    </cfRule>
  </conditionalFormatting>
  <conditionalFormatting sqref="R168">
    <cfRule type="cellIs" dxfId="6241" priority="3014" operator="greaterThan">
      <formula>1</formula>
    </cfRule>
    <cfRule type="cellIs" dxfId="6240" priority="3015" operator="lessThan">
      <formula>0.8</formula>
    </cfRule>
  </conditionalFormatting>
  <conditionalFormatting sqref="Q168">
    <cfRule type="cellIs" dxfId="6239" priority="3018" operator="lessThan">
      <formula>0</formula>
    </cfRule>
  </conditionalFormatting>
  <conditionalFormatting sqref="Q83 Q89">
    <cfRule type="cellIs" dxfId="6238" priority="3012" operator="lessThan">
      <formula>0</formula>
    </cfRule>
  </conditionalFormatting>
  <conditionalFormatting sqref="R83 R89">
    <cfRule type="cellIs" dxfId="6237" priority="3010" operator="lessThan">
      <formula>0.8</formula>
    </cfRule>
    <cfRule type="cellIs" dxfId="6236" priority="3011" operator="greaterThan">
      <formula>1</formula>
    </cfRule>
  </conditionalFormatting>
  <conditionalFormatting sqref="R83 R89">
    <cfRule type="cellIs" dxfId="6235" priority="3008" operator="greaterThan">
      <formula>1</formula>
    </cfRule>
    <cfRule type="cellIs" dxfId="6234" priority="3009" operator="lessThan">
      <formula>0.8</formula>
    </cfRule>
  </conditionalFormatting>
  <conditionalFormatting sqref="P83 P89">
    <cfRule type="cellIs" dxfId="6233" priority="3007" operator="greaterThan">
      <formula>0</formula>
    </cfRule>
  </conditionalFormatting>
  <conditionalFormatting sqref="Q83 Q89">
    <cfRule type="cellIs" dxfId="6232" priority="3006" operator="lessThan">
      <formula>0</formula>
    </cfRule>
  </conditionalFormatting>
  <conditionalFormatting sqref="R83 R89">
    <cfRule type="cellIs" dxfId="6231" priority="3004" operator="lessThan">
      <formula>0.8</formula>
    </cfRule>
    <cfRule type="cellIs" dxfId="6230" priority="3005" operator="greaterThan">
      <formula>1</formula>
    </cfRule>
  </conditionalFormatting>
  <conditionalFormatting sqref="R83 R89">
    <cfRule type="cellIs" dxfId="6229" priority="3002" operator="greaterThan">
      <formula>1</formula>
    </cfRule>
    <cfRule type="cellIs" dxfId="6228" priority="3003" operator="lessThan">
      <formula>0.8</formula>
    </cfRule>
  </conditionalFormatting>
  <conditionalFormatting sqref="P83 P89">
    <cfRule type="cellIs" dxfId="6227" priority="3001" operator="greaterThan">
      <formula>0</formula>
    </cfRule>
  </conditionalFormatting>
  <conditionalFormatting sqref="Q83 Q89">
    <cfRule type="cellIs" dxfId="6226" priority="3000" operator="lessThan">
      <formula>0</formula>
    </cfRule>
  </conditionalFormatting>
  <conditionalFormatting sqref="R83 R89">
    <cfRule type="cellIs" dxfId="6225" priority="2998" operator="lessThan">
      <formula>0.8</formula>
    </cfRule>
    <cfRule type="cellIs" dxfId="6224" priority="2999" operator="greaterThan">
      <formula>1</formula>
    </cfRule>
  </conditionalFormatting>
  <conditionalFormatting sqref="R83 R89">
    <cfRule type="cellIs" dxfId="6223" priority="2996" operator="greaterThan">
      <formula>1</formula>
    </cfRule>
    <cfRule type="cellIs" dxfId="6222" priority="2997" operator="lessThan">
      <formula>0.8</formula>
    </cfRule>
  </conditionalFormatting>
  <conditionalFormatting sqref="P83 P89">
    <cfRule type="cellIs" dxfId="6221" priority="2995" operator="greaterThan">
      <formula>0</formula>
    </cfRule>
  </conditionalFormatting>
  <conditionalFormatting sqref="Q83 Q89">
    <cfRule type="cellIs" dxfId="6220" priority="2994" operator="lessThan">
      <formula>0</formula>
    </cfRule>
  </conditionalFormatting>
  <conditionalFormatting sqref="R83 R89">
    <cfRule type="cellIs" dxfId="6219" priority="2992" operator="lessThan">
      <formula>0.8</formula>
    </cfRule>
    <cfRule type="cellIs" dxfId="6218" priority="2993" operator="greaterThan">
      <formula>1</formula>
    </cfRule>
  </conditionalFormatting>
  <conditionalFormatting sqref="R83 R89">
    <cfRule type="cellIs" dxfId="6217" priority="2990" operator="greaterThan">
      <formula>1</formula>
    </cfRule>
    <cfRule type="cellIs" dxfId="6216" priority="2991" operator="lessThan">
      <formula>0.8</formula>
    </cfRule>
  </conditionalFormatting>
  <conditionalFormatting sqref="P83 P89">
    <cfRule type="cellIs" dxfId="6215" priority="2989" operator="greaterThan">
      <formula>0</formula>
    </cfRule>
  </conditionalFormatting>
  <conditionalFormatting sqref="P83 P89">
    <cfRule type="cellIs" dxfId="6214" priority="2983" operator="greaterThan">
      <formula>0</formula>
    </cfRule>
  </conditionalFormatting>
  <conditionalFormatting sqref="Q83 Q89">
    <cfRule type="cellIs" dxfId="6213" priority="2988" operator="lessThan">
      <formula>0</formula>
    </cfRule>
  </conditionalFormatting>
  <conditionalFormatting sqref="R83 R89">
    <cfRule type="cellIs" dxfId="6212" priority="2986" operator="lessThan">
      <formula>0.8</formula>
    </cfRule>
    <cfRule type="cellIs" dxfId="6211" priority="2987" operator="greaterThan">
      <formula>1</formula>
    </cfRule>
  </conditionalFormatting>
  <conditionalFormatting sqref="R83 R89">
    <cfRule type="cellIs" dxfId="6210" priority="2984" operator="greaterThan">
      <formula>1</formula>
    </cfRule>
    <cfRule type="cellIs" dxfId="6209" priority="2985" operator="lessThan">
      <formula>0.8</formula>
    </cfRule>
  </conditionalFormatting>
  <conditionalFormatting sqref="P83 P89">
    <cfRule type="cellIs" dxfId="6208" priority="2977" operator="greaterThan">
      <formula>0</formula>
    </cfRule>
  </conditionalFormatting>
  <conditionalFormatting sqref="Q83 Q89">
    <cfRule type="cellIs" dxfId="6207" priority="2982" operator="lessThan">
      <formula>0</formula>
    </cfRule>
  </conditionalFormatting>
  <conditionalFormatting sqref="R83 R89">
    <cfRule type="cellIs" dxfId="6206" priority="2980" operator="lessThan">
      <formula>0.8</formula>
    </cfRule>
    <cfRule type="cellIs" dxfId="6205" priority="2981" operator="greaterThan">
      <formula>1</formula>
    </cfRule>
  </conditionalFormatting>
  <conditionalFormatting sqref="R83 R89">
    <cfRule type="cellIs" dxfId="6204" priority="2978" operator="greaterThan">
      <formula>1</formula>
    </cfRule>
    <cfRule type="cellIs" dxfId="6203" priority="2979" operator="lessThan">
      <formula>0.8</formula>
    </cfRule>
  </conditionalFormatting>
  <conditionalFormatting sqref="R83 R89">
    <cfRule type="cellIs" dxfId="6202" priority="2974" operator="lessThan">
      <formula>0.8</formula>
    </cfRule>
    <cfRule type="cellIs" dxfId="6201" priority="2975" operator="greaterThan">
      <formula>1</formula>
    </cfRule>
  </conditionalFormatting>
  <conditionalFormatting sqref="R83 R89">
    <cfRule type="cellIs" dxfId="6200" priority="2972" operator="greaterThan">
      <formula>1</formula>
    </cfRule>
    <cfRule type="cellIs" dxfId="6199" priority="2973" operator="lessThan">
      <formula>0.8</formula>
    </cfRule>
  </conditionalFormatting>
  <conditionalFormatting sqref="P83 P89">
    <cfRule type="cellIs" dxfId="6198" priority="2971" operator="greaterThan">
      <formula>0</formula>
    </cfRule>
  </conditionalFormatting>
  <conditionalFormatting sqref="Q83 Q89">
    <cfRule type="cellIs" dxfId="6197" priority="2976" operator="lessThan">
      <formula>0</formula>
    </cfRule>
  </conditionalFormatting>
  <conditionalFormatting sqref="Q83 Q89">
    <cfRule type="cellIs" dxfId="6196" priority="2970" operator="lessThan">
      <formula>0</formula>
    </cfRule>
  </conditionalFormatting>
  <conditionalFormatting sqref="R83 R89">
    <cfRule type="cellIs" dxfId="6195" priority="2968" operator="lessThan">
      <formula>0.8</formula>
    </cfRule>
    <cfRule type="cellIs" dxfId="6194" priority="2969" operator="greaterThan">
      <formula>1</formula>
    </cfRule>
  </conditionalFormatting>
  <conditionalFormatting sqref="R83 R89">
    <cfRule type="cellIs" dxfId="6193" priority="2966" operator="greaterThan">
      <formula>1</formula>
    </cfRule>
    <cfRule type="cellIs" dxfId="6192" priority="2967" operator="lessThan">
      <formula>0.8</formula>
    </cfRule>
  </conditionalFormatting>
  <conditionalFormatting sqref="P83 P89">
    <cfRule type="cellIs" dxfId="6191" priority="2965" operator="greaterThan">
      <formula>0</formula>
    </cfRule>
  </conditionalFormatting>
  <conditionalFormatting sqref="P83 P89">
    <cfRule type="cellIs" dxfId="6190" priority="2959" operator="greaterThan">
      <formula>0</formula>
    </cfRule>
  </conditionalFormatting>
  <conditionalFormatting sqref="Q83 Q89">
    <cfRule type="cellIs" dxfId="6189" priority="2964" operator="lessThan">
      <formula>0</formula>
    </cfRule>
  </conditionalFormatting>
  <conditionalFormatting sqref="R83 R89">
    <cfRule type="cellIs" dxfId="6188" priority="2962" operator="lessThan">
      <formula>0.8</formula>
    </cfRule>
    <cfRule type="cellIs" dxfId="6187" priority="2963" operator="greaterThan">
      <formula>1</formula>
    </cfRule>
  </conditionalFormatting>
  <conditionalFormatting sqref="R83 R89">
    <cfRule type="cellIs" dxfId="6186" priority="2960" operator="greaterThan">
      <formula>1</formula>
    </cfRule>
    <cfRule type="cellIs" dxfId="6185" priority="2961" operator="lessThan">
      <formula>0.8</formula>
    </cfRule>
  </conditionalFormatting>
  <conditionalFormatting sqref="P83 P89">
    <cfRule type="cellIs" dxfId="6184" priority="2953" operator="greaterThan">
      <formula>0</formula>
    </cfRule>
  </conditionalFormatting>
  <conditionalFormatting sqref="Q83 Q89">
    <cfRule type="cellIs" dxfId="6183" priority="2958" operator="lessThan">
      <formula>0</formula>
    </cfRule>
  </conditionalFormatting>
  <conditionalFormatting sqref="R83 R89">
    <cfRule type="cellIs" dxfId="6182" priority="2956" operator="lessThan">
      <formula>0.8</formula>
    </cfRule>
    <cfRule type="cellIs" dxfId="6181" priority="2957" operator="greaterThan">
      <formula>1</formula>
    </cfRule>
  </conditionalFormatting>
  <conditionalFormatting sqref="R83 R89">
    <cfRule type="cellIs" dxfId="6180" priority="2954" operator="greaterThan">
      <formula>1</formula>
    </cfRule>
    <cfRule type="cellIs" dxfId="6179" priority="2955" operator="lessThan">
      <formula>0.8</formula>
    </cfRule>
  </conditionalFormatting>
  <conditionalFormatting sqref="R83 R89">
    <cfRule type="cellIs" dxfId="6178" priority="2950" operator="lessThan">
      <formula>0.8</formula>
    </cfRule>
    <cfRule type="cellIs" dxfId="6177" priority="2951" operator="greaterThan">
      <formula>1</formula>
    </cfRule>
  </conditionalFormatting>
  <conditionalFormatting sqref="R83 R89">
    <cfRule type="cellIs" dxfId="6176" priority="2948" operator="greaterThan">
      <formula>1</formula>
    </cfRule>
    <cfRule type="cellIs" dxfId="6175" priority="2949" operator="lessThan">
      <formula>0.8</formula>
    </cfRule>
  </conditionalFormatting>
  <conditionalFormatting sqref="P83 P89">
    <cfRule type="cellIs" dxfId="6174" priority="2947" operator="greaterThan">
      <formula>0</formula>
    </cfRule>
  </conditionalFormatting>
  <conditionalFormatting sqref="Q83 Q89">
    <cfRule type="cellIs" dxfId="6173" priority="2952" operator="lessThan">
      <formula>0</formula>
    </cfRule>
  </conditionalFormatting>
  <conditionalFormatting sqref="P83 P89">
    <cfRule type="cellIs" dxfId="6172" priority="2941" operator="greaterThan">
      <formula>0</formula>
    </cfRule>
  </conditionalFormatting>
  <conditionalFormatting sqref="Q83 Q89">
    <cfRule type="cellIs" dxfId="6171" priority="2946" operator="lessThan">
      <formula>0</formula>
    </cfRule>
  </conditionalFormatting>
  <conditionalFormatting sqref="R83 R89">
    <cfRule type="cellIs" dxfId="6170" priority="2944" operator="lessThan">
      <formula>0.8</formula>
    </cfRule>
    <cfRule type="cellIs" dxfId="6169" priority="2945" operator="greaterThan">
      <formula>1</formula>
    </cfRule>
  </conditionalFormatting>
  <conditionalFormatting sqref="R83 R89">
    <cfRule type="cellIs" dxfId="6168" priority="2942" operator="greaterThan">
      <formula>1</formula>
    </cfRule>
    <cfRule type="cellIs" dxfId="6167" priority="2943" operator="lessThan">
      <formula>0.8</formula>
    </cfRule>
  </conditionalFormatting>
  <conditionalFormatting sqref="R83 R89">
    <cfRule type="cellIs" dxfId="6166" priority="2938" operator="lessThan">
      <formula>0.8</formula>
    </cfRule>
    <cfRule type="cellIs" dxfId="6165" priority="2939" operator="greaterThan">
      <formula>1</formula>
    </cfRule>
  </conditionalFormatting>
  <conditionalFormatting sqref="R83 R89">
    <cfRule type="cellIs" dxfId="6164" priority="2936" operator="greaterThan">
      <formula>1</formula>
    </cfRule>
    <cfRule type="cellIs" dxfId="6163" priority="2937" operator="lessThan">
      <formula>0.8</formula>
    </cfRule>
  </conditionalFormatting>
  <conditionalFormatting sqref="P83 P89">
    <cfRule type="cellIs" dxfId="6162" priority="2935" operator="greaterThan">
      <formula>0</formula>
    </cfRule>
  </conditionalFormatting>
  <conditionalFormatting sqref="Q83 Q89">
    <cfRule type="cellIs" dxfId="6161" priority="2940" operator="lessThan">
      <formula>0</formula>
    </cfRule>
  </conditionalFormatting>
  <conditionalFormatting sqref="R83 R89">
    <cfRule type="cellIs" dxfId="6160" priority="2932" operator="lessThan">
      <formula>0.8</formula>
    </cfRule>
    <cfRule type="cellIs" dxfId="6159" priority="2933" operator="greaterThan">
      <formula>1</formula>
    </cfRule>
  </conditionalFormatting>
  <conditionalFormatting sqref="R83 R89">
    <cfRule type="cellIs" dxfId="6158" priority="2930" operator="greaterThan">
      <formula>1</formula>
    </cfRule>
    <cfRule type="cellIs" dxfId="6157" priority="2931" operator="lessThan">
      <formula>0.8</formula>
    </cfRule>
  </conditionalFormatting>
  <conditionalFormatting sqref="P83 P89">
    <cfRule type="cellIs" dxfId="6156" priority="2929" operator="greaterThan">
      <formula>0</formula>
    </cfRule>
  </conditionalFormatting>
  <conditionalFormatting sqref="Q83 Q89">
    <cfRule type="cellIs" dxfId="6155" priority="2934" operator="lessThan">
      <formula>0</formula>
    </cfRule>
  </conditionalFormatting>
  <conditionalFormatting sqref="Q83 Q89">
    <cfRule type="cellIs" dxfId="6154" priority="2928" operator="lessThan">
      <formula>0</formula>
    </cfRule>
  </conditionalFormatting>
  <conditionalFormatting sqref="R83 R89">
    <cfRule type="cellIs" dxfId="6153" priority="2926" operator="lessThan">
      <formula>0.8</formula>
    </cfRule>
    <cfRule type="cellIs" dxfId="6152" priority="2927" operator="greaterThan">
      <formula>1</formula>
    </cfRule>
  </conditionalFormatting>
  <conditionalFormatting sqref="R83 R89">
    <cfRule type="cellIs" dxfId="6151" priority="2924" operator="greaterThan">
      <formula>1</formula>
    </cfRule>
    <cfRule type="cellIs" dxfId="6150" priority="2925" operator="lessThan">
      <formula>0.8</formula>
    </cfRule>
  </conditionalFormatting>
  <conditionalFormatting sqref="P83 P89">
    <cfRule type="cellIs" dxfId="6149" priority="2923" operator="greaterThan">
      <formula>0</formula>
    </cfRule>
  </conditionalFormatting>
  <conditionalFormatting sqref="Q83 Q89">
    <cfRule type="cellIs" dxfId="6148" priority="2917" operator="lessThan">
      <formula>0</formula>
    </cfRule>
  </conditionalFormatting>
  <conditionalFormatting sqref="R83 R89">
    <cfRule type="cellIs" dxfId="6147" priority="2921" operator="lessThan">
      <formula>0.8</formula>
    </cfRule>
    <cfRule type="cellIs" dxfId="6146" priority="2922" operator="greaterThan">
      <formula>1</formula>
    </cfRule>
  </conditionalFormatting>
  <conditionalFormatting sqref="R83 R89">
    <cfRule type="cellIs" dxfId="6145" priority="2919" operator="greaterThan">
      <formula>1</formula>
    </cfRule>
    <cfRule type="cellIs" dxfId="6144" priority="2920" operator="lessThan">
      <formula>0.8</formula>
    </cfRule>
  </conditionalFormatting>
  <conditionalFormatting sqref="P83 P89">
    <cfRule type="cellIs" dxfId="6143" priority="2918" operator="greaterThan">
      <formula>0</formula>
    </cfRule>
  </conditionalFormatting>
  <conditionalFormatting sqref="Q83 Q89">
    <cfRule type="cellIs" dxfId="6142" priority="2916" operator="lessThan">
      <formula>0</formula>
    </cfRule>
  </conditionalFormatting>
  <conditionalFormatting sqref="R83 R89">
    <cfRule type="cellIs" dxfId="6141" priority="2914" operator="lessThan">
      <formula>0.8</formula>
    </cfRule>
    <cfRule type="cellIs" dxfId="6140" priority="2915" operator="greaterThan">
      <formula>1</formula>
    </cfRule>
  </conditionalFormatting>
  <conditionalFormatting sqref="R83 R89">
    <cfRule type="cellIs" dxfId="6139" priority="2912" operator="greaterThan">
      <formula>1</formula>
    </cfRule>
    <cfRule type="cellIs" dxfId="6138" priority="2913" operator="lessThan">
      <formula>0.8</formula>
    </cfRule>
  </conditionalFormatting>
  <conditionalFormatting sqref="P83 P89">
    <cfRule type="cellIs" dxfId="6137" priority="2911" operator="greaterThan">
      <formula>0</formula>
    </cfRule>
  </conditionalFormatting>
  <conditionalFormatting sqref="Q83 Q89">
    <cfRule type="cellIs" dxfId="6136" priority="2910" operator="lessThan">
      <formula>0</formula>
    </cfRule>
  </conditionalFormatting>
  <conditionalFormatting sqref="R83 R89">
    <cfRule type="cellIs" dxfId="6135" priority="2908" operator="lessThan">
      <formula>0.8</formula>
    </cfRule>
    <cfRule type="cellIs" dxfId="6134" priority="2909" operator="greaterThan">
      <formula>1</formula>
    </cfRule>
  </conditionalFormatting>
  <conditionalFormatting sqref="R83 R89">
    <cfRule type="cellIs" dxfId="6133" priority="2906" operator="greaterThan">
      <formula>1</formula>
    </cfRule>
    <cfRule type="cellIs" dxfId="6132" priority="2907" operator="lessThan">
      <formula>0.8</formula>
    </cfRule>
  </conditionalFormatting>
  <conditionalFormatting sqref="P83 P89">
    <cfRule type="cellIs" dxfId="6131" priority="2905" operator="greaterThan">
      <formula>0</formula>
    </cfRule>
  </conditionalFormatting>
  <conditionalFormatting sqref="Q83 Q89">
    <cfRule type="cellIs" dxfId="6130" priority="2904" operator="lessThan">
      <formula>0</formula>
    </cfRule>
  </conditionalFormatting>
  <conditionalFormatting sqref="R83 R89">
    <cfRule type="cellIs" dxfId="6129" priority="2902" operator="lessThan">
      <formula>0.8</formula>
    </cfRule>
    <cfRule type="cellIs" dxfId="6128" priority="2903" operator="greaterThan">
      <formula>1</formula>
    </cfRule>
  </conditionalFormatting>
  <conditionalFormatting sqref="R83 R89">
    <cfRule type="cellIs" dxfId="6127" priority="2900" operator="greaterThan">
      <formula>1</formula>
    </cfRule>
    <cfRule type="cellIs" dxfId="6126" priority="2901" operator="lessThan">
      <formula>0.8</formula>
    </cfRule>
  </conditionalFormatting>
  <conditionalFormatting sqref="P83 P89">
    <cfRule type="cellIs" dxfId="6125" priority="2899" operator="greaterThan">
      <formula>0</formula>
    </cfRule>
  </conditionalFormatting>
  <conditionalFormatting sqref="Q83 Q89">
    <cfRule type="cellIs" dxfId="6124" priority="2898" operator="lessThan">
      <formula>0</formula>
    </cfRule>
  </conditionalFormatting>
  <conditionalFormatting sqref="R83 R89">
    <cfRule type="cellIs" dxfId="6123" priority="2896" operator="lessThan">
      <formula>0.8</formula>
    </cfRule>
    <cfRule type="cellIs" dxfId="6122" priority="2897" operator="greaterThan">
      <formula>1</formula>
    </cfRule>
  </conditionalFormatting>
  <conditionalFormatting sqref="R83 R89">
    <cfRule type="cellIs" dxfId="6121" priority="2894" operator="greaterThan">
      <formula>1</formula>
    </cfRule>
    <cfRule type="cellIs" dxfId="6120" priority="2895" operator="lessThan">
      <formula>0.8</formula>
    </cfRule>
  </conditionalFormatting>
  <conditionalFormatting sqref="P83 P89">
    <cfRule type="cellIs" dxfId="6119" priority="2893" operator="greaterThan">
      <formula>0</formula>
    </cfRule>
  </conditionalFormatting>
  <conditionalFormatting sqref="Q83 Q89">
    <cfRule type="cellIs" dxfId="6118" priority="2892" operator="lessThan">
      <formula>0</formula>
    </cfRule>
  </conditionalFormatting>
  <conditionalFormatting sqref="R83 R89">
    <cfRule type="cellIs" dxfId="6117" priority="2890" operator="lessThan">
      <formula>0.8</formula>
    </cfRule>
    <cfRule type="cellIs" dxfId="6116" priority="2891" operator="greaterThan">
      <formula>1</formula>
    </cfRule>
  </conditionalFormatting>
  <conditionalFormatting sqref="R83 R89">
    <cfRule type="cellIs" dxfId="6115" priority="2888" operator="greaterThan">
      <formula>1</formula>
    </cfRule>
    <cfRule type="cellIs" dxfId="6114" priority="2889" operator="lessThan">
      <formula>0.8</formula>
    </cfRule>
  </conditionalFormatting>
  <conditionalFormatting sqref="P83 P89">
    <cfRule type="cellIs" dxfId="6113" priority="2887" operator="greaterThan">
      <formula>0</formula>
    </cfRule>
  </conditionalFormatting>
  <conditionalFormatting sqref="P83 P89">
    <cfRule type="cellIs" dxfId="6112" priority="2881" operator="greaterThan">
      <formula>0</formula>
    </cfRule>
  </conditionalFormatting>
  <conditionalFormatting sqref="Q83 Q89">
    <cfRule type="cellIs" dxfId="6111" priority="2886" operator="lessThan">
      <formula>0</formula>
    </cfRule>
  </conditionalFormatting>
  <conditionalFormatting sqref="R83 R89">
    <cfRule type="cellIs" dxfId="6110" priority="2884" operator="lessThan">
      <formula>0.8</formula>
    </cfRule>
    <cfRule type="cellIs" dxfId="6109" priority="2885" operator="greaterThan">
      <formula>1</formula>
    </cfRule>
  </conditionalFormatting>
  <conditionalFormatting sqref="R83 R89">
    <cfRule type="cellIs" dxfId="6108" priority="2882" operator="greaterThan">
      <formula>1</formula>
    </cfRule>
    <cfRule type="cellIs" dxfId="6107" priority="2883" operator="lessThan">
      <formula>0.8</formula>
    </cfRule>
  </conditionalFormatting>
  <conditionalFormatting sqref="P83 P89">
    <cfRule type="cellIs" dxfId="6106" priority="2875" operator="greaterThan">
      <formula>0</formula>
    </cfRule>
  </conditionalFormatting>
  <conditionalFormatting sqref="Q83 Q89">
    <cfRule type="cellIs" dxfId="6105" priority="2880" operator="lessThan">
      <formula>0</formula>
    </cfRule>
  </conditionalFormatting>
  <conditionalFormatting sqref="R83 R89">
    <cfRule type="cellIs" dxfId="6104" priority="2878" operator="lessThan">
      <formula>0.8</formula>
    </cfRule>
    <cfRule type="cellIs" dxfId="6103" priority="2879" operator="greaterThan">
      <formula>1</formula>
    </cfRule>
  </conditionalFormatting>
  <conditionalFormatting sqref="R83 R89">
    <cfRule type="cellIs" dxfId="6102" priority="2876" operator="greaterThan">
      <formula>1</formula>
    </cfRule>
    <cfRule type="cellIs" dxfId="6101" priority="2877" operator="lessThan">
      <formula>0.8</formula>
    </cfRule>
  </conditionalFormatting>
  <conditionalFormatting sqref="R83 R89">
    <cfRule type="cellIs" dxfId="6100" priority="2872" operator="lessThan">
      <formula>0.8</formula>
    </cfRule>
    <cfRule type="cellIs" dxfId="6099" priority="2873" operator="greaterThan">
      <formula>1</formula>
    </cfRule>
  </conditionalFormatting>
  <conditionalFormatting sqref="R83 R89">
    <cfRule type="cellIs" dxfId="6098" priority="2870" operator="greaterThan">
      <formula>1</formula>
    </cfRule>
    <cfRule type="cellIs" dxfId="6097" priority="2871" operator="lessThan">
      <formula>0.8</formula>
    </cfRule>
  </conditionalFormatting>
  <conditionalFormatting sqref="P83 P89">
    <cfRule type="cellIs" dxfId="6096" priority="2869" operator="greaterThan">
      <formula>0</formula>
    </cfRule>
  </conditionalFormatting>
  <conditionalFormatting sqref="Q83 Q89">
    <cfRule type="cellIs" dxfId="6095" priority="2874" operator="lessThan">
      <formula>0</formula>
    </cfRule>
  </conditionalFormatting>
  <conditionalFormatting sqref="Q83 Q89">
    <cfRule type="cellIs" dxfId="6094" priority="2868" operator="lessThan">
      <formula>0</formula>
    </cfRule>
  </conditionalFormatting>
  <conditionalFormatting sqref="R83 R89">
    <cfRule type="cellIs" dxfId="6093" priority="2866" operator="lessThan">
      <formula>0.8</formula>
    </cfRule>
    <cfRule type="cellIs" dxfId="6092" priority="2867" operator="greaterThan">
      <formula>1</formula>
    </cfRule>
  </conditionalFormatting>
  <conditionalFormatting sqref="R83 R89">
    <cfRule type="cellIs" dxfId="6091" priority="2864" operator="greaterThan">
      <formula>1</formula>
    </cfRule>
    <cfRule type="cellIs" dxfId="6090" priority="2865" operator="lessThan">
      <formula>0.8</formula>
    </cfRule>
  </conditionalFormatting>
  <conditionalFormatting sqref="P83 P89">
    <cfRule type="cellIs" dxfId="6089" priority="2863" operator="greaterThan">
      <formula>0</formula>
    </cfRule>
  </conditionalFormatting>
  <conditionalFormatting sqref="Q83 Q89">
    <cfRule type="cellIs" dxfId="6088" priority="2862" operator="lessThan">
      <formula>0</formula>
    </cfRule>
  </conditionalFormatting>
  <conditionalFormatting sqref="R83 R89">
    <cfRule type="cellIs" dxfId="6087" priority="2860" operator="lessThan">
      <formula>0.8</formula>
    </cfRule>
    <cfRule type="cellIs" dxfId="6086" priority="2861" operator="greaterThan">
      <formula>1</formula>
    </cfRule>
  </conditionalFormatting>
  <conditionalFormatting sqref="R83 R89">
    <cfRule type="cellIs" dxfId="6085" priority="2858" operator="greaterThan">
      <formula>1</formula>
    </cfRule>
    <cfRule type="cellIs" dxfId="6084" priority="2859" operator="lessThan">
      <formula>0.8</formula>
    </cfRule>
  </conditionalFormatting>
  <conditionalFormatting sqref="P83 P89">
    <cfRule type="cellIs" dxfId="6083" priority="2857" operator="greaterThan">
      <formula>0</formula>
    </cfRule>
  </conditionalFormatting>
  <conditionalFormatting sqref="Q83 Q89">
    <cfRule type="cellIs" dxfId="6082" priority="2856" operator="lessThan">
      <formula>0</formula>
    </cfRule>
  </conditionalFormatting>
  <conditionalFormatting sqref="R83 R89">
    <cfRule type="cellIs" dxfId="6081" priority="2854" operator="lessThan">
      <formula>0.8</formula>
    </cfRule>
    <cfRule type="cellIs" dxfId="6080" priority="2855" operator="greaterThan">
      <formula>1</formula>
    </cfRule>
  </conditionalFormatting>
  <conditionalFormatting sqref="R83 R89">
    <cfRule type="cellIs" dxfId="6079" priority="2852" operator="greaterThan">
      <formula>1</formula>
    </cfRule>
    <cfRule type="cellIs" dxfId="6078" priority="2853" operator="lessThan">
      <formula>0.8</formula>
    </cfRule>
  </conditionalFormatting>
  <conditionalFormatting sqref="P83 P89">
    <cfRule type="cellIs" dxfId="6077" priority="2851" operator="greaterThan">
      <formula>0</formula>
    </cfRule>
  </conditionalFormatting>
  <conditionalFormatting sqref="Q83 Q89">
    <cfRule type="cellIs" dxfId="6076" priority="2850" operator="lessThan">
      <formula>0</formula>
    </cfRule>
  </conditionalFormatting>
  <conditionalFormatting sqref="R83 R89">
    <cfRule type="cellIs" dxfId="6075" priority="2848" operator="lessThan">
      <formula>0.8</formula>
    </cfRule>
    <cfRule type="cellIs" dxfId="6074" priority="2849" operator="greaterThan">
      <formula>1</formula>
    </cfRule>
  </conditionalFormatting>
  <conditionalFormatting sqref="R83 R89">
    <cfRule type="cellIs" dxfId="6073" priority="2846" operator="greaterThan">
      <formula>1</formula>
    </cfRule>
    <cfRule type="cellIs" dxfId="6072" priority="2847" operator="lessThan">
      <formula>0.8</formula>
    </cfRule>
  </conditionalFormatting>
  <conditionalFormatting sqref="P83 P89">
    <cfRule type="cellIs" dxfId="6071" priority="2845" operator="greaterThan">
      <formula>0</formula>
    </cfRule>
  </conditionalFormatting>
  <conditionalFormatting sqref="P83 P89">
    <cfRule type="cellIs" dxfId="6070" priority="2839" operator="greaterThan">
      <formula>0</formula>
    </cfRule>
  </conditionalFormatting>
  <conditionalFormatting sqref="Q83 Q89">
    <cfRule type="cellIs" dxfId="6069" priority="2844" operator="lessThan">
      <formula>0</formula>
    </cfRule>
  </conditionalFormatting>
  <conditionalFormatting sqref="R83 R89">
    <cfRule type="cellIs" dxfId="6068" priority="2842" operator="lessThan">
      <formula>0.8</formula>
    </cfRule>
    <cfRule type="cellIs" dxfId="6067" priority="2843" operator="greaterThan">
      <formula>1</formula>
    </cfRule>
  </conditionalFormatting>
  <conditionalFormatting sqref="R83 R89">
    <cfRule type="cellIs" dxfId="6066" priority="2840" operator="greaterThan">
      <formula>1</formula>
    </cfRule>
    <cfRule type="cellIs" dxfId="6065" priority="2841" operator="lessThan">
      <formula>0.8</formula>
    </cfRule>
  </conditionalFormatting>
  <conditionalFormatting sqref="P83 P89">
    <cfRule type="cellIs" dxfId="6064" priority="2833" operator="greaterThan">
      <formula>0</formula>
    </cfRule>
  </conditionalFormatting>
  <conditionalFormatting sqref="Q83 Q89">
    <cfRule type="cellIs" dxfId="6063" priority="2838" operator="lessThan">
      <formula>0</formula>
    </cfRule>
  </conditionalFormatting>
  <conditionalFormatting sqref="R83 R89">
    <cfRule type="cellIs" dxfId="6062" priority="2836" operator="lessThan">
      <formula>0.8</formula>
    </cfRule>
    <cfRule type="cellIs" dxfId="6061" priority="2837" operator="greaterThan">
      <formula>1</formula>
    </cfRule>
  </conditionalFormatting>
  <conditionalFormatting sqref="R83 R89">
    <cfRule type="cellIs" dxfId="6060" priority="2834" operator="greaterThan">
      <formula>1</formula>
    </cfRule>
    <cfRule type="cellIs" dxfId="6059" priority="2835" operator="lessThan">
      <formula>0.8</formula>
    </cfRule>
  </conditionalFormatting>
  <conditionalFormatting sqref="R83 R89">
    <cfRule type="cellIs" dxfId="6058" priority="2830" operator="lessThan">
      <formula>0.8</formula>
    </cfRule>
    <cfRule type="cellIs" dxfId="6057" priority="2831" operator="greaterThan">
      <formula>1</formula>
    </cfRule>
  </conditionalFormatting>
  <conditionalFormatting sqref="R83 R89">
    <cfRule type="cellIs" dxfId="6056" priority="2828" operator="greaterThan">
      <formula>1</formula>
    </cfRule>
    <cfRule type="cellIs" dxfId="6055" priority="2829" operator="lessThan">
      <formula>0.8</formula>
    </cfRule>
  </conditionalFormatting>
  <conditionalFormatting sqref="P83 P89">
    <cfRule type="cellIs" dxfId="6054" priority="2827" operator="greaterThan">
      <formula>0</formula>
    </cfRule>
  </conditionalFormatting>
  <conditionalFormatting sqref="Q83 Q89">
    <cfRule type="cellIs" dxfId="6053" priority="2832" operator="lessThan">
      <formula>0</formula>
    </cfRule>
  </conditionalFormatting>
  <conditionalFormatting sqref="Q83 Q89">
    <cfRule type="cellIs" dxfId="6052" priority="2826" operator="lessThan">
      <formula>0</formula>
    </cfRule>
  </conditionalFormatting>
  <conditionalFormatting sqref="R83 R89">
    <cfRule type="cellIs" dxfId="6051" priority="2824" operator="lessThan">
      <formula>0.8</formula>
    </cfRule>
    <cfRule type="cellIs" dxfId="6050" priority="2825" operator="greaterThan">
      <formula>1</formula>
    </cfRule>
  </conditionalFormatting>
  <conditionalFormatting sqref="R83 R89">
    <cfRule type="cellIs" dxfId="6049" priority="2822" operator="greaterThan">
      <formula>1</formula>
    </cfRule>
    <cfRule type="cellIs" dxfId="6048" priority="2823" operator="lessThan">
      <formula>0.8</formula>
    </cfRule>
  </conditionalFormatting>
  <conditionalFormatting sqref="P83 P89">
    <cfRule type="cellIs" dxfId="6047" priority="2821" operator="greaterThan">
      <formula>0</formula>
    </cfRule>
  </conditionalFormatting>
  <conditionalFormatting sqref="P83 P89">
    <cfRule type="cellIs" dxfId="6046" priority="2815" operator="greaterThan">
      <formula>0</formula>
    </cfRule>
  </conditionalFormatting>
  <conditionalFormatting sqref="Q83 Q89">
    <cfRule type="cellIs" dxfId="6045" priority="2820" operator="lessThan">
      <formula>0</formula>
    </cfRule>
  </conditionalFormatting>
  <conditionalFormatting sqref="R83 R89">
    <cfRule type="cellIs" dxfId="6044" priority="2818" operator="lessThan">
      <formula>0.8</formula>
    </cfRule>
    <cfRule type="cellIs" dxfId="6043" priority="2819" operator="greaterThan">
      <formula>1</formula>
    </cfRule>
  </conditionalFormatting>
  <conditionalFormatting sqref="R83 R89">
    <cfRule type="cellIs" dxfId="6042" priority="2816" operator="greaterThan">
      <formula>1</formula>
    </cfRule>
    <cfRule type="cellIs" dxfId="6041" priority="2817" operator="lessThan">
      <formula>0.8</formula>
    </cfRule>
  </conditionalFormatting>
  <conditionalFormatting sqref="P83 P89">
    <cfRule type="cellIs" dxfId="6040" priority="2809" operator="greaterThan">
      <formula>0</formula>
    </cfRule>
  </conditionalFormatting>
  <conditionalFormatting sqref="Q83 Q89">
    <cfRule type="cellIs" dxfId="6039" priority="2814" operator="lessThan">
      <formula>0</formula>
    </cfRule>
  </conditionalFormatting>
  <conditionalFormatting sqref="R83 R89">
    <cfRule type="cellIs" dxfId="6038" priority="2812" operator="lessThan">
      <formula>0.8</formula>
    </cfRule>
    <cfRule type="cellIs" dxfId="6037" priority="2813" operator="greaterThan">
      <formula>1</formula>
    </cfRule>
  </conditionalFormatting>
  <conditionalFormatting sqref="R83 R89">
    <cfRule type="cellIs" dxfId="6036" priority="2810" operator="greaterThan">
      <formula>1</formula>
    </cfRule>
    <cfRule type="cellIs" dxfId="6035" priority="2811" operator="lessThan">
      <formula>0.8</formula>
    </cfRule>
  </conditionalFormatting>
  <conditionalFormatting sqref="R83 R89">
    <cfRule type="cellIs" dxfId="6034" priority="2806" operator="lessThan">
      <formula>0.8</formula>
    </cfRule>
    <cfRule type="cellIs" dxfId="6033" priority="2807" operator="greaterThan">
      <formula>1</formula>
    </cfRule>
  </conditionalFormatting>
  <conditionalFormatting sqref="R83 R89">
    <cfRule type="cellIs" dxfId="6032" priority="2804" operator="greaterThan">
      <formula>1</formula>
    </cfRule>
    <cfRule type="cellIs" dxfId="6031" priority="2805" operator="lessThan">
      <formula>0.8</formula>
    </cfRule>
  </conditionalFormatting>
  <conditionalFormatting sqref="P83 P89">
    <cfRule type="cellIs" dxfId="6030" priority="2803" operator="greaterThan">
      <formula>0</formula>
    </cfRule>
  </conditionalFormatting>
  <conditionalFormatting sqref="Q83 Q89">
    <cfRule type="cellIs" dxfId="6029" priority="2808" operator="lessThan">
      <formula>0</formula>
    </cfRule>
  </conditionalFormatting>
  <conditionalFormatting sqref="P83 P89">
    <cfRule type="cellIs" dxfId="6028" priority="2797" operator="greaterThan">
      <formula>0</formula>
    </cfRule>
  </conditionalFormatting>
  <conditionalFormatting sqref="Q83 Q89">
    <cfRule type="cellIs" dxfId="6027" priority="2802" operator="lessThan">
      <formula>0</formula>
    </cfRule>
  </conditionalFormatting>
  <conditionalFormatting sqref="R83 R89">
    <cfRule type="cellIs" dxfId="6026" priority="2800" operator="lessThan">
      <formula>0.8</formula>
    </cfRule>
    <cfRule type="cellIs" dxfId="6025" priority="2801" operator="greaterThan">
      <formula>1</formula>
    </cfRule>
  </conditionalFormatting>
  <conditionalFormatting sqref="R83 R89">
    <cfRule type="cellIs" dxfId="6024" priority="2798" operator="greaterThan">
      <formula>1</formula>
    </cfRule>
    <cfRule type="cellIs" dxfId="6023" priority="2799" operator="lessThan">
      <formula>0.8</formula>
    </cfRule>
  </conditionalFormatting>
  <conditionalFormatting sqref="R83 R89">
    <cfRule type="cellIs" dxfId="6022" priority="2794" operator="lessThan">
      <formula>0.8</formula>
    </cfRule>
    <cfRule type="cellIs" dxfId="6021" priority="2795" operator="greaterThan">
      <formula>1</formula>
    </cfRule>
  </conditionalFormatting>
  <conditionalFormatting sqref="R83 R89">
    <cfRule type="cellIs" dxfId="6020" priority="2792" operator="greaterThan">
      <formula>1</formula>
    </cfRule>
    <cfRule type="cellIs" dxfId="6019" priority="2793" operator="lessThan">
      <formula>0.8</formula>
    </cfRule>
  </conditionalFormatting>
  <conditionalFormatting sqref="P83 P89">
    <cfRule type="cellIs" dxfId="6018" priority="2791" operator="greaterThan">
      <formula>0</formula>
    </cfRule>
  </conditionalFormatting>
  <conditionalFormatting sqref="Q83 Q89">
    <cfRule type="cellIs" dxfId="6017" priority="2796" operator="lessThan">
      <formula>0</formula>
    </cfRule>
  </conditionalFormatting>
  <conditionalFormatting sqref="R83 R89">
    <cfRule type="cellIs" dxfId="6016" priority="2788" operator="lessThan">
      <formula>0.8</formula>
    </cfRule>
    <cfRule type="cellIs" dxfId="6015" priority="2789" operator="greaterThan">
      <formula>1</formula>
    </cfRule>
  </conditionalFormatting>
  <conditionalFormatting sqref="R83 R89">
    <cfRule type="cellIs" dxfId="6014" priority="2786" operator="greaterThan">
      <formula>1</formula>
    </cfRule>
    <cfRule type="cellIs" dxfId="6013" priority="2787" operator="lessThan">
      <formula>0.8</formula>
    </cfRule>
  </conditionalFormatting>
  <conditionalFormatting sqref="P83 P89">
    <cfRule type="cellIs" dxfId="6012" priority="2785" operator="greaterThan">
      <formula>0</formula>
    </cfRule>
  </conditionalFormatting>
  <conditionalFormatting sqref="Q83 Q89">
    <cfRule type="cellIs" dxfId="6011" priority="2790" operator="lessThan">
      <formula>0</formula>
    </cfRule>
  </conditionalFormatting>
  <conditionalFormatting sqref="Q83 Q89">
    <cfRule type="cellIs" dxfId="6010" priority="2784" operator="lessThan">
      <formula>0</formula>
    </cfRule>
  </conditionalFormatting>
  <conditionalFormatting sqref="R83 R89">
    <cfRule type="cellIs" dxfId="6009" priority="2782" operator="lessThan">
      <formula>0.8</formula>
    </cfRule>
    <cfRule type="cellIs" dxfId="6008" priority="2783" operator="greaterThan">
      <formula>1</formula>
    </cfRule>
  </conditionalFormatting>
  <conditionalFormatting sqref="R83 R89">
    <cfRule type="cellIs" dxfId="6007" priority="2780" operator="greaterThan">
      <formula>1</formula>
    </cfRule>
    <cfRule type="cellIs" dxfId="6006" priority="2781" operator="lessThan">
      <formula>0.8</formula>
    </cfRule>
  </conditionalFormatting>
  <conditionalFormatting sqref="P83 P89">
    <cfRule type="cellIs" dxfId="6005" priority="2779" operator="greaterThan">
      <formula>0</formula>
    </cfRule>
  </conditionalFormatting>
  <conditionalFormatting sqref="Q83 Q89">
    <cfRule type="cellIs" dxfId="6004" priority="2773" operator="lessThan">
      <formula>0</formula>
    </cfRule>
  </conditionalFormatting>
  <conditionalFormatting sqref="R83 R89">
    <cfRule type="cellIs" dxfId="6003" priority="2777" operator="lessThan">
      <formula>0.8</formula>
    </cfRule>
    <cfRule type="cellIs" dxfId="6002" priority="2778" operator="greaterThan">
      <formula>1</formula>
    </cfRule>
  </conditionalFormatting>
  <conditionalFormatting sqref="R83 R89">
    <cfRule type="cellIs" dxfId="6001" priority="2775" operator="greaterThan">
      <formula>1</formula>
    </cfRule>
    <cfRule type="cellIs" dxfId="6000" priority="2776" operator="lessThan">
      <formula>0.8</formula>
    </cfRule>
  </conditionalFormatting>
  <conditionalFormatting sqref="P83 P89">
    <cfRule type="cellIs" dxfId="5999" priority="2774" operator="greaterThan">
      <formula>0</formula>
    </cfRule>
  </conditionalFormatting>
  <conditionalFormatting sqref="Q83 Q89">
    <cfRule type="cellIs" dxfId="5998" priority="2772" operator="lessThan">
      <formula>0</formula>
    </cfRule>
  </conditionalFormatting>
  <conditionalFormatting sqref="R83 R89">
    <cfRule type="cellIs" dxfId="5997" priority="2770" operator="lessThan">
      <formula>0.8</formula>
    </cfRule>
    <cfRule type="cellIs" dxfId="5996" priority="2771" operator="greaterThan">
      <formula>1</formula>
    </cfRule>
  </conditionalFormatting>
  <conditionalFormatting sqref="R83 R89">
    <cfRule type="cellIs" dxfId="5995" priority="2768" operator="greaterThan">
      <formula>1</formula>
    </cfRule>
    <cfRule type="cellIs" dxfId="5994" priority="2769" operator="lessThan">
      <formula>0.8</formula>
    </cfRule>
  </conditionalFormatting>
  <conditionalFormatting sqref="P83 P89">
    <cfRule type="cellIs" dxfId="5993" priority="2767" operator="greaterThan">
      <formula>0</formula>
    </cfRule>
  </conditionalFormatting>
  <conditionalFormatting sqref="Q83 Q89">
    <cfRule type="cellIs" dxfId="5992" priority="2766" operator="lessThan">
      <formula>0</formula>
    </cfRule>
  </conditionalFormatting>
  <conditionalFormatting sqref="R83 R89">
    <cfRule type="cellIs" dxfId="5991" priority="2764" operator="lessThan">
      <formula>0.8</formula>
    </cfRule>
    <cfRule type="cellIs" dxfId="5990" priority="2765" operator="greaterThan">
      <formula>1</formula>
    </cfRule>
  </conditionalFormatting>
  <conditionalFormatting sqref="R83 R89">
    <cfRule type="cellIs" dxfId="5989" priority="2762" operator="greaterThan">
      <formula>1</formula>
    </cfRule>
    <cfRule type="cellIs" dxfId="5988" priority="2763" operator="lessThan">
      <formula>0.8</formula>
    </cfRule>
  </conditionalFormatting>
  <conditionalFormatting sqref="P83 P89">
    <cfRule type="cellIs" dxfId="5987" priority="2761" operator="greaterThan">
      <formula>0</formula>
    </cfRule>
  </conditionalFormatting>
  <conditionalFormatting sqref="Q83 Q89">
    <cfRule type="cellIs" dxfId="5986" priority="2760" operator="lessThan">
      <formula>0</formula>
    </cfRule>
  </conditionalFormatting>
  <conditionalFormatting sqref="R83 R89">
    <cfRule type="cellIs" dxfId="5985" priority="2758" operator="lessThan">
      <formula>0.8</formula>
    </cfRule>
    <cfRule type="cellIs" dxfId="5984" priority="2759" operator="greaterThan">
      <formula>1</formula>
    </cfRule>
  </conditionalFormatting>
  <conditionalFormatting sqref="R83 R89">
    <cfRule type="cellIs" dxfId="5983" priority="2756" operator="greaterThan">
      <formula>1</formula>
    </cfRule>
    <cfRule type="cellIs" dxfId="5982" priority="2757" operator="lessThan">
      <formula>0.8</formula>
    </cfRule>
  </conditionalFormatting>
  <conditionalFormatting sqref="P83 P89">
    <cfRule type="cellIs" dxfId="5981" priority="2755" operator="greaterThan">
      <formula>0</formula>
    </cfRule>
  </conditionalFormatting>
  <conditionalFormatting sqref="Q83 Q89">
    <cfRule type="cellIs" dxfId="5980" priority="2754" operator="lessThan">
      <formula>0</formula>
    </cfRule>
  </conditionalFormatting>
  <conditionalFormatting sqref="R83 R89">
    <cfRule type="cellIs" dxfId="5979" priority="2752" operator="lessThan">
      <formula>0.8</formula>
    </cfRule>
    <cfRule type="cellIs" dxfId="5978" priority="2753" operator="greaterThan">
      <formula>1</formula>
    </cfRule>
  </conditionalFormatting>
  <conditionalFormatting sqref="R83 R89">
    <cfRule type="cellIs" dxfId="5977" priority="2750" operator="greaterThan">
      <formula>1</formula>
    </cfRule>
    <cfRule type="cellIs" dxfId="5976" priority="2751" operator="lessThan">
      <formula>0.8</formula>
    </cfRule>
  </conditionalFormatting>
  <conditionalFormatting sqref="P83 P89">
    <cfRule type="cellIs" dxfId="5975" priority="2749" operator="greaterThan">
      <formula>0</formula>
    </cfRule>
  </conditionalFormatting>
  <conditionalFormatting sqref="Q83 Q89">
    <cfRule type="cellIs" dxfId="5974" priority="2748" operator="lessThan">
      <formula>0</formula>
    </cfRule>
  </conditionalFormatting>
  <conditionalFormatting sqref="R83 R89">
    <cfRule type="cellIs" dxfId="5973" priority="2746" operator="lessThan">
      <formula>0.8</formula>
    </cfRule>
    <cfRule type="cellIs" dxfId="5972" priority="2747" operator="greaterThan">
      <formula>1</formula>
    </cfRule>
  </conditionalFormatting>
  <conditionalFormatting sqref="R83 R89">
    <cfRule type="cellIs" dxfId="5971" priority="2744" operator="greaterThan">
      <formula>1</formula>
    </cfRule>
    <cfRule type="cellIs" dxfId="5970" priority="2745" operator="lessThan">
      <formula>0.8</formula>
    </cfRule>
  </conditionalFormatting>
  <conditionalFormatting sqref="P83 P89">
    <cfRule type="cellIs" dxfId="5969" priority="2743" operator="greaterThan">
      <formula>0</formula>
    </cfRule>
  </conditionalFormatting>
  <conditionalFormatting sqref="P83 P89">
    <cfRule type="cellIs" dxfId="5968" priority="2737" operator="greaterThan">
      <formula>0</formula>
    </cfRule>
  </conditionalFormatting>
  <conditionalFormatting sqref="Q83 Q89">
    <cfRule type="cellIs" dxfId="5967" priority="2742" operator="lessThan">
      <formula>0</formula>
    </cfRule>
  </conditionalFormatting>
  <conditionalFormatting sqref="R83 R89">
    <cfRule type="cellIs" dxfId="5966" priority="2740" operator="lessThan">
      <formula>0.8</formula>
    </cfRule>
    <cfRule type="cellIs" dxfId="5965" priority="2741" operator="greaterThan">
      <formula>1</formula>
    </cfRule>
  </conditionalFormatting>
  <conditionalFormatting sqref="R83 R89">
    <cfRule type="cellIs" dxfId="5964" priority="2738" operator="greaterThan">
      <formula>1</formula>
    </cfRule>
    <cfRule type="cellIs" dxfId="5963" priority="2739" operator="lessThan">
      <formula>0.8</formula>
    </cfRule>
  </conditionalFormatting>
  <conditionalFormatting sqref="P83 P89">
    <cfRule type="cellIs" dxfId="5962" priority="2731" operator="greaterThan">
      <formula>0</formula>
    </cfRule>
  </conditionalFormatting>
  <conditionalFormatting sqref="Q83 Q89">
    <cfRule type="cellIs" dxfId="5961" priority="2736" operator="lessThan">
      <formula>0</formula>
    </cfRule>
  </conditionalFormatting>
  <conditionalFormatting sqref="R83 R89">
    <cfRule type="cellIs" dxfId="5960" priority="2734" operator="lessThan">
      <formula>0.8</formula>
    </cfRule>
    <cfRule type="cellIs" dxfId="5959" priority="2735" operator="greaterThan">
      <formula>1</formula>
    </cfRule>
  </conditionalFormatting>
  <conditionalFormatting sqref="R83 R89">
    <cfRule type="cellIs" dxfId="5958" priority="2732" operator="greaterThan">
      <formula>1</formula>
    </cfRule>
    <cfRule type="cellIs" dxfId="5957" priority="2733" operator="lessThan">
      <formula>0.8</formula>
    </cfRule>
  </conditionalFormatting>
  <conditionalFormatting sqref="R83 R89">
    <cfRule type="cellIs" dxfId="5956" priority="2728" operator="lessThan">
      <formula>0.8</formula>
    </cfRule>
    <cfRule type="cellIs" dxfId="5955" priority="2729" operator="greaterThan">
      <formula>1</formula>
    </cfRule>
  </conditionalFormatting>
  <conditionalFormatting sqref="R83 R89">
    <cfRule type="cellIs" dxfId="5954" priority="2726" operator="greaterThan">
      <formula>1</formula>
    </cfRule>
    <cfRule type="cellIs" dxfId="5953" priority="2727" operator="lessThan">
      <formula>0.8</formula>
    </cfRule>
  </conditionalFormatting>
  <conditionalFormatting sqref="P83 P89">
    <cfRule type="cellIs" dxfId="5952" priority="2725" operator="greaterThan">
      <formula>0</formula>
    </cfRule>
  </conditionalFormatting>
  <conditionalFormatting sqref="Q83 Q89">
    <cfRule type="cellIs" dxfId="5951" priority="2730" operator="lessThan">
      <formula>0</formula>
    </cfRule>
  </conditionalFormatting>
  <conditionalFormatting sqref="Q83 Q89">
    <cfRule type="cellIs" dxfId="5950" priority="2719" operator="lessThan">
      <formula>0</formula>
    </cfRule>
  </conditionalFormatting>
  <conditionalFormatting sqref="P83 P89">
    <cfRule type="cellIs" dxfId="5949" priority="2720" operator="greaterThan">
      <formula>0</formula>
    </cfRule>
  </conditionalFormatting>
  <conditionalFormatting sqref="R83 R89">
    <cfRule type="cellIs" dxfId="5948" priority="2723" operator="lessThan">
      <formula>0.8</formula>
    </cfRule>
    <cfRule type="cellIs" dxfId="5947" priority="2724" operator="greaterThan">
      <formula>1</formula>
    </cfRule>
  </conditionalFormatting>
  <conditionalFormatting sqref="R83 R89">
    <cfRule type="cellIs" dxfId="5946" priority="2721" operator="greaterThan">
      <formula>1</formula>
    </cfRule>
    <cfRule type="cellIs" dxfId="5945" priority="2722" operator="lessThan">
      <formula>0.8</formula>
    </cfRule>
  </conditionalFormatting>
  <conditionalFormatting sqref="Q83 Q89">
    <cfRule type="cellIs" dxfId="5944" priority="2713" operator="lessThan">
      <formula>0</formula>
    </cfRule>
  </conditionalFormatting>
  <conditionalFormatting sqref="R83 R89">
    <cfRule type="cellIs" dxfId="5943" priority="2717" operator="lessThan">
      <formula>0.8</formula>
    </cfRule>
    <cfRule type="cellIs" dxfId="5942" priority="2718" operator="greaterThan">
      <formula>1</formula>
    </cfRule>
  </conditionalFormatting>
  <conditionalFormatting sqref="R83 R89">
    <cfRule type="cellIs" dxfId="5941" priority="2715" operator="greaterThan">
      <formula>1</formula>
    </cfRule>
    <cfRule type="cellIs" dxfId="5940" priority="2716" operator="lessThan">
      <formula>0.8</formula>
    </cfRule>
  </conditionalFormatting>
  <conditionalFormatting sqref="P83 P89">
    <cfRule type="cellIs" dxfId="5939" priority="2714" operator="greaterThan">
      <formula>0</formula>
    </cfRule>
  </conditionalFormatting>
  <conditionalFormatting sqref="Q83 Q89">
    <cfRule type="cellIs" dxfId="5938" priority="2712" operator="lessThan">
      <formula>0</formula>
    </cfRule>
  </conditionalFormatting>
  <conditionalFormatting sqref="R83 R89">
    <cfRule type="cellIs" dxfId="5937" priority="2710" operator="lessThan">
      <formula>0.8</formula>
    </cfRule>
    <cfRule type="cellIs" dxfId="5936" priority="2711" operator="greaterThan">
      <formula>1</formula>
    </cfRule>
  </conditionalFormatting>
  <conditionalFormatting sqref="R83 R89">
    <cfRule type="cellIs" dxfId="5935" priority="2708" operator="greaterThan">
      <formula>1</formula>
    </cfRule>
    <cfRule type="cellIs" dxfId="5934" priority="2709" operator="lessThan">
      <formula>0.8</formula>
    </cfRule>
  </conditionalFormatting>
  <conditionalFormatting sqref="P83 P89">
    <cfRule type="cellIs" dxfId="5933" priority="2707" operator="greaterThan">
      <formula>0</formula>
    </cfRule>
  </conditionalFormatting>
  <conditionalFormatting sqref="Q83 Q89">
    <cfRule type="cellIs" dxfId="5932" priority="2706" operator="lessThan">
      <formula>0</formula>
    </cfRule>
  </conditionalFormatting>
  <conditionalFormatting sqref="R83 R89">
    <cfRule type="cellIs" dxfId="5931" priority="2704" operator="lessThan">
      <formula>0.8</formula>
    </cfRule>
    <cfRule type="cellIs" dxfId="5930" priority="2705" operator="greaterThan">
      <formula>1</formula>
    </cfRule>
  </conditionalFormatting>
  <conditionalFormatting sqref="R83 R89">
    <cfRule type="cellIs" dxfId="5929" priority="2702" operator="greaterThan">
      <formula>1</formula>
    </cfRule>
    <cfRule type="cellIs" dxfId="5928" priority="2703" operator="lessThan">
      <formula>0.8</formula>
    </cfRule>
  </conditionalFormatting>
  <conditionalFormatting sqref="P83 P89">
    <cfRule type="cellIs" dxfId="5927" priority="2701" operator="greaterThan">
      <formula>0</formula>
    </cfRule>
  </conditionalFormatting>
  <conditionalFormatting sqref="Q83 Q89">
    <cfRule type="cellIs" dxfId="5926" priority="2700" operator="lessThan">
      <formula>0</formula>
    </cfRule>
  </conditionalFormatting>
  <conditionalFormatting sqref="R83 R89">
    <cfRule type="cellIs" dxfId="5925" priority="2698" operator="lessThan">
      <formula>0.8</formula>
    </cfRule>
    <cfRule type="cellIs" dxfId="5924" priority="2699" operator="greaterThan">
      <formula>1</formula>
    </cfRule>
  </conditionalFormatting>
  <conditionalFormatting sqref="R83 R89">
    <cfRule type="cellIs" dxfId="5923" priority="2696" operator="greaterThan">
      <formula>1</formula>
    </cfRule>
    <cfRule type="cellIs" dxfId="5922" priority="2697" operator="lessThan">
      <formula>0.8</formula>
    </cfRule>
  </conditionalFormatting>
  <conditionalFormatting sqref="P83 P89">
    <cfRule type="cellIs" dxfId="5921" priority="2695" operator="greaterThan">
      <formula>0</formula>
    </cfRule>
  </conditionalFormatting>
  <conditionalFormatting sqref="Q83 Q89">
    <cfRule type="cellIs" dxfId="5920" priority="2694" operator="lessThan">
      <formula>0</formula>
    </cfRule>
  </conditionalFormatting>
  <conditionalFormatting sqref="R83 R89">
    <cfRule type="cellIs" dxfId="5919" priority="2692" operator="lessThan">
      <formula>0.8</formula>
    </cfRule>
    <cfRule type="cellIs" dxfId="5918" priority="2693" operator="greaterThan">
      <formula>1</formula>
    </cfRule>
  </conditionalFormatting>
  <conditionalFormatting sqref="R83 R89">
    <cfRule type="cellIs" dxfId="5917" priority="2690" operator="greaterThan">
      <formula>1</formula>
    </cfRule>
    <cfRule type="cellIs" dxfId="5916" priority="2691" operator="lessThan">
      <formula>0.8</formula>
    </cfRule>
  </conditionalFormatting>
  <conditionalFormatting sqref="P83 P89">
    <cfRule type="cellIs" dxfId="5915" priority="2689" operator="greaterThan">
      <formula>0</formula>
    </cfRule>
  </conditionalFormatting>
  <conditionalFormatting sqref="Q83 Q89">
    <cfRule type="cellIs" dxfId="5914" priority="2688" operator="lessThan">
      <formula>0</formula>
    </cfRule>
  </conditionalFormatting>
  <conditionalFormatting sqref="R83 R89">
    <cfRule type="cellIs" dxfId="5913" priority="2686" operator="lessThan">
      <formula>0.8</formula>
    </cfRule>
    <cfRule type="cellIs" dxfId="5912" priority="2687" operator="greaterThan">
      <formula>1</formula>
    </cfRule>
  </conditionalFormatting>
  <conditionalFormatting sqref="R83 R89">
    <cfRule type="cellIs" dxfId="5911" priority="2684" operator="greaterThan">
      <formula>1</formula>
    </cfRule>
    <cfRule type="cellIs" dxfId="5910" priority="2685" operator="lessThan">
      <formula>0.8</formula>
    </cfRule>
  </conditionalFormatting>
  <conditionalFormatting sqref="P83 P89">
    <cfRule type="cellIs" dxfId="5909" priority="2683" operator="greaterThan">
      <formula>0</formula>
    </cfRule>
  </conditionalFormatting>
  <conditionalFormatting sqref="Q83 Q89">
    <cfRule type="cellIs" dxfId="5908" priority="2682" operator="lessThan">
      <formula>0</formula>
    </cfRule>
  </conditionalFormatting>
  <conditionalFormatting sqref="R83 R89">
    <cfRule type="cellIs" dxfId="5907" priority="2680" operator="lessThan">
      <formula>0.8</formula>
    </cfRule>
    <cfRule type="cellIs" dxfId="5906" priority="2681" operator="greaterThan">
      <formula>1</formula>
    </cfRule>
  </conditionalFormatting>
  <conditionalFormatting sqref="R83 R89">
    <cfRule type="cellIs" dxfId="5905" priority="2678" operator="greaterThan">
      <formula>1</formula>
    </cfRule>
    <cfRule type="cellIs" dxfId="5904" priority="2679" operator="lessThan">
      <formula>0.8</formula>
    </cfRule>
  </conditionalFormatting>
  <conditionalFormatting sqref="P83 P89">
    <cfRule type="cellIs" dxfId="5903" priority="2677" operator="greaterThan">
      <formula>0</formula>
    </cfRule>
  </conditionalFormatting>
  <conditionalFormatting sqref="Q83 Q89">
    <cfRule type="cellIs" dxfId="5902" priority="2676" operator="lessThan">
      <formula>0</formula>
    </cfRule>
  </conditionalFormatting>
  <conditionalFormatting sqref="R83 R89">
    <cfRule type="cellIs" dxfId="5901" priority="2674" operator="lessThan">
      <formula>0.8</formula>
    </cfRule>
    <cfRule type="cellIs" dxfId="5900" priority="2675" operator="greaterThan">
      <formula>1</formula>
    </cfRule>
  </conditionalFormatting>
  <conditionalFormatting sqref="R83 R89">
    <cfRule type="cellIs" dxfId="5899" priority="2672" operator="greaterThan">
      <formula>1</formula>
    </cfRule>
    <cfRule type="cellIs" dxfId="5898" priority="2673" operator="lessThan">
      <formula>0.8</formula>
    </cfRule>
  </conditionalFormatting>
  <conditionalFormatting sqref="P83 P89">
    <cfRule type="cellIs" dxfId="5897" priority="2671" operator="greaterThan">
      <formula>0</formula>
    </cfRule>
  </conditionalFormatting>
  <conditionalFormatting sqref="P83 P89">
    <cfRule type="cellIs" dxfId="5896" priority="2665" operator="greaterThan">
      <formula>0</formula>
    </cfRule>
  </conditionalFormatting>
  <conditionalFormatting sqref="Q83 Q89">
    <cfRule type="cellIs" dxfId="5895" priority="2670" operator="lessThan">
      <formula>0</formula>
    </cfRule>
  </conditionalFormatting>
  <conditionalFormatting sqref="R83 R89">
    <cfRule type="cellIs" dxfId="5894" priority="2668" operator="lessThan">
      <formula>0.8</formula>
    </cfRule>
    <cfRule type="cellIs" dxfId="5893" priority="2669" operator="greaterThan">
      <formula>1</formula>
    </cfRule>
  </conditionalFormatting>
  <conditionalFormatting sqref="R83 R89">
    <cfRule type="cellIs" dxfId="5892" priority="2666" operator="greaterThan">
      <formula>1</formula>
    </cfRule>
    <cfRule type="cellIs" dxfId="5891" priority="2667" operator="lessThan">
      <formula>0.8</formula>
    </cfRule>
  </conditionalFormatting>
  <conditionalFormatting sqref="P83 P89">
    <cfRule type="cellIs" dxfId="5890" priority="2659" operator="greaterThan">
      <formula>0</formula>
    </cfRule>
  </conditionalFormatting>
  <conditionalFormatting sqref="Q83 Q89">
    <cfRule type="cellIs" dxfId="5889" priority="2664" operator="lessThan">
      <formula>0</formula>
    </cfRule>
  </conditionalFormatting>
  <conditionalFormatting sqref="R83 R89">
    <cfRule type="cellIs" dxfId="5888" priority="2662" operator="lessThan">
      <formula>0.8</formula>
    </cfRule>
    <cfRule type="cellIs" dxfId="5887" priority="2663" operator="greaterThan">
      <formula>1</formula>
    </cfRule>
  </conditionalFormatting>
  <conditionalFormatting sqref="R83 R89">
    <cfRule type="cellIs" dxfId="5886" priority="2660" operator="greaterThan">
      <formula>1</formula>
    </cfRule>
    <cfRule type="cellIs" dxfId="5885" priority="2661" operator="lessThan">
      <formula>0.8</formula>
    </cfRule>
  </conditionalFormatting>
  <conditionalFormatting sqref="R83 R89">
    <cfRule type="cellIs" dxfId="5884" priority="2656" operator="lessThan">
      <formula>0.8</formula>
    </cfRule>
    <cfRule type="cellIs" dxfId="5883" priority="2657" operator="greaterThan">
      <formula>1</formula>
    </cfRule>
  </conditionalFormatting>
  <conditionalFormatting sqref="R83 R89">
    <cfRule type="cellIs" dxfId="5882" priority="2654" operator="greaterThan">
      <formula>1</formula>
    </cfRule>
    <cfRule type="cellIs" dxfId="5881" priority="2655" operator="lessThan">
      <formula>0.8</formula>
    </cfRule>
  </conditionalFormatting>
  <conditionalFormatting sqref="P83 P89">
    <cfRule type="cellIs" dxfId="5880" priority="2653" operator="greaterThan">
      <formula>0</formula>
    </cfRule>
  </conditionalFormatting>
  <conditionalFormatting sqref="Q83 Q89">
    <cfRule type="cellIs" dxfId="5879" priority="2658" operator="lessThan">
      <formula>0</formula>
    </cfRule>
  </conditionalFormatting>
  <conditionalFormatting sqref="Q83 Q89">
    <cfRule type="cellIs" dxfId="5878" priority="2652" operator="lessThan">
      <formula>0</formula>
    </cfRule>
  </conditionalFormatting>
  <conditionalFormatting sqref="R83 R89">
    <cfRule type="cellIs" dxfId="5877" priority="2650" operator="lessThan">
      <formula>0.8</formula>
    </cfRule>
    <cfRule type="cellIs" dxfId="5876" priority="2651" operator="greaterThan">
      <formula>1</formula>
    </cfRule>
  </conditionalFormatting>
  <conditionalFormatting sqref="R83 R89">
    <cfRule type="cellIs" dxfId="5875" priority="2648" operator="greaterThan">
      <formula>1</formula>
    </cfRule>
    <cfRule type="cellIs" dxfId="5874" priority="2649" operator="lessThan">
      <formula>0.8</formula>
    </cfRule>
  </conditionalFormatting>
  <conditionalFormatting sqref="P83 P89">
    <cfRule type="cellIs" dxfId="5873" priority="2647" operator="greaterThan">
      <formula>0</formula>
    </cfRule>
  </conditionalFormatting>
  <conditionalFormatting sqref="P83 P89">
    <cfRule type="cellIs" dxfId="5872" priority="2641" operator="greaterThan">
      <formula>0</formula>
    </cfRule>
  </conditionalFormatting>
  <conditionalFormatting sqref="Q83 Q89">
    <cfRule type="cellIs" dxfId="5871" priority="2646" operator="lessThan">
      <formula>0</formula>
    </cfRule>
  </conditionalFormatting>
  <conditionalFormatting sqref="R83 R89">
    <cfRule type="cellIs" dxfId="5870" priority="2644" operator="lessThan">
      <formula>0.8</formula>
    </cfRule>
    <cfRule type="cellIs" dxfId="5869" priority="2645" operator="greaterThan">
      <formula>1</formula>
    </cfRule>
  </conditionalFormatting>
  <conditionalFormatting sqref="R83 R89">
    <cfRule type="cellIs" dxfId="5868" priority="2642" operator="greaterThan">
      <formula>1</formula>
    </cfRule>
    <cfRule type="cellIs" dxfId="5867" priority="2643" operator="lessThan">
      <formula>0.8</formula>
    </cfRule>
  </conditionalFormatting>
  <conditionalFormatting sqref="P83 P89">
    <cfRule type="cellIs" dxfId="5866" priority="2635" operator="greaterThan">
      <formula>0</formula>
    </cfRule>
  </conditionalFormatting>
  <conditionalFormatting sqref="Q83 Q89">
    <cfRule type="cellIs" dxfId="5865" priority="2640" operator="lessThan">
      <formula>0</formula>
    </cfRule>
  </conditionalFormatting>
  <conditionalFormatting sqref="R83 R89">
    <cfRule type="cellIs" dxfId="5864" priority="2638" operator="lessThan">
      <formula>0.8</formula>
    </cfRule>
    <cfRule type="cellIs" dxfId="5863" priority="2639" operator="greaterThan">
      <formula>1</formula>
    </cfRule>
  </conditionalFormatting>
  <conditionalFormatting sqref="R83 R89">
    <cfRule type="cellIs" dxfId="5862" priority="2636" operator="greaterThan">
      <formula>1</formula>
    </cfRule>
    <cfRule type="cellIs" dxfId="5861" priority="2637" operator="lessThan">
      <formula>0.8</formula>
    </cfRule>
  </conditionalFormatting>
  <conditionalFormatting sqref="R83 R89">
    <cfRule type="cellIs" dxfId="5860" priority="2632" operator="lessThan">
      <formula>0.8</formula>
    </cfRule>
    <cfRule type="cellIs" dxfId="5859" priority="2633" operator="greaterThan">
      <formula>1</formula>
    </cfRule>
  </conditionalFormatting>
  <conditionalFormatting sqref="R83 R89">
    <cfRule type="cellIs" dxfId="5858" priority="2630" operator="greaterThan">
      <formula>1</formula>
    </cfRule>
    <cfRule type="cellIs" dxfId="5857" priority="2631" operator="lessThan">
      <formula>0.8</formula>
    </cfRule>
  </conditionalFormatting>
  <conditionalFormatting sqref="P83 P89">
    <cfRule type="cellIs" dxfId="5856" priority="2629" operator="greaterThan">
      <formula>0</formula>
    </cfRule>
  </conditionalFormatting>
  <conditionalFormatting sqref="Q83 Q89">
    <cfRule type="cellIs" dxfId="5855" priority="2634" operator="lessThan">
      <formula>0</formula>
    </cfRule>
  </conditionalFormatting>
  <conditionalFormatting sqref="P83 P89">
    <cfRule type="cellIs" dxfId="5854" priority="2623" operator="greaterThan">
      <formula>0</formula>
    </cfRule>
  </conditionalFormatting>
  <conditionalFormatting sqref="Q83 Q89">
    <cfRule type="cellIs" dxfId="5853" priority="2628" operator="lessThan">
      <formula>0</formula>
    </cfRule>
  </conditionalFormatting>
  <conditionalFormatting sqref="R83 R89">
    <cfRule type="cellIs" dxfId="5852" priority="2626" operator="lessThan">
      <formula>0.8</formula>
    </cfRule>
    <cfRule type="cellIs" dxfId="5851" priority="2627" operator="greaterThan">
      <formula>1</formula>
    </cfRule>
  </conditionalFormatting>
  <conditionalFormatting sqref="R83 R89">
    <cfRule type="cellIs" dxfId="5850" priority="2624" operator="greaterThan">
      <formula>1</formula>
    </cfRule>
    <cfRule type="cellIs" dxfId="5849" priority="2625" operator="lessThan">
      <formula>0.8</formula>
    </cfRule>
  </conditionalFormatting>
  <conditionalFormatting sqref="R83 R89">
    <cfRule type="cellIs" dxfId="5848" priority="2620" operator="lessThan">
      <formula>0.8</formula>
    </cfRule>
    <cfRule type="cellIs" dxfId="5847" priority="2621" operator="greaterThan">
      <formula>1</formula>
    </cfRule>
  </conditionalFormatting>
  <conditionalFormatting sqref="R83 R89">
    <cfRule type="cellIs" dxfId="5846" priority="2618" operator="greaterThan">
      <formula>1</formula>
    </cfRule>
    <cfRule type="cellIs" dxfId="5845" priority="2619" operator="lessThan">
      <formula>0.8</formula>
    </cfRule>
  </conditionalFormatting>
  <conditionalFormatting sqref="P83 P89">
    <cfRule type="cellIs" dxfId="5844" priority="2617" operator="greaterThan">
      <formula>0</formula>
    </cfRule>
  </conditionalFormatting>
  <conditionalFormatting sqref="Q83 Q89">
    <cfRule type="cellIs" dxfId="5843" priority="2622" operator="lessThan">
      <formula>0</formula>
    </cfRule>
  </conditionalFormatting>
  <conditionalFormatting sqref="R83 R89">
    <cfRule type="cellIs" dxfId="5842" priority="2614" operator="lessThan">
      <formula>0.8</formula>
    </cfRule>
    <cfRule type="cellIs" dxfId="5841" priority="2615" operator="greaterThan">
      <formula>1</formula>
    </cfRule>
  </conditionalFormatting>
  <conditionalFormatting sqref="R83 R89">
    <cfRule type="cellIs" dxfId="5840" priority="2612" operator="greaterThan">
      <formula>1</formula>
    </cfRule>
    <cfRule type="cellIs" dxfId="5839" priority="2613" operator="lessThan">
      <formula>0.8</formula>
    </cfRule>
  </conditionalFormatting>
  <conditionalFormatting sqref="P83 P89">
    <cfRule type="cellIs" dxfId="5838" priority="2611" operator="greaterThan">
      <formula>0</formula>
    </cfRule>
  </conditionalFormatting>
  <conditionalFormatting sqref="Q83 Q89">
    <cfRule type="cellIs" dxfId="5837" priority="2616" operator="lessThan">
      <formula>0</formula>
    </cfRule>
  </conditionalFormatting>
  <conditionalFormatting sqref="Q83 Q89">
    <cfRule type="cellIs" dxfId="5836" priority="2610" operator="lessThan">
      <formula>0</formula>
    </cfRule>
  </conditionalFormatting>
  <conditionalFormatting sqref="R83 R89">
    <cfRule type="cellIs" dxfId="5835" priority="2608" operator="lessThan">
      <formula>0.8</formula>
    </cfRule>
    <cfRule type="cellIs" dxfId="5834" priority="2609" operator="greaterThan">
      <formula>1</formula>
    </cfRule>
  </conditionalFormatting>
  <conditionalFormatting sqref="R83 R89">
    <cfRule type="cellIs" dxfId="5833" priority="2606" operator="greaterThan">
      <formula>1</formula>
    </cfRule>
    <cfRule type="cellIs" dxfId="5832" priority="2607" operator="lessThan">
      <formula>0.8</formula>
    </cfRule>
  </conditionalFormatting>
  <conditionalFormatting sqref="P83 P89">
    <cfRule type="cellIs" dxfId="5831" priority="2605" operator="greaterThan">
      <formula>0</formula>
    </cfRule>
  </conditionalFormatting>
  <conditionalFormatting sqref="Q83 Q89">
    <cfRule type="cellIs" dxfId="5830" priority="2599" operator="lessThan">
      <formula>0</formula>
    </cfRule>
  </conditionalFormatting>
  <conditionalFormatting sqref="R83 R89">
    <cfRule type="cellIs" dxfId="5829" priority="2603" operator="lessThan">
      <formula>0.8</formula>
    </cfRule>
    <cfRule type="cellIs" dxfId="5828" priority="2604" operator="greaterThan">
      <formula>1</formula>
    </cfRule>
  </conditionalFormatting>
  <conditionalFormatting sqref="R83 R89">
    <cfRule type="cellIs" dxfId="5827" priority="2601" operator="greaterThan">
      <formula>1</formula>
    </cfRule>
    <cfRule type="cellIs" dxfId="5826" priority="2602" operator="lessThan">
      <formula>0.8</formula>
    </cfRule>
  </conditionalFormatting>
  <conditionalFormatting sqref="P83 P89">
    <cfRule type="cellIs" dxfId="5825" priority="2600" operator="greaterThan">
      <formula>0</formula>
    </cfRule>
  </conditionalFormatting>
  <conditionalFormatting sqref="Q83 Q89">
    <cfRule type="cellIs" dxfId="5824" priority="2598" operator="lessThan">
      <formula>0</formula>
    </cfRule>
  </conditionalFormatting>
  <conditionalFormatting sqref="R83 R89">
    <cfRule type="cellIs" dxfId="5823" priority="2596" operator="lessThan">
      <formula>0.8</formula>
    </cfRule>
    <cfRule type="cellIs" dxfId="5822" priority="2597" operator="greaterThan">
      <formula>1</formula>
    </cfRule>
  </conditionalFormatting>
  <conditionalFormatting sqref="R83 R89">
    <cfRule type="cellIs" dxfId="5821" priority="2594" operator="greaterThan">
      <formula>1</formula>
    </cfRule>
    <cfRule type="cellIs" dxfId="5820" priority="2595" operator="lessThan">
      <formula>0.8</formula>
    </cfRule>
  </conditionalFormatting>
  <conditionalFormatting sqref="P83 P89">
    <cfRule type="cellIs" dxfId="5819" priority="2593" operator="greaterThan">
      <formula>0</formula>
    </cfRule>
  </conditionalFormatting>
  <conditionalFormatting sqref="Q83 Q89">
    <cfRule type="cellIs" dxfId="5818" priority="2592" operator="lessThan">
      <formula>0</formula>
    </cfRule>
  </conditionalFormatting>
  <conditionalFormatting sqref="R83 R89">
    <cfRule type="cellIs" dxfId="5817" priority="2590" operator="lessThan">
      <formula>0.8</formula>
    </cfRule>
    <cfRule type="cellIs" dxfId="5816" priority="2591" operator="greaterThan">
      <formula>1</formula>
    </cfRule>
  </conditionalFormatting>
  <conditionalFormatting sqref="R83 R89">
    <cfRule type="cellIs" dxfId="5815" priority="2588" operator="greaterThan">
      <formula>1</formula>
    </cfRule>
    <cfRule type="cellIs" dxfId="5814" priority="2589" operator="lessThan">
      <formula>0.8</formula>
    </cfRule>
  </conditionalFormatting>
  <conditionalFormatting sqref="P83 P89">
    <cfRule type="cellIs" dxfId="5813" priority="2587" operator="greaterThan">
      <formula>0</formula>
    </cfRule>
  </conditionalFormatting>
  <conditionalFormatting sqref="Q83 Q89">
    <cfRule type="cellIs" dxfId="5812" priority="2586" operator="lessThan">
      <formula>0</formula>
    </cfRule>
  </conditionalFormatting>
  <conditionalFormatting sqref="R83 R89">
    <cfRule type="cellIs" dxfId="5811" priority="2584" operator="lessThan">
      <formula>0.8</formula>
    </cfRule>
    <cfRule type="cellIs" dxfId="5810" priority="2585" operator="greaterThan">
      <formula>1</formula>
    </cfRule>
  </conditionalFormatting>
  <conditionalFormatting sqref="R83 R89">
    <cfRule type="cellIs" dxfId="5809" priority="2582" operator="greaterThan">
      <formula>1</formula>
    </cfRule>
    <cfRule type="cellIs" dxfId="5808" priority="2583" operator="lessThan">
      <formula>0.8</formula>
    </cfRule>
  </conditionalFormatting>
  <conditionalFormatting sqref="P83 P89">
    <cfRule type="cellIs" dxfId="5807" priority="2581" operator="greaterThan">
      <formula>0</formula>
    </cfRule>
  </conditionalFormatting>
  <conditionalFormatting sqref="Q83 Q89">
    <cfRule type="cellIs" dxfId="5806" priority="2580" operator="lessThan">
      <formula>0</formula>
    </cfRule>
  </conditionalFormatting>
  <conditionalFormatting sqref="R83 R89">
    <cfRule type="cellIs" dxfId="5805" priority="2578" operator="lessThan">
      <formula>0.8</formula>
    </cfRule>
    <cfRule type="cellIs" dxfId="5804" priority="2579" operator="greaterThan">
      <formula>1</formula>
    </cfRule>
  </conditionalFormatting>
  <conditionalFormatting sqref="R83 R89">
    <cfRule type="cellIs" dxfId="5803" priority="2576" operator="greaterThan">
      <formula>1</formula>
    </cfRule>
    <cfRule type="cellIs" dxfId="5802" priority="2577" operator="lessThan">
      <formula>0.8</formula>
    </cfRule>
  </conditionalFormatting>
  <conditionalFormatting sqref="P83 P89">
    <cfRule type="cellIs" dxfId="5801" priority="2575" operator="greaterThan">
      <formula>0</formula>
    </cfRule>
  </conditionalFormatting>
  <conditionalFormatting sqref="Q83 Q89">
    <cfRule type="cellIs" dxfId="5800" priority="2574" operator="lessThan">
      <formula>0</formula>
    </cfRule>
  </conditionalFormatting>
  <conditionalFormatting sqref="R83 R89">
    <cfRule type="cellIs" dxfId="5799" priority="2572" operator="lessThan">
      <formula>0.8</formula>
    </cfRule>
    <cfRule type="cellIs" dxfId="5798" priority="2573" operator="greaterThan">
      <formula>1</formula>
    </cfRule>
  </conditionalFormatting>
  <conditionalFormatting sqref="R83 R89">
    <cfRule type="cellIs" dxfId="5797" priority="2570" operator="greaterThan">
      <formula>1</formula>
    </cfRule>
    <cfRule type="cellIs" dxfId="5796" priority="2571" operator="lessThan">
      <formula>0.8</formula>
    </cfRule>
  </conditionalFormatting>
  <conditionalFormatting sqref="P83 P89">
    <cfRule type="cellIs" dxfId="5795" priority="2569" operator="greaterThan">
      <formula>0</formula>
    </cfRule>
  </conditionalFormatting>
  <conditionalFormatting sqref="P83 P89">
    <cfRule type="cellIs" dxfId="5794" priority="2563" operator="greaterThan">
      <formula>0</formula>
    </cfRule>
  </conditionalFormatting>
  <conditionalFormatting sqref="Q83 Q89">
    <cfRule type="cellIs" dxfId="5793" priority="2568" operator="lessThan">
      <formula>0</formula>
    </cfRule>
  </conditionalFormatting>
  <conditionalFormatting sqref="R83 R89">
    <cfRule type="cellIs" dxfId="5792" priority="2566" operator="lessThan">
      <formula>0.8</formula>
    </cfRule>
    <cfRule type="cellIs" dxfId="5791" priority="2567" operator="greaterThan">
      <formula>1</formula>
    </cfRule>
  </conditionalFormatting>
  <conditionalFormatting sqref="R83 R89">
    <cfRule type="cellIs" dxfId="5790" priority="2564" operator="greaterThan">
      <formula>1</formula>
    </cfRule>
    <cfRule type="cellIs" dxfId="5789" priority="2565" operator="lessThan">
      <formula>0.8</formula>
    </cfRule>
  </conditionalFormatting>
  <conditionalFormatting sqref="P83 P89">
    <cfRule type="cellIs" dxfId="5788" priority="2557" operator="greaterThan">
      <formula>0</formula>
    </cfRule>
  </conditionalFormatting>
  <conditionalFormatting sqref="Q83 Q89">
    <cfRule type="cellIs" dxfId="5787" priority="2562" operator="lessThan">
      <formula>0</formula>
    </cfRule>
  </conditionalFormatting>
  <conditionalFormatting sqref="R83 R89">
    <cfRule type="cellIs" dxfId="5786" priority="2560" operator="lessThan">
      <formula>0.8</formula>
    </cfRule>
    <cfRule type="cellIs" dxfId="5785" priority="2561" operator="greaterThan">
      <formula>1</formula>
    </cfRule>
  </conditionalFormatting>
  <conditionalFormatting sqref="R83 R89">
    <cfRule type="cellIs" dxfId="5784" priority="2558" operator="greaterThan">
      <formula>1</formula>
    </cfRule>
    <cfRule type="cellIs" dxfId="5783" priority="2559" operator="lessThan">
      <formula>0.8</formula>
    </cfRule>
  </conditionalFormatting>
  <conditionalFormatting sqref="R83 R89">
    <cfRule type="cellIs" dxfId="5782" priority="2554" operator="lessThan">
      <formula>0.8</formula>
    </cfRule>
    <cfRule type="cellIs" dxfId="5781" priority="2555" operator="greaterThan">
      <formula>1</formula>
    </cfRule>
  </conditionalFormatting>
  <conditionalFormatting sqref="R83 R89">
    <cfRule type="cellIs" dxfId="5780" priority="2552" operator="greaterThan">
      <formula>1</formula>
    </cfRule>
    <cfRule type="cellIs" dxfId="5779" priority="2553" operator="lessThan">
      <formula>0.8</formula>
    </cfRule>
  </conditionalFormatting>
  <conditionalFormatting sqref="P83 P89">
    <cfRule type="cellIs" dxfId="5778" priority="2551" operator="greaterThan">
      <formula>0</formula>
    </cfRule>
  </conditionalFormatting>
  <conditionalFormatting sqref="Q83 Q89">
    <cfRule type="cellIs" dxfId="5777" priority="2556" operator="lessThan">
      <formula>0</formula>
    </cfRule>
  </conditionalFormatting>
  <conditionalFormatting sqref="P123 P131 P126 P129">
    <cfRule type="cellIs" dxfId="5776" priority="2545" operator="greaterThan">
      <formula>0</formula>
    </cfRule>
  </conditionalFormatting>
  <conditionalFormatting sqref="Q123 Q131 Q126 Q129">
    <cfRule type="cellIs" dxfId="5775" priority="2550" operator="lessThan">
      <formula>0</formula>
    </cfRule>
  </conditionalFormatting>
  <conditionalFormatting sqref="R123 R131 R126 R129">
    <cfRule type="cellIs" dxfId="5774" priority="2548" operator="lessThan">
      <formula>0.8</formula>
    </cfRule>
    <cfRule type="cellIs" dxfId="5773" priority="2549" operator="greaterThan">
      <formula>1</formula>
    </cfRule>
  </conditionalFormatting>
  <conditionalFormatting sqref="R123 R131 R126 R129">
    <cfRule type="cellIs" dxfId="5772" priority="2546" operator="greaterThan">
      <formula>1</formula>
    </cfRule>
    <cfRule type="cellIs" dxfId="5771" priority="2547" operator="lessThan">
      <formula>0.8</formula>
    </cfRule>
  </conditionalFormatting>
  <conditionalFormatting sqref="Q123 Q131 Q126 Q129">
    <cfRule type="cellIs" dxfId="5770" priority="2544" operator="lessThan">
      <formula>0</formula>
    </cfRule>
  </conditionalFormatting>
  <conditionalFormatting sqref="R123 R131 R126 R129">
    <cfRule type="cellIs" dxfId="5769" priority="2542" operator="lessThan">
      <formula>0.8</formula>
    </cfRule>
    <cfRule type="cellIs" dxfId="5768" priority="2543" operator="greaterThan">
      <formula>1</formula>
    </cfRule>
  </conditionalFormatting>
  <conditionalFormatting sqref="R123 R131 R126 R129">
    <cfRule type="cellIs" dxfId="5767" priority="2540" operator="greaterThan">
      <formula>1</formula>
    </cfRule>
    <cfRule type="cellIs" dxfId="5766" priority="2541" operator="lessThan">
      <formula>0.8</formula>
    </cfRule>
  </conditionalFormatting>
  <conditionalFormatting sqref="P123 P131 P126 P129">
    <cfRule type="cellIs" dxfId="5765" priority="2539" operator="greaterThan">
      <formula>0</formula>
    </cfRule>
  </conditionalFormatting>
  <conditionalFormatting sqref="Q31">
    <cfRule type="cellIs" dxfId="5764" priority="2538" operator="lessThan">
      <formula>0</formula>
    </cfRule>
  </conditionalFormatting>
  <conditionalFormatting sqref="R31">
    <cfRule type="cellIs" dxfId="5763" priority="2536" operator="lessThan">
      <formula>0.8</formula>
    </cfRule>
    <cfRule type="cellIs" dxfId="5762" priority="2537" operator="greaterThan">
      <formula>1</formula>
    </cfRule>
  </conditionalFormatting>
  <conditionalFormatting sqref="R31">
    <cfRule type="cellIs" dxfId="5761" priority="2534" operator="greaterThan">
      <formula>1</formula>
    </cfRule>
    <cfRule type="cellIs" dxfId="5760" priority="2535" operator="lessThan">
      <formula>0.8</formula>
    </cfRule>
  </conditionalFormatting>
  <conditionalFormatting sqref="P31:P38">
    <cfRule type="cellIs" dxfId="5759" priority="2533" operator="greaterThan">
      <formula>0</formula>
    </cfRule>
  </conditionalFormatting>
  <conditionalFormatting sqref="Q31">
    <cfRule type="cellIs" dxfId="5758" priority="2532" operator="lessThan">
      <formula>0</formula>
    </cfRule>
  </conditionalFormatting>
  <conditionalFormatting sqref="R31">
    <cfRule type="cellIs" dxfId="5757" priority="2530" operator="lessThan">
      <formula>0.8</formula>
    </cfRule>
    <cfRule type="cellIs" dxfId="5756" priority="2531" operator="greaterThan">
      <formula>1</formula>
    </cfRule>
  </conditionalFormatting>
  <conditionalFormatting sqref="R31">
    <cfRule type="cellIs" dxfId="5755" priority="2528" operator="greaterThan">
      <formula>1</formula>
    </cfRule>
    <cfRule type="cellIs" dxfId="5754" priority="2529" operator="lessThan">
      <formula>0.8</formula>
    </cfRule>
  </conditionalFormatting>
  <conditionalFormatting sqref="P31:P38">
    <cfRule type="cellIs" dxfId="5753" priority="2527" operator="greaterThan">
      <formula>0</formula>
    </cfRule>
  </conditionalFormatting>
  <conditionalFormatting sqref="Q31">
    <cfRule type="cellIs" dxfId="5752" priority="2526" operator="lessThan">
      <formula>0</formula>
    </cfRule>
  </conditionalFormatting>
  <conditionalFormatting sqref="R31">
    <cfRule type="cellIs" dxfId="5751" priority="2524" operator="lessThan">
      <formula>0.8</formula>
    </cfRule>
    <cfRule type="cellIs" dxfId="5750" priority="2525" operator="greaterThan">
      <formula>1</formula>
    </cfRule>
  </conditionalFormatting>
  <conditionalFormatting sqref="R31">
    <cfRule type="cellIs" dxfId="5749" priority="2522" operator="greaterThan">
      <formula>1</formula>
    </cfRule>
    <cfRule type="cellIs" dxfId="5748" priority="2523" operator="lessThan">
      <formula>0.8</formula>
    </cfRule>
  </conditionalFormatting>
  <conditionalFormatting sqref="P31:P38">
    <cfRule type="cellIs" dxfId="5747" priority="2521" operator="greaterThan">
      <formula>0</formula>
    </cfRule>
  </conditionalFormatting>
  <conditionalFormatting sqref="Q31">
    <cfRule type="cellIs" dxfId="5746" priority="2520" operator="lessThan">
      <formula>0</formula>
    </cfRule>
  </conditionalFormatting>
  <conditionalFormatting sqref="R31">
    <cfRule type="cellIs" dxfId="5745" priority="2518" operator="lessThan">
      <formula>0.8</formula>
    </cfRule>
    <cfRule type="cellIs" dxfId="5744" priority="2519" operator="greaterThan">
      <formula>1</formula>
    </cfRule>
  </conditionalFormatting>
  <conditionalFormatting sqref="R31">
    <cfRule type="cellIs" dxfId="5743" priority="2516" operator="greaterThan">
      <formula>1</formula>
    </cfRule>
    <cfRule type="cellIs" dxfId="5742" priority="2517" operator="lessThan">
      <formula>0.8</formula>
    </cfRule>
  </conditionalFormatting>
  <conditionalFormatting sqref="P31:P38">
    <cfRule type="cellIs" dxfId="5741" priority="2515" operator="greaterThan">
      <formula>0</formula>
    </cfRule>
  </conditionalFormatting>
  <conditionalFormatting sqref="P31:P38">
    <cfRule type="cellIs" dxfId="5740" priority="2509" operator="greaterThan">
      <formula>0</formula>
    </cfRule>
  </conditionalFormatting>
  <conditionalFormatting sqref="Q31">
    <cfRule type="cellIs" dxfId="5739" priority="2514" operator="lessThan">
      <formula>0</formula>
    </cfRule>
  </conditionalFormatting>
  <conditionalFormatting sqref="R31">
    <cfRule type="cellIs" dxfId="5738" priority="2512" operator="lessThan">
      <formula>0.8</formula>
    </cfRule>
    <cfRule type="cellIs" dxfId="5737" priority="2513" operator="greaterThan">
      <formula>1</formula>
    </cfRule>
  </conditionalFormatting>
  <conditionalFormatting sqref="R31">
    <cfRule type="cellIs" dxfId="5736" priority="2510" operator="greaterThan">
      <formula>1</formula>
    </cfRule>
    <cfRule type="cellIs" dxfId="5735" priority="2511" operator="lessThan">
      <formula>0.8</formula>
    </cfRule>
  </conditionalFormatting>
  <conditionalFormatting sqref="P31:P38">
    <cfRule type="cellIs" dxfId="5734" priority="2503" operator="greaterThan">
      <formula>0</formula>
    </cfRule>
  </conditionalFormatting>
  <conditionalFormatting sqref="Q31">
    <cfRule type="cellIs" dxfId="5733" priority="2508" operator="lessThan">
      <formula>0</formula>
    </cfRule>
  </conditionalFormatting>
  <conditionalFormatting sqref="R31">
    <cfRule type="cellIs" dxfId="5732" priority="2506" operator="lessThan">
      <formula>0.8</formula>
    </cfRule>
    <cfRule type="cellIs" dxfId="5731" priority="2507" operator="greaterThan">
      <formula>1</formula>
    </cfRule>
  </conditionalFormatting>
  <conditionalFormatting sqref="R31">
    <cfRule type="cellIs" dxfId="5730" priority="2504" operator="greaterThan">
      <formula>1</formula>
    </cfRule>
    <cfRule type="cellIs" dxfId="5729" priority="2505" operator="lessThan">
      <formula>0.8</formula>
    </cfRule>
  </conditionalFormatting>
  <conditionalFormatting sqref="R31">
    <cfRule type="cellIs" dxfId="5728" priority="2500" operator="lessThan">
      <formula>0.8</formula>
    </cfRule>
    <cfRule type="cellIs" dxfId="5727" priority="2501" operator="greaterThan">
      <formula>1</formula>
    </cfRule>
  </conditionalFormatting>
  <conditionalFormatting sqref="R31">
    <cfRule type="cellIs" dxfId="5726" priority="2498" operator="greaterThan">
      <formula>1</formula>
    </cfRule>
    <cfRule type="cellIs" dxfId="5725" priority="2499" operator="lessThan">
      <formula>0.8</formula>
    </cfRule>
  </conditionalFormatting>
  <conditionalFormatting sqref="P31:P38">
    <cfRule type="cellIs" dxfId="5724" priority="2497" operator="greaterThan">
      <formula>0</formula>
    </cfRule>
  </conditionalFormatting>
  <conditionalFormatting sqref="Q31">
    <cfRule type="cellIs" dxfId="5723" priority="2502" operator="lessThan">
      <formula>0</formula>
    </cfRule>
  </conditionalFormatting>
  <conditionalFormatting sqref="Q31">
    <cfRule type="cellIs" dxfId="5722" priority="2496" operator="lessThan">
      <formula>0</formula>
    </cfRule>
  </conditionalFormatting>
  <conditionalFormatting sqref="R31">
    <cfRule type="cellIs" dxfId="5721" priority="2494" operator="lessThan">
      <formula>0.8</formula>
    </cfRule>
    <cfRule type="cellIs" dxfId="5720" priority="2495" operator="greaterThan">
      <formula>1</formula>
    </cfRule>
  </conditionalFormatting>
  <conditionalFormatting sqref="R31">
    <cfRule type="cellIs" dxfId="5719" priority="2492" operator="greaterThan">
      <formula>1</formula>
    </cfRule>
    <cfRule type="cellIs" dxfId="5718" priority="2493" operator="lessThan">
      <formula>0.8</formula>
    </cfRule>
  </conditionalFormatting>
  <conditionalFormatting sqref="P31:P38">
    <cfRule type="cellIs" dxfId="5717" priority="2491" operator="greaterThan">
      <formula>0</formula>
    </cfRule>
  </conditionalFormatting>
  <conditionalFormatting sqref="P31:P38">
    <cfRule type="cellIs" dxfId="5716" priority="2485" operator="greaterThan">
      <formula>0</formula>
    </cfRule>
  </conditionalFormatting>
  <conditionalFormatting sqref="Q31">
    <cfRule type="cellIs" dxfId="5715" priority="2490" operator="lessThan">
      <formula>0</formula>
    </cfRule>
  </conditionalFormatting>
  <conditionalFormatting sqref="R31">
    <cfRule type="cellIs" dxfId="5714" priority="2488" operator="lessThan">
      <formula>0.8</formula>
    </cfRule>
    <cfRule type="cellIs" dxfId="5713" priority="2489" operator="greaterThan">
      <formula>1</formula>
    </cfRule>
  </conditionalFormatting>
  <conditionalFormatting sqref="R31">
    <cfRule type="cellIs" dxfId="5712" priority="2486" operator="greaterThan">
      <formula>1</formula>
    </cfRule>
    <cfRule type="cellIs" dxfId="5711" priority="2487" operator="lessThan">
      <formula>0.8</formula>
    </cfRule>
  </conditionalFormatting>
  <conditionalFormatting sqref="P31:P38">
    <cfRule type="cellIs" dxfId="5710" priority="2479" operator="greaterThan">
      <formula>0</formula>
    </cfRule>
  </conditionalFormatting>
  <conditionalFormatting sqref="Q31">
    <cfRule type="cellIs" dxfId="5709" priority="2484" operator="lessThan">
      <formula>0</formula>
    </cfRule>
  </conditionalFormatting>
  <conditionalFormatting sqref="R31">
    <cfRule type="cellIs" dxfId="5708" priority="2482" operator="lessThan">
      <formula>0.8</formula>
    </cfRule>
    <cfRule type="cellIs" dxfId="5707" priority="2483" operator="greaterThan">
      <formula>1</formula>
    </cfRule>
  </conditionalFormatting>
  <conditionalFormatting sqref="R31">
    <cfRule type="cellIs" dxfId="5706" priority="2480" operator="greaterThan">
      <formula>1</formula>
    </cfRule>
    <cfRule type="cellIs" dxfId="5705" priority="2481" operator="lessThan">
      <formula>0.8</formula>
    </cfRule>
  </conditionalFormatting>
  <conditionalFormatting sqref="R31">
    <cfRule type="cellIs" dxfId="5704" priority="2476" operator="lessThan">
      <formula>0.8</formula>
    </cfRule>
    <cfRule type="cellIs" dxfId="5703" priority="2477" operator="greaterThan">
      <formula>1</formula>
    </cfRule>
  </conditionalFormatting>
  <conditionalFormatting sqref="R31">
    <cfRule type="cellIs" dxfId="5702" priority="2474" operator="greaterThan">
      <formula>1</formula>
    </cfRule>
    <cfRule type="cellIs" dxfId="5701" priority="2475" operator="lessThan">
      <formula>0.8</formula>
    </cfRule>
  </conditionalFormatting>
  <conditionalFormatting sqref="P31:P38">
    <cfRule type="cellIs" dxfId="5700" priority="2473" operator="greaterThan">
      <formula>0</formula>
    </cfRule>
  </conditionalFormatting>
  <conditionalFormatting sqref="Q31">
    <cfRule type="cellIs" dxfId="5699" priority="2478" operator="lessThan">
      <formula>0</formula>
    </cfRule>
  </conditionalFormatting>
  <conditionalFormatting sqref="P31:P38">
    <cfRule type="cellIs" dxfId="5698" priority="2467" operator="greaterThan">
      <formula>0</formula>
    </cfRule>
  </conditionalFormatting>
  <conditionalFormatting sqref="Q31">
    <cfRule type="cellIs" dxfId="5697" priority="2472" operator="lessThan">
      <formula>0</formula>
    </cfRule>
  </conditionalFormatting>
  <conditionalFormatting sqref="R31">
    <cfRule type="cellIs" dxfId="5696" priority="2470" operator="lessThan">
      <formula>0.8</formula>
    </cfRule>
    <cfRule type="cellIs" dxfId="5695" priority="2471" operator="greaterThan">
      <formula>1</formula>
    </cfRule>
  </conditionalFormatting>
  <conditionalFormatting sqref="R31">
    <cfRule type="cellIs" dxfId="5694" priority="2468" operator="greaterThan">
      <formula>1</formula>
    </cfRule>
    <cfRule type="cellIs" dxfId="5693" priority="2469" operator="lessThan">
      <formula>0.8</formula>
    </cfRule>
  </conditionalFormatting>
  <conditionalFormatting sqref="R31">
    <cfRule type="cellIs" dxfId="5692" priority="2464" operator="lessThan">
      <formula>0.8</formula>
    </cfRule>
    <cfRule type="cellIs" dxfId="5691" priority="2465" operator="greaterThan">
      <formula>1</formula>
    </cfRule>
  </conditionalFormatting>
  <conditionalFormatting sqref="R31">
    <cfRule type="cellIs" dxfId="5690" priority="2462" operator="greaterThan">
      <formula>1</formula>
    </cfRule>
    <cfRule type="cellIs" dxfId="5689" priority="2463" operator="lessThan">
      <formula>0.8</formula>
    </cfRule>
  </conditionalFormatting>
  <conditionalFormatting sqref="P31:P38">
    <cfRule type="cellIs" dxfId="5688" priority="2461" operator="greaterThan">
      <formula>0</formula>
    </cfRule>
  </conditionalFormatting>
  <conditionalFormatting sqref="Q31">
    <cfRule type="cellIs" dxfId="5687" priority="2466" operator="lessThan">
      <formula>0</formula>
    </cfRule>
  </conditionalFormatting>
  <conditionalFormatting sqref="R31">
    <cfRule type="cellIs" dxfId="5686" priority="2458" operator="lessThan">
      <formula>0.8</formula>
    </cfRule>
    <cfRule type="cellIs" dxfId="5685" priority="2459" operator="greaterThan">
      <formula>1</formula>
    </cfRule>
  </conditionalFormatting>
  <conditionalFormatting sqref="R31">
    <cfRule type="cellIs" dxfId="5684" priority="2456" operator="greaterThan">
      <formula>1</formula>
    </cfRule>
    <cfRule type="cellIs" dxfId="5683" priority="2457" operator="lessThan">
      <formula>0.8</formula>
    </cfRule>
  </conditionalFormatting>
  <conditionalFormatting sqref="P31:P38">
    <cfRule type="cellIs" dxfId="5682" priority="2455" operator="greaterThan">
      <formula>0</formula>
    </cfRule>
  </conditionalFormatting>
  <conditionalFormatting sqref="Q31">
    <cfRule type="cellIs" dxfId="5681" priority="2460" operator="lessThan">
      <formula>0</formula>
    </cfRule>
  </conditionalFormatting>
  <conditionalFormatting sqref="Q31">
    <cfRule type="cellIs" dxfId="5680" priority="2454" operator="lessThan">
      <formula>0</formula>
    </cfRule>
  </conditionalFormatting>
  <conditionalFormatting sqref="R31">
    <cfRule type="cellIs" dxfId="5679" priority="2452" operator="lessThan">
      <formula>0.8</formula>
    </cfRule>
    <cfRule type="cellIs" dxfId="5678" priority="2453" operator="greaterThan">
      <formula>1</formula>
    </cfRule>
  </conditionalFormatting>
  <conditionalFormatting sqref="R31">
    <cfRule type="cellIs" dxfId="5677" priority="2450" operator="greaterThan">
      <formula>1</formula>
    </cfRule>
    <cfRule type="cellIs" dxfId="5676" priority="2451" operator="lessThan">
      <formula>0.8</formula>
    </cfRule>
  </conditionalFormatting>
  <conditionalFormatting sqref="P31:P38">
    <cfRule type="cellIs" dxfId="5675" priority="2449" operator="greaterThan">
      <formula>0</formula>
    </cfRule>
  </conditionalFormatting>
  <conditionalFormatting sqref="Q31">
    <cfRule type="cellIs" dxfId="5674" priority="2443" operator="lessThan">
      <formula>0</formula>
    </cfRule>
  </conditionalFormatting>
  <conditionalFormatting sqref="R31">
    <cfRule type="cellIs" dxfId="5673" priority="2447" operator="lessThan">
      <formula>0.8</formula>
    </cfRule>
    <cfRule type="cellIs" dxfId="5672" priority="2448" operator="greaterThan">
      <formula>1</formula>
    </cfRule>
  </conditionalFormatting>
  <conditionalFormatting sqref="R31">
    <cfRule type="cellIs" dxfId="5671" priority="2445" operator="greaterThan">
      <formula>1</formula>
    </cfRule>
    <cfRule type="cellIs" dxfId="5670" priority="2446" operator="lessThan">
      <formula>0.8</formula>
    </cfRule>
  </conditionalFormatting>
  <conditionalFormatting sqref="P31:P38">
    <cfRule type="cellIs" dxfId="5669" priority="2444" operator="greaterThan">
      <formula>0</formula>
    </cfRule>
  </conditionalFormatting>
  <conditionalFormatting sqref="Q31">
    <cfRule type="cellIs" dxfId="5668" priority="2442" operator="lessThan">
      <formula>0</formula>
    </cfRule>
  </conditionalFormatting>
  <conditionalFormatting sqref="R31">
    <cfRule type="cellIs" dxfId="5667" priority="2440" operator="lessThan">
      <formula>0.8</formula>
    </cfRule>
    <cfRule type="cellIs" dxfId="5666" priority="2441" operator="greaterThan">
      <formula>1</formula>
    </cfRule>
  </conditionalFormatting>
  <conditionalFormatting sqref="R31">
    <cfRule type="cellIs" dxfId="5665" priority="2438" operator="greaterThan">
      <formula>1</formula>
    </cfRule>
    <cfRule type="cellIs" dxfId="5664" priority="2439" operator="lessThan">
      <formula>0.8</formula>
    </cfRule>
  </conditionalFormatting>
  <conditionalFormatting sqref="P31:P38">
    <cfRule type="cellIs" dxfId="5663" priority="2437" operator="greaterThan">
      <formula>0</formula>
    </cfRule>
  </conditionalFormatting>
  <conditionalFormatting sqref="Q31">
    <cfRule type="cellIs" dxfId="5662" priority="2436" operator="lessThan">
      <formula>0</formula>
    </cfRule>
  </conditionalFormatting>
  <conditionalFormatting sqref="R31">
    <cfRule type="cellIs" dxfId="5661" priority="2434" operator="lessThan">
      <formula>0.8</formula>
    </cfRule>
    <cfRule type="cellIs" dxfId="5660" priority="2435" operator="greaterThan">
      <formula>1</formula>
    </cfRule>
  </conditionalFormatting>
  <conditionalFormatting sqref="R31">
    <cfRule type="cellIs" dxfId="5659" priority="2432" operator="greaterThan">
      <formula>1</formula>
    </cfRule>
    <cfRule type="cellIs" dxfId="5658" priority="2433" operator="lessThan">
      <formula>0.8</formula>
    </cfRule>
  </conditionalFormatting>
  <conditionalFormatting sqref="P31:P38">
    <cfRule type="cellIs" dxfId="5657" priority="2431" operator="greaterThan">
      <formula>0</formula>
    </cfRule>
  </conditionalFormatting>
  <conditionalFormatting sqref="Q31">
    <cfRule type="cellIs" dxfId="5656" priority="2430" operator="lessThan">
      <formula>0</formula>
    </cfRule>
  </conditionalFormatting>
  <conditionalFormatting sqref="R31">
    <cfRule type="cellIs" dxfId="5655" priority="2428" operator="lessThan">
      <formula>0.8</formula>
    </cfRule>
    <cfRule type="cellIs" dxfId="5654" priority="2429" operator="greaterThan">
      <formula>1</formula>
    </cfRule>
  </conditionalFormatting>
  <conditionalFormatting sqref="R31">
    <cfRule type="cellIs" dxfId="5653" priority="2426" operator="greaterThan">
      <formula>1</formula>
    </cfRule>
    <cfRule type="cellIs" dxfId="5652" priority="2427" operator="lessThan">
      <formula>0.8</formula>
    </cfRule>
  </conditionalFormatting>
  <conditionalFormatting sqref="P31:P38">
    <cfRule type="cellIs" dxfId="5651" priority="2425" operator="greaterThan">
      <formula>0</formula>
    </cfRule>
  </conditionalFormatting>
  <conditionalFormatting sqref="Q31">
    <cfRule type="cellIs" dxfId="5650" priority="2424" operator="lessThan">
      <formula>0</formula>
    </cfRule>
  </conditionalFormatting>
  <conditionalFormatting sqref="R31">
    <cfRule type="cellIs" dxfId="5649" priority="2422" operator="lessThan">
      <formula>0.8</formula>
    </cfRule>
    <cfRule type="cellIs" dxfId="5648" priority="2423" operator="greaterThan">
      <formula>1</formula>
    </cfRule>
  </conditionalFormatting>
  <conditionalFormatting sqref="R31">
    <cfRule type="cellIs" dxfId="5647" priority="2420" operator="greaterThan">
      <formula>1</formula>
    </cfRule>
    <cfRule type="cellIs" dxfId="5646" priority="2421" operator="lessThan">
      <formula>0.8</formula>
    </cfRule>
  </conditionalFormatting>
  <conditionalFormatting sqref="P31:P38">
    <cfRule type="cellIs" dxfId="5645" priority="2419" operator="greaterThan">
      <formula>0</formula>
    </cfRule>
  </conditionalFormatting>
  <conditionalFormatting sqref="Q31">
    <cfRule type="cellIs" dxfId="5644" priority="2418" operator="lessThan">
      <formula>0</formula>
    </cfRule>
  </conditionalFormatting>
  <conditionalFormatting sqref="R31">
    <cfRule type="cellIs" dxfId="5643" priority="2416" operator="lessThan">
      <formula>0.8</formula>
    </cfRule>
    <cfRule type="cellIs" dxfId="5642" priority="2417" operator="greaterThan">
      <formula>1</formula>
    </cfRule>
  </conditionalFormatting>
  <conditionalFormatting sqref="R31">
    <cfRule type="cellIs" dxfId="5641" priority="2414" operator="greaterThan">
      <formula>1</formula>
    </cfRule>
    <cfRule type="cellIs" dxfId="5640" priority="2415" operator="lessThan">
      <formula>0.8</formula>
    </cfRule>
  </conditionalFormatting>
  <conditionalFormatting sqref="P31:P38">
    <cfRule type="cellIs" dxfId="5639" priority="2413" operator="greaterThan">
      <formula>0</formula>
    </cfRule>
  </conditionalFormatting>
  <conditionalFormatting sqref="P31:P38">
    <cfRule type="cellIs" dxfId="5638" priority="2407" operator="greaterThan">
      <formula>0</formula>
    </cfRule>
  </conditionalFormatting>
  <conditionalFormatting sqref="Q31">
    <cfRule type="cellIs" dxfId="5637" priority="2412" operator="lessThan">
      <formula>0</formula>
    </cfRule>
  </conditionalFormatting>
  <conditionalFormatting sqref="R31">
    <cfRule type="cellIs" dxfId="5636" priority="2410" operator="lessThan">
      <formula>0.8</formula>
    </cfRule>
    <cfRule type="cellIs" dxfId="5635" priority="2411" operator="greaterThan">
      <formula>1</formula>
    </cfRule>
  </conditionalFormatting>
  <conditionalFormatting sqref="R31">
    <cfRule type="cellIs" dxfId="5634" priority="2408" operator="greaterThan">
      <formula>1</formula>
    </cfRule>
    <cfRule type="cellIs" dxfId="5633" priority="2409" operator="lessThan">
      <formula>0.8</formula>
    </cfRule>
  </conditionalFormatting>
  <conditionalFormatting sqref="P31:P38">
    <cfRule type="cellIs" dxfId="5632" priority="2401" operator="greaterThan">
      <formula>0</formula>
    </cfRule>
  </conditionalFormatting>
  <conditionalFormatting sqref="Q31">
    <cfRule type="cellIs" dxfId="5631" priority="2406" operator="lessThan">
      <formula>0</formula>
    </cfRule>
  </conditionalFormatting>
  <conditionalFormatting sqref="R31">
    <cfRule type="cellIs" dxfId="5630" priority="2404" operator="lessThan">
      <formula>0.8</formula>
    </cfRule>
    <cfRule type="cellIs" dxfId="5629" priority="2405" operator="greaterThan">
      <formula>1</formula>
    </cfRule>
  </conditionalFormatting>
  <conditionalFormatting sqref="R31">
    <cfRule type="cellIs" dxfId="5628" priority="2402" operator="greaterThan">
      <formula>1</formula>
    </cfRule>
    <cfRule type="cellIs" dxfId="5627" priority="2403" operator="lessThan">
      <formula>0.8</formula>
    </cfRule>
  </conditionalFormatting>
  <conditionalFormatting sqref="R31">
    <cfRule type="cellIs" dxfId="5626" priority="2398" operator="lessThan">
      <formula>0.8</formula>
    </cfRule>
    <cfRule type="cellIs" dxfId="5625" priority="2399" operator="greaterThan">
      <formula>1</formula>
    </cfRule>
  </conditionalFormatting>
  <conditionalFormatting sqref="R31">
    <cfRule type="cellIs" dxfId="5624" priority="2396" operator="greaterThan">
      <formula>1</formula>
    </cfRule>
    <cfRule type="cellIs" dxfId="5623" priority="2397" operator="lessThan">
      <formula>0.8</formula>
    </cfRule>
  </conditionalFormatting>
  <conditionalFormatting sqref="P31:P38">
    <cfRule type="cellIs" dxfId="5622" priority="2395" operator="greaterThan">
      <formula>0</formula>
    </cfRule>
  </conditionalFormatting>
  <conditionalFormatting sqref="Q31">
    <cfRule type="cellIs" dxfId="5621" priority="2400" operator="lessThan">
      <formula>0</formula>
    </cfRule>
  </conditionalFormatting>
  <conditionalFormatting sqref="Q31">
    <cfRule type="cellIs" dxfId="5620" priority="2394" operator="lessThan">
      <formula>0</formula>
    </cfRule>
  </conditionalFormatting>
  <conditionalFormatting sqref="R31">
    <cfRule type="cellIs" dxfId="5619" priority="2392" operator="lessThan">
      <formula>0.8</formula>
    </cfRule>
    <cfRule type="cellIs" dxfId="5618" priority="2393" operator="greaterThan">
      <formula>1</formula>
    </cfRule>
  </conditionalFormatting>
  <conditionalFormatting sqref="R31">
    <cfRule type="cellIs" dxfId="5617" priority="2390" operator="greaterThan">
      <formula>1</formula>
    </cfRule>
    <cfRule type="cellIs" dxfId="5616" priority="2391" operator="lessThan">
      <formula>0.8</formula>
    </cfRule>
  </conditionalFormatting>
  <conditionalFormatting sqref="P31:P38">
    <cfRule type="cellIs" dxfId="5615" priority="2389" operator="greaterThan">
      <formula>0</formula>
    </cfRule>
  </conditionalFormatting>
  <conditionalFormatting sqref="Q31">
    <cfRule type="cellIs" dxfId="5614" priority="2388" operator="lessThan">
      <formula>0</formula>
    </cfRule>
  </conditionalFormatting>
  <conditionalFormatting sqref="R31">
    <cfRule type="cellIs" dxfId="5613" priority="2386" operator="lessThan">
      <formula>0.8</formula>
    </cfRule>
    <cfRule type="cellIs" dxfId="5612" priority="2387" operator="greaterThan">
      <formula>1</formula>
    </cfRule>
  </conditionalFormatting>
  <conditionalFormatting sqref="R31">
    <cfRule type="cellIs" dxfId="5611" priority="2384" operator="greaterThan">
      <formula>1</formula>
    </cfRule>
    <cfRule type="cellIs" dxfId="5610" priority="2385" operator="lessThan">
      <formula>0.8</formula>
    </cfRule>
  </conditionalFormatting>
  <conditionalFormatting sqref="P31:P38">
    <cfRule type="cellIs" dxfId="5609" priority="2383" operator="greaterThan">
      <formula>0</formula>
    </cfRule>
  </conditionalFormatting>
  <conditionalFormatting sqref="Q31">
    <cfRule type="cellIs" dxfId="5608" priority="2382" operator="lessThan">
      <formula>0</formula>
    </cfRule>
  </conditionalFormatting>
  <conditionalFormatting sqref="R31">
    <cfRule type="cellIs" dxfId="5607" priority="2380" operator="lessThan">
      <formula>0.8</formula>
    </cfRule>
    <cfRule type="cellIs" dxfId="5606" priority="2381" operator="greaterThan">
      <formula>1</formula>
    </cfRule>
  </conditionalFormatting>
  <conditionalFormatting sqref="R31">
    <cfRule type="cellIs" dxfId="5605" priority="2378" operator="greaterThan">
      <formula>1</formula>
    </cfRule>
    <cfRule type="cellIs" dxfId="5604" priority="2379" operator="lessThan">
      <formula>0.8</formula>
    </cfRule>
  </conditionalFormatting>
  <conditionalFormatting sqref="P31:P38">
    <cfRule type="cellIs" dxfId="5603" priority="2377" operator="greaterThan">
      <formula>0</formula>
    </cfRule>
  </conditionalFormatting>
  <conditionalFormatting sqref="Q31">
    <cfRule type="cellIs" dxfId="5602" priority="2376" operator="lessThan">
      <formula>0</formula>
    </cfRule>
  </conditionalFormatting>
  <conditionalFormatting sqref="R31">
    <cfRule type="cellIs" dxfId="5601" priority="2374" operator="lessThan">
      <formula>0.8</formula>
    </cfRule>
    <cfRule type="cellIs" dxfId="5600" priority="2375" operator="greaterThan">
      <formula>1</formula>
    </cfRule>
  </conditionalFormatting>
  <conditionalFormatting sqref="R31">
    <cfRule type="cellIs" dxfId="5599" priority="2372" operator="greaterThan">
      <formula>1</formula>
    </cfRule>
    <cfRule type="cellIs" dxfId="5598" priority="2373" operator="lessThan">
      <formula>0.8</formula>
    </cfRule>
  </conditionalFormatting>
  <conditionalFormatting sqref="P31:P38">
    <cfRule type="cellIs" dxfId="5597" priority="2371" operator="greaterThan">
      <formula>0</formula>
    </cfRule>
  </conditionalFormatting>
  <conditionalFormatting sqref="P31:P38">
    <cfRule type="cellIs" dxfId="5596" priority="2365" operator="greaterThan">
      <formula>0</formula>
    </cfRule>
  </conditionalFormatting>
  <conditionalFormatting sqref="Q31">
    <cfRule type="cellIs" dxfId="5595" priority="2370" operator="lessThan">
      <formula>0</formula>
    </cfRule>
  </conditionalFormatting>
  <conditionalFormatting sqref="R31">
    <cfRule type="cellIs" dxfId="5594" priority="2368" operator="lessThan">
      <formula>0.8</formula>
    </cfRule>
    <cfRule type="cellIs" dxfId="5593" priority="2369" operator="greaterThan">
      <formula>1</formula>
    </cfRule>
  </conditionalFormatting>
  <conditionalFormatting sqref="R31">
    <cfRule type="cellIs" dxfId="5592" priority="2366" operator="greaterThan">
      <formula>1</formula>
    </cfRule>
    <cfRule type="cellIs" dxfId="5591" priority="2367" operator="lessThan">
      <formula>0.8</formula>
    </cfRule>
  </conditionalFormatting>
  <conditionalFormatting sqref="P31:P38">
    <cfRule type="cellIs" dxfId="5590" priority="2359" operator="greaterThan">
      <formula>0</formula>
    </cfRule>
  </conditionalFormatting>
  <conditionalFormatting sqref="Q31">
    <cfRule type="cellIs" dxfId="5589" priority="2364" operator="lessThan">
      <formula>0</formula>
    </cfRule>
  </conditionalFormatting>
  <conditionalFormatting sqref="R31">
    <cfRule type="cellIs" dxfId="5588" priority="2362" operator="lessThan">
      <formula>0.8</formula>
    </cfRule>
    <cfRule type="cellIs" dxfId="5587" priority="2363" operator="greaterThan">
      <formula>1</formula>
    </cfRule>
  </conditionalFormatting>
  <conditionalFormatting sqref="R31">
    <cfRule type="cellIs" dxfId="5586" priority="2360" operator="greaterThan">
      <formula>1</formula>
    </cfRule>
    <cfRule type="cellIs" dxfId="5585" priority="2361" operator="lessThan">
      <formula>0.8</formula>
    </cfRule>
  </conditionalFormatting>
  <conditionalFormatting sqref="R31">
    <cfRule type="cellIs" dxfId="5584" priority="2356" operator="lessThan">
      <formula>0.8</formula>
    </cfRule>
    <cfRule type="cellIs" dxfId="5583" priority="2357" operator="greaterThan">
      <formula>1</formula>
    </cfRule>
  </conditionalFormatting>
  <conditionalFormatting sqref="R31">
    <cfRule type="cellIs" dxfId="5582" priority="2354" operator="greaterThan">
      <formula>1</formula>
    </cfRule>
    <cfRule type="cellIs" dxfId="5581" priority="2355" operator="lessThan">
      <formula>0.8</formula>
    </cfRule>
  </conditionalFormatting>
  <conditionalFormatting sqref="P31:P38">
    <cfRule type="cellIs" dxfId="5580" priority="2353" operator="greaterThan">
      <formula>0</formula>
    </cfRule>
  </conditionalFormatting>
  <conditionalFormatting sqref="Q31">
    <cfRule type="cellIs" dxfId="5579" priority="2358" operator="lessThan">
      <formula>0</formula>
    </cfRule>
  </conditionalFormatting>
  <conditionalFormatting sqref="Q31">
    <cfRule type="cellIs" dxfId="5578" priority="2352" operator="lessThan">
      <formula>0</formula>
    </cfRule>
  </conditionalFormatting>
  <conditionalFormatting sqref="R31">
    <cfRule type="cellIs" dxfId="5577" priority="2350" operator="lessThan">
      <formula>0.8</formula>
    </cfRule>
    <cfRule type="cellIs" dxfId="5576" priority="2351" operator="greaterThan">
      <formula>1</formula>
    </cfRule>
  </conditionalFormatting>
  <conditionalFormatting sqref="R31">
    <cfRule type="cellIs" dxfId="5575" priority="2348" operator="greaterThan">
      <formula>1</formula>
    </cfRule>
    <cfRule type="cellIs" dxfId="5574" priority="2349" operator="lessThan">
      <formula>0.8</formula>
    </cfRule>
  </conditionalFormatting>
  <conditionalFormatting sqref="P31:P38">
    <cfRule type="cellIs" dxfId="5573" priority="2347" operator="greaterThan">
      <formula>0</formula>
    </cfRule>
  </conditionalFormatting>
  <conditionalFormatting sqref="P31:P38">
    <cfRule type="cellIs" dxfId="5572" priority="2341" operator="greaterThan">
      <formula>0</formula>
    </cfRule>
  </conditionalFormatting>
  <conditionalFormatting sqref="Q31">
    <cfRule type="cellIs" dxfId="5571" priority="2346" operator="lessThan">
      <formula>0</formula>
    </cfRule>
  </conditionalFormatting>
  <conditionalFormatting sqref="R31">
    <cfRule type="cellIs" dxfId="5570" priority="2344" operator="lessThan">
      <formula>0.8</formula>
    </cfRule>
    <cfRule type="cellIs" dxfId="5569" priority="2345" operator="greaterThan">
      <formula>1</formula>
    </cfRule>
  </conditionalFormatting>
  <conditionalFormatting sqref="R31">
    <cfRule type="cellIs" dxfId="5568" priority="2342" operator="greaterThan">
      <formula>1</formula>
    </cfRule>
    <cfRule type="cellIs" dxfId="5567" priority="2343" operator="lessThan">
      <formula>0.8</formula>
    </cfRule>
  </conditionalFormatting>
  <conditionalFormatting sqref="P31:P38">
    <cfRule type="cellIs" dxfId="5566" priority="2335" operator="greaterThan">
      <formula>0</formula>
    </cfRule>
  </conditionalFormatting>
  <conditionalFormatting sqref="Q31">
    <cfRule type="cellIs" dxfId="5565" priority="2340" operator="lessThan">
      <formula>0</formula>
    </cfRule>
  </conditionalFormatting>
  <conditionalFormatting sqref="R31">
    <cfRule type="cellIs" dxfId="5564" priority="2338" operator="lessThan">
      <formula>0.8</formula>
    </cfRule>
    <cfRule type="cellIs" dxfId="5563" priority="2339" operator="greaterThan">
      <formula>1</formula>
    </cfRule>
  </conditionalFormatting>
  <conditionalFormatting sqref="R31">
    <cfRule type="cellIs" dxfId="5562" priority="2336" operator="greaterThan">
      <formula>1</formula>
    </cfRule>
    <cfRule type="cellIs" dxfId="5561" priority="2337" operator="lessThan">
      <formula>0.8</formula>
    </cfRule>
  </conditionalFormatting>
  <conditionalFormatting sqref="R31">
    <cfRule type="cellIs" dxfId="5560" priority="2332" operator="lessThan">
      <formula>0.8</formula>
    </cfRule>
    <cfRule type="cellIs" dxfId="5559" priority="2333" operator="greaterThan">
      <formula>1</formula>
    </cfRule>
  </conditionalFormatting>
  <conditionalFormatting sqref="R31">
    <cfRule type="cellIs" dxfId="5558" priority="2330" operator="greaterThan">
      <formula>1</formula>
    </cfRule>
    <cfRule type="cellIs" dxfId="5557" priority="2331" operator="lessThan">
      <formula>0.8</formula>
    </cfRule>
  </conditionalFormatting>
  <conditionalFormatting sqref="P31:P38">
    <cfRule type="cellIs" dxfId="5556" priority="2329" operator="greaterThan">
      <formula>0</formula>
    </cfRule>
  </conditionalFormatting>
  <conditionalFormatting sqref="Q31">
    <cfRule type="cellIs" dxfId="5555" priority="2334" operator="lessThan">
      <formula>0</formula>
    </cfRule>
  </conditionalFormatting>
  <conditionalFormatting sqref="P31:P38">
    <cfRule type="cellIs" dxfId="5554" priority="2323" operator="greaterThan">
      <formula>0</formula>
    </cfRule>
  </conditionalFormatting>
  <conditionalFormatting sqref="Q31">
    <cfRule type="cellIs" dxfId="5553" priority="2328" operator="lessThan">
      <formula>0</formula>
    </cfRule>
  </conditionalFormatting>
  <conditionalFormatting sqref="R31">
    <cfRule type="cellIs" dxfId="5552" priority="2326" operator="lessThan">
      <formula>0.8</formula>
    </cfRule>
    <cfRule type="cellIs" dxfId="5551" priority="2327" operator="greaterThan">
      <formula>1</formula>
    </cfRule>
  </conditionalFormatting>
  <conditionalFormatting sqref="R31">
    <cfRule type="cellIs" dxfId="5550" priority="2324" operator="greaterThan">
      <formula>1</formula>
    </cfRule>
    <cfRule type="cellIs" dxfId="5549" priority="2325" operator="lessThan">
      <formula>0.8</formula>
    </cfRule>
  </conditionalFormatting>
  <conditionalFormatting sqref="R31">
    <cfRule type="cellIs" dxfId="5548" priority="2320" operator="lessThan">
      <formula>0.8</formula>
    </cfRule>
    <cfRule type="cellIs" dxfId="5547" priority="2321" operator="greaterThan">
      <formula>1</formula>
    </cfRule>
  </conditionalFormatting>
  <conditionalFormatting sqref="R31">
    <cfRule type="cellIs" dxfId="5546" priority="2318" operator="greaterThan">
      <formula>1</formula>
    </cfRule>
    <cfRule type="cellIs" dxfId="5545" priority="2319" operator="lessThan">
      <formula>0.8</formula>
    </cfRule>
  </conditionalFormatting>
  <conditionalFormatting sqref="P31:P38">
    <cfRule type="cellIs" dxfId="5544" priority="2317" operator="greaterThan">
      <formula>0</formula>
    </cfRule>
  </conditionalFormatting>
  <conditionalFormatting sqref="Q31">
    <cfRule type="cellIs" dxfId="5543" priority="2322" operator="lessThan">
      <formula>0</formula>
    </cfRule>
  </conditionalFormatting>
  <conditionalFormatting sqref="R31">
    <cfRule type="cellIs" dxfId="5542" priority="2314" operator="lessThan">
      <formula>0.8</formula>
    </cfRule>
    <cfRule type="cellIs" dxfId="5541" priority="2315" operator="greaterThan">
      <formula>1</formula>
    </cfRule>
  </conditionalFormatting>
  <conditionalFormatting sqref="R31">
    <cfRule type="cellIs" dxfId="5540" priority="2312" operator="greaterThan">
      <formula>1</formula>
    </cfRule>
    <cfRule type="cellIs" dxfId="5539" priority="2313" operator="lessThan">
      <formula>0.8</formula>
    </cfRule>
  </conditionalFormatting>
  <conditionalFormatting sqref="P31:P38">
    <cfRule type="cellIs" dxfId="5538" priority="2311" operator="greaterThan">
      <formula>0</formula>
    </cfRule>
  </conditionalFormatting>
  <conditionalFormatting sqref="Q31">
    <cfRule type="cellIs" dxfId="5537" priority="2316" operator="lessThan">
      <formula>0</formula>
    </cfRule>
  </conditionalFormatting>
  <conditionalFormatting sqref="Q31">
    <cfRule type="cellIs" dxfId="5536" priority="2310" operator="lessThan">
      <formula>0</formula>
    </cfRule>
  </conditionalFormatting>
  <conditionalFormatting sqref="R31">
    <cfRule type="cellIs" dxfId="5535" priority="2308" operator="lessThan">
      <formula>0.8</formula>
    </cfRule>
    <cfRule type="cellIs" dxfId="5534" priority="2309" operator="greaterThan">
      <formula>1</formula>
    </cfRule>
  </conditionalFormatting>
  <conditionalFormatting sqref="R31">
    <cfRule type="cellIs" dxfId="5533" priority="2306" operator="greaterThan">
      <formula>1</formula>
    </cfRule>
    <cfRule type="cellIs" dxfId="5532" priority="2307" operator="lessThan">
      <formula>0.8</formula>
    </cfRule>
  </conditionalFormatting>
  <conditionalFormatting sqref="P31:P38">
    <cfRule type="cellIs" dxfId="5531" priority="2305" operator="greaterThan">
      <formula>0</formula>
    </cfRule>
  </conditionalFormatting>
  <conditionalFormatting sqref="Q31">
    <cfRule type="cellIs" dxfId="5530" priority="2299" operator="lessThan">
      <formula>0</formula>
    </cfRule>
  </conditionalFormatting>
  <conditionalFormatting sqref="R31">
    <cfRule type="cellIs" dxfId="5529" priority="2303" operator="lessThan">
      <formula>0.8</formula>
    </cfRule>
    <cfRule type="cellIs" dxfId="5528" priority="2304" operator="greaterThan">
      <formula>1</formula>
    </cfRule>
  </conditionalFormatting>
  <conditionalFormatting sqref="R31">
    <cfRule type="cellIs" dxfId="5527" priority="2301" operator="greaterThan">
      <formula>1</formula>
    </cfRule>
    <cfRule type="cellIs" dxfId="5526" priority="2302" operator="lessThan">
      <formula>0.8</formula>
    </cfRule>
  </conditionalFormatting>
  <conditionalFormatting sqref="P31:P38">
    <cfRule type="cellIs" dxfId="5525" priority="2300" operator="greaterThan">
      <formula>0</formula>
    </cfRule>
  </conditionalFormatting>
  <conditionalFormatting sqref="Q31">
    <cfRule type="cellIs" dxfId="5524" priority="2298" operator="lessThan">
      <formula>0</formula>
    </cfRule>
  </conditionalFormatting>
  <conditionalFormatting sqref="R31">
    <cfRule type="cellIs" dxfId="5523" priority="2296" operator="lessThan">
      <formula>0.8</formula>
    </cfRule>
    <cfRule type="cellIs" dxfId="5522" priority="2297" operator="greaterThan">
      <formula>1</formula>
    </cfRule>
  </conditionalFormatting>
  <conditionalFormatting sqref="R31">
    <cfRule type="cellIs" dxfId="5521" priority="2294" operator="greaterThan">
      <formula>1</formula>
    </cfRule>
    <cfRule type="cellIs" dxfId="5520" priority="2295" operator="lessThan">
      <formula>0.8</formula>
    </cfRule>
  </conditionalFormatting>
  <conditionalFormatting sqref="P31:P38">
    <cfRule type="cellIs" dxfId="5519" priority="2293" operator="greaterThan">
      <formula>0</formula>
    </cfRule>
  </conditionalFormatting>
  <conditionalFormatting sqref="Q31">
    <cfRule type="cellIs" dxfId="5518" priority="2292" operator="lessThan">
      <formula>0</formula>
    </cfRule>
  </conditionalFormatting>
  <conditionalFormatting sqref="R31">
    <cfRule type="cellIs" dxfId="5517" priority="2290" operator="lessThan">
      <formula>0.8</formula>
    </cfRule>
    <cfRule type="cellIs" dxfId="5516" priority="2291" operator="greaterThan">
      <formula>1</formula>
    </cfRule>
  </conditionalFormatting>
  <conditionalFormatting sqref="R31">
    <cfRule type="cellIs" dxfId="5515" priority="2288" operator="greaterThan">
      <formula>1</formula>
    </cfRule>
    <cfRule type="cellIs" dxfId="5514" priority="2289" operator="lessThan">
      <formula>0.8</formula>
    </cfRule>
  </conditionalFormatting>
  <conditionalFormatting sqref="P31:P38">
    <cfRule type="cellIs" dxfId="5513" priority="2287" operator="greaterThan">
      <formula>0</formula>
    </cfRule>
  </conditionalFormatting>
  <conditionalFormatting sqref="Q31">
    <cfRule type="cellIs" dxfId="5512" priority="2286" operator="lessThan">
      <formula>0</formula>
    </cfRule>
  </conditionalFormatting>
  <conditionalFormatting sqref="R31">
    <cfRule type="cellIs" dxfId="5511" priority="2284" operator="lessThan">
      <formula>0.8</formula>
    </cfRule>
    <cfRule type="cellIs" dxfId="5510" priority="2285" operator="greaterThan">
      <formula>1</formula>
    </cfRule>
  </conditionalFormatting>
  <conditionalFormatting sqref="R31">
    <cfRule type="cellIs" dxfId="5509" priority="2282" operator="greaterThan">
      <formula>1</formula>
    </cfRule>
    <cfRule type="cellIs" dxfId="5508" priority="2283" operator="lessThan">
      <formula>0.8</formula>
    </cfRule>
  </conditionalFormatting>
  <conditionalFormatting sqref="P31:P38">
    <cfRule type="cellIs" dxfId="5507" priority="2281" operator="greaterThan">
      <formula>0</formula>
    </cfRule>
  </conditionalFormatting>
  <conditionalFormatting sqref="Q31">
    <cfRule type="cellIs" dxfId="5506" priority="2280" operator="lessThan">
      <formula>0</formula>
    </cfRule>
  </conditionalFormatting>
  <conditionalFormatting sqref="R31">
    <cfRule type="cellIs" dxfId="5505" priority="2278" operator="lessThan">
      <formula>0.8</formula>
    </cfRule>
    <cfRule type="cellIs" dxfId="5504" priority="2279" operator="greaterThan">
      <formula>1</formula>
    </cfRule>
  </conditionalFormatting>
  <conditionalFormatting sqref="R31">
    <cfRule type="cellIs" dxfId="5503" priority="2276" operator="greaterThan">
      <formula>1</formula>
    </cfRule>
    <cfRule type="cellIs" dxfId="5502" priority="2277" operator="lessThan">
      <formula>0.8</formula>
    </cfRule>
  </conditionalFormatting>
  <conditionalFormatting sqref="P31:P38">
    <cfRule type="cellIs" dxfId="5501" priority="2275" operator="greaterThan">
      <formula>0</formula>
    </cfRule>
  </conditionalFormatting>
  <conditionalFormatting sqref="Q31">
    <cfRule type="cellIs" dxfId="5500" priority="2274" operator="lessThan">
      <formula>0</formula>
    </cfRule>
  </conditionalFormatting>
  <conditionalFormatting sqref="R31">
    <cfRule type="cellIs" dxfId="5499" priority="2272" operator="lessThan">
      <formula>0.8</formula>
    </cfRule>
    <cfRule type="cellIs" dxfId="5498" priority="2273" operator="greaterThan">
      <formula>1</formula>
    </cfRule>
  </conditionalFormatting>
  <conditionalFormatting sqref="R31">
    <cfRule type="cellIs" dxfId="5497" priority="2270" operator="greaterThan">
      <formula>1</formula>
    </cfRule>
    <cfRule type="cellIs" dxfId="5496" priority="2271" operator="lessThan">
      <formula>0.8</formula>
    </cfRule>
  </conditionalFormatting>
  <conditionalFormatting sqref="P31:P38">
    <cfRule type="cellIs" dxfId="5495" priority="2269" operator="greaterThan">
      <formula>0</formula>
    </cfRule>
  </conditionalFormatting>
  <conditionalFormatting sqref="P31:P38">
    <cfRule type="cellIs" dxfId="5494" priority="2263" operator="greaterThan">
      <formula>0</formula>
    </cfRule>
  </conditionalFormatting>
  <conditionalFormatting sqref="Q31">
    <cfRule type="cellIs" dxfId="5493" priority="2268" operator="lessThan">
      <formula>0</formula>
    </cfRule>
  </conditionalFormatting>
  <conditionalFormatting sqref="R31">
    <cfRule type="cellIs" dxfId="5492" priority="2266" operator="lessThan">
      <formula>0.8</formula>
    </cfRule>
    <cfRule type="cellIs" dxfId="5491" priority="2267" operator="greaterThan">
      <formula>1</formula>
    </cfRule>
  </conditionalFormatting>
  <conditionalFormatting sqref="R31">
    <cfRule type="cellIs" dxfId="5490" priority="2264" operator="greaterThan">
      <formula>1</formula>
    </cfRule>
    <cfRule type="cellIs" dxfId="5489" priority="2265" operator="lessThan">
      <formula>0.8</formula>
    </cfRule>
  </conditionalFormatting>
  <conditionalFormatting sqref="P31:P38">
    <cfRule type="cellIs" dxfId="5488" priority="2257" operator="greaterThan">
      <formula>0</formula>
    </cfRule>
  </conditionalFormatting>
  <conditionalFormatting sqref="Q31">
    <cfRule type="cellIs" dxfId="5487" priority="2262" operator="lessThan">
      <formula>0</formula>
    </cfRule>
  </conditionalFormatting>
  <conditionalFormatting sqref="R31">
    <cfRule type="cellIs" dxfId="5486" priority="2260" operator="lessThan">
      <formula>0.8</formula>
    </cfRule>
    <cfRule type="cellIs" dxfId="5485" priority="2261" operator="greaterThan">
      <formula>1</formula>
    </cfRule>
  </conditionalFormatting>
  <conditionalFormatting sqref="R31">
    <cfRule type="cellIs" dxfId="5484" priority="2258" operator="greaterThan">
      <formula>1</formula>
    </cfRule>
    <cfRule type="cellIs" dxfId="5483" priority="2259" operator="lessThan">
      <formula>0.8</formula>
    </cfRule>
  </conditionalFormatting>
  <conditionalFormatting sqref="R31">
    <cfRule type="cellIs" dxfId="5482" priority="2254" operator="lessThan">
      <formula>0.8</formula>
    </cfRule>
    <cfRule type="cellIs" dxfId="5481" priority="2255" operator="greaterThan">
      <formula>1</formula>
    </cfRule>
  </conditionalFormatting>
  <conditionalFormatting sqref="R31">
    <cfRule type="cellIs" dxfId="5480" priority="2252" operator="greaterThan">
      <formula>1</formula>
    </cfRule>
    <cfRule type="cellIs" dxfId="5479" priority="2253" operator="lessThan">
      <formula>0.8</formula>
    </cfRule>
  </conditionalFormatting>
  <conditionalFormatting sqref="P31:P38">
    <cfRule type="cellIs" dxfId="5478" priority="2251" operator="greaterThan">
      <formula>0</formula>
    </cfRule>
  </conditionalFormatting>
  <conditionalFormatting sqref="Q31">
    <cfRule type="cellIs" dxfId="5477" priority="2256" operator="lessThan">
      <formula>0</formula>
    </cfRule>
  </conditionalFormatting>
  <conditionalFormatting sqref="P79">
    <cfRule type="cellIs" dxfId="5476" priority="2245" operator="greaterThan">
      <formula>0</formula>
    </cfRule>
  </conditionalFormatting>
  <conditionalFormatting sqref="Q79">
    <cfRule type="cellIs" dxfId="5475" priority="2250" operator="lessThan">
      <formula>0</formula>
    </cfRule>
  </conditionalFormatting>
  <conditionalFormatting sqref="R79">
    <cfRule type="cellIs" dxfId="5474" priority="2248" operator="lessThan">
      <formula>0.8</formula>
    </cfRule>
    <cfRule type="cellIs" dxfId="5473" priority="2249" operator="greaterThan">
      <formula>1</formula>
    </cfRule>
  </conditionalFormatting>
  <conditionalFormatting sqref="R79">
    <cfRule type="cellIs" dxfId="5472" priority="2246" operator="greaterThan">
      <formula>1</formula>
    </cfRule>
    <cfRule type="cellIs" dxfId="5471" priority="2247" operator="lessThan">
      <formula>0.8</formula>
    </cfRule>
  </conditionalFormatting>
  <conditionalFormatting sqref="Q79">
    <cfRule type="cellIs" dxfId="5470" priority="2244" operator="lessThan">
      <formula>0</formula>
    </cfRule>
  </conditionalFormatting>
  <conditionalFormatting sqref="R79">
    <cfRule type="cellIs" dxfId="5469" priority="2242" operator="lessThan">
      <formula>0.8</formula>
    </cfRule>
    <cfRule type="cellIs" dxfId="5468" priority="2243" operator="greaterThan">
      <formula>1</formula>
    </cfRule>
  </conditionalFormatting>
  <conditionalFormatting sqref="R79">
    <cfRule type="cellIs" dxfId="5467" priority="2240" operator="greaterThan">
      <formula>1</formula>
    </cfRule>
    <cfRule type="cellIs" dxfId="5466" priority="2241" operator="lessThan">
      <formula>0.8</formula>
    </cfRule>
  </conditionalFormatting>
  <conditionalFormatting sqref="P79">
    <cfRule type="cellIs" dxfId="5465" priority="2239" operator="greaterThan">
      <formula>0</formula>
    </cfRule>
  </conditionalFormatting>
  <conditionalFormatting sqref="P79">
    <cfRule type="cellIs" dxfId="5464" priority="2233" operator="greaterThan">
      <formula>0</formula>
    </cfRule>
  </conditionalFormatting>
  <conditionalFormatting sqref="Q79">
    <cfRule type="cellIs" dxfId="5463" priority="2238" operator="lessThan">
      <formula>0</formula>
    </cfRule>
  </conditionalFormatting>
  <conditionalFormatting sqref="R79">
    <cfRule type="cellIs" dxfId="5462" priority="2236" operator="lessThan">
      <formula>0.8</formula>
    </cfRule>
    <cfRule type="cellIs" dxfId="5461" priority="2237" operator="greaterThan">
      <formula>1</formula>
    </cfRule>
  </conditionalFormatting>
  <conditionalFormatting sqref="R79">
    <cfRule type="cellIs" dxfId="5460" priority="2234" operator="greaterThan">
      <formula>1</formula>
    </cfRule>
    <cfRule type="cellIs" dxfId="5459" priority="2235" operator="lessThan">
      <formula>0.8</formula>
    </cfRule>
  </conditionalFormatting>
  <conditionalFormatting sqref="Q79">
    <cfRule type="cellIs" dxfId="5458" priority="2227" operator="lessThan">
      <formula>0</formula>
    </cfRule>
  </conditionalFormatting>
  <conditionalFormatting sqref="P79">
    <cfRule type="cellIs" dxfId="5457" priority="2228" operator="greaterThan">
      <formula>0</formula>
    </cfRule>
  </conditionalFormatting>
  <conditionalFormatting sqref="R79">
    <cfRule type="cellIs" dxfId="5456" priority="2231" operator="lessThan">
      <formula>0.8</formula>
    </cfRule>
    <cfRule type="cellIs" dxfId="5455" priority="2232" operator="greaterThan">
      <formula>1</formula>
    </cfRule>
  </conditionalFormatting>
  <conditionalFormatting sqref="R79">
    <cfRule type="cellIs" dxfId="5454" priority="2229" operator="greaterThan">
      <formula>1</formula>
    </cfRule>
    <cfRule type="cellIs" dxfId="5453" priority="2230" operator="lessThan">
      <formula>0.8</formula>
    </cfRule>
  </conditionalFormatting>
  <conditionalFormatting sqref="Q79">
    <cfRule type="cellIs" dxfId="5452" priority="2221" operator="lessThan">
      <formula>0</formula>
    </cfRule>
  </conditionalFormatting>
  <conditionalFormatting sqref="R79">
    <cfRule type="cellIs" dxfId="5451" priority="2225" operator="lessThan">
      <formula>0.8</formula>
    </cfRule>
    <cfRule type="cellIs" dxfId="5450" priority="2226" operator="greaterThan">
      <formula>1</formula>
    </cfRule>
  </conditionalFormatting>
  <conditionalFormatting sqref="R79">
    <cfRule type="cellIs" dxfId="5449" priority="2223" operator="greaterThan">
      <formula>1</formula>
    </cfRule>
    <cfRule type="cellIs" dxfId="5448" priority="2224" operator="lessThan">
      <formula>0.8</formula>
    </cfRule>
  </conditionalFormatting>
  <conditionalFormatting sqref="P79">
    <cfRule type="cellIs" dxfId="5447" priority="2222" operator="greaterThan">
      <formula>0</formula>
    </cfRule>
  </conditionalFormatting>
  <conditionalFormatting sqref="Q79">
    <cfRule type="cellIs" dxfId="5446" priority="2220" operator="lessThan">
      <formula>0</formula>
    </cfRule>
  </conditionalFormatting>
  <conditionalFormatting sqref="R79">
    <cfRule type="cellIs" dxfId="5445" priority="2218" operator="lessThan">
      <formula>0.8</formula>
    </cfRule>
    <cfRule type="cellIs" dxfId="5444" priority="2219" operator="greaterThan">
      <formula>1</formula>
    </cfRule>
  </conditionalFormatting>
  <conditionalFormatting sqref="R79">
    <cfRule type="cellIs" dxfId="5443" priority="2216" operator="greaterThan">
      <formula>1</formula>
    </cfRule>
    <cfRule type="cellIs" dxfId="5442" priority="2217" operator="lessThan">
      <formula>0.8</formula>
    </cfRule>
  </conditionalFormatting>
  <conditionalFormatting sqref="P79">
    <cfRule type="cellIs" dxfId="5441" priority="2215" operator="greaterThan">
      <formula>0</formula>
    </cfRule>
  </conditionalFormatting>
  <conditionalFormatting sqref="Q79">
    <cfRule type="cellIs" dxfId="5440" priority="2214" operator="lessThan">
      <formula>0</formula>
    </cfRule>
  </conditionalFormatting>
  <conditionalFormatting sqref="R79">
    <cfRule type="cellIs" dxfId="5439" priority="2212" operator="lessThan">
      <formula>0.8</formula>
    </cfRule>
    <cfRule type="cellIs" dxfId="5438" priority="2213" operator="greaterThan">
      <formula>1</formula>
    </cfRule>
  </conditionalFormatting>
  <conditionalFormatting sqref="R79">
    <cfRule type="cellIs" dxfId="5437" priority="2210" operator="greaterThan">
      <formula>1</formula>
    </cfRule>
    <cfRule type="cellIs" dxfId="5436" priority="2211" operator="lessThan">
      <formula>0.8</formula>
    </cfRule>
  </conditionalFormatting>
  <conditionalFormatting sqref="P79">
    <cfRule type="cellIs" dxfId="5435" priority="2209" operator="greaterThan">
      <formula>0</formula>
    </cfRule>
  </conditionalFormatting>
  <conditionalFormatting sqref="P79">
    <cfRule type="cellIs" dxfId="5434" priority="2203" operator="greaterThan">
      <formula>0</formula>
    </cfRule>
  </conditionalFormatting>
  <conditionalFormatting sqref="Q79">
    <cfRule type="cellIs" dxfId="5433" priority="2208" operator="lessThan">
      <formula>0</formula>
    </cfRule>
  </conditionalFormatting>
  <conditionalFormatting sqref="R79">
    <cfRule type="cellIs" dxfId="5432" priority="2206" operator="lessThan">
      <formula>0.8</formula>
    </cfRule>
    <cfRule type="cellIs" dxfId="5431" priority="2207" operator="greaterThan">
      <formula>1</formula>
    </cfRule>
  </conditionalFormatting>
  <conditionalFormatting sqref="R79">
    <cfRule type="cellIs" dxfId="5430" priority="2204" operator="greaterThan">
      <formula>1</formula>
    </cfRule>
    <cfRule type="cellIs" dxfId="5429" priority="2205" operator="lessThan">
      <formula>0.8</formula>
    </cfRule>
  </conditionalFormatting>
  <conditionalFormatting sqref="P71:P78">
    <cfRule type="cellIs" dxfId="5428" priority="2197" operator="greaterThan">
      <formula>0</formula>
    </cfRule>
  </conditionalFormatting>
  <conditionalFormatting sqref="Q71:Q78">
    <cfRule type="cellIs" dxfId="5427" priority="2202" operator="lessThan">
      <formula>0</formula>
    </cfRule>
  </conditionalFormatting>
  <conditionalFormatting sqref="R71:R78">
    <cfRule type="cellIs" dxfId="5426" priority="2200" operator="lessThan">
      <formula>0.8</formula>
    </cfRule>
    <cfRule type="cellIs" dxfId="5425" priority="2201" operator="greaterThan">
      <formula>1</formula>
    </cfRule>
  </conditionalFormatting>
  <conditionalFormatting sqref="R71:R78">
    <cfRule type="cellIs" dxfId="5424" priority="2198" operator="greaterThan">
      <formula>1</formula>
    </cfRule>
    <cfRule type="cellIs" dxfId="5423" priority="2199" operator="lessThan">
      <formula>0.8</formula>
    </cfRule>
  </conditionalFormatting>
  <conditionalFormatting sqref="Q148:Q154">
    <cfRule type="cellIs" dxfId="5422" priority="2196" operator="lessThan">
      <formula>0</formula>
    </cfRule>
  </conditionalFormatting>
  <conditionalFormatting sqref="R148:R154">
    <cfRule type="cellIs" dxfId="5421" priority="2194" operator="lessThan">
      <formula>0.8</formula>
    </cfRule>
    <cfRule type="cellIs" dxfId="5420" priority="2195" operator="greaterThan">
      <formula>1</formula>
    </cfRule>
  </conditionalFormatting>
  <conditionalFormatting sqref="R148:R154">
    <cfRule type="cellIs" dxfId="5419" priority="2192" operator="greaterThan">
      <formula>1</formula>
    </cfRule>
    <cfRule type="cellIs" dxfId="5418" priority="2193" operator="lessThan">
      <formula>0.8</formula>
    </cfRule>
  </conditionalFormatting>
  <conditionalFormatting sqref="P148:P154">
    <cfRule type="cellIs" dxfId="5417" priority="2191" operator="greaterThan">
      <formula>0</formula>
    </cfRule>
  </conditionalFormatting>
  <conditionalFormatting sqref="Q148:Q154">
    <cfRule type="cellIs" dxfId="5416" priority="2190" operator="lessThan">
      <formula>0</formula>
    </cfRule>
  </conditionalFormatting>
  <conditionalFormatting sqref="R148:R154">
    <cfRule type="cellIs" dxfId="5415" priority="2188" operator="lessThan">
      <formula>0.8</formula>
    </cfRule>
    <cfRule type="cellIs" dxfId="5414" priority="2189" operator="greaterThan">
      <formula>1</formula>
    </cfRule>
  </conditionalFormatting>
  <conditionalFormatting sqref="R148:R154">
    <cfRule type="cellIs" dxfId="5413" priority="2186" operator="greaterThan">
      <formula>1</formula>
    </cfRule>
    <cfRule type="cellIs" dxfId="5412" priority="2187" operator="lessThan">
      <formula>0.8</formula>
    </cfRule>
  </conditionalFormatting>
  <conditionalFormatting sqref="P148:P154">
    <cfRule type="cellIs" dxfId="5411" priority="2185" operator="greaterThan">
      <formula>0</formula>
    </cfRule>
  </conditionalFormatting>
  <conditionalFormatting sqref="Q148:Q154">
    <cfRule type="cellIs" dxfId="5410" priority="2184" operator="lessThan">
      <formula>0</formula>
    </cfRule>
  </conditionalFormatting>
  <conditionalFormatting sqref="R148:R154">
    <cfRule type="cellIs" dxfId="5409" priority="2182" operator="lessThan">
      <formula>0.8</formula>
    </cfRule>
    <cfRule type="cellIs" dxfId="5408" priority="2183" operator="greaterThan">
      <formula>1</formula>
    </cfRule>
  </conditionalFormatting>
  <conditionalFormatting sqref="R148:R154">
    <cfRule type="cellIs" dxfId="5407" priority="2180" operator="greaterThan">
      <formula>1</formula>
    </cfRule>
    <cfRule type="cellIs" dxfId="5406" priority="2181" operator="lessThan">
      <formula>0.8</formula>
    </cfRule>
  </conditionalFormatting>
  <conditionalFormatting sqref="P148:P154">
    <cfRule type="cellIs" dxfId="5405" priority="2179" operator="greaterThan">
      <formula>0</formula>
    </cfRule>
  </conditionalFormatting>
  <conditionalFormatting sqref="Q148:Q154">
    <cfRule type="cellIs" dxfId="5404" priority="2178" operator="lessThan">
      <formula>0</formula>
    </cfRule>
  </conditionalFormatting>
  <conditionalFormatting sqref="R148:R154">
    <cfRule type="cellIs" dxfId="5403" priority="2176" operator="lessThan">
      <formula>0.8</formula>
    </cfRule>
    <cfRule type="cellIs" dxfId="5402" priority="2177" operator="greaterThan">
      <formula>1</formula>
    </cfRule>
  </conditionalFormatting>
  <conditionalFormatting sqref="R148:R154">
    <cfRule type="cellIs" dxfId="5401" priority="2174" operator="greaterThan">
      <formula>1</formula>
    </cfRule>
    <cfRule type="cellIs" dxfId="5400" priority="2175" operator="lessThan">
      <formula>0.8</formula>
    </cfRule>
  </conditionalFormatting>
  <conditionalFormatting sqref="P148:P154">
    <cfRule type="cellIs" dxfId="5399" priority="2173" operator="greaterThan">
      <formula>0</formula>
    </cfRule>
  </conditionalFormatting>
  <conditionalFormatting sqref="P148:P154">
    <cfRule type="cellIs" dxfId="5398" priority="2167" operator="greaterThan">
      <formula>0</formula>
    </cfRule>
  </conditionalFormatting>
  <conditionalFormatting sqref="Q148:Q154">
    <cfRule type="cellIs" dxfId="5397" priority="2172" operator="lessThan">
      <formula>0</formula>
    </cfRule>
  </conditionalFormatting>
  <conditionalFormatting sqref="R148:R154">
    <cfRule type="cellIs" dxfId="5396" priority="2170" operator="lessThan">
      <formula>0.8</formula>
    </cfRule>
    <cfRule type="cellIs" dxfId="5395" priority="2171" operator="greaterThan">
      <formula>1</formula>
    </cfRule>
  </conditionalFormatting>
  <conditionalFormatting sqref="R148:R154">
    <cfRule type="cellIs" dxfId="5394" priority="2168" operator="greaterThan">
      <formula>1</formula>
    </cfRule>
    <cfRule type="cellIs" dxfId="5393" priority="2169" operator="lessThan">
      <formula>0.8</formula>
    </cfRule>
  </conditionalFormatting>
  <conditionalFormatting sqref="P148:P154">
    <cfRule type="cellIs" dxfId="5392" priority="2161" operator="greaterThan">
      <formula>0</formula>
    </cfRule>
  </conditionalFormatting>
  <conditionalFormatting sqref="Q148:Q154">
    <cfRule type="cellIs" dxfId="5391" priority="2166" operator="lessThan">
      <formula>0</formula>
    </cfRule>
  </conditionalFormatting>
  <conditionalFormatting sqref="R148:R154">
    <cfRule type="cellIs" dxfId="5390" priority="2164" operator="lessThan">
      <formula>0.8</formula>
    </cfRule>
    <cfRule type="cellIs" dxfId="5389" priority="2165" operator="greaterThan">
      <formula>1</formula>
    </cfRule>
  </conditionalFormatting>
  <conditionalFormatting sqref="R148:R154">
    <cfRule type="cellIs" dxfId="5388" priority="2162" operator="greaterThan">
      <formula>1</formula>
    </cfRule>
    <cfRule type="cellIs" dxfId="5387" priority="2163" operator="lessThan">
      <formula>0.8</formula>
    </cfRule>
  </conditionalFormatting>
  <conditionalFormatting sqref="R148:R154">
    <cfRule type="cellIs" dxfId="5386" priority="2158" operator="lessThan">
      <formula>0.8</formula>
    </cfRule>
    <cfRule type="cellIs" dxfId="5385" priority="2159" operator="greaterThan">
      <formula>1</formula>
    </cfRule>
  </conditionalFormatting>
  <conditionalFormatting sqref="R148:R154">
    <cfRule type="cellIs" dxfId="5384" priority="2156" operator="greaterThan">
      <formula>1</formula>
    </cfRule>
    <cfRule type="cellIs" dxfId="5383" priority="2157" operator="lessThan">
      <formula>0.8</formula>
    </cfRule>
  </conditionalFormatting>
  <conditionalFormatting sqref="P148:P154">
    <cfRule type="cellIs" dxfId="5382" priority="2155" operator="greaterThan">
      <formula>0</formula>
    </cfRule>
  </conditionalFormatting>
  <conditionalFormatting sqref="Q148:Q154">
    <cfRule type="cellIs" dxfId="5381" priority="2160" operator="lessThan">
      <formula>0</formula>
    </cfRule>
  </conditionalFormatting>
  <conditionalFormatting sqref="Q148:Q154">
    <cfRule type="cellIs" dxfId="5380" priority="2154" operator="lessThan">
      <formula>0</formula>
    </cfRule>
  </conditionalFormatting>
  <conditionalFormatting sqref="R148:R154">
    <cfRule type="cellIs" dxfId="5379" priority="2152" operator="lessThan">
      <formula>0.8</formula>
    </cfRule>
    <cfRule type="cellIs" dxfId="5378" priority="2153" operator="greaterThan">
      <formula>1</formula>
    </cfRule>
  </conditionalFormatting>
  <conditionalFormatting sqref="R148:R154">
    <cfRule type="cellIs" dxfId="5377" priority="2150" operator="greaterThan">
      <formula>1</formula>
    </cfRule>
    <cfRule type="cellIs" dxfId="5376" priority="2151" operator="lessThan">
      <formula>0.8</formula>
    </cfRule>
  </conditionalFormatting>
  <conditionalFormatting sqref="P148:P154">
    <cfRule type="cellIs" dxfId="5375" priority="2149" operator="greaterThan">
      <formula>0</formula>
    </cfRule>
  </conditionalFormatting>
  <conditionalFormatting sqref="P148:P154">
    <cfRule type="cellIs" dxfId="5374" priority="2143" operator="greaterThan">
      <formula>0</formula>
    </cfRule>
  </conditionalFormatting>
  <conditionalFormatting sqref="Q148:Q154">
    <cfRule type="cellIs" dxfId="5373" priority="2148" operator="lessThan">
      <formula>0</formula>
    </cfRule>
  </conditionalFormatting>
  <conditionalFormatting sqref="R148:R154">
    <cfRule type="cellIs" dxfId="5372" priority="2146" operator="lessThan">
      <formula>0.8</formula>
    </cfRule>
    <cfRule type="cellIs" dxfId="5371" priority="2147" operator="greaterThan">
      <formula>1</formula>
    </cfRule>
  </conditionalFormatting>
  <conditionalFormatting sqref="R148:R154">
    <cfRule type="cellIs" dxfId="5370" priority="2144" operator="greaterThan">
      <formula>1</formula>
    </cfRule>
    <cfRule type="cellIs" dxfId="5369" priority="2145" operator="lessThan">
      <formula>0.8</formula>
    </cfRule>
  </conditionalFormatting>
  <conditionalFormatting sqref="P148:P154">
    <cfRule type="cellIs" dxfId="5368" priority="2137" operator="greaterThan">
      <formula>0</formula>
    </cfRule>
  </conditionalFormatting>
  <conditionalFormatting sqref="Q148:Q154">
    <cfRule type="cellIs" dxfId="5367" priority="2142" operator="lessThan">
      <formula>0</formula>
    </cfRule>
  </conditionalFormatting>
  <conditionalFormatting sqref="R148:R154">
    <cfRule type="cellIs" dxfId="5366" priority="2140" operator="lessThan">
      <formula>0.8</formula>
    </cfRule>
    <cfRule type="cellIs" dxfId="5365" priority="2141" operator="greaterThan">
      <formula>1</formula>
    </cfRule>
  </conditionalFormatting>
  <conditionalFormatting sqref="R148:R154">
    <cfRule type="cellIs" dxfId="5364" priority="2138" operator="greaterThan">
      <formula>1</formula>
    </cfRule>
    <cfRule type="cellIs" dxfId="5363" priority="2139" operator="lessThan">
      <formula>0.8</formula>
    </cfRule>
  </conditionalFormatting>
  <conditionalFormatting sqref="R148:R154">
    <cfRule type="cellIs" dxfId="5362" priority="2134" operator="lessThan">
      <formula>0.8</formula>
    </cfRule>
    <cfRule type="cellIs" dxfId="5361" priority="2135" operator="greaterThan">
      <formula>1</formula>
    </cfRule>
  </conditionalFormatting>
  <conditionalFormatting sqref="R148:R154">
    <cfRule type="cellIs" dxfId="5360" priority="2132" operator="greaterThan">
      <formula>1</formula>
    </cfRule>
    <cfRule type="cellIs" dxfId="5359" priority="2133" operator="lessThan">
      <formula>0.8</formula>
    </cfRule>
  </conditionalFormatting>
  <conditionalFormatting sqref="P148:P154">
    <cfRule type="cellIs" dxfId="5358" priority="2131" operator="greaterThan">
      <formula>0</formula>
    </cfRule>
  </conditionalFormatting>
  <conditionalFormatting sqref="Q148:Q154">
    <cfRule type="cellIs" dxfId="5357" priority="2136" operator="lessThan">
      <formula>0</formula>
    </cfRule>
  </conditionalFormatting>
  <conditionalFormatting sqref="P148:P154">
    <cfRule type="cellIs" dxfId="5356" priority="2125" operator="greaterThan">
      <formula>0</formula>
    </cfRule>
  </conditionalFormatting>
  <conditionalFormatting sqref="Q148:Q154">
    <cfRule type="cellIs" dxfId="5355" priority="2130" operator="lessThan">
      <formula>0</formula>
    </cfRule>
  </conditionalFormatting>
  <conditionalFormatting sqref="R148:R154">
    <cfRule type="cellIs" dxfId="5354" priority="2128" operator="lessThan">
      <formula>0.8</formula>
    </cfRule>
    <cfRule type="cellIs" dxfId="5353" priority="2129" operator="greaterThan">
      <formula>1</formula>
    </cfRule>
  </conditionalFormatting>
  <conditionalFormatting sqref="R148:R154">
    <cfRule type="cellIs" dxfId="5352" priority="2126" operator="greaterThan">
      <formula>1</formula>
    </cfRule>
    <cfRule type="cellIs" dxfId="5351" priority="2127" operator="lessThan">
      <formula>0.8</formula>
    </cfRule>
  </conditionalFormatting>
  <conditionalFormatting sqref="R148:R154">
    <cfRule type="cellIs" dxfId="5350" priority="2122" operator="lessThan">
      <formula>0.8</formula>
    </cfRule>
    <cfRule type="cellIs" dxfId="5349" priority="2123" operator="greaterThan">
      <formula>1</formula>
    </cfRule>
  </conditionalFormatting>
  <conditionalFormatting sqref="R148:R154">
    <cfRule type="cellIs" dxfId="5348" priority="2120" operator="greaterThan">
      <formula>1</formula>
    </cfRule>
    <cfRule type="cellIs" dxfId="5347" priority="2121" operator="lessThan">
      <formula>0.8</formula>
    </cfRule>
  </conditionalFormatting>
  <conditionalFormatting sqref="P148:P154">
    <cfRule type="cellIs" dxfId="5346" priority="2119" operator="greaterThan">
      <formula>0</formula>
    </cfRule>
  </conditionalFormatting>
  <conditionalFormatting sqref="Q148:Q154">
    <cfRule type="cellIs" dxfId="5345" priority="2124" operator="lessThan">
      <formula>0</formula>
    </cfRule>
  </conditionalFormatting>
  <conditionalFormatting sqref="R148:R154">
    <cfRule type="cellIs" dxfId="5344" priority="2116" operator="lessThan">
      <formula>0.8</formula>
    </cfRule>
    <cfRule type="cellIs" dxfId="5343" priority="2117" operator="greaterThan">
      <formula>1</formula>
    </cfRule>
  </conditionalFormatting>
  <conditionalFormatting sqref="R148:R154">
    <cfRule type="cellIs" dxfId="5342" priority="2114" operator="greaterThan">
      <formula>1</formula>
    </cfRule>
    <cfRule type="cellIs" dxfId="5341" priority="2115" operator="lessThan">
      <formula>0.8</formula>
    </cfRule>
  </conditionalFormatting>
  <conditionalFormatting sqref="P148:P154">
    <cfRule type="cellIs" dxfId="5340" priority="2113" operator="greaterThan">
      <formula>0</formula>
    </cfRule>
  </conditionalFormatting>
  <conditionalFormatting sqref="Q148:Q154">
    <cfRule type="cellIs" dxfId="5339" priority="2118" operator="lessThan">
      <formula>0</formula>
    </cfRule>
  </conditionalFormatting>
  <conditionalFormatting sqref="Q148:Q154">
    <cfRule type="cellIs" dxfId="5338" priority="2112" operator="lessThan">
      <formula>0</formula>
    </cfRule>
  </conditionalFormatting>
  <conditionalFormatting sqref="R148:R154">
    <cfRule type="cellIs" dxfId="5337" priority="2110" operator="lessThan">
      <formula>0.8</formula>
    </cfRule>
    <cfRule type="cellIs" dxfId="5336" priority="2111" operator="greaterThan">
      <formula>1</formula>
    </cfRule>
  </conditionalFormatting>
  <conditionalFormatting sqref="R148:R154">
    <cfRule type="cellIs" dxfId="5335" priority="2108" operator="greaterThan">
      <formula>1</formula>
    </cfRule>
    <cfRule type="cellIs" dxfId="5334" priority="2109" operator="lessThan">
      <formula>0.8</formula>
    </cfRule>
  </conditionalFormatting>
  <conditionalFormatting sqref="P148:P154">
    <cfRule type="cellIs" dxfId="5333" priority="2107" operator="greaterThan">
      <formula>0</formula>
    </cfRule>
  </conditionalFormatting>
  <conditionalFormatting sqref="Q148:Q154">
    <cfRule type="cellIs" dxfId="5332" priority="2101" operator="lessThan">
      <formula>0</formula>
    </cfRule>
  </conditionalFormatting>
  <conditionalFormatting sqref="R148:R154">
    <cfRule type="cellIs" dxfId="5331" priority="2105" operator="lessThan">
      <formula>0.8</formula>
    </cfRule>
    <cfRule type="cellIs" dxfId="5330" priority="2106" operator="greaterThan">
      <formula>1</formula>
    </cfRule>
  </conditionalFormatting>
  <conditionalFormatting sqref="R148:R154">
    <cfRule type="cellIs" dxfId="5329" priority="2103" operator="greaterThan">
      <formula>1</formula>
    </cfRule>
    <cfRule type="cellIs" dxfId="5328" priority="2104" operator="lessThan">
      <formula>0.8</formula>
    </cfRule>
  </conditionalFormatting>
  <conditionalFormatting sqref="P148:P154">
    <cfRule type="cellIs" dxfId="5327" priority="2102" operator="greaterThan">
      <formula>0</formula>
    </cfRule>
  </conditionalFormatting>
  <conditionalFormatting sqref="Q148:Q154">
    <cfRule type="cellIs" dxfId="5326" priority="2100" operator="lessThan">
      <formula>0</formula>
    </cfRule>
  </conditionalFormatting>
  <conditionalFormatting sqref="R148:R154">
    <cfRule type="cellIs" dxfId="5325" priority="2098" operator="lessThan">
      <formula>0.8</formula>
    </cfRule>
    <cfRule type="cellIs" dxfId="5324" priority="2099" operator="greaterThan">
      <formula>1</formula>
    </cfRule>
  </conditionalFormatting>
  <conditionalFormatting sqref="R148:R154">
    <cfRule type="cellIs" dxfId="5323" priority="2096" operator="greaterThan">
      <formula>1</formula>
    </cfRule>
    <cfRule type="cellIs" dxfId="5322" priority="2097" operator="lessThan">
      <formula>0.8</formula>
    </cfRule>
  </conditionalFormatting>
  <conditionalFormatting sqref="P148:P154">
    <cfRule type="cellIs" dxfId="5321" priority="2095" operator="greaterThan">
      <formula>0</formula>
    </cfRule>
  </conditionalFormatting>
  <conditionalFormatting sqref="Q148:Q154">
    <cfRule type="cellIs" dxfId="5320" priority="2094" operator="lessThan">
      <formula>0</formula>
    </cfRule>
  </conditionalFormatting>
  <conditionalFormatting sqref="R148:R154">
    <cfRule type="cellIs" dxfId="5319" priority="2092" operator="lessThan">
      <formula>0.8</formula>
    </cfRule>
    <cfRule type="cellIs" dxfId="5318" priority="2093" operator="greaterThan">
      <formula>1</formula>
    </cfRule>
  </conditionalFormatting>
  <conditionalFormatting sqref="R148:R154">
    <cfRule type="cellIs" dxfId="5317" priority="2090" operator="greaterThan">
      <formula>1</formula>
    </cfRule>
    <cfRule type="cellIs" dxfId="5316" priority="2091" operator="lessThan">
      <formula>0.8</formula>
    </cfRule>
  </conditionalFormatting>
  <conditionalFormatting sqref="P148:P154">
    <cfRule type="cellIs" dxfId="5315" priority="2089" operator="greaterThan">
      <formula>0</formula>
    </cfRule>
  </conditionalFormatting>
  <conditionalFormatting sqref="Q148:Q154">
    <cfRule type="cellIs" dxfId="5314" priority="2088" operator="lessThan">
      <formula>0</formula>
    </cfRule>
  </conditionalFormatting>
  <conditionalFormatting sqref="R148:R154">
    <cfRule type="cellIs" dxfId="5313" priority="2086" operator="lessThan">
      <formula>0.8</formula>
    </cfRule>
    <cfRule type="cellIs" dxfId="5312" priority="2087" operator="greaterThan">
      <formula>1</formula>
    </cfRule>
  </conditionalFormatting>
  <conditionalFormatting sqref="R148:R154">
    <cfRule type="cellIs" dxfId="5311" priority="2084" operator="greaterThan">
      <formula>1</formula>
    </cfRule>
    <cfRule type="cellIs" dxfId="5310" priority="2085" operator="lessThan">
      <formula>0.8</formula>
    </cfRule>
  </conditionalFormatting>
  <conditionalFormatting sqref="P148:P154">
    <cfRule type="cellIs" dxfId="5309" priority="2083" operator="greaterThan">
      <formula>0</formula>
    </cfRule>
  </conditionalFormatting>
  <conditionalFormatting sqref="Q148:Q154">
    <cfRule type="cellIs" dxfId="5308" priority="2082" operator="lessThan">
      <formula>0</formula>
    </cfRule>
  </conditionalFormatting>
  <conditionalFormatting sqref="R148:R154">
    <cfRule type="cellIs" dxfId="5307" priority="2080" operator="lessThan">
      <formula>0.8</formula>
    </cfRule>
    <cfRule type="cellIs" dxfId="5306" priority="2081" operator="greaterThan">
      <formula>1</formula>
    </cfRule>
  </conditionalFormatting>
  <conditionalFormatting sqref="R148:R154">
    <cfRule type="cellIs" dxfId="5305" priority="2078" operator="greaterThan">
      <formula>1</formula>
    </cfRule>
    <cfRule type="cellIs" dxfId="5304" priority="2079" operator="lessThan">
      <formula>0.8</formula>
    </cfRule>
  </conditionalFormatting>
  <conditionalFormatting sqref="P148:P154">
    <cfRule type="cellIs" dxfId="5303" priority="2077" operator="greaterThan">
      <formula>0</formula>
    </cfRule>
  </conditionalFormatting>
  <conditionalFormatting sqref="Q148:Q154">
    <cfRule type="cellIs" dxfId="5302" priority="2076" operator="lessThan">
      <formula>0</formula>
    </cfRule>
  </conditionalFormatting>
  <conditionalFormatting sqref="R148:R154">
    <cfRule type="cellIs" dxfId="5301" priority="2074" operator="lessThan">
      <formula>0.8</formula>
    </cfRule>
    <cfRule type="cellIs" dxfId="5300" priority="2075" operator="greaterThan">
      <formula>1</formula>
    </cfRule>
  </conditionalFormatting>
  <conditionalFormatting sqref="R148:R154">
    <cfRule type="cellIs" dxfId="5299" priority="2072" operator="greaterThan">
      <formula>1</formula>
    </cfRule>
    <cfRule type="cellIs" dxfId="5298" priority="2073" operator="lessThan">
      <formula>0.8</formula>
    </cfRule>
  </conditionalFormatting>
  <conditionalFormatting sqref="P148:P154">
    <cfRule type="cellIs" dxfId="5297" priority="2071" operator="greaterThan">
      <formula>0</formula>
    </cfRule>
  </conditionalFormatting>
  <conditionalFormatting sqref="P148:P154">
    <cfRule type="cellIs" dxfId="5296" priority="2065" operator="greaterThan">
      <formula>0</formula>
    </cfRule>
  </conditionalFormatting>
  <conditionalFormatting sqref="Q148:Q154">
    <cfRule type="cellIs" dxfId="5295" priority="2070" operator="lessThan">
      <formula>0</formula>
    </cfRule>
  </conditionalFormatting>
  <conditionalFormatting sqref="R148:R154">
    <cfRule type="cellIs" dxfId="5294" priority="2068" operator="lessThan">
      <formula>0.8</formula>
    </cfRule>
    <cfRule type="cellIs" dxfId="5293" priority="2069" operator="greaterThan">
      <formula>1</formula>
    </cfRule>
  </conditionalFormatting>
  <conditionalFormatting sqref="R148:R154">
    <cfRule type="cellIs" dxfId="5292" priority="2066" operator="greaterThan">
      <formula>1</formula>
    </cfRule>
    <cfRule type="cellIs" dxfId="5291" priority="2067" operator="lessThan">
      <formula>0.8</formula>
    </cfRule>
  </conditionalFormatting>
  <conditionalFormatting sqref="P148:P154">
    <cfRule type="cellIs" dxfId="5290" priority="2059" operator="greaterThan">
      <formula>0</formula>
    </cfRule>
  </conditionalFormatting>
  <conditionalFormatting sqref="Q148:Q154">
    <cfRule type="cellIs" dxfId="5289" priority="2064" operator="lessThan">
      <formula>0</formula>
    </cfRule>
  </conditionalFormatting>
  <conditionalFormatting sqref="R148:R154">
    <cfRule type="cellIs" dxfId="5288" priority="2062" operator="lessThan">
      <formula>0.8</formula>
    </cfRule>
    <cfRule type="cellIs" dxfId="5287" priority="2063" operator="greaterThan">
      <formula>1</formula>
    </cfRule>
  </conditionalFormatting>
  <conditionalFormatting sqref="R148:R154">
    <cfRule type="cellIs" dxfId="5286" priority="2060" operator="greaterThan">
      <formula>1</formula>
    </cfRule>
    <cfRule type="cellIs" dxfId="5285" priority="2061" operator="lessThan">
      <formula>0.8</formula>
    </cfRule>
  </conditionalFormatting>
  <conditionalFormatting sqref="R148:R154">
    <cfRule type="cellIs" dxfId="5284" priority="2056" operator="lessThan">
      <formula>0.8</formula>
    </cfRule>
    <cfRule type="cellIs" dxfId="5283" priority="2057" operator="greaterThan">
      <formula>1</formula>
    </cfRule>
  </conditionalFormatting>
  <conditionalFormatting sqref="R148:R154">
    <cfRule type="cellIs" dxfId="5282" priority="2054" operator="greaterThan">
      <formula>1</formula>
    </cfRule>
    <cfRule type="cellIs" dxfId="5281" priority="2055" operator="lessThan">
      <formula>0.8</formula>
    </cfRule>
  </conditionalFormatting>
  <conditionalFormatting sqref="P148:P154">
    <cfRule type="cellIs" dxfId="5280" priority="2053" operator="greaterThan">
      <formula>0</formula>
    </cfRule>
  </conditionalFormatting>
  <conditionalFormatting sqref="Q148:Q154">
    <cfRule type="cellIs" dxfId="5279" priority="2058" operator="lessThan">
      <formula>0</formula>
    </cfRule>
  </conditionalFormatting>
  <conditionalFormatting sqref="Q148:Q154">
    <cfRule type="cellIs" dxfId="5278" priority="2047" operator="lessThan">
      <formula>0</formula>
    </cfRule>
  </conditionalFormatting>
  <conditionalFormatting sqref="P148:P154">
    <cfRule type="cellIs" dxfId="5277" priority="2048" operator="greaterThan">
      <formula>0</formula>
    </cfRule>
  </conditionalFormatting>
  <conditionalFormatting sqref="R148:R154">
    <cfRule type="cellIs" dxfId="5276" priority="2051" operator="lessThan">
      <formula>0.8</formula>
    </cfRule>
    <cfRule type="cellIs" dxfId="5275" priority="2052" operator="greaterThan">
      <formula>1</formula>
    </cfRule>
  </conditionalFormatting>
  <conditionalFormatting sqref="R148:R154">
    <cfRule type="cellIs" dxfId="5274" priority="2049" operator="greaterThan">
      <formula>1</formula>
    </cfRule>
    <cfRule type="cellIs" dxfId="5273" priority="2050" operator="lessThan">
      <formula>0.8</formula>
    </cfRule>
  </conditionalFormatting>
  <conditionalFormatting sqref="Q148:Q154">
    <cfRule type="cellIs" dxfId="5272" priority="2041" operator="lessThan">
      <formula>0</formula>
    </cfRule>
  </conditionalFormatting>
  <conditionalFormatting sqref="R148:R154">
    <cfRule type="cellIs" dxfId="5271" priority="2045" operator="lessThan">
      <formula>0.8</formula>
    </cfRule>
    <cfRule type="cellIs" dxfId="5270" priority="2046" operator="greaterThan">
      <formula>1</formula>
    </cfRule>
  </conditionalFormatting>
  <conditionalFormatting sqref="R148:R154">
    <cfRule type="cellIs" dxfId="5269" priority="2043" operator="greaterThan">
      <formula>1</formula>
    </cfRule>
    <cfRule type="cellIs" dxfId="5268" priority="2044" operator="lessThan">
      <formula>0.8</formula>
    </cfRule>
  </conditionalFormatting>
  <conditionalFormatting sqref="P148:P154">
    <cfRule type="cellIs" dxfId="5267" priority="2042" operator="greaterThan">
      <formula>0</formula>
    </cfRule>
  </conditionalFormatting>
  <conditionalFormatting sqref="Q148:Q154">
    <cfRule type="cellIs" dxfId="5266" priority="2040" operator="lessThan">
      <formula>0</formula>
    </cfRule>
  </conditionalFormatting>
  <conditionalFormatting sqref="R148:R154">
    <cfRule type="cellIs" dxfId="5265" priority="2038" operator="lessThan">
      <formula>0.8</formula>
    </cfRule>
    <cfRule type="cellIs" dxfId="5264" priority="2039" operator="greaterThan">
      <formula>1</formula>
    </cfRule>
  </conditionalFormatting>
  <conditionalFormatting sqref="R148:R154">
    <cfRule type="cellIs" dxfId="5263" priority="2036" operator="greaterThan">
      <formula>1</formula>
    </cfRule>
    <cfRule type="cellIs" dxfId="5262" priority="2037" operator="lessThan">
      <formula>0.8</formula>
    </cfRule>
  </conditionalFormatting>
  <conditionalFormatting sqref="P148:P154">
    <cfRule type="cellIs" dxfId="5261" priority="2035" operator="greaterThan">
      <formula>0</formula>
    </cfRule>
  </conditionalFormatting>
  <conditionalFormatting sqref="Q148:Q154">
    <cfRule type="cellIs" dxfId="5260" priority="2034" operator="lessThan">
      <formula>0</formula>
    </cfRule>
  </conditionalFormatting>
  <conditionalFormatting sqref="R148:R154">
    <cfRule type="cellIs" dxfId="5259" priority="2032" operator="lessThan">
      <formula>0.8</formula>
    </cfRule>
    <cfRule type="cellIs" dxfId="5258" priority="2033" operator="greaterThan">
      <formula>1</formula>
    </cfRule>
  </conditionalFormatting>
  <conditionalFormatting sqref="R148:R154">
    <cfRule type="cellIs" dxfId="5257" priority="2030" operator="greaterThan">
      <formula>1</formula>
    </cfRule>
    <cfRule type="cellIs" dxfId="5256" priority="2031" operator="lessThan">
      <formula>0.8</formula>
    </cfRule>
  </conditionalFormatting>
  <conditionalFormatting sqref="P148:P154">
    <cfRule type="cellIs" dxfId="5255" priority="2029" operator="greaterThan">
      <formula>0</formula>
    </cfRule>
  </conditionalFormatting>
  <conditionalFormatting sqref="Q148:Q154">
    <cfRule type="cellIs" dxfId="5254" priority="2028" operator="lessThan">
      <formula>0</formula>
    </cfRule>
  </conditionalFormatting>
  <conditionalFormatting sqref="R148:R154">
    <cfRule type="cellIs" dxfId="5253" priority="2026" operator="lessThan">
      <formula>0.8</formula>
    </cfRule>
    <cfRule type="cellIs" dxfId="5252" priority="2027" operator="greaterThan">
      <formula>1</formula>
    </cfRule>
  </conditionalFormatting>
  <conditionalFormatting sqref="R148:R154">
    <cfRule type="cellIs" dxfId="5251" priority="2024" operator="greaterThan">
      <formula>1</formula>
    </cfRule>
    <cfRule type="cellIs" dxfId="5250" priority="2025" operator="lessThan">
      <formula>0.8</formula>
    </cfRule>
  </conditionalFormatting>
  <conditionalFormatting sqref="P148:P154">
    <cfRule type="cellIs" dxfId="5249" priority="2023" operator="greaterThan">
      <formula>0</formula>
    </cfRule>
  </conditionalFormatting>
  <conditionalFormatting sqref="Q148:Q154">
    <cfRule type="cellIs" dxfId="5248" priority="2022" operator="lessThan">
      <formula>0</formula>
    </cfRule>
  </conditionalFormatting>
  <conditionalFormatting sqref="R148:R154">
    <cfRule type="cellIs" dxfId="5247" priority="2020" operator="lessThan">
      <formula>0.8</formula>
    </cfRule>
    <cfRule type="cellIs" dxfId="5246" priority="2021" operator="greaterThan">
      <formula>1</formula>
    </cfRule>
  </conditionalFormatting>
  <conditionalFormatting sqref="R148:R154">
    <cfRule type="cellIs" dxfId="5245" priority="2018" operator="greaterThan">
      <formula>1</formula>
    </cfRule>
    <cfRule type="cellIs" dxfId="5244" priority="2019" operator="lessThan">
      <formula>0.8</formula>
    </cfRule>
  </conditionalFormatting>
  <conditionalFormatting sqref="P148:P154">
    <cfRule type="cellIs" dxfId="5243" priority="2017" operator="greaterThan">
      <formula>0</formula>
    </cfRule>
  </conditionalFormatting>
  <conditionalFormatting sqref="Q124 Q127 Q130">
    <cfRule type="cellIs" dxfId="5242" priority="2011" operator="lessThan">
      <formula>0</formula>
    </cfRule>
  </conditionalFormatting>
  <conditionalFormatting sqref="P124 P127 P130">
    <cfRule type="cellIs" dxfId="5241" priority="2012" operator="greaterThan">
      <formula>0</formula>
    </cfRule>
  </conditionalFormatting>
  <conditionalFormatting sqref="R124 R127 R130">
    <cfRule type="cellIs" dxfId="5240" priority="2015" operator="lessThan">
      <formula>0.8</formula>
    </cfRule>
    <cfRule type="cellIs" dxfId="5239" priority="2016" operator="greaterThan">
      <formula>1</formula>
    </cfRule>
  </conditionalFormatting>
  <conditionalFormatting sqref="R124 R127 R130">
    <cfRule type="cellIs" dxfId="5238" priority="2013" operator="greaterThan">
      <formula>1</formula>
    </cfRule>
    <cfRule type="cellIs" dxfId="5237" priority="2014" operator="lessThan">
      <formula>0.8</formula>
    </cfRule>
  </conditionalFormatting>
  <conditionalFormatting sqref="Q124 Q127 Q130">
    <cfRule type="cellIs" dxfId="5236" priority="2005" operator="lessThan">
      <formula>0</formula>
    </cfRule>
  </conditionalFormatting>
  <conditionalFormatting sqref="R124 R127 R130">
    <cfRule type="cellIs" dxfId="5235" priority="2009" operator="lessThan">
      <formula>0.8</formula>
    </cfRule>
    <cfRule type="cellIs" dxfId="5234" priority="2010" operator="greaterThan">
      <formula>1</formula>
    </cfRule>
  </conditionalFormatting>
  <conditionalFormatting sqref="R124 R127 R130">
    <cfRule type="cellIs" dxfId="5233" priority="2007" operator="greaterThan">
      <formula>1</formula>
    </cfRule>
    <cfRule type="cellIs" dxfId="5232" priority="2008" operator="lessThan">
      <formula>0.8</formula>
    </cfRule>
  </conditionalFormatting>
  <conditionalFormatting sqref="P124 P127 P130">
    <cfRule type="cellIs" dxfId="5231" priority="2006" operator="greaterThan">
      <formula>0</formula>
    </cfRule>
  </conditionalFormatting>
  <conditionalFormatting sqref="Q124 Q127 Q130">
    <cfRule type="cellIs" dxfId="5230" priority="2004" operator="lessThan">
      <formula>0</formula>
    </cfRule>
  </conditionalFormatting>
  <conditionalFormatting sqref="R124 R127 R130">
    <cfRule type="cellIs" dxfId="5229" priority="2002" operator="lessThan">
      <formula>0.8</formula>
    </cfRule>
    <cfRule type="cellIs" dxfId="5228" priority="2003" operator="greaterThan">
      <formula>1</formula>
    </cfRule>
  </conditionalFormatting>
  <conditionalFormatting sqref="R124 R127 R130">
    <cfRule type="cellIs" dxfId="5227" priority="2000" operator="greaterThan">
      <formula>1</formula>
    </cfRule>
    <cfRule type="cellIs" dxfId="5226" priority="2001" operator="lessThan">
      <formula>0.8</formula>
    </cfRule>
  </conditionalFormatting>
  <conditionalFormatting sqref="P124 P127 P130">
    <cfRule type="cellIs" dxfId="5225" priority="1999" operator="greaterThan">
      <formula>0</formula>
    </cfRule>
  </conditionalFormatting>
  <conditionalFormatting sqref="Q124 Q127 Q130">
    <cfRule type="cellIs" dxfId="5224" priority="1998" operator="lessThan">
      <formula>0</formula>
    </cfRule>
  </conditionalFormatting>
  <conditionalFormatting sqref="R124 R127 R130">
    <cfRule type="cellIs" dxfId="5223" priority="1996" operator="lessThan">
      <formula>0.8</formula>
    </cfRule>
    <cfRule type="cellIs" dxfId="5222" priority="1997" operator="greaterThan">
      <formula>1</formula>
    </cfRule>
  </conditionalFormatting>
  <conditionalFormatting sqref="R124 R127 R130">
    <cfRule type="cellIs" dxfId="5221" priority="1994" operator="greaterThan">
      <formula>1</formula>
    </cfRule>
    <cfRule type="cellIs" dxfId="5220" priority="1995" operator="lessThan">
      <formula>0.8</formula>
    </cfRule>
  </conditionalFormatting>
  <conditionalFormatting sqref="P124 P127 P130">
    <cfRule type="cellIs" dxfId="5219" priority="1993" operator="greaterThan">
      <formula>0</formula>
    </cfRule>
  </conditionalFormatting>
  <conditionalFormatting sqref="Q124 Q127 Q130">
    <cfRule type="cellIs" dxfId="5218" priority="1992" operator="lessThan">
      <formula>0</formula>
    </cfRule>
  </conditionalFormatting>
  <conditionalFormatting sqref="R124 R127 R130">
    <cfRule type="cellIs" dxfId="5217" priority="1990" operator="lessThan">
      <formula>0.8</formula>
    </cfRule>
    <cfRule type="cellIs" dxfId="5216" priority="1991" operator="greaterThan">
      <formula>1</formula>
    </cfRule>
  </conditionalFormatting>
  <conditionalFormatting sqref="R124 R127 R130">
    <cfRule type="cellIs" dxfId="5215" priority="1988" operator="greaterThan">
      <formula>1</formula>
    </cfRule>
    <cfRule type="cellIs" dxfId="5214" priority="1989" operator="lessThan">
      <formula>0.8</formula>
    </cfRule>
  </conditionalFormatting>
  <conditionalFormatting sqref="P124 P127 P130">
    <cfRule type="cellIs" dxfId="5213" priority="1987" operator="greaterThan">
      <formula>0</formula>
    </cfRule>
  </conditionalFormatting>
  <conditionalFormatting sqref="Q124 Q127 Q130">
    <cfRule type="cellIs" dxfId="5212" priority="1986" operator="lessThan">
      <formula>0</formula>
    </cfRule>
  </conditionalFormatting>
  <conditionalFormatting sqref="R124 R127 R130">
    <cfRule type="cellIs" dxfId="5211" priority="1984" operator="lessThan">
      <formula>0.8</formula>
    </cfRule>
    <cfRule type="cellIs" dxfId="5210" priority="1985" operator="greaterThan">
      <formula>1</formula>
    </cfRule>
  </conditionalFormatting>
  <conditionalFormatting sqref="R124 R127 R130">
    <cfRule type="cellIs" dxfId="5209" priority="1982" operator="greaterThan">
      <formula>1</formula>
    </cfRule>
    <cfRule type="cellIs" dxfId="5208" priority="1983" operator="lessThan">
      <formula>0.8</formula>
    </cfRule>
  </conditionalFormatting>
  <conditionalFormatting sqref="P124 P127 P130">
    <cfRule type="cellIs" dxfId="5207" priority="1981" operator="greaterThan">
      <formula>0</formula>
    </cfRule>
  </conditionalFormatting>
  <conditionalFormatting sqref="Q124 Q127 Q130">
    <cfRule type="cellIs" dxfId="5206" priority="1980" operator="lessThan">
      <formula>0</formula>
    </cfRule>
  </conditionalFormatting>
  <conditionalFormatting sqref="R124 R127 R130">
    <cfRule type="cellIs" dxfId="5205" priority="1978" operator="lessThan">
      <formula>0.8</formula>
    </cfRule>
    <cfRule type="cellIs" dxfId="5204" priority="1979" operator="greaterThan">
      <formula>1</formula>
    </cfRule>
  </conditionalFormatting>
  <conditionalFormatting sqref="R124 R127 R130">
    <cfRule type="cellIs" dxfId="5203" priority="1976" operator="greaterThan">
      <formula>1</formula>
    </cfRule>
    <cfRule type="cellIs" dxfId="5202" priority="1977" operator="lessThan">
      <formula>0.8</formula>
    </cfRule>
  </conditionalFormatting>
  <conditionalFormatting sqref="P124 P127 P130">
    <cfRule type="cellIs" dxfId="5201" priority="1975" operator="greaterThan">
      <formula>0</formula>
    </cfRule>
  </conditionalFormatting>
  <conditionalFormatting sqref="Q124 Q127 Q130">
    <cfRule type="cellIs" dxfId="5200" priority="1974" operator="lessThan">
      <formula>0</formula>
    </cfRule>
  </conditionalFormatting>
  <conditionalFormatting sqref="R124 R127 R130">
    <cfRule type="cellIs" dxfId="5199" priority="1972" operator="lessThan">
      <formula>0.8</formula>
    </cfRule>
    <cfRule type="cellIs" dxfId="5198" priority="1973" operator="greaterThan">
      <formula>1</formula>
    </cfRule>
  </conditionalFormatting>
  <conditionalFormatting sqref="R124 R127 R130">
    <cfRule type="cellIs" dxfId="5197" priority="1970" operator="greaterThan">
      <formula>1</formula>
    </cfRule>
    <cfRule type="cellIs" dxfId="5196" priority="1971" operator="lessThan">
      <formula>0.8</formula>
    </cfRule>
  </conditionalFormatting>
  <conditionalFormatting sqref="P124 P127 P130">
    <cfRule type="cellIs" dxfId="5195" priority="1969" operator="greaterThan">
      <formula>0</formula>
    </cfRule>
  </conditionalFormatting>
  <conditionalFormatting sqref="Q124 Q127 Q130">
    <cfRule type="cellIs" dxfId="5194" priority="1968" operator="lessThan">
      <formula>0</formula>
    </cfRule>
  </conditionalFormatting>
  <conditionalFormatting sqref="R124 R127 R130">
    <cfRule type="cellIs" dxfId="5193" priority="1966" operator="lessThan">
      <formula>0.8</formula>
    </cfRule>
    <cfRule type="cellIs" dxfId="5192" priority="1967" operator="greaterThan">
      <formula>1</formula>
    </cfRule>
  </conditionalFormatting>
  <conditionalFormatting sqref="R124 R127 R130">
    <cfRule type="cellIs" dxfId="5191" priority="1964" operator="greaterThan">
      <formula>1</formula>
    </cfRule>
    <cfRule type="cellIs" dxfId="5190" priority="1965" operator="lessThan">
      <formula>0.8</formula>
    </cfRule>
  </conditionalFormatting>
  <conditionalFormatting sqref="P124 P127 P130">
    <cfRule type="cellIs" dxfId="5189" priority="1963" operator="greaterThan">
      <formula>0</formula>
    </cfRule>
  </conditionalFormatting>
  <conditionalFormatting sqref="P124 P127 P130">
    <cfRule type="cellIs" dxfId="5188" priority="1957" operator="greaterThan">
      <formula>0</formula>
    </cfRule>
  </conditionalFormatting>
  <conditionalFormatting sqref="Q124 Q127 Q130">
    <cfRule type="cellIs" dxfId="5187" priority="1962" operator="lessThan">
      <formula>0</formula>
    </cfRule>
  </conditionalFormatting>
  <conditionalFormatting sqref="R124 R127 R130">
    <cfRule type="cellIs" dxfId="5186" priority="1960" operator="lessThan">
      <formula>0.8</formula>
    </cfRule>
    <cfRule type="cellIs" dxfId="5185" priority="1961" operator="greaterThan">
      <formula>1</formula>
    </cfRule>
  </conditionalFormatting>
  <conditionalFormatting sqref="R124 R127 R130">
    <cfRule type="cellIs" dxfId="5184" priority="1958" operator="greaterThan">
      <formula>1</formula>
    </cfRule>
    <cfRule type="cellIs" dxfId="5183" priority="1959" operator="lessThan">
      <formula>0.8</formula>
    </cfRule>
  </conditionalFormatting>
  <conditionalFormatting sqref="P124 P127 P130">
    <cfRule type="cellIs" dxfId="5182" priority="1951" operator="greaterThan">
      <formula>0</formula>
    </cfRule>
  </conditionalFormatting>
  <conditionalFormatting sqref="Q124 Q127 Q130">
    <cfRule type="cellIs" dxfId="5181" priority="1956" operator="lessThan">
      <formula>0</formula>
    </cfRule>
  </conditionalFormatting>
  <conditionalFormatting sqref="R124 R127 R130">
    <cfRule type="cellIs" dxfId="5180" priority="1954" operator="lessThan">
      <formula>0.8</formula>
    </cfRule>
    <cfRule type="cellIs" dxfId="5179" priority="1955" operator="greaterThan">
      <formula>1</formula>
    </cfRule>
  </conditionalFormatting>
  <conditionalFormatting sqref="R124 R127 R130">
    <cfRule type="cellIs" dxfId="5178" priority="1952" operator="greaterThan">
      <formula>1</formula>
    </cfRule>
    <cfRule type="cellIs" dxfId="5177" priority="1953" operator="lessThan">
      <formula>0.8</formula>
    </cfRule>
  </conditionalFormatting>
  <conditionalFormatting sqref="R124 R127 R130">
    <cfRule type="cellIs" dxfId="5176" priority="1948" operator="lessThan">
      <formula>0.8</formula>
    </cfRule>
    <cfRule type="cellIs" dxfId="5175" priority="1949" operator="greaterThan">
      <formula>1</formula>
    </cfRule>
  </conditionalFormatting>
  <conditionalFormatting sqref="R124 R127 R130">
    <cfRule type="cellIs" dxfId="5174" priority="1946" operator="greaterThan">
      <formula>1</formula>
    </cfRule>
    <cfRule type="cellIs" dxfId="5173" priority="1947" operator="lessThan">
      <formula>0.8</formula>
    </cfRule>
  </conditionalFormatting>
  <conditionalFormatting sqref="P124 P127 P130">
    <cfRule type="cellIs" dxfId="5172" priority="1945" operator="greaterThan">
      <formula>0</formula>
    </cfRule>
  </conditionalFormatting>
  <conditionalFormatting sqref="Q124 Q127 Q130">
    <cfRule type="cellIs" dxfId="5171" priority="1950" operator="lessThan">
      <formula>0</formula>
    </cfRule>
  </conditionalFormatting>
  <conditionalFormatting sqref="Q124 Q127 Q130">
    <cfRule type="cellIs" dxfId="5170" priority="1944" operator="lessThan">
      <formula>0</formula>
    </cfRule>
  </conditionalFormatting>
  <conditionalFormatting sqref="R124 R127 R130">
    <cfRule type="cellIs" dxfId="5169" priority="1942" operator="lessThan">
      <formula>0.8</formula>
    </cfRule>
    <cfRule type="cellIs" dxfId="5168" priority="1943" operator="greaterThan">
      <formula>1</formula>
    </cfRule>
  </conditionalFormatting>
  <conditionalFormatting sqref="R124 R127 R130">
    <cfRule type="cellIs" dxfId="5167" priority="1940" operator="greaterThan">
      <formula>1</formula>
    </cfRule>
    <cfRule type="cellIs" dxfId="5166" priority="1941" operator="lessThan">
      <formula>0.8</formula>
    </cfRule>
  </conditionalFormatting>
  <conditionalFormatting sqref="P124 P127 P130">
    <cfRule type="cellIs" dxfId="5165" priority="1939" operator="greaterThan">
      <formula>0</formula>
    </cfRule>
  </conditionalFormatting>
  <conditionalFormatting sqref="P124 P127 P130">
    <cfRule type="cellIs" dxfId="5164" priority="1933" operator="greaterThan">
      <formula>0</formula>
    </cfRule>
  </conditionalFormatting>
  <conditionalFormatting sqref="Q124 Q127 Q130">
    <cfRule type="cellIs" dxfId="5163" priority="1938" operator="lessThan">
      <formula>0</formula>
    </cfRule>
  </conditionalFormatting>
  <conditionalFormatting sqref="R124 R127 R130">
    <cfRule type="cellIs" dxfId="5162" priority="1936" operator="lessThan">
      <formula>0.8</formula>
    </cfRule>
    <cfRule type="cellIs" dxfId="5161" priority="1937" operator="greaterThan">
      <formula>1</formula>
    </cfRule>
  </conditionalFormatting>
  <conditionalFormatting sqref="R124 R127 R130">
    <cfRule type="cellIs" dxfId="5160" priority="1934" operator="greaterThan">
      <formula>1</formula>
    </cfRule>
    <cfRule type="cellIs" dxfId="5159" priority="1935" operator="lessThan">
      <formula>0.8</formula>
    </cfRule>
  </conditionalFormatting>
  <conditionalFormatting sqref="P124 P127 P130">
    <cfRule type="cellIs" dxfId="5158" priority="1927" operator="greaterThan">
      <formula>0</formula>
    </cfRule>
  </conditionalFormatting>
  <conditionalFormatting sqref="Q124 Q127 Q130">
    <cfRule type="cellIs" dxfId="5157" priority="1932" operator="lessThan">
      <formula>0</formula>
    </cfRule>
  </conditionalFormatting>
  <conditionalFormatting sqref="R124 R127 R130">
    <cfRule type="cellIs" dxfId="5156" priority="1930" operator="lessThan">
      <formula>0.8</formula>
    </cfRule>
    <cfRule type="cellIs" dxfId="5155" priority="1931" operator="greaterThan">
      <formula>1</formula>
    </cfRule>
  </conditionalFormatting>
  <conditionalFormatting sqref="R124 R127 R130">
    <cfRule type="cellIs" dxfId="5154" priority="1928" operator="greaterThan">
      <formula>1</formula>
    </cfRule>
    <cfRule type="cellIs" dxfId="5153" priority="1929" operator="lessThan">
      <formula>0.8</formula>
    </cfRule>
  </conditionalFormatting>
  <conditionalFormatting sqref="R124 R127 R130">
    <cfRule type="cellIs" dxfId="5152" priority="1924" operator="lessThan">
      <formula>0.8</formula>
    </cfRule>
    <cfRule type="cellIs" dxfId="5151" priority="1925" operator="greaterThan">
      <formula>1</formula>
    </cfRule>
  </conditionalFormatting>
  <conditionalFormatting sqref="R124 R127 R130">
    <cfRule type="cellIs" dxfId="5150" priority="1922" operator="greaterThan">
      <formula>1</formula>
    </cfRule>
    <cfRule type="cellIs" dxfId="5149" priority="1923" operator="lessThan">
      <formula>0.8</formula>
    </cfRule>
  </conditionalFormatting>
  <conditionalFormatting sqref="P124 P127 P130">
    <cfRule type="cellIs" dxfId="5148" priority="1921" operator="greaterThan">
      <formula>0</formula>
    </cfRule>
  </conditionalFormatting>
  <conditionalFormatting sqref="Q124 Q127 Q130">
    <cfRule type="cellIs" dxfId="5147" priority="1926" operator="lessThan">
      <formula>0</formula>
    </cfRule>
  </conditionalFormatting>
  <conditionalFormatting sqref="P124 P127 P130">
    <cfRule type="cellIs" dxfId="5146" priority="1915" operator="greaterThan">
      <formula>0</formula>
    </cfRule>
  </conditionalFormatting>
  <conditionalFormatting sqref="Q124 Q127 Q130">
    <cfRule type="cellIs" dxfId="5145" priority="1920" operator="lessThan">
      <formula>0</formula>
    </cfRule>
  </conditionalFormatting>
  <conditionalFormatting sqref="R124 R127 R130">
    <cfRule type="cellIs" dxfId="5144" priority="1918" operator="lessThan">
      <formula>0.8</formula>
    </cfRule>
    <cfRule type="cellIs" dxfId="5143" priority="1919" operator="greaterThan">
      <formula>1</formula>
    </cfRule>
  </conditionalFormatting>
  <conditionalFormatting sqref="R124 R127 R130">
    <cfRule type="cellIs" dxfId="5142" priority="1916" operator="greaterThan">
      <formula>1</formula>
    </cfRule>
    <cfRule type="cellIs" dxfId="5141" priority="1917" operator="lessThan">
      <formula>0.8</formula>
    </cfRule>
  </conditionalFormatting>
  <conditionalFormatting sqref="R124 R127 R130">
    <cfRule type="cellIs" dxfId="5140" priority="1912" operator="lessThan">
      <formula>0.8</formula>
    </cfRule>
    <cfRule type="cellIs" dxfId="5139" priority="1913" operator="greaterThan">
      <formula>1</formula>
    </cfRule>
  </conditionalFormatting>
  <conditionalFormatting sqref="R124 R127 R130">
    <cfRule type="cellIs" dxfId="5138" priority="1910" operator="greaterThan">
      <formula>1</formula>
    </cfRule>
    <cfRule type="cellIs" dxfId="5137" priority="1911" operator="lessThan">
      <formula>0.8</formula>
    </cfRule>
  </conditionalFormatting>
  <conditionalFormatting sqref="P124 P127 P130">
    <cfRule type="cellIs" dxfId="5136" priority="1909" operator="greaterThan">
      <formula>0</formula>
    </cfRule>
  </conditionalFormatting>
  <conditionalFormatting sqref="Q124 Q127 Q130">
    <cfRule type="cellIs" dxfId="5135" priority="1914" operator="lessThan">
      <formula>0</formula>
    </cfRule>
  </conditionalFormatting>
  <conditionalFormatting sqref="R124 R127 R130">
    <cfRule type="cellIs" dxfId="5134" priority="1906" operator="lessThan">
      <formula>0.8</formula>
    </cfRule>
    <cfRule type="cellIs" dxfId="5133" priority="1907" operator="greaterThan">
      <formula>1</formula>
    </cfRule>
  </conditionalFormatting>
  <conditionalFormatting sqref="R124 R127 R130">
    <cfRule type="cellIs" dxfId="5132" priority="1904" operator="greaterThan">
      <formula>1</formula>
    </cfRule>
    <cfRule type="cellIs" dxfId="5131" priority="1905" operator="lessThan">
      <formula>0.8</formula>
    </cfRule>
  </conditionalFormatting>
  <conditionalFormatting sqref="P124 P127 P130">
    <cfRule type="cellIs" dxfId="5130" priority="1903" operator="greaterThan">
      <formula>0</formula>
    </cfRule>
  </conditionalFormatting>
  <conditionalFormatting sqref="Q124 Q127 Q130">
    <cfRule type="cellIs" dxfId="5129" priority="1908" operator="lessThan">
      <formula>0</formula>
    </cfRule>
  </conditionalFormatting>
  <conditionalFormatting sqref="Q124 Q127 Q130">
    <cfRule type="cellIs" dxfId="5128" priority="1902" operator="lessThan">
      <formula>0</formula>
    </cfRule>
  </conditionalFormatting>
  <conditionalFormatting sqref="R124 R127 R130">
    <cfRule type="cellIs" dxfId="5127" priority="1900" operator="lessThan">
      <formula>0.8</formula>
    </cfRule>
    <cfRule type="cellIs" dxfId="5126" priority="1901" operator="greaterThan">
      <formula>1</formula>
    </cfRule>
  </conditionalFormatting>
  <conditionalFormatting sqref="R124 R127 R130">
    <cfRule type="cellIs" dxfId="5125" priority="1898" operator="greaterThan">
      <formula>1</formula>
    </cfRule>
    <cfRule type="cellIs" dxfId="5124" priority="1899" operator="lessThan">
      <formula>0.8</formula>
    </cfRule>
  </conditionalFormatting>
  <conditionalFormatting sqref="P124 P127 P130">
    <cfRule type="cellIs" dxfId="5123" priority="1897" operator="greaterThan">
      <formula>0</formula>
    </cfRule>
  </conditionalFormatting>
  <conditionalFormatting sqref="Q124 Q127 Q130">
    <cfRule type="cellIs" dxfId="5122" priority="1891" operator="lessThan">
      <formula>0</formula>
    </cfRule>
  </conditionalFormatting>
  <conditionalFormatting sqref="R124 R127 R130">
    <cfRule type="cellIs" dxfId="5121" priority="1895" operator="lessThan">
      <formula>0.8</formula>
    </cfRule>
    <cfRule type="cellIs" dxfId="5120" priority="1896" operator="greaterThan">
      <formula>1</formula>
    </cfRule>
  </conditionalFormatting>
  <conditionalFormatting sqref="R124 R127 R130">
    <cfRule type="cellIs" dxfId="5119" priority="1893" operator="greaterThan">
      <formula>1</formula>
    </cfRule>
    <cfRule type="cellIs" dxfId="5118" priority="1894" operator="lessThan">
      <formula>0.8</formula>
    </cfRule>
  </conditionalFormatting>
  <conditionalFormatting sqref="P124 P127 P130">
    <cfRule type="cellIs" dxfId="5117" priority="1892" operator="greaterThan">
      <formula>0</formula>
    </cfRule>
  </conditionalFormatting>
  <conditionalFormatting sqref="Q124 Q127 Q130">
    <cfRule type="cellIs" dxfId="5116" priority="1890" operator="lessThan">
      <formula>0</formula>
    </cfRule>
  </conditionalFormatting>
  <conditionalFormatting sqref="R124 R127 R130">
    <cfRule type="cellIs" dxfId="5115" priority="1888" operator="lessThan">
      <formula>0.8</formula>
    </cfRule>
    <cfRule type="cellIs" dxfId="5114" priority="1889" operator="greaterThan">
      <formula>1</formula>
    </cfRule>
  </conditionalFormatting>
  <conditionalFormatting sqref="R124 R127 R130">
    <cfRule type="cellIs" dxfId="5113" priority="1886" operator="greaterThan">
      <formula>1</formula>
    </cfRule>
    <cfRule type="cellIs" dxfId="5112" priority="1887" operator="lessThan">
      <formula>0.8</formula>
    </cfRule>
  </conditionalFormatting>
  <conditionalFormatting sqref="P124 P127 P130">
    <cfRule type="cellIs" dxfId="5111" priority="1885" operator="greaterThan">
      <formula>0</formula>
    </cfRule>
  </conditionalFormatting>
  <conditionalFormatting sqref="Q124 Q127 Q130">
    <cfRule type="cellIs" dxfId="5110" priority="1884" operator="lessThan">
      <formula>0</formula>
    </cfRule>
  </conditionalFormatting>
  <conditionalFormatting sqref="R124 R127 R130">
    <cfRule type="cellIs" dxfId="5109" priority="1882" operator="lessThan">
      <formula>0.8</formula>
    </cfRule>
    <cfRule type="cellIs" dxfId="5108" priority="1883" operator="greaterThan">
      <formula>1</formula>
    </cfRule>
  </conditionalFormatting>
  <conditionalFormatting sqref="R124 R127 R130">
    <cfRule type="cellIs" dxfId="5107" priority="1880" operator="greaterThan">
      <formula>1</formula>
    </cfRule>
    <cfRule type="cellIs" dxfId="5106" priority="1881" operator="lessThan">
      <formula>0.8</formula>
    </cfRule>
  </conditionalFormatting>
  <conditionalFormatting sqref="P124 P127 P130">
    <cfRule type="cellIs" dxfId="5105" priority="1879" operator="greaterThan">
      <formula>0</formula>
    </cfRule>
  </conditionalFormatting>
  <conditionalFormatting sqref="Q124 Q127 Q130">
    <cfRule type="cellIs" dxfId="5104" priority="1878" operator="lessThan">
      <formula>0</formula>
    </cfRule>
  </conditionalFormatting>
  <conditionalFormatting sqref="R124 R127 R130">
    <cfRule type="cellIs" dxfId="5103" priority="1876" operator="lessThan">
      <formula>0.8</formula>
    </cfRule>
    <cfRule type="cellIs" dxfId="5102" priority="1877" operator="greaterThan">
      <formula>1</formula>
    </cfRule>
  </conditionalFormatting>
  <conditionalFormatting sqref="R124 R127 R130">
    <cfRule type="cellIs" dxfId="5101" priority="1874" operator="greaterThan">
      <formula>1</formula>
    </cfRule>
    <cfRule type="cellIs" dxfId="5100" priority="1875" operator="lessThan">
      <formula>0.8</formula>
    </cfRule>
  </conditionalFormatting>
  <conditionalFormatting sqref="P124 P127 P130">
    <cfRule type="cellIs" dxfId="5099" priority="1873" operator="greaterThan">
      <formula>0</formula>
    </cfRule>
  </conditionalFormatting>
  <conditionalFormatting sqref="Q124 Q127 Q130">
    <cfRule type="cellIs" dxfId="5098" priority="1872" operator="lessThan">
      <formula>0</formula>
    </cfRule>
  </conditionalFormatting>
  <conditionalFormatting sqref="R124 R127 R130">
    <cfRule type="cellIs" dxfId="5097" priority="1870" operator="lessThan">
      <formula>0.8</formula>
    </cfRule>
    <cfRule type="cellIs" dxfId="5096" priority="1871" operator="greaterThan">
      <formula>1</formula>
    </cfRule>
  </conditionalFormatting>
  <conditionalFormatting sqref="R124 R127 R130">
    <cfRule type="cellIs" dxfId="5095" priority="1868" operator="greaterThan">
      <formula>1</formula>
    </cfRule>
    <cfRule type="cellIs" dxfId="5094" priority="1869" operator="lessThan">
      <formula>0.8</formula>
    </cfRule>
  </conditionalFormatting>
  <conditionalFormatting sqref="P124 P127 P130">
    <cfRule type="cellIs" dxfId="5093" priority="1867" operator="greaterThan">
      <formula>0</formula>
    </cfRule>
  </conditionalFormatting>
  <conditionalFormatting sqref="Q124 Q127 Q130">
    <cfRule type="cellIs" dxfId="5092" priority="1866" operator="lessThan">
      <formula>0</formula>
    </cfRule>
  </conditionalFormatting>
  <conditionalFormatting sqref="R124 R127 R130">
    <cfRule type="cellIs" dxfId="5091" priority="1864" operator="lessThan">
      <formula>0.8</formula>
    </cfRule>
    <cfRule type="cellIs" dxfId="5090" priority="1865" operator="greaterThan">
      <formula>1</formula>
    </cfRule>
  </conditionalFormatting>
  <conditionalFormatting sqref="R124 R127 R130">
    <cfRule type="cellIs" dxfId="5089" priority="1862" operator="greaterThan">
      <formula>1</formula>
    </cfRule>
    <cfRule type="cellIs" dxfId="5088" priority="1863" operator="lessThan">
      <formula>0.8</formula>
    </cfRule>
  </conditionalFormatting>
  <conditionalFormatting sqref="P124 P127 P130">
    <cfRule type="cellIs" dxfId="5087" priority="1861" operator="greaterThan">
      <formula>0</formula>
    </cfRule>
  </conditionalFormatting>
  <conditionalFormatting sqref="P124 P127 P130">
    <cfRule type="cellIs" dxfId="5086" priority="1855" operator="greaterThan">
      <formula>0</formula>
    </cfRule>
  </conditionalFormatting>
  <conditionalFormatting sqref="Q124 Q127 Q130">
    <cfRule type="cellIs" dxfId="5085" priority="1860" operator="lessThan">
      <formula>0</formula>
    </cfRule>
  </conditionalFormatting>
  <conditionalFormatting sqref="R124 R127 R130">
    <cfRule type="cellIs" dxfId="5084" priority="1858" operator="lessThan">
      <formula>0.8</formula>
    </cfRule>
    <cfRule type="cellIs" dxfId="5083" priority="1859" operator="greaterThan">
      <formula>1</formula>
    </cfRule>
  </conditionalFormatting>
  <conditionalFormatting sqref="R124 R127 R130">
    <cfRule type="cellIs" dxfId="5082" priority="1856" operator="greaterThan">
      <formula>1</formula>
    </cfRule>
    <cfRule type="cellIs" dxfId="5081" priority="1857" operator="lessThan">
      <formula>0.8</formula>
    </cfRule>
  </conditionalFormatting>
  <conditionalFormatting sqref="P124 P127 P130">
    <cfRule type="cellIs" dxfId="5080" priority="1849" operator="greaterThan">
      <formula>0</formula>
    </cfRule>
  </conditionalFormatting>
  <conditionalFormatting sqref="Q124 Q127 Q130">
    <cfRule type="cellIs" dxfId="5079" priority="1854" operator="lessThan">
      <formula>0</formula>
    </cfRule>
  </conditionalFormatting>
  <conditionalFormatting sqref="R124 R127 R130">
    <cfRule type="cellIs" dxfId="5078" priority="1852" operator="lessThan">
      <formula>0.8</formula>
    </cfRule>
    <cfRule type="cellIs" dxfId="5077" priority="1853" operator="greaterThan">
      <formula>1</formula>
    </cfRule>
  </conditionalFormatting>
  <conditionalFormatting sqref="R124 R127 R130">
    <cfRule type="cellIs" dxfId="5076" priority="1850" operator="greaterThan">
      <formula>1</formula>
    </cfRule>
    <cfRule type="cellIs" dxfId="5075" priority="1851" operator="lessThan">
      <formula>0.8</formula>
    </cfRule>
  </conditionalFormatting>
  <conditionalFormatting sqref="R124 R127 R130">
    <cfRule type="cellIs" dxfId="5074" priority="1846" operator="lessThan">
      <formula>0.8</formula>
    </cfRule>
    <cfRule type="cellIs" dxfId="5073" priority="1847" operator="greaterThan">
      <formula>1</formula>
    </cfRule>
  </conditionalFormatting>
  <conditionalFormatting sqref="R124 R127 R130">
    <cfRule type="cellIs" dxfId="5072" priority="1844" operator="greaterThan">
      <formula>1</formula>
    </cfRule>
    <cfRule type="cellIs" dxfId="5071" priority="1845" operator="lessThan">
      <formula>0.8</formula>
    </cfRule>
  </conditionalFormatting>
  <conditionalFormatting sqref="P124 P127 P130">
    <cfRule type="cellIs" dxfId="5070" priority="1843" operator="greaterThan">
      <formula>0</formula>
    </cfRule>
  </conditionalFormatting>
  <conditionalFormatting sqref="Q124 Q127 Q130">
    <cfRule type="cellIs" dxfId="5069" priority="1848" operator="lessThan">
      <formula>0</formula>
    </cfRule>
  </conditionalFormatting>
  <conditionalFormatting sqref="Q5:Q14">
    <cfRule type="cellIs" dxfId="5068" priority="1842" operator="lessThan">
      <formula>0</formula>
    </cfRule>
  </conditionalFormatting>
  <conditionalFormatting sqref="R5:R14">
    <cfRule type="cellIs" dxfId="5067" priority="1840" operator="lessThan">
      <formula>0.8</formula>
    </cfRule>
    <cfRule type="cellIs" dxfId="5066" priority="1841" operator="greaterThan">
      <formula>1</formula>
    </cfRule>
  </conditionalFormatting>
  <conditionalFormatting sqref="R5:R14">
    <cfRule type="cellIs" dxfId="5065" priority="1838" operator="greaterThan">
      <formula>1</formula>
    </cfRule>
    <cfRule type="cellIs" dxfId="5064" priority="1839" operator="lessThan">
      <formula>0.8</formula>
    </cfRule>
  </conditionalFormatting>
  <conditionalFormatting sqref="P5:P14">
    <cfRule type="cellIs" dxfId="5063" priority="1837" operator="greaterThan">
      <formula>0</formula>
    </cfRule>
  </conditionalFormatting>
  <conditionalFormatting sqref="Q83 Q89">
    <cfRule type="cellIs" dxfId="5062" priority="1836" operator="lessThan">
      <formula>0</formula>
    </cfRule>
  </conditionalFormatting>
  <conditionalFormatting sqref="R83 R89">
    <cfRule type="cellIs" dxfId="5061" priority="1834" operator="lessThan">
      <formula>0.8</formula>
    </cfRule>
    <cfRule type="cellIs" dxfId="5060" priority="1835" operator="greaterThan">
      <formula>1</formula>
    </cfRule>
  </conditionalFormatting>
  <conditionalFormatting sqref="R83 R89">
    <cfRule type="cellIs" dxfId="5059" priority="1832" operator="greaterThan">
      <formula>1</formula>
    </cfRule>
    <cfRule type="cellIs" dxfId="5058" priority="1833" operator="lessThan">
      <formula>0.8</formula>
    </cfRule>
  </conditionalFormatting>
  <conditionalFormatting sqref="P83 P89">
    <cfRule type="cellIs" dxfId="5057" priority="1831" operator="greaterThan">
      <formula>0</formula>
    </cfRule>
  </conditionalFormatting>
  <conditionalFormatting sqref="Q83 Q89">
    <cfRule type="cellIs" dxfId="5056" priority="1830" operator="lessThan">
      <formula>0</formula>
    </cfRule>
  </conditionalFormatting>
  <conditionalFormatting sqref="R83 R89">
    <cfRule type="cellIs" dxfId="5055" priority="1828" operator="lessThan">
      <formula>0.8</formula>
    </cfRule>
    <cfRule type="cellIs" dxfId="5054" priority="1829" operator="greaterThan">
      <formula>1</formula>
    </cfRule>
  </conditionalFormatting>
  <conditionalFormatting sqref="R83 R89">
    <cfRule type="cellIs" dxfId="5053" priority="1826" operator="greaterThan">
      <formula>1</formula>
    </cfRule>
    <cfRule type="cellIs" dxfId="5052" priority="1827" operator="lessThan">
      <formula>0.8</formula>
    </cfRule>
  </conditionalFormatting>
  <conditionalFormatting sqref="P83 P89">
    <cfRule type="cellIs" dxfId="5051" priority="1825" operator="greaterThan">
      <formula>0</formula>
    </cfRule>
  </conditionalFormatting>
  <conditionalFormatting sqref="Q83 Q89">
    <cfRule type="cellIs" dxfId="5050" priority="1824" operator="lessThan">
      <formula>0</formula>
    </cfRule>
  </conditionalFormatting>
  <conditionalFormatting sqref="R83 R89">
    <cfRule type="cellIs" dxfId="5049" priority="1822" operator="lessThan">
      <formula>0.8</formula>
    </cfRule>
    <cfRule type="cellIs" dxfId="5048" priority="1823" operator="greaterThan">
      <formula>1</formula>
    </cfRule>
  </conditionalFormatting>
  <conditionalFormatting sqref="R83 R89">
    <cfRule type="cellIs" dxfId="5047" priority="1820" operator="greaterThan">
      <formula>1</formula>
    </cfRule>
    <cfRule type="cellIs" dxfId="5046" priority="1821" operator="lessThan">
      <formula>0.8</formula>
    </cfRule>
  </conditionalFormatting>
  <conditionalFormatting sqref="P83 P89">
    <cfRule type="cellIs" dxfId="5045" priority="1819" operator="greaterThan">
      <formula>0</formula>
    </cfRule>
  </conditionalFormatting>
  <conditionalFormatting sqref="Q83 Q89">
    <cfRule type="cellIs" dxfId="5044" priority="1818" operator="lessThan">
      <formula>0</formula>
    </cfRule>
  </conditionalFormatting>
  <conditionalFormatting sqref="R83 R89">
    <cfRule type="cellIs" dxfId="5043" priority="1816" operator="lessThan">
      <formula>0.8</formula>
    </cfRule>
    <cfRule type="cellIs" dxfId="5042" priority="1817" operator="greaterThan">
      <formula>1</formula>
    </cfRule>
  </conditionalFormatting>
  <conditionalFormatting sqref="R83 R89">
    <cfRule type="cellIs" dxfId="5041" priority="1814" operator="greaterThan">
      <formula>1</formula>
    </cfRule>
    <cfRule type="cellIs" dxfId="5040" priority="1815" operator="lessThan">
      <formula>0.8</formula>
    </cfRule>
  </conditionalFormatting>
  <conditionalFormatting sqref="P83 P89">
    <cfRule type="cellIs" dxfId="5039" priority="1813" operator="greaterThan">
      <formula>0</formula>
    </cfRule>
  </conditionalFormatting>
  <conditionalFormatting sqref="P83 P89">
    <cfRule type="cellIs" dxfId="5038" priority="1807" operator="greaterThan">
      <formula>0</formula>
    </cfRule>
  </conditionalFormatting>
  <conditionalFormatting sqref="Q83 Q89">
    <cfRule type="cellIs" dxfId="5037" priority="1812" operator="lessThan">
      <formula>0</formula>
    </cfRule>
  </conditionalFormatting>
  <conditionalFormatting sqref="R83 R89">
    <cfRule type="cellIs" dxfId="5036" priority="1810" operator="lessThan">
      <formula>0.8</formula>
    </cfRule>
    <cfRule type="cellIs" dxfId="5035" priority="1811" operator="greaterThan">
      <formula>1</formula>
    </cfRule>
  </conditionalFormatting>
  <conditionalFormatting sqref="R83 R89">
    <cfRule type="cellIs" dxfId="5034" priority="1808" operator="greaterThan">
      <formula>1</formula>
    </cfRule>
    <cfRule type="cellIs" dxfId="5033" priority="1809" operator="lessThan">
      <formula>0.8</formula>
    </cfRule>
  </conditionalFormatting>
  <conditionalFormatting sqref="P83 P89">
    <cfRule type="cellIs" dxfId="5032" priority="1801" operator="greaterThan">
      <formula>0</formula>
    </cfRule>
  </conditionalFormatting>
  <conditionalFormatting sqref="Q83 Q89">
    <cfRule type="cellIs" dxfId="5031" priority="1806" operator="lessThan">
      <formula>0</formula>
    </cfRule>
  </conditionalFormatting>
  <conditionalFormatting sqref="R83 R89">
    <cfRule type="cellIs" dxfId="5030" priority="1804" operator="lessThan">
      <formula>0.8</formula>
    </cfRule>
    <cfRule type="cellIs" dxfId="5029" priority="1805" operator="greaterThan">
      <formula>1</formula>
    </cfRule>
  </conditionalFormatting>
  <conditionalFormatting sqref="R83 R89">
    <cfRule type="cellIs" dxfId="5028" priority="1802" operator="greaterThan">
      <formula>1</formula>
    </cfRule>
    <cfRule type="cellIs" dxfId="5027" priority="1803" operator="lessThan">
      <formula>0.8</formula>
    </cfRule>
  </conditionalFormatting>
  <conditionalFormatting sqref="R83 R89">
    <cfRule type="cellIs" dxfId="5026" priority="1798" operator="lessThan">
      <formula>0.8</formula>
    </cfRule>
    <cfRule type="cellIs" dxfId="5025" priority="1799" operator="greaterThan">
      <formula>1</formula>
    </cfRule>
  </conditionalFormatting>
  <conditionalFormatting sqref="R83 R89">
    <cfRule type="cellIs" dxfId="5024" priority="1796" operator="greaterThan">
      <formula>1</formula>
    </cfRule>
    <cfRule type="cellIs" dxfId="5023" priority="1797" operator="lessThan">
      <formula>0.8</formula>
    </cfRule>
  </conditionalFormatting>
  <conditionalFormatting sqref="P83 P89">
    <cfRule type="cellIs" dxfId="5022" priority="1795" operator="greaterThan">
      <formula>0</formula>
    </cfRule>
  </conditionalFormatting>
  <conditionalFormatting sqref="Q83 Q89">
    <cfRule type="cellIs" dxfId="5021" priority="1800" operator="lessThan">
      <formula>0</formula>
    </cfRule>
  </conditionalFormatting>
  <conditionalFormatting sqref="Q83 Q89">
    <cfRule type="cellIs" dxfId="5020" priority="1794" operator="lessThan">
      <formula>0</formula>
    </cfRule>
  </conditionalFormatting>
  <conditionalFormatting sqref="R83 R89">
    <cfRule type="cellIs" dxfId="5019" priority="1792" operator="lessThan">
      <formula>0.8</formula>
    </cfRule>
    <cfRule type="cellIs" dxfId="5018" priority="1793" operator="greaterThan">
      <formula>1</formula>
    </cfRule>
  </conditionalFormatting>
  <conditionalFormatting sqref="R83 R89">
    <cfRule type="cellIs" dxfId="5017" priority="1790" operator="greaterThan">
      <formula>1</formula>
    </cfRule>
    <cfRule type="cellIs" dxfId="5016" priority="1791" operator="lessThan">
      <formula>0.8</formula>
    </cfRule>
  </conditionalFormatting>
  <conditionalFormatting sqref="P83 P89">
    <cfRule type="cellIs" dxfId="5015" priority="1789" operator="greaterThan">
      <formula>0</formula>
    </cfRule>
  </conditionalFormatting>
  <conditionalFormatting sqref="P83 P89">
    <cfRule type="cellIs" dxfId="5014" priority="1783" operator="greaterThan">
      <formula>0</formula>
    </cfRule>
  </conditionalFormatting>
  <conditionalFormatting sqref="Q83 Q89">
    <cfRule type="cellIs" dxfId="5013" priority="1788" operator="lessThan">
      <formula>0</formula>
    </cfRule>
  </conditionalFormatting>
  <conditionalFormatting sqref="R83 R89">
    <cfRule type="cellIs" dxfId="5012" priority="1786" operator="lessThan">
      <formula>0.8</formula>
    </cfRule>
    <cfRule type="cellIs" dxfId="5011" priority="1787" operator="greaterThan">
      <formula>1</formula>
    </cfRule>
  </conditionalFormatting>
  <conditionalFormatting sqref="R83 R89">
    <cfRule type="cellIs" dxfId="5010" priority="1784" operator="greaterThan">
      <formula>1</formula>
    </cfRule>
    <cfRule type="cellIs" dxfId="5009" priority="1785" operator="lessThan">
      <formula>0.8</formula>
    </cfRule>
  </conditionalFormatting>
  <conditionalFormatting sqref="P83 P89">
    <cfRule type="cellIs" dxfId="5008" priority="1777" operator="greaterThan">
      <formula>0</formula>
    </cfRule>
  </conditionalFormatting>
  <conditionalFormatting sqref="Q83 Q89">
    <cfRule type="cellIs" dxfId="5007" priority="1782" operator="lessThan">
      <formula>0</formula>
    </cfRule>
  </conditionalFormatting>
  <conditionalFormatting sqref="R83 R89">
    <cfRule type="cellIs" dxfId="5006" priority="1780" operator="lessThan">
      <formula>0.8</formula>
    </cfRule>
    <cfRule type="cellIs" dxfId="5005" priority="1781" operator="greaterThan">
      <formula>1</formula>
    </cfRule>
  </conditionalFormatting>
  <conditionalFormatting sqref="R83 R89">
    <cfRule type="cellIs" dxfId="5004" priority="1778" operator="greaterThan">
      <formula>1</formula>
    </cfRule>
    <cfRule type="cellIs" dxfId="5003" priority="1779" operator="lessThan">
      <formula>0.8</formula>
    </cfRule>
  </conditionalFormatting>
  <conditionalFormatting sqref="R83 R89">
    <cfRule type="cellIs" dxfId="5002" priority="1774" operator="lessThan">
      <formula>0.8</formula>
    </cfRule>
    <cfRule type="cellIs" dxfId="5001" priority="1775" operator="greaterThan">
      <formula>1</formula>
    </cfRule>
  </conditionalFormatting>
  <conditionalFormatting sqref="R83 R89">
    <cfRule type="cellIs" dxfId="5000" priority="1772" operator="greaterThan">
      <formula>1</formula>
    </cfRule>
    <cfRule type="cellIs" dxfId="4999" priority="1773" operator="lessThan">
      <formula>0.8</formula>
    </cfRule>
  </conditionalFormatting>
  <conditionalFormatting sqref="P83 P89">
    <cfRule type="cellIs" dxfId="4998" priority="1771" operator="greaterThan">
      <formula>0</formula>
    </cfRule>
  </conditionalFormatting>
  <conditionalFormatting sqref="Q83 Q89">
    <cfRule type="cellIs" dxfId="4997" priority="1776" operator="lessThan">
      <formula>0</formula>
    </cfRule>
  </conditionalFormatting>
  <conditionalFormatting sqref="P83 P89">
    <cfRule type="cellIs" dxfId="4996" priority="1765" operator="greaterThan">
      <formula>0</formula>
    </cfRule>
  </conditionalFormatting>
  <conditionalFormatting sqref="Q83 Q89">
    <cfRule type="cellIs" dxfId="4995" priority="1770" operator="lessThan">
      <formula>0</formula>
    </cfRule>
  </conditionalFormatting>
  <conditionalFormatting sqref="R83 R89">
    <cfRule type="cellIs" dxfId="4994" priority="1768" operator="lessThan">
      <formula>0.8</formula>
    </cfRule>
    <cfRule type="cellIs" dxfId="4993" priority="1769" operator="greaterThan">
      <formula>1</formula>
    </cfRule>
  </conditionalFormatting>
  <conditionalFormatting sqref="R83 R89">
    <cfRule type="cellIs" dxfId="4992" priority="1766" operator="greaterThan">
      <formula>1</formula>
    </cfRule>
    <cfRule type="cellIs" dxfId="4991" priority="1767" operator="lessThan">
      <formula>0.8</formula>
    </cfRule>
  </conditionalFormatting>
  <conditionalFormatting sqref="R83 R89">
    <cfRule type="cellIs" dxfId="4990" priority="1762" operator="lessThan">
      <formula>0.8</formula>
    </cfRule>
    <cfRule type="cellIs" dxfId="4989" priority="1763" operator="greaterThan">
      <formula>1</formula>
    </cfRule>
  </conditionalFormatting>
  <conditionalFormatting sqref="R83 R89">
    <cfRule type="cellIs" dxfId="4988" priority="1760" operator="greaterThan">
      <formula>1</formula>
    </cfRule>
    <cfRule type="cellIs" dxfId="4987" priority="1761" operator="lessThan">
      <formula>0.8</formula>
    </cfRule>
  </conditionalFormatting>
  <conditionalFormatting sqref="P83 P89">
    <cfRule type="cellIs" dxfId="4986" priority="1759" operator="greaterThan">
      <formula>0</formula>
    </cfRule>
  </conditionalFormatting>
  <conditionalFormatting sqref="Q83 Q89">
    <cfRule type="cellIs" dxfId="4985" priority="1764" operator="lessThan">
      <formula>0</formula>
    </cfRule>
  </conditionalFormatting>
  <conditionalFormatting sqref="R83 R89">
    <cfRule type="cellIs" dxfId="4984" priority="1756" operator="lessThan">
      <formula>0.8</formula>
    </cfRule>
    <cfRule type="cellIs" dxfId="4983" priority="1757" operator="greaterThan">
      <formula>1</formula>
    </cfRule>
  </conditionalFormatting>
  <conditionalFormatting sqref="R83 R89">
    <cfRule type="cellIs" dxfId="4982" priority="1754" operator="greaterThan">
      <formula>1</formula>
    </cfRule>
    <cfRule type="cellIs" dxfId="4981" priority="1755" operator="lessThan">
      <formula>0.8</formula>
    </cfRule>
  </conditionalFormatting>
  <conditionalFormatting sqref="P83 P89">
    <cfRule type="cellIs" dxfId="4980" priority="1753" operator="greaterThan">
      <formula>0</formula>
    </cfRule>
  </conditionalFormatting>
  <conditionalFormatting sqref="Q83 Q89">
    <cfRule type="cellIs" dxfId="4979" priority="1758" operator="lessThan">
      <formula>0</formula>
    </cfRule>
  </conditionalFormatting>
  <conditionalFormatting sqref="Q83 Q89">
    <cfRule type="cellIs" dxfId="4978" priority="1752" operator="lessThan">
      <formula>0</formula>
    </cfRule>
  </conditionalFormatting>
  <conditionalFormatting sqref="R83 R89">
    <cfRule type="cellIs" dxfId="4977" priority="1750" operator="lessThan">
      <formula>0.8</formula>
    </cfRule>
    <cfRule type="cellIs" dxfId="4976" priority="1751" operator="greaterThan">
      <formula>1</formula>
    </cfRule>
  </conditionalFormatting>
  <conditionalFormatting sqref="R83 R89">
    <cfRule type="cellIs" dxfId="4975" priority="1748" operator="greaterThan">
      <formula>1</formula>
    </cfRule>
    <cfRule type="cellIs" dxfId="4974" priority="1749" operator="lessThan">
      <formula>0.8</formula>
    </cfRule>
  </conditionalFormatting>
  <conditionalFormatting sqref="P83 P89">
    <cfRule type="cellIs" dxfId="4973" priority="1747" operator="greaterThan">
      <formula>0</formula>
    </cfRule>
  </conditionalFormatting>
  <conditionalFormatting sqref="Q83 Q89">
    <cfRule type="cellIs" dxfId="4972" priority="1741" operator="lessThan">
      <formula>0</formula>
    </cfRule>
  </conditionalFormatting>
  <conditionalFormatting sqref="R83 R89">
    <cfRule type="cellIs" dxfId="4971" priority="1745" operator="lessThan">
      <formula>0.8</formula>
    </cfRule>
    <cfRule type="cellIs" dxfId="4970" priority="1746" operator="greaterThan">
      <formula>1</formula>
    </cfRule>
  </conditionalFormatting>
  <conditionalFormatting sqref="R83 R89">
    <cfRule type="cellIs" dxfId="4969" priority="1743" operator="greaterThan">
      <formula>1</formula>
    </cfRule>
    <cfRule type="cellIs" dxfId="4968" priority="1744" operator="lessThan">
      <formula>0.8</formula>
    </cfRule>
  </conditionalFormatting>
  <conditionalFormatting sqref="P83 P89">
    <cfRule type="cellIs" dxfId="4967" priority="1742" operator="greaterThan">
      <formula>0</formula>
    </cfRule>
  </conditionalFormatting>
  <conditionalFormatting sqref="Q83 Q89">
    <cfRule type="cellIs" dxfId="4966" priority="1740" operator="lessThan">
      <formula>0</formula>
    </cfRule>
  </conditionalFormatting>
  <conditionalFormatting sqref="R83 R89">
    <cfRule type="cellIs" dxfId="4965" priority="1738" operator="lessThan">
      <formula>0.8</formula>
    </cfRule>
    <cfRule type="cellIs" dxfId="4964" priority="1739" operator="greaterThan">
      <formula>1</formula>
    </cfRule>
  </conditionalFormatting>
  <conditionalFormatting sqref="R83 R89">
    <cfRule type="cellIs" dxfId="4963" priority="1736" operator="greaterThan">
      <formula>1</formula>
    </cfRule>
    <cfRule type="cellIs" dxfId="4962" priority="1737" operator="lessThan">
      <formula>0.8</formula>
    </cfRule>
  </conditionalFormatting>
  <conditionalFormatting sqref="P83 P89">
    <cfRule type="cellIs" dxfId="4961" priority="1735" operator="greaterThan">
      <formula>0</formula>
    </cfRule>
  </conditionalFormatting>
  <conditionalFormatting sqref="Q83 Q89">
    <cfRule type="cellIs" dxfId="4960" priority="1734" operator="lessThan">
      <formula>0</formula>
    </cfRule>
  </conditionalFormatting>
  <conditionalFormatting sqref="R83 R89">
    <cfRule type="cellIs" dxfId="4959" priority="1732" operator="lessThan">
      <formula>0.8</formula>
    </cfRule>
    <cfRule type="cellIs" dxfId="4958" priority="1733" operator="greaterThan">
      <formula>1</formula>
    </cfRule>
  </conditionalFormatting>
  <conditionalFormatting sqref="R83 R89">
    <cfRule type="cellIs" dxfId="4957" priority="1730" operator="greaterThan">
      <formula>1</formula>
    </cfRule>
    <cfRule type="cellIs" dxfId="4956" priority="1731" operator="lessThan">
      <formula>0.8</formula>
    </cfRule>
  </conditionalFormatting>
  <conditionalFormatting sqref="P83 P89">
    <cfRule type="cellIs" dxfId="4955" priority="1729" operator="greaterThan">
      <formula>0</formula>
    </cfRule>
  </conditionalFormatting>
  <conditionalFormatting sqref="Q83 Q89">
    <cfRule type="cellIs" dxfId="4954" priority="1728" operator="lessThan">
      <formula>0</formula>
    </cfRule>
  </conditionalFormatting>
  <conditionalFormatting sqref="R83 R89">
    <cfRule type="cellIs" dxfId="4953" priority="1726" operator="lessThan">
      <formula>0.8</formula>
    </cfRule>
    <cfRule type="cellIs" dxfId="4952" priority="1727" operator="greaterThan">
      <formula>1</formula>
    </cfRule>
  </conditionalFormatting>
  <conditionalFormatting sqref="R83 R89">
    <cfRule type="cellIs" dxfId="4951" priority="1724" operator="greaterThan">
      <formula>1</formula>
    </cfRule>
    <cfRule type="cellIs" dxfId="4950" priority="1725" operator="lessThan">
      <formula>0.8</formula>
    </cfRule>
  </conditionalFormatting>
  <conditionalFormatting sqref="P83 P89">
    <cfRule type="cellIs" dxfId="4949" priority="1723" operator="greaterThan">
      <formula>0</formula>
    </cfRule>
  </conditionalFormatting>
  <conditionalFormatting sqref="Q83 Q89">
    <cfRule type="cellIs" dxfId="4948" priority="1722" operator="lessThan">
      <formula>0</formula>
    </cfRule>
  </conditionalFormatting>
  <conditionalFormatting sqref="R83 R89">
    <cfRule type="cellIs" dxfId="4947" priority="1720" operator="lessThan">
      <formula>0.8</formula>
    </cfRule>
    <cfRule type="cellIs" dxfId="4946" priority="1721" operator="greaterThan">
      <formula>1</formula>
    </cfRule>
  </conditionalFormatting>
  <conditionalFormatting sqref="R83 R89">
    <cfRule type="cellIs" dxfId="4945" priority="1718" operator="greaterThan">
      <formula>1</formula>
    </cfRule>
    <cfRule type="cellIs" dxfId="4944" priority="1719" operator="lessThan">
      <formula>0.8</formula>
    </cfRule>
  </conditionalFormatting>
  <conditionalFormatting sqref="P83 P89">
    <cfRule type="cellIs" dxfId="4943" priority="1717" operator="greaterThan">
      <formula>0</formula>
    </cfRule>
  </conditionalFormatting>
  <conditionalFormatting sqref="Q83 Q89">
    <cfRule type="cellIs" dxfId="4942" priority="1716" operator="lessThan">
      <formula>0</formula>
    </cfRule>
  </conditionalFormatting>
  <conditionalFormatting sqref="R83 R89">
    <cfRule type="cellIs" dxfId="4941" priority="1714" operator="lessThan">
      <formula>0.8</formula>
    </cfRule>
    <cfRule type="cellIs" dxfId="4940" priority="1715" operator="greaterThan">
      <formula>1</formula>
    </cfRule>
  </conditionalFormatting>
  <conditionalFormatting sqref="R83 R89">
    <cfRule type="cellIs" dxfId="4939" priority="1712" operator="greaterThan">
      <formula>1</formula>
    </cfRule>
    <cfRule type="cellIs" dxfId="4938" priority="1713" operator="lessThan">
      <formula>0.8</formula>
    </cfRule>
  </conditionalFormatting>
  <conditionalFormatting sqref="P83 P89">
    <cfRule type="cellIs" dxfId="4937" priority="1711" operator="greaterThan">
      <formula>0</formula>
    </cfRule>
  </conditionalFormatting>
  <conditionalFormatting sqref="P83 P89">
    <cfRule type="cellIs" dxfId="4936" priority="1705" operator="greaterThan">
      <formula>0</formula>
    </cfRule>
  </conditionalFormatting>
  <conditionalFormatting sqref="Q83 Q89">
    <cfRule type="cellIs" dxfId="4935" priority="1710" operator="lessThan">
      <formula>0</formula>
    </cfRule>
  </conditionalFormatting>
  <conditionalFormatting sqref="R83 R89">
    <cfRule type="cellIs" dxfId="4934" priority="1708" operator="lessThan">
      <formula>0.8</formula>
    </cfRule>
    <cfRule type="cellIs" dxfId="4933" priority="1709" operator="greaterThan">
      <formula>1</formula>
    </cfRule>
  </conditionalFormatting>
  <conditionalFormatting sqref="R83 R89">
    <cfRule type="cellIs" dxfId="4932" priority="1706" operator="greaterThan">
      <formula>1</formula>
    </cfRule>
    <cfRule type="cellIs" dxfId="4931" priority="1707" operator="lessThan">
      <formula>0.8</formula>
    </cfRule>
  </conditionalFormatting>
  <conditionalFormatting sqref="P83 P89">
    <cfRule type="cellIs" dxfId="4930" priority="1699" operator="greaterThan">
      <formula>0</formula>
    </cfRule>
  </conditionalFormatting>
  <conditionalFormatting sqref="Q83 Q89">
    <cfRule type="cellIs" dxfId="4929" priority="1704" operator="lessThan">
      <formula>0</formula>
    </cfRule>
  </conditionalFormatting>
  <conditionalFormatting sqref="R83 R89">
    <cfRule type="cellIs" dxfId="4928" priority="1702" operator="lessThan">
      <formula>0.8</formula>
    </cfRule>
    <cfRule type="cellIs" dxfId="4927" priority="1703" operator="greaterThan">
      <formula>1</formula>
    </cfRule>
  </conditionalFormatting>
  <conditionalFormatting sqref="R83 R89">
    <cfRule type="cellIs" dxfId="4926" priority="1700" operator="greaterThan">
      <formula>1</formula>
    </cfRule>
    <cfRule type="cellIs" dxfId="4925" priority="1701" operator="lessThan">
      <formula>0.8</formula>
    </cfRule>
  </conditionalFormatting>
  <conditionalFormatting sqref="R83 R89">
    <cfRule type="cellIs" dxfId="4924" priority="1696" operator="lessThan">
      <formula>0.8</formula>
    </cfRule>
    <cfRule type="cellIs" dxfId="4923" priority="1697" operator="greaterThan">
      <formula>1</formula>
    </cfRule>
  </conditionalFormatting>
  <conditionalFormatting sqref="R83 R89">
    <cfRule type="cellIs" dxfId="4922" priority="1694" operator="greaterThan">
      <formula>1</formula>
    </cfRule>
    <cfRule type="cellIs" dxfId="4921" priority="1695" operator="lessThan">
      <formula>0.8</formula>
    </cfRule>
  </conditionalFormatting>
  <conditionalFormatting sqref="P83 P89">
    <cfRule type="cellIs" dxfId="4920" priority="1693" operator="greaterThan">
      <formula>0</formula>
    </cfRule>
  </conditionalFormatting>
  <conditionalFormatting sqref="Q83 Q89">
    <cfRule type="cellIs" dxfId="4919" priority="1698" operator="lessThan">
      <formula>0</formula>
    </cfRule>
  </conditionalFormatting>
  <conditionalFormatting sqref="Q83 Q89">
    <cfRule type="cellIs" dxfId="4918" priority="1687" operator="lessThan">
      <formula>0</formula>
    </cfRule>
  </conditionalFormatting>
  <conditionalFormatting sqref="P83 P89">
    <cfRule type="cellIs" dxfId="4917" priority="1688" operator="greaterThan">
      <formula>0</formula>
    </cfRule>
  </conditionalFormatting>
  <conditionalFormatting sqref="R83 R89">
    <cfRule type="cellIs" dxfId="4916" priority="1691" operator="lessThan">
      <formula>0.8</formula>
    </cfRule>
    <cfRule type="cellIs" dxfId="4915" priority="1692" operator="greaterThan">
      <formula>1</formula>
    </cfRule>
  </conditionalFormatting>
  <conditionalFormatting sqref="R83 R89">
    <cfRule type="cellIs" dxfId="4914" priority="1689" operator="greaterThan">
      <formula>1</formula>
    </cfRule>
    <cfRule type="cellIs" dxfId="4913" priority="1690" operator="lessThan">
      <formula>0.8</formula>
    </cfRule>
  </conditionalFormatting>
  <conditionalFormatting sqref="Q83 Q89">
    <cfRule type="cellIs" dxfId="4912" priority="1681" operator="lessThan">
      <formula>0</formula>
    </cfRule>
  </conditionalFormatting>
  <conditionalFormatting sqref="R83 R89">
    <cfRule type="cellIs" dxfId="4911" priority="1685" operator="lessThan">
      <formula>0.8</formula>
    </cfRule>
    <cfRule type="cellIs" dxfId="4910" priority="1686" operator="greaterThan">
      <formula>1</formula>
    </cfRule>
  </conditionalFormatting>
  <conditionalFormatting sqref="R83 R89">
    <cfRule type="cellIs" dxfId="4909" priority="1683" operator="greaterThan">
      <formula>1</formula>
    </cfRule>
    <cfRule type="cellIs" dxfId="4908" priority="1684" operator="lessThan">
      <formula>0.8</formula>
    </cfRule>
  </conditionalFormatting>
  <conditionalFormatting sqref="P83 P89">
    <cfRule type="cellIs" dxfId="4907" priority="1682" operator="greaterThan">
      <formula>0</formula>
    </cfRule>
  </conditionalFormatting>
  <conditionalFormatting sqref="Q83 Q89">
    <cfRule type="cellIs" dxfId="4906" priority="1680" operator="lessThan">
      <formula>0</formula>
    </cfRule>
  </conditionalFormatting>
  <conditionalFormatting sqref="R83 R89">
    <cfRule type="cellIs" dxfId="4905" priority="1678" operator="lessThan">
      <formula>0.8</formula>
    </cfRule>
    <cfRule type="cellIs" dxfId="4904" priority="1679" operator="greaterThan">
      <formula>1</formula>
    </cfRule>
  </conditionalFormatting>
  <conditionalFormatting sqref="R83 R89">
    <cfRule type="cellIs" dxfId="4903" priority="1676" operator="greaterThan">
      <formula>1</formula>
    </cfRule>
    <cfRule type="cellIs" dxfId="4902" priority="1677" operator="lessThan">
      <formula>0.8</formula>
    </cfRule>
  </conditionalFormatting>
  <conditionalFormatting sqref="P83 P89">
    <cfRule type="cellIs" dxfId="4901" priority="1675" operator="greaterThan">
      <formula>0</formula>
    </cfRule>
  </conditionalFormatting>
  <conditionalFormatting sqref="Q83 Q89">
    <cfRule type="cellIs" dxfId="4900" priority="1674" operator="lessThan">
      <formula>0</formula>
    </cfRule>
  </conditionalFormatting>
  <conditionalFormatting sqref="R83 R89">
    <cfRule type="cellIs" dxfId="4899" priority="1672" operator="lessThan">
      <formula>0.8</formula>
    </cfRule>
    <cfRule type="cellIs" dxfId="4898" priority="1673" operator="greaterThan">
      <formula>1</formula>
    </cfRule>
  </conditionalFormatting>
  <conditionalFormatting sqref="R83 R89">
    <cfRule type="cellIs" dxfId="4897" priority="1670" operator="greaterThan">
      <formula>1</formula>
    </cfRule>
    <cfRule type="cellIs" dxfId="4896" priority="1671" operator="lessThan">
      <formula>0.8</formula>
    </cfRule>
  </conditionalFormatting>
  <conditionalFormatting sqref="P83 P89">
    <cfRule type="cellIs" dxfId="4895" priority="1669" operator="greaterThan">
      <formula>0</formula>
    </cfRule>
  </conditionalFormatting>
  <conditionalFormatting sqref="Q83 Q89">
    <cfRule type="cellIs" dxfId="4894" priority="1668" operator="lessThan">
      <formula>0</formula>
    </cfRule>
  </conditionalFormatting>
  <conditionalFormatting sqref="R83 R89">
    <cfRule type="cellIs" dxfId="4893" priority="1666" operator="lessThan">
      <formula>0.8</formula>
    </cfRule>
    <cfRule type="cellIs" dxfId="4892" priority="1667" operator="greaterThan">
      <formula>1</formula>
    </cfRule>
  </conditionalFormatting>
  <conditionalFormatting sqref="R83 R89">
    <cfRule type="cellIs" dxfId="4891" priority="1664" operator="greaterThan">
      <formula>1</formula>
    </cfRule>
    <cfRule type="cellIs" dxfId="4890" priority="1665" operator="lessThan">
      <formula>0.8</formula>
    </cfRule>
  </conditionalFormatting>
  <conditionalFormatting sqref="P83 P89">
    <cfRule type="cellIs" dxfId="4889" priority="1663" operator="greaterThan">
      <formula>0</formula>
    </cfRule>
  </conditionalFormatting>
  <conditionalFormatting sqref="Q32:Q39">
    <cfRule type="cellIs" dxfId="4888" priority="1657" operator="lessThan">
      <formula>0</formula>
    </cfRule>
  </conditionalFormatting>
  <conditionalFormatting sqref="P39">
    <cfRule type="cellIs" dxfId="4887" priority="1658" operator="greaterThan">
      <formula>0</formula>
    </cfRule>
  </conditionalFormatting>
  <conditionalFormatting sqref="R32:R39">
    <cfRule type="cellIs" dxfId="4886" priority="1661" operator="lessThan">
      <formula>0.8</formula>
    </cfRule>
    <cfRule type="cellIs" dxfId="4885" priority="1662" operator="greaterThan">
      <formula>1</formula>
    </cfRule>
  </conditionalFormatting>
  <conditionalFormatting sqref="R32:R39">
    <cfRule type="cellIs" dxfId="4884" priority="1659" operator="greaterThan">
      <formula>1</formula>
    </cfRule>
    <cfRule type="cellIs" dxfId="4883" priority="1660" operator="lessThan">
      <formula>0.8</formula>
    </cfRule>
  </conditionalFormatting>
  <conditionalFormatting sqref="Q32:Q39">
    <cfRule type="cellIs" dxfId="4882" priority="1651" operator="lessThan">
      <formula>0</formula>
    </cfRule>
  </conditionalFormatting>
  <conditionalFormatting sqref="R32:R39">
    <cfRule type="cellIs" dxfId="4881" priority="1655" operator="lessThan">
      <formula>0.8</formula>
    </cfRule>
    <cfRule type="cellIs" dxfId="4880" priority="1656" operator="greaterThan">
      <formula>1</formula>
    </cfRule>
  </conditionalFormatting>
  <conditionalFormatting sqref="R32:R39">
    <cfRule type="cellIs" dxfId="4879" priority="1653" operator="greaterThan">
      <formula>1</formula>
    </cfRule>
    <cfRule type="cellIs" dxfId="4878" priority="1654" operator="lessThan">
      <formula>0.8</formula>
    </cfRule>
  </conditionalFormatting>
  <conditionalFormatting sqref="P39">
    <cfRule type="cellIs" dxfId="4877" priority="1652" operator="greaterThan">
      <formula>0</formula>
    </cfRule>
  </conditionalFormatting>
  <conditionalFormatting sqref="Q32:Q39">
    <cfRule type="cellIs" dxfId="4876" priority="1650" operator="lessThan">
      <formula>0</formula>
    </cfRule>
  </conditionalFormatting>
  <conditionalFormatting sqref="R32:R39">
    <cfRule type="cellIs" dxfId="4875" priority="1648" operator="lessThan">
      <formula>0.8</formula>
    </cfRule>
    <cfRule type="cellIs" dxfId="4874" priority="1649" operator="greaterThan">
      <formula>1</formula>
    </cfRule>
  </conditionalFormatting>
  <conditionalFormatting sqref="R32:R39">
    <cfRule type="cellIs" dxfId="4873" priority="1646" operator="greaterThan">
      <formula>1</formula>
    </cfRule>
    <cfRule type="cellIs" dxfId="4872" priority="1647" operator="lessThan">
      <formula>0.8</formula>
    </cfRule>
  </conditionalFormatting>
  <conditionalFormatting sqref="P39">
    <cfRule type="cellIs" dxfId="4871" priority="1645" operator="greaterThan">
      <formula>0</formula>
    </cfRule>
  </conditionalFormatting>
  <conditionalFormatting sqref="Q32:Q39">
    <cfRule type="cellIs" dxfId="4870" priority="1644" operator="lessThan">
      <formula>0</formula>
    </cfRule>
  </conditionalFormatting>
  <conditionalFormatting sqref="R32:R39">
    <cfRule type="cellIs" dxfId="4869" priority="1642" operator="lessThan">
      <formula>0.8</formula>
    </cfRule>
    <cfRule type="cellIs" dxfId="4868" priority="1643" operator="greaterThan">
      <formula>1</formula>
    </cfRule>
  </conditionalFormatting>
  <conditionalFormatting sqref="R32:R39">
    <cfRule type="cellIs" dxfId="4867" priority="1640" operator="greaterThan">
      <formula>1</formula>
    </cfRule>
    <cfRule type="cellIs" dxfId="4866" priority="1641" operator="lessThan">
      <formula>0.8</formula>
    </cfRule>
  </conditionalFormatting>
  <conditionalFormatting sqref="P39">
    <cfRule type="cellIs" dxfId="4865" priority="1639" operator="greaterThan">
      <formula>0</formula>
    </cfRule>
  </conditionalFormatting>
  <conditionalFormatting sqref="Q32:Q39">
    <cfRule type="cellIs" dxfId="4864" priority="1633" operator="lessThan">
      <formula>0</formula>
    </cfRule>
  </conditionalFormatting>
  <conditionalFormatting sqref="R32:R39">
    <cfRule type="cellIs" dxfId="4863" priority="1637" operator="lessThan">
      <formula>0.8</formula>
    </cfRule>
    <cfRule type="cellIs" dxfId="4862" priority="1638" operator="greaterThan">
      <formula>1</formula>
    </cfRule>
  </conditionalFormatting>
  <conditionalFormatting sqref="R32:R39">
    <cfRule type="cellIs" dxfId="4861" priority="1635" operator="greaterThan">
      <formula>1</formula>
    </cfRule>
    <cfRule type="cellIs" dxfId="4860" priority="1636" operator="lessThan">
      <formula>0.8</formula>
    </cfRule>
  </conditionalFormatting>
  <conditionalFormatting sqref="P39">
    <cfRule type="cellIs" dxfId="4859" priority="1634" operator="greaterThan">
      <formula>0</formula>
    </cfRule>
  </conditionalFormatting>
  <conditionalFormatting sqref="Q32:Q39">
    <cfRule type="cellIs" dxfId="4858" priority="1632" operator="lessThan">
      <formula>0</formula>
    </cfRule>
  </conditionalFormatting>
  <conditionalFormatting sqref="R32:R39">
    <cfRule type="cellIs" dxfId="4857" priority="1630" operator="lessThan">
      <formula>0.8</formula>
    </cfRule>
    <cfRule type="cellIs" dxfId="4856" priority="1631" operator="greaterThan">
      <formula>1</formula>
    </cfRule>
  </conditionalFormatting>
  <conditionalFormatting sqref="R32:R39">
    <cfRule type="cellIs" dxfId="4855" priority="1628" operator="greaterThan">
      <formula>1</formula>
    </cfRule>
    <cfRule type="cellIs" dxfId="4854" priority="1629" operator="lessThan">
      <formula>0.8</formula>
    </cfRule>
  </conditionalFormatting>
  <conditionalFormatting sqref="P39">
    <cfRule type="cellIs" dxfId="4853" priority="1627" operator="greaterThan">
      <formula>0</formula>
    </cfRule>
  </conditionalFormatting>
  <conditionalFormatting sqref="Q32:Q39">
    <cfRule type="cellIs" dxfId="4852" priority="1626" operator="lessThan">
      <formula>0</formula>
    </cfRule>
  </conditionalFormatting>
  <conditionalFormatting sqref="R32:R39">
    <cfRule type="cellIs" dxfId="4851" priority="1624" operator="lessThan">
      <formula>0.8</formula>
    </cfRule>
    <cfRule type="cellIs" dxfId="4850" priority="1625" operator="greaterThan">
      <formula>1</formula>
    </cfRule>
  </conditionalFormatting>
  <conditionalFormatting sqref="R32:R39">
    <cfRule type="cellIs" dxfId="4849" priority="1622" operator="greaterThan">
      <formula>1</formula>
    </cfRule>
    <cfRule type="cellIs" dxfId="4848" priority="1623" operator="lessThan">
      <formula>0.8</formula>
    </cfRule>
  </conditionalFormatting>
  <conditionalFormatting sqref="P39">
    <cfRule type="cellIs" dxfId="4847" priority="1621" operator="greaterThan">
      <formula>0</formula>
    </cfRule>
  </conditionalFormatting>
  <conditionalFormatting sqref="Q32:Q39">
    <cfRule type="cellIs" dxfId="4846" priority="1620" operator="lessThan">
      <formula>0</formula>
    </cfRule>
  </conditionalFormatting>
  <conditionalFormatting sqref="R32:R39">
    <cfRule type="cellIs" dxfId="4845" priority="1618" operator="lessThan">
      <formula>0.8</formula>
    </cfRule>
    <cfRule type="cellIs" dxfId="4844" priority="1619" operator="greaterThan">
      <formula>1</formula>
    </cfRule>
  </conditionalFormatting>
  <conditionalFormatting sqref="R32:R39">
    <cfRule type="cellIs" dxfId="4843" priority="1616" operator="greaterThan">
      <formula>1</formula>
    </cfRule>
    <cfRule type="cellIs" dxfId="4842" priority="1617" operator="lessThan">
      <formula>0.8</formula>
    </cfRule>
  </conditionalFormatting>
  <conditionalFormatting sqref="P39">
    <cfRule type="cellIs" dxfId="4841" priority="1615" operator="greaterThan">
      <formula>0</formula>
    </cfRule>
  </conditionalFormatting>
  <conditionalFormatting sqref="Q32:Q39">
    <cfRule type="cellIs" dxfId="4840" priority="1614" operator="lessThan">
      <formula>0</formula>
    </cfRule>
  </conditionalFormatting>
  <conditionalFormatting sqref="R32:R39">
    <cfRule type="cellIs" dxfId="4839" priority="1612" operator="lessThan">
      <formula>0.8</formula>
    </cfRule>
    <cfRule type="cellIs" dxfId="4838" priority="1613" operator="greaterThan">
      <formula>1</formula>
    </cfRule>
  </conditionalFormatting>
  <conditionalFormatting sqref="R32:R39">
    <cfRule type="cellIs" dxfId="4837" priority="1610" operator="greaterThan">
      <formula>1</formula>
    </cfRule>
    <cfRule type="cellIs" dxfId="4836" priority="1611" operator="lessThan">
      <formula>0.8</formula>
    </cfRule>
  </conditionalFormatting>
  <conditionalFormatting sqref="P39">
    <cfRule type="cellIs" dxfId="4835" priority="1609" operator="greaterThan">
      <formula>0</formula>
    </cfRule>
  </conditionalFormatting>
  <conditionalFormatting sqref="Q32:Q39">
    <cfRule type="cellIs" dxfId="4834" priority="1608" operator="lessThan">
      <formula>0</formula>
    </cfRule>
  </conditionalFormatting>
  <conditionalFormatting sqref="R32:R39">
    <cfRule type="cellIs" dxfId="4833" priority="1606" operator="lessThan">
      <formula>0.8</formula>
    </cfRule>
    <cfRule type="cellIs" dxfId="4832" priority="1607" operator="greaterThan">
      <formula>1</formula>
    </cfRule>
  </conditionalFormatting>
  <conditionalFormatting sqref="R32:R39">
    <cfRule type="cellIs" dxfId="4831" priority="1604" operator="greaterThan">
      <formula>1</formula>
    </cfRule>
    <cfRule type="cellIs" dxfId="4830" priority="1605" operator="lessThan">
      <formula>0.8</formula>
    </cfRule>
  </conditionalFormatting>
  <conditionalFormatting sqref="P39">
    <cfRule type="cellIs" dxfId="4829" priority="1603" operator="greaterThan">
      <formula>0</formula>
    </cfRule>
  </conditionalFormatting>
  <conditionalFormatting sqref="P39">
    <cfRule type="cellIs" dxfId="4828" priority="1597" operator="greaterThan">
      <formula>0</formula>
    </cfRule>
  </conditionalFormatting>
  <conditionalFormatting sqref="Q32:Q39">
    <cfRule type="cellIs" dxfId="4827" priority="1602" operator="lessThan">
      <formula>0</formula>
    </cfRule>
  </conditionalFormatting>
  <conditionalFormatting sqref="R32:R39">
    <cfRule type="cellIs" dxfId="4826" priority="1600" operator="lessThan">
      <formula>0.8</formula>
    </cfRule>
    <cfRule type="cellIs" dxfId="4825" priority="1601" operator="greaterThan">
      <formula>1</formula>
    </cfRule>
  </conditionalFormatting>
  <conditionalFormatting sqref="R32:R39">
    <cfRule type="cellIs" dxfId="4824" priority="1598" operator="greaterThan">
      <formula>1</formula>
    </cfRule>
    <cfRule type="cellIs" dxfId="4823" priority="1599" operator="lessThan">
      <formula>0.8</formula>
    </cfRule>
  </conditionalFormatting>
  <conditionalFormatting sqref="P39">
    <cfRule type="cellIs" dxfId="4822" priority="1591" operator="greaterThan">
      <formula>0</formula>
    </cfRule>
  </conditionalFormatting>
  <conditionalFormatting sqref="Q32:Q39">
    <cfRule type="cellIs" dxfId="4821" priority="1596" operator="lessThan">
      <formula>0</formula>
    </cfRule>
  </conditionalFormatting>
  <conditionalFormatting sqref="R32:R39">
    <cfRule type="cellIs" dxfId="4820" priority="1594" operator="lessThan">
      <formula>0.8</formula>
    </cfRule>
    <cfRule type="cellIs" dxfId="4819" priority="1595" operator="greaterThan">
      <formula>1</formula>
    </cfRule>
  </conditionalFormatting>
  <conditionalFormatting sqref="R32:R39">
    <cfRule type="cellIs" dxfId="4818" priority="1592" operator="greaterThan">
      <formula>1</formula>
    </cfRule>
    <cfRule type="cellIs" dxfId="4817" priority="1593" operator="lessThan">
      <formula>0.8</formula>
    </cfRule>
  </conditionalFormatting>
  <conditionalFormatting sqref="R32:R39">
    <cfRule type="cellIs" dxfId="4816" priority="1588" operator="lessThan">
      <formula>0.8</formula>
    </cfRule>
    <cfRule type="cellIs" dxfId="4815" priority="1589" operator="greaterThan">
      <formula>1</formula>
    </cfRule>
  </conditionalFormatting>
  <conditionalFormatting sqref="R32:R39">
    <cfRule type="cellIs" dxfId="4814" priority="1586" operator="greaterThan">
      <formula>1</formula>
    </cfRule>
    <cfRule type="cellIs" dxfId="4813" priority="1587" operator="lessThan">
      <formula>0.8</formula>
    </cfRule>
  </conditionalFormatting>
  <conditionalFormatting sqref="P39">
    <cfRule type="cellIs" dxfId="4812" priority="1585" operator="greaterThan">
      <formula>0</formula>
    </cfRule>
  </conditionalFormatting>
  <conditionalFormatting sqref="Q32:Q39">
    <cfRule type="cellIs" dxfId="4811" priority="1590" operator="lessThan">
      <formula>0</formula>
    </cfRule>
  </conditionalFormatting>
  <conditionalFormatting sqref="Q32:Q39">
    <cfRule type="cellIs" dxfId="4810" priority="1579" operator="lessThan">
      <formula>0</formula>
    </cfRule>
  </conditionalFormatting>
  <conditionalFormatting sqref="P39">
    <cfRule type="cellIs" dxfId="4809" priority="1580" operator="greaterThan">
      <formula>0</formula>
    </cfRule>
  </conditionalFormatting>
  <conditionalFormatting sqref="R32:R39">
    <cfRule type="cellIs" dxfId="4808" priority="1583" operator="lessThan">
      <formula>0.8</formula>
    </cfRule>
    <cfRule type="cellIs" dxfId="4807" priority="1584" operator="greaterThan">
      <formula>1</formula>
    </cfRule>
  </conditionalFormatting>
  <conditionalFormatting sqref="R32:R39">
    <cfRule type="cellIs" dxfId="4806" priority="1581" operator="greaterThan">
      <formula>1</formula>
    </cfRule>
    <cfRule type="cellIs" dxfId="4805" priority="1582" operator="lessThan">
      <formula>0.8</formula>
    </cfRule>
  </conditionalFormatting>
  <conditionalFormatting sqref="Q32:Q39">
    <cfRule type="cellIs" dxfId="4804" priority="1573" operator="lessThan">
      <formula>0</formula>
    </cfRule>
  </conditionalFormatting>
  <conditionalFormatting sqref="R32:R39">
    <cfRule type="cellIs" dxfId="4803" priority="1577" operator="lessThan">
      <formula>0.8</formula>
    </cfRule>
    <cfRule type="cellIs" dxfId="4802" priority="1578" operator="greaterThan">
      <formula>1</formula>
    </cfRule>
  </conditionalFormatting>
  <conditionalFormatting sqref="R32:R39">
    <cfRule type="cellIs" dxfId="4801" priority="1575" operator="greaterThan">
      <formula>1</formula>
    </cfRule>
    <cfRule type="cellIs" dxfId="4800" priority="1576" operator="lessThan">
      <formula>0.8</formula>
    </cfRule>
  </conditionalFormatting>
  <conditionalFormatting sqref="P39">
    <cfRule type="cellIs" dxfId="4799" priority="1574" operator="greaterThan">
      <formula>0</formula>
    </cfRule>
  </conditionalFormatting>
  <conditionalFormatting sqref="Q32:Q39">
    <cfRule type="cellIs" dxfId="4798" priority="1572" operator="lessThan">
      <formula>0</formula>
    </cfRule>
  </conditionalFormatting>
  <conditionalFormatting sqref="R32:R39">
    <cfRule type="cellIs" dxfId="4797" priority="1570" operator="lessThan">
      <formula>0.8</formula>
    </cfRule>
    <cfRule type="cellIs" dxfId="4796" priority="1571" operator="greaterThan">
      <formula>1</formula>
    </cfRule>
  </conditionalFormatting>
  <conditionalFormatting sqref="R32:R39">
    <cfRule type="cellIs" dxfId="4795" priority="1568" operator="greaterThan">
      <formula>1</formula>
    </cfRule>
    <cfRule type="cellIs" dxfId="4794" priority="1569" operator="lessThan">
      <formula>0.8</formula>
    </cfRule>
  </conditionalFormatting>
  <conditionalFormatting sqref="P39">
    <cfRule type="cellIs" dxfId="4793" priority="1567" operator="greaterThan">
      <formula>0</formula>
    </cfRule>
  </conditionalFormatting>
  <conditionalFormatting sqref="Q32:Q39">
    <cfRule type="cellIs" dxfId="4792" priority="1566" operator="lessThan">
      <formula>0</formula>
    </cfRule>
  </conditionalFormatting>
  <conditionalFormatting sqref="R32:R39">
    <cfRule type="cellIs" dxfId="4791" priority="1564" operator="lessThan">
      <formula>0.8</formula>
    </cfRule>
    <cfRule type="cellIs" dxfId="4790" priority="1565" operator="greaterThan">
      <formula>1</formula>
    </cfRule>
  </conditionalFormatting>
  <conditionalFormatting sqref="R32:R39">
    <cfRule type="cellIs" dxfId="4789" priority="1562" operator="greaterThan">
      <formula>1</formula>
    </cfRule>
    <cfRule type="cellIs" dxfId="4788" priority="1563" operator="lessThan">
      <formula>0.8</formula>
    </cfRule>
  </conditionalFormatting>
  <conditionalFormatting sqref="P39">
    <cfRule type="cellIs" dxfId="4787" priority="1561" operator="greaterThan">
      <formula>0</formula>
    </cfRule>
  </conditionalFormatting>
  <conditionalFormatting sqref="Q32:Q39">
    <cfRule type="cellIs" dxfId="4786" priority="1555" operator="lessThan">
      <formula>0</formula>
    </cfRule>
  </conditionalFormatting>
  <conditionalFormatting sqref="P39">
    <cfRule type="cellIs" dxfId="4785" priority="1556" operator="greaterThan">
      <formula>0</formula>
    </cfRule>
  </conditionalFormatting>
  <conditionalFormatting sqref="R32:R39">
    <cfRule type="cellIs" dxfId="4784" priority="1559" operator="lessThan">
      <formula>0.8</formula>
    </cfRule>
    <cfRule type="cellIs" dxfId="4783" priority="1560" operator="greaterThan">
      <formula>1</formula>
    </cfRule>
  </conditionalFormatting>
  <conditionalFormatting sqref="R32:R39">
    <cfRule type="cellIs" dxfId="4782" priority="1557" operator="greaterThan">
      <formula>1</formula>
    </cfRule>
    <cfRule type="cellIs" dxfId="4781" priority="1558" operator="lessThan">
      <formula>0.8</formula>
    </cfRule>
  </conditionalFormatting>
  <conditionalFormatting sqref="Q32:Q39">
    <cfRule type="cellIs" dxfId="4780" priority="1549" operator="lessThan">
      <formula>0</formula>
    </cfRule>
  </conditionalFormatting>
  <conditionalFormatting sqref="R32:R39">
    <cfRule type="cellIs" dxfId="4779" priority="1553" operator="lessThan">
      <formula>0.8</formula>
    </cfRule>
    <cfRule type="cellIs" dxfId="4778" priority="1554" operator="greaterThan">
      <formula>1</formula>
    </cfRule>
  </conditionalFormatting>
  <conditionalFormatting sqref="R32:R39">
    <cfRule type="cellIs" dxfId="4777" priority="1551" operator="greaterThan">
      <formula>1</formula>
    </cfRule>
    <cfRule type="cellIs" dxfId="4776" priority="1552" operator="lessThan">
      <formula>0.8</formula>
    </cfRule>
  </conditionalFormatting>
  <conditionalFormatting sqref="P39">
    <cfRule type="cellIs" dxfId="4775" priority="1550" operator="greaterThan">
      <formula>0</formula>
    </cfRule>
  </conditionalFormatting>
  <conditionalFormatting sqref="Q32:Q39">
    <cfRule type="cellIs" dxfId="4774" priority="1548" operator="lessThan">
      <formula>0</formula>
    </cfRule>
  </conditionalFormatting>
  <conditionalFormatting sqref="R32:R39">
    <cfRule type="cellIs" dxfId="4773" priority="1546" operator="lessThan">
      <formula>0.8</formula>
    </cfRule>
    <cfRule type="cellIs" dxfId="4772" priority="1547" operator="greaterThan">
      <formula>1</formula>
    </cfRule>
  </conditionalFormatting>
  <conditionalFormatting sqref="R32:R39">
    <cfRule type="cellIs" dxfId="4771" priority="1544" operator="greaterThan">
      <formula>1</formula>
    </cfRule>
    <cfRule type="cellIs" dxfId="4770" priority="1545" operator="lessThan">
      <formula>0.8</formula>
    </cfRule>
  </conditionalFormatting>
  <conditionalFormatting sqref="P39">
    <cfRule type="cellIs" dxfId="4769" priority="1543" operator="greaterThan">
      <formula>0</formula>
    </cfRule>
  </conditionalFormatting>
  <conditionalFormatting sqref="Q32:Q39">
    <cfRule type="cellIs" dxfId="4768" priority="1542" operator="lessThan">
      <formula>0</formula>
    </cfRule>
  </conditionalFormatting>
  <conditionalFormatting sqref="R32:R39">
    <cfRule type="cellIs" dxfId="4767" priority="1540" operator="lessThan">
      <formula>0.8</formula>
    </cfRule>
    <cfRule type="cellIs" dxfId="4766" priority="1541" operator="greaterThan">
      <formula>1</formula>
    </cfRule>
  </conditionalFormatting>
  <conditionalFormatting sqref="R32:R39">
    <cfRule type="cellIs" dxfId="4765" priority="1538" operator="greaterThan">
      <formula>1</formula>
    </cfRule>
    <cfRule type="cellIs" dxfId="4764" priority="1539" operator="lessThan">
      <formula>0.8</formula>
    </cfRule>
  </conditionalFormatting>
  <conditionalFormatting sqref="P39">
    <cfRule type="cellIs" dxfId="4763" priority="1537" operator="greaterThan">
      <formula>0</formula>
    </cfRule>
  </conditionalFormatting>
  <conditionalFormatting sqref="Q19:Q25">
    <cfRule type="cellIs" dxfId="4762" priority="1536" operator="lessThan">
      <formula>0</formula>
    </cfRule>
  </conditionalFormatting>
  <conditionalFormatting sqref="R19:R25">
    <cfRule type="cellIs" dxfId="4761" priority="1534" operator="lessThan">
      <formula>0.8</formula>
    </cfRule>
    <cfRule type="cellIs" dxfId="4760" priority="1535" operator="greaterThan">
      <formula>1</formula>
    </cfRule>
  </conditionalFormatting>
  <conditionalFormatting sqref="R19:R25">
    <cfRule type="cellIs" dxfId="4759" priority="1532" operator="greaterThan">
      <formula>1</formula>
    </cfRule>
    <cfRule type="cellIs" dxfId="4758" priority="1533" operator="lessThan">
      <formula>0.8</formula>
    </cfRule>
  </conditionalFormatting>
  <conditionalFormatting sqref="R19:R25">
    <cfRule type="cellIs" dxfId="4757" priority="1529" operator="lessThan">
      <formula>0.8</formula>
    </cfRule>
    <cfRule type="cellIs" dxfId="4756" priority="1530" operator="greaterThan">
      <formula>1</formula>
    </cfRule>
  </conditionalFormatting>
  <conditionalFormatting sqref="R19:R25">
    <cfRule type="cellIs" dxfId="4755" priority="1527" operator="greaterThan">
      <formula>1</formula>
    </cfRule>
    <cfRule type="cellIs" dxfId="4754" priority="1528" operator="lessThan">
      <formula>0.8</formula>
    </cfRule>
  </conditionalFormatting>
  <conditionalFormatting sqref="Q19:Q25">
    <cfRule type="cellIs" dxfId="4753" priority="1531" operator="lessThan">
      <formula>0</formula>
    </cfRule>
  </conditionalFormatting>
  <conditionalFormatting sqref="R19:R25">
    <cfRule type="cellIs" dxfId="4752" priority="1524" operator="lessThan">
      <formula>0.8</formula>
    </cfRule>
    <cfRule type="cellIs" dxfId="4751" priority="1525" operator="greaterThan">
      <formula>1</formula>
    </cfRule>
  </conditionalFormatting>
  <conditionalFormatting sqref="R19:R25">
    <cfRule type="cellIs" dxfId="4750" priority="1522" operator="greaterThan">
      <formula>1</formula>
    </cfRule>
    <cfRule type="cellIs" dxfId="4749" priority="1523" operator="lessThan">
      <formula>0.8</formula>
    </cfRule>
  </conditionalFormatting>
  <conditionalFormatting sqref="Q19:Q25">
    <cfRule type="cellIs" dxfId="4748" priority="1526" operator="lessThan">
      <formula>0</formula>
    </cfRule>
  </conditionalFormatting>
  <conditionalFormatting sqref="Q19:Q25">
    <cfRule type="cellIs" dxfId="4747" priority="1521" operator="lessThan">
      <formula>0</formula>
    </cfRule>
  </conditionalFormatting>
  <conditionalFormatting sqref="R19:R25">
    <cfRule type="cellIs" dxfId="4746" priority="1519" operator="lessThan">
      <formula>0.8</formula>
    </cfRule>
    <cfRule type="cellIs" dxfId="4745" priority="1520" operator="greaterThan">
      <formula>1</formula>
    </cfRule>
  </conditionalFormatting>
  <conditionalFormatting sqref="R19:R25">
    <cfRule type="cellIs" dxfId="4744" priority="1517" operator="greaterThan">
      <formula>1</formula>
    </cfRule>
    <cfRule type="cellIs" dxfId="4743" priority="1518" operator="lessThan">
      <formula>0.8</formula>
    </cfRule>
  </conditionalFormatting>
  <conditionalFormatting sqref="Q135:Q136">
    <cfRule type="cellIs" dxfId="4742" priority="1516" operator="lessThan">
      <formula>0</formula>
    </cfRule>
  </conditionalFormatting>
  <conditionalFormatting sqref="R135:R136 R139:R144">
    <cfRule type="cellIs" dxfId="4741" priority="1514" operator="lessThan">
      <formula>0.8</formula>
    </cfRule>
    <cfRule type="cellIs" dxfId="4740" priority="1515" operator="greaterThan">
      <formula>1</formula>
    </cfRule>
  </conditionalFormatting>
  <conditionalFormatting sqref="R135:R136 R139:R144">
    <cfRule type="cellIs" dxfId="4739" priority="1512" operator="greaterThan">
      <formula>1</formula>
    </cfRule>
    <cfRule type="cellIs" dxfId="4738" priority="1513" operator="lessThan">
      <formula>0.8</formula>
    </cfRule>
  </conditionalFormatting>
  <conditionalFormatting sqref="P135:P136 P139 P141 P143">
    <cfRule type="cellIs" dxfId="4737" priority="1511" operator="greaterThan">
      <formula>0</formula>
    </cfRule>
  </conditionalFormatting>
  <conditionalFormatting sqref="P135:P136 P139 P141 P143">
    <cfRule type="cellIs" dxfId="4736" priority="1505" operator="greaterThan">
      <formula>0</formula>
    </cfRule>
  </conditionalFormatting>
  <conditionalFormatting sqref="Q135:Q136">
    <cfRule type="cellIs" dxfId="4735" priority="1510" operator="lessThan">
      <formula>0</formula>
    </cfRule>
  </conditionalFormatting>
  <conditionalFormatting sqref="R135:R136 R139:R144">
    <cfRule type="cellIs" dxfId="4734" priority="1508" operator="lessThan">
      <formula>0.8</formula>
    </cfRule>
    <cfRule type="cellIs" dxfId="4733" priority="1509" operator="greaterThan">
      <formula>1</formula>
    </cfRule>
  </conditionalFormatting>
  <conditionalFormatting sqref="R135:R136 R139:R144">
    <cfRule type="cellIs" dxfId="4732" priority="1506" operator="greaterThan">
      <formula>1</formula>
    </cfRule>
    <cfRule type="cellIs" dxfId="4731" priority="1507" operator="lessThan">
      <formula>0.8</formula>
    </cfRule>
  </conditionalFormatting>
  <conditionalFormatting sqref="Q19:Q25">
    <cfRule type="cellIs" dxfId="4730" priority="1504" operator="lessThan">
      <formula>0</formula>
    </cfRule>
  </conditionalFormatting>
  <conditionalFormatting sqref="R19:R25">
    <cfRule type="cellIs" dxfId="4729" priority="1502" operator="lessThan">
      <formula>0.8</formula>
    </cfRule>
    <cfRule type="cellIs" dxfId="4728" priority="1503" operator="greaterThan">
      <formula>1</formula>
    </cfRule>
  </conditionalFormatting>
  <conditionalFormatting sqref="R19:R25">
    <cfRule type="cellIs" dxfId="4727" priority="1500" operator="greaterThan">
      <formula>1</formula>
    </cfRule>
    <cfRule type="cellIs" dxfId="4726" priority="1501" operator="lessThan">
      <formula>0.8</formula>
    </cfRule>
  </conditionalFormatting>
  <conditionalFormatting sqref="Q19:Q25">
    <cfRule type="cellIs" dxfId="4725" priority="1499" operator="lessThan">
      <formula>0</formula>
    </cfRule>
  </conditionalFormatting>
  <conditionalFormatting sqref="R19:R25">
    <cfRule type="cellIs" dxfId="4724" priority="1497" operator="lessThan">
      <formula>0.8</formula>
    </cfRule>
    <cfRule type="cellIs" dxfId="4723" priority="1498" operator="greaterThan">
      <formula>1</formula>
    </cfRule>
  </conditionalFormatting>
  <conditionalFormatting sqref="R19:R25">
    <cfRule type="cellIs" dxfId="4722" priority="1495" operator="greaterThan">
      <formula>1</formula>
    </cfRule>
    <cfRule type="cellIs" dxfId="4721" priority="1496" operator="lessThan">
      <formula>0.8</formula>
    </cfRule>
  </conditionalFormatting>
  <conditionalFormatting sqref="Q19:Q25">
    <cfRule type="cellIs" dxfId="4720" priority="1494" operator="lessThan">
      <formula>0</formula>
    </cfRule>
  </conditionalFormatting>
  <conditionalFormatting sqref="R19:R25">
    <cfRule type="cellIs" dxfId="4719" priority="1492" operator="lessThan">
      <formula>0.8</formula>
    </cfRule>
    <cfRule type="cellIs" dxfId="4718" priority="1493" operator="greaterThan">
      <formula>1</formula>
    </cfRule>
  </conditionalFormatting>
  <conditionalFormatting sqref="R19:R25">
    <cfRule type="cellIs" dxfId="4717" priority="1490" operator="greaterThan">
      <formula>1</formula>
    </cfRule>
    <cfRule type="cellIs" dxfId="4716" priority="1491" operator="lessThan">
      <formula>0.8</formula>
    </cfRule>
  </conditionalFormatting>
  <conditionalFormatting sqref="Q19:Q25">
    <cfRule type="cellIs" dxfId="4715" priority="1489" operator="lessThan">
      <formula>0</formula>
    </cfRule>
  </conditionalFormatting>
  <conditionalFormatting sqref="R19:R25">
    <cfRule type="cellIs" dxfId="4714" priority="1487" operator="lessThan">
      <formula>0.8</formula>
    </cfRule>
    <cfRule type="cellIs" dxfId="4713" priority="1488" operator="greaterThan">
      <formula>1</formula>
    </cfRule>
  </conditionalFormatting>
  <conditionalFormatting sqref="R19:R25">
    <cfRule type="cellIs" dxfId="4712" priority="1485" operator="greaterThan">
      <formula>1</formula>
    </cfRule>
    <cfRule type="cellIs" dxfId="4711" priority="1486" operator="lessThan">
      <formula>0.8</formula>
    </cfRule>
  </conditionalFormatting>
  <conditionalFormatting sqref="R19:R25">
    <cfRule type="cellIs" dxfId="4710" priority="1482" operator="lessThan">
      <formula>0.8</formula>
    </cfRule>
    <cfRule type="cellIs" dxfId="4709" priority="1483" operator="greaterThan">
      <formula>1</formula>
    </cfRule>
  </conditionalFormatting>
  <conditionalFormatting sqref="R19:R25">
    <cfRule type="cellIs" dxfId="4708" priority="1480" operator="greaterThan">
      <formula>1</formula>
    </cfRule>
    <cfRule type="cellIs" dxfId="4707" priority="1481" operator="lessThan">
      <formula>0.8</formula>
    </cfRule>
  </conditionalFormatting>
  <conditionalFormatting sqref="Q19:Q25">
    <cfRule type="cellIs" dxfId="4706" priority="1484" operator="lessThan">
      <formula>0</formula>
    </cfRule>
  </conditionalFormatting>
  <conditionalFormatting sqref="Q19:Q25">
    <cfRule type="cellIs" dxfId="4705" priority="1479" operator="lessThan">
      <formula>0</formula>
    </cfRule>
  </conditionalFormatting>
  <conditionalFormatting sqref="R19:R25">
    <cfRule type="cellIs" dxfId="4704" priority="1477" operator="lessThan">
      <formula>0.8</formula>
    </cfRule>
    <cfRule type="cellIs" dxfId="4703" priority="1478" operator="greaterThan">
      <formula>1</formula>
    </cfRule>
  </conditionalFormatting>
  <conditionalFormatting sqref="R19:R25">
    <cfRule type="cellIs" dxfId="4702" priority="1475" operator="greaterThan">
      <formula>1</formula>
    </cfRule>
    <cfRule type="cellIs" dxfId="4701" priority="1476" operator="lessThan">
      <formula>0.8</formula>
    </cfRule>
  </conditionalFormatting>
  <conditionalFormatting sqref="Q19:Q25">
    <cfRule type="cellIs" dxfId="4700" priority="1474" operator="lessThan">
      <formula>0</formula>
    </cfRule>
  </conditionalFormatting>
  <conditionalFormatting sqref="R19:R25">
    <cfRule type="cellIs" dxfId="4699" priority="1472" operator="lessThan">
      <formula>0.8</formula>
    </cfRule>
    <cfRule type="cellIs" dxfId="4698" priority="1473" operator="greaterThan">
      <formula>1</formula>
    </cfRule>
  </conditionalFormatting>
  <conditionalFormatting sqref="R19:R25">
    <cfRule type="cellIs" dxfId="4697" priority="1470" operator="greaterThan">
      <formula>1</formula>
    </cfRule>
    <cfRule type="cellIs" dxfId="4696" priority="1471" operator="lessThan">
      <formula>0.8</formula>
    </cfRule>
  </conditionalFormatting>
  <conditionalFormatting sqref="Q19:Q25">
    <cfRule type="cellIs" dxfId="4695" priority="1469" operator="lessThan">
      <formula>0</formula>
    </cfRule>
  </conditionalFormatting>
  <conditionalFormatting sqref="R19:R25">
    <cfRule type="cellIs" dxfId="4694" priority="1467" operator="lessThan">
      <formula>0.8</formula>
    </cfRule>
    <cfRule type="cellIs" dxfId="4693" priority="1468" operator="greaterThan">
      <formula>1</formula>
    </cfRule>
  </conditionalFormatting>
  <conditionalFormatting sqref="R19:R25">
    <cfRule type="cellIs" dxfId="4692" priority="1465" operator="greaterThan">
      <formula>1</formula>
    </cfRule>
    <cfRule type="cellIs" dxfId="4691" priority="1466" operator="lessThan">
      <formula>0.8</formula>
    </cfRule>
  </conditionalFormatting>
  <conditionalFormatting sqref="Q19:Q25">
    <cfRule type="cellIs" dxfId="4690" priority="1464" operator="lessThan">
      <formula>0</formula>
    </cfRule>
  </conditionalFormatting>
  <conditionalFormatting sqref="R19:R25">
    <cfRule type="cellIs" dxfId="4689" priority="1462" operator="lessThan">
      <formula>0.8</formula>
    </cfRule>
    <cfRule type="cellIs" dxfId="4688" priority="1463" operator="greaterThan">
      <formula>1</formula>
    </cfRule>
  </conditionalFormatting>
  <conditionalFormatting sqref="R19:R25">
    <cfRule type="cellIs" dxfId="4687" priority="1460" operator="greaterThan">
      <formula>1</formula>
    </cfRule>
    <cfRule type="cellIs" dxfId="4686" priority="1461" operator="lessThan">
      <formula>0.8</formula>
    </cfRule>
  </conditionalFormatting>
  <conditionalFormatting sqref="Q19:Q25">
    <cfRule type="cellIs" dxfId="4685" priority="1459" operator="lessThan">
      <formula>0</formula>
    </cfRule>
  </conditionalFormatting>
  <conditionalFormatting sqref="R19:R25">
    <cfRule type="cellIs" dxfId="4684" priority="1457" operator="lessThan">
      <formula>0.8</formula>
    </cfRule>
    <cfRule type="cellIs" dxfId="4683" priority="1458" operator="greaterThan">
      <formula>1</formula>
    </cfRule>
  </conditionalFormatting>
  <conditionalFormatting sqref="R19:R25">
    <cfRule type="cellIs" dxfId="4682" priority="1455" operator="greaterThan">
      <formula>1</formula>
    </cfRule>
    <cfRule type="cellIs" dxfId="4681" priority="1456" operator="lessThan">
      <formula>0.8</formula>
    </cfRule>
  </conditionalFormatting>
  <conditionalFormatting sqref="Q19:Q25">
    <cfRule type="cellIs" dxfId="4680" priority="1454" operator="lessThan">
      <formula>0</formula>
    </cfRule>
  </conditionalFormatting>
  <conditionalFormatting sqref="R19:R25">
    <cfRule type="cellIs" dxfId="4679" priority="1452" operator="lessThan">
      <formula>0.8</formula>
    </cfRule>
    <cfRule type="cellIs" dxfId="4678" priority="1453" operator="greaterThan">
      <formula>1</formula>
    </cfRule>
  </conditionalFormatting>
  <conditionalFormatting sqref="R19:R25">
    <cfRule type="cellIs" dxfId="4677" priority="1450" operator="greaterThan">
      <formula>1</formula>
    </cfRule>
    <cfRule type="cellIs" dxfId="4676" priority="1451" operator="lessThan">
      <formula>0.8</formula>
    </cfRule>
  </conditionalFormatting>
  <conditionalFormatting sqref="Q19:Q25">
    <cfRule type="cellIs" dxfId="4675" priority="1449" operator="lessThan">
      <formula>0</formula>
    </cfRule>
  </conditionalFormatting>
  <conditionalFormatting sqref="R19:R25">
    <cfRule type="cellIs" dxfId="4674" priority="1447" operator="lessThan">
      <formula>0.8</formula>
    </cfRule>
    <cfRule type="cellIs" dxfId="4673" priority="1448" operator="greaterThan">
      <formula>1</formula>
    </cfRule>
  </conditionalFormatting>
  <conditionalFormatting sqref="R19:R25">
    <cfRule type="cellIs" dxfId="4672" priority="1445" operator="greaterThan">
      <formula>1</formula>
    </cfRule>
    <cfRule type="cellIs" dxfId="4671" priority="1446" operator="lessThan">
      <formula>0.8</formula>
    </cfRule>
  </conditionalFormatting>
  <conditionalFormatting sqref="Q19:Q25">
    <cfRule type="cellIs" dxfId="4670" priority="1444" operator="lessThan">
      <formula>0</formula>
    </cfRule>
  </conditionalFormatting>
  <conditionalFormatting sqref="R19:R25">
    <cfRule type="cellIs" dxfId="4669" priority="1442" operator="lessThan">
      <formula>0.8</formula>
    </cfRule>
    <cfRule type="cellIs" dxfId="4668" priority="1443" operator="greaterThan">
      <formula>1</formula>
    </cfRule>
  </conditionalFormatting>
  <conditionalFormatting sqref="R19:R25">
    <cfRule type="cellIs" dxfId="4667" priority="1440" operator="greaterThan">
      <formula>1</formula>
    </cfRule>
    <cfRule type="cellIs" dxfId="4666" priority="1441" operator="lessThan">
      <formula>0.8</formula>
    </cfRule>
  </conditionalFormatting>
  <conditionalFormatting sqref="Q19:Q25">
    <cfRule type="cellIs" dxfId="4665" priority="1439" operator="lessThan">
      <formula>0</formula>
    </cfRule>
  </conditionalFormatting>
  <conditionalFormatting sqref="R19:R25">
    <cfRule type="cellIs" dxfId="4664" priority="1437" operator="lessThan">
      <formula>0.8</formula>
    </cfRule>
    <cfRule type="cellIs" dxfId="4663" priority="1438" operator="greaterThan">
      <formula>1</formula>
    </cfRule>
  </conditionalFormatting>
  <conditionalFormatting sqref="R19:R25">
    <cfRule type="cellIs" dxfId="4662" priority="1435" operator="greaterThan">
      <formula>1</formula>
    </cfRule>
    <cfRule type="cellIs" dxfId="4661" priority="1436" operator="lessThan">
      <formula>0.8</formula>
    </cfRule>
  </conditionalFormatting>
  <conditionalFormatting sqref="R19:R25">
    <cfRule type="cellIs" dxfId="4660" priority="1432" operator="lessThan">
      <formula>0.8</formula>
    </cfRule>
    <cfRule type="cellIs" dxfId="4659" priority="1433" operator="greaterThan">
      <formula>1</formula>
    </cfRule>
  </conditionalFormatting>
  <conditionalFormatting sqref="R19:R25">
    <cfRule type="cellIs" dxfId="4658" priority="1430" operator="greaterThan">
      <formula>1</formula>
    </cfRule>
    <cfRule type="cellIs" dxfId="4657" priority="1431" operator="lessThan">
      <formula>0.8</formula>
    </cfRule>
  </conditionalFormatting>
  <conditionalFormatting sqref="Q19:Q25">
    <cfRule type="cellIs" dxfId="4656" priority="1434" operator="lessThan">
      <formula>0</formula>
    </cfRule>
  </conditionalFormatting>
  <conditionalFormatting sqref="Q40">
    <cfRule type="cellIs" dxfId="4655" priority="1429" operator="lessThan">
      <formula>0</formula>
    </cfRule>
  </conditionalFormatting>
  <conditionalFormatting sqref="R40">
    <cfRule type="cellIs" dxfId="4654" priority="1427" operator="lessThan">
      <formula>0.8</formula>
    </cfRule>
    <cfRule type="cellIs" dxfId="4653" priority="1428" operator="greaterThan">
      <formula>1</formula>
    </cfRule>
  </conditionalFormatting>
  <conditionalFormatting sqref="R40">
    <cfRule type="cellIs" dxfId="4652" priority="1425" operator="greaterThan">
      <formula>1</formula>
    </cfRule>
    <cfRule type="cellIs" dxfId="4651" priority="1426" operator="lessThan">
      <formula>0.8</formula>
    </cfRule>
  </conditionalFormatting>
  <conditionalFormatting sqref="P40">
    <cfRule type="cellIs" dxfId="4650" priority="1424" operator="greaterThan">
      <formula>0</formula>
    </cfRule>
  </conditionalFormatting>
  <conditionalFormatting sqref="P40">
    <cfRule type="cellIs" dxfId="4649" priority="1418" operator="greaterThan">
      <formula>0</formula>
    </cfRule>
  </conditionalFormatting>
  <conditionalFormatting sqref="Q40">
    <cfRule type="cellIs" dxfId="4648" priority="1423" operator="lessThan">
      <formula>0</formula>
    </cfRule>
  </conditionalFormatting>
  <conditionalFormatting sqref="R40">
    <cfRule type="cellIs" dxfId="4647" priority="1421" operator="lessThan">
      <formula>0.8</formula>
    </cfRule>
    <cfRule type="cellIs" dxfId="4646" priority="1422" operator="greaterThan">
      <formula>1</formula>
    </cfRule>
  </conditionalFormatting>
  <conditionalFormatting sqref="R40">
    <cfRule type="cellIs" dxfId="4645" priority="1419" operator="greaterThan">
      <formula>1</formula>
    </cfRule>
    <cfRule type="cellIs" dxfId="4644" priority="1420" operator="lessThan">
      <formula>0.8</formula>
    </cfRule>
  </conditionalFormatting>
  <conditionalFormatting sqref="P40">
    <cfRule type="cellIs" dxfId="4643" priority="1412" operator="greaterThan">
      <formula>0</formula>
    </cfRule>
  </conditionalFormatting>
  <conditionalFormatting sqref="Q40">
    <cfRule type="cellIs" dxfId="4642" priority="1417" operator="lessThan">
      <formula>0</formula>
    </cfRule>
  </conditionalFormatting>
  <conditionalFormatting sqref="R40">
    <cfRule type="cellIs" dxfId="4641" priority="1415" operator="lessThan">
      <formula>0.8</formula>
    </cfRule>
    <cfRule type="cellIs" dxfId="4640" priority="1416" operator="greaterThan">
      <formula>1</formula>
    </cfRule>
  </conditionalFormatting>
  <conditionalFormatting sqref="R40">
    <cfRule type="cellIs" dxfId="4639" priority="1413" operator="greaterThan">
      <formula>1</formula>
    </cfRule>
    <cfRule type="cellIs" dxfId="4638" priority="1414" operator="lessThan">
      <formula>0.8</formula>
    </cfRule>
  </conditionalFormatting>
  <conditionalFormatting sqref="Q40">
    <cfRule type="cellIs" dxfId="4637" priority="1411" operator="lessThan">
      <formula>0</formula>
    </cfRule>
  </conditionalFormatting>
  <conditionalFormatting sqref="R40">
    <cfRule type="cellIs" dxfId="4636" priority="1409" operator="lessThan">
      <formula>0.8</formula>
    </cfRule>
    <cfRule type="cellIs" dxfId="4635" priority="1410" operator="greaterThan">
      <formula>1</formula>
    </cfRule>
  </conditionalFormatting>
  <conditionalFormatting sqref="R40">
    <cfRule type="cellIs" dxfId="4634" priority="1407" operator="greaterThan">
      <formula>1</formula>
    </cfRule>
    <cfRule type="cellIs" dxfId="4633" priority="1408" operator="lessThan">
      <formula>0.8</formula>
    </cfRule>
  </conditionalFormatting>
  <conditionalFormatting sqref="P40">
    <cfRule type="cellIs" dxfId="4632" priority="1406" operator="greaterThan">
      <formula>0</formula>
    </cfRule>
  </conditionalFormatting>
  <conditionalFormatting sqref="P40">
    <cfRule type="cellIs" dxfId="4631" priority="1400" operator="greaterThan">
      <formula>0</formula>
    </cfRule>
  </conditionalFormatting>
  <conditionalFormatting sqref="Q40">
    <cfRule type="cellIs" dxfId="4630" priority="1405" operator="lessThan">
      <formula>0</formula>
    </cfRule>
  </conditionalFormatting>
  <conditionalFormatting sqref="R40">
    <cfRule type="cellIs" dxfId="4629" priority="1403" operator="lessThan">
      <formula>0.8</formula>
    </cfRule>
    <cfRule type="cellIs" dxfId="4628" priority="1404" operator="greaterThan">
      <formula>1</formula>
    </cfRule>
  </conditionalFormatting>
  <conditionalFormatting sqref="R40">
    <cfRule type="cellIs" dxfId="4627" priority="1401" operator="greaterThan">
      <formula>1</formula>
    </cfRule>
    <cfRule type="cellIs" dxfId="4626" priority="1402" operator="lessThan">
      <formula>0.8</formula>
    </cfRule>
  </conditionalFormatting>
  <conditionalFormatting sqref="P40">
    <cfRule type="cellIs" dxfId="4625" priority="1394" operator="greaterThan">
      <formula>0</formula>
    </cfRule>
  </conditionalFormatting>
  <conditionalFormatting sqref="Q40">
    <cfRule type="cellIs" dxfId="4624" priority="1399" operator="lessThan">
      <formula>0</formula>
    </cfRule>
  </conditionalFormatting>
  <conditionalFormatting sqref="R40">
    <cfRule type="cellIs" dxfId="4623" priority="1397" operator="lessThan">
      <formula>0.8</formula>
    </cfRule>
    <cfRule type="cellIs" dxfId="4622" priority="1398" operator="greaterThan">
      <formula>1</formula>
    </cfRule>
  </conditionalFormatting>
  <conditionalFormatting sqref="R40">
    <cfRule type="cellIs" dxfId="4621" priority="1395" operator="greaterThan">
      <formula>1</formula>
    </cfRule>
    <cfRule type="cellIs" dxfId="4620" priority="1396" operator="lessThan">
      <formula>0.8</formula>
    </cfRule>
  </conditionalFormatting>
  <conditionalFormatting sqref="P40">
    <cfRule type="cellIs" dxfId="4619" priority="1388" operator="greaterThan">
      <formula>0</formula>
    </cfRule>
  </conditionalFormatting>
  <conditionalFormatting sqref="Q40">
    <cfRule type="cellIs" dxfId="4618" priority="1393" operator="lessThan">
      <formula>0</formula>
    </cfRule>
  </conditionalFormatting>
  <conditionalFormatting sqref="R40">
    <cfRule type="cellIs" dxfId="4617" priority="1391" operator="lessThan">
      <formula>0.8</formula>
    </cfRule>
    <cfRule type="cellIs" dxfId="4616" priority="1392" operator="greaterThan">
      <formula>1</formula>
    </cfRule>
  </conditionalFormatting>
  <conditionalFormatting sqref="R40">
    <cfRule type="cellIs" dxfId="4615" priority="1389" operator="greaterThan">
      <formula>1</formula>
    </cfRule>
    <cfRule type="cellIs" dxfId="4614" priority="1390" operator="lessThan">
      <formula>0.8</formula>
    </cfRule>
  </conditionalFormatting>
  <conditionalFormatting sqref="Q40">
    <cfRule type="cellIs" dxfId="4613" priority="1382" operator="lessThan">
      <formula>0</formula>
    </cfRule>
  </conditionalFormatting>
  <conditionalFormatting sqref="P40">
    <cfRule type="cellIs" dxfId="4612" priority="1383" operator="greaterThan">
      <formula>0</formula>
    </cfRule>
  </conditionalFormatting>
  <conditionalFormatting sqref="R40">
    <cfRule type="cellIs" dxfId="4611" priority="1386" operator="lessThan">
      <formula>0.8</formula>
    </cfRule>
    <cfRule type="cellIs" dxfId="4610" priority="1387" operator="greaterThan">
      <formula>1</formula>
    </cfRule>
  </conditionalFormatting>
  <conditionalFormatting sqref="R40">
    <cfRule type="cellIs" dxfId="4609" priority="1384" operator="greaterThan">
      <formula>1</formula>
    </cfRule>
    <cfRule type="cellIs" dxfId="4608" priority="1385" operator="lessThan">
      <formula>0.8</formula>
    </cfRule>
  </conditionalFormatting>
  <conditionalFormatting sqref="Q40">
    <cfRule type="cellIs" dxfId="4607" priority="1376" operator="lessThan">
      <formula>0</formula>
    </cfRule>
  </conditionalFormatting>
  <conditionalFormatting sqref="R40">
    <cfRule type="cellIs" dxfId="4606" priority="1380" operator="lessThan">
      <formula>0.8</formula>
    </cfRule>
    <cfRule type="cellIs" dxfId="4605" priority="1381" operator="greaterThan">
      <formula>1</formula>
    </cfRule>
  </conditionalFormatting>
  <conditionalFormatting sqref="R40">
    <cfRule type="cellIs" dxfId="4604" priority="1378" operator="greaterThan">
      <formula>1</formula>
    </cfRule>
    <cfRule type="cellIs" dxfId="4603" priority="1379" operator="lessThan">
      <formula>0.8</formula>
    </cfRule>
  </conditionalFormatting>
  <conditionalFormatting sqref="P40">
    <cfRule type="cellIs" dxfId="4602" priority="1377" operator="greaterThan">
      <formula>0</formula>
    </cfRule>
  </conditionalFormatting>
  <conditionalFormatting sqref="Q40">
    <cfRule type="cellIs" dxfId="4601" priority="1375" operator="lessThan">
      <formula>0</formula>
    </cfRule>
  </conditionalFormatting>
  <conditionalFormatting sqref="R40">
    <cfRule type="cellIs" dxfId="4600" priority="1373" operator="lessThan">
      <formula>0.8</formula>
    </cfRule>
    <cfRule type="cellIs" dxfId="4599" priority="1374" operator="greaterThan">
      <formula>1</formula>
    </cfRule>
  </conditionalFormatting>
  <conditionalFormatting sqref="R40">
    <cfRule type="cellIs" dxfId="4598" priority="1371" operator="greaterThan">
      <formula>1</formula>
    </cfRule>
    <cfRule type="cellIs" dxfId="4597" priority="1372" operator="lessThan">
      <formula>0.8</formula>
    </cfRule>
  </conditionalFormatting>
  <conditionalFormatting sqref="P40">
    <cfRule type="cellIs" dxfId="4596" priority="1370" operator="greaterThan">
      <formula>0</formula>
    </cfRule>
  </conditionalFormatting>
  <conditionalFormatting sqref="Q40">
    <cfRule type="cellIs" dxfId="4595" priority="1369" operator="lessThan">
      <formula>0</formula>
    </cfRule>
  </conditionalFormatting>
  <conditionalFormatting sqref="R40">
    <cfRule type="cellIs" dxfId="4594" priority="1367" operator="lessThan">
      <formula>0.8</formula>
    </cfRule>
    <cfRule type="cellIs" dxfId="4593" priority="1368" operator="greaterThan">
      <formula>1</formula>
    </cfRule>
  </conditionalFormatting>
  <conditionalFormatting sqref="R40">
    <cfRule type="cellIs" dxfId="4592" priority="1365" operator="greaterThan">
      <formula>1</formula>
    </cfRule>
    <cfRule type="cellIs" dxfId="4591" priority="1366" operator="lessThan">
      <formula>0.8</formula>
    </cfRule>
  </conditionalFormatting>
  <conditionalFormatting sqref="P40">
    <cfRule type="cellIs" dxfId="4590" priority="1364" operator="greaterThan">
      <formula>0</formula>
    </cfRule>
  </conditionalFormatting>
  <conditionalFormatting sqref="Q32:Q39">
    <cfRule type="cellIs" dxfId="4589" priority="1363" operator="lessThan">
      <formula>0</formula>
    </cfRule>
  </conditionalFormatting>
  <conditionalFormatting sqref="R32:R39">
    <cfRule type="cellIs" dxfId="4588" priority="1361" operator="lessThan">
      <formula>0.8</formula>
    </cfRule>
    <cfRule type="cellIs" dxfId="4587" priority="1362" operator="greaterThan">
      <formula>1</formula>
    </cfRule>
  </conditionalFormatting>
  <conditionalFormatting sqref="R32:R39">
    <cfRule type="cellIs" dxfId="4586" priority="1359" operator="greaterThan">
      <formula>1</formula>
    </cfRule>
    <cfRule type="cellIs" dxfId="4585" priority="1360" operator="lessThan">
      <formula>0.8</formula>
    </cfRule>
  </conditionalFormatting>
  <conditionalFormatting sqref="P39">
    <cfRule type="cellIs" dxfId="4584" priority="1358" operator="greaterThan">
      <formula>0</formula>
    </cfRule>
  </conditionalFormatting>
  <conditionalFormatting sqref="Q32:Q39">
    <cfRule type="cellIs" dxfId="4583" priority="1357" operator="lessThan">
      <formula>0</formula>
    </cfRule>
  </conditionalFormatting>
  <conditionalFormatting sqref="R32:R39">
    <cfRule type="cellIs" dxfId="4582" priority="1355" operator="lessThan">
      <formula>0.8</formula>
    </cfRule>
    <cfRule type="cellIs" dxfId="4581" priority="1356" operator="greaterThan">
      <formula>1</formula>
    </cfRule>
  </conditionalFormatting>
  <conditionalFormatting sqref="R32:R39">
    <cfRule type="cellIs" dxfId="4580" priority="1353" operator="greaterThan">
      <formula>1</formula>
    </cfRule>
    <cfRule type="cellIs" dxfId="4579" priority="1354" operator="lessThan">
      <formula>0.8</formula>
    </cfRule>
  </conditionalFormatting>
  <conditionalFormatting sqref="P39">
    <cfRule type="cellIs" dxfId="4578" priority="1352" operator="greaterThan">
      <formula>0</formula>
    </cfRule>
  </conditionalFormatting>
  <conditionalFormatting sqref="Q32:Q39">
    <cfRule type="cellIs" dxfId="4577" priority="1351" operator="lessThan">
      <formula>0</formula>
    </cfRule>
  </conditionalFormatting>
  <conditionalFormatting sqref="R32:R39">
    <cfRule type="cellIs" dxfId="4576" priority="1349" operator="lessThan">
      <formula>0.8</formula>
    </cfRule>
    <cfRule type="cellIs" dxfId="4575" priority="1350" operator="greaterThan">
      <formula>1</formula>
    </cfRule>
  </conditionalFormatting>
  <conditionalFormatting sqref="R32:R39">
    <cfRule type="cellIs" dxfId="4574" priority="1347" operator="greaterThan">
      <formula>1</formula>
    </cfRule>
    <cfRule type="cellIs" dxfId="4573" priority="1348" operator="lessThan">
      <formula>0.8</formula>
    </cfRule>
  </conditionalFormatting>
  <conditionalFormatting sqref="P39">
    <cfRule type="cellIs" dxfId="4572" priority="1346" operator="greaterThan">
      <formula>0</formula>
    </cfRule>
  </conditionalFormatting>
  <conditionalFormatting sqref="Q32:Q39">
    <cfRule type="cellIs" dxfId="4571" priority="1345" operator="lessThan">
      <formula>0</formula>
    </cfRule>
  </conditionalFormatting>
  <conditionalFormatting sqref="R32:R39">
    <cfRule type="cellIs" dxfId="4570" priority="1343" operator="lessThan">
      <formula>0.8</formula>
    </cfRule>
    <cfRule type="cellIs" dxfId="4569" priority="1344" operator="greaterThan">
      <formula>1</formula>
    </cfRule>
  </conditionalFormatting>
  <conditionalFormatting sqref="R32:R39">
    <cfRule type="cellIs" dxfId="4568" priority="1341" operator="greaterThan">
      <formula>1</formula>
    </cfRule>
    <cfRule type="cellIs" dxfId="4567" priority="1342" operator="lessThan">
      <formula>0.8</formula>
    </cfRule>
  </conditionalFormatting>
  <conditionalFormatting sqref="P39">
    <cfRule type="cellIs" dxfId="4566" priority="1340" operator="greaterThan">
      <formula>0</formula>
    </cfRule>
  </conditionalFormatting>
  <conditionalFormatting sqref="P39">
    <cfRule type="cellIs" dxfId="4565" priority="1334" operator="greaterThan">
      <formula>0</formula>
    </cfRule>
  </conditionalFormatting>
  <conditionalFormatting sqref="Q32:Q39">
    <cfRule type="cellIs" dxfId="4564" priority="1339" operator="lessThan">
      <formula>0</formula>
    </cfRule>
  </conditionalFormatting>
  <conditionalFormatting sqref="R32:R39">
    <cfRule type="cellIs" dxfId="4563" priority="1337" operator="lessThan">
      <formula>0.8</formula>
    </cfRule>
    <cfRule type="cellIs" dxfId="4562" priority="1338" operator="greaterThan">
      <formula>1</formula>
    </cfRule>
  </conditionalFormatting>
  <conditionalFormatting sqref="R32:R39">
    <cfRule type="cellIs" dxfId="4561" priority="1335" operator="greaterThan">
      <formula>1</formula>
    </cfRule>
    <cfRule type="cellIs" dxfId="4560" priority="1336" operator="lessThan">
      <formula>0.8</formula>
    </cfRule>
  </conditionalFormatting>
  <conditionalFormatting sqref="P39">
    <cfRule type="cellIs" dxfId="4559" priority="1328" operator="greaterThan">
      <formula>0</formula>
    </cfRule>
  </conditionalFormatting>
  <conditionalFormatting sqref="Q32:Q39">
    <cfRule type="cellIs" dxfId="4558" priority="1333" operator="lessThan">
      <formula>0</formula>
    </cfRule>
  </conditionalFormatting>
  <conditionalFormatting sqref="R32:R39">
    <cfRule type="cellIs" dxfId="4557" priority="1331" operator="lessThan">
      <formula>0.8</formula>
    </cfRule>
    <cfRule type="cellIs" dxfId="4556" priority="1332" operator="greaterThan">
      <formula>1</formula>
    </cfRule>
  </conditionalFormatting>
  <conditionalFormatting sqref="R32:R39">
    <cfRule type="cellIs" dxfId="4555" priority="1329" operator="greaterThan">
      <formula>1</formula>
    </cfRule>
    <cfRule type="cellIs" dxfId="4554" priority="1330" operator="lessThan">
      <formula>0.8</formula>
    </cfRule>
  </conditionalFormatting>
  <conditionalFormatting sqref="R32:R39">
    <cfRule type="cellIs" dxfId="4553" priority="1325" operator="lessThan">
      <formula>0.8</formula>
    </cfRule>
    <cfRule type="cellIs" dxfId="4552" priority="1326" operator="greaterThan">
      <formula>1</formula>
    </cfRule>
  </conditionalFormatting>
  <conditionalFormatting sqref="R32:R39">
    <cfRule type="cellIs" dxfId="4551" priority="1323" operator="greaterThan">
      <formula>1</formula>
    </cfRule>
    <cfRule type="cellIs" dxfId="4550" priority="1324" operator="lessThan">
      <formula>0.8</formula>
    </cfRule>
  </conditionalFormatting>
  <conditionalFormatting sqref="P39">
    <cfRule type="cellIs" dxfId="4549" priority="1322" operator="greaterThan">
      <formula>0</formula>
    </cfRule>
  </conditionalFormatting>
  <conditionalFormatting sqref="Q32:Q39">
    <cfRule type="cellIs" dxfId="4548" priority="1327" operator="lessThan">
      <formula>0</formula>
    </cfRule>
  </conditionalFormatting>
  <conditionalFormatting sqref="Q32:Q39">
    <cfRule type="cellIs" dxfId="4547" priority="1321" operator="lessThan">
      <formula>0</formula>
    </cfRule>
  </conditionalFormatting>
  <conditionalFormatting sqref="R32:R39">
    <cfRule type="cellIs" dxfId="4546" priority="1319" operator="lessThan">
      <formula>0.8</formula>
    </cfRule>
    <cfRule type="cellIs" dxfId="4545" priority="1320" operator="greaterThan">
      <formula>1</formula>
    </cfRule>
  </conditionalFormatting>
  <conditionalFormatting sqref="R32:R39">
    <cfRule type="cellIs" dxfId="4544" priority="1317" operator="greaterThan">
      <formula>1</formula>
    </cfRule>
    <cfRule type="cellIs" dxfId="4543" priority="1318" operator="lessThan">
      <formula>0.8</formula>
    </cfRule>
  </conditionalFormatting>
  <conditionalFormatting sqref="P39">
    <cfRule type="cellIs" dxfId="4542" priority="1316" operator="greaterThan">
      <formula>0</formula>
    </cfRule>
  </conditionalFormatting>
  <conditionalFormatting sqref="P39">
    <cfRule type="cellIs" dxfId="4541" priority="1310" operator="greaterThan">
      <formula>0</formula>
    </cfRule>
  </conditionalFormatting>
  <conditionalFormatting sqref="Q32:Q39">
    <cfRule type="cellIs" dxfId="4540" priority="1315" operator="lessThan">
      <formula>0</formula>
    </cfRule>
  </conditionalFormatting>
  <conditionalFormatting sqref="R32:R39">
    <cfRule type="cellIs" dxfId="4539" priority="1313" operator="lessThan">
      <formula>0.8</formula>
    </cfRule>
    <cfRule type="cellIs" dxfId="4538" priority="1314" operator="greaterThan">
      <formula>1</formula>
    </cfRule>
  </conditionalFormatting>
  <conditionalFormatting sqref="R32:R39">
    <cfRule type="cellIs" dxfId="4537" priority="1311" operator="greaterThan">
      <formula>1</formula>
    </cfRule>
    <cfRule type="cellIs" dxfId="4536" priority="1312" operator="lessThan">
      <formula>0.8</formula>
    </cfRule>
  </conditionalFormatting>
  <conditionalFormatting sqref="P39">
    <cfRule type="cellIs" dxfId="4535" priority="1304" operator="greaterThan">
      <formula>0</formula>
    </cfRule>
  </conditionalFormatting>
  <conditionalFormatting sqref="Q32:Q39">
    <cfRule type="cellIs" dxfId="4534" priority="1309" operator="lessThan">
      <formula>0</formula>
    </cfRule>
  </conditionalFormatting>
  <conditionalFormatting sqref="R32:R39">
    <cfRule type="cellIs" dxfId="4533" priority="1307" operator="lessThan">
      <formula>0.8</formula>
    </cfRule>
    <cfRule type="cellIs" dxfId="4532" priority="1308" operator="greaterThan">
      <formula>1</formula>
    </cfRule>
  </conditionalFormatting>
  <conditionalFormatting sqref="R32:R39">
    <cfRule type="cellIs" dxfId="4531" priority="1305" operator="greaterThan">
      <formula>1</formula>
    </cfRule>
    <cfRule type="cellIs" dxfId="4530" priority="1306" operator="lessThan">
      <formula>0.8</formula>
    </cfRule>
  </conditionalFormatting>
  <conditionalFormatting sqref="R32:R39">
    <cfRule type="cellIs" dxfId="4529" priority="1301" operator="lessThan">
      <formula>0.8</formula>
    </cfRule>
    <cfRule type="cellIs" dxfId="4528" priority="1302" operator="greaterThan">
      <formula>1</formula>
    </cfRule>
  </conditionalFormatting>
  <conditionalFormatting sqref="R32:R39">
    <cfRule type="cellIs" dxfId="4527" priority="1299" operator="greaterThan">
      <formula>1</formula>
    </cfRule>
    <cfRule type="cellIs" dxfId="4526" priority="1300" operator="lessThan">
      <formula>0.8</formula>
    </cfRule>
  </conditionalFormatting>
  <conditionalFormatting sqref="P39">
    <cfRule type="cellIs" dxfId="4525" priority="1298" operator="greaterThan">
      <formula>0</formula>
    </cfRule>
  </conditionalFormatting>
  <conditionalFormatting sqref="Q32:Q39">
    <cfRule type="cellIs" dxfId="4524" priority="1303" operator="lessThan">
      <formula>0</formula>
    </cfRule>
  </conditionalFormatting>
  <conditionalFormatting sqref="P39">
    <cfRule type="cellIs" dxfId="4523" priority="1292" operator="greaterThan">
      <formula>0</formula>
    </cfRule>
  </conditionalFormatting>
  <conditionalFormatting sqref="Q32:Q39">
    <cfRule type="cellIs" dxfId="4522" priority="1297" operator="lessThan">
      <formula>0</formula>
    </cfRule>
  </conditionalFormatting>
  <conditionalFormatting sqref="R32:R39">
    <cfRule type="cellIs" dxfId="4521" priority="1295" operator="lessThan">
      <formula>0.8</formula>
    </cfRule>
    <cfRule type="cellIs" dxfId="4520" priority="1296" operator="greaterThan">
      <formula>1</formula>
    </cfRule>
  </conditionalFormatting>
  <conditionalFormatting sqref="R32:R39">
    <cfRule type="cellIs" dxfId="4519" priority="1293" operator="greaterThan">
      <formula>1</formula>
    </cfRule>
    <cfRule type="cellIs" dxfId="4518" priority="1294" operator="lessThan">
      <formula>0.8</formula>
    </cfRule>
  </conditionalFormatting>
  <conditionalFormatting sqref="R32:R39">
    <cfRule type="cellIs" dxfId="4517" priority="1289" operator="lessThan">
      <formula>0.8</formula>
    </cfRule>
    <cfRule type="cellIs" dxfId="4516" priority="1290" operator="greaterThan">
      <formula>1</formula>
    </cfRule>
  </conditionalFormatting>
  <conditionalFormatting sqref="R32:R39">
    <cfRule type="cellIs" dxfId="4515" priority="1287" operator="greaterThan">
      <formula>1</formula>
    </cfRule>
    <cfRule type="cellIs" dxfId="4514" priority="1288" operator="lessThan">
      <formula>0.8</formula>
    </cfRule>
  </conditionalFormatting>
  <conditionalFormatting sqref="P39">
    <cfRule type="cellIs" dxfId="4513" priority="1286" operator="greaterThan">
      <formula>0</formula>
    </cfRule>
  </conditionalFormatting>
  <conditionalFormatting sqref="Q32:Q39">
    <cfRule type="cellIs" dxfId="4512" priority="1291" operator="lessThan">
      <formula>0</formula>
    </cfRule>
  </conditionalFormatting>
  <conditionalFormatting sqref="R32:R39">
    <cfRule type="cellIs" dxfId="4511" priority="1283" operator="lessThan">
      <formula>0.8</formula>
    </cfRule>
    <cfRule type="cellIs" dxfId="4510" priority="1284" operator="greaterThan">
      <formula>1</formula>
    </cfRule>
  </conditionalFormatting>
  <conditionalFormatting sqref="R32:R39">
    <cfRule type="cellIs" dxfId="4509" priority="1281" operator="greaterThan">
      <formula>1</formula>
    </cfRule>
    <cfRule type="cellIs" dxfId="4508" priority="1282" operator="lessThan">
      <formula>0.8</formula>
    </cfRule>
  </conditionalFormatting>
  <conditionalFormatting sqref="P39">
    <cfRule type="cellIs" dxfId="4507" priority="1280" operator="greaterThan">
      <formula>0</formula>
    </cfRule>
  </conditionalFormatting>
  <conditionalFormatting sqref="Q32:Q39">
    <cfRule type="cellIs" dxfId="4506" priority="1285" operator="lessThan">
      <formula>0</formula>
    </cfRule>
  </conditionalFormatting>
  <conditionalFormatting sqref="Q32:Q39">
    <cfRule type="cellIs" dxfId="4505" priority="1279" operator="lessThan">
      <formula>0</formula>
    </cfRule>
  </conditionalFormatting>
  <conditionalFormatting sqref="R32:R39">
    <cfRule type="cellIs" dxfId="4504" priority="1277" operator="lessThan">
      <formula>0.8</formula>
    </cfRule>
    <cfRule type="cellIs" dxfId="4503" priority="1278" operator="greaterThan">
      <formula>1</formula>
    </cfRule>
  </conditionalFormatting>
  <conditionalFormatting sqref="R32:R39">
    <cfRule type="cellIs" dxfId="4502" priority="1275" operator="greaterThan">
      <formula>1</formula>
    </cfRule>
    <cfRule type="cellIs" dxfId="4501" priority="1276" operator="lessThan">
      <formula>0.8</formula>
    </cfRule>
  </conditionalFormatting>
  <conditionalFormatting sqref="P39">
    <cfRule type="cellIs" dxfId="4500" priority="1274" operator="greaterThan">
      <formula>0</formula>
    </cfRule>
  </conditionalFormatting>
  <conditionalFormatting sqref="Q32:Q39">
    <cfRule type="cellIs" dxfId="4499" priority="1268" operator="lessThan">
      <formula>0</formula>
    </cfRule>
  </conditionalFormatting>
  <conditionalFormatting sqref="R32:R39">
    <cfRule type="cellIs" dxfId="4498" priority="1272" operator="lessThan">
      <formula>0.8</formula>
    </cfRule>
    <cfRule type="cellIs" dxfId="4497" priority="1273" operator="greaterThan">
      <formula>1</formula>
    </cfRule>
  </conditionalFormatting>
  <conditionalFormatting sqref="R32:R39">
    <cfRule type="cellIs" dxfId="4496" priority="1270" operator="greaterThan">
      <formula>1</formula>
    </cfRule>
    <cfRule type="cellIs" dxfId="4495" priority="1271" operator="lessThan">
      <formula>0.8</formula>
    </cfRule>
  </conditionalFormatting>
  <conditionalFormatting sqref="P39">
    <cfRule type="cellIs" dxfId="4494" priority="1269" operator="greaterThan">
      <formula>0</formula>
    </cfRule>
  </conditionalFormatting>
  <conditionalFormatting sqref="Q32:Q39">
    <cfRule type="cellIs" dxfId="4493" priority="1267" operator="lessThan">
      <formula>0</formula>
    </cfRule>
  </conditionalFormatting>
  <conditionalFormatting sqref="R32:R39">
    <cfRule type="cellIs" dxfId="4492" priority="1265" operator="lessThan">
      <formula>0.8</formula>
    </cfRule>
    <cfRule type="cellIs" dxfId="4491" priority="1266" operator="greaterThan">
      <formula>1</formula>
    </cfRule>
  </conditionalFormatting>
  <conditionalFormatting sqref="R32:R39">
    <cfRule type="cellIs" dxfId="4490" priority="1263" operator="greaterThan">
      <formula>1</formula>
    </cfRule>
    <cfRule type="cellIs" dxfId="4489" priority="1264" operator="lessThan">
      <formula>0.8</formula>
    </cfRule>
  </conditionalFormatting>
  <conditionalFormatting sqref="P39">
    <cfRule type="cellIs" dxfId="4488" priority="1262" operator="greaterThan">
      <formula>0</formula>
    </cfRule>
  </conditionalFormatting>
  <conditionalFormatting sqref="Q32:Q39">
    <cfRule type="cellIs" dxfId="4487" priority="1261" operator="lessThan">
      <formula>0</formula>
    </cfRule>
  </conditionalFormatting>
  <conditionalFormatting sqref="R32:R39">
    <cfRule type="cellIs" dxfId="4486" priority="1259" operator="lessThan">
      <formula>0.8</formula>
    </cfRule>
    <cfRule type="cellIs" dxfId="4485" priority="1260" operator="greaterThan">
      <formula>1</formula>
    </cfRule>
  </conditionalFormatting>
  <conditionalFormatting sqref="R32:R39">
    <cfRule type="cellIs" dxfId="4484" priority="1257" operator="greaterThan">
      <formula>1</formula>
    </cfRule>
    <cfRule type="cellIs" dxfId="4483" priority="1258" operator="lessThan">
      <formula>0.8</formula>
    </cfRule>
  </conditionalFormatting>
  <conditionalFormatting sqref="P39">
    <cfRule type="cellIs" dxfId="4482" priority="1256" operator="greaterThan">
      <formula>0</formula>
    </cfRule>
  </conditionalFormatting>
  <conditionalFormatting sqref="Q32:Q39">
    <cfRule type="cellIs" dxfId="4481" priority="1255" operator="lessThan">
      <formula>0</formula>
    </cfRule>
  </conditionalFormatting>
  <conditionalFormatting sqref="R32:R39">
    <cfRule type="cellIs" dxfId="4480" priority="1253" operator="lessThan">
      <formula>0.8</formula>
    </cfRule>
    <cfRule type="cellIs" dxfId="4479" priority="1254" operator="greaterThan">
      <formula>1</formula>
    </cfRule>
  </conditionalFormatting>
  <conditionalFormatting sqref="R32:R39">
    <cfRule type="cellIs" dxfId="4478" priority="1251" operator="greaterThan">
      <formula>1</formula>
    </cfRule>
    <cfRule type="cellIs" dxfId="4477" priority="1252" operator="lessThan">
      <formula>0.8</formula>
    </cfRule>
  </conditionalFormatting>
  <conditionalFormatting sqref="P39">
    <cfRule type="cellIs" dxfId="4476" priority="1250" operator="greaterThan">
      <formula>0</formula>
    </cfRule>
  </conditionalFormatting>
  <conditionalFormatting sqref="Q32:Q39">
    <cfRule type="cellIs" dxfId="4475" priority="1249" operator="lessThan">
      <formula>0</formula>
    </cfRule>
  </conditionalFormatting>
  <conditionalFormatting sqref="R32:R39">
    <cfRule type="cellIs" dxfId="4474" priority="1247" operator="lessThan">
      <formula>0.8</formula>
    </cfRule>
    <cfRule type="cellIs" dxfId="4473" priority="1248" operator="greaterThan">
      <formula>1</formula>
    </cfRule>
  </conditionalFormatting>
  <conditionalFormatting sqref="R32:R39">
    <cfRule type="cellIs" dxfId="4472" priority="1245" operator="greaterThan">
      <formula>1</formula>
    </cfRule>
    <cfRule type="cellIs" dxfId="4471" priority="1246" operator="lessThan">
      <formula>0.8</formula>
    </cfRule>
  </conditionalFormatting>
  <conditionalFormatting sqref="P39">
    <cfRule type="cellIs" dxfId="4470" priority="1244" operator="greaterThan">
      <formula>0</formula>
    </cfRule>
  </conditionalFormatting>
  <conditionalFormatting sqref="Q32:Q39">
    <cfRule type="cellIs" dxfId="4469" priority="1243" operator="lessThan">
      <formula>0</formula>
    </cfRule>
  </conditionalFormatting>
  <conditionalFormatting sqref="R32:R39">
    <cfRule type="cellIs" dxfId="4468" priority="1241" operator="lessThan">
      <formula>0.8</formula>
    </cfRule>
    <cfRule type="cellIs" dxfId="4467" priority="1242" operator="greaterThan">
      <formula>1</formula>
    </cfRule>
  </conditionalFormatting>
  <conditionalFormatting sqref="R32:R39">
    <cfRule type="cellIs" dxfId="4466" priority="1239" operator="greaterThan">
      <formula>1</formula>
    </cfRule>
    <cfRule type="cellIs" dxfId="4465" priority="1240" operator="lessThan">
      <formula>0.8</formula>
    </cfRule>
  </conditionalFormatting>
  <conditionalFormatting sqref="P39">
    <cfRule type="cellIs" dxfId="4464" priority="1238" operator="greaterThan">
      <formula>0</formula>
    </cfRule>
  </conditionalFormatting>
  <conditionalFormatting sqref="P39">
    <cfRule type="cellIs" dxfId="4463" priority="1232" operator="greaterThan">
      <formula>0</formula>
    </cfRule>
  </conditionalFormatting>
  <conditionalFormatting sqref="Q32:Q39">
    <cfRule type="cellIs" dxfId="4462" priority="1237" operator="lessThan">
      <formula>0</formula>
    </cfRule>
  </conditionalFormatting>
  <conditionalFormatting sqref="R32:R39">
    <cfRule type="cellIs" dxfId="4461" priority="1235" operator="lessThan">
      <formula>0.8</formula>
    </cfRule>
    <cfRule type="cellIs" dxfId="4460" priority="1236" operator="greaterThan">
      <formula>1</formula>
    </cfRule>
  </conditionalFormatting>
  <conditionalFormatting sqref="R32:R39">
    <cfRule type="cellIs" dxfId="4459" priority="1233" operator="greaterThan">
      <formula>1</formula>
    </cfRule>
    <cfRule type="cellIs" dxfId="4458" priority="1234" operator="lessThan">
      <formula>0.8</formula>
    </cfRule>
  </conditionalFormatting>
  <conditionalFormatting sqref="P39">
    <cfRule type="cellIs" dxfId="4457" priority="1226" operator="greaterThan">
      <formula>0</formula>
    </cfRule>
  </conditionalFormatting>
  <conditionalFormatting sqref="Q32:Q39">
    <cfRule type="cellIs" dxfId="4456" priority="1231" operator="lessThan">
      <formula>0</formula>
    </cfRule>
  </conditionalFormatting>
  <conditionalFormatting sqref="R32:R39">
    <cfRule type="cellIs" dxfId="4455" priority="1229" operator="lessThan">
      <formula>0.8</formula>
    </cfRule>
    <cfRule type="cellIs" dxfId="4454" priority="1230" operator="greaterThan">
      <formula>1</formula>
    </cfRule>
  </conditionalFormatting>
  <conditionalFormatting sqref="R32:R39">
    <cfRule type="cellIs" dxfId="4453" priority="1227" operator="greaterThan">
      <formula>1</formula>
    </cfRule>
    <cfRule type="cellIs" dxfId="4452" priority="1228" operator="lessThan">
      <formula>0.8</formula>
    </cfRule>
  </conditionalFormatting>
  <conditionalFormatting sqref="R32:R39">
    <cfRule type="cellIs" dxfId="4451" priority="1223" operator="lessThan">
      <formula>0.8</formula>
    </cfRule>
    <cfRule type="cellIs" dxfId="4450" priority="1224" operator="greaterThan">
      <formula>1</formula>
    </cfRule>
  </conditionalFormatting>
  <conditionalFormatting sqref="R32:R39">
    <cfRule type="cellIs" dxfId="4449" priority="1221" operator="greaterThan">
      <formula>1</formula>
    </cfRule>
    <cfRule type="cellIs" dxfId="4448" priority="1222" operator="lessThan">
      <formula>0.8</formula>
    </cfRule>
  </conditionalFormatting>
  <conditionalFormatting sqref="P39">
    <cfRule type="cellIs" dxfId="4447" priority="1220" operator="greaterThan">
      <formula>0</formula>
    </cfRule>
  </conditionalFormatting>
  <conditionalFormatting sqref="Q32:Q39">
    <cfRule type="cellIs" dxfId="4446" priority="1225" operator="lessThan">
      <formula>0</formula>
    </cfRule>
  </conditionalFormatting>
  <conditionalFormatting sqref="Q32:Q39">
    <cfRule type="cellIs" dxfId="4445" priority="1214" operator="lessThan">
      <formula>0</formula>
    </cfRule>
  </conditionalFormatting>
  <conditionalFormatting sqref="P39">
    <cfRule type="cellIs" dxfId="4444" priority="1215" operator="greaterThan">
      <formula>0</formula>
    </cfRule>
  </conditionalFormatting>
  <conditionalFormatting sqref="R32:R39">
    <cfRule type="cellIs" dxfId="4443" priority="1218" operator="lessThan">
      <formula>0.8</formula>
    </cfRule>
    <cfRule type="cellIs" dxfId="4442" priority="1219" operator="greaterThan">
      <formula>1</formula>
    </cfRule>
  </conditionalFormatting>
  <conditionalFormatting sqref="R32:R39">
    <cfRule type="cellIs" dxfId="4441" priority="1216" operator="greaterThan">
      <formula>1</formula>
    </cfRule>
    <cfRule type="cellIs" dxfId="4440" priority="1217" operator="lessThan">
      <formula>0.8</formula>
    </cfRule>
  </conditionalFormatting>
  <conditionalFormatting sqref="Q32:Q39">
    <cfRule type="cellIs" dxfId="4439" priority="1208" operator="lessThan">
      <formula>0</formula>
    </cfRule>
  </conditionalFormatting>
  <conditionalFormatting sqref="R32:R39">
    <cfRule type="cellIs" dxfId="4438" priority="1212" operator="lessThan">
      <formula>0.8</formula>
    </cfRule>
    <cfRule type="cellIs" dxfId="4437" priority="1213" operator="greaterThan">
      <formula>1</formula>
    </cfRule>
  </conditionalFormatting>
  <conditionalFormatting sqref="R32:R39">
    <cfRule type="cellIs" dxfId="4436" priority="1210" operator="greaterThan">
      <formula>1</formula>
    </cfRule>
    <cfRule type="cellIs" dxfId="4435" priority="1211" operator="lessThan">
      <formula>0.8</formula>
    </cfRule>
  </conditionalFormatting>
  <conditionalFormatting sqref="P39">
    <cfRule type="cellIs" dxfId="4434" priority="1209" operator="greaterThan">
      <formula>0</formula>
    </cfRule>
  </conditionalFormatting>
  <conditionalFormatting sqref="Q32:Q39">
    <cfRule type="cellIs" dxfId="4433" priority="1207" operator="lessThan">
      <formula>0</formula>
    </cfRule>
  </conditionalFormatting>
  <conditionalFormatting sqref="R32:R39">
    <cfRule type="cellIs" dxfId="4432" priority="1205" operator="lessThan">
      <formula>0.8</formula>
    </cfRule>
    <cfRule type="cellIs" dxfId="4431" priority="1206" operator="greaterThan">
      <formula>1</formula>
    </cfRule>
  </conditionalFormatting>
  <conditionalFormatting sqref="R32:R39">
    <cfRule type="cellIs" dxfId="4430" priority="1203" operator="greaterThan">
      <formula>1</formula>
    </cfRule>
    <cfRule type="cellIs" dxfId="4429" priority="1204" operator="lessThan">
      <formula>0.8</formula>
    </cfRule>
  </conditionalFormatting>
  <conditionalFormatting sqref="P39">
    <cfRule type="cellIs" dxfId="4428" priority="1202" operator="greaterThan">
      <formula>0</formula>
    </cfRule>
  </conditionalFormatting>
  <conditionalFormatting sqref="Q32:Q39">
    <cfRule type="cellIs" dxfId="4427" priority="1201" operator="lessThan">
      <formula>0</formula>
    </cfRule>
  </conditionalFormatting>
  <conditionalFormatting sqref="R32:R39">
    <cfRule type="cellIs" dxfId="4426" priority="1199" operator="lessThan">
      <formula>0.8</formula>
    </cfRule>
    <cfRule type="cellIs" dxfId="4425" priority="1200" operator="greaterThan">
      <formula>1</formula>
    </cfRule>
  </conditionalFormatting>
  <conditionalFormatting sqref="R32:R39">
    <cfRule type="cellIs" dxfId="4424" priority="1197" operator="greaterThan">
      <formula>1</formula>
    </cfRule>
    <cfRule type="cellIs" dxfId="4423" priority="1198" operator="lessThan">
      <formula>0.8</formula>
    </cfRule>
  </conditionalFormatting>
  <conditionalFormatting sqref="P39">
    <cfRule type="cellIs" dxfId="4422" priority="1196" operator="greaterThan">
      <formula>0</formula>
    </cfRule>
  </conditionalFormatting>
  <conditionalFormatting sqref="Q32:Q39">
    <cfRule type="cellIs" dxfId="4421" priority="1195" operator="lessThan">
      <formula>0</formula>
    </cfRule>
  </conditionalFormatting>
  <conditionalFormatting sqref="R32:R39">
    <cfRule type="cellIs" dxfId="4420" priority="1193" operator="lessThan">
      <formula>0.8</formula>
    </cfRule>
    <cfRule type="cellIs" dxfId="4419" priority="1194" operator="greaterThan">
      <formula>1</formula>
    </cfRule>
  </conditionalFormatting>
  <conditionalFormatting sqref="R32:R39">
    <cfRule type="cellIs" dxfId="4418" priority="1191" operator="greaterThan">
      <formula>1</formula>
    </cfRule>
    <cfRule type="cellIs" dxfId="4417" priority="1192" operator="lessThan">
      <formula>0.8</formula>
    </cfRule>
  </conditionalFormatting>
  <conditionalFormatting sqref="P39">
    <cfRule type="cellIs" dxfId="4416" priority="1190" operator="greaterThan">
      <formula>0</formula>
    </cfRule>
  </conditionalFormatting>
  <conditionalFormatting sqref="Q32:Q39">
    <cfRule type="cellIs" dxfId="4415" priority="1189" operator="lessThan">
      <formula>0</formula>
    </cfRule>
  </conditionalFormatting>
  <conditionalFormatting sqref="R32:R39">
    <cfRule type="cellIs" dxfId="4414" priority="1187" operator="lessThan">
      <formula>0.8</formula>
    </cfRule>
    <cfRule type="cellIs" dxfId="4413" priority="1188" operator="greaterThan">
      <formula>1</formula>
    </cfRule>
  </conditionalFormatting>
  <conditionalFormatting sqref="R32:R39">
    <cfRule type="cellIs" dxfId="4412" priority="1185" operator="greaterThan">
      <formula>1</formula>
    </cfRule>
    <cfRule type="cellIs" dxfId="4411" priority="1186" operator="lessThan">
      <formula>0.8</formula>
    </cfRule>
  </conditionalFormatting>
  <conditionalFormatting sqref="P39">
    <cfRule type="cellIs" dxfId="4410" priority="1184" operator="greaterThan">
      <formula>0</formula>
    </cfRule>
  </conditionalFormatting>
  <conditionalFormatting sqref="Q96:Q105">
    <cfRule type="cellIs" dxfId="4409" priority="1178" operator="lessThan">
      <formula>0</formula>
    </cfRule>
  </conditionalFormatting>
  <conditionalFormatting sqref="P96:P105">
    <cfRule type="cellIs" dxfId="4408" priority="1179" operator="greaterThan">
      <formula>0</formula>
    </cfRule>
  </conditionalFormatting>
  <conditionalFormatting sqref="R96:R105">
    <cfRule type="cellIs" dxfId="4407" priority="1182" operator="lessThan">
      <formula>0.8</formula>
    </cfRule>
    <cfRule type="cellIs" dxfId="4406" priority="1183" operator="greaterThan">
      <formula>1</formula>
    </cfRule>
  </conditionalFormatting>
  <conditionalFormatting sqref="R96:R105">
    <cfRule type="cellIs" dxfId="4405" priority="1180" operator="greaterThan">
      <formula>1</formula>
    </cfRule>
    <cfRule type="cellIs" dxfId="4404" priority="1181" operator="lessThan">
      <formula>0.8</formula>
    </cfRule>
  </conditionalFormatting>
  <conditionalFormatting sqref="Q96:Q105">
    <cfRule type="cellIs" dxfId="4403" priority="1172" operator="lessThan">
      <formula>0</formula>
    </cfRule>
  </conditionalFormatting>
  <conditionalFormatting sqref="R96:R105">
    <cfRule type="cellIs" dxfId="4402" priority="1176" operator="lessThan">
      <formula>0.8</formula>
    </cfRule>
    <cfRule type="cellIs" dxfId="4401" priority="1177" operator="greaterThan">
      <formula>1</formula>
    </cfRule>
  </conditionalFormatting>
  <conditionalFormatting sqref="R96:R105">
    <cfRule type="cellIs" dxfId="4400" priority="1174" operator="greaterThan">
      <formula>1</formula>
    </cfRule>
    <cfRule type="cellIs" dxfId="4399" priority="1175" operator="lessThan">
      <formula>0.8</formula>
    </cfRule>
  </conditionalFormatting>
  <conditionalFormatting sqref="P96:P105">
    <cfRule type="cellIs" dxfId="4398" priority="1173" operator="greaterThan">
      <formula>0</formula>
    </cfRule>
  </conditionalFormatting>
  <conditionalFormatting sqref="Q96:Q105">
    <cfRule type="cellIs" dxfId="4397" priority="1171" operator="lessThan">
      <formula>0</formula>
    </cfRule>
  </conditionalFormatting>
  <conditionalFormatting sqref="R96:R105">
    <cfRule type="cellIs" dxfId="4396" priority="1169" operator="lessThan">
      <formula>0.8</formula>
    </cfRule>
    <cfRule type="cellIs" dxfId="4395" priority="1170" operator="greaterThan">
      <formula>1</formula>
    </cfRule>
  </conditionalFormatting>
  <conditionalFormatting sqref="R96:R105">
    <cfRule type="cellIs" dxfId="4394" priority="1167" operator="greaterThan">
      <formula>1</formula>
    </cfRule>
    <cfRule type="cellIs" dxfId="4393" priority="1168" operator="lessThan">
      <formula>0.8</formula>
    </cfRule>
  </conditionalFormatting>
  <conditionalFormatting sqref="P96:P105">
    <cfRule type="cellIs" dxfId="4392" priority="1166" operator="greaterThan">
      <formula>0</formula>
    </cfRule>
  </conditionalFormatting>
  <conditionalFormatting sqref="Q96:Q105">
    <cfRule type="cellIs" dxfId="4391" priority="1165" operator="lessThan">
      <formula>0</formula>
    </cfRule>
  </conditionalFormatting>
  <conditionalFormatting sqref="R96:R105">
    <cfRule type="cellIs" dxfId="4390" priority="1163" operator="lessThan">
      <formula>0.8</formula>
    </cfRule>
    <cfRule type="cellIs" dxfId="4389" priority="1164" operator="greaterThan">
      <formula>1</formula>
    </cfRule>
  </conditionalFormatting>
  <conditionalFormatting sqref="R96:R105">
    <cfRule type="cellIs" dxfId="4388" priority="1161" operator="greaterThan">
      <formula>1</formula>
    </cfRule>
    <cfRule type="cellIs" dxfId="4387" priority="1162" operator="lessThan">
      <formula>0.8</formula>
    </cfRule>
  </conditionalFormatting>
  <conditionalFormatting sqref="P96:P105">
    <cfRule type="cellIs" dxfId="4386" priority="1160" operator="greaterThan">
      <formula>0</formula>
    </cfRule>
  </conditionalFormatting>
  <conditionalFormatting sqref="Q96:Q105">
    <cfRule type="cellIs" dxfId="4385" priority="1154" operator="lessThan">
      <formula>0</formula>
    </cfRule>
  </conditionalFormatting>
  <conditionalFormatting sqref="R96:R105">
    <cfRule type="cellIs" dxfId="4384" priority="1158" operator="lessThan">
      <formula>0.8</formula>
    </cfRule>
    <cfRule type="cellIs" dxfId="4383" priority="1159" operator="greaterThan">
      <formula>1</formula>
    </cfRule>
  </conditionalFormatting>
  <conditionalFormatting sqref="R96:R105">
    <cfRule type="cellIs" dxfId="4382" priority="1156" operator="greaterThan">
      <formula>1</formula>
    </cfRule>
    <cfRule type="cellIs" dxfId="4381" priority="1157" operator="lessThan">
      <formula>0.8</formula>
    </cfRule>
  </conditionalFormatting>
  <conditionalFormatting sqref="P96:P105">
    <cfRule type="cellIs" dxfId="4380" priority="1155" operator="greaterThan">
      <formula>0</formula>
    </cfRule>
  </conditionalFormatting>
  <conditionalFormatting sqref="Q96:Q105">
    <cfRule type="cellIs" dxfId="4379" priority="1153" operator="lessThan">
      <formula>0</formula>
    </cfRule>
  </conditionalFormatting>
  <conditionalFormatting sqref="R96:R105">
    <cfRule type="cellIs" dxfId="4378" priority="1151" operator="lessThan">
      <formula>0.8</formula>
    </cfRule>
    <cfRule type="cellIs" dxfId="4377" priority="1152" operator="greaterThan">
      <formula>1</formula>
    </cfRule>
  </conditionalFormatting>
  <conditionalFormatting sqref="R96:R105">
    <cfRule type="cellIs" dxfId="4376" priority="1149" operator="greaterThan">
      <formula>1</formula>
    </cfRule>
    <cfRule type="cellIs" dxfId="4375" priority="1150" operator="lessThan">
      <formula>0.8</formula>
    </cfRule>
  </conditionalFormatting>
  <conditionalFormatting sqref="P96:P105">
    <cfRule type="cellIs" dxfId="4374" priority="1148" operator="greaterThan">
      <formula>0</formula>
    </cfRule>
  </conditionalFormatting>
  <conditionalFormatting sqref="Q96:Q105">
    <cfRule type="cellIs" dxfId="4373" priority="1147" operator="lessThan">
      <formula>0</formula>
    </cfRule>
  </conditionalFormatting>
  <conditionalFormatting sqref="R96:R105">
    <cfRule type="cellIs" dxfId="4372" priority="1145" operator="lessThan">
      <formula>0.8</formula>
    </cfRule>
    <cfRule type="cellIs" dxfId="4371" priority="1146" operator="greaterThan">
      <formula>1</formula>
    </cfRule>
  </conditionalFormatting>
  <conditionalFormatting sqref="R96:R105">
    <cfRule type="cellIs" dxfId="4370" priority="1143" operator="greaterThan">
      <formula>1</formula>
    </cfRule>
    <cfRule type="cellIs" dxfId="4369" priority="1144" operator="lessThan">
      <formula>0.8</formula>
    </cfRule>
  </conditionalFormatting>
  <conditionalFormatting sqref="P96:P105">
    <cfRule type="cellIs" dxfId="4368" priority="1142" operator="greaterThan">
      <formula>0</formula>
    </cfRule>
  </conditionalFormatting>
  <conditionalFormatting sqref="Q96:Q105">
    <cfRule type="cellIs" dxfId="4367" priority="1141" operator="lessThan">
      <formula>0</formula>
    </cfRule>
  </conditionalFormatting>
  <conditionalFormatting sqref="R96:R105">
    <cfRule type="cellIs" dxfId="4366" priority="1139" operator="lessThan">
      <formula>0.8</formula>
    </cfRule>
    <cfRule type="cellIs" dxfId="4365" priority="1140" operator="greaterThan">
      <formula>1</formula>
    </cfRule>
  </conditionalFormatting>
  <conditionalFormatting sqref="R96:R105">
    <cfRule type="cellIs" dxfId="4364" priority="1137" operator="greaterThan">
      <formula>1</formula>
    </cfRule>
    <cfRule type="cellIs" dxfId="4363" priority="1138" operator="lessThan">
      <formula>0.8</formula>
    </cfRule>
  </conditionalFormatting>
  <conditionalFormatting sqref="P96:P105">
    <cfRule type="cellIs" dxfId="4362" priority="1136" operator="greaterThan">
      <formula>0</formula>
    </cfRule>
  </conditionalFormatting>
  <conditionalFormatting sqref="Q96:Q105">
    <cfRule type="cellIs" dxfId="4361" priority="1135" operator="lessThan">
      <formula>0</formula>
    </cfRule>
  </conditionalFormatting>
  <conditionalFormatting sqref="R96:R105">
    <cfRule type="cellIs" dxfId="4360" priority="1133" operator="lessThan">
      <formula>0.8</formula>
    </cfRule>
    <cfRule type="cellIs" dxfId="4359" priority="1134" operator="greaterThan">
      <formula>1</formula>
    </cfRule>
  </conditionalFormatting>
  <conditionalFormatting sqref="R96:R105">
    <cfRule type="cellIs" dxfId="4358" priority="1131" operator="greaterThan">
      <formula>1</formula>
    </cfRule>
    <cfRule type="cellIs" dxfId="4357" priority="1132" operator="lessThan">
      <formula>0.8</formula>
    </cfRule>
  </conditionalFormatting>
  <conditionalFormatting sqref="P96:P105">
    <cfRule type="cellIs" dxfId="4356" priority="1130" operator="greaterThan">
      <formula>0</formula>
    </cfRule>
  </conditionalFormatting>
  <conditionalFormatting sqref="Q96:Q105">
    <cfRule type="cellIs" dxfId="4355" priority="1129" operator="lessThan">
      <formula>0</formula>
    </cfRule>
  </conditionalFormatting>
  <conditionalFormatting sqref="R96:R105">
    <cfRule type="cellIs" dxfId="4354" priority="1127" operator="lessThan">
      <formula>0.8</formula>
    </cfRule>
    <cfRule type="cellIs" dxfId="4353" priority="1128" operator="greaterThan">
      <formula>1</formula>
    </cfRule>
  </conditionalFormatting>
  <conditionalFormatting sqref="R96:R105">
    <cfRule type="cellIs" dxfId="4352" priority="1125" operator="greaterThan">
      <formula>1</formula>
    </cfRule>
    <cfRule type="cellIs" dxfId="4351" priority="1126" operator="lessThan">
      <formula>0.8</formula>
    </cfRule>
  </conditionalFormatting>
  <conditionalFormatting sqref="P96:P105">
    <cfRule type="cellIs" dxfId="4350" priority="1124" operator="greaterThan">
      <formula>0</formula>
    </cfRule>
  </conditionalFormatting>
  <conditionalFormatting sqref="P96:P105">
    <cfRule type="cellIs" dxfId="4349" priority="1118" operator="greaterThan">
      <formula>0</formula>
    </cfRule>
  </conditionalFormatting>
  <conditionalFormatting sqref="Q96:Q105">
    <cfRule type="cellIs" dxfId="4348" priority="1123" operator="lessThan">
      <formula>0</formula>
    </cfRule>
  </conditionalFormatting>
  <conditionalFormatting sqref="R96:R105">
    <cfRule type="cellIs" dxfId="4347" priority="1121" operator="lessThan">
      <formula>0.8</formula>
    </cfRule>
    <cfRule type="cellIs" dxfId="4346" priority="1122" operator="greaterThan">
      <formula>1</formula>
    </cfRule>
  </conditionalFormatting>
  <conditionalFormatting sqref="R96:R105">
    <cfRule type="cellIs" dxfId="4345" priority="1119" operator="greaterThan">
      <formula>1</formula>
    </cfRule>
    <cfRule type="cellIs" dxfId="4344" priority="1120" operator="lessThan">
      <formula>0.8</formula>
    </cfRule>
  </conditionalFormatting>
  <conditionalFormatting sqref="P96:P105">
    <cfRule type="cellIs" dxfId="4343" priority="1112" operator="greaterThan">
      <formula>0</formula>
    </cfRule>
  </conditionalFormatting>
  <conditionalFormatting sqref="Q96:Q105">
    <cfRule type="cellIs" dxfId="4342" priority="1117" operator="lessThan">
      <formula>0</formula>
    </cfRule>
  </conditionalFormatting>
  <conditionalFormatting sqref="R96:R105">
    <cfRule type="cellIs" dxfId="4341" priority="1115" operator="lessThan">
      <formula>0.8</formula>
    </cfRule>
    <cfRule type="cellIs" dxfId="4340" priority="1116" operator="greaterThan">
      <formula>1</formula>
    </cfRule>
  </conditionalFormatting>
  <conditionalFormatting sqref="R96:R105">
    <cfRule type="cellIs" dxfId="4339" priority="1113" operator="greaterThan">
      <formula>1</formula>
    </cfRule>
    <cfRule type="cellIs" dxfId="4338" priority="1114" operator="lessThan">
      <formula>0.8</formula>
    </cfRule>
  </conditionalFormatting>
  <conditionalFormatting sqref="R96:R105">
    <cfRule type="cellIs" dxfId="4337" priority="1109" operator="lessThan">
      <formula>0.8</formula>
    </cfRule>
    <cfRule type="cellIs" dxfId="4336" priority="1110" operator="greaterThan">
      <formula>1</formula>
    </cfRule>
  </conditionalFormatting>
  <conditionalFormatting sqref="R96:R105">
    <cfRule type="cellIs" dxfId="4335" priority="1107" operator="greaterThan">
      <formula>1</formula>
    </cfRule>
    <cfRule type="cellIs" dxfId="4334" priority="1108" operator="lessThan">
      <formula>0.8</formula>
    </cfRule>
  </conditionalFormatting>
  <conditionalFormatting sqref="P96:P105">
    <cfRule type="cellIs" dxfId="4333" priority="1106" operator="greaterThan">
      <formula>0</formula>
    </cfRule>
  </conditionalFormatting>
  <conditionalFormatting sqref="Q96:Q105">
    <cfRule type="cellIs" dxfId="4332" priority="1111" operator="lessThan">
      <formula>0</formula>
    </cfRule>
  </conditionalFormatting>
  <conditionalFormatting sqref="Q96:Q105">
    <cfRule type="cellIs" dxfId="4331" priority="1100" operator="lessThan">
      <formula>0</formula>
    </cfRule>
  </conditionalFormatting>
  <conditionalFormatting sqref="P96:P105">
    <cfRule type="cellIs" dxfId="4330" priority="1101" operator="greaterThan">
      <formula>0</formula>
    </cfRule>
  </conditionalFormatting>
  <conditionalFormatting sqref="R96:R105">
    <cfRule type="cellIs" dxfId="4329" priority="1104" operator="lessThan">
      <formula>0.8</formula>
    </cfRule>
    <cfRule type="cellIs" dxfId="4328" priority="1105" operator="greaterThan">
      <formula>1</formula>
    </cfRule>
  </conditionalFormatting>
  <conditionalFormatting sqref="R96:R105">
    <cfRule type="cellIs" dxfId="4327" priority="1102" operator="greaterThan">
      <formula>1</formula>
    </cfRule>
    <cfRule type="cellIs" dxfId="4326" priority="1103" operator="lessThan">
      <formula>0.8</formula>
    </cfRule>
  </conditionalFormatting>
  <conditionalFormatting sqref="Q96:Q105">
    <cfRule type="cellIs" dxfId="4325" priority="1094" operator="lessThan">
      <formula>0</formula>
    </cfRule>
  </conditionalFormatting>
  <conditionalFormatting sqref="R96:R105">
    <cfRule type="cellIs" dxfId="4324" priority="1098" operator="lessThan">
      <formula>0.8</formula>
    </cfRule>
    <cfRule type="cellIs" dxfId="4323" priority="1099" operator="greaterThan">
      <formula>1</formula>
    </cfRule>
  </conditionalFormatting>
  <conditionalFormatting sqref="R96:R105">
    <cfRule type="cellIs" dxfId="4322" priority="1096" operator="greaterThan">
      <formula>1</formula>
    </cfRule>
    <cfRule type="cellIs" dxfId="4321" priority="1097" operator="lessThan">
      <formula>0.8</formula>
    </cfRule>
  </conditionalFormatting>
  <conditionalFormatting sqref="P96:P105">
    <cfRule type="cellIs" dxfId="4320" priority="1095" operator="greaterThan">
      <formula>0</formula>
    </cfRule>
  </conditionalFormatting>
  <conditionalFormatting sqref="Q96:Q105">
    <cfRule type="cellIs" dxfId="4319" priority="1093" operator="lessThan">
      <formula>0</formula>
    </cfRule>
  </conditionalFormatting>
  <conditionalFormatting sqref="R96:R105">
    <cfRule type="cellIs" dxfId="4318" priority="1091" operator="lessThan">
      <formula>0.8</formula>
    </cfRule>
    <cfRule type="cellIs" dxfId="4317" priority="1092" operator="greaterThan">
      <formula>1</formula>
    </cfRule>
  </conditionalFormatting>
  <conditionalFormatting sqref="R96:R105">
    <cfRule type="cellIs" dxfId="4316" priority="1089" operator="greaterThan">
      <formula>1</formula>
    </cfRule>
    <cfRule type="cellIs" dxfId="4315" priority="1090" operator="lessThan">
      <formula>0.8</formula>
    </cfRule>
  </conditionalFormatting>
  <conditionalFormatting sqref="P96:P105">
    <cfRule type="cellIs" dxfId="4314" priority="1088" operator="greaterThan">
      <formula>0</formula>
    </cfRule>
  </conditionalFormatting>
  <conditionalFormatting sqref="Q96:Q105">
    <cfRule type="cellIs" dxfId="4313" priority="1087" operator="lessThan">
      <formula>0</formula>
    </cfRule>
  </conditionalFormatting>
  <conditionalFormatting sqref="R96:R105">
    <cfRule type="cellIs" dxfId="4312" priority="1085" operator="lessThan">
      <formula>0.8</formula>
    </cfRule>
    <cfRule type="cellIs" dxfId="4311" priority="1086" operator="greaterThan">
      <formula>1</formula>
    </cfRule>
  </conditionalFormatting>
  <conditionalFormatting sqref="R96:R105">
    <cfRule type="cellIs" dxfId="4310" priority="1083" operator="greaterThan">
      <formula>1</formula>
    </cfRule>
    <cfRule type="cellIs" dxfId="4309" priority="1084" operator="lessThan">
      <formula>0.8</formula>
    </cfRule>
  </conditionalFormatting>
  <conditionalFormatting sqref="P96:P105">
    <cfRule type="cellIs" dxfId="4308" priority="1082" operator="greaterThan">
      <formula>0</formula>
    </cfRule>
  </conditionalFormatting>
  <conditionalFormatting sqref="Q96:Q105">
    <cfRule type="cellIs" dxfId="4307" priority="1076" operator="lessThan">
      <formula>0</formula>
    </cfRule>
  </conditionalFormatting>
  <conditionalFormatting sqref="P96:P105">
    <cfRule type="cellIs" dxfId="4306" priority="1077" operator="greaterThan">
      <formula>0</formula>
    </cfRule>
  </conditionalFormatting>
  <conditionalFormatting sqref="R96:R105">
    <cfRule type="cellIs" dxfId="4305" priority="1080" operator="lessThan">
      <formula>0.8</formula>
    </cfRule>
    <cfRule type="cellIs" dxfId="4304" priority="1081" operator="greaterThan">
      <formula>1</formula>
    </cfRule>
  </conditionalFormatting>
  <conditionalFormatting sqref="R96:R105">
    <cfRule type="cellIs" dxfId="4303" priority="1078" operator="greaterThan">
      <formula>1</formula>
    </cfRule>
    <cfRule type="cellIs" dxfId="4302" priority="1079" operator="lessThan">
      <formula>0.8</formula>
    </cfRule>
  </conditionalFormatting>
  <conditionalFormatting sqref="Q96:Q105">
    <cfRule type="cellIs" dxfId="4301" priority="1070" operator="lessThan">
      <formula>0</formula>
    </cfRule>
  </conditionalFormatting>
  <conditionalFormatting sqref="R96:R105">
    <cfRule type="cellIs" dxfId="4300" priority="1074" operator="lessThan">
      <formula>0.8</formula>
    </cfRule>
    <cfRule type="cellIs" dxfId="4299" priority="1075" operator="greaterThan">
      <formula>1</formula>
    </cfRule>
  </conditionalFormatting>
  <conditionalFormatting sqref="R96:R105">
    <cfRule type="cellIs" dxfId="4298" priority="1072" operator="greaterThan">
      <formula>1</formula>
    </cfRule>
    <cfRule type="cellIs" dxfId="4297" priority="1073" operator="lessThan">
      <formula>0.8</formula>
    </cfRule>
  </conditionalFormatting>
  <conditionalFormatting sqref="P96:P105">
    <cfRule type="cellIs" dxfId="4296" priority="1071" operator="greaterThan">
      <formula>0</formula>
    </cfRule>
  </conditionalFormatting>
  <conditionalFormatting sqref="Q96:Q105">
    <cfRule type="cellIs" dxfId="4295" priority="1069" operator="lessThan">
      <formula>0</formula>
    </cfRule>
  </conditionalFormatting>
  <conditionalFormatting sqref="R96:R105">
    <cfRule type="cellIs" dxfId="4294" priority="1067" operator="lessThan">
      <formula>0.8</formula>
    </cfRule>
    <cfRule type="cellIs" dxfId="4293" priority="1068" operator="greaterThan">
      <formula>1</formula>
    </cfRule>
  </conditionalFormatting>
  <conditionalFormatting sqref="R96:R105">
    <cfRule type="cellIs" dxfId="4292" priority="1065" operator="greaterThan">
      <formula>1</formula>
    </cfRule>
    <cfRule type="cellIs" dxfId="4291" priority="1066" operator="lessThan">
      <formula>0.8</formula>
    </cfRule>
  </conditionalFormatting>
  <conditionalFormatting sqref="P96:P105">
    <cfRule type="cellIs" dxfId="4290" priority="1064" operator="greaterThan">
      <formula>0</formula>
    </cfRule>
  </conditionalFormatting>
  <conditionalFormatting sqref="Q96:Q105">
    <cfRule type="cellIs" dxfId="4289" priority="1063" operator="lessThan">
      <formula>0</formula>
    </cfRule>
  </conditionalFormatting>
  <conditionalFormatting sqref="R96:R105">
    <cfRule type="cellIs" dxfId="4288" priority="1061" operator="lessThan">
      <formula>0.8</formula>
    </cfRule>
    <cfRule type="cellIs" dxfId="4287" priority="1062" operator="greaterThan">
      <formula>1</formula>
    </cfRule>
  </conditionalFormatting>
  <conditionalFormatting sqref="R96:R105">
    <cfRule type="cellIs" dxfId="4286" priority="1059" operator="greaterThan">
      <formula>1</formula>
    </cfRule>
    <cfRule type="cellIs" dxfId="4285" priority="1060" operator="lessThan">
      <formula>0.8</formula>
    </cfRule>
  </conditionalFormatting>
  <conditionalFormatting sqref="P96:P105">
    <cfRule type="cellIs" dxfId="4284" priority="1058" operator="greaterThan">
      <formula>0</formula>
    </cfRule>
  </conditionalFormatting>
  <conditionalFormatting sqref="P124 P127 P130">
    <cfRule type="cellIs" dxfId="4283" priority="1052" operator="greaterThan">
      <formula>0</formula>
    </cfRule>
  </conditionalFormatting>
  <conditionalFormatting sqref="Q124 Q127 Q130">
    <cfRule type="cellIs" dxfId="4282" priority="1057" operator="lessThan">
      <formula>0</formula>
    </cfRule>
  </conditionalFormatting>
  <conditionalFormatting sqref="R124 R127 R130">
    <cfRule type="cellIs" dxfId="4281" priority="1055" operator="lessThan">
      <formula>0.8</formula>
    </cfRule>
    <cfRule type="cellIs" dxfId="4280" priority="1056" operator="greaterThan">
      <formula>1</formula>
    </cfRule>
  </conditionalFormatting>
  <conditionalFormatting sqref="R124 R127 R130">
    <cfRule type="cellIs" dxfId="4279" priority="1053" operator="greaterThan">
      <formula>1</formula>
    </cfRule>
    <cfRule type="cellIs" dxfId="4278" priority="1054" operator="lessThan">
      <formula>0.8</formula>
    </cfRule>
  </conditionalFormatting>
  <conditionalFormatting sqref="Q124 Q127 Q130">
    <cfRule type="cellIs" dxfId="4277" priority="1051" operator="lessThan">
      <formula>0</formula>
    </cfRule>
  </conditionalFormatting>
  <conditionalFormatting sqref="R124 R127 R130">
    <cfRule type="cellIs" dxfId="4276" priority="1049" operator="lessThan">
      <formula>0.8</formula>
    </cfRule>
    <cfRule type="cellIs" dxfId="4275" priority="1050" operator="greaterThan">
      <formula>1</formula>
    </cfRule>
  </conditionalFormatting>
  <conditionalFormatting sqref="R124 R127 R130">
    <cfRule type="cellIs" dxfId="4274" priority="1047" operator="greaterThan">
      <formula>1</formula>
    </cfRule>
    <cfRule type="cellIs" dxfId="4273" priority="1048" operator="lessThan">
      <formula>0.8</formula>
    </cfRule>
  </conditionalFormatting>
  <conditionalFormatting sqref="P124 P127 P130">
    <cfRule type="cellIs" dxfId="4272" priority="1046" operator="greaterThan">
      <formula>0</formula>
    </cfRule>
  </conditionalFormatting>
  <conditionalFormatting sqref="Q123 Q131 Q126 Q129">
    <cfRule type="cellIs" dxfId="4271" priority="1045" operator="lessThan">
      <formula>0</formula>
    </cfRule>
  </conditionalFormatting>
  <conditionalFormatting sqref="R123 R131 R126 R129">
    <cfRule type="cellIs" dxfId="4270" priority="1043" operator="lessThan">
      <formula>0.8</formula>
    </cfRule>
    <cfRule type="cellIs" dxfId="4269" priority="1044" operator="greaterThan">
      <formula>1</formula>
    </cfRule>
  </conditionalFormatting>
  <conditionalFormatting sqref="R123 R131 R126 R129">
    <cfRule type="cellIs" dxfId="4268" priority="1041" operator="greaterThan">
      <formula>1</formula>
    </cfRule>
    <cfRule type="cellIs" dxfId="4267" priority="1042" operator="lessThan">
      <formula>0.8</formula>
    </cfRule>
  </conditionalFormatting>
  <conditionalFormatting sqref="P123 P131 P126 P129">
    <cfRule type="cellIs" dxfId="4266" priority="1040" operator="greaterThan">
      <formula>0</formula>
    </cfRule>
  </conditionalFormatting>
  <conditionalFormatting sqref="P123 P131 P126 P129">
    <cfRule type="cellIs" dxfId="4265" priority="1034" operator="greaterThan">
      <formula>0</formula>
    </cfRule>
  </conditionalFormatting>
  <conditionalFormatting sqref="Q123 Q131 Q126 Q129">
    <cfRule type="cellIs" dxfId="4264" priority="1039" operator="lessThan">
      <formula>0</formula>
    </cfRule>
  </conditionalFormatting>
  <conditionalFormatting sqref="R123 R131 R126 R129">
    <cfRule type="cellIs" dxfId="4263" priority="1037" operator="lessThan">
      <formula>0.8</formula>
    </cfRule>
    <cfRule type="cellIs" dxfId="4262" priority="1038" operator="greaterThan">
      <formula>1</formula>
    </cfRule>
  </conditionalFormatting>
  <conditionalFormatting sqref="R123 R131 R126 R129">
    <cfRule type="cellIs" dxfId="4261" priority="1035" operator="greaterThan">
      <formula>1</formula>
    </cfRule>
    <cfRule type="cellIs" dxfId="4260" priority="1036" operator="lessThan">
      <formula>0.8</formula>
    </cfRule>
  </conditionalFormatting>
  <conditionalFormatting sqref="P122 P125 P128">
    <cfRule type="cellIs" dxfId="4259" priority="1028" operator="greaterThan">
      <formula>0</formula>
    </cfRule>
  </conditionalFormatting>
  <conditionalFormatting sqref="Q122 Q125 Q128">
    <cfRule type="cellIs" dxfId="4258" priority="1033" operator="lessThan">
      <formula>0</formula>
    </cfRule>
  </conditionalFormatting>
  <conditionalFormatting sqref="R122 R125 R128">
    <cfRule type="cellIs" dxfId="4257" priority="1031" operator="lessThan">
      <formula>0.8</formula>
    </cfRule>
    <cfRule type="cellIs" dxfId="4256" priority="1032" operator="greaterThan">
      <formula>1</formula>
    </cfRule>
  </conditionalFormatting>
  <conditionalFormatting sqref="R122 R125 R128">
    <cfRule type="cellIs" dxfId="4255" priority="1029" operator="greaterThan">
      <formula>1</formula>
    </cfRule>
    <cfRule type="cellIs" dxfId="4254" priority="1030" operator="lessThan">
      <formula>0.8</formula>
    </cfRule>
  </conditionalFormatting>
  <conditionalFormatting sqref="P137 P140 P142 P144">
    <cfRule type="cellIs" dxfId="4253" priority="1027" operator="greaterThan">
      <formula>0</formula>
    </cfRule>
  </conditionalFormatting>
  <conditionalFormatting sqref="Q137:Q144">
    <cfRule type="cellIs" dxfId="4252" priority="1026" operator="lessThan">
      <formula>0</formula>
    </cfRule>
  </conditionalFormatting>
  <conditionalFormatting sqref="R137">
    <cfRule type="cellIs" dxfId="4251" priority="1024" operator="lessThan">
      <formula>0.8</formula>
    </cfRule>
    <cfRule type="cellIs" dxfId="4250" priority="1025" operator="greaterThan">
      <formula>1</formula>
    </cfRule>
  </conditionalFormatting>
  <conditionalFormatting sqref="R137">
    <cfRule type="cellIs" dxfId="4249" priority="1022" operator="greaterThan">
      <formula>1</formula>
    </cfRule>
    <cfRule type="cellIs" dxfId="4248" priority="1023" operator="lessThan">
      <formula>0.8</formula>
    </cfRule>
  </conditionalFormatting>
  <conditionalFormatting sqref="P137 P140 P142 P144">
    <cfRule type="cellIs" dxfId="4247" priority="1021" operator="greaterThan">
      <formula>0</formula>
    </cfRule>
  </conditionalFormatting>
  <conditionalFormatting sqref="Q137:Q144">
    <cfRule type="cellIs" dxfId="4246" priority="1020" operator="lessThan">
      <formula>0</formula>
    </cfRule>
  </conditionalFormatting>
  <conditionalFormatting sqref="R137">
    <cfRule type="cellIs" dxfId="4245" priority="1018" operator="lessThan">
      <formula>0.8</formula>
    </cfRule>
    <cfRule type="cellIs" dxfId="4244" priority="1019" operator="greaterThan">
      <formula>1</formula>
    </cfRule>
  </conditionalFormatting>
  <conditionalFormatting sqref="R137">
    <cfRule type="cellIs" dxfId="4243" priority="1016" operator="greaterThan">
      <formula>1</formula>
    </cfRule>
    <cfRule type="cellIs" dxfId="4242" priority="1017" operator="lessThan">
      <formula>0.8</formula>
    </cfRule>
  </conditionalFormatting>
  <conditionalFormatting sqref="P137 P140 P142 P144">
    <cfRule type="cellIs" dxfId="4241" priority="1015" operator="greaterThan">
      <formula>0</formula>
    </cfRule>
  </conditionalFormatting>
  <conditionalFormatting sqref="P137 P140 P142 P144">
    <cfRule type="cellIs" dxfId="4240" priority="1009" operator="greaterThan">
      <formula>0</formula>
    </cfRule>
  </conditionalFormatting>
  <conditionalFormatting sqref="Q137:Q144">
    <cfRule type="cellIs" dxfId="4239" priority="1014" operator="lessThan">
      <formula>0</formula>
    </cfRule>
  </conditionalFormatting>
  <conditionalFormatting sqref="R137">
    <cfRule type="cellIs" dxfId="4238" priority="1012" operator="lessThan">
      <formula>0.8</formula>
    </cfRule>
    <cfRule type="cellIs" dxfId="4237" priority="1013" operator="greaterThan">
      <formula>1</formula>
    </cfRule>
  </conditionalFormatting>
  <conditionalFormatting sqref="R137">
    <cfRule type="cellIs" dxfId="4236" priority="1010" operator="greaterThan">
      <formula>1</formula>
    </cfRule>
    <cfRule type="cellIs" dxfId="4235" priority="1011" operator="lessThan">
      <formula>0.8</formula>
    </cfRule>
  </conditionalFormatting>
  <conditionalFormatting sqref="Q137:Q144">
    <cfRule type="cellIs" dxfId="4234" priority="1008" operator="lessThan">
      <formula>0</formula>
    </cfRule>
  </conditionalFormatting>
  <conditionalFormatting sqref="R137">
    <cfRule type="cellIs" dxfId="4233" priority="1006" operator="lessThan">
      <formula>0.8</formula>
    </cfRule>
    <cfRule type="cellIs" dxfId="4232" priority="1007" operator="greaterThan">
      <formula>1</formula>
    </cfRule>
  </conditionalFormatting>
  <conditionalFormatting sqref="R137">
    <cfRule type="cellIs" dxfId="4231" priority="1004" operator="greaterThan">
      <formula>1</formula>
    </cfRule>
    <cfRule type="cellIs" dxfId="4230" priority="1005" operator="lessThan">
      <formula>0.8</formula>
    </cfRule>
  </conditionalFormatting>
  <conditionalFormatting sqref="P137 P140 P142 P144">
    <cfRule type="cellIs" dxfId="4229" priority="1003" operator="greaterThan">
      <formula>0</formula>
    </cfRule>
  </conditionalFormatting>
  <conditionalFormatting sqref="Q137:Q144">
    <cfRule type="cellIs" dxfId="4228" priority="1002" operator="lessThan">
      <formula>0</formula>
    </cfRule>
  </conditionalFormatting>
  <conditionalFormatting sqref="R137">
    <cfRule type="cellIs" dxfId="4227" priority="1000" operator="lessThan">
      <formula>0.8</formula>
    </cfRule>
    <cfRule type="cellIs" dxfId="4226" priority="1001" operator="greaterThan">
      <formula>1</formula>
    </cfRule>
  </conditionalFormatting>
  <conditionalFormatting sqref="R137">
    <cfRule type="cellIs" dxfId="4225" priority="998" operator="greaterThan">
      <formula>1</formula>
    </cfRule>
    <cfRule type="cellIs" dxfId="4224" priority="999" operator="lessThan">
      <formula>0.8</formula>
    </cfRule>
  </conditionalFormatting>
  <conditionalFormatting sqref="P137 P140 P142 P144">
    <cfRule type="cellIs" dxfId="4223" priority="997" operator="greaterThan">
      <formula>0</formula>
    </cfRule>
  </conditionalFormatting>
  <conditionalFormatting sqref="P137 P140 P142 P144">
    <cfRule type="cellIs" dxfId="4222" priority="991" operator="greaterThan">
      <formula>0</formula>
    </cfRule>
  </conditionalFormatting>
  <conditionalFormatting sqref="Q137:Q144">
    <cfRule type="cellIs" dxfId="4221" priority="996" operator="lessThan">
      <formula>0</formula>
    </cfRule>
  </conditionalFormatting>
  <conditionalFormatting sqref="R137">
    <cfRule type="cellIs" dxfId="4220" priority="994" operator="lessThan">
      <formula>0.8</formula>
    </cfRule>
    <cfRule type="cellIs" dxfId="4219" priority="995" operator="greaterThan">
      <formula>1</formula>
    </cfRule>
  </conditionalFormatting>
  <conditionalFormatting sqref="R137">
    <cfRule type="cellIs" dxfId="4218" priority="992" operator="greaterThan">
      <formula>1</formula>
    </cfRule>
    <cfRule type="cellIs" dxfId="4217" priority="993" operator="lessThan">
      <formula>0.8</formula>
    </cfRule>
  </conditionalFormatting>
  <conditionalFormatting sqref="Q137:Q144">
    <cfRule type="cellIs" dxfId="4216" priority="990" operator="lessThan">
      <formula>0</formula>
    </cfRule>
  </conditionalFormatting>
  <conditionalFormatting sqref="R137">
    <cfRule type="cellIs" dxfId="4215" priority="988" operator="lessThan">
      <formula>0.8</formula>
    </cfRule>
    <cfRule type="cellIs" dxfId="4214" priority="989" operator="greaterThan">
      <formula>1</formula>
    </cfRule>
  </conditionalFormatting>
  <conditionalFormatting sqref="R137">
    <cfRule type="cellIs" dxfId="4213" priority="986" operator="greaterThan">
      <formula>1</formula>
    </cfRule>
    <cfRule type="cellIs" dxfId="4212" priority="987" operator="lessThan">
      <formula>0.8</formula>
    </cfRule>
  </conditionalFormatting>
  <conditionalFormatting sqref="P137 P140 P142 P144">
    <cfRule type="cellIs" dxfId="4211" priority="985" operator="greaterThan">
      <formula>0</formula>
    </cfRule>
  </conditionalFormatting>
  <conditionalFormatting sqref="Q137:Q144">
    <cfRule type="cellIs" dxfId="4210" priority="984" operator="lessThan">
      <formula>0</formula>
    </cfRule>
  </conditionalFormatting>
  <conditionalFormatting sqref="R137">
    <cfRule type="cellIs" dxfId="4209" priority="982" operator="lessThan">
      <formula>0.8</formula>
    </cfRule>
    <cfRule type="cellIs" dxfId="4208" priority="983" operator="greaterThan">
      <formula>1</formula>
    </cfRule>
  </conditionalFormatting>
  <conditionalFormatting sqref="R137">
    <cfRule type="cellIs" dxfId="4207" priority="980" operator="greaterThan">
      <formula>1</formula>
    </cfRule>
    <cfRule type="cellIs" dxfId="4206" priority="981" operator="lessThan">
      <formula>0.8</formula>
    </cfRule>
  </conditionalFormatting>
  <conditionalFormatting sqref="P137 P140 P142 P144">
    <cfRule type="cellIs" dxfId="4205" priority="979" operator="greaterThan">
      <formula>0</formula>
    </cfRule>
  </conditionalFormatting>
  <conditionalFormatting sqref="P137 P140 P142 P144">
    <cfRule type="cellIs" dxfId="4204" priority="973" operator="greaterThan">
      <formula>0</formula>
    </cfRule>
  </conditionalFormatting>
  <conditionalFormatting sqref="Q137:Q144">
    <cfRule type="cellIs" dxfId="4203" priority="978" operator="lessThan">
      <formula>0</formula>
    </cfRule>
  </conditionalFormatting>
  <conditionalFormatting sqref="R137">
    <cfRule type="cellIs" dxfId="4202" priority="976" operator="lessThan">
      <formula>0.8</formula>
    </cfRule>
    <cfRule type="cellIs" dxfId="4201" priority="977" operator="greaterThan">
      <formula>1</formula>
    </cfRule>
  </conditionalFormatting>
  <conditionalFormatting sqref="R137">
    <cfRule type="cellIs" dxfId="4200" priority="974" operator="greaterThan">
      <formula>1</formula>
    </cfRule>
    <cfRule type="cellIs" dxfId="4199" priority="975" operator="lessThan">
      <formula>0.8</formula>
    </cfRule>
  </conditionalFormatting>
  <conditionalFormatting sqref="Q137:Q144">
    <cfRule type="cellIs" dxfId="4198" priority="972" operator="lessThan">
      <formula>0</formula>
    </cfRule>
  </conditionalFormatting>
  <conditionalFormatting sqref="R137">
    <cfRule type="cellIs" dxfId="4197" priority="970" operator="lessThan">
      <formula>0.8</formula>
    </cfRule>
    <cfRule type="cellIs" dxfId="4196" priority="971" operator="greaterThan">
      <formula>1</formula>
    </cfRule>
  </conditionalFormatting>
  <conditionalFormatting sqref="R137">
    <cfRule type="cellIs" dxfId="4195" priority="968" operator="greaterThan">
      <formula>1</formula>
    </cfRule>
    <cfRule type="cellIs" dxfId="4194" priority="969" operator="lessThan">
      <formula>0.8</formula>
    </cfRule>
  </conditionalFormatting>
  <conditionalFormatting sqref="P137 P140 P142 P144">
    <cfRule type="cellIs" dxfId="4193" priority="967" operator="greaterThan">
      <formula>0</formula>
    </cfRule>
  </conditionalFormatting>
  <conditionalFormatting sqref="P138">
    <cfRule type="cellIs" dxfId="4192" priority="962" operator="greaterThan">
      <formula>0</formula>
    </cfRule>
  </conditionalFormatting>
  <conditionalFormatting sqref="R138">
    <cfRule type="cellIs" dxfId="4191" priority="965" operator="lessThan">
      <formula>0.8</formula>
    </cfRule>
    <cfRule type="cellIs" dxfId="4190" priority="966" operator="greaterThan">
      <formula>1</formula>
    </cfRule>
  </conditionalFormatting>
  <conditionalFormatting sqref="R138">
    <cfRule type="cellIs" dxfId="4189" priority="963" operator="greaterThan">
      <formula>1</formula>
    </cfRule>
    <cfRule type="cellIs" dxfId="4188" priority="964" operator="lessThan">
      <formula>0.8</formula>
    </cfRule>
  </conditionalFormatting>
  <conditionalFormatting sqref="R138">
    <cfRule type="cellIs" dxfId="4187" priority="960" operator="lessThan">
      <formula>0.8</formula>
    </cfRule>
    <cfRule type="cellIs" dxfId="4186" priority="961" operator="greaterThan">
      <formula>1</formula>
    </cfRule>
  </conditionalFormatting>
  <conditionalFormatting sqref="R138">
    <cfRule type="cellIs" dxfId="4185" priority="958" operator="greaterThan">
      <formula>1</formula>
    </cfRule>
    <cfRule type="cellIs" dxfId="4184" priority="959" operator="lessThan">
      <formula>0.8</formula>
    </cfRule>
  </conditionalFormatting>
  <conditionalFormatting sqref="P138">
    <cfRule type="cellIs" dxfId="4183" priority="957" operator="greaterThan">
      <formula>0</formula>
    </cfRule>
  </conditionalFormatting>
  <conditionalFormatting sqref="R138">
    <cfRule type="cellIs" dxfId="4182" priority="955" operator="lessThan">
      <formula>0.8</formula>
    </cfRule>
    <cfRule type="cellIs" dxfId="4181" priority="956" operator="greaterThan">
      <formula>1</formula>
    </cfRule>
  </conditionalFormatting>
  <conditionalFormatting sqref="R138">
    <cfRule type="cellIs" dxfId="4180" priority="953" operator="greaterThan">
      <formula>1</formula>
    </cfRule>
    <cfRule type="cellIs" dxfId="4179" priority="954" operator="lessThan">
      <formula>0.8</formula>
    </cfRule>
  </conditionalFormatting>
  <conditionalFormatting sqref="P138">
    <cfRule type="cellIs" dxfId="4178" priority="952" operator="greaterThan">
      <formula>0</formula>
    </cfRule>
  </conditionalFormatting>
  <conditionalFormatting sqref="R138">
    <cfRule type="cellIs" dxfId="4177" priority="950" operator="lessThan">
      <formula>0.8</formula>
    </cfRule>
    <cfRule type="cellIs" dxfId="4176" priority="951" operator="greaterThan">
      <formula>1</formula>
    </cfRule>
  </conditionalFormatting>
  <conditionalFormatting sqref="R138">
    <cfRule type="cellIs" dxfId="4175" priority="948" operator="greaterThan">
      <formula>1</formula>
    </cfRule>
    <cfRule type="cellIs" dxfId="4174" priority="949" operator="lessThan">
      <formula>0.8</formula>
    </cfRule>
  </conditionalFormatting>
  <conditionalFormatting sqref="P138">
    <cfRule type="cellIs" dxfId="4173" priority="947" operator="greaterThan">
      <formula>0</formula>
    </cfRule>
  </conditionalFormatting>
  <conditionalFormatting sqref="R138">
    <cfRule type="cellIs" dxfId="4172" priority="945" operator="lessThan">
      <formula>0.8</formula>
    </cfRule>
    <cfRule type="cellIs" dxfId="4171" priority="946" operator="greaterThan">
      <formula>1</formula>
    </cfRule>
  </conditionalFormatting>
  <conditionalFormatting sqref="R138">
    <cfRule type="cellIs" dxfId="4170" priority="943" operator="greaterThan">
      <formula>1</formula>
    </cfRule>
    <cfRule type="cellIs" dxfId="4169" priority="944" operator="lessThan">
      <formula>0.8</formula>
    </cfRule>
  </conditionalFormatting>
  <conditionalFormatting sqref="R138">
    <cfRule type="cellIs" dxfId="4168" priority="941" operator="lessThan">
      <formula>0.8</formula>
    </cfRule>
    <cfRule type="cellIs" dxfId="4167" priority="942" operator="greaterThan">
      <formula>1</formula>
    </cfRule>
  </conditionalFormatting>
  <conditionalFormatting sqref="R138">
    <cfRule type="cellIs" dxfId="4166" priority="939" operator="greaterThan">
      <formula>1</formula>
    </cfRule>
    <cfRule type="cellIs" dxfId="4165" priority="940" operator="lessThan">
      <formula>0.8</formula>
    </cfRule>
  </conditionalFormatting>
  <conditionalFormatting sqref="P138">
    <cfRule type="cellIs" dxfId="4164" priority="938" operator="greaterThan">
      <formula>0</formula>
    </cfRule>
  </conditionalFormatting>
  <conditionalFormatting sqref="P138">
    <cfRule type="cellIs" dxfId="4163" priority="933" operator="greaterThan">
      <formula>0</formula>
    </cfRule>
  </conditionalFormatting>
  <conditionalFormatting sqref="R138">
    <cfRule type="cellIs" dxfId="4162" priority="936" operator="lessThan">
      <formula>0.8</formula>
    </cfRule>
    <cfRule type="cellIs" dxfId="4161" priority="937" operator="greaterThan">
      <formula>1</formula>
    </cfRule>
  </conditionalFormatting>
  <conditionalFormatting sqref="R138">
    <cfRule type="cellIs" dxfId="4160" priority="934" operator="greaterThan">
      <formula>1</formula>
    </cfRule>
    <cfRule type="cellIs" dxfId="4159" priority="935" operator="lessThan">
      <formula>0.8</formula>
    </cfRule>
  </conditionalFormatting>
  <conditionalFormatting sqref="R138">
    <cfRule type="cellIs" dxfId="4158" priority="931" operator="lessThan">
      <formula>0.8</formula>
    </cfRule>
    <cfRule type="cellIs" dxfId="4157" priority="932" operator="greaterThan">
      <formula>1</formula>
    </cfRule>
  </conditionalFormatting>
  <conditionalFormatting sqref="R138">
    <cfRule type="cellIs" dxfId="4156" priority="929" operator="greaterThan">
      <formula>1</formula>
    </cfRule>
    <cfRule type="cellIs" dxfId="4155" priority="930" operator="lessThan">
      <formula>0.8</formula>
    </cfRule>
  </conditionalFormatting>
  <conditionalFormatting sqref="P138">
    <cfRule type="cellIs" dxfId="4154" priority="928" operator="greaterThan">
      <formula>0</formula>
    </cfRule>
  </conditionalFormatting>
  <conditionalFormatting sqref="Q148:Q154">
    <cfRule type="cellIs" dxfId="4153" priority="927" operator="lessThan">
      <formula>0</formula>
    </cfRule>
  </conditionalFormatting>
  <conditionalFormatting sqref="R148:R154">
    <cfRule type="cellIs" dxfId="4152" priority="925" operator="lessThan">
      <formula>0.8</formula>
    </cfRule>
    <cfRule type="cellIs" dxfId="4151" priority="926" operator="greaterThan">
      <formula>1</formula>
    </cfRule>
  </conditionalFormatting>
  <conditionalFormatting sqref="R148:R154">
    <cfRule type="cellIs" dxfId="4150" priority="923" operator="greaterThan">
      <formula>1</formula>
    </cfRule>
    <cfRule type="cellIs" dxfId="4149" priority="924" operator="lessThan">
      <formula>0.8</formula>
    </cfRule>
  </conditionalFormatting>
  <conditionalFormatting sqref="P148:P154">
    <cfRule type="cellIs" dxfId="4148" priority="922" operator="greaterThan">
      <formula>0</formula>
    </cfRule>
  </conditionalFormatting>
  <conditionalFormatting sqref="P148:P154">
    <cfRule type="cellIs" dxfId="4147" priority="916" operator="greaterThan">
      <formula>0</formula>
    </cfRule>
  </conditionalFormatting>
  <conditionalFormatting sqref="Q148:Q154">
    <cfRule type="cellIs" dxfId="4146" priority="921" operator="lessThan">
      <formula>0</formula>
    </cfRule>
  </conditionalFormatting>
  <conditionalFormatting sqref="R148:R154">
    <cfRule type="cellIs" dxfId="4145" priority="919" operator="lessThan">
      <formula>0.8</formula>
    </cfRule>
    <cfRule type="cellIs" dxfId="4144" priority="920" operator="greaterThan">
      <formula>1</formula>
    </cfRule>
  </conditionalFormatting>
  <conditionalFormatting sqref="R148:R154">
    <cfRule type="cellIs" dxfId="4143" priority="917" operator="greaterThan">
      <formula>1</formula>
    </cfRule>
    <cfRule type="cellIs" dxfId="4142" priority="918" operator="lessThan">
      <formula>0.8</formula>
    </cfRule>
  </conditionalFormatting>
  <conditionalFormatting sqref="Q148:Q154">
    <cfRule type="cellIs" dxfId="4141" priority="915" operator="lessThan">
      <formula>0</formula>
    </cfRule>
  </conditionalFormatting>
  <conditionalFormatting sqref="R148:R154">
    <cfRule type="cellIs" dxfId="4140" priority="913" operator="lessThan">
      <formula>0.8</formula>
    </cfRule>
    <cfRule type="cellIs" dxfId="4139" priority="914" operator="greaterThan">
      <formula>1</formula>
    </cfRule>
  </conditionalFormatting>
  <conditionalFormatting sqref="R148:R154">
    <cfRule type="cellIs" dxfId="4138" priority="911" operator="greaterThan">
      <formula>1</formula>
    </cfRule>
    <cfRule type="cellIs" dxfId="4137" priority="912" operator="lessThan">
      <formula>0.8</formula>
    </cfRule>
  </conditionalFormatting>
  <conditionalFormatting sqref="P148:P154">
    <cfRule type="cellIs" dxfId="4136" priority="910" operator="greaterThan">
      <formula>0</formula>
    </cfRule>
  </conditionalFormatting>
  <conditionalFormatting sqref="Q148:Q154">
    <cfRule type="cellIs" dxfId="4135" priority="909" operator="lessThan">
      <formula>0</formula>
    </cfRule>
  </conditionalFormatting>
  <conditionalFormatting sqref="R148:R154">
    <cfRule type="cellIs" dxfId="4134" priority="907" operator="lessThan">
      <formula>0.8</formula>
    </cfRule>
    <cfRule type="cellIs" dxfId="4133" priority="908" operator="greaterThan">
      <formula>1</formula>
    </cfRule>
  </conditionalFormatting>
  <conditionalFormatting sqref="R148:R154">
    <cfRule type="cellIs" dxfId="4132" priority="905" operator="greaterThan">
      <formula>1</formula>
    </cfRule>
    <cfRule type="cellIs" dxfId="4131" priority="906" operator="lessThan">
      <formula>0.8</formula>
    </cfRule>
  </conditionalFormatting>
  <conditionalFormatting sqref="P148:P154">
    <cfRule type="cellIs" dxfId="4130" priority="904" operator="greaterThan">
      <formula>0</formula>
    </cfRule>
  </conditionalFormatting>
  <conditionalFormatting sqref="P148:P154">
    <cfRule type="cellIs" dxfId="4129" priority="898" operator="greaterThan">
      <formula>0</formula>
    </cfRule>
  </conditionalFormatting>
  <conditionalFormatting sqref="Q148:Q154">
    <cfRule type="cellIs" dxfId="4128" priority="903" operator="lessThan">
      <formula>0</formula>
    </cfRule>
  </conditionalFormatting>
  <conditionalFormatting sqref="R148:R154">
    <cfRule type="cellIs" dxfId="4127" priority="901" operator="lessThan">
      <formula>0.8</formula>
    </cfRule>
    <cfRule type="cellIs" dxfId="4126" priority="902" operator="greaterThan">
      <formula>1</formula>
    </cfRule>
  </conditionalFormatting>
  <conditionalFormatting sqref="R148:R154">
    <cfRule type="cellIs" dxfId="4125" priority="899" operator="greaterThan">
      <formula>1</formula>
    </cfRule>
    <cfRule type="cellIs" dxfId="4124" priority="900" operator="lessThan">
      <formula>0.8</formula>
    </cfRule>
  </conditionalFormatting>
  <conditionalFormatting sqref="Q148:Q154">
    <cfRule type="cellIs" dxfId="4123" priority="897" operator="lessThan">
      <formula>0</formula>
    </cfRule>
  </conditionalFormatting>
  <conditionalFormatting sqref="R148:R154">
    <cfRule type="cellIs" dxfId="4122" priority="895" operator="lessThan">
      <formula>0.8</formula>
    </cfRule>
    <cfRule type="cellIs" dxfId="4121" priority="896" operator="greaterThan">
      <formula>1</formula>
    </cfRule>
  </conditionalFormatting>
  <conditionalFormatting sqref="R148:R154">
    <cfRule type="cellIs" dxfId="4120" priority="893" operator="greaterThan">
      <formula>1</formula>
    </cfRule>
    <cfRule type="cellIs" dxfId="4119" priority="894" operator="lessThan">
      <formula>0.8</formula>
    </cfRule>
  </conditionalFormatting>
  <conditionalFormatting sqref="P148:P154">
    <cfRule type="cellIs" dxfId="4118" priority="892" operator="greaterThan">
      <formula>0</formula>
    </cfRule>
  </conditionalFormatting>
  <conditionalFormatting sqref="Q148:Q154">
    <cfRule type="cellIs" dxfId="4117" priority="886" operator="lessThan">
      <formula>0</formula>
    </cfRule>
  </conditionalFormatting>
  <conditionalFormatting sqref="P148:P154">
    <cfRule type="cellIs" dxfId="4116" priority="887" operator="greaterThan">
      <formula>0</formula>
    </cfRule>
  </conditionalFormatting>
  <conditionalFormatting sqref="R148:R154">
    <cfRule type="cellIs" dxfId="4115" priority="890" operator="lessThan">
      <formula>0.8</formula>
    </cfRule>
    <cfRule type="cellIs" dxfId="4114" priority="891" operator="greaterThan">
      <formula>1</formula>
    </cfRule>
  </conditionalFormatting>
  <conditionalFormatting sqref="R148:R154">
    <cfRule type="cellIs" dxfId="4113" priority="888" operator="greaterThan">
      <formula>1</formula>
    </cfRule>
    <cfRule type="cellIs" dxfId="4112" priority="889" operator="lessThan">
      <formula>0.8</formula>
    </cfRule>
  </conditionalFormatting>
  <conditionalFormatting sqref="Q148:Q154">
    <cfRule type="cellIs" dxfId="4111" priority="880" operator="lessThan">
      <formula>0</formula>
    </cfRule>
  </conditionalFormatting>
  <conditionalFormatting sqref="R148:R154">
    <cfRule type="cellIs" dxfId="4110" priority="884" operator="lessThan">
      <formula>0.8</formula>
    </cfRule>
    <cfRule type="cellIs" dxfId="4109" priority="885" operator="greaterThan">
      <formula>1</formula>
    </cfRule>
  </conditionalFormatting>
  <conditionalFormatting sqref="R148:R154">
    <cfRule type="cellIs" dxfId="4108" priority="882" operator="greaterThan">
      <formula>1</formula>
    </cfRule>
    <cfRule type="cellIs" dxfId="4107" priority="883" operator="lessThan">
      <formula>0.8</formula>
    </cfRule>
  </conditionalFormatting>
  <conditionalFormatting sqref="P148:P154">
    <cfRule type="cellIs" dxfId="4106" priority="881" operator="greaterThan">
      <formula>0</formula>
    </cfRule>
  </conditionalFormatting>
  <conditionalFormatting sqref="Q148:Q154">
    <cfRule type="cellIs" dxfId="4105" priority="879" operator="lessThan">
      <formula>0</formula>
    </cfRule>
  </conditionalFormatting>
  <conditionalFormatting sqref="R148:R154">
    <cfRule type="cellIs" dxfId="4104" priority="877" operator="lessThan">
      <formula>0.8</formula>
    </cfRule>
    <cfRule type="cellIs" dxfId="4103" priority="878" operator="greaterThan">
      <formula>1</formula>
    </cfRule>
  </conditionalFormatting>
  <conditionalFormatting sqref="R148:R154">
    <cfRule type="cellIs" dxfId="4102" priority="875" operator="greaterThan">
      <formula>1</formula>
    </cfRule>
    <cfRule type="cellIs" dxfId="4101" priority="876" operator="lessThan">
      <formula>0.8</formula>
    </cfRule>
  </conditionalFormatting>
  <conditionalFormatting sqref="P148:P154">
    <cfRule type="cellIs" dxfId="4100" priority="874" operator="greaterThan">
      <formula>0</formula>
    </cfRule>
  </conditionalFormatting>
  <conditionalFormatting sqref="Q148:Q154">
    <cfRule type="cellIs" dxfId="4099" priority="873" operator="lessThan">
      <formula>0</formula>
    </cfRule>
  </conditionalFormatting>
  <conditionalFormatting sqref="R148:R154">
    <cfRule type="cellIs" dxfId="4098" priority="871" operator="lessThan">
      <formula>0.8</formula>
    </cfRule>
    <cfRule type="cellIs" dxfId="4097" priority="872" operator="greaterThan">
      <formula>1</formula>
    </cfRule>
  </conditionalFormatting>
  <conditionalFormatting sqref="R148:R154">
    <cfRule type="cellIs" dxfId="4096" priority="869" operator="greaterThan">
      <formula>1</formula>
    </cfRule>
    <cfRule type="cellIs" dxfId="4095" priority="870" operator="lessThan">
      <formula>0.8</formula>
    </cfRule>
  </conditionalFormatting>
  <conditionalFormatting sqref="P148:P154">
    <cfRule type="cellIs" dxfId="4094" priority="868" operator="greaterThan">
      <formula>0</formula>
    </cfRule>
  </conditionalFormatting>
  <conditionalFormatting sqref="Q148:Q154">
    <cfRule type="cellIs" dxfId="4093" priority="867" operator="lessThan">
      <formula>0</formula>
    </cfRule>
  </conditionalFormatting>
  <conditionalFormatting sqref="R148:R154">
    <cfRule type="cellIs" dxfId="4092" priority="865" operator="lessThan">
      <formula>0.8</formula>
    </cfRule>
    <cfRule type="cellIs" dxfId="4091" priority="866" operator="greaterThan">
      <formula>1</formula>
    </cfRule>
  </conditionalFormatting>
  <conditionalFormatting sqref="R148:R154">
    <cfRule type="cellIs" dxfId="4090" priority="863" operator="greaterThan">
      <formula>1</formula>
    </cfRule>
    <cfRule type="cellIs" dxfId="4089" priority="864" operator="lessThan">
      <formula>0.8</formula>
    </cfRule>
  </conditionalFormatting>
  <conditionalFormatting sqref="P148:P154">
    <cfRule type="cellIs" dxfId="4088" priority="862" operator="greaterThan">
      <formula>0</formula>
    </cfRule>
  </conditionalFormatting>
  <conditionalFormatting sqref="Q148:Q154">
    <cfRule type="cellIs" dxfId="4087" priority="861" operator="lessThan">
      <formula>0</formula>
    </cfRule>
  </conditionalFormatting>
  <conditionalFormatting sqref="R148:R154">
    <cfRule type="cellIs" dxfId="4086" priority="859" operator="lessThan">
      <formula>0.8</formula>
    </cfRule>
    <cfRule type="cellIs" dxfId="4085" priority="860" operator="greaterThan">
      <formula>1</formula>
    </cfRule>
  </conditionalFormatting>
  <conditionalFormatting sqref="R148:R154">
    <cfRule type="cellIs" dxfId="4084" priority="857" operator="greaterThan">
      <formula>1</formula>
    </cfRule>
    <cfRule type="cellIs" dxfId="4083" priority="858" operator="lessThan">
      <formula>0.8</formula>
    </cfRule>
  </conditionalFormatting>
  <conditionalFormatting sqref="P148:P154">
    <cfRule type="cellIs" dxfId="4082" priority="856" operator="greaterThan">
      <formula>0</formula>
    </cfRule>
  </conditionalFormatting>
  <conditionalFormatting sqref="Q148:Q154">
    <cfRule type="cellIs" dxfId="4081" priority="855" operator="lessThan">
      <formula>0</formula>
    </cfRule>
  </conditionalFormatting>
  <conditionalFormatting sqref="R148:R154">
    <cfRule type="cellIs" dxfId="4080" priority="853" operator="lessThan">
      <formula>0.8</formula>
    </cfRule>
    <cfRule type="cellIs" dxfId="4079" priority="854" operator="greaterThan">
      <formula>1</formula>
    </cfRule>
  </conditionalFormatting>
  <conditionalFormatting sqref="R148:R154">
    <cfRule type="cellIs" dxfId="4078" priority="851" operator="greaterThan">
      <formula>1</formula>
    </cfRule>
    <cfRule type="cellIs" dxfId="4077" priority="852" operator="lessThan">
      <formula>0.8</formula>
    </cfRule>
  </conditionalFormatting>
  <conditionalFormatting sqref="P148:P154">
    <cfRule type="cellIs" dxfId="4076" priority="850" operator="greaterThan">
      <formula>0</formula>
    </cfRule>
  </conditionalFormatting>
  <conditionalFormatting sqref="Q148:Q154">
    <cfRule type="cellIs" dxfId="4075" priority="849" operator="lessThan">
      <formula>0</formula>
    </cfRule>
  </conditionalFormatting>
  <conditionalFormatting sqref="R148:R154">
    <cfRule type="cellIs" dxfId="4074" priority="847" operator="lessThan">
      <formula>0.8</formula>
    </cfRule>
    <cfRule type="cellIs" dxfId="4073" priority="848" operator="greaterThan">
      <formula>1</formula>
    </cfRule>
  </conditionalFormatting>
  <conditionalFormatting sqref="R148:R154">
    <cfRule type="cellIs" dxfId="4072" priority="845" operator="greaterThan">
      <formula>1</formula>
    </cfRule>
    <cfRule type="cellIs" dxfId="4071" priority="846" operator="lessThan">
      <formula>0.8</formula>
    </cfRule>
  </conditionalFormatting>
  <conditionalFormatting sqref="P148:P154">
    <cfRule type="cellIs" dxfId="4070" priority="844" operator="greaterThan">
      <formula>0</formula>
    </cfRule>
  </conditionalFormatting>
  <conditionalFormatting sqref="Q148:Q154">
    <cfRule type="cellIs" dxfId="4069" priority="843" operator="lessThan">
      <formula>0</formula>
    </cfRule>
  </conditionalFormatting>
  <conditionalFormatting sqref="R148:R154">
    <cfRule type="cellIs" dxfId="4068" priority="841" operator="lessThan">
      <formula>0.8</formula>
    </cfRule>
    <cfRule type="cellIs" dxfId="4067" priority="842" operator="greaterThan">
      <formula>1</formula>
    </cfRule>
  </conditionalFormatting>
  <conditionalFormatting sqref="R148:R154">
    <cfRule type="cellIs" dxfId="4066" priority="839" operator="greaterThan">
      <formula>1</formula>
    </cfRule>
    <cfRule type="cellIs" dxfId="4065" priority="840" operator="lessThan">
      <formula>0.8</formula>
    </cfRule>
  </conditionalFormatting>
  <conditionalFormatting sqref="P148:P154">
    <cfRule type="cellIs" dxfId="4064" priority="838" operator="greaterThan">
      <formula>0</formula>
    </cfRule>
  </conditionalFormatting>
  <conditionalFormatting sqref="P148:P154">
    <cfRule type="cellIs" dxfId="4063" priority="832" operator="greaterThan">
      <formula>0</formula>
    </cfRule>
  </conditionalFormatting>
  <conditionalFormatting sqref="Q148:Q154">
    <cfRule type="cellIs" dxfId="4062" priority="837" operator="lessThan">
      <formula>0</formula>
    </cfRule>
  </conditionalFormatting>
  <conditionalFormatting sqref="R148:R154">
    <cfRule type="cellIs" dxfId="4061" priority="835" operator="lessThan">
      <formula>0.8</formula>
    </cfRule>
    <cfRule type="cellIs" dxfId="4060" priority="836" operator="greaterThan">
      <formula>1</formula>
    </cfRule>
  </conditionalFormatting>
  <conditionalFormatting sqref="R148:R154">
    <cfRule type="cellIs" dxfId="4059" priority="833" operator="greaterThan">
      <formula>1</formula>
    </cfRule>
    <cfRule type="cellIs" dxfId="4058" priority="834" operator="lessThan">
      <formula>0.8</formula>
    </cfRule>
  </conditionalFormatting>
  <conditionalFormatting sqref="P148:P154">
    <cfRule type="cellIs" dxfId="4057" priority="826" operator="greaterThan">
      <formula>0</formula>
    </cfRule>
  </conditionalFormatting>
  <conditionalFormatting sqref="Q148:Q154">
    <cfRule type="cellIs" dxfId="4056" priority="831" operator="lessThan">
      <formula>0</formula>
    </cfRule>
  </conditionalFormatting>
  <conditionalFormatting sqref="R148:R154">
    <cfRule type="cellIs" dxfId="4055" priority="829" operator="lessThan">
      <formula>0.8</formula>
    </cfRule>
    <cfRule type="cellIs" dxfId="4054" priority="830" operator="greaterThan">
      <formula>1</formula>
    </cfRule>
  </conditionalFormatting>
  <conditionalFormatting sqref="R148:R154">
    <cfRule type="cellIs" dxfId="4053" priority="827" operator="greaterThan">
      <formula>1</formula>
    </cfRule>
    <cfRule type="cellIs" dxfId="4052" priority="828" operator="lessThan">
      <formula>0.8</formula>
    </cfRule>
  </conditionalFormatting>
  <conditionalFormatting sqref="R148:R154">
    <cfRule type="cellIs" dxfId="4051" priority="823" operator="lessThan">
      <formula>0.8</formula>
    </cfRule>
    <cfRule type="cellIs" dxfId="4050" priority="824" operator="greaterThan">
      <formula>1</formula>
    </cfRule>
  </conditionalFormatting>
  <conditionalFormatting sqref="R148:R154">
    <cfRule type="cellIs" dxfId="4049" priority="821" operator="greaterThan">
      <formula>1</formula>
    </cfRule>
    <cfRule type="cellIs" dxfId="4048" priority="822" operator="lessThan">
      <formula>0.8</formula>
    </cfRule>
  </conditionalFormatting>
  <conditionalFormatting sqref="P148:P154">
    <cfRule type="cellIs" dxfId="4047" priority="820" operator="greaterThan">
      <formula>0</formula>
    </cfRule>
  </conditionalFormatting>
  <conditionalFormatting sqref="Q148:Q154">
    <cfRule type="cellIs" dxfId="4046" priority="825" operator="lessThan">
      <formula>0</formula>
    </cfRule>
  </conditionalFormatting>
  <conditionalFormatting sqref="Q148:Q154">
    <cfRule type="cellIs" dxfId="4045" priority="819" operator="lessThan">
      <formula>0</formula>
    </cfRule>
  </conditionalFormatting>
  <conditionalFormatting sqref="R148:R154">
    <cfRule type="cellIs" dxfId="4044" priority="817" operator="lessThan">
      <formula>0.8</formula>
    </cfRule>
    <cfRule type="cellIs" dxfId="4043" priority="818" operator="greaterThan">
      <formula>1</formula>
    </cfRule>
  </conditionalFormatting>
  <conditionalFormatting sqref="R148:R154">
    <cfRule type="cellIs" dxfId="4042" priority="815" operator="greaterThan">
      <formula>1</formula>
    </cfRule>
    <cfRule type="cellIs" dxfId="4041" priority="816" operator="lessThan">
      <formula>0.8</formula>
    </cfRule>
  </conditionalFormatting>
  <conditionalFormatting sqref="P148:P154">
    <cfRule type="cellIs" dxfId="4040" priority="814" operator="greaterThan">
      <formula>0</formula>
    </cfRule>
  </conditionalFormatting>
  <conditionalFormatting sqref="P148:P154">
    <cfRule type="cellIs" dxfId="4039" priority="808" operator="greaterThan">
      <formula>0</formula>
    </cfRule>
  </conditionalFormatting>
  <conditionalFormatting sqref="Q148:Q154">
    <cfRule type="cellIs" dxfId="4038" priority="813" operator="lessThan">
      <formula>0</formula>
    </cfRule>
  </conditionalFormatting>
  <conditionalFormatting sqref="R148:R154">
    <cfRule type="cellIs" dxfId="4037" priority="811" operator="lessThan">
      <formula>0.8</formula>
    </cfRule>
    <cfRule type="cellIs" dxfId="4036" priority="812" operator="greaterThan">
      <formula>1</formula>
    </cfRule>
  </conditionalFormatting>
  <conditionalFormatting sqref="R148:R154">
    <cfRule type="cellIs" dxfId="4035" priority="809" operator="greaterThan">
      <formula>1</formula>
    </cfRule>
    <cfRule type="cellIs" dxfId="4034" priority="810" operator="lessThan">
      <formula>0.8</formula>
    </cfRule>
  </conditionalFormatting>
  <conditionalFormatting sqref="P148:P154">
    <cfRule type="cellIs" dxfId="4033" priority="802" operator="greaterThan">
      <formula>0</formula>
    </cfRule>
  </conditionalFormatting>
  <conditionalFormatting sqref="Q148:Q154">
    <cfRule type="cellIs" dxfId="4032" priority="807" operator="lessThan">
      <formula>0</formula>
    </cfRule>
  </conditionalFormatting>
  <conditionalFormatting sqref="R148:R154">
    <cfRule type="cellIs" dxfId="4031" priority="805" operator="lessThan">
      <formula>0.8</formula>
    </cfRule>
    <cfRule type="cellIs" dxfId="4030" priority="806" operator="greaterThan">
      <formula>1</formula>
    </cfRule>
  </conditionalFormatting>
  <conditionalFormatting sqref="R148:R154">
    <cfRule type="cellIs" dxfId="4029" priority="803" operator="greaterThan">
      <formula>1</formula>
    </cfRule>
    <cfRule type="cellIs" dxfId="4028" priority="804" operator="lessThan">
      <formula>0.8</formula>
    </cfRule>
  </conditionalFormatting>
  <conditionalFormatting sqref="R148:R154">
    <cfRule type="cellIs" dxfId="4027" priority="799" operator="lessThan">
      <formula>0.8</formula>
    </cfRule>
    <cfRule type="cellIs" dxfId="4026" priority="800" operator="greaterThan">
      <formula>1</formula>
    </cfRule>
  </conditionalFormatting>
  <conditionalFormatting sqref="R148:R154">
    <cfRule type="cellIs" dxfId="4025" priority="797" operator="greaterThan">
      <formula>1</formula>
    </cfRule>
    <cfRule type="cellIs" dxfId="4024" priority="798" operator="lessThan">
      <formula>0.8</formula>
    </cfRule>
  </conditionalFormatting>
  <conditionalFormatting sqref="P148:P154">
    <cfRule type="cellIs" dxfId="4023" priority="796" operator="greaterThan">
      <formula>0</formula>
    </cfRule>
  </conditionalFormatting>
  <conditionalFormatting sqref="Q148:Q154">
    <cfRule type="cellIs" dxfId="4022" priority="801" operator="lessThan">
      <formula>0</formula>
    </cfRule>
  </conditionalFormatting>
  <conditionalFormatting sqref="P148:P154">
    <cfRule type="cellIs" dxfId="4021" priority="790" operator="greaterThan">
      <formula>0</formula>
    </cfRule>
  </conditionalFormatting>
  <conditionalFormatting sqref="Q148:Q154">
    <cfRule type="cellIs" dxfId="4020" priority="795" operator="lessThan">
      <formula>0</formula>
    </cfRule>
  </conditionalFormatting>
  <conditionalFormatting sqref="R148:R154">
    <cfRule type="cellIs" dxfId="4019" priority="793" operator="lessThan">
      <formula>0.8</formula>
    </cfRule>
    <cfRule type="cellIs" dxfId="4018" priority="794" operator="greaterThan">
      <formula>1</formula>
    </cfRule>
  </conditionalFormatting>
  <conditionalFormatting sqref="R148:R154">
    <cfRule type="cellIs" dxfId="4017" priority="791" operator="greaterThan">
      <formula>1</formula>
    </cfRule>
    <cfRule type="cellIs" dxfId="4016" priority="792" operator="lessThan">
      <formula>0.8</formula>
    </cfRule>
  </conditionalFormatting>
  <conditionalFormatting sqref="R148:R154">
    <cfRule type="cellIs" dxfId="4015" priority="787" operator="lessThan">
      <formula>0.8</formula>
    </cfRule>
    <cfRule type="cellIs" dxfId="4014" priority="788" operator="greaterThan">
      <formula>1</formula>
    </cfRule>
  </conditionalFormatting>
  <conditionalFormatting sqref="R148:R154">
    <cfRule type="cellIs" dxfId="4013" priority="785" operator="greaterThan">
      <formula>1</formula>
    </cfRule>
    <cfRule type="cellIs" dxfId="4012" priority="786" operator="lessThan">
      <formula>0.8</formula>
    </cfRule>
  </conditionalFormatting>
  <conditionalFormatting sqref="P148:P154">
    <cfRule type="cellIs" dxfId="4011" priority="784" operator="greaterThan">
      <formula>0</formula>
    </cfRule>
  </conditionalFormatting>
  <conditionalFormatting sqref="Q148:Q154">
    <cfRule type="cellIs" dxfId="4010" priority="789" operator="lessThan">
      <formula>0</formula>
    </cfRule>
  </conditionalFormatting>
  <conditionalFormatting sqref="R148:R154">
    <cfRule type="cellIs" dxfId="4009" priority="781" operator="lessThan">
      <formula>0.8</formula>
    </cfRule>
    <cfRule type="cellIs" dxfId="4008" priority="782" operator="greaterThan">
      <formula>1</formula>
    </cfRule>
  </conditionalFormatting>
  <conditionalFormatting sqref="R148:R154">
    <cfRule type="cellIs" dxfId="4007" priority="779" operator="greaterThan">
      <formula>1</formula>
    </cfRule>
    <cfRule type="cellIs" dxfId="4006" priority="780" operator="lessThan">
      <formula>0.8</formula>
    </cfRule>
  </conditionalFormatting>
  <conditionalFormatting sqref="P148:P154">
    <cfRule type="cellIs" dxfId="4005" priority="778" operator="greaterThan">
      <formula>0</formula>
    </cfRule>
  </conditionalFormatting>
  <conditionalFormatting sqref="Q148:Q154">
    <cfRule type="cellIs" dxfId="4004" priority="783" operator="lessThan">
      <formula>0</formula>
    </cfRule>
  </conditionalFormatting>
  <conditionalFormatting sqref="Q148:Q154">
    <cfRule type="cellIs" dxfId="4003" priority="777" operator="lessThan">
      <formula>0</formula>
    </cfRule>
  </conditionalFormatting>
  <conditionalFormatting sqref="R148:R154">
    <cfRule type="cellIs" dxfId="4002" priority="775" operator="lessThan">
      <formula>0.8</formula>
    </cfRule>
    <cfRule type="cellIs" dxfId="4001" priority="776" operator="greaterThan">
      <formula>1</formula>
    </cfRule>
  </conditionalFormatting>
  <conditionalFormatting sqref="R148:R154">
    <cfRule type="cellIs" dxfId="4000" priority="773" operator="greaterThan">
      <formula>1</formula>
    </cfRule>
    <cfRule type="cellIs" dxfId="3999" priority="774" operator="lessThan">
      <formula>0.8</formula>
    </cfRule>
  </conditionalFormatting>
  <conditionalFormatting sqref="P148:P154">
    <cfRule type="cellIs" dxfId="3998" priority="772" operator="greaterThan">
      <formula>0</formula>
    </cfRule>
  </conditionalFormatting>
  <conditionalFormatting sqref="Q148:Q154">
    <cfRule type="cellIs" dxfId="3997" priority="766" operator="lessThan">
      <formula>0</formula>
    </cfRule>
  </conditionalFormatting>
  <conditionalFormatting sqref="R148:R154">
    <cfRule type="cellIs" dxfId="3996" priority="770" operator="lessThan">
      <formula>0.8</formula>
    </cfRule>
    <cfRule type="cellIs" dxfId="3995" priority="771" operator="greaterThan">
      <formula>1</formula>
    </cfRule>
  </conditionalFormatting>
  <conditionalFormatting sqref="R148:R154">
    <cfRule type="cellIs" dxfId="3994" priority="768" operator="greaterThan">
      <formula>1</formula>
    </cfRule>
    <cfRule type="cellIs" dxfId="3993" priority="769" operator="lessThan">
      <formula>0.8</formula>
    </cfRule>
  </conditionalFormatting>
  <conditionalFormatting sqref="P148:P154">
    <cfRule type="cellIs" dxfId="3992" priority="767" operator="greaterThan">
      <formula>0</formula>
    </cfRule>
  </conditionalFormatting>
  <conditionalFormatting sqref="Q148:Q154">
    <cfRule type="cellIs" dxfId="3991" priority="765" operator="lessThan">
      <formula>0</formula>
    </cfRule>
  </conditionalFormatting>
  <conditionalFormatting sqref="R148:R154">
    <cfRule type="cellIs" dxfId="3990" priority="763" operator="lessThan">
      <formula>0.8</formula>
    </cfRule>
    <cfRule type="cellIs" dxfId="3989" priority="764" operator="greaterThan">
      <formula>1</formula>
    </cfRule>
  </conditionalFormatting>
  <conditionalFormatting sqref="R148:R154">
    <cfRule type="cellIs" dxfId="3988" priority="761" operator="greaterThan">
      <formula>1</formula>
    </cfRule>
    <cfRule type="cellIs" dxfId="3987" priority="762" operator="lessThan">
      <formula>0.8</formula>
    </cfRule>
  </conditionalFormatting>
  <conditionalFormatting sqref="P148:P154">
    <cfRule type="cellIs" dxfId="3986" priority="760" operator="greaterThan">
      <formula>0</formula>
    </cfRule>
  </conditionalFormatting>
  <conditionalFormatting sqref="Q148:Q154">
    <cfRule type="cellIs" dxfId="3985" priority="759" operator="lessThan">
      <formula>0</formula>
    </cfRule>
  </conditionalFormatting>
  <conditionalFormatting sqref="R148:R154">
    <cfRule type="cellIs" dxfId="3984" priority="757" operator="lessThan">
      <formula>0.8</formula>
    </cfRule>
    <cfRule type="cellIs" dxfId="3983" priority="758" operator="greaterThan">
      <formula>1</formula>
    </cfRule>
  </conditionalFormatting>
  <conditionalFormatting sqref="R148:R154">
    <cfRule type="cellIs" dxfId="3982" priority="755" operator="greaterThan">
      <formula>1</formula>
    </cfRule>
    <cfRule type="cellIs" dxfId="3981" priority="756" operator="lessThan">
      <formula>0.8</formula>
    </cfRule>
  </conditionalFormatting>
  <conditionalFormatting sqref="P148:P154">
    <cfRule type="cellIs" dxfId="3980" priority="754" operator="greaterThan">
      <formula>0</formula>
    </cfRule>
  </conditionalFormatting>
  <conditionalFormatting sqref="Q148:Q154">
    <cfRule type="cellIs" dxfId="3979" priority="753" operator="lessThan">
      <formula>0</formula>
    </cfRule>
  </conditionalFormatting>
  <conditionalFormatting sqref="R148:R154">
    <cfRule type="cellIs" dxfId="3978" priority="751" operator="lessThan">
      <formula>0.8</formula>
    </cfRule>
    <cfRule type="cellIs" dxfId="3977" priority="752" operator="greaterThan">
      <formula>1</formula>
    </cfRule>
  </conditionalFormatting>
  <conditionalFormatting sqref="R148:R154">
    <cfRule type="cellIs" dxfId="3976" priority="749" operator="greaterThan">
      <formula>1</formula>
    </cfRule>
    <cfRule type="cellIs" dxfId="3975" priority="750" operator="lessThan">
      <formula>0.8</formula>
    </cfRule>
  </conditionalFormatting>
  <conditionalFormatting sqref="P148:P154">
    <cfRule type="cellIs" dxfId="3974" priority="748" operator="greaterThan">
      <formula>0</formula>
    </cfRule>
  </conditionalFormatting>
  <conditionalFormatting sqref="Q148:Q154">
    <cfRule type="cellIs" dxfId="3973" priority="747" operator="lessThan">
      <formula>0</formula>
    </cfRule>
  </conditionalFormatting>
  <conditionalFormatting sqref="R148:R154">
    <cfRule type="cellIs" dxfId="3972" priority="745" operator="lessThan">
      <formula>0.8</formula>
    </cfRule>
    <cfRule type="cellIs" dxfId="3971" priority="746" operator="greaterThan">
      <formula>1</formula>
    </cfRule>
  </conditionalFormatting>
  <conditionalFormatting sqref="R148:R154">
    <cfRule type="cellIs" dxfId="3970" priority="743" operator="greaterThan">
      <formula>1</formula>
    </cfRule>
    <cfRule type="cellIs" dxfId="3969" priority="744" operator="lessThan">
      <formula>0.8</formula>
    </cfRule>
  </conditionalFormatting>
  <conditionalFormatting sqref="P148:P154">
    <cfRule type="cellIs" dxfId="3968" priority="742" operator="greaterThan">
      <formula>0</formula>
    </cfRule>
  </conditionalFormatting>
  <conditionalFormatting sqref="Q148:Q154">
    <cfRule type="cellIs" dxfId="3967" priority="741" operator="lessThan">
      <formula>0</formula>
    </cfRule>
  </conditionalFormatting>
  <conditionalFormatting sqref="R148:R154">
    <cfRule type="cellIs" dxfId="3966" priority="739" operator="lessThan">
      <formula>0.8</formula>
    </cfRule>
    <cfRule type="cellIs" dxfId="3965" priority="740" operator="greaterThan">
      <formula>1</formula>
    </cfRule>
  </conditionalFormatting>
  <conditionalFormatting sqref="R148:R154">
    <cfRule type="cellIs" dxfId="3964" priority="737" operator="greaterThan">
      <formula>1</formula>
    </cfRule>
    <cfRule type="cellIs" dxfId="3963" priority="738" operator="lessThan">
      <formula>0.8</formula>
    </cfRule>
  </conditionalFormatting>
  <conditionalFormatting sqref="P148:P154">
    <cfRule type="cellIs" dxfId="3962" priority="736" operator="greaterThan">
      <formula>0</formula>
    </cfRule>
  </conditionalFormatting>
  <conditionalFormatting sqref="P148:P154">
    <cfRule type="cellIs" dxfId="3961" priority="730" operator="greaterThan">
      <formula>0</formula>
    </cfRule>
  </conditionalFormatting>
  <conditionalFormatting sqref="Q148:Q154">
    <cfRule type="cellIs" dxfId="3960" priority="735" operator="lessThan">
      <formula>0</formula>
    </cfRule>
  </conditionalFormatting>
  <conditionalFormatting sqref="R148:R154">
    <cfRule type="cellIs" dxfId="3959" priority="733" operator="lessThan">
      <formula>0.8</formula>
    </cfRule>
    <cfRule type="cellIs" dxfId="3958" priority="734" operator="greaterThan">
      <formula>1</formula>
    </cfRule>
  </conditionalFormatting>
  <conditionalFormatting sqref="R148:R154">
    <cfRule type="cellIs" dxfId="3957" priority="731" operator="greaterThan">
      <formula>1</formula>
    </cfRule>
    <cfRule type="cellIs" dxfId="3956" priority="732" operator="lessThan">
      <formula>0.8</formula>
    </cfRule>
  </conditionalFormatting>
  <conditionalFormatting sqref="P148:P154">
    <cfRule type="cellIs" dxfId="3955" priority="724" operator="greaterThan">
      <formula>0</formula>
    </cfRule>
  </conditionalFormatting>
  <conditionalFormatting sqref="Q148:Q154">
    <cfRule type="cellIs" dxfId="3954" priority="729" operator="lessThan">
      <formula>0</formula>
    </cfRule>
  </conditionalFormatting>
  <conditionalFormatting sqref="R148:R154">
    <cfRule type="cellIs" dxfId="3953" priority="727" operator="lessThan">
      <formula>0.8</formula>
    </cfRule>
    <cfRule type="cellIs" dxfId="3952" priority="728" operator="greaterThan">
      <formula>1</formula>
    </cfRule>
  </conditionalFormatting>
  <conditionalFormatting sqref="R148:R154">
    <cfRule type="cellIs" dxfId="3951" priority="725" operator="greaterThan">
      <formula>1</formula>
    </cfRule>
    <cfRule type="cellIs" dxfId="3950" priority="726" operator="lessThan">
      <formula>0.8</formula>
    </cfRule>
  </conditionalFormatting>
  <conditionalFormatting sqref="R148:R154">
    <cfRule type="cellIs" dxfId="3949" priority="721" operator="lessThan">
      <formula>0.8</formula>
    </cfRule>
    <cfRule type="cellIs" dxfId="3948" priority="722" operator="greaterThan">
      <formula>1</formula>
    </cfRule>
  </conditionalFormatting>
  <conditionalFormatting sqref="R148:R154">
    <cfRule type="cellIs" dxfId="3947" priority="719" operator="greaterThan">
      <formula>1</formula>
    </cfRule>
    <cfRule type="cellIs" dxfId="3946" priority="720" operator="lessThan">
      <formula>0.8</formula>
    </cfRule>
  </conditionalFormatting>
  <conditionalFormatting sqref="P148:P154">
    <cfRule type="cellIs" dxfId="3945" priority="718" operator="greaterThan">
      <formula>0</formula>
    </cfRule>
  </conditionalFormatting>
  <conditionalFormatting sqref="Q148:Q154">
    <cfRule type="cellIs" dxfId="3944" priority="723" operator="lessThan">
      <formula>0</formula>
    </cfRule>
  </conditionalFormatting>
  <conditionalFormatting sqref="P44:P51">
    <cfRule type="cellIs" dxfId="3943" priority="712" operator="greaterThan">
      <formula>0</formula>
    </cfRule>
  </conditionalFormatting>
  <conditionalFormatting sqref="Q44:Q51">
    <cfRule type="cellIs" dxfId="3942" priority="717" operator="lessThan">
      <formula>0</formula>
    </cfRule>
  </conditionalFormatting>
  <conditionalFormatting sqref="R44:R51">
    <cfRule type="cellIs" dxfId="3941" priority="715" operator="lessThan">
      <formula>0.8</formula>
    </cfRule>
    <cfRule type="cellIs" dxfId="3940" priority="716" operator="greaterThan">
      <formula>1</formula>
    </cfRule>
  </conditionalFormatting>
  <conditionalFormatting sqref="R44:R51">
    <cfRule type="cellIs" dxfId="3939" priority="713" operator="greaterThan">
      <formula>1</formula>
    </cfRule>
    <cfRule type="cellIs" dxfId="3938" priority="714" operator="lessThan">
      <formula>0.8</formula>
    </cfRule>
  </conditionalFormatting>
  <conditionalFormatting sqref="Q84:Q88 Q90:Q91">
    <cfRule type="cellIs" dxfId="3937" priority="711" operator="lessThan">
      <formula>0</formula>
    </cfRule>
  </conditionalFormatting>
  <conditionalFormatting sqref="R84:R88 R90:R91">
    <cfRule type="cellIs" dxfId="3936" priority="709" operator="lessThan">
      <formula>0.8</formula>
    </cfRule>
    <cfRule type="cellIs" dxfId="3935" priority="710" operator="greaterThan">
      <formula>1</formula>
    </cfRule>
  </conditionalFormatting>
  <conditionalFormatting sqref="R84:R88 R90:R91">
    <cfRule type="cellIs" dxfId="3934" priority="707" operator="greaterThan">
      <formula>1</formula>
    </cfRule>
    <cfRule type="cellIs" dxfId="3933" priority="708" operator="lessThan">
      <formula>0.8</formula>
    </cfRule>
  </conditionalFormatting>
  <conditionalFormatting sqref="P84:P88 P90:P91">
    <cfRule type="cellIs" dxfId="3932" priority="706" operator="greaterThan">
      <formula>0</formula>
    </cfRule>
  </conditionalFormatting>
  <conditionalFormatting sqref="Q84:Q88 Q90:Q91">
    <cfRule type="cellIs" dxfId="3931" priority="705" operator="lessThan">
      <formula>0</formula>
    </cfRule>
  </conditionalFormatting>
  <conditionalFormatting sqref="R84:R88 R90:R91">
    <cfRule type="cellIs" dxfId="3930" priority="703" operator="lessThan">
      <formula>0.8</formula>
    </cfRule>
    <cfRule type="cellIs" dxfId="3929" priority="704" operator="greaterThan">
      <formula>1</formula>
    </cfRule>
  </conditionalFormatting>
  <conditionalFormatting sqref="R84:R88 R90:R91">
    <cfRule type="cellIs" dxfId="3928" priority="701" operator="greaterThan">
      <formula>1</formula>
    </cfRule>
    <cfRule type="cellIs" dxfId="3927" priority="702" operator="lessThan">
      <formula>0.8</formula>
    </cfRule>
  </conditionalFormatting>
  <conditionalFormatting sqref="P84:P88 P90:P91">
    <cfRule type="cellIs" dxfId="3926" priority="700" operator="greaterThan">
      <formula>0</formula>
    </cfRule>
  </conditionalFormatting>
  <conditionalFormatting sqref="Q84:Q88 Q90:Q91">
    <cfRule type="cellIs" dxfId="3925" priority="699" operator="lessThan">
      <formula>0</formula>
    </cfRule>
  </conditionalFormatting>
  <conditionalFormatting sqref="R84:R88 R90:R91">
    <cfRule type="cellIs" dxfId="3924" priority="697" operator="lessThan">
      <formula>0.8</formula>
    </cfRule>
    <cfRule type="cellIs" dxfId="3923" priority="698" operator="greaterThan">
      <formula>1</formula>
    </cfRule>
  </conditionalFormatting>
  <conditionalFormatting sqref="R84:R88 R90:R91">
    <cfRule type="cellIs" dxfId="3922" priority="695" operator="greaterThan">
      <formula>1</formula>
    </cfRule>
    <cfRule type="cellIs" dxfId="3921" priority="696" operator="lessThan">
      <formula>0.8</formula>
    </cfRule>
  </conditionalFormatting>
  <conditionalFormatting sqref="P84:P88 P90:P91">
    <cfRule type="cellIs" dxfId="3920" priority="694" operator="greaterThan">
      <formula>0</formula>
    </cfRule>
  </conditionalFormatting>
  <conditionalFormatting sqref="Q84:Q88 Q90:Q91">
    <cfRule type="cellIs" dxfId="3919" priority="693" operator="lessThan">
      <formula>0</formula>
    </cfRule>
  </conditionalFormatting>
  <conditionalFormatting sqref="R84:R88 R90:R91">
    <cfRule type="cellIs" dxfId="3918" priority="691" operator="lessThan">
      <formula>0.8</formula>
    </cfRule>
    <cfRule type="cellIs" dxfId="3917" priority="692" operator="greaterThan">
      <formula>1</formula>
    </cfRule>
  </conditionalFormatting>
  <conditionalFormatting sqref="R84:R88 R90:R91">
    <cfRule type="cellIs" dxfId="3916" priority="689" operator="greaterThan">
      <formula>1</formula>
    </cfRule>
    <cfRule type="cellIs" dxfId="3915" priority="690" operator="lessThan">
      <formula>0.8</formula>
    </cfRule>
  </conditionalFormatting>
  <conditionalFormatting sqref="P84:P88 P90:P91">
    <cfRule type="cellIs" dxfId="3914" priority="688" operator="greaterThan">
      <formula>0</formula>
    </cfRule>
  </conditionalFormatting>
  <conditionalFormatting sqref="P84:P88 P90:P91">
    <cfRule type="cellIs" dxfId="3913" priority="682" operator="greaterThan">
      <formula>0</formula>
    </cfRule>
  </conditionalFormatting>
  <conditionalFormatting sqref="Q84:Q88 Q90:Q91">
    <cfRule type="cellIs" dxfId="3912" priority="687" operator="lessThan">
      <formula>0</formula>
    </cfRule>
  </conditionalFormatting>
  <conditionalFormatting sqref="R84:R88 R90:R91">
    <cfRule type="cellIs" dxfId="3911" priority="685" operator="lessThan">
      <formula>0.8</formula>
    </cfRule>
    <cfRule type="cellIs" dxfId="3910" priority="686" operator="greaterThan">
      <formula>1</formula>
    </cfRule>
  </conditionalFormatting>
  <conditionalFormatting sqref="R84:R88 R90:R91">
    <cfRule type="cellIs" dxfId="3909" priority="683" operator="greaterThan">
      <formula>1</formula>
    </cfRule>
    <cfRule type="cellIs" dxfId="3908" priority="684" operator="lessThan">
      <formula>0.8</formula>
    </cfRule>
  </conditionalFormatting>
  <conditionalFormatting sqref="P84:P88 P90:P91">
    <cfRule type="cellIs" dxfId="3907" priority="676" operator="greaterThan">
      <formula>0</formula>
    </cfRule>
  </conditionalFormatting>
  <conditionalFormatting sqref="Q84:Q88 Q90:Q91">
    <cfRule type="cellIs" dxfId="3906" priority="681" operator="lessThan">
      <formula>0</formula>
    </cfRule>
  </conditionalFormatting>
  <conditionalFormatting sqref="R84:R88 R90:R91">
    <cfRule type="cellIs" dxfId="3905" priority="679" operator="lessThan">
      <formula>0.8</formula>
    </cfRule>
    <cfRule type="cellIs" dxfId="3904" priority="680" operator="greaterThan">
      <formula>1</formula>
    </cfRule>
  </conditionalFormatting>
  <conditionalFormatting sqref="R84:R88 R90:R91">
    <cfRule type="cellIs" dxfId="3903" priority="677" operator="greaterThan">
      <formula>1</formula>
    </cfRule>
    <cfRule type="cellIs" dxfId="3902" priority="678" operator="lessThan">
      <formula>0.8</formula>
    </cfRule>
  </conditionalFormatting>
  <conditionalFormatting sqref="R84:R88 R90:R91">
    <cfRule type="cellIs" dxfId="3901" priority="673" operator="lessThan">
      <formula>0.8</formula>
    </cfRule>
    <cfRule type="cellIs" dxfId="3900" priority="674" operator="greaterThan">
      <formula>1</formula>
    </cfRule>
  </conditionalFormatting>
  <conditionalFormatting sqref="R84:R88 R90:R91">
    <cfRule type="cellIs" dxfId="3899" priority="671" operator="greaterThan">
      <formula>1</formula>
    </cfRule>
    <cfRule type="cellIs" dxfId="3898" priority="672" operator="lessThan">
      <formula>0.8</formula>
    </cfRule>
  </conditionalFormatting>
  <conditionalFormatting sqref="P84:P88 P90:P91">
    <cfRule type="cellIs" dxfId="3897" priority="670" operator="greaterThan">
      <formula>0</formula>
    </cfRule>
  </conditionalFormatting>
  <conditionalFormatting sqref="Q84:Q88 Q90:Q91">
    <cfRule type="cellIs" dxfId="3896" priority="675" operator="lessThan">
      <formula>0</formula>
    </cfRule>
  </conditionalFormatting>
  <conditionalFormatting sqref="Q84:Q88 Q90:Q91">
    <cfRule type="cellIs" dxfId="3895" priority="669" operator="lessThan">
      <formula>0</formula>
    </cfRule>
  </conditionalFormatting>
  <conditionalFormatting sqref="R84:R88 R90:R91">
    <cfRule type="cellIs" dxfId="3894" priority="667" operator="lessThan">
      <formula>0.8</formula>
    </cfRule>
    <cfRule type="cellIs" dxfId="3893" priority="668" operator="greaterThan">
      <formula>1</formula>
    </cfRule>
  </conditionalFormatting>
  <conditionalFormatting sqref="R84:R88 R90:R91">
    <cfRule type="cellIs" dxfId="3892" priority="665" operator="greaterThan">
      <formula>1</formula>
    </cfRule>
    <cfRule type="cellIs" dxfId="3891" priority="666" operator="lessThan">
      <formula>0.8</formula>
    </cfRule>
  </conditionalFormatting>
  <conditionalFormatting sqref="P84:P88 P90:P91">
    <cfRule type="cellIs" dxfId="3890" priority="664" operator="greaterThan">
      <formula>0</formula>
    </cfRule>
  </conditionalFormatting>
  <conditionalFormatting sqref="P84:P88 P90:P91">
    <cfRule type="cellIs" dxfId="3889" priority="658" operator="greaterThan">
      <formula>0</formula>
    </cfRule>
  </conditionalFormatting>
  <conditionalFormatting sqref="Q84:Q88 Q90:Q91">
    <cfRule type="cellIs" dxfId="3888" priority="663" operator="lessThan">
      <formula>0</formula>
    </cfRule>
  </conditionalFormatting>
  <conditionalFormatting sqref="R84:R88 R90:R91">
    <cfRule type="cellIs" dxfId="3887" priority="661" operator="lessThan">
      <formula>0.8</formula>
    </cfRule>
    <cfRule type="cellIs" dxfId="3886" priority="662" operator="greaterThan">
      <formula>1</formula>
    </cfRule>
  </conditionalFormatting>
  <conditionalFormatting sqref="R84:R88 R90:R91">
    <cfRule type="cellIs" dxfId="3885" priority="659" operator="greaterThan">
      <formula>1</formula>
    </cfRule>
    <cfRule type="cellIs" dxfId="3884" priority="660" operator="lessThan">
      <formula>0.8</formula>
    </cfRule>
  </conditionalFormatting>
  <conditionalFormatting sqref="P84:P88 P90:P91">
    <cfRule type="cellIs" dxfId="3883" priority="652" operator="greaterThan">
      <formula>0</formula>
    </cfRule>
  </conditionalFormatting>
  <conditionalFormatting sqref="Q84:Q88 Q90:Q91">
    <cfRule type="cellIs" dxfId="3882" priority="657" operator="lessThan">
      <formula>0</formula>
    </cfRule>
  </conditionalFormatting>
  <conditionalFormatting sqref="R84:R88 R90:R91">
    <cfRule type="cellIs" dxfId="3881" priority="655" operator="lessThan">
      <formula>0.8</formula>
    </cfRule>
    <cfRule type="cellIs" dxfId="3880" priority="656" operator="greaterThan">
      <formula>1</formula>
    </cfRule>
  </conditionalFormatting>
  <conditionalFormatting sqref="R84:R88 R90:R91">
    <cfRule type="cellIs" dxfId="3879" priority="653" operator="greaterThan">
      <formula>1</formula>
    </cfRule>
    <cfRule type="cellIs" dxfId="3878" priority="654" operator="lessThan">
      <formula>0.8</formula>
    </cfRule>
  </conditionalFormatting>
  <conditionalFormatting sqref="R84:R88 R90:R91">
    <cfRule type="cellIs" dxfId="3877" priority="649" operator="lessThan">
      <formula>0.8</formula>
    </cfRule>
    <cfRule type="cellIs" dxfId="3876" priority="650" operator="greaterThan">
      <formula>1</formula>
    </cfRule>
  </conditionalFormatting>
  <conditionalFormatting sqref="R84:R88 R90:R91">
    <cfRule type="cellIs" dxfId="3875" priority="647" operator="greaterThan">
      <formula>1</formula>
    </cfRule>
    <cfRule type="cellIs" dxfId="3874" priority="648" operator="lessThan">
      <formula>0.8</formula>
    </cfRule>
  </conditionalFormatting>
  <conditionalFormatting sqref="P84:P88 P90:P91">
    <cfRule type="cellIs" dxfId="3873" priority="646" operator="greaterThan">
      <formula>0</formula>
    </cfRule>
  </conditionalFormatting>
  <conditionalFormatting sqref="Q84:Q88 Q90:Q91">
    <cfRule type="cellIs" dxfId="3872" priority="651" operator="lessThan">
      <formula>0</formula>
    </cfRule>
  </conditionalFormatting>
  <conditionalFormatting sqref="P84:P88 P90:P91">
    <cfRule type="cellIs" dxfId="3871" priority="640" operator="greaterThan">
      <formula>0</formula>
    </cfRule>
  </conditionalFormatting>
  <conditionalFormatting sqref="Q84:Q88 Q90:Q91">
    <cfRule type="cellIs" dxfId="3870" priority="645" operator="lessThan">
      <formula>0</formula>
    </cfRule>
  </conditionalFormatting>
  <conditionalFormatting sqref="R84:R88 R90:R91">
    <cfRule type="cellIs" dxfId="3869" priority="643" operator="lessThan">
      <formula>0.8</formula>
    </cfRule>
    <cfRule type="cellIs" dxfId="3868" priority="644" operator="greaterThan">
      <formula>1</formula>
    </cfRule>
  </conditionalFormatting>
  <conditionalFormatting sqref="R84:R88 R90:R91">
    <cfRule type="cellIs" dxfId="3867" priority="641" operator="greaterThan">
      <formula>1</formula>
    </cfRule>
    <cfRule type="cellIs" dxfId="3866" priority="642" operator="lessThan">
      <formula>0.8</formula>
    </cfRule>
  </conditionalFormatting>
  <conditionalFormatting sqref="R84:R88 R90:R91">
    <cfRule type="cellIs" dxfId="3865" priority="637" operator="lessThan">
      <formula>0.8</formula>
    </cfRule>
    <cfRule type="cellIs" dxfId="3864" priority="638" operator="greaterThan">
      <formula>1</formula>
    </cfRule>
  </conditionalFormatting>
  <conditionalFormatting sqref="R84:R88 R90:R91">
    <cfRule type="cellIs" dxfId="3863" priority="635" operator="greaterThan">
      <formula>1</formula>
    </cfRule>
    <cfRule type="cellIs" dxfId="3862" priority="636" operator="lessThan">
      <formula>0.8</formula>
    </cfRule>
  </conditionalFormatting>
  <conditionalFormatting sqref="P84:P88 P90:P91">
    <cfRule type="cellIs" dxfId="3861" priority="634" operator="greaterThan">
      <formula>0</formula>
    </cfRule>
  </conditionalFormatting>
  <conditionalFormatting sqref="Q84:Q88 Q90:Q91">
    <cfRule type="cellIs" dxfId="3860" priority="639" operator="lessThan">
      <formula>0</formula>
    </cfRule>
  </conditionalFormatting>
  <conditionalFormatting sqref="R84:R88 R90:R91">
    <cfRule type="cellIs" dxfId="3859" priority="631" operator="lessThan">
      <formula>0.8</formula>
    </cfRule>
    <cfRule type="cellIs" dxfId="3858" priority="632" operator="greaterThan">
      <formula>1</formula>
    </cfRule>
  </conditionalFormatting>
  <conditionalFormatting sqref="R84:R88 R90:R91">
    <cfRule type="cellIs" dxfId="3857" priority="629" operator="greaterThan">
      <formula>1</formula>
    </cfRule>
    <cfRule type="cellIs" dxfId="3856" priority="630" operator="lessThan">
      <formula>0.8</formula>
    </cfRule>
  </conditionalFormatting>
  <conditionalFormatting sqref="P84:P88 P90:P91">
    <cfRule type="cellIs" dxfId="3855" priority="628" operator="greaterThan">
      <formula>0</formula>
    </cfRule>
  </conditionalFormatting>
  <conditionalFormatting sqref="Q84:Q88 Q90:Q91">
    <cfRule type="cellIs" dxfId="3854" priority="633" operator="lessThan">
      <formula>0</formula>
    </cfRule>
  </conditionalFormatting>
  <conditionalFormatting sqref="Q84:Q88 Q90:Q91">
    <cfRule type="cellIs" dxfId="3853" priority="627" operator="lessThan">
      <formula>0</formula>
    </cfRule>
  </conditionalFormatting>
  <conditionalFormatting sqref="R84:R88 R90:R91">
    <cfRule type="cellIs" dxfId="3852" priority="625" operator="lessThan">
      <formula>0.8</formula>
    </cfRule>
    <cfRule type="cellIs" dxfId="3851" priority="626" operator="greaterThan">
      <formula>1</formula>
    </cfRule>
  </conditionalFormatting>
  <conditionalFormatting sqref="R84:R88 R90:R91">
    <cfRule type="cellIs" dxfId="3850" priority="623" operator="greaterThan">
      <formula>1</formula>
    </cfRule>
    <cfRule type="cellIs" dxfId="3849" priority="624" operator="lessThan">
      <formula>0.8</formula>
    </cfRule>
  </conditionalFormatting>
  <conditionalFormatting sqref="P84:P88 P90:P91">
    <cfRule type="cellIs" dxfId="3848" priority="622" operator="greaterThan">
      <formula>0</formula>
    </cfRule>
  </conditionalFormatting>
  <conditionalFormatting sqref="Q84:Q88 Q90:Q91">
    <cfRule type="cellIs" dxfId="3847" priority="616" operator="lessThan">
      <formula>0</formula>
    </cfRule>
  </conditionalFormatting>
  <conditionalFormatting sqref="R84:R88 R90:R91">
    <cfRule type="cellIs" dxfId="3846" priority="620" operator="lessThan">
      <formula>0.8</formula>
    </cfRule>
    <cfRule type="cellIs" dxfId="3845" priority="621" operator="greaterThan">
      <formula>1</formula>
    </cfRule>
  </conditionalFormatting>
  <conditionalFormatting sqref="R84:R88 R90:R91">
    <cfRule type="cellIs" dxfId="3844" priority="618" operator="greaterThan">
      <formula>1</formula>
    </cfRule>
    <cfRule type="cellIs" dxfId="3843" priority="619" operator="lessThan">
      <formula>0.8</formula>
    </cfRule>
  </conditionalFormatting>
  <conditionalFormatting sqref="P84:P88 P90:P91">
    <cfRule type="cellIs" dxfId="3842" priority="617" operator="greaterThan">
      <formula>0</formula>
    </cfRule>
  </conditionalFormatting>
  <conditionalFormatting sqref="Q84:Q88 Q90:Q91">
    <cfRule type="cellIs" dxfId="3841" priority="615" operator="lessThan">
      <formula>0</formula>
    </cfRule>
  </conditionalFormatting>
  <conditionalFormatting sqref="R84:R88 R90:R91">
    <cfRule type="cellIs" dxfId="3840" priority="613" operator="lessThan">
      <formula>0.8</formula>
    </cfRule>
    <cfRule type="cellIs" dxfId="3839" priority="614" operator="greaterThan">
      <formula>1</formula>
    </cfRule>
  </conditionalFormatting>
  <conditionalFormatting sqref="R84:R88 R90:R91">
    <cfRule type="cellIs" dxfId="3838" priority="611" operator="greaterThan">
      <formula>1</formula>
    </cfRule>
    <cfRule type="cellIs" dxfId="3837" priority="612" operator="lessThan">
      <formula>0.8</formula>
    </cfRule>
  </conditionalFormatting>
  <conditionalFormatting sqref="P84:P88 P90:P91">
    <cfRule type="cellIs" dxfId="3836" priority="610" operator="greaterThan">
      <formula>0</formula>
    </cfRule>
  </conditionalFormatting>
  <conditionalFormatting sqref="Q84:Q88 Q90:Q91">
    <cfRule type="cellIs" dxfId="3835" priority="609" operator="lessThan">
      <formula>0</formula>
    </cfRule>
  </conditionalFormatting>
  <conditionalFormatting sqref="R84:R88 R90:R91">
    <cfRule type="cellIs" dxfId="3834" priority="607" operator="lessThan">
      <formula>0.8</formula>
    </cfRule>
    <cfRule type="cellIs" dxfId="3833" priority="608" operator="greaterThan">
      <formula>1</formula>
    </cfRule>
  </conditionalFormatting>
  <conditionalFormatting sqref="R84:R88 R90:R91">
    <cfRule type="cellIs" dxfId="3832" priority="605" operator="greaterThan">
      <formula>1</formula>
    </cfRule>
    <cfRule type="cellIs" dxfId="3831" priority="606" operator="lessThan">
      <formula>0.8</formula>
    </cfRule>
  </conditionalFormatting>
  <conditionalFormatting sqref="P84:P88 P90:P91">
    <cfRule type="cellIs" dxfId="3830" priority="604" operator="greaterThan">
      <formula>0</formula>
    </cfRule>
  </conditionalFormatting>
  <conditionalFormatting sqref="Q84:Q88 Q90:Q91">
    <cfRule type="cellIs" dxfId="3829" priority="603" operator="lessThan">
      <formula>0</formula>
    </cfRule>
  </conditionalFormatting>
  <conditionalFormatting sqref="R84:R88 R90:R91">
    <cfRule type="cellIs" dxfId="3828" priority="601" operator="lessThan">
      <formula>0.8</formula>
    </cfRule>
    <cfRule type="cellIs" dxfId="3827" priority="602" operator="greaterThan">
      <formula>1</formula>
    </cfRule>
  </conditionalFormatting>
  <conditionalFormatting sqref="R84:R88 R90:R91">
    <cfRule type="cellIs" dxfId="3826" priority="599" operator="greaterThan">
      <formula>1</formula>
    </cfRule>
    <cfRule type="cellIs" dxfId="3825" priority="600" operator="lessThan">
      <formula>0.8</formula>
    </cfRule>
  </conditionalFormatting>
  <conditionalFormatting sqref="P84:P88 P90:P91">
    <cfRule type="cellIs" dxfId="3824" priority="598" operator="greaterThan">
      <formula>0</formula>
    </cfRule>
  </conditionalFormatting>
  <conditionalFormatting sqref="Q84:Q88 Q90:Q91">
    <cfRule type="cellIs" dxfId="3823" priority="597" operator="lessThan">
      <formula>0</formula>
    </cfRule>
  </conditionalFormatting>
  <conditionalFormatting sqref="R84:R88 R90:R91">
    <cfRule type="cellIs" dxfId="3822" priority="595" operator="lessThan">
      <formula>0.8</formula>
    </cfRule>
    <cfRule type="cellIs" dxfId="3821" priority="596" operator="greaterThan">
      <formula>1</formula>
    </cfRule>
  </conditionalFormatting>
  <conditionalFormatting sqref="R84:R88 R90:R91">
    <cfRule type="cellIs" dxfId="3820" priority="593" operator="greaterThan">
      <formula>1</formula>
    </cfRule>
    <cfRule type="cellIs" dxfId="3819" priority="594" operator="lessThan">
      <formula>0.8</formula>
    </cfRule>
  </conditionalFormatting>
  <conditionalFormatting sqref="P84:P88 P90:P91">
    <cfRule type="cellIs" dxfId="3818" priority="592" operator="greaterThan">
      <formula>0</formula>
    </cfRule>
  </conditionalFormatting>
  <conditionalFormatting sqref="Q84:Q88 Q90:Q91">
    <cfRule type="cellIs" dxfId="3817" priority="591" operator="lessThan">
      <formula>0</formula>
    </cfRule>
  </conditionalFormatting>
  <conditionalFormatting sqref="R84:R88 R90:R91">
    <cfRule type="cellIs" dxfId="3816" priority="589" operator="lessThan">
      <formula>0.8</formula>
    </cfRule>
    <cfRule type="cellIs" dxfId="3815" priority="590" operator="greaterThan">
      <formula>1</formula>
    </cfRule>
  </conditionalFormatting>
  <conditionalFormatting sqref="R84:R88 R90:R91">
    <cfRule type="cellIs" dxfId="3814" priority="587" operator="greaterThan">
      <formula>1</formula>
    </cfRule>
    <cfRule type="cellIs" dxfId="3813" priority="588" operator="lessThan">
      <formula>0.8</formula>
    </cfRule>
  </conditionalFormatting>
  <conditionalFormatting sqref="P84:P88 P90:P91">
    <cfRule type="cellIs" dxfId="3812" priority="586" operator="greaterThan">
      <formula>0</formula>
    </cfRule>
  </conditionalFormatting>
  <conditionalFormatting sqref="P84:P88 P90:P91">
    <cfRule type="cellIs" dxfId="3811" priority="580" operator="greaterThan">
      <formula>0</formula>
    </cfRule>
  </conditionalFormatting>
  <conditionalFormatting sqref="Q84:Q88 Q90:Q91">
    <cfRule type="cellIs" dxfId="3810" priority="585" operator="lessThan">
      <formula>0</formula>
    </cfRule>
  </conditionalFormatting>
  <conditionalFormatting sqref="R84:R88 R90:R91">
    <cfRule type="cellIs" dxfId="3809" priority="583" operator="lessThan">
      <formula>0.8</formula>
    </cfRule>
    <cfRule type="cellIs" dxfId="3808" priority="584" operator="greaterThan">
      <formula>1</formula>
    </cfRule>
  </conditionalFormatting>
  <conditionalFormatting sqref="R84:R88 R90:R91">
    <cfRule type="cellIs" dxfId="3807" priority="581" operator="greaterThan">
      <formula>1</formula>
    </cfRule>
    <cfRule type="cellIs" dxfId="3806" priority="582" operator="lessThan">
      <formula>0.8</formula>
    </cfRule>
  </conditionalFormatting>
  <conditionalFormatting sqref="P84:P88 P90:P91">
    <cfRule type="cellIs" dxfId="3805" priority="574" operator="greaterThan">
      <formula>0</formula>
    </cfRule>
  </conditionalFormatting>
  <conditionalFormatting sqref="Q84:Q88 Q90:Q91">
    <cfRule type="cellIs" dxfId="3804" priority="579" operator="lessThan">
      <formula>0</formula>
    </cfRule>
  </conditionalFormatting>
  <conditionalFormatting sqref="R84:R88 R90:R91">
    <cfRule type="cellIs" dxfId="3803" priority="577" operator="lessThan">
      <formula>0.8</formula>
    </cfRule>
    <cfRule type="cellIs" dxfId="3802" priority="578" operator="greaterThan">
      <formula>1</formula>
    </cfRule>
  </conditionalFormatting>
  <conditionalFormatting sqref="R84:R88 R90:R91">
    <cfRule type="cellIs" dxfId="3801" priority="575" operator="greaterThan">
      <formula>1</formula>
    </cfRule>
    <cfRule type="cellIs" dxfId="3800" priority="576" operator="lessThan">
      <formula>0.8</formula>
    </cfRule>
  </conditionalFormatting>
  <conditionalFormatting sqref="R84:R88 R90:R91">
    <cfRule type="cellIs" dxfId="3799" priority="571" operator="lessThan">
      <formula>0.8</formula>
    </cfRule>
    <cfRule type="cellIs" dxfId="3798" priority="572" operator="greaterThan">
      <formula>1</formula>
    </cfRule>
  </conditionalFormatting>
  <conditionalFormatting sqref="R84:R88 R90:R91">
    <cfRule type="cellIs" dxfId="3797" priority="569" operator="greaterThan">
      <formula>1</formula>
    </cfRule>
    <cfRule type="cellIs" dxfId="3796" priority="570" operator="lessThan">
      <formula>0.8</formula>
    </cfRule>
  </conditionalFormatting>
  <conditionalFormatting sqref="P84:P88 P90:P91">
    <cfRule type="cellIs" dxfId="3795" priority="568" operator="greaterThan">
      <formula>0</formula>
    </cfRule>
  </conditionalFormatting>
  <conditionalFormatting sqref="Q84:Q88 Q90:Q91">
    <cfRule type="cellIs" dxfId="3794" priority="573" operator="lessThan">
      <formula>0</formula>
    </cfRule>
  </conditionalFormatting>
  <conditionalFormatting sqref="Q84:Q88 Q90:Q91">
    <cfRule type="cellIs" dxfId="3793" priority="567" operator="lessThan">
      <formula>0</formula>
    </cfRule>
  </conditionalFormatting>
  <conditionalFormatting sqref="R84:R88 R90:R91">
    <cfRule type="cellIs" dxfId="3792" priority="565" operator="lessThan">
      <formula>0.8</formula>
    </cfRule>
    <cfRule type="cellIs" dxfId="3791" priority="566" operator="greaterThan">
      <formula>1</formula>
    </cfRule>
  </conditionalFormatting>
  <conditionalFormatting sqref="R84:R88 R90:R91">
    <cfRule type="cellIs" dxfId="3790" priority="563" operator="greaterThan">
      <formula>1</formula>
    </cfRule>
    <cfRule type="cellIs" dxfId="3789" priority="564" operator="lessThan">
      <formula>0.8</formula>
    </cfRule>
  </conditionalFormatting>
  <conditionalFormatting sqref="P84:P88 P90:P91">
    <cfRule type="cellIs" dxfId="3788" priority="562" operator="greaterThan">
      <formula>0</formula>
    </cfRule>
  </conditionalFormatting>
  <conditionalFormatting sqref="Q84:Q88 Q90:Q91">
    <cfRule type="cellIs" dxfId="3787" priority="561" operator="lessThan">
      <formula>0</formula>
    </cfRule>
  </conditionalFormatting>
  <conditionalFormatting sqref="R84:R88 R90:R91">
    <cfRule type="cellIs" dxfId="3786" priority="559" operator="lessThan">
      <formula>0.8</formula>
    </cfRule>
    <cfRule type="cellIs" dxfId="3785" priority="560" operator="greaterThan">
      <formula>1</formula>
    </cfRule>
  </conditionalFormatting>
  <conditionalFormatting sqref="R84:R88 R90:R91">
    <cfRule type="cellIs" dxfId="3784" priority="557" operator="greaterThan">
      <formula>1</formula>
    </cfRule>
    <cfRule type="cellIs" dxfId="3783" priority="558" operator="lessThan">
      <formula>0.8</formula>
    </cfRule>
  </conditionalFormatting>
  <conditionalFormatting sqref="P84:P88 P90:P91">
    <cfRule type="cellIs" dxfId="3782" priority="556" operator="greaterThan">
      <formula>0</formula>
    </cfRule>
  </conditionalFormatting>
  <conditionalFormatting sqref="Q84:Q88 Q90:Q91">
    <cfRule type="cellIs" dxfId="3781" priority="555" operator="lessThan">
      <formula>0</formula>
    </cfRule>
  </conditionalFormatting>
  <conditionalFormatting sqref="R84:R88 R90:R91">
    <cfRule type="cellIs" dxfId="3780" priority="553" operator="lessThan">
      <formula>0.8</formula>
    </cfRule>
    <cfRule type="cellIs" dxfId="3779" priority="554" operator="greaterThan">
      <formula>1</formula>
    </cfRule>
  </conditionalFormatting>
  <conditionalFormatting sqref="R84:R88 R90:R91">
    <cfRule type="cellIs" dxfId="3778" priority="551" operator="greaterThan">
      <formula>1</formula>
    </cfRule>
    <cfRule type="cellIs" dxfId="3777" priority="552" operator="lessThan">
      <formula>0.8</formula>
    </cfRule>
  </conditionalFormatting>
  <conditionalFormatting sqref="P84:P88 P90:P91">
    <cfRule type="cellIs" dxfId="3776" priority="550" operator="greaterThan">
      <formula>0</formula>
    </cfRule>
  </conditionalFormatting>
  <conditionalFormatting sqref="Q84:Q88 Q90:Q91">
    <cfRule type="cellIs" dxfId="3775" priority="549" operator="lessThan">
      <formula>0</formula>
    </cfRule>
  </conditionalFormatting>
  <conditionalFormatting sqref="R84:R88 R90:R91">
    <cfRule type="cellIs" dxfId="3774" priority="547" operator="lessThan">
      <formula>0.8</formula>
    </cfRule>
    <cfRule type="cellIs" dxfId="3773" priority="548" operator="greaterThan">
      <formula>1</formula>
    </cfRule>
  </conditionalFormatting>
  <conditionalFormatting sqref="R84:R88 R90:R91">
    <cfRule type="cellIs" dxfId="3772" priority="545" operator="greaterThan">
      <formula>1</formula>
    </cfRule>
    <cfRule type="cellIs" dxfId="3771" priority="546" operator="lessThan">
      <formula>0.8</formula>
    </cfRule>
  </conditionalFormatting>
  <conditionalFormatting sqref="P84:P88 P90:P91">
    <cfRule type="cellIs" dxfId="3770" priority="544" operator="greaterThan">
      <formula>0</formula>
    </cfRule>
  </conditionalFormatting>
  <conditionalFormatting sqref="P84:P88 P90:P91">
    <cfRule type="cellIs" dxfId="3769" priority="538" operator="greaterThan">
      <formula>0</formula>
    </cfRule>
  </conditionalFormatting>
  <conditionalFormatting sqref="Q84:Q88 Q90:Q91">
    <cfRule type="cellIs" dxfId="3768" priority="543" operator="lessThan">
      <formula>0</formula>
    </cfRule>
  </conditionalFormatting>
  <conditionalFormatting sqref="R84:R88 R90:R91">
    <cfRule type="cellIs" dxfId="3767" priority="541" operator="lessThan">
      <formula>0.8</formula>
    </cfRule>
    <cfRule type="cellIs" dxfId="3766" priority="542" operator="greaterThan">
      <formula>1</formula>
    </cfRule>
  </conditionalFormatting>
  <conditionalFormatting sqref="R84:R88 R90:R91">
    <cfRule type="cellIs" dxfId="3765" priority="539" operator="greaterThan">
      <formula>1</formula>
    </cfRule>
    <cfRule type="cellIs" dxfId="3764" priority="540" operator="lessThan">
      <formula>0.8</formula>
    </cfRule>
  </conditionalFormatting>
  <conditionalFormatting sqref="P84:P88 P90:P91">
    <cfRule type="cellIs" dxfId="3763" priority="532" operator="greaterThan">
      <formula>0</formula>
    </cfRule>
  </conditionalFormatting>
  <conditionalFormatting sqref="Q84:Q88 Q90:Q91">
    <cfRule type="cellIs" dxfId="3762" priority="537" operator="lessThan">
      <formula>0</formula>
    </cfRule>
  </conditionalFormatting>
  <conditionalFormatting sqref="R84:R88 R90:R91">
    <cfRule type="cellIs" dxfId="3761" priority="535" operator="lessThan">
      <formula>0.8</formula>
    </cfRule>
    <cfRule type="cellIs" dxfId="3760" priority="536" operator="greaterThan">
      <formula>1</formula>
    </cfRule>
  </conditionalFormatting>
  <conditionalFormatting sqref="R84:R88 R90:R91">
    <cfRule type="cellIs" dxfId="3759" priority="533" operator="greaterThan">
      <formula>1</formula>
    </cfRule>
    <cfRule type="cellIs" dxfId="3758" priority="534" operator="lessThan">
      <formula>0.8</formula>
    </cfRule>
  </conditionalFormatting>
  <conditionalFormatting sqref="R84:R88 R90:R91">
    <cfRule type="cellIs" dxfId="3757" priority="529" operator="lessThan">
      <formula>0.8</formula>
    </cfRule>
    <cfRule type="cellIs" dxfId="3756" priority="530" operator="greaterThan">
      <formula>1</formula>
    </cfRule>
  </conditionalFormatting>
  <conditionalFormatting sqref="R84:R88 R90:R91">
    <cfRule type="cellIs" dxfId="3755" priority="527" operator="greaterThan">
      <formula>1</formula>
    </cfRule>
    <cfRule type="cellIs" dxfId="3754" priority="528" operator="lessThan">
      <formula>0.8</formula>
    </cfRule>
  </conditionalFormatting>
  <conditionalFormatting sqref="P84:P88 P90:P91">
    <cfRule type="cellIs" dxfId="3753" priority="526" operator="greaterThan">
      <formula>0</formula>
    </cfRule>
  </conditionalFormatting>
  <conditionalFormatting sqref="Q84:Q88 Q90:Q91">
    <cfRule type="cellIs" dxfId="3752" priority="531" operator="lessThan">
      <formula>0</formula>
    </cfRule>
  </conditionalFormatting>
  <conditionalFormatting sqref="Q84:Q88 Q90:Q91">
    <cfRule type="cellIs" dxfId="3751" priority="525" operator="lessThan">
      <formula>0</formula>
    </cfRule>
  </conditionalFormatting>
  <conditionalFormatting sqref="R84:R88 R90:R91">
    <cfRule type="cellIs" dxfId="3750" priority="523" operator="lessThan">
      <formula>0.8</formula>
    </cfRule>
    <cfRule type="cellIs" dxfId="3749" priority="524" operator="greaterThan">
      <formula>1</formula>
    </cfRule>
  </conditionalFormatting>
  <conditionalFormatting sqref="R84:R88 R90:R91">
    <cfRule type="cellIs" dxfId="3748" priority="521" operator="greaterThan">
      <formula>1</formula>
    </cfRule>
    <cfRule type="cellIs" dxfId="3747" priority="522" operator="lessThan">
      <formula>0.8</formula>
    </cfRule>
  </conditionalFormatting>
  <conditionalFormatting sqref="P84:P88 P90:P91">
    <cfRule type="cellIs" dxfId="3746" priority="520" operator="greaterThan">
      <formula>0</formula>
    </cfRule>
  </conditionalFormatting>
  <conditionalFormatting sqref="P84:P88 P90:P91">
    <cfRule type="cellIs" dxfId="3745" priority="514" operator="greaterThan">
      <formula>0</formula>
    </cfRule>
  </conditionalFormatting>
  <conditionalFormatting sqref="Q84:Q88 Q90:Q91">
    <cfRule type="cellIs" dxfId="3744" priority="519" operator="lessThan">
      <formula>0</formula>
    </cfRule>
  </conditionalFormatting>
  <conditionalFormatting sqref="R84:R88 R90:R91">
    <cfRule type="cellIs" dxfId="3743" priority="517" operator="lessThan">
      <formula>0.8</formula>
    </cfRule>
    <cfRule type="cellIs" dxfId="3742" priority="518" operator="greaterThan">
      <formula>1</formula>
    </cfRule>
  </conditionalFormatting>
  <conditionalFormatting sqref="R84:R88 R90:R91">
    <cfRule type="cellIs" dxfId="3741" priority="515" operator="greaterThan">
      <formula>1</formula>
    </cfRule>
    <cfRule type="cellIs" dxfId="3740" priority="516" operator="lessThan">
      <formula>0.8</formula>
    </cfRule>
  </conditionalFormatting>
  <conditionalFormatting sqref="P84:P88 P90:P91">
    <cfRule type="cellIs" dxfId="3739" priority="508" operator="greaterThan">
      <formula>0</formula>
    </cfRule>
  </conditionalFormatting>
  <conditionalFormatting sqref="Q84:Q88 Q90:Q91">
    <cfRule type="cellIs" dxfId="3738" priority="513" operator="lessThan">
      <formula>0</formula>
    </cfRule>
  </conditionalFormatting>
  <conditionalFormatting sqref="R84:R88 R90:R91">
    <cfRule type="cellIs" dxfId="3737" priority="511" operator="lessThan">
      <formula>0.8</formula>
    </cfRule>
    <cfRule type="cellIs" dxfId="3736" priority="512" operator="greaterThan">
      <formula>1</formula>
    </cfRule>
  </conditionalFormatting>
  <conditionalFormatting sqref="R84:R88 R90:R91">
    <cfRule type="cellIs" dxfId="3735" priority="509" operator="greaterThan">
      <formula>1</formula>
    </cfRule>
    <cfRule type="cellIs" dxfId="3734" priority="510" operator="lessThan">
      <formula>0.8</formula>
    </cfRule>
  </conditionalFormatting>
  <conditionalFormatting sqref="R84:R88 R90:R91">
    <cfRule type="cellIs" dxfId="3733" priority="505" operator="lessThan">
      <formula>0.8</formula>
    </cfRule>
    <cfRule type="cellIs" dxfId="3732" priority="506" operator="greaterThan">
      <formula>1</formula>
    </cfRule>
  </conditionalFormatting>
  <conditionalFormatting sqref="R84:R88 R90:R91">
    <cfRule type="cellIs" dxfId="3731" priority="503" operator="greaterThan">
      <formula>1</formula>
    </cfRule>
    <cfRule type="cellIs" dxfId="3730" priority="504" operator="lessThan">
      <formula>0.8</formula>
    </cfRule>
  </conditionalFormatting>
  <conditionalFormatting sqref="P84:P88 P90:P91">
    <cfRule type="cellIs" dxfId="3729" priority="502" operator="greaterThan">
      <formula>0</formula>
    </cfRule>
  </conditionalFormatting>
  <conditionalFormatting sqref="Q84:Q88 Q90:Q91">
    <cfRule type="cellIs" dxfId="3728" priority="507" operator="lessThan">
      <formula>0</formula>
    </cfRule>
  </conditionalFormatting>
  <conditionalFormatting sqref="P84:P88 P90:P91">
    <cfRule type="cellIs" dxfId="3727" priority="496" operator="greaterThan">
      <formula>0</formula>
    </cfRule>
  </conditionalFormatting>
  <conditionalFormatting sqref="Q84:Q88 Q90:Q91">
    <cfRule type="cellIs" dxfId="3726" priority="501" operator="lessThan">
      <formula>0</formula>
    </cfRule>
  </conditionalFormatting>
  <conditionalFormatting sqref="R84:R88 R90:R91">
    <cfRule type="cellIs" dxfId="3725" priority="499" operator="lessThan">
      <formula>0.8</formula>
    </cfRule>
    <cfRule type="cellIs" dxfId="3724" priority="500" operator="greaterThan">
      <formula>1</formula>
    </cfRule>
  </conditionalFormatting>
  <conditionalFormatting sqref="R84:R88 R90:R91">
    <cfRule type="cellIs" dxfId="3723" priority="497" operator="greaterThan">
      <formula>1</formula>
    </cfRule>
    <cfRule type="cellIs" dxfId="3722" priority="498" operator="lessThan">
      <formula>0.8</formula>
    </cfRule>
  </conditionalFormatting>
  <conditionalFormatting sqref="R84:R88 R90:R91">
    <cfRule type="cellIs" dxfId="3721" priority="493" operator="lessThan">
      <formula>0.8</formula>
    </cfRule>
    <cfRule type="cellIs" dxfId="3720" priority="494" operator="greaterThan">
      <formula>1</formula>
    </cfRule>
  </conditionalFormatting>
  <conditionalFormatting sqref="R84:R88 R90:R91">
    <cfRule type="cellIs" dxfId="3719" priority="491" operator="greaterThan">
      <formula>1</formula>
    </cfRule>
    <cfRule type="cellIs" dxfId="3718" priority="492" operator="lessThan">
      <formula>0.8</formula>
    </cfRule>
  </conditionalFormatting>
  <conditionalFormatting sqref="P84:P88 P90:P91">
    <cfRule type="cellIs" dxfId="3717" priority="490" operator="greaterThan">
      <formula>0</formula>
    </cfRule>
  </conditionalFormatting>
  <conditionalFormatting sqref="Q84:Q88 Q90:Q91">
    <cfRule type="cellIs" dxfId="3716" priority="495" operator="lessThan">
      <formula>0</formula>
    </cfRule>
  </conditionalFormatting>
  <conditionalFormatting sqref="R84:R88 R90:R91">
    <cfRule type="cellIs" dxfId="3715" priority="487" operator="lessThan">
      <formula>0.8</formula>
    </cfRule>
    <cfRule type="cellIs" dxfId="3714" priority="488" operator="greaterThan">
      <formula>1</formula>
    </cfRule>
  </conditionalFormatting>
  <conditionalFormatting sqref="R84:R88 R90:R91">
    <cfRule type="cellIs" dxfId="3713" priority="485" operator="greaterThan">
      <formula>1</formula>
    </cfRule>
    <cfRule type="cellIs" dxfId="3712" priority="486" operator="lessThan">
      <formula>0.8</formula>
    </cfRule>
  </conditionalFormatting>
  <conditionalFormatting sqref="P84:P88 P90:P91">
    <cfRule type="cellIs" dxfId="3711" priority="484" operator="greaterThan">
      <formula>0</formula>
    </cfRule>
  </conditionalFormatting>
  <conditionalFormatting sqref="Q84:Q88 Q90:Q91">
    <cfRule type="cellIs" dxfId="3710" priority="489" operator="lessThan">
      <formula>0</formula>
    </cfRule>
  </conditionalFormatting>
  <conditionalFormatting sqref="Q84:Q88 Q90:Q91">
    <cfRule type="cellIs" dxfId="3709" priority="483" operator="lessThan">
      <formula>0</formula>
    </cfRule>
  </conditionalFormatting>
  <conditionalFormatting sqref="R84:R88 R90:R91">
    <cfRule type="cellIs" dxfId="3708" priority="481" operator="lessThan">
      <formula>0.8</formula>
    </cfRule>
    <cfRule type="cellIs" dxfId="3707" priority="482" operator="greaterThan">
      <formula>1</formula>
    </cfRule>
  </conditionalFormatting>
  <conditionalFormatting sqref="R84:R88 R90:R91">
    <cfRule type="cellIs" dxfId="3706" priority="479" operator="greaterThan">
      <formula>1</formula>
    </cfRule>
    <cfRule type="cellIs" dxfId="3705" priority="480" operator="lessThan">
      <formula>0.8</formula>
    </cfRule>
  </conditionalFormatting>
  <conditionalFormatting sqref="P84:P88 P90:P91">
    <cfRule type="cellIs" dxfId="3704" priority="478" operator="greaterThan">
      <formula>0</formula>
    </cfRule>
  </conditionalFormatting>
  <conditionalFormatting sqref="Q84:Q88 Q90:Q91">
    <cfRule type="cellIs" dxfId="3703" priority="472" operator="lessThan">
      <formula>0</formula>
    </cfRule>
  </conditionalFormatting>
  <conditionalFormatting sqref="R84:R88 R90:R91">
    <cfRule type="cellIs" dxfId="3702" priority="476" operator="lessThan">
      <formula>0.8</formula>
    </cfRule>
    <cfRule type="cellIs" dxfId="3701" priority="477" operator="greaterThan">
      <formula>1</formula>
    </cfRule>
  </conditionalFormatting>
  <conditionalFormatting sqref="R84:R88 R90:R91">
    <cfRule type="cellIs" dxfId="3700" priority="474" operator="greaterThan">
      <formula>1</formula>
    </cfRule>
    <cfRule type="cellIs" dxfId="3699" priority="475" operator="lessThan">
      <formula>0.8</formula>
    </cfRule>
  </conditionalFormatting>
  <conditionalFormatting sqref="P84:P88 P90:P91">
    <cfRule type="cellIs" dxfId="3698" priority="473" operator="greaterThan">
      <formula>0</formula>
    </cfRule>
  </conditionalFormatting>
  <conditionalFormatting sqref="Q84:Q88 Q90:Q91">
    <cfRule type="cellIs" dxfId="3697" priority="471" operator="lessThan">
      <formula>0</formula>
    </cfRule>
  </conditionalFormatting>
  <conditionalFormatting sqref="R84:R88 R90:R91">
    <cfRule type="cellIs" dxfId="3696" priority="469" operator="lessThan">
      <formula>0.8</formula>
    </cfRule>
    <cfRule type="cellIs" dxfId="3695" priority="470" operator="greaterThan">
      <formula>1</formula>
    </cfRule>
  </conditionalFormatting>
  <conditionalFormatting sqref="R84:R88 R90:R91">
    <cfRule type="cellIs" dxfId="3694" priority="467" operator="greaterThan">
      <formula>1</formula>
    </cfRule>
    <cfRule type="cellIs" dxfId="3693" priority="468" operator="lessThan">
      <formula>0.8</formula>
    </cfRule>
  </conditionalFormatting>
  <conditionalFormatting sqref="P84:P88 P90:P91">
    <cfRule type="cellIs" dxfId="3692" priority="466" operator="greaterThan">
      <formula>0</formula>
    </cfRule>
  </conditionalFormatting>
  <conditionalFormatting sqref="Q84:Q88 Q90:Q91">
    <cfRule type="cellIs" dxfId="3691" priority="465" operator="lessThan">
      <formula>0</formula>
    </cfRule>
  </conditionalFormatting>
  <conditionalFormatting sqref="R84:R88 R90:R91">
    <cfRule type="cellIs" dxfId="3690" priority="463" operator="lessThan">
      <formula>0.8</formula>
    </cfRule>
    <cfRule type="cellIs" dxfId="3689" priority="464" operator="greaterThan">
      <formula>1</formula>
    </cfRule>
  </conditionalFormatting>
  <conditionalFormatting sqref="R84:R88 R90:R91">
    <cfRule type="cellIs" dxfId="3688" priority="461" operator="greaterThan">
      <formula>1</formula>
    </cfRule>
    <cfRule type="cellIs" dxfId="3687" priority="462" operator="lessThan">
      <formula>0.8</formula>
    </cfRule>
  </conditionalFormatting>
  <conditionalFormatting sqref="P84:P88 P90:P91">
    <cfRule type="cellIs" dxfId="3686" priority="460" operator="greaterThan">
      <formula>0</formula>
    </cfRule>
  </conditionalFormatting>
  <conditionalFormatting sqref="Q84:Q88 Q90:Q91">
    <cfRule type="cellIs" dxfId="3685" priority="459" operator="lessThan">
      <formula>0</formula>
    </cfRule>
  </conditionalFormatting>
  <conditionalFormatting sqref="R84:R88 R90:R91">
    <cfRule type="cellIs" dxfId="3684" priority="457" operator="lessThan">
      <formula>0.8</formula>
    </cfRule>
    <cfRule type="cellIs" dxfId="3683" priority="458" operator="greaterThan">
      <formula>1</formula>
    </cfRule>
  </conditionalFormatting>
  <conditionalFormatting sqref="R84:R88 R90:R91">
    <cfRule type="cellIs" dxfId="3682" priority="455" operator="greaterThan">
      <formula>1</formula>
    </cfRule>
    <cfRule type="cellIs" dxfId="3681" priority="456" operator="lessThan">
      <formula>0.8</formula>
    </cfRule>
  </conditionalFormatting>
  <conditionalFormatting sqref="P84:P88 P90:P91">
    <cfRule type="cellIs" dxfId="3680" priority="454" operator="greaterThan">
      <formula>0</formula>
    </cfRule>
  </conditionalFormatting>
  <conditionalFormatting sqref="Q84:Q88 Q90:Q91">
    <cfRule type="cellIs" dxfId="3679" priority="453" operator="lessThan">
      <formula>0</formula>
    </cfRule>
  </conditionalFormatting>
  <conditionalFormatting sqref="R84:R88 R90:R91">
    <cfRule type="cellIs" dxfId="3678" priority="451" operator="lessThan">
      <formula>0.8</formula>
    </cfRule>
    <cfRule type="cellIs" dxfId="3677" priority="452" operator="greaterThan">
      <formula>1</formula>
    </cfRule>
  </conditionalFormatting>
  <conditionalFormatting sqref="R84:R88 R90:R91">
    <cfRule type="cellIs" dxfId="3676" priority="449" operator="greaterThan">
      <formula>1</formula>
    </cfRule>
    <cfRule type="cellIs" dxfId="3675" priority="450" operator="lessThan">
      <formula>0.8</formula>
    </cfRule>
  </conditionalFormatting>
  <conditionalFormatting sqref="P84:P88 P90:P91">
    <cfRule type="cellIs" dxfId="3674" priority="448" operator="greaterThan">
      <formula>0</formula>
    </cfRule>
  </conditionalFormatting>
  <conditionalFormatting sqref="Q84:Q88 Q90:Q91">
    <cfRule type="cellIs" dxfId="3673" priority="447" operator="lessThan">
      <formula>0</formula>
    </cfRule>
  </conditionalFormatting>
  <conditionalFormatting sqref="R84:R88 R90:R91">
    <cfRule type="cellIs" dxfId="3672" priority="445" operator="lessThan">
      <formula>0.8</formula>
    </cfRule>
    <cfRule type="cellIs" dxfId="3671" priority="446" operator="greaterThan">
      <formula>1</formula>
    </cfRule>
  </conditionalFormatting>
  <conditionalFormatting sqref="R84:R88 R90:R91">
    <cfRule type="cellIs" dxfId="3670" priority="443" operator="greaterThan">
      <formula>1</formula>
    </cfRule>
    <cfRule type="cellIs" dxfId="3669" priority="444" operator="lessThan">
      <formula>0.8</formula>
    </cfRule>
  </conditionalFormatting>
  <conditionalFormatting sqref="P84:P88 P90:P91">
    <cfRule type="cellIs" dxfId="3668" priority="442" operator="greaterThan">
      <formula>0</formula>
    </cfRule>
  </conditionalFormatting>
  <conditionalFormatting sqref="P84:P88 P90:P91">
    <cfRule type="cellIs" dxfId="3667" priority="436" operator="greaterThan">
      <formula>0</formula>
    </cfRule>
  </conditionalFormatting>
  <conditionalFormatting sqref="Q84:Q88 Q90:Q91">
    <cfRule type="cellIs" dxfId="3666" priority="441" operator="lessThan">
      <formula>0</formula>
    </cfRule>
  </conditionalFormatting>
  <conditionalFormatting sqref="R84:R88 R90:R91">
    <cfRule type="cellIs" dxfId="3665" priority="439" operator="lessThan">
      <formula>0.8</formula>
    </cfRule>
    <cfRule type="cellIs" dxfId="3664" priority="440" operator="greaterThan">
      <formula>1</formula>
    </cfRule>
  </conditionalFormatting>
  <conditionalFormatting sqref="R84:R88 R90:R91">
    <cfRule type="cellIs" dxfId="3663" priority="437" operator="greaterThan">
      <formula>1</formula>
    </cfRule>
    <cfRule type="cellIs" dxfId="3662" priority="438" operator="lessThan">
      <formula>0.8</formula>
    </cfRule>
  </conditionalFormatting>
  <conditionalFormatting sqref="P84:P88 P90:P91">
    <cfRule type="cellIs" dxfId="3661" priority="430" operator="greaterThan">
      <formula>0</formula>
    </cfRule>
  </conditionalFormatting>
  <conditionalFormatting sqref="Q84:Q88 Q90:Q91">
    <cfRule type="cellIs" dxfId="3660" priority="435" operator="lessThan">
      <formula>0</formula>
    </cfRule>
  </conditionalFormatting>
  <conditionalFormatting sqref="R84:R88 R90:R91">
    <cfRule type="cellIs" dxfId="3659" priority="433" operator="lessThan">
      <formula>0.8</formula>
    </cfRule>
    <cfRule type="cellIs" dxfId="3658" priority="434" operator="greaterThan">
      <formula>1</formula>
    </cfRule>
  </conditionalFormatting>
  <conditionalFormatting sqref="R84:R88 R90:R91">
    <cfRule type="cellIs" dxfId="3657" priority="431" operator="greaterThan">
      <formula>1</formula>
    </cfRule>
    <cfRule type="cellIs" dxfId="3656" priority="432" operator="lessThan">
      <formula>0.8</formula>
    </cfRule>
  </conditionalFormatting>
  <conditionalFormatting sqref="R84:R88 R90:R91">
    <cfRule type="cellIs" dxfId="3655" priority="427" operator="lessThan">
      <formula>0.8</formula>
    </cfRule>
    <cfRule type="cellIs" dxfId="3654" priority="428" operator="greaterThan">
      <formula>1</formula>
    </cfRule>
  </conditionalFormatting>
  <conditionalFormatting sqref="R84:R88 R90:R91">
    <cfRule type="cellIs" dxfId="3653" priority="425" operator="greaterThan">
      <formula>1</formula>
    </cfRule>
    <cfRule type="cellIs" dxfId="3652" priority="426" operator="lessThan">
      <formula>0.8</formula>
    </cfRule>
  </conditionalFormatting>
  <conditionalFormatting sqref="P84:P88 P90:P91">
    <cfRule type="cellIs" dxfId="3651" priority="424" operator="greaterThan">
      <formula>0</formula>
    </cfRule>
  </conditionalFormatting>
  <conditionalFormatting sqref="Q84:Q88 Q90:Q91">
    <cfRule type="cellIs" dxfId="3650" priority="429" operator="lessThan">
      <formula>0</formula>
    </cfRule>
  </conditionalFormatting>
  <conditionalFormatting sqref="Q84:Q88 Q90:Q91">
    <cfRule type="cellIs" dxfId="3649" priority="418" operator="lessThan">
      <formula>0</formula>
    </cfRule>
  </conditionalFormatting>
  <conditionalFormatting sqref="P84:P88 P90:P91">
    <cfRule type="cellIs" dxfId="3648" priority="419" operator="greaterThan">
      <formula>0</formula>
    </cfRule>
  </conditionalFormatting>
  <conditionalFormatting sqref="R84:R88 R90:R91">
    <cfRule type="cellIs" dxfId="3647" priority="422" operator="lessThan">
      <formula>0.8</formula>
    </cfRule>
    <cfRule type="cellIs" dxfId="3646" priority="423" operator="greaterThan">
      <formula>1</formula>
    </cfRule>
  </conditionalFormatting>
  <conditionalFormatting sqref="R84:R88 R90:R91">
    <cfRule type="cellIs" dxfId="3645" priority="420" operator="greaterThan">
      <formula>1</formula>
    </cfRule>
    <cfRule type="cellIs" dxfId="3644" priority="421" operator="lessThan">
      <formula>0.8</formula>
    </cfRule>
  </conditionalFormatting>
  <conditionalFormatting sqref="Q84:Q88 Q90:Q91">
    <cfRule type="cellIs" dxfId="3643" priority="412" operator="lessThan">
      <formula>0</formula>
    </cfRule>
  </conditionalFormatting>
  <conditionalFormatting sqref="R84:R88 R90:R91">
    <cfRule type="cellIs" dxfId="3642" priority="416" operator="lessThan">
      <formula>0.8</formula>
    </cfRule>
    <cfRule type="cellIs" dxfId="3641" priority="417" operator="greaterThan">
      <formula>1</formula>
    </cfRule>
  </conditionalFormatting>
  <conditionalFormatting sqref="R84:R88 R90:R91">
    <cfRule type="cellIs" dxfId="3640" priority="414" operator="greaterThan">
      <formula>1</formula>
    </cfRule>
    <cfRule type="cellIs" dxfId="3639" priority="415" operator="lessThan">
      <formula>0.8</formula>
    </cfRule>
  </conditionalFormatting>
  <conditionalFormatting sqref="P84:P88 P90:P91">
    <cfRule type="cellIs" dxfId="3638" priority="413" operator="greaterThan">
      <formula>0</formula>
    </cfRule>
  </conditionalFormatting>
  <conditionalFormatting sqref="Q84:Q88 Q90:Q91">
    <cfRule type="cellIs" dxfId="3637" priority="411" operator="lessThan">
      <formula>0</formula>
    </cfRule>
  </conditionalFormatting>
  <conditionalFormatting sqref="R84:R88 R90:R91">
    <cfRule type="cellIs" dxfId="3636" priority="409" operator="lessThan">
      <formula>0.8</formula>
    </cfRule>
    <cfRule type="cellIs" dxfId="3635" priority="410" operator="greaterThan">
      <formula>1</formula>
    </cfRule>
  </conditionalFormatting>
  <conditionalFormatting sqref="R84:R88 R90:R91">
    <cfRule type="cellIs" dxfId="3634" priority="407" operator="greaterThan">
      <formula>1</formula>
    </cfRule>
    <cfRule type="cellIs" dxfId="3633" priority="408" operator="lessThan">
      <formula>0.8</formula>
    </cfRule>
  </conditionalFormatting>
  <conditionalFormatting sqref="P84:P88 P90:P91">
    <cfRule type="cellIs" dxfId="3632" priority="406" operator="greaterThan">
      <formula>0</formula>
    </cfRule>
  </conditionalFormatting>
  <conditionalFormatting sqref="Q84:Q88 Q90:Q91">
    <cfRule type="cellIs" dxfId="3631" priority="405" operator="lessThan">
      <formula>0</formula>
    </cfRule>
  </conditionalFormatting>
  <conditionalFormatting sqref="R84:R88 R90:R91">
    <cfRule type="cellIs" dxfId="3630" priority="403" operator="lessThan">
      <formula>0.8</formula>
    </cfRule>
    <cfRule type="cellIs" dxfId="3629" priority="404" operator="greaterThan">
      <formula>1</formula>
    </cfRule>
  </conditionalFormatting>
  <conditionalFormatting sqref="R84:R88 R90:R91">
    <cfRule type="cellIs" dxfId="3628" priority="401" operator="greaterThan">
      <formula>1</formula>
    </cfRule>
    <cfRule type="cellIs" dxfId="3627" priority="402" operator="lessThan">
      <formula>0.8</formula>
    </cfRule>
  </conditionalFormatting>
  <conditionalFormatting sqref="P84:P88 P90:P91">
    <cfRule type="cellIs" dxfId="3626" priority="400" operator="greaterThan">
      <formula>0</formula>
    </cfRule>
  </conditionalFormatting>
  <conditionalFormatting sqref="Q84:Q88 Q90:Q91">
    <cfRule type="cellIs" dxfId="3625" priority="399" operator="lessThan">
      <formula>0</formula>
    </cfRule>
  </conditionalFormatting>
  <conditionalFormatting sqref="R84:R88 R90:R91">
    <cfRule type="cellIs" dxfId="3624" priority="397" operator="lessThan">
      <formula>0.8</formula>
    </cfRule>
    <cfRule type="cellIs" dxfId="3623" priority="398" operator="greaterThan">
      <formula>1</formula>
    </cfRule>
  </conditionalFormatting>
  <conditionalFormatting sqref="R84:R88 R90:R91">
    <cfRule type="cellIs" dxfId="3622" priority="395" operator="greaterThan">
      <formula>1</formula>
    </cfRule>
    <cfRule type="cellIs" dxfId="3621" priority="396" operator="lessThan">
      <formula>0.8</formula>
    </cfRule>
  </conditionalFormatting>
  <conditionalFormatting sqref="P84:P88 P90:P91">
    <cfRule type="cellIs" dxfId="3620" priority="394" operator="greaterThan">
      <formula>0</formula>
    </cfRule>
  </conditionalFormatting>
  <conditionalFormatting sqref="Q84:Q88 Q90:Q91">
    <cfRule type="cellIs" dxfId="3619" priority="393" operator="lessThan">
      <formula>0</formula>
    </cfRule>
  </conditionalFormatting>
  <conditionalFormatting sqref="R84:R88 R90:R91">
    <cfRule type="cellIs" dxfId="3618" priority="391" operator="lessThan">
      <formula>0.8</formula>
    </cfRule>
    <cfRule type="cellIs" dxfId="3617" priority="392" operator="greaterThan">
      <formula>1</formula>
    </cfRule>
  </conditionalFormatting>
  <conditionalFormatting sqref="R84:R88 R90:R91">
    <cfRule type="cellIs" dxfId="3616" priority="389" operator="greaterThan">
      <formula>1</formula>
    </cfRule>
    <cfRule type="cellIs" dxfId="3615" priority="390" operator="lessThan">
      <formula>0.8</formula>
    </cfRule>
  </conditionalFormatting>
  <conditionalFormatting sqref="P84:P88 P90:P91">
    <cfRule type="cellIs" dxfId="3614" priority="388" operator="greaterThan">
      <formula>0</formula>
    </cfRule>
  </conditionalFormatting>
  <conditionalFormatting sqref="Q84:Q88 Q90:Q91">
    <cfRule type="cellIs" dxfId="3613" priority="387" operator="lessThan">
      <formula>0</formula>
    </cfRule>
  </conditionalFormatting>
  <conditionalFormatting sqref="R84:R88 R90:R91">
    <cfRule type="cellIs" dxfId="3612" priority="385" operator="lessThan">
      <formula>0.8</formula>
    </cfRule>
    <cfRule type="cellIs" dxfId="3611" priority="386" operator="greaterThan">
      <formula>1</formula>
    </cfRule>
  </conditionalFormatting>
  <conditionalFormatting sqref="R84:R88 R90:R91">
    <cfRule type="cellIs" dxfId="3610" priority="383" operator="greaterThan">
      <formula>1</formula>
    </cfRule>
    <cfRule type="cellIs" dxfId="3609" priority="384" operator="lessThan">
      <formula>0.8</formula>
    </cfRule>
  </conditionalFormatting>
  <conditionalFormatting sqref="P84:P88 P90:P91">
    <cfRule type="cellIs" dxfId="3608" priority="382" operator="greaterThan">
      <formula>0</formula>
    </cfRule>
  </conditionalFormatting>
  <conditionalFormatting sqref="Q84:Q88 Q90:Q91">
    <cfRule type="cellIs" dxfId="3607" priority="381" operator="lessThan">
      <formula>0</formula>
    </cfRule>
  </conditionalFormatting>
  <conditionalFormatting sqref="R84:R88 R90:R91">
    <cfRule type="cellIs" dxfId="3606" priority="379" operator="lessThan">
      <formula>0.8</formula>
    </cfRule>
    <cfRule type="cellIs" dxfId="3605" priority="380" operator="greaterThan">
      <formula>1</formula>
    </cfRule>
  </conditionalFormatting>
  <conditionalFormatting sqref="R84:R88 R90:R91">
    <cfRule type="cellIs" dxfId="3604" priority="377" operator="greaterThan">
      <formula>1</formula>
    </cfRule>
    <cfRule type="cellIs" dxfId="3603" priority="378" operator="lessThan">
      <formula>0.8</formula>
    </cfRule>
  </conditionalFormatting>
  <conditionalFormatting sqref="P84:P88 P90:P91">
    <cfRule type="cellIs" dxfId="3602" priority="376" operator="greaterThan">
      <formula>0</formula>
    </cfRule>
  </conditionalFormatting>
  <conditionalFormatting sqref="Q84:Q88 Q90:Q91">
    <cfRule type="cellIs" dxfId="3601" priority="375" operator="lessThan">
      <formula>0</formula>
    </cfRule>
  </conditionalFormatting>
  <conditionalFormatting sqref="R84:R88 R90:R91">
    <cfRule type="cellIs" dxfId="3600" priority="373" operator="lessThan">
      <formula>0.8</formula>
    </cfRule>
    <cfRule type="cellIs" dxfId="3599" priority="374" operator="greaterThan">
      <formula>1</formula>
    </cfRule>
  </conditionalFormatting>
  <conditionalFormatting sqref="R84:R88 R90:R91">
    <cfRule type="cellIs" dxfId="3598" priority="371" operator="greaterThan">
      <formula>1</formula>
    </cfRule>
    <cfRule type="cellIs" dxfId="3597" priority="372" operator="lessThan">
      <formula>0.8</formula>
    </cfRule>
  </conditionalFormatting>
  <conditionalFormatting sqref="P84:P88 P90:P91">
    <cfRule type="cellIs" dxfId="3596" priority="370" operator="greaterThan">
      <formula>0</formula>
    </cfRule>
  </conditionalFormatting>
  <conditionalFormatting sqref="P84:P88 P90:P91">
    <cfRule type="cellIs" dxfId="3595" priority="364" operator="greaterThan">
      <formula>0</formula>
    </cfRule>
  </conditionalFormatting>
  <conditionalFormatting sqref="Q84:Q88 Q90:Q91">
    <cfRule type="cellIs" dxfId="3594" priority="369" operator="lessThan">
      <formula>0</formula>
    </cfRule>
  </conditionalFormatting>
  <conditionalFormatting sqref="R84:R88 R90:R91">
    <cfRule type="cellIs" dxfId="3593" priority="367" operator="lessThan">
      <formula>0.8</formula>
    </cfRule>
    <cfRule type="cellIs" dxfId="3592" priority="368" operator="greaterThan">
      <formula>1</formula>
    </cfRule>
  </conditionalFormatting>
  <conditionalFormatting sqref="R84:R88 R90:R91">
    <cfRule type="cellIs" dxfId="3591" priority="365" operator="greaterThan">
      <formula>1</formula>
    </cfRule>
    <cfRule type="cellIs" dxfId="3590" priority="366" operator="lessThan">
      <formula>0.8</formula>
    </cfRule>
  </conditionalFormatting>
  <conditionalFormatting sqref="P84:P88 P90:P91">
    <cfRule type="cellIs" dxfId="3589" priority="358" operator="greaterThan">
      <formula>0</formula>
    </cfRule>
  </conditionalFormatting>
  <conditionalFormatting sqref="Q84:Q88 Q90:Q91">
    <cfRule type="cellIs" dxfId="3588" priority="363" operator="lessThan">
      <formula>0</formula>
    </cfRule>
  </conditionalFormatting>
  <conditionalFormatting sqref="R84:R88 R90:R91">
    <cfRule type="cellIs" dxfId="3587" priority="361" operator="lessThan">
      <formula>0.8</formula>
    </cfRule>
    <cfRule type="cellIs" dxfId="3586" priority="362" operator="greaterThan">
      <formula>1</formula>
    </cfRule>
  </conditionalFormatting>
  <conditionalFormatting sqref="R84:R88 R90:R91">
    <cfRule type="cellIs" dxfId="3585" priority="359" operator="greaterThan">
      <formula>1</formula>
    </cfRule>
    <cfRule type="cellIs" dxfId="3584" priority="360" operator="lessThan">
      <formula>0.8</formula>
    </cfRule>
  </conditionalFormatting>
  <conditionalFormatting sqref="R84:R88 R90:R91">
    <cfRule type="cellIs" dxfId="3583" priority="355" operator="lessThan">
      <formula>0.8</formula>
    </cfRule>
    <cfRule type="cellIs" dxfId="3582" priority="356" operator="greaterThan">
      <formula>1</formula>
    </cfRule>
  </conditionalFormatting>
  <conditionalFormatting sqref="R84:R88 R90:R91">
    <cfRule type="cellIs" dxfId="3581" priority="353" operator="greaterThan">
      <formula>1</formula>
    </cfRule>
    <cfRule type="cellIs" dxfId="3580" priority="354" operator="lessThan">
      <formula>0.8</formula>
    </cfRule>
  </conditionalFormatting>
  <conditionalFormatting sqref="P84:P88 P90:P91">
    <cfRule type="cellIs" dxfId="3579" priority="352" operator="greaterThan">
      <formula>0</formula>
    </cfRule>
  </conditionalFormatting>
  <conditionalFormatting sqref="Q84:Q88 Q90:Q91">
    <cfRule type="cellIs" dxfId="3578" priority="357" operator="lessThan">
      <formula>0</formula>
    </cfRule>
  </conditionalFormatting>
  <conditionalFormatting sqref="Q84:Q88 Q90:Q91">
    <cfRule type="cellIs" dxfId="3577" priority="351" operator="lessThan">
      <formula>0</formula>
    </cfRule>
  </conditionalFormatting>
  <conditionalFormatting sqref="R84:R88 R90:R91">
    <cfRule type="cellIs" dxfId="3576" priority="349" operator="lessThan">
      <formula>0.8</formula>
    </cfRule>
    <cfRule type="cellIs" dxfId="3575" priority="350" operator="greaterThan">
      <formula>1</formula>
    </cfRule>
  </conditionalFormatting>
  <conditionalFormatting sqref="R84:R88 R90:R91">
    <cfRule type="cellIs" dxfId="3574" priority="347" operator="greaterThan">
      <formula>1</formula>
    </cfRule>
    <cfRule type="cellIs" dxfId="3573" priority="348" operator="lessThan">
      <formula>0.8</formula>
    </cfRule>
  </conditionalFormatting>
  <conditionalFormatting sqref="P84:P88 P90:P91">
    <cfRule type="cellIs" dxfId="3572" priority="346" operator="greaterThan">
      <formula>0</formula>
    </cfRule>
  </conditionalFormatting>
  <conditionalFormatting sqref="P84:P88 P90:P91">
    <cfRule type="cellIs" dxfId="3571" priority="340" operator="greaterThan">
      <formula>0</formula>
    </cfRule>
  </conditionalFormatting>
  <conditionalFormatting sqref="Q84:Q88 Q90:Q91">
    <cfRule type="cellIs" dxfId="3570" priority="345" operator="lessThan">
      <formula>0</formula>
    </cfRule>
  </conditionalFormatting>
  <conditionalFormatting sqref="R84:R88 R90:R91">
    <cfRule type="cellIs" dxfId="3569" priority="343" operator="lessThan">
      <formula>0.8</formula>
    </cfRule>
    <cfRule type="cellIs" dxfId="3568" priority="344" operator="greaterThan">
      <formula>1</formula>
    </cfRule>
  </conditionalFormatting>
  <conditionalFormatting sqref="R84:R88 R90:R91">
    <cfRule type="cellIs" dxfId="3567" priority="341" operator="greaterThan">
      <formula>1</formula>
    </cfRule>
    <cfRule type="cellIs" dxfId="3566" priority="342" operator="lessThan">
      <formula>0.8</formula>
    </cfRule>
  </conditionalFormatting>
  <conditionalFormatting sqref="P84:P88 P90:P91">
    <cfRule type="cellIs" dxfId="3565" priority="334" operator="greaterThan">
      <formula>0</formula>
    </cfRule>
  </conditionalFormatting>
  <conditionalFormatting sqref="Q84:Q88 Q90:Q91">
    <cfRule type="cellIs" dxfId="3564" priority="339" operator="lessThan">
      <formula>0</formula>
    </cfRule>
  </conditionalFormatting>
  <conditionalFormatting sqref="R84:R88 R90:R91">
    <cfRule type="cellIs" dxfId="3563" priority="337" operator="lessThan">
      <formula>0.8</formula>
    </cfRule>
    <cfRule type="cellIs" dxfId="3562" priority="338" operator="greaterThan">
      <formula>1</formula>
    </cfRule>
  </conditionalFormatting>
  <conditionalFormatting sqref="R84:R88 R90:R91">
    <cfRule type="cellIs" dxfId="3561" priority="335" operator="greaterThan">
      <formula>1</formula>
    </cfRule>
    <cfRule type="cellIs" dxfId="3560" priority="336" operator="lessThan">
      <formula>0.8</formula>
    </cfRule>
  </conditionalFormatting>
  <conditionalFormatting sqref="R84:R88 R90:R91">
    <cfRule type="cellIs" dxfId="3559" priority="331" operator="lessThan">
      <formula>0.8</formula>
    </cfRule>
    <cfRule type="cellIs" dxfId="3558" priority="332" operator="greaterThan">
      <formula>1</formula>
    </cfRule>
  </conditionalFormatting>
  <conditionalFormatting sqref="R84:R88 R90:R91">
    <cfRule type="cellIs" dxfId="3557" priority="329" operator="greaterThan">
      <formula>1</formula>
    </cfRule>
    <cfRule type="cellIs" dxfId="3556" priority="330" operator="lessThan">
      <formula>0.8</formula>
    </cfRule>
  </conditionalFormatting>
  <conditionalFormatting sqref="P84:P88 P90:P91">
    <cfRule type="cellIs" dxfId="3555" priority="328" operator="greaterThan">
      <formula>0</formula>
    </cfRule>
  </conditionalFormatting>
  <conditionalFormatting sqref="Q84:Q88 Q90:Q91">
    <cfRule type="cellIs" dxfId="3554" priority="333" operator="lessThan">
      <formula>0</formula>
    </cfRule>
  </conditionalFormatting>
  <conditionalFormatting sqref="P84:P88 P90:P91">
    <cfRule type="cellIs" dxfId="3553" priority="322" operator="greaterThan">
      <formula>0</formula>
    </cfRule>
  </conditionalFormatting>
  <conditionalFormatting sqref="Q84:Q88 Q90:Q91">
    <cfRule type="cellIs" dxfId="3552" priority="327" operator="lessThan">
      <formula>0</formula>
    </cfRule>
  </conditionalFormatting>
  <conditionalFormatting sqref="R84:R88 R90:R91">
    <cfRule type="cellIs" dxfId="3551" priority="325" operator="lessThan">
      <formula>0.8</formula>
    </cfRule>
    <cfRule type="cellIs" dxfId="3550" priority="326" operator="greaterThan">
      <formula>1</formula>
    </cfRule>
  </conditionalFormatting>
  <conditionalFormatting sqref="R84:R88 R90:R91">
    <cfRule type="cellIs" dxfId="3549" priority="323" operator="greaterThan">
      <formula>1</formula>
    </cfRule>
    <cfRule type="cellIs" dxfId="3548" priority="324" operator="lessThan">
      <formula>0.8</formula>
    </cfRule>
  </conditionalFormatting>
  <conditionalFormatting sqref="R84:R88 R90:R91">
    <cfRule type="cellIs" dxfId="3547" priority="319" operator="lessThan">
      <formula>0.8</formula>
    </cfRule>
    <cfRule type="cellIs" dxfId="3546" priority="320" operator="greaterThan">
      <formula>1</formula>
    </cfRule>
  </conditionalFormatting>
  <conditionalFormatting sqref="R84:R88 R90:R91">
    <cfRule type="cellIs" dxfId="3545" priority="317" operator="greaterThan">
      <formula>1</formula>
    </cfRule>
    <cfRule type="cellIs" dxfId="3544" priority="318" operator="lessThan">
      <formula>0.8</formula>
    </cfRule>
  </conditionalFormatting>
  <conditionalFormatting sqref="P84:P88 P90:P91">
    <cfRule type="cellIs" dxfId="3543" priority="316" operator="greaterThan">
      <formula>0</formula>
    </cfRule>
  </conditionalFormatting>
  <conditionalFormatting sqref="Q84:Q88 Q90:Q91">
    <cfRule type="cellIs" dxfId="3542" priority="321" operator="lessThan">
      <formula>0</formula>
    </cfRule>
  </conditionalFormatting>
  <conditionalFormatting sqref="R84:R88 R90:R91">
    <cfRule type="cellIs" dxfId="3541" priority="313" operator="lessThan">
      <formula>0.8</formula>
    </cfRule>
    <cfRule type="cellIs" dxfId="3540" priority="314" operator="greaterThan">
      <formula>1</formula>
    </cfRule>
  </conditionalFormatting>
  <conditionalFormatting sqref="R84:R88 R90:R91">
    <cfRule type="cellIs" dxfId="3539" priority="311" operator="greaterThan">
      <formula>1</formula>
    </cfRule>
    <cfRule type="cellIs" dxfId="3538" priority="312" operator="lessThan">
      <formula>0.8</formula>
    </cfRule>
  </conditionalFormatting>
  <conditionalFormatting sqref="P84:P88 P90:P91">
    <cfRule type="cellIs" dxfId="3537" priority="310" operator="greaterThan">
      <formula>0</formula>
    </cfRule>
  </conditionalFormatting>
  <conditionalFormatting sqref="Q84:Q88 Q90:Q91">
    <cfRule type="cellIs" dxfId="3536" priority="315" operator="lessThan">
      <formula>0</formula>
    </cfRule>
  </conditionalFormatting>
  <conditionalFormatting sqref="Q84:Q88 Q90:Q91">
    <cfRule type="cellIs" dxfId="3535" priority="309" operator="lessThan">
      <formula>0</formula>
    </cfRule>
  </conditionalFormatting>
  <conditionalFormatting sqref="R84:R88 R90:R91">
    <cfRule type="cellIs" dxfId="3534" priority="307" operator="lessThan">
      <formula>0.8</formula>
    </cfRule>
    <cfRule type="cellIs" dxfId="3533" priority="308" operator="greaterThan">
      <formula>1</formula>
    </cfRule>
  </conditionalFormatting>
  <conditionalFormatting sqref="R84:R88 R90:R91">
    <cfRule type="cellIs" dxfId="3532" priority="305" operator="greaterThan">
      <formula>1</formula>
    </cfRule>
    <cfRule type="cellIs" dxfId="3531" priority="306" operator="lessThan">
      <formula>0.8</formula>
    </cfRule>
  </conditionalFormatting>
  <conditionalFormatting sqref="P84:P88 P90:P91">
    <cfRule type="cellIs" dxfId="3530" priority="304" operator="greaterThan">
      <formula>0</formula>
    </cfRule>
  </conditionalFormatting>
  <conditionalFormatting sqref="Q84:Q88 Q90:Q91">
    <cfRule type="cellIs" dxfId="3529" priority="298" operator="lessThan">
      <formula>0</formula>
    </cfRule>
  </conditionalFormatting>
  <conditionalFormatting sqref="R84:R88 R90:R91">
    <cfRule type="cellIs" dxfId="3528" priority="302" operator="lessThan">
      <formula>0.8</formula>
    </cfRule>
    <cfRule type="cellIs" dxfId="3527" priority="303" operator="greaterThan">
      <formula>1</formula>
    </cfRule>
  </conditionalFormatting>
  <conditionalFormatting sqref="R84:R88 R90:R91">
    <cfRule type="cellIs" dxfId="3526" priority="300" operator="greaterThan">
      <formula>1</formula>
    </cfRule>
    <cfRule type="cellIs" dxfId="3525" priority="301" operator="lessThan">
      <formula>0.8</formula>
    </cfRule>
  </conditionalFormatting>
  <conditionalFormatting sqref="P84:P88 P90:P91">
    <cfRule type="cellIs" dxfId="3524" priority="299" operator="greaterThan">
      <formula>0</formula>
    </cfRule>
  </conditionalFormatting>
  <conditionalFormatting sqref="Q84:Q88 Q90:Q91">
    <cfRule type="cellIs" dxfId="3523" priority="297" operator="lessThan">
      <formula>0</formula>
    </cfRule>
  </conditionalFormatting>
  <conditionalFormatting sqref="R84:R88 R90:R91">
    <cfRule type="cellIs" dxfId="3522" priority="295" operator="lessThan">
      <formula>0.8</formula>
    </cfRule>
    <cfRule type="cellIs" dxfId="3521" priority="296" operator="greaterThan">
      <formula>1</formula>
    </cfRule>
  </conditionalFormatting>
  <conditionalFormatting sqref="R84:R88 R90:R91">
    <cfRule type="cellIs" dxfId="3520" priority="293" operator="greaterThan">
      <formula>1</formula>
    </cfRule>
    <cfRule type="cellIs" dxfId="3519" priority="294" operator="lessThan">
      <formula>0.8</formula>
    </cfRule>
  </conditionalFormatting>
  <conditionalFormatting sqref="P84:P88 P90:P91">
    <cfRule type="cellIs" dxfId="3518" priority="292" operator="greaterThan">
      <formula>0</formula>
    </cfRule>
  </conditionalFormatting>
  <conditionalFormatting sqref="Q84:Q88 Q90:Q91">
    <cfRule type="cellIs" dxfId="3517" priority="291" operator="lessThan">
      <formula>0</formula>
    </cfRule>
  </conditionalFormatting>
  <conditionalFormatting sqref="R84:R88 R90:R91">
    <cfRule type="cellIs" dxfId="3516" priority="289" operator="lessThan">
      <formula>0.8</formula>
    </cfRule>
    <cfRule type="cellIs" dxfId="3515" priority="290" operator="greaterThan">
      <formula>1</formula>
    </cfRule>
  </conditionalFormatting>
  <conditionalFormatting sqref="R84:R88 R90:R91">
    <cfRule type="cellIs" dxfId="3514" priority="287" operator="greaterThan">
      <formula>1</formula>
    </cfRule>
    <cfRule type="cellIs" dxfId="3513" priority="288" operator="lessThan">
      <formula>0.8</formula>
    </cfRule>
  </conditionalFormatting>
  <conditionalFormatting sqref="P84:P88 P90:P91">
    <cfRule type="cellIs" dxfId="3512" priority="286" operator="greaterThan">
      <formula>0</formula>
    </cfRule>
  </conditionalFormatting>
  <conditionalFormatting sqref="Q84:Q88 Q90:Q91">
    <cfRule type="cellIs" dxfId="3511" priority="285" operator="lessThan">
      <formula>0</formula>
    </cfRule>
  </conditionalFormatting>
  <conditionalFormatting sqref="R84:R88 R90:R91">
    <cfRule type="cellIs" dxfId="3510" priority="283" operator="lessThan">
      <formula>0.8</formula>
    </cfRule>
    <cfRule type="cellIs" dxfId="3509" priority="284" operator="greaterThan">
      <formula>1</formula>
    </cfRule>
  </conditionalFormatting>
  <conditionalFormatting sqref="R84:R88 R90:R91">
    <cfRule type="cellIs" dxfId="3508" priority="281" operator="greaterThan">
      <formula>1</formula>
    </cfRule>
    <cfRule type="cellIs" dxfId="3507" priority="282" operator="lessThan">
      <formula>0.8</formula>
    </cfRule>
  </conditionalFormatting>
  <conditionalFormatting sqref="P84:P88 P90:P91">
    <cfRule type="cellIs" dxfId="3506" priority="280" operator="greaterThan">
      <formula>0</formula>
    </cfRule>
  </conditionalFormatting>
  <conditionalFormatting sqref="Q84:Q88 Q90:Q91">
    <cfRule type="cellIs" dxfId="3505" priority="279" operator="lessThan">
      <formula>0</formula>
    </cfRule>
  </conditionalFormatting>
  <conditionalFormatting sqref="R84:R88 R90:R91">
    <cfRule type="cellIs" dxfId="3504" priority="277" operator="lessThan">
      <formula>0.8</formula>
    </cfRule>
    <cfRule type="cellIs" dxfId="3503" priority="278" operator="greaterThan">
      <formula>1</formula>
    </cfRule>
  </conditionalFormatting>
  <conditionalFormatting sqref="R84:R88 R90:R91">
    <cfRule type="cellIs" dxfId="3502" priority="275" operator="greaterThan">
      <formula>1</formula>
    </cfRule>
    <cfRule type="cellIs" dxfId="3501" priority="276" operator="lessThan">
      <formula>0.8</formula>
    </cfRule>
  </conditionalFormatting>
  <conditionalFormatting sqref="P84:P88 P90:P91">
    <cfRule type="cellIs" dxfId="3500" priority="274" operator="greaterThan">
      <formula>0</formula>
    </cfRule>
  </conditionalFormatting>
  <conditionalFormatting sqref="Q84:Q88 Q90:Q91">
    <cfRule type="cellIs" dxfId="3499" priority="273" operator="lessThan">
      <formula>0</formula>
    </cfRule>
  </conditionalFormatting>
  <conditionalFormatting sqref="R84:R88 R90:R91">
    <cfRule type="cellIs" dxfId="3498" priority="271" operator="lessThan">
      <formula>0.8</formula>
    </cfRule>
    <cfRule type="cellIs" dxfId="3497" priority="272" operator="greaterThan">
      <formula>1</formula>
    </cfRule>
  </conditionalFormatting>
  <conditionalFormatting sqref="R84:R88 R90:R91">
    <cfRule type="cellIs" dxfId="3496" priority="269" operator="greaterThan">
      <formula>1</formula>
    </cfRule>
    <cfRule type="cellIs" dxfId="3495" priority="270" operator="lessThan">
      <formula>0.8</formula>
    </cfRule>
  </conditionalFormatting>
  <conditionalFormatting sqref="P84:P88 P90:P91">
    <cfRule type="cellIs" dxfId="3494" priority="268" operator="greaterThan">
      <formula>0</formula>
    </cfRule>
  </conditionalFormatting>
  <conditionalFormatting sqref="P84:P88 P90:P91">
    <cfRule type="cellIs" dxfId="3493" priority="262" operator="greaterThan">
      <formula>0</formula>
    </cfRule>
  </conditionalFormatting>
  <conditionalFormatting sqref="Q84:Q88 Q90:Q91">
    <cfRule type="cellIs" dxfId="3492" priority="267" operator="lessThan">
      <formula>0</formula>
    </cfRule>
  </conditionalFormatting>
  <conditionalFormatting sqref="R84:R88 R90:R91">
    <cfRule type="cellIs" dxfId="3491" priority="265" operator="lessThan">
      <formula>0.8</formula>
    </cfRule>
    <cfRule type="cellIs" dxfId="3490" priority="266" operator="greaterThan">
      <formula>1</formula>
    </cfRule>
  </conditionalFormatting>
  <conditionalFormatting sqref="R84:R88 R90:R91">
    <cfRule type="cellIs" dxfId="3489" priority="263" operator="greaterThan">
      <formula>1</formula>
    </cfRule>
    <cfRule type="cellIs" dxfId="3488" priority="264" operator="lessThan">
      <formula>0.8</formula>
    </cfRule>
  </conditionalFormatting>
  <conditionalFormatting sqref="P84:P88 P90:P91">
    <cfRule type="cellIs" dxfId="3487" priority="256" operator="greaterThan">
      <formula>0</formula>
    </cfRule>
  </conditionalFormatting>
  <conditionalFormatting sqref="Q84:Q88 Q90:Q91">
    <cfRule type="cellIs" dxfId="3486" priority="261" operator="lessThan">
      <formula>0</formula>
    </cfRule>
  </conditionalFormatting>
  <conditionalFormatting sqref="R84:R88 R90:R91">
    <cfRule type="cellIs" dxfId="3485" priority="259" operator="lessThan">
      <formula>0.8</formula>
    </cfRule>
    <cfRule type="cellIs" dxfId="3484" priority="260" operator="greaterThan">
      <formula>1</formula>
    </cfRule>
  </conditionalFormatting>
  <conditionalFormatting sqref="R84:R88 R90:R91">
    <cfRule type="cellIs" dxfId="3483" priority="257" operator="greaterThan">
      <formula>1</formula>
    </cfRule>
    <cfRule type="cellIs" dxfId="3482" priority="258" operator="lessThan">
      <formula>0.8</formula>
    </cfRule>
  </conditionalFormatting>
  <conditionalFormatting sqref="R84:R88 R90:R91">
    <cfRule type="cellIs" dxfId="3481" priority="253" operator="lessThan">
      <formula>0.8</formula>
    </cfRule>
    <cfRule type="cellIs" dxfId="3480" priority="254" operator="greaterThan">
      <formula>1</formula>
    </cfRule>
  </conditionalFormatting>
  <conditionalFormatting sqref="R84:R88 R90:R91">
    <cfRule type="cellIs" dxfId="3479" priority="251" operator="greaterThan">
      <formula>1</formula>
    </cfRule>
    <cfRule type="cellIs" dxfId="3478" priority="252" operator="lessThan">
      <formula>0.8</formula>
    </cfRule>
  </conditionalFormatting>
  <conditionalFormatting sqref="P84:P88 P90:P91">
    <cfRule type="cellIs" dxfId="3477" priority="250" operator="greaterThan">
      <formula>0</formula>
    </cfRule>
  </conditionalFormatting>
  <conditionalFormatting sqref="Q84:Q88 Q90:Q91">
    <cfRule type="cellIs" dxfId="3476" priority="255" operator="lessThan">
      <formula>0</formula>
    </cfRule>
  </conditionalFormatting>
  <conditionalFormatting sqref="Q84:Q88 Q90:Q91">
    <cfRule type="cellIs" dxfId="3475" priority="249" operator="lessThan">
      <formula>0</formula>
    </cfRule>
  </conditionalFormatting>
  <conditionalFormatting sqref="R84:R88 R90:R91">
    <cfRule type="cellIs" dxfId="3474" priority="247" operator="lessThan">
      <formula>0.8</formula>
    </cfRule>
    <cfRule type="cellIs" dxfId="3473" priority="248" operator="greaterThan">
      <formula>1</formula>
    </cfRule>
  </conditionalFormatting>
  <conditionalFormatting sqref="R84:R88 R90:R91">
    <cfRule type="cellIs" dxfId="3472" priority="245" operator="greaterThan">
      <formula>1</formula>
    </cfRule>
    <cfRule type="cellIs" dxfId="3471" priority="246" operator="lessThan">
      <formula>0.8</formula>
    </cfRule>
  </conditionalFormatting>
  <conditionalFormatting sqref="P84:P88 P90:P91">
    <cfRule type="cellIs" dxfId="3470" priority="244" operator="greaterThan">
      <formula>0</formula>
    </cfRule>
  </conditionalFormatting>
  <conditionalFormatting sqref="Q84:Q88 Q90:Q91">
    <cfRule type="cellIs" dxfId="3469" priority="243" operator="lessThan">
      <formula>0</formula>
    </cfRule>
  </conditionalFormatting>
  <conditionalFormatting sqref="R84:R88 R90:R91">
    <cfRule type="cellIs" dxfId="3468" priority="241" operator="lessThan">
      <formula>0.8</formula>
    </cfRule>
    <cfRule type="cellIs" dxfId="3467" priority="242" operator="greaterThan">
      <formula>1</formula>
    </cfRule>
  </conditionalFormatting>
  <conditionalFormatting sqref="R84:R88 R90:R91">
    <cfRule type="cellIs" dxfId="3466" priority="239" operator="greaterThan">
      <formula>1</formula>
    </cfRule>
    <cfRule type="cellIs" dxfId="3465" priority="240" operator="lessThan">
      <formula>0.8</formula>
    </cfRule>
  </conditionalFormatting>
  <conditionalFormatting sqref="P84:P88 P90:P91">
    <cfRule type="cellIs" dxfId="3464" priority="238" operator="greaterThan">
      <formula>0</formula>
    </cfRule>
  </conditionalFormatting>
  <conditionalFormatting sqref="Q84:Q88 Q90:Q91">
    <cfRule type="cellIs" dxfId="3463" priority="237" operator="lessThan">
      <formula>0</formula>
    </cfRule>
  </conditionalFormatting>
  <conditionalFormatting sqref="R84:R88 R90:R91">
    <cfRule type="cellIs" dxfId="3462" priority="235" operator="lessThan">
      <formula>0.8</formula>
    </cfRule>
    <cfRule type="cellIs" dxfId="3461" priority="236" operator="greaterThan">
      <formula>1</formula>
    </cfRule>
  </conditionalFormatting>
  <conditionalFormatting sqref="R84:R88 R90:R91">
    <cfRule type="cellIs" dxfId="3460" priority="233" operator="greaterThan">
      <formula>1</formula>
    </cfRule>
    <cfRule type="cellIs" dxfId="3459" priority="234" operator="lessThan">
      <formula>0.8</formula>
    </cfRule>
  </conditionalFormatting>
  <conditionalFormatting sqref="P84:P88 P90:P91">
    <cfRule type="cellIs" dxfId="3458" priority="232" operator="greaterThan">
      <formula>0</formula>
    </cfRule>
  </conditionalFormatting>
  <conditionalFormatting sqref="Q84:Q88 Q90:Q91">
    <cfRule type="cellIs" dxfId="3457" priority="231" operator="lessThan">
      <formula>0</formula>
    </cfRule>
  </conditionalFormatting>
  <conditionalFormatting sqref="R84:R88 R90:R91">
    <cfRule type="cellIs" dxfId="3456" priority="229" operator="lessThan">
      <formula>0.8</formula>
    </cfRule>
    <cfRule type="cellIs" dxfId="3455" priority="230" operator="greaterThan">
      <formula>1</formula>
    </cfRule>
  </conditionalFormatting>
  <conditionalFormatting sqref="R84:R88 R90:R91">
    <cfRule type="cellIs" dxfId="3454" priority="227" operator="greaterThan">
      <formula>1</formula>
    </cfRule>
    <cfRule type="cellIs" dxfId="3453" priority="228" operator="lessThan">
      <formula>0.8</formula>
    </cfRule>
  </conditionalFormatting>
  <conditionalFormatting sqref="P84:P88 P90:P91">
    <cfRule type="cellIs" dxfId="3452" priority="226" operator="greaterThan">
      <formula>0</formula>
    </cfRule>
  </conditionalFormatting>
  <conditionalFormatting sqref="P84:P88 P90:P91">
    <cfRule type="cellIs" dxfId="3451" priority="220" operator="greaterThan">
      <formula>0</formula>
    </cfRule>
  </conditionalFormatting>
  <conditionalFormatting sqref="Q84:Q88 Q90:Q91">
    <cfRule type="cellIs" dxfId="3450" priority="225" operator="lessThan">
      <formula>0</formula>
    </cfRule>
  </conditionalFormatting>
  <conditionalFormatting sqref="R84:R88 R90:R91">
    <cfRule type="cellIs" dxfId="3449" priority="223" operator="lessThan">
      <formula>0.8</formula>
    </cfRule>
    <cfRule type="cellIs" dxfId="3448" priority="224" operator="greaterThan">
      <formula>1</formula>
    </cfRule>
  </conditionalFormatting>
  <conditionalFormatting sqref="R84:R88 R90:R91">
    <cfRule type="cellIs" dxfId="3447" priority="221" operator="greaterThan">
      <formula>1</formula>
    </cfRule>
    <cfRule type="cellIs" dxfId="3446" priority="222" operator="lessThan">
      <formula>0.8</formula>
    </cfRule>
  </conditionalFormatting>
  <conditionalFormatting sqref="P84:P88 P90:P91">
    <cfRule type="cellIs" dxfId="3445" priority="214" operator="greaterThan">
      <formula>0</formula>
    </cfRule>
  </conditionalFormatting>
  <conditionalFormatting sqref="Q84:Q88 Q90:Q91">
    <cfRule type="cellIs" dxfId="3444" priority="219" operator="lessThan">
      <formula>0</formula>
    </cfRule>
  </conditionalFormatting>
  <conditionalFormatting sqref="R84:R88 R90:R91">
    <cfRule type="cellIs" dxfId="3443" priority="217" operator="lessThan">
      <formula>0.8</formula>
    </cfRule>
    <cfRule type="cellIs" dxfId="3442" priority="218" operator="greaterThan">
      <formula>1</formula>
    </cfRule>
  </conditionalFormatting>
  <conditionalFormatting sqref="R84:R88 R90:R91">
    <cfRule type="cellIs" dxfId="3441" priority="215" operator="greaterThan">
      <formula>1</formula>
    </cfRule>
    <cfRule type="cellIs" dxfId="3440" priority="216" operator="lessThan">
      <formula>0.8</formula>
    </cfRule>
  </conditionalFormatting>
  <conditionalFormatting sqref="R84:R88 R90:R91">
    <cfRule type="cellIs" dxfId="3439" priority="211" operator="lessThan">
      <formula>0.8</formula>
    </cfRule>
    <cfRule type="cellIs" dxfId="3438" priority="212" operator="greaterThan">
      <formula>1</formula>
    </cfRule>
  </conditionalFormatting>
  <conditionalFormatting sqref="R84:R88 R90:R91">
    <cfRule type="cellIs" dxfId="3437" priority="209" operator="greaterThan">
      <formula>1</formula>
    </cfRule>
    <cfRule type="cellIs" dxfId="3436" priority="210" operator="lessThan">
      <formula>0.8</formula>
    </cfRule>
  </conditionalFormatting>
  <conditionalFormatting sqref="P84:P88 P90:P91">
    <cfRule type="cellIs" dxfId="3435" priority="208" operator="greaterThan">
      <formula>0</formula>
    </cfRule>
  </conditionalFormatting>
  <conditionalFormatting sqref="Q84:Q88 Q90:Q91">
    <cfRule type="cellIs" dxfId="3434" priority="213" operator="lessThan">
      <formula>0</formula>
    </cfRule>
  </conditionalFormatting>
  <conditionalFormatting sqref="Q84:Q88 Q90:Q91">
    <cfRule type="cellIs" dxfId="3433" priority="207" operator="lessThan">
      <formula>0</formula>
    </cfRule>
  </conditionalFormatting>
  <conditionalFormatting sqref="R84:R88 R90:R91">
    <cfRule type="cellIs" dxfId="3432" priority="205" operator="lessThan">
      <formula>0.8</formula>
    </cfRule>
    <cfRule type="cellIs" dxfId="3431" priority="206" operator="greaterThan">
      <formula>1</formula>
    </cfRule>
  </conditionalFormatting>
  <conditionalFormatting sqref="R84:R88 R90:R91">
    <cfRule type="cellIs" dxfId="3430" priority="203" operator="greaterThan">
      <formula>1</formula>
    </cfRule>
    <cfRule type="cellIs" dxfId="3429" priority="204" operator="lessThan">
      <formula>0.8</formula>
    </cfRule>
  </conditionalFormatting>
  <conditionalFormatting sqref="P84:P88 P90:P91">
    <cfRule type="cellIs" dxfId="3428" priority="202" operator="greaterThan">
      <formula>0</formula>
    </cfRule>
  </conditionalFormatting>
  <conditionalFormatting sqref="P84:P88 P90:P91">
    <cfRule type="cellIs" dxfId="3427" priority="196" operator="greaterThan">
      <formula>0</formula>
    </cfRule>
  </conditionalFormatting>
  <conditionalFormatting sqref="Q84:Q88 Q90:Q91">
    <cfRule type="cellIs" dxfId="3426" priority="201" operator="lessThan">
      <formula>0</formula>
    </cfRule>
  </conditionalFormatting>
  <conditionalFormatting sqref="R84:R88 R90:R91">
    <cfRule type="cellIs" dxfId="3425" priority="199" operator="lessThan">
      <formula>0.8</formula>
    </cfRule>
    <cfRule type="cellIs" dxfId="3424" priority="200" operator="greaterThan">
      <formula>1</formula>
    </cfRule>
  </conditionalFormatting>
  <conditionalFormatting sqref="R84:R88 R90:R91">
    <cfRule type="cellIs" dxfId="3423" priority="197" operator="greaterThan">
      <formula>1</formula>
    </cfRule>
    <cfRule type="cellIs" dxfId="3422" priority="198" operator="lessThan">
      <formula>0.8</formula>
    </cfRule>
  </conditionalFormatting>
  <conditionalFormatting sqref="P84:P88 P90:P91">
    <cfRule type="cellIs" dxfId="3421" priority="190" operator="greaterThan">
      <formula>0</formula>
    </cfRule>
  </conditionalFormatting>
  <conditionalFormatting sqref="Q84:Q88 Q90:Q91">
    <cfRule type="cellIs" dxfId="3420" priority="195" operator="lessThan">
      <formula>0</formula>
    </cfRule>
  </conditionalFormatting>
  <conditionalFormatting sqref="R84:R88 R90:R91">
    <cfRule type="cellIs" dxfId="3419" priority="193" operator="lessThan">
      <formula>0.8</formula>
    </cfRule>
    <cfRule type="cellIs" dxfId="3418" priority="194" operator="greaterThan">
      <formula>1</formula>
    </cfRule>
  </conditionalFormatting>
  <conditionalFormatting sqref="R84:R88 R90:R91">
    <cfRule type="cellIs" dxfId="3417" priority="191" operator="greaterThan">
      <formula>1</formula>
    </cfRule>
    <cfRule type="cellIs" dxfId="3416" priority="192" operator="lessThan">
      <formula>0.8</formula>
    </cfRule>
  </conditionalFormatting>
  <conditionalFormatting sqref="R84:R88 R90:R91">
    <cfRule type="cellIs" dxfId="3415" priority="187" operator="lessThan">
      <formula>0.8</formula>
    </cfRule>
    <cfRule type="cellIs" dxfId="3414" priority="188" operator="greaterThan">
      <formula>1</formula>
    </cfRule>
  </conditionalFormatting>
  <conditionalFormatting sqref="R84:R88 R90:R91">
    <cfRule type="cellIs" dxfId="3413" priority="185" operator="greaterThan">
      <formula>1</formula>
    </cfRule>
    <cfRule type="cellIs" dxfId="3412" priority="186" operator="lessThan">
      <formula>0.8</formula>
    </cfRule>
  </conditionalFormatting>
  <conditionalFormatting sqref="P84:P88 P90:P91">
    <cfRule type="cellIs" dxfId="3411" priority="184" operator="greaterThan">
      <formula>0</formula>
    </cfRule>
  </conditionalFormatting>
  <conditionalFormatting sqref="Q84:Q88 Q90:Q91">
    <cfRule type="cellIs" dxfId="3410" priority="189" operator="lessThan">
      <formula>0</formula>
    </cfRule>
  </conditionalFormatting>
  <conditionalFormatting sqref="P84:P88 P90:P91">
    <cfRule type="cellIs" dxfId="3409" priority="178" operator="greaterThan">
      <formula>0</formula>
    </cfRule>
  </conditionalFormatting>
  <conditionalFormatting sqref="Q84:Q88 Q90:Q91">
    <cfRule type="cellIs" dxfId="3408" priority="183" operator="lessThan">
      <formula>0</formula>
    </cfRule>
  </conditionalFormatting>
  <conditionalFormatting sqref="R84:R88 R90:R91">
    <cfRule type="cellIs" dxfId="3407" priority="181" operator="lessThan">
      <formula>0.8</formula>
    </cfRule>
    <cfRule type="cellIs" dxfId="3406" priority="182" operator="greaterThan">
      <formula>1</formula>
    </cfRule>
  </conditionalFormatting>
  <conditionalFormatting sqref="R84:R88 R90:R91">
    <cfRule type="cellIs" dxfId="3405" priority="179" operator="greaterThan">
      <formula>1</formula>
    </cfRule>
    <cfRule type="cellIs" dxfId="3404" priority="180" operator="lessThan">
      <formula>0.8</formula>
    </cfRule>
  </conditionalFormatting>
  <conditionalFormatting sqref="R84:R88 R90:R91">
    <cfRule type="cellIs" dxfId="3403" priority="175" operator="lessThan">
      <formula>0.8</formula>
    </cfRule>
    <cfRule type="cellIs" dxfId="3402" priority="176" operator="greaterThan">
      <formula>1</formula>
    </cfRule>
  </conditionalFormatting>
  <conditionalFormatting sqref="R84:R88 R90:R91">
    <cfRule type="cellIs" dxfId="3401" priority="173" operator="greaterThan">
      <formula>1</formula>
    </cfRule>
    <cfRule type="cellIs" dxfId="3400" priority="174" operator="lessThan">
      <formula>0.8</formula>
    </cfRule>
  </conditionalFormatting>
  <conditionalFormatting sqref="P84:P88 P90:P91">
    <cfRule type="cellIs" dxfId="3399" priority="172" operator="greaterThan">
      <formula>0</formula>
    </cfRule>
  </conditionalFormatting>
  <conditionalFormatting sqref="Q84:Q88 Q90:Q91">
    <cfRule type="cellIs" dxfId="3398" priority="177" operator="lessThan">
      <formula>0</formula>
    </cfRule>
  </conditionalFormatting>
  <conditionalFormatting sqref="R84:R88 R90:R91">
    <cfRule type="cellIs" dxfId="3397" priority="169" operator="lessThan">
      <formula>0.8</formula>
    </cfRule>
    <cfRule type="cellIs" dxfId="3396" priority="170" operator="greaterThan">
      <formula>1</formula>
    </cfRule>
  </conditionalFormatting>
  <conditionalFormatting sqref="R84:R88 R90:R91">
    <cfRule type="cellIs" dxfId="3395" priority="167" operator="greaterThan">
      <formula>1</formula>
    </cfRule>
    <cfRule type="cellIs" dxfId="3394" priority="168" operator="lessThan">
      <formula>0.8</formula>
    </cfRule>
  </conditionalFormatting>
  <conditionalFormatting sqref="P84:P88 P90:P91">
    <cfRule type="cellIs" dxfId="3393" priority="166" operator="greaterThan">
      <formula>0</formula>
    </cfRule>
  </conditionalFormatting>
  <conditionalFormatting sqref="Q84:Q88 Q90:Q91">
    <cfRule type="cellIs" dxfId="3392" priority="171" operator="lessThan">
      <formula>0</formula>
    </cfRule>
  </conditionalFormatting>
  <conditionalFormatting sqref="Q84:Q88 Q90:Q91">
    <cfRule type="cellIs" dxfId="3391" priority="165" operator="lessThan">
      <formula>0</formula>
    </cfRule>
  </conditionalFormatting>
  <conditionalFormatting sqref="R84:R88 R90:R91">
    <cfRule type="cellIs" dxfId="3390" priority="163" operator="lessThan">
      <formula>0.8</formula>
    </cfRule>
    <cfRule type="cellIs" dxfId="3389" priority="164" operator="greaterThan">
      <formula>1</formula>
    </cfRule>
  </conditionalFormatting>
  <conditionalFormatting sqref="R84:R88 R90:R91">
    <cfRule type="cellIs" dxfId="3388" priority="161" operator="greaterThan">
      <formula>1</formula>
    </cfRule>
    <cfRule type="cellIs" dxfId="3387" priority="162" operator="lessThan">
      <formula>0.8</formula>
    </cfRule>
  </conditionalFormatting>
  <conditionalFormatting sqref="P84:P88 P90:P91">
    <cfRule type="cellIs" dxfId="3386" priority="160" operator="greaterThan">
      <formula>0</formula>
    </cfRule>
  </conditionalFormatting>
  <conditionalFormatting sqref="Q84:Q88 Q90:Q91">
    <cfRule type="cellIs" dxfId="3385" priority="154" operator="lessThan">
      <formula>0</formula>
    </cfRule>
  </conditionalFormatting>
  <conditionalFormatting sqref="R84:R88 R90:R91">
    <cfRule type="cellIs" dxfId="3384" priority="158" operator="lessThan">
      <formula>0.8</formula>
    </cfRule>
    <cfRule type="cellIs" dxfId="3383" priority="159" operator="greaterThan">
      <formula>1</formula>
    </cfRule>
  </conditionalFormatting>
  <conditionalFormatting sqref="R84:R88 R90:R91">
    <cfRule type="cellIs" dxfId="3382" priority="156" operator="greaterThan">
      <formula>1</formula>
    </cfRule>
    <cfRule type="cellIs" dxfId="3381" priority="157" operator="lessThan">
      <formula>0.8</formula>
    </cfRule>
  </conditionalFormatting>
  <conditionalFormatting sqref="P84:P88 P90:P91">
    <cfRule type="cellIs" dxfId="3380" priority="155" operator="greaterThan">
      <formula>0</formula>
    </cfRule>
  </conditionalFormatting>
  <conditionalFormatting sqref="Q84:Q88 Q90:Q91">
    <cfRule type="cellIs" dxfId="3379" priority="153" operator="lessThan">
      <formula>0</formula>
    </cfRule>
  </conditionalFormatting>
  <conditionalFormatting sqref="R84:R88 R90:R91">
    <cfRule type="cellIs" dxfId="3378" priority="151" operator="lessThan">
      <formula>0.8</formula>
    </cfRule>
    <cfRule type="cellIs" dxfId="3377" priority="152" operator="greaterThan">
      <formula>1</formula>
    </cfRule>
  </conditionalFormatting>
  <conditionalFormatting sqref="R84:R88 R90:R91">
    <cfRule type="cellIs" dxfId="3376" priority="149" operator="greaterThan">
      <formula>1</formula>
    </cfRule>
    <cfRule type="cellIs" dxfId="3375" priority="150" operator="lessThan">
      <formula>0.8</formula>
    </cfRule>
  </conditionalFormatting>
  <conditionalFormatting sqref="P84:P88 P90:P91">
    <cfRule type="cellIs" dxfId="3374" priority="148" operator="greaterThan">
      <formula>0</formula>
    </cfRule>
  </conditionalFormatting>
  <conditionalFormatting sqref="Q84:Q88 Q90:Q91">
    <cfRule type="cellIs" dxfId="3373" priority="147" operator="lessThan">
      <formula>0</formula>
    </cfRule>
  </conditionalFormatting>
  <conditionalFormatting sqref="R84:R88 R90:R91">
    <cfRule type="cellIs" dxfId="3372" priority="145" operator="lessThan">
      <formula>0.8</formula>
    </cfRule>
    <cfRule type="cellIs" dxfId="3371" priority="146" operator="greaterThan">
      <formula>1</formula>
    </cfRule>
  </conditionalFormatting>
  <conditionalFormatting sqref="R84:R88 R90:R91">
    <cfRule type="cellIs" dxfId="3370" priority="143" operator="greaterThan">
      <formula>1</formula>
    </cfRule>
    <cfRule type="cellIs" dxfId="3369" priority="144" operator="lessThan">
      <formula>0.8</formula>
    </cfRule>
  </conditionalFormatting>
  <conditionalFormatting sqref="P84:P88 P90:P91">
    <cfRule type="cellIs" dxfId="3368" priority="142" operator="greaterThan">
      <formula>0</formula>
    </cfRule>
  </conditionalFormatting>
  <conditionalFormatting sqref="Q84:Q88 Q90:Q91">
    <cfRule type="cellIs" dxfId="3367" priority="141" operator="lessThan">
      <formula>0</formula>
    </cfRule>
  </conditionalFormatting>
  <conditionalFormatting sqref="R84:R88 R90:R91">
    <cfRule type="cellIs" dxfId="3366" priority="139" operator="lessThan">
      <formula>0.8</formula>
    </cfRule>
    <cfRule type="cellIs" dxfId="3365" priority="140" operator="greaterThan">
      <formula>1</formula>
    </cfRule>
  </conditionalFormatting>
  <conditionalFormatting sqref="R84:R88 R90:R91">
    <cfRule type="cellIs" dxfId="3364" priority="137" operator="greaterThan">
      <formula>1</formula>
    </cfRule>
    <cfRule type="cellIs" dxfId="3363" priority="138" operator="lessThan">
      <formula>0.8</formula>
    </cfRule>
  </conditionalFormatting>
  <conditionalFormatting sqref="P84:P88 P90:P91">
    <cfRule type="cellIs" dxfId="3362" priority="136" operator="greaterThan">
      <formula>0</formula>
    </cfRule>
  </conditionalFormatting>
  <conditionalFormatting sqref="Q84:Q88 Q90:Q91">
    <cfRule type="cellIs" dxfId="3361" priority="135" operator="lessThan">
      <formula>0</formula>
    </cfRule>
  </conditionalFormatting>
  <conditionalFormatting sqref="R84:R88 R90:R91">
    <cfRule type="cellIs" dxfId="3360" priority="133" operator="lessThan">
      <formula>0.8</formula>
    </cfRule>
    <cfRule type="cellIs" dxfId="3359" priority="134" operator="greaterThan">
      <formula>1</formula>
    </cfRule>
  </conditionalFormatting>
  <conditionalFormatting sqref="R84:R88 R90:R91">
    <cfRule type="cellIs" dxfId="3358" priority="131" operator="greaterThan">
      <formula>1</formula>
    </cfRule>
    <cfRule type="cellIs" dxfId="3357" priority="132" operator="lessThan">
      <formula>0.8</formula>
    </cfRule>
  </conditionalFormatting>
  <conditionalFormatting sqref="P84:P88 P90:P91">
    <cfRule type="cellIs" dxfId="3356" priority="130" operator="greaterThan">
      <formula>0</formula>
    </cfRule>
  </conditionalFormatting>
  <conditionalFormatting sqref="Q84:Q88 Q90:Q91">
    <cfRule type="cellIs" dxfId="3355" priority="129" operator="lessThan">
      <formula>0</formula>
    </cfRule>
  </conditionalFormatting>
  <conditionalFormatting sqref="R84:R88 R90:R91">
    <cfRule type="cellIs" dxfId="3354" priority="127" operator="lessThan">
      <formula>0.8</formula>
    </cfRule>
    <cfRule type="cellIs" dxfId="3353" priority="128" operator="greaterThan">
      <formula>1</formula>
    </cfRule>
  </conditionalFormatting>
  <conditionalFormatting sqref="R84:R88 R90:R91">
    <cfRule type="cellIs" dxfId="3352" priority="125" operator="greaterThan">
      <formula>1</formula>
    </cfRule>
    <cfRule type="cellIs" dxfId="3351" priority="126" operator="lessThan">
      <formula>0.8</formula>
    </cfRule>
  </conditionalFormatting>
  <conditionalFormatting sqref="P84:P88 P90:P91">
    <cfRule type="cellIs" dxfId="3350" priority="124" operator="greaterThan">
      <formula>0</formula>
    </cfRule>
  </conditionalFormatting>
  <conditionalFormatting sqref="P84:P88 P90:P91">
    <cfRule type="cellIs" dxfId="3349" priority="118" operator="greaterThan">
      <formula>0</formula>
    </cfRule>
  </conditionalFormatting>
  <conditionalFormatting sqref="Q84:Q88 Q90:Q91">
    <cfRule type="cellIs" dxfId="3348" priority="123" operator="lessThan">
      <formula>0</formula>
    </cfRule>
  </conditionalFormatting>
  <conditionalFormatting sqref="R84:R88 R90:R91">
    <cfRule type="cellIs" dxfId="3347" priority="121" operator="lessThan">
      <formula>0.8</formula>
    </cfRule>
    <cfRule type="cellIs" dxfId="3346" priority="122" operator="greaterThan">
      <formula>1</formula>
    </cfRule>
  </conditionalFormatting>
  <conditionalFormatting sqref="R84:R88 R90:R91">
    <cfRule type="cellIs" dxfId="3345" priority="119" operator="greaterThan">
      <formula>1</formula>
    </cfRule>
    <cfRule type="cellIs" dxfId="3344" priority="120" operator="lessThan">
      <formula>0.8</formula>
    </cfRule>
  </conditionalFormatting>
  <conditionalFormatting sqref="P84:P88 P90:P91">
    <cfRule type="cellIs" dxfId="3343" priority="112" operator="greaterThan">
      <formula>0</formula>
    </cfRule>
  </conditionalFormatting>
  <conditionalFormatting sqref="Q84:Q88 Q90:Q91">
    <cfRule type="cellIs" dxfId="3342" priority="117" operator="lessThan">
      <formula>0</formula>
    </cfRule>
  </conditionalFormatting>
  <conditionalFormatting sqref="R84:R88 R90:R91">
    <cfRule type="cellIs" dxfId="3341" priority="115" operator="lessThan">
      <formula>0.8</formula>
    </cfRule>
    <cfRule type="cellIs" dxfId="3340" priority="116" operator="greaterThan">
      <formula>1</formula>
    </cfRule>
  </conditionalFormatting>
  <conditionalFormatting sqref="R84:R88 R90:R91">
    <cfRule type="cellIs" dxfId="3339" priority="113" operator="greaterThan">
      <formula>1</formula>
    </cfRule>
    <cfRule type="cellIs" dxfId="3338" priority="114" operator="lessThan">
      <formula>0.8</formula>
    </cfRule>
  </conditionalFormatting>
  <conditionalFormatting sqref="R84:R88 R90:R91">
    <cfRule type="cellIs" dxfId="3337" priority="109" operator="lessThan">
      <formula>0.8</formula>
    </cfRule>
    <cfRule type="cellIs" dxfId="3336" priority="110" operator="greaterThan">
      <formula>1</formula>
    </cfRule>
  </conditionalFormatting>
  <conditionalFormatting sqref="R84:R88 R90:R91">
    <cfRule type="cellIs" dxfId="3335" priority="107" operator="greaterThan">
      <formula>1</formula>
    </cfRule>
    <cfRule type="cellIs" dxfId="3334" priority="108" operator="lessThan">
      <formula>0.8</formula>
    </cfRule>
  </conditionalFormatting>
  <conditionalFormatting sqref="P84:P88 P90:P91">
    <cfRule type="cellIs" dxfId="3333" priority="106" operator="greaterThan">
      <formula>0</formula>
    </cfRule>
  </conditionalFormatting>
  <conditionalFormatting sqref="Q84:Q88 Q90:Q91">
    <cfRule type="cellIs" dxfId="3332" priority="111" operator="lessThan">
      <formula>0</formula>
    </cfRule>
  </conditionalFormatting>
  <conditionalFormatting sqref="Q84:Q88 Q90:Q91">
    <cfRule type="cellIs" dxfId="3331" priority="100" operator="lessThan">
      <formula>0</formula>
    </cfRule>
  </conditionalFormatting>
  <conditionalFormatting sqref="P84:P88 P90:P91">
    <cfRule type="cellIs" dxfId="3330" priority="101" operator="greaterThan">
      <formula>0</formula>
    </cfRule>
  </conditionalFormatting>
  <conditionalFormatting sqref="R84:R88 R90:R91">
    <cfRule type="cellIs" dxfId="3329" priority="104" operator="lessThan">
      <formula>0.8</formula>
    </cfRule>
    <cfRule type="cellIs" dxfId="3328" priority="105" operator="greaterThan">
      <formula>1</formula>
    </cfRule>
  </conditionalFormatting>
  <conditionalFormatting sqref="R84:R88 R90:R91">
    <cfRule type="cellIs" dxfId="3327" priority="102" operator="greaterThan">
      <formula>1</formula>
    </cfRule>
    <cfRule type="cellIs" dxfId="3326" priority="103" operator="lessThan">
      <formula>0.8</formula>
    </cfRule>
  </conditionalFormatting>
  <conditionalFormatting sqref="Q84:Q88 Q90:Q91">
    <cfRule type="cellIs" dxfId="3325" priority="94" operator="lessThan">
      <formula>0</formula>
    </cfRule>
  </conditionalFormatting>
  <conditionalFormatting sqref="R84:R88 R90:R91">
    <cfRule type="cellIs" dxfId="3324" priority="98" operator="lessThan">
      <formula>0.8</formula>
    </cfRule>
    <cfRule type="cellIs" dxfId="3323" priority="99" operator="greaterThan">
      <formula>1</formula>
    </cfRule>
  </conditionalFormatting>
  <conditionalFormatting sqref="R84:R88 R90:R91">
    <cfRule type="cellIs" dxfId="3322" priority="96" operator="greaterThan">
      <formula>1</formula>
    </cfRule>
    <cfRule type="cellIs" dxfId="3321" priority="97" operator="lessThan">
      <formula>0.8</formula>
    </cfRule>
  </conditionalFormatting>
  <conditionalFormatting sqref="P84:P88 P90:P91">
    <cfRule type="cellIs" dxfId="3320" priority="95" operator="greaterThan">
      <formula>0</formula>
    </cfRule>
  </conditionalFormatting>
  <conditionalFormatting sqref="Q84:Q88 Q90:Q91">
    <cfRule type="cellIs" dxfId="3319" priority="93" operator="lessThan">
      <formula>0</formula>
    </cfRule>
  </conditionalFormatting>
  <conditionalFormatting sqref="R84:R88 R90:R91">
    <cfRule type="cellIs" dxfId="3318" priority="91" operator="lessThan">
      <formula>0.8</formula>
    </cfRule>
    <cfRule type="cellIs" dxfId="3317" priority="92" operator="greaterThan">
      <formula>1</formula>
    </cfRule>
  </conditionalFormatting>
  <conditionalFormatting sqref="R84:R88 R90:R91">
    <cfRule type="cellIs" dxfId="3316" priority="89" operator="greaterThan">
      <formula>1</formula>
    </cfRule>
    <cfRule type="cellIs" dxfId="3315" priority="90" operator="lessThan">
      <formula>0.8</formula>
    </cfRule>
  </conditionalFormatting>
  <conditionalFormatting sqref="P84:P88 P90:P91">
    <cfRule type="cellIs" dxfId="3314" priority="88" operator="greaterThan">
      <formula>0</formula>
    </cfRule>
  </conditionalFormatting>
  <conditionalFormatting sqref="Q84:Q88 Q90:Q91">
    <cfRule type="cellIs" dxfId="3313" priority="87" operator="lessThan">
      <formula>0</formula>
    </cfRule>
  </conditionalFormatting>
  <conditionalFormatting sqref="R84:R88 R90:R91">
    <cfRule type="cellIs" dxfId="3312" priority="85" operator="lessThan">
      <formula>0.8</formula>
    </cfRule>
    <cfRule type="cellIs" dxfId="3311" priority="86" operator="greaterThan">
      <formula>1</formula>
    </cfRule>
  </conditionalFormatting>
  <conditionalFormatting sqref="R84:R88 R90:R91">
    <cfRule type="cellIs" dxfId="3310" priority="83" operator="greaterThan">
      <formula>1</formula>
    </cfRule>
    <cfRule type="cellIs" dxfId="3309" priority="84" operator="lessThan">
      <formula>0.8</formula>
    </cfRule>
  </conditionalFormatting>
  <conditionalFormatting sqref="P84:P88 P90:P91">
    <cfRule type="cellIs" dxfId="3308" priority="82" operator="greaterThan">
      <formula>0</formula>
    </cfRule>
  </conditionalFormatting>
  <conditionalFormatting sqref="Q84:Q88 Q90:Q91">
    <cfRule type="cellIs" dxfId="3307" priority="81" operator="lessThan">
      <formula>0</formula>
    </cfRule>
  </conditionalFormatting>
  <conditionalFormatting sqref="R84:R88 R90:R91">
    <cfRule type="cellIs" dxfId="3306" priority="79" operator="lessThan">
      <formula>0.8</formula>
    </cfRule>
    <cfRule type="cellIs" dxfId="3305" priority="80" operator="greaterThan">
      <formula>1</formula>
    </cfRule>
  </conditionalFormatting>
  <conditionalFormatting sqref="R84:R88 R90:R91">
    <cfRule type="cellIs" dxfId="3304" priority="77" operator="greaterThan">
      <formula>1</formula>
    </cfRule>
    <cfRule type="cellIs" dxfId="3303" priority="78" operator="lessThan">
      <formula>0.8</formula>
    </cfRule>
  </conditionalFormatting>
  <conditionalFormatting sqref="P84:P88 P90:P91">
    <cfRule type="cellIs" dxfId="3302" priority="76" operator="greaterThan">
      <formula>0</formula>
    </cfRule>
  </conditionalFormatting>
  <conditionalFormatting sqref="Q162:Q167">
    <cfRule type="cellIs" dxfId="3301" priority="75" operator="lessThan">
      <formula>0</formula>
    </cfRule>
  </conditionalFormatting>
  <conditionalFormatting sqref="R162:R167">
    <cfRule type="cellIs" dxfId="3300" priority="73" operator="lessThan">
      <formula>0.8</formula>
    </cfRule>
    <cfRule type="cellIs" dxfId="3299" priority="74" operator="greaterThan">
      <formula>1</formula>
    </cfRule>
  </conditionalFormatting>
  <conditionalFormatting sqref="R162:R167">
    <cfRule type="cellIs" dxfId="3298" priority="71" operator="greaterThan">
      <formula>1</formula>
    </cfRule>
    <cfRule type="cellIs" dxfId="3297" priority="72" operator="lessThan">
      <formula>0.8</formula>
    </cfRule>
  </conditionalFormatting>
  <conditionalFormatting sqref="P162:P167">
    <cfRule type="cellIs" dxfId="3296" priority="70" operator="greaterThan">
      <formula>0</formula>
    </cfRule>
  </conditionalFormatting>
  <conditionalFormatting sqref="P168">
    <cfRule type="cellIs" dxfId="3295" priority="64" operator="greaterThan">
      <formula>0</formula>
    </cfRule>
  </conditionalFormatting>
  <conditionalFormatting sqref="R168">
    <cfRule type="cellIs" dxfId="3294" priority="67" operator="lessThan">
      <formula>0.8</formula>
    </cfRule>
    <cfRule type="cellIs" dxfId="3293" priority="68" operator="greaterThan">
      <formula>1</formula>
    </cfRule>
  </conditionalFormatting>
  <conditionalFormatting sqref="R168">
    <cfRule type="cellIs" dxfId="3292" priority="65" operator="greaterThan">
      <formula>1</formula>
    </cfRule>
    <cfRule type="cellIs" dxfId="3291" priority="66" operator="lessThan">
      <formula>0.8</formula>
    </cfRule>
  </conditionalFormatting>
  <conditionalFormatting sqref="Q168">
    <cfRule type="cellIs" dxfId="3290" priority="69" operator="lessThan">
      <formula>0</formula>
    </cfRule>
  </conditionalFormatting>
  <conditionalFormatting sqref="Q161">
    <cfRule type="cellIs" dxfId="3289" priority="63" operator="lessThan">
      <formula>0</formula>
    </cfRule>
  </conditionalFormatting>
  <conditionalFormatting sqref="R161">
    <cfRule type="cellIs" dxfId="3288" priority="61" operator="lessThan">
      <formula>0.8</formula>
    </cfRule>
    <cfRule type="cellIs" dxfId="3287" priority="62" operator="greaterThan">
      <formula>1</formula>
    </cfRule>
  </conditionalFormatting>
  <conditionalFormatting sqref="R161">
    <cfRule type="cellIs" dxfId="3286" priority="59" operator="greaterThan">
      <formula>1</formula>
    </cfRule>
    <cfRule type="cellIs" dxfId="3285" priority="60" operator="lessThan">
      <formula>0.8</formula>
    </cfRule>
  </conditionalFormatting>
  <conditionalFormatting sqref="P161">
    <cfRule type="cellIs" dxfId="3284" priority="58" operator="greaterThan">
      <formula>0</formula>
    </cfRule>
  </conditionalFormatting>
  <conditionalFormatting sqref="Q162:Q167">
    <cfRule type="cellIs" dxfId="3283" priority="57" operator="lessThan">
      <formula>0</formula>
    </cfRule>
  </conditionalFormatting>
  <conditionalFormatting sqref="R162:R167">
    <cfRule type="cellIs" dxfId="3282" priority="55" operator="lessThan">
      <formula>0.8</formula>
    </cfRule>
    <cfRule type="cellIs" dxfId="3281" priority="56" operator="greaterThan">
      <formula>1</formula>
    </cfRule>
  </conditionalFormatting>
  <conditionalFormatting sqref="R162:R167">
    <cfRule type="cellIs" dxfId="3280" priority="53" operator="greaterThan">
      <formula>1</formula>
    </cfRule>
    <cfRule type="cellIs" dxfId="3279" priority="54" operator="lessThan">
      <formula>0.8</formula>
    </cfRule>
  </conditionalFormatting>
  <conditionalFormatting sqref="P162:P167">
    <cfRule type="cellIs" dxfId="3278" priority="52" operator="greaterThan">
      <formula>0</formula>
    </cfRule>
  </conditionalFormatting>
  <conditionalFormatting sqref="Q162:Q167">
    <cfRule type="cellIs" dxfId="3277" priority="51" operator="lessThan">
      <formula>0</formula>
    </cfRule>
  </conditionalFormatting>
  <conditionalFormatting sqref="R162:R167">
    <cfRule type="cellIs" dxfId="3276" priority="49" operator="lessThan">
      <formula>0.8</formula>
    </cfRule>
    <cfRule type="cellIs" dxfId="3275" priority="50" operator="greaterThan">
      <formula>1</formula>
    </cfRule>
  </conditionalFormatting>
  <conditionalFormatting sqref="R162:R167">
    <cfRule type="cellIs" dxfId="3274" priority="47" operator="greaterThan">
      <formula>1</formula>
    </cfRule>
    <cfRule type="cellIs" dxfId="3273" priority="48" operator="lessThan">
      <formula>0.8</formula>
    </cfRule>
  </conditionalFormatting>
  <conditionalFormatting sqref="P162:P167">
    <cfRule type="cellIs" dxfId="3272" priority="46" operator="greaterThan">
      <formula>0</formula>
    </cfRule>
  </conditionalFormatting>
  <conditionalFormatting sqref="Q168">
    <cfRule type="cellIs" dxfId="3271" priority="45" operator="lessThan">
      <formula>0</formula>
    </cfRule>
  </conditionalFormatting>
  <conditionalFormatting sqref="R168">
    <cfRule type="cellIs" dxfId="3270" priority="43" operator="lessThan">
      <formula>0.8</formula>
    </cfRule>
    <cfRule type="cellIs" dxfId="3269" priority="44" operator="greaterThan">
      <formula>1</formula>
    </cfRule>
  </conditionalFormatting>
  <conditionalFormatting sqref="R168">
    <cfRule type="cellIs" dxfId="3268" priority="41" operator="greaterThan">
      <formula>1</formula>
    </cfRule>
    <cfRule type="cellIs" dxfId="3267" priority="42" operator="lessThan">
      <formula>0.8</formula>
    </cfRule>
  </conditionalFormatting>
  <conditionalFormatting sqref="P168">
    <cfRule type="cellIs" dxfId="3266" priority="40" operator="greaterThan">
      <formula>0</formula>
    </cfRule>
  </conditionalFormatting>
  <conditionalFormatting sqref="Q161">
    <cfRule type="cellIs" dxfId="3265" priority="39" operator="lessThan">
      <formula>0</formula>
    </cfRule>
  </conditionalFormatting>
  <conditionalFormatting sqref="R161">
    <cfRule type="cellIs" dxfId="3264" priority="37" operator="lessThan">
      <formula>0.8</formula>
    </cfRule>
    <cfRule type="cellIs" dxfId="3263" priority="38" operator="greaterThan">
      <formula>1</formula>
    </cfRule>
  </conditionalFormatting>
  <conditionalFormatting sqref="R161">
    <cfRule type="cellIs" dxfId="3262" priority="35" operator="greaterThan">
      <formula>1</formula>
    </cfRule>
    <cfRule type="cellIs" dxfId="3261" priority="36" operator="lessThan">
      <formula>0.8</formula>
    </cfRule>
  </conditionalFormatting>
  <conditionalFormatting sqref="P161">
    <cfRule type="cellIs" dxfId="3260" priority="34" operator="greaterThan">
      <formula>0</formula>
    </cfRule>
  </conditionalFormatting>
  <conditionalFormatting sqref="Q162:Q167">
    <cfRule type="cellIs" dxfId="3259" priority="33" operator="lessThan">
      <formula>0</formula>
    </cfRule>
  </conditionalFormatting>
  <conditionalFormatting sqref="R162:R167">
    <cfRule type="cellIs" dxfId="3258" priority="31" operator="lessThan">
      <formula>0.8</formula>
    </cfRule>
    <cfRule type="cellIs" dxfId="3257" priority="32" operator="greaterThan">
      <formula>1</formula>
    </cfRule>
  </conditionalFormatting>
  <conditionalFormatting sqref="R162:R167">
    <cfRule type="cellIs" dxfId="3256" priority="29" operator="greaterThan">
      <formula>1</formula>
    </cfRule>
    <cfRule type="cellIs" dxfId="3255" priority="30" operator="lessThan">
      <formula>0.8</formula>
    </cfRule>
  </conditionalFormatting>
  <conditionalFormatting sqref="P162:P167">
    <cfRule type="cellIs" dxfId="3254" priority="28" operator="greaterThan">
      <formula>0</formula>
    </cfRule>
  </conditionalFormatting>
  <conditionalFormatting sqref="Q161">
    <cfRule type="cellIs" dxfId="3253" priority="27" operator="lessThan">
      <formula>0</formula>
    </cfRule>
  </conditionalFormatting>
  <conditionalFormatting sqref="R161">
    <cfRule type="cellIs" dxfId="3252" priority="25" operator="lessThan">
      <formula>0.8</formula>
    </cfRule>
    <cfRule type="cellIs" dxfId="3251" priority="26" operator="greaterThan">
      <formula>1</formula>
    </cfRule>
  </conditionalFormatting>
  <conditionalFormatting sqref="R161">
    <cfRule type="cellIs" dxfId="3250" priority="23" operator="greaterThan">
      <formula>1</formula>
    </cfRule>
    <cfRule type="cellIs" dxfId="3249" priority="24" operator="lessThan">
      <formula>0.8</formula>
    </cfRule>
  </conditionalFormatting>
  <conditionalFormatting sqref="P161">
    <cfRule type="cellIs" dxfId="3248" priority="22" operator="greaterThan">
      <formula>0</formula>
    </cfRule>
  </conditionalFormatting>
  <conditionalFormatting sqref="Q162:Q167">
    <cfRule type="cellIs" dxfId="3247" priority="21" operator="lessThan">
      <formula>0</formula>
    </cfRule>
  </conditionalFormatting>
  <conditionalFormatting sqref="R162:R167">
    <cfRule type="cellIs" dxfId="3246" priority="19" operator="lessThan">
      <formula>0.8</formula>
    </cfRule>
    <cfRule type="cellIs" dxfId="3245" priority="20" operator="greaterThan">
      <formula>1</formula>
    </cfRule>
  </conditionalFormatting>
  <conditionalFormatting sqref="R162:R167">
    <cfRule type="cellIs" dxfId="3244" priority="17" operator="greaterThan">
      <formula>1</formula>
    </cfRule>
    <cfRule type="cellIs" dxfId="3243" priority="18" operator="lessThan">
      <formula>0.8</formula>
    </cfRule>
  </conditionalFormatting>
  <conditionalFormatting sqref="P162:P167">
    <cfRule type="cellIs" dxfId="3242" priority="16" operator="greaterThan">
      <formula>0</formula>
    </cfRule>
  </conditionalFormatting>
  <conditionalFormatting sqref="Q161">
    <cfRule type="cellIs" dxfId="3241" priority="15" operator="lessThan">
      <formula>0</formula>
    </cfRule>
  </conditionalFormatting>
  <conditionalFormatting sqref="R161">
    <cfRule type="cellIs" dxfId="3240" priority="13" operator="lessThan">
      <formula>0.8</formula>
    </cfRule>
    <cfRule type="cellIs" dxfId="3239" priority="14" operator="greaterThan">
      <formula>1</formula>
    </cfRule>
  </conditionalFormatting>
  <conditionalFormatting sqref="R161">
    <cfRule type="cellIs" dxfId="3238" priority="11" operator="greaterThan">
      <formula>1</formula>
    </cfRule>
    <cfRule type="cellIs" dxfId="3237" priority="12" operator="lessThan">
      <formula>0.8</formula>
    </cfRule>
  </conditionalFormatting>
  <conditionalFormatting sqref="P161">
    <cfRule type="cellIs" dxfId="3236" priority="10" operator="greaterThan">
      <formula>0</formula>
    </cfRule>
  </conditionalFormatting>
  <conditionalFormatting sqref="P168">
    <cfRule type="cellIs" dxfId="3235" priority="4" operator="greaterThan">
      <formula>0</formula>
    </cfRule>
  </conditionalFormatting>
  <conditionalFormatting sqref="R168">
    <cfRule type="cellIs" dxfId="3234" priority="7" operator="lessThan">
      <formula>0.8</formula>
    </cfRule>
    <cfRule type="cellIs" dxfId="3233" priority="8" operator="greaterThan">
      <formula>1</formula>
    </cfRule>
  </conditionalFormatting>
  <conditionalFormatting sqref="R168">
    <cfRule type="cellIs" dxfId="3232" priority="5" operator="greaterThan">
      <formula>1</formula>
    </cfRule>
    <cfRule type="cellIs" dxfId="3231" priority="6" operator="lessThan">
      <formula>0.8</formula>
    </cfRule>
  </conditionalFormatting>
  <conditionalFormatting sqref="Q168">
    <cfRule type="cellIs" dxfId="3230" priority="9" operator="lessThan">
      <formula>0</formula>
    </cfRule>
  </conditionalFormatting>
  <conditionalFormatting sqref="AF30">
    <cfRule type="cellIs" dxfId="3229" priority="3" operator="lessThan">
      <formula>0</formula>
    </cfRule>
  </conditionalFormatting>
  <conditionalFormatting sqref="AG30">
    <cfRule type="cellIs" dxfId="3228" priority="1" operator="greaterThan">
      <formula>1</formula>
    </cfRule>
    <cfRule type="cellIs" dxfId="3227" priority="2" operator="lessThan">
      <formula>0.8</formula>
    </cfRule>
  </conditionalFormatting>
  <dataValidations count="1">
    <dataValidation type="list" allowBlank="1" showInputMessage="1" showErrorMessage="1" sqref="AB5:AC173" xr:uid="{00000000-0002-0000-3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W38"/>
  <sheetViews>
    <sheetView tabSelected="1" zoomScale="40" zoomScaleNormal="40" workbookViewId="0">
      <selection activeCell="AB31" sqref="AB31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13" t="s">
        <v>0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5"/>
      <c r="N1" s="1"/>
      <c r="O1" s="1"/>
    </row>
    <row r="2" spans="2:17" ht="27.75" customHeigh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1"/>
      <c r="O2" s="1"/>
    </row>
    <row r="3" spans="2:17" ht="46.5" customHeight="1">
      <c r="B3" s="506" t="s">
        <v>1</v>
      </c>
      <c r="C3" s="467"/>
      <c r="D3" s="516" t="s">
        <v>365</v>
      </c>
      <c r="E3" s="517"/>
      <c r="F3" s="506" t="s">
        <v>3</v>
      </c>
      <c r="G3" s="467"/>
      <c r="H3" s="518">
        <v>284992.46799999999</v>
      </c>
      <c r="I3" s="519"/>
      <c r="J3" s="506" t="s">
        <v>4</v>
      </c>
      <c r="K3" s="467"/>
      <c r="L3" s="511">
        <v>9550832.9123231005</v>
      </c>
      <c r="M3" s="512"/>
      <c r="N3" s="376"/>
      <c r="O3" s="376"/>
      <c r="P3" s="376"/>
      <c r="Q3" s="376"/>
    </row>
    <row r="4" spans="2:17" ht="24" customHeight="1">
      <c r="B4" s="506" t="s">
        <v>5</v>
      </c>
      <c r="C4" s="467"/>
      <c r="D4" s="498" t="s">
        <v>5</v>
      </c>
      <c r="E4" s="499"/>
      <c r="F4" s="509" t="s">
        <v>6</v>
      </c>
      <c r="G4" s="510"/>
      <c r="H4" s="509" t="s">
        <v>7</v>
      </c>
      <c r="I4" s="510"/>
      <c r="J4" s="509" t="s">
        <v>8</v>
      </c>
      <c r="K4" s="510"/>
      <c r="L4" s="511" t="s">
        <v>9</v>
      </c>
      <c r="M4" s="512"/>
      <c r="N4" s="492" t="s">
        <v>10</v>
      </c>
      <c r="O4" s="493"/>
      <c r="P4" s="493" t="s">
        <v>11</v>
      </c>
      <c r="Q4" s="493"/>
    </row>
    <row r="5" spans="2:17" ht="24" customHeight="1">
      <c r="B5" s="494" t="s">
        <v>12</v>
      </c>
      <c r="C5" s="47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495"/>
      <c r="C6" s="496"/>
      <c r="D6" s="506" t="s">
        <v>21</v>
      </c>
      <c r="E6" s="467"/>
      <c r="F6" s="507">
        <f>AVERAGE(D13:O13,P13:Q13,D30:E30,G30:H30,J30:M30)</f>
        <v>382.64965524129838</v>
      </c>
      <c r="G6" s="508"/>
      <c r="H6" s="486">
        <f>AVERAGE(D13:P13,Q13)</f>
        <v>139.16374395061175</v>
      </c>
      <c r="I6" s="487"/>
      <c r="J6" s="486">
        <f>AVERAGE(D30:E30,G30:H30)</f>
        <v>736.25</v>
      </c>
      <c r="K6" s="487"/>
      <c r="L6" s="488">
        <f>AVERAGE(J30:M30)</f>
        <v>881.25</v>
      </c>
      <c r="M6" s="489"/>
      <c r="N6" s="490">
        <v>0</v>
      </c>
      <c r="O6" s="475">
        <v>0</v>
      </c>
      <c r="P6" s="491">
        <v>4</v>
      </c>
      <c r="Q6" s="475">
        <v>3</v>
      </c>
    </row>
    <row r="7" spans="2:17" s="5" customFormat="1" ht="39.6" customHeight="1">
      <c r="B7" s="495"/>
      <c r="C7" s="496"/>
      <c r="D7" s="476" t="s">
        <v>22</v>
      </c>
      <c r="E7" s="477"/>
      <c r="F7" s="478">
        <f>AVERAGE(D14:O14,P14:Q14,D31:E31,J31:M31,G31:H31)</f>
        <v>356.41513746542233</v>
      </c>
      <c r="G7" s="479"/>
      <c r="H7" s="480">
        <f>AVERAGE(D14:P14,Q14)</f>
        <v>127.34399892213489</v>
      </c>
      <c r="I7" s="481"/>
      <c r="J7" s="480">
        <f>AVERAGE(D31:E31,G31:H31)</f>
        <v>648.2772067026724</v>
      </c>
      <c r="K7" s="481"/>
      <c r="L7" s="482">
        <f>AVERAGE(J31:M31)</f>
        <v>866.30205312967837</v>
      </c>
      <c r="M7" s="483"/>
      <c r="N7" s="490"/>
      <c r="O7" s="475"/>
      <c r="P7" s="491"/>
      <c r="Q7" s="475"/>
    </row>
    <row r="8" spans="2:17" s="5" customFormat="1" ht="39.6" customHeight="1">
      <c r="B8" s="497"/>
      <c r="C8" s="474"/>
      <c r="D8" s="476" t="s">
        <v>23</v>
      </c>
      <c r="E8" s="477"/>
      <c r="F8" s="484">
        <f>AVERAGE(D15:O15,P15:Q15,D32:E32,G32:H32,J32:M32)</f>
        <v>0.89034992205318986</v>
      </c>
      <c r="G8" s="485"/>
      <c r="H8" s="484">
        <f>AVERAGE(D15:O15,P15:Q15)</f>
        <v>0.90533457958396912</v>
      </c>
      <c r="I8" s="485"/>
      <c r="J8" s="484">
        <f>AVERAGE(D32:E32,G32:H32)</f>
        <v>0.73971590795810149</v>
      </c>
      <c r="K8" s="485"/>
      <c r="L8" s="484">
        <f>AVERAGE(J32:M32)</f>
        <v>0.98853763479055179</v>
      </c>
      <c r="M8" s="485"/>
      <c r="N8" s="490"/>
      <c r="O8" s="475"/>
      <c r="P8" s="491"/>
      <c r="Q8" s="475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463" t="s">
        <v>24</v>
      </c>
      <c r="C10" s="469"/>
      <c r="D10" s="470" t="s">
        <v>25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2"/>
    </row>
    <row r="11" spans="2:17" ht="17.25" customHeight="1">
      <c r="B11" s="454" t="s">
        <v>26</v>
      </c>
      <c r="C11" s="473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3.950000000000003" customHeight="1">
      <c r="B12" s="456"/>
      <c r="C12" s="474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39.950000000000003" customHeight="1">
      <c r="B13" s="458" t="s">
        <v>12</v>
      </c>
      <c r="C13" s="14" t="s">
        <v>41</v>
      </c>
      <c r="D13" s="19">
        <v>142.82176028306057</v>
      </c>
      <c r="E13" s="19">
        <v>109.1985294117647</v>
      </c>
      <c r="F13" s="19">
        <v>114.77170868347339</v>
      </c>
      <c r="G13" s="19">
        <v>327.38095238095235</v>
      </c>
      <c r="H13" s="19">
        <v>228.57142857142858</v>
      </c>
      <c r="I13" s="19">
        <v>90.796845053810998</v>
      </c>
      <c r="J13" s="19">
        <v>95.693627450980387</v>
      </c>
      <c r="K13" s="19">
        <v>107.4933111646218</v>
      </c>
      <c r="L13" s="19">
        <v>95.004960317460316</v>
      </c>
      <c r="M13" s="19">
        <v>81.996971595655808</v>
      </c>
      <c r="N13" s="19">
        <v>85.065387503685685</v>
      </c>
      <c r="O13" s="19">
        <v>101.32280701754385</v>
      </c>
      <c r="P13" s="19">
        <v>218.17412587412585</v>
      </c>
      <c r="Q13" s="21">
        <v>150</v>
      </c>
    </row>
    <row r="14" spans="2:17" ht="39.950000000000003" customHeight="1">
      <c r="B14" s="459"/>
      <c r="C14" s="14" t="s">
        <v>42</v>
      </c>
      <c r="D14" s="19">
        <v>128.26669716656377</v>
      </c>
      <c r="E14" s="19">
        <v>98.372834937400626</v>
      </c>
      <c r="F14" s="19">
        <v>103.11355859434489</v>
      </c>
      <c r="G14" s="19">
        <v>297.16244774853811</v>
      </c>
      <c r="H14" s="19">
        <v>223.39510378625801</v>
      </c>
      <c r="I14" s="19">
        <v>85.714078894728502</v>
      </c>
      <c r="J14" s="19">
        <v>82.87921888485495</v>
      </c>
      <c r="K14" s="19">
        <v>90.110224457159774</v>
      </c>
      <c r="L14" s="19">
        <v>83.492198939483984</v>
      </c>
      <c r="M14" s="19">
        <v>72.507539990397845</v>
      </c>
      <c r="N14" s="19">
        <v>78.075884352026861</v>
      </c>
      <c r="O14" s="19">
        <v>81.250724197991175</v>
      </c>
      <c r="P14" s="19">
        <v>205.83856795833876</v>
      </c>
      <c r="Q14" s="9">
        <v>152.63690500180141</v>
      </c>
    </row>
    <row r="15" spans="2:17" ht="39.950000000000003" customHeight="1">
      <c r="B15" s="460"/>
      <c r="C15" s="377" t="s">
        <v>43</v>
      </c>
      <c r="D15" s="10">
        <f t="shared" ref="D15:Q15" si="0">D14/D13</f>
        <v>0.89808931714852203</v>
      </c>
      <c r="E15" s="10">
        <f t="shared" si="0"/>
        <v>0.90086226863419883</v>
      </c>
      <c r="F15" s="10">
        <f t="shared" si="0"/>
        <v>0.8984231373492898</v>
      </c>
      <c r="G15" s="10">
        <f t="shared" si="0"/>
        <v>0.90769620403189832</v>
      </c>
      <c r="H15" s="10">
        <f t="shared" si="0"/>
        <v>0.97735357906487874</v>
      </c>
      <c r="I15" s="10">
        <f t="shared" si="0"/>
        <v>0.94402045405795565</v>
      </c>
      <c r="J15" s="10">
        <f t="shared" si="0"/>
        <v>0.86608921714573217</v>
      </c>
      <c r="K15" s="10">
        <f t="shared" si="0"/>
        <v>0.83828680576375114</v>
      </c>
      <c r="L15" s="10">
        <f t="shared" si="0"/>
        <v>0.87881936543622263</v>
      </c>
      <c r="M15" s="10">
        <f t="shared" si="0"/>
        <v>0.88427095024859781</v>
      </c>
      <c r="N15" s="10">
        <f t="shared" si="0"/>
        <v>0.91783375874992656</v>
      </c>
      <c r="O15" s="10">
        <f t="shared" si="0"/>
        <v>0.80189965704288835</v>
      </c>
      <c r="P15" s="379">
        <f t="shared" si="0"/>
        <v>0.94346003282303048</v>
      </c>
      <c r="Q15" s="11">
        <f t="shared" si="0"/>
        <v>1.0175793666786761</v>
      </c>
    </row>
    <row r="16" spans="2:17" ht="22.9" customHeight="1">
      <c r="B16" s="461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0">
        <v>0.17361111111111113</v>
      </c>
    </row>
    <row r="17" spans="2:23" ht="22.9" customHeight="1">
      <c r="B17" s="462"/>
      <c r="C17" s="377" t="s">
        <v>46</v>
      </c>
      <c r="D17" s="12">
        <v>0.76458333333333328</v>
      </c>
      <c r="E17" s="12">
        <v>0.6381944444444444</v>
      </c>
      <c r="F17" s="12">
        <v>0.63611111111111096</v>
      </c>
      <c r="G17" s="12">
        <v>0.65902777777777788</v>
      </c>
      <c r="H17" s="12">
        <v>0.63263888888888897</v>
      </c>
      <c r="I17" s="12">
        <v>0.75069444444444444</v>
      </c>
      <c r="J17" s="12">
        <v>0.77569444444444446</v>
      </c>
      <c r="K17" s="12">
        <v>0.72152777777777777</v>
      </c>
      <c r="L17" s="12">
        <v>0.99305555555555525</v>
      </c>
      <c r="M17" s="12">
        <v>1.0159722222222223</v>
      </c>
      <c r="N17" s="12">
        <v>0.96944444444444422</v>
      </c>
      <c r="O17" s="22">
        <v>0.86736111111111114</v>
      </c>
      <c r="P17" s="12">
        <v>0.66527777777777775</v>
      </c>
      <c r="Q17" s="380">
        <v>0.55208333333333337</v>
      </c>
    </row>
    <row r="18" spans="2:23" ht="22.9" customHeight="1">
      <c r="B18" s="465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23" ht="22.9" customHeight="1">
      <c r="B19" s="466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23" ht="22.9" customHeight="1">
      <c r="B20" s="465" t="s">
        <v>51</v>
      </c>
      <c r="C20" s="381" t="s">
        <v>48</v>
      </c>
      <c r="D20" s="382">
        <v>1</v>
      </c>
      <c r="E20" s="382">
        <v>1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>
        <v>1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>
        <v>1</v>
      </c>
      <c r="Q20" s="383"/>
    </row>
    <row r="21" spans="2:23" ht="22.9" customHeight="1">
      <c r="B21" s="466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>
        <v>1</v>
      </c>
      <c r="I21" s="382" t="s">
        <v>49</v>
      </c>
      <c r="J21" s="382">
        <v>1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23" ht="22.9" customHeight="1">
      <c r="B22" s="444" t="s">
        <v>53</v>
      </c>
      <c r="C22" s="467"/>
      <c r="D22" s="384">
        <v>18.571428571428573</v>
      </c>
      <c r="E22" s="384">
        <v>17</v>
      </c>
      <c r="F22" s="384">
        <v>15.714285714285714</v>
      </c>
      <c r="G22" s="384">
        <v>5.833333333333333</v>
      </c>
      <c r="H22" s="384">
        <v>6.6</v>
      </c>
      <c r="I22" s="384">
        <v>16.333333333333332</v>
      </c>
      <c r="J22" s="384">
        <v>16.5</v>
      </c>
      <c r="K22" s="384">
        <v>15.888888888888889</v>
      </c>
      <c r="L22" s="384">
        <v>15.875</v>
      </c>
      <c r="M22" s="384">
        <v>18.375</v>
      </c>
      <c r="N22" s="384">
        <v>17.625</v>
      </c>
      <c r="O22" s="384">
        <v>16.399999999999999</v>
      </c>
      <c r="P22" s="384">
        <v>11.333333333333334</v>
      </c>
      <c r="Q22" s="385">
        <v>11</v>
      </c>
    </row>
    <row r="23" spans="2:23" ht="22.9" customHeight="1">
      <c r="B23" s="444" t="s">
        <v>54</v>
      </c>
      <c r="C23" s="46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444" t="s">
        <v>60</v>
      </c>
      <c r="C24" s="46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446" t="s">
        <v>61</v>
      </c>
      <c r="C25" s="468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327</v>
      </c>
    </row>
    <row r="26" spans="2:23" ht="18.600000000000001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23" ht="30" customHeight="1">
      <c r="B27" s="463"/>
      <c r="C27" s="464"/>
      <c r="D27" s="448" t="s">
        <v>66</v>
      </c>
      <c r="E27" s="449"/>
      <c r="F27" s="449"/>
      <c r="G27" s="449"/>
      <c r="H27" s="450"/>
      <c r="I27" s="451" t="s">
        <v>67</v>
      </c>
      <c r="J27" s="452"/>
      <c r="K27" s="452"/>
      <c r="L27" s="452"/>
      <c r="M27" s="453"/>
      <c r="N27" s="376"/>
      <c r="O27" s="376"/>
      <c r="P27" s="376"/>
      <c r="Q27" s="376"/>
    </row>
    <row r="28" spans="2:23" ht="17.25" customHeight="1">
      <c r="B28" s="454" t="s">
        <v>26</v>
      </c>
      <c r="C28" s="455"/>
      <c r="D28" s="386">
        <v>1</v>
      </c>
      <c r="E28" s="408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23" ht="37.5" customHeight="1">
      <c r="B29" s="456"/>
      <c r="C29" s="457"/>
      <c r="D29" s="387" t="s">
        <v>68</v>
      </c>
      <c r="E29" s="388" t="s">
        <v>69</v>
      </c>
      <c r="F29" s="14" t="s">
        <v>70</v>
      </c>
      <c r="G29" s="14" t="s">
        <v>71</v>
      </c>
      <c r="H29" s="389" t="s">
        <v>72</v>
      </c>
      <c r="I29" s="387" t="s">
        <v>73</v>
      </c>
      <c r="J29" s="14" t="s">
        <v>69</v>
      </c>
      <c r="K29" s="14" t="s">
        <v>70</v>
      </c>
      <c r="L29" s="14" t="s">
        <v>71</v>
      </c>
      <c r="M29" s="389" t="s">
        <v>72</v>
      </c>
      <c r="N29" s="376"/>
      <c r="O29" s="376"/>
      <c r="P29" s="376"/>
      <c r="Q29" s="376"/>
    </row>
    <row r="30" spans="2:23" ht="39.950000000000003" customHeight="1">
      <c r="B30" s="458" t="s">
        <v>12</v>
      </c>
      <c r="C30" s="390" t="s">
        <v>41</v>
      </c>
      <c r="D30" s="20">
        <v>320</v>
      </c>
      <c r="E30" s="410">
        <v>825</v>
      </c>
      <c r="F30" s="19">
        <v>825</v>
      </c>
      <c r="G30" s="19">
        <v>900</v>
      </c>
      <c r="H30" s="21">
        <v>900</v>
      </c>
      <c r="I30" s="391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23" ht="39.950000000000003" customHeight="1">
      <c r="B31" s="459"/>
      <c r="C31" s="390" t="s">
        <v>42</v>
      </c>
      <c r="D31" s="392">
        <v>0</v>
      </c>
      <c r="E31" s="8">
        <v>768.55286022323673</v>
      </c>
      <c r="F31" s="8">
        <v>0</v>
      </c>
      <c r="G31" s="8">
        <v>850.99121124550027</v>
      </c>
      <c r="H31" s="393">
        <v>973.56475534195238</v>
      </c>
      <c r="I31" s="392">
        <v>0</v>
      </c>
      <c r="J31" s="8">
        <v>1028.7999999999972</v>
      </c>
      <c r="K31" s="8">
        <v>661.05555555555645</v>
      </c>
      <c r="L31" s="8">
        <v>895.87972318225343</v>
      </c>
      <c r="M31" s="393">
        <v>879.47293378090683</v>
      </c>
      <c r="N31" s="376"/>
      <c r="O31" s="376"/>
      <c r="P31" s="376"/>
      <c r="Q31" s="376"/>
    </row>
    <row r="32" spans="2:23" ht="39.950000000000003" customHeight="1">
      <c r="B32" s="460"/>
      <c r="C32" s="409" t="s">
        <v>43</v>
      </c>
      <c r="D32" s="394">
        <f t="shared" ref="D32:M32" si="1">D31/D30</f>
        <v>0</v>
      </c>
      <c r="E32" s="10">
        <f t="shared" si="1"/>
        <v>0.93157922451301423</v>
      </c>
      <c r="F32" s="10">
        <f t="shared" si="1"/>
        <v>0</v>
      </c>
      <c r="G32" s="10">
        <f t="shared" si="1"/>
        <v>0.94554579027277808</v>
      </c>
      <c r="H32" s="10">
        <f t="shared" si="1"/>
        <v>1.0817386170466137</v>
      </c>
      <c r="I32" s="392">
        <f t="shared" si="1"/>
        <v>0</v>
      </c>
      <c r="J32" s="10">
        <f t="shared" si="1"/>
        <v>1.2470303030302996</v>
      </c>
      <c r="K32" s="10">
        <f t="shared" si="1"/>
        <v>0.73450617283950714</v>
      </c>
      <c r="L32" s="10">
        <f t="shared" si="1"/>
        <v>0.99542191464694829</v>
      </c>
      <c r="M32" s="11">
        <f t="shared" si="1"/>
        <v>0.97719214864545201</v>
      </c>
      <c r="N32" s="376"/>
      <c r="O32" s="376"/>
      <c r="P32" s="376"/>
      <c r="Q32" s="376"/>
    </row>
    <row r="33" spans="2:17" ht="25.9" customHeight="1">
      <c r="B33" s="461" t="s">
        <v>44</v>
      </c>
      <c r="C33" s="409" t="s">
        <v>45</v>
      </c>
      <c r="D33" s="395">
        <v>0</v>
      </c>
      <c r="E33" s="12">
        <v>0.18055555555555555</v>
      </c>
      <c r="F33" s="12">
        <v>0</v>
      </c>
      <c r="G33" s="12">
        <v>2971.1538461538476</v>
      </c>
      <c r="H33" s="380">
        <v>0.18055555555555555</v>
      </c>
      <c r="I33" s="395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6"/>
      <c r="O33" s="376"/>
      <c r="P33" s="376"/>
      <c r="Q33" s="376"/>
    </row>
    <row r="34" spans="2:17" ht="25.9" customHeight="1">
      <c r="B34" s="462"/>
      <c r="C34" s="409" t="s">
        <v>46</v>
      </c>
      <c r="D34" s="395">
        <v>0</v>
      </c>
      <c r="E34" s="12">
        <v>0.3125</v>
      </c>
      <c r="F34" s="12">
        <v>0</v>
      </c>
      <c r="G34" s="12">
        <v>1057.8947368421002</v>
      </c>
      <c r="H34" s="380">
        <v>0.53819444444444442</v>
      </c>
      <c r="I34" s="23">
        <v>0</v>
      </c>
      <c r="J34" s="12">
        <v>0.73958333333333337</v>
      </c>
      <c r="K34" s="12">
        <v>0.79513888888888884</v>
      </c>
      <c r="L34" s="12">
        <v>46161.090277777781</v>
      </c>
      <c r="M34" s="13">
        <v>46161.052083333336</v>
      </c>
      <c r="N34" s="376"/>
      <c r="O34" s="376"/>
      <c r="P34" s="376"/>
      <c r="Q34" s="376"/>
    </row>
    <row r="35" spans="2:17" ht="25.9" customHeight="1">
      <c r="B35" s="444" t="s">
        <v>53</v>
      </c>
      <c r="C35" s="445"/>
      <c r="D35" s="396">
        <v>0</v>
      </c>
      <c r="E35" s="397">
        <v>3.6666666666666665</v>
      </c>
      <c r="F35" s="397">
        <v>0</v>
      </c>
      <c r="G35" s="397">
        <v>3.7142857142857144</v>
      </c>
      <c r="H35" s="398">
        <v>3.2857142857142856</v>
      </c>
      <c r="I35" s="399">
        <v>0</v>
      </c>
      <c r="J35" s="397">
        <v>3</v>
      </c>
      <c r="K35" s="397">
        <v>3.5</v>
      </c>
      <c r="L35" s="397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444" t="s">
        <v>54</v>
      </c>
      <c r="C36" s="445"/>
      <c r="D36" s="400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1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444" t="s">
        <v>60</v>
      </c>
      <c r="C37" s="445"/>
      <c r="D37" s="402"/>
      <c r="E37" s="403"/>
      <c r="F37" s="404"/>
      <c r="G37" s="404"/>
      <c r="H37" s="405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446" t="s">
        <v>61</v>
      </c>
      <c r="C38" s="447"/>
      <c r="D38" s="26"/>
      <c r="E38" s="406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3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26" priority="4" operator="lessThan">
      <formula>0.8</formula>
    </cfRule>
  </conditionalFormatting>
  <conditionalFormatting sqref="J32:L32">
    <cfRule type="cellIs" dxfId="3225" priority="3" operator="lessThan">
      <formula>0.8</formula>
    </cfRule>
  </conditionalFormatting>
  <conditionalFormatting sqref="M32">
    <cfRule type="cellIs" dxfId="3224" priority="2" operator="lessThan">
      <formula>0.8</formula>
    </cfRule>
  </conditionalFormatting>
  <conditionalFormatting sqref="H32">
    <cfRule type="cellIs" dxfId="3223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Q24" sqref="Q24"/>
      <selection activeCell="I165" sqref="I16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9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8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164</v>
      </c>
      <c r="B1" s="28"/>
      <c r="C1" s="28"/>
      <c r="D1" s="441" t="s">
        <v>78</v>
      </c>
      <c r="E1" s="29">
        <f>SUM(G5:G173)</f>
        <v>188876.46799999996</v>
      </c>
      <c r="F1" s="425" t="s">
        <v>4</v>
      </c>
      <c r="G1" s="30">
        <f>SUM(H5:H173)</f>
        <v>7712259.6015438801</v>
      </c>
      <c r="H1" s="440" t="s">
        <v>165</v>
      </c>
      <c r="I1" s="31">
        <f>M17+M30+M43+M56+M69+M82+M95+M108+M121+M134+M147+M160+M173</f>
        <v>192.04960317460319</v>
      </c>
      <c r="J1" s="646" t="s">
        <v>166</v>
      </c>
      <c r="K1" s="646"/>
      <c r="L1" s="646"/>
      <c r="M1" s="646" t="s">
        <v>167</v>
      </c>
      <c r="N1" s="646"/>
      <c r="O1" s="646"/>
      <c r="P1" s="646" t="s">
        <v>168</v>
      </c>
      <c r="Q1" s="646"/>
      <c r="R1" s="646"/>
      <c r="S1" s="646"/>
      <c r="T1" s="646" t="s">
        <v>81</v>
      </c>
      <c r="U1" s="646"/>
      <c r="V1" s="646"/>
      <c r="W1" s="646"/>
      <c r="X1" s="646"/>
      <c r="Y1" s="646"/>
      <c r="Z1" s="32" t="s">
        <v>169</v>
      </c>
      <c r="AA1" s="32" t="s">
        <v>170</v>
      </c>
      <c r="AB1" s="653" t="s">
        <v>171</v>
      </c>
      <c r="AC1" s="654"/>
      <c r="AD1" s="32" t="s">
        <v>169</v>
      </c>
      <c r="AE1" s="32" t="s">
        <v>172</v>
      </c>
      <c r="AF1" s="646" t="s">
        <v>173</v>
      </c>
      <c r="AG1" s="647"/>
      <c r="AH1" s="647"/>
    </row>
    <row r="2" spans="1:34" ht="26.25" customHeight="1">
      <c r="A2" s="648" t="s">
        <v>366</v>
      </c>
      <c r="B2" s="648"/>
      <c r="C2" s="441"/>
      <c r="D2" s="441" t="s">
        <v>83</v>
      </c>
      <c r="E2" s="34">
        <f>AVERAGE(O17,O30,O43,O56,O69,O82,O95,O108,O121,O134,O147,O160,O173)</f>
        <v>125.39839076216055</v>
      </c>
      <c r="F2" s="35" t="s">
        <v>84</v>
      </c>
      <c r="G2" s="36">
        <f>G1/E1</f>
        <v>40.8322946908552</v>
      </c>
      <c r="H2" s="440" t="s">
        <v>175</v>
      </c>
      <c r="I2" s="440">
        <f>COUNT(I5:I173)</f>
        <v>13</v>
      </c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5"/>
      <c r="AC2" s="656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647"/>
      <c r="AG2" s="647"/>
      <c r="AH2" s="647"/>
    </row>
    <row r="3" spans="1:34" ht="30.6" customHeight="1">
      <c r="A3" s="588" t="s">
        <v>86</v>
      </c>
      <c r="B3" s="588" t="s">
        <v>176</v>
      </c>
      <c r="C3" s="644"/>
      <c r="D3" s="588" t="s">
        <v>88</v>
      </c>
      <c r="E3" s="588"/>
      <c r="F3" s="644" t="s">
        <v>89</v>
      </c>
      <c r="G3" s="636" t="s">
        <v>177</v>
      </c>
      <c r="H3" s="644" t="s">
        <v>178</v>
      </c>
      <c r="I3" s="638" t="s">
        <v>92</v>
      </c>
      <c r="J3" s="642" t="s">
        <v>179</v>
      </c>
      <c r="K3" s="641" t="s">
        <v>180</v>
      </c>
      <c r="L3" s="616" t="s">
        <v>12</v>
      </c>
      <c r="M3" s="636" t="s">
        <v>179</v>
      </c>
      <c r="N3" s="641" t="s">
        <v>94</v>
      </c>
      <c r="O3" s="616" t="s">
        <v>83</v>
      </c>
      <c r="P3" s="642" t="s">
        <v>93</v>
      </c>
      <c r="Q3" s="616" t="s">
        <v>83</v>
      </c>
      <c r="R3" s="643" t="s">
        <v>181</v>
      </c>
      <c r="S3" s="617" t="s">
        <v>182</v>
      </c>
      <c r="T3" s="636" t="s">
        <v>95</v>
      </c>
      <c r="U3" s="636"/>
      <c r="V3" s="637" t="s">
        <v>183</v>
      </c>
      <c r="W3" s="638" t="s">
        <v>97</v>
      </c>
      <c r="X3" s="636" t="s">
        <v>98</v>
      </c>
      <c r="Y3" s="636"/>
      <c r="Z3" s="639" t="s">
        <v>184</v>
      </c>
      <c r="AA3" s="640"/>
      <c r="AB3" s="649" t="s">
        <v>185</v>
      </c>
      <c r="AC3" s="650"/>
      <c r="AD3" s="651" t="s">
        <v>186</v>
      </c>
      <c r="AE3" s="652"/>
      <c r="AF3" s="641" t="s">
        <v>94</v>
      </c>
      <c r="AG3" s="643" t="s">
        <v>181</v>
      </c>
      <c r="AH3" s="617" t="s">
        <v>182</v>
      </c>
    </row>
    <row r="4" spans="1:34" ht="30.6" customHeight="1">
      <c r="A4" s="644"/>
      <c r="B4" s="588"/>
      <c r="C4" s="645"/>
      <c r="D4" s="588"/>
      <c r="E4" s="588"/>
      <c r="F4" s="645"/>
      <c r="G4" s="636"/>
      <c r="H4" s="645"/>
      <c r="I4" s="638"/>
      <c r="J4" s="642"/>
      <c r="K4" s="641"/>
      <c r="L4" s="616"/>
      <c r="M4" s="636"/>
      <c r="N4" s="641"/>
      <c r="O4" s="616"/>
      <c r="P4" s="642"/>
      <c r="Q4" s="616"/>
      <c r="R4" s="643"/>
      <c r="S4" s="617"/>
      <c r="T4" s="435" t="s">
        <v>99</v>
      </c>
      <c r="U4" s="435" t="s">
        <v>100</v>
      </c>
      <c r="V4" s="636"/>
      <c r="W4" s="638"/>
      <c r="X4" s="425" t="s">
        <v>101</v>
      </c>
      <c r="Y4" s="425" t="s">
        <v>46</v>
      </c>
      <c r="Z4" s="435" t="s">
        <v>187</v>
      </c>
      <c r="AA4" s="435" t="s">
        <v>188</v>
      </c>
      <c r="AB4" s="650"/>
      <c r="AC4" s="650"/>
      <c r="AD4" s="435" t="s">
        <v>189</v>
      </c>
      <c r="AE4" s="39" t="s">
        <v>190</v>
      </c>
      <c r="AF4" s="641"/>
      <c r="AG4" s="643"/>
      <c r="AH4" s="617"/>
    </row>
    <row r="5" spans="1:34" ht="18.75" customHeight="1">
      <c r="A5" s="633" t="s">
        <v>191</v>
      </c>
      <c r="B5" s="40" t="s">
        <v>192</v>
      </c>
      <c r="C5" s="41"/>
      <c r="D5" s="42" t="s">
        <v>193</v>
      </c>
      <c r="E5" s="43"/>
      <c r="F5" s="359">
        <v>37.83</v>
      </c>
      <c r="G5" s="44">
        <v>5743.9800000000005</v>
      </c>
      <c r="H5" s="45">
        <f t="shared" ref="H5:H16" si="0">F5*G5</f>
        <v>217294.7634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1" si="1">G5/W5*60</f>
        <v>2209.2230769230773</v>
      </c>
      <c r="O5" s="47">
        <f t="shared" ref="O5:O11" si="2">N5/M5</f>
        <v>110.46115384615386</v>
      </c>
      <c r="P5" s="48">
        <f t="shared" ref="P5:P11" si="3">M5-J5</f>
        <v>0</v>
      </c>
      <c r="Q5" s="49">
        <f t="shared" ref="Q5:Q11" si="4">O5-L5</f>
        <v>-9.5388461538461371</v>
      </c>
      <c r="R5" s="427">
        <f t="shared" ref="R5:R11" si="5">O5/L5</f>
        <v>0.92050961538461551</v>
      </c>
      <c r="S5" s="603">
        <f>R17</f>
        <v>0.89808931714852203</v>
      </c>
      <c r="T5" s="89">
        <v>0.25</v>
      </c>
      <c r="U5" s="89">
        <v>0.35833333333333334</v>
      </c>
      <c r="V5" s="425">
        <v>5</v>
      </c>
      <c r="W5" s="436">
        <f>(U5-T5)*24*60</f>
        <v>156</v>
      </c>
      <c r="X5" s="425"/>
      <c r="Y5" s="425"/>
      <c r="Z5" s="51"/>
      <c r="AA5" s="51"/>
      <c r="AB5" s="588"/>
      <c r="AC5" s="588"/>
      <c r="AD5" s="52"/>
      <c r="AE5" s="52"/>
      <c r="AF5" s="48">
        <f t="shared" ref="AF5:AF70" si="6">N5-K5</f>
        <v>-190.77692307692269</v>
      </c>
      <c r="AG5" s="427">
        <f t="shared" ref="AG5:AG70" si="7">N5/K5</f>
        <v>0.92050961538461551</v>
      </c>
      <c r="AH5" s="603">
        <f>AG17</f>
        <v>0.90688125580886747</v>
      </c>
    </row>
    <row r="6" spans="1:34" ht="19.149999999999999" customHeight="1">
      <c r="A6" s="634"/>
      <c r="B6" s="40" t="s">
        <v>192</v>
      </c>
      <c r="C6" s="41"/>
      <c r="D6" s="42" t="s">
        <v>194</v>
      </c>
      <c r="E6" s="43"/>
      <c r="F6" s="359">
        <v>38.99</v>
      </c>
      <c r="G6" s="44">
        <v>1624</v>
      </c>
      <c r="H6" s="45">
        <f t="shared" si="0"/>
        <v>63319.76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2319.9999999999991</v>
      </c>
      <c r="O6" s="47">
        <f t="shared" si="2"/>
        <v>136.47058823529406</v>
      </c>
      <c r="P6" s="48">
        <f t="shared" si="3"/>
        <v>0</v>
      </c>
      <c r="Q6" s="49">
        <f t="shared" si="4"/>
        <v>-22.352941176470637</v>
      </c>
      <c r="R6" s="427">
        <f t="shared" si="5"/>
        <v>0.85925925925925895</v>
      </c>
      <c r="S6" s="603"/>
      <c r="T6" s="89">
        <v>0.37430555555555556</v>
      </c>
      <c r="U6" s="89">
        <v>0.40347222222222223</v>
      </c>
      <c r="V6" s="425">
        <v>23</v>
      </c>
      <c r="W6" s="436">
        <f t="shared" ref="W6:W17" si="8">(U6-T6)*24*60</f>
        <v>42.000000000000014</v>
      </c>
      <c r="X6" s="53">
        <v>0.36249999999999999</v>
      </c>
      <c r="Y6" s="53">
        <v>0.37361111111111112</v>
      </c>
      <c r="Z6" s="54"/>
      <c r="AA6" s="54"/>
      <c r="AB6" s="588"/>
      <c r="AC6" s="588"/>
      <c r="AD6" s="423">
        <v>1</v>
      </c>
      <c r="AE6" s="423"/>
      <c r="AF6" s="48">
        <f t="shared" si="6"/>
        <v>-380.00000000000091</v>
      </c>
      <c r="AG6" s="427">
        <f t="shared" si="7"/>
        <v>0.85925925925925895</v>
      </c>
      <c r="AH6" s="603"/>
    </row>
    <row r="7" spans="1:34" ht="19.149999999999999" customHeight="1">
      <c r="A7" s="634"/>
      <c r="B7" s="40" t="s">
        <v>192</v>
      </c>
      <c r="C7" s="41"/>
      <c r="D7" s="42" t="s">
        <v>195</v>
      </c>
      <c r="E7" s="43"/>
      <c r="F7" s="359">
        <v>28.86</v>
      </c>
      <c r="G7" s="44">
        <v>2001</v>
      </c>
      <c r="H7" s="45">
        <f t="shared" si="0"/>
        <v>57748.86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2308.8461538461552</v>
      </c>
      <c r="O7" s="47">
        <f t="shared" si="2"/>
        <v>135.81447963800912</v>
      </c>
      <c r="P7" s="48">
        <f t="shared" si="3"/>
        <v>0</v>
      </c>
      <c r="Q7" s="49">
        <f t="shared" si="4"/>
        <v>-23.009049773755578</v>
      </c>
      <c r="R7" s="427">
        <f t="shared" si="5"/>
        <v>0.85512820512820564</v>
      </c>
      <c r="S7" s="603"/>
      <c r="T7" s="89">
        <v>0.40833333333333333</v>
      </c>
      <c r="U7" s="89">
        <v>0.44444444444444442</v>
      </c>
      <c r="V7" s="425">
        <v>7</v>
      </c>
      <c r="W7" s="436">
        <f t="shared" si="8"/>
        <v>51.999999999999972</v>
      </c>
      <c r="X7" s="53"/>
      <c r="Y7" s="53"/>
      <c r="Z7" s="54"/>
      <c r="AA7" s="54"/>
      <c r="AB7" s="588"/>
      <c r="AC7" s="588"/>
      <c r="AD7" s="423"/>
      <c r="AE7" s="423"/>
      <c r="AF7" s="48">
        <f t="shared" si="6"/>
        <v>-391.15384615384482</v>
      </c>
      <c r="AG7" s="427">
        <f t="shared" si="7"/>
        <v>0.85512820512820564</v>
      </c>
      <c r="AH7" s="603"/>
    </row>
    <row r="8" spans="1:34" ht="19.149999999999999" customHeight="1">
      <c r="A8" s="634"/>
      <c r="B8" s="40" t="s">
        <v>192</v>
      </c>
      <c r="C8" s="41"/>
      <c r="D8" s="42" t="s">
        <v>196</v>
      </c>
      <c r="E8" s="43"/>
      <c r="F8" s="359">
        <v>31.11</v>
      </c>
      <c r="G8" s="44">
        <v>2822</v>
      </c>
      <c r="H8" s="45">
        <f t="shared" si="0"/>
        <v>87792.42</v>
      </c>
      <c r="I8" s="436"/>
      <c r="J8" s="46">
        <v>18</v>
      </c>
      <c r="K8" s="44">
        <v>2700</v>
      </c>
      <c r="L8" s="47">
        <v>150</v>
      </c>
      <c r="M8" s="437">
        <v>18</v>
      </c>
      <c r="N8" s="44">
        <f t="shared" si="1"/>
        <v>2527.1641791044776</v>
      </c>
      <c r="O8" s="47">
        <f t="shared" si="2"/>
        <v>140.39800995024876</v>
      </c>
      <c r="P8" s="48">
        <f t="shared" si="3"/>
        <v>0</v>
      </c>
      <c r="Q8" s="49">
        <f t="shared" si="4"/>
        <v>-9.6019900497512367</v>
      </c>
      <c r="R8" s="427">
        <f t="shared" si="5"/>
        <v>0.93598673300165847</v>
      </c>
      <c r="S8" s="603"/>
      <c r="T8" s="89">
        <v>0.44930555555555551</v>
      </c>
      <c r="U8" s="89">
        <v>0.49583333333333329</v>
      </c>
      <c r="V8" s="425">
        <v>7</v>
      </c>
      <c r="W8" s="436">
        <f t="shared" si="8"/>
        <v>67</v>
      </c>
      <c r="X8" s="53"/>
      <c r="Y8" s="53"/>
      <c r="Z8" s="54"/>
      <c r="AA8" s="54"/>
      <c r="AB8" s="588"/>
      <c r="AC8" s="588"/>
      <c r="AD8" s="423"/>
      <c r="AE8" s="423"/>
      <c r="AF8" s="48">
        <f t="shared" si="6"/>
        <v>-172.83582089552237</v>
      </c>
      <c r="AG8" s="427">
        <f t="shared" si="7"/>
        <v>0.93598673300165836</v>
      </c>
      <c r="AH8" s="603"/>
    </row>
    <row r="9" spans="1:34" ht="19.149999999999999" customHeight="1">
      <c r="A9" s="634"/>
      <c r="B9" s="40" t="s">
        <v>192</v>
      </c>
      <c r="C9" s="55"/>
      <c r="D9" s="42" t="s">
        <v>197</v>
      </c>
      <c r="E9" s="56"/>
      <c r="F9" s="359">
        <v>38.479999999999997</v>
      </c>
      <c r="G9" s="57">
        <v>3901</v>
      </c>
      <c r="H9" s="45">
        <f t="shared" si="0"/>
        <v>150110.47999999998</v>
      </c>
      <c r="I9" s="423"/>
      <c r="J9" s="46">
        <v>18</v>
      </c>
      <c r="K9" s="44">
        <v>2700</v>
      </c>
      <c r="L9" s="47">
        <v>150</v>
      </c>
      <c r="M9" s="437">
        <v>19</v>
      </c>
      <c r="N9" s="44">
        <f t="shared" si="1"/>
        <v>2490.0000000000005</v>
      </c>
      <c r="O9" s="47">
        <f t="shared" si="2"/>
        <v>131.0526315789474</v>
      </c>
      <c r="P9" s="48">
        <f t="shared" si="3"/>
        <v>1</v>
      </c>
      <c r="Q9" s="49">
        <f t="shared" si="4"/>
        <v>-18.947368421052602</v>
      </c>
      <c r="R9" s="427">
        <f t="shared" si="5"/>
        <v>0.87368421052631595</v>
      </c>
      <c r="S9" s="603"/>
      <c r="T9" s="89">
        <v>0.53611111111111109</v>
      </c>
      <c r="U9" s="89">
        <v>0.60138888888888886</v>
      </c>
      <c r="V9" s="425">
        <v>5</v>
      </c>
      <c r="W9" s="436">
        <f t="shared" si="8"/>
        <v>93.999999999999986</v>
      </c>
      <c r="X9" s="53"/>
      <c r="Y9" s="53"/>
      <c r="Z9" s="54"/>
      <c r="AA9" s="54"/>
      <c r="AB9" s="588"/>
      <c r="AC9" s="588"/>
      <c r="AD9" s="423"/>
      <c r="AE9" s="423"/>
      <c r="AF9" s="48">
        <f t="shared" si="6"/>
        <v>-209.99999999999955</v>
      </c>
      <c r="AG9" s="427">
        <f t="shared" si="7"/>
        <v>0.92222222222222239</v>
      </c>
      <c r="AH9" s="603"/>
    </row>
    <row r="10" spans="1:34" ht="19.149999999999999" customHeight="1">
      <c r="A10" s="635"/>
      <c r="B10" s="40" t="s">
        <v>192</v>
      </c>
      <c r="C10" s="41"/>
      <c r="D10" s="42" t="s">
        <v>198</v>
      </c>
      <c r="E10" s="43"/>
      <c r="F10" s="359">
        <v>37.799999999999997</v>
      </c>
      <c r="G10" s="44">
        <v>5295</v>
      </c>
      <c r="H10" s="45">
        <f t="shared" si="0"/>
        <v>200150.99999999997</v>
      </c>
      <c r="I10" s="436"/>
      <c r="J10" s="46">
        <v>19</v>
      </c>
      <c r="K10" s="44">
        <v>2700</v>
      </c>
      <c r="L10" s="47">
        <v>142.10526315789474</v>
      </c>
      <c r="M10" s="437">
        <v>19</v>
      </c>
      <c r="N10" s="44">
        <f t="shared" si="1"/>
        <v>2521.4285714285706</v>
      </c>
      <c r="O10" s="47">
        <f t="shared" si="2"/>
        <v>132.70676691729318</v>
      </c>
      <c r="P10" s="48">
        <f t="shared" si="3"/>
        <v>0</v>
      </c>
      <c r="Q10" s="49">
        <f t="shared" si="4"/>
        <v>-9.3984962406015597</v>
      </c>
      <c r="R10" s="427">
        <f t="shared" si="5"/>
        <v>0.93386243386243351</v>
      </c>
      <c r="S10" s="604"/>
      <c r="T10" s="89">
        <v>0.60624999999999996</v>
      </c>
      <c r="U10" s="89">
        <v>0.69374999999999998</v>
      </c>
      <c r="V10" s="425">
        <v>7</v>
      </c>
      <c r="W10" s="436">
        <f t="shared" si="8"/>
        <v>126.00000000000003</v>
      </c>
      <c r="X10" s="53"/>
      <c r="Y10" s="53"/>
      <c r="Z10" s="54"/>
      <c r="AA10" s="54"/>
      <c r="AB10" s="588"/>
      <c r="AC10" s="588"/>
      <c r="AD10" s="423"/>
      <c r="AE10" s="423"/>
      <c r="AF10" s="48">
        <f t="shared" si="6"/>
        <v>-178.57142857142935</v>
      </c>
      <c r="AG10" s="427">
        <f t="shared" si="7"/>
        <v>0.93386243386243362</v>
      </c>
      <c r="AH10" s="604"/>
    </row>
    <row r="11" spans="1:34" ht="19.149999999999999" customHeight="1">
      <c r="A11" s="635"/>
      <c r="B11" s="40" t="s">
        <v>192</v>
      </c>
      <c r="C11" s="41"/>
      <c r="D11" s="42" t="s">
        <v>193</v>
      </c>
      <c r="E11" s="43"/>
      <c r="F11" s="359">
        <v>37.83</v>
      </c>
      <c r="G11" s="44">
        <v>2959.0200000000004</v>
      </c>
      <c r="H11" s="45">
        <f t="shared" si="0"/>
        <v>111939.72660000001</v>
      </c>
      <c r="I11" s="436"/>
      <c r="J11" s="46">
        <v>20</v>
      </c>
      <c r="K11" s="44">
        <v>2400</v>
      </c>
      <c r="L11" s="47">
        <v>120</v>
      </c>
      <c r="M11" s="437">
        <v>20</v>
      </c>
      <c r="N11" s="44">
        <f t="shared" si="1"/>
        <v>2219.2649999999994</v>
      </c>
      <c r="O11" s="47">
        <f t="shared" si="2"/>
        <v>110.96324999999997</v>
      </c>
      <c r="P11" s="48">
        <f t="shared" si="3"/>
        <v>0</v>
      </c>
      <c r="Q11" s="49">
        <f t="shared" si="4"/>
        <v>-9.0367500000000263</v>
      </c>
      <c r="R11" s="427">
        <f t="shared" si="5"/>
        <v>0.92469374999999976</v>
      </c>
      <c r="S11" s="604"/>
      <c r="T11" s="89">
        <v>0.7090277777777777</v>
      </c>
      <c r="U11" s="89">
        <v>0.76458333333333328</v>
      </c>
      <c r="V11" s="425">
        <v>22</v>
      </c>
      <c r="W11" s="436">
        <f t="shared" si="8"/>
        <v>80.000000000000028</v>
      </c>
      <c r="X11" s="53">
        <v>0.69791666666666663</v>
      </c>
      <c r="Y11" s="53">
        <v>0.70833333333333337</v>
      </c>
      <c r="Z11" s="54"/>
      <c r="AA11" s="54"/>
      <c r="AB11" s="588"/>
      <c r="AC11" s="588"/>
      <c r="AD11" s="423"/>
      <c r="AE11" s="423"/>
      <c r="AF11" s="48">
        <f t="shared" si="6"/>
        <v>-180.73500000000058</v>
      </c>
      <c r="AG11" s="427">
        <f t="shared" si="7"/>
        <v>0.92469374999999976</v>
      </c>
      <c r="AH11" s="604"/>
    </row>
    <row r="12" spans="1:34" ht="19.149999999999999" customHeight="1">
      <c r="A12" s="635"/>
      <c r="B12" s="40">
        <v>0</v>
      </c>
      <c r="C12" s="41"/>
      <c r="D12" s="59"/>
      <c r="E12" s="43"/>
      <c r="F12" s="359" t="s">
        <v>105</v>
      </c>
      <c r="G12" s="44"/>
      <c r="H12" s="45">
        <f t="shared" si="0"/>
        <v>0</v>
      </c>
      <c r="I12" s="436"/>
      <c r="J12" s="46"/>
      <c r="K12" s="44"/>
      <c r="L12" s="47"/>
      <c r="M12" s="437"/>
      <c r="N12" s="44"/>
      <c r="O12" s="47"/>
      <c r="P12" s="48"/>
      <c r="Q12" s="49"/>
      <c r="R12" s="427"/>
      <c r="S12" s="604"/>
      <c r="T12" s="89"/>
      <c r="U12" s="89"/>
      <c r="V12" s="425"/>
      <c r="W12" s="436">
        <f t="shared" si="8"/>
        <v>0</v>
      </c>
      <c r="X12" s="53"/>
      <c r="Y12" s="53"/>
      <c r="Z12" s="54"/>
      <c r="AA12" s="54"/>
      <c r="AB12" s="588"/>
      <c r="AC12" s="588"/>
      <c r="AD12" s="423"/>
      <c r="AE12" s="423"/>
      <c r="AF12" s="48">
        <f t="shared" si="6"/>
        <v>0</v>
      </c>
      <c r="AG12" s="427" t="e">
        <f t="shared" si="7"/>
        <v>#DIV/0!</v>
      </c>
      <c r="AH12" s="604"/>
    </row>
    <row r="13" spans="1:34" ht="19.149999999999999" customHeight="1">
      <c r="A13" s="635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04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588"/>
      <c r="AC13" s="588"/>
      <c r="AD13" s="423"/>
      <c r="AE13" s="423"/>
      <c r="AF13" s="48">
        <f t="shared" si="6"/>
        <v>0</v>
      </c>
      <c r="AG13" s="427" t="e">
        <f t="shared" si="7"/>
        <v>#DIV/0!</v>
      </c>
      <c r="AH13" s="604"/>
    </row>
    <row r="14" spans="1:34" ht="19.149999999999999" customHeight="1">
      <c r="A14" s="635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04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588"/>
      <c r="AC14" s="588"/>
      <c r="AD14" s="423"/>
      <c r="AE14" s="423"/>
      <c r="AF14" s="65"/>
      <c r="AG14" s="427" t="e">
        <f t="shared" si="7"/>
        <v>#DIV/0!</v>
      </c>
      <c r="AH14" s="604"/>
    </row>
    <row r="15" spans="1:34" ht="19.149999999999999" customHeight="1">
      <c r="A15" s="635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04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588"/>
      <c r="AC15" s="588"/>
      <c r="AD15" s="423"/>
      <c r="AE15" s="423"/>
      <c r="AF15" s="65"/>
      <c r="AG15" s="427" t="e">
        <f t="shared" si="7"/>
        <v>#DIV/0!</v>
      </c>
      <c r="AH15" s="604"/>
    </row>
    <row r="16" spans="1:34" ht="19.149999999999999" customHeight="1">
      <c r="A16" s="635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04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588"/>
      <c r="AC16" s="588"/>
      <c r="AD16" s="423"/>
      <c r="AE16" s="423"/>
      <c r="AF16" s="65"/>
      <c r="AG16" s="427" t="e">
        <f t="shared" si="7"/>
        <v>#DIV/0!</v>
      </c>
      <c r="AH16" s="604"/>
    </row>
    <row r="17" spans="1:34" ht="19.149999999999999" customHeight="1">
      <c r="A17" s="635"/>
      <c r="B17" s="69">
        <v>0</v>
      </c>
      <c r="C17" s="69" t="s">
        <v>199</v>
      </c>
      <c r="D17" s="598" t="s">
        <v>114</v>
      </c>
      <c r="E17" s="598"/>
      <c r="F17" s="360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18.571428571428573</v>
      </c>
      <c r="N17" s="70">
        <f t="shared" si="9"/>
        <v>2370.8467116146107</v>
      </c>
      <c r="O17" s="73">
        <f t="shared" si="9"/>
        <v>128.26669716656377</v>
      </c>
      <c r="P17" s="65">
        <f t="shared" ref="P17:P28" si="10">M17-J17</f>
        <v>0.1428571428571459</v>
      </c>
      <c r="Q17" s="74">
        <f t="shared" ref="Q17:Q23" si="11">O17-L17</f>
        <v>-14.555063116496797</v>
      </c>
      <c r="R17" s="75">
        <f>O17/L17</f>
        <v>0.89808931714852203</v>
      </c>
      <c r="S17" s="604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-243.43900267110348</v>
      </c>
      <c r="AG17" s="428">
        <f t="shared" si="7"/>
        <v>0.90688125580886747</v>
      </c>
      <c r="AH17" s="604"/>
    </row>
    <row r="18" spans="1:34" ht="19.149999999999999" customHeight="1">
      <c r="A18" s="586" t="s">
        <v>200</v>
      </c>
      <c r="B18" s="80" t="s">
        <v>192</v>
      </c>
      <c r="C18" s="81"/>
      <c r="D18" s="82" t="s">
        <v>201</v>
      </c>
      <c r="E18" s="83"/>
      <c r="F18" s="361">
        <v>36.86</v>
      </c>
      <c r="G18" s="57">
        <v>3844.75</v>
      </c>
      <c r="H18" s="84">
        <f t="shared" ref="H18:H29" si="12">F18*G18</f>
        <v>141717.48499999999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2197.0000000000005</v>
      </c>
      <c r="O18" s="86">
        <f t="shared" ref="O18:O23" si="14">N18/M18</f>
        <v>122.05555555555559</v>
      </c>
      <c r="P18" s="54">
        <f t="shared" si="10"/>
        <v>1</v>
      </c>
      <c r="Q18" s="88">
        <f t="shared" si="11"/>
        <v>-10.297385620914994</v>
      </c>
      <c r="R18" s="424">
        <f t="shared" ref="R18:R23" si="15">O18/L18</f>
        <v>0.92219753086419787</v>
      </c>
      <c r="S18" s="587">
        <f>R30</f>
        <v>0.90086226863419883</v>
      </c>
      <c r="T18" s="89">
        <v>0.16666666666666666</v>
      </c>
      <c r="U18" s="89">
        <v>0.23958333333333331</v>
      </c>
      <c r="V18" s="423">
        <v>5</v>
      </c>
      <c r="W18" s="90">
        <f>(U18-T18)*24*60</f>
        <v>104.99999999999999</v>
      </c>
      <c r="X18" s="86"/>
      <c r="Y18" s="86"/>
      <c r="Z18" s="54"/>
      <c r="AA18" s="54"/>
      <c r="AB18" s="588"/>
      <c r="AC18" s="588"/>
      <c r="AD18" s="423"/>
      <c r="AE18" s="423"/>
      <c r="AF18" s="91">
        <f t="shared" si="6"/>
        <v>-52.999999999999545</v>
      </c>
      <c r="AG18" s="92">
        <f t="shared" si="7"/>
        <v>0.97644444444444467</v>
      </c>
      <c r="AH18" s="628">
        <f>AG30</f>
        <v>0.94949048039720685</v>
      </c>
    </row>
    <row r="19" spans="1:34" ht="19.149999999999999" customHeight="1">
      <c r="A19" s="586"/>
      <c r="B19" s="433" t="s">
        <v>202</v>
      </c>
      <c r="C19" s="432"/>
      <c r="D19" s="82" t="s">
        <v>203</v>
      </c>
      <c r="E19" s="83"/>
      <c r="F19" s="359">
        <v>38.39</v>
      </c>
      <c r="G19" s="57">
        <v>2266</v>
      </c>
      <c r="H19" s="84">
        <f t="shared" si="12"/>
        <v>86991.74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1446.3829787234038</v>
      </c>
      <c r="O19" s="95">
        <f t="shared" si="14"/>
        <v>85.081351689611992</v>
      </c>
      <c r="P19" s="54">
        <f t="shared" si="10"/>
        <v>1</v>
      </c>
      <c r="Q19" s="88">
        <f t="shared" si="11"/>
        <v>-17.168648310388008</v>
      </c>
      <c r="R19" s="424">
        <f t="shared" si="15"/>
        <v>0.83209145906710991</v>
      </c>
      <c r="S19" s="587"/>
      <c r="T19" s="89">
        <v>0.24444444444444444</v>
      </c>
      <c r="U19" s="89">
        <v>0.30972222222222223</v>
      </c>
      <c r="V19" s="423">
        <v>7</v>
      </c>
      <c r="W19" s="90">
        <f>(U19-T19)*24*60</f>
        <v>94.000000000000028</v>
      </c>
      <c r="X19" s="96"/>
      <c r="Y19" s="96"/>
      <c r="Z19" s="54"/>
      <c r="AA19" s="54"/>
      <c r="AB19" s="588"/>
      <c r="AC19" s="588"/>
      <c r="AD19" s="423">
        <v>1</v>
      </c>
      <c r="AE19" s="423"/>
      <c r="AF19" s="48">
        <f t="shared" si="6"/>
        <v>-189.61702127659623</v>
      </c>
      <c r="AG19" s="427">
        <f t="shared" si="7"/>
        <v>0.88409717525880427</v>
      </c>
      <c r="AH19" s="629"/>
    </row>
    <row r="20" spans="1:34" ht="19.149999999999999" customHeight="1">
      <c r="A20" s="586"/>
      <c r="B20" s="433" t="s">
        <v>202</v>
      </c>
      <c r="C20" s="55"/>
      <c r="D20" s="42" t="s">
        <v>204</v>
      </c>
      <c r="E20" s="83"/>
      <c r="F20" s="359">
        <v>49.91</v>
      </c>
      <c r="G20" s="57">
        <v>2583.75</v>
      </c>
      <c r="H20" s="84">
        <f t="shared" si="12"/>
        <v>128954.96249999999</v>
      </c>
      <c r="I20" s="42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1422.2477064220182</v>
      </c>
      <c r="O20" s="95">
        <f t="shared" si="14"/>
        <v>83.66162978953048</v>
      </c>
      <c r="P20" s="54">
        <f t="shared" si="10"/>
        <v>0</v>
      </c>
      <c r="Q20" s="88">
        <f t="shared" si="11"/>
        <v>-4.5736643281165783</v>
      </c>
      <c r="R20" s="424">
        <f t="shared" si="15"/>
        <v>0.9481651376146788</v>
      </c>
      <c r="S20" s="587"/>
      <c r="T20" s="89">
        <v>0.32500000000000001</v>
      </c>
      <c r="U20" s="89">
        <v>0.40069444444444446</v>
      </c>
      <c r="V20" s="423">
        <v>22</v>
      </c>
      <c r="W20" s="90">
        <f t="shared" ref="W20:W29" si="16">(U20-T20)*24*60</f>
        <v>109.00000000000001</v>
      </c>
      <c r="X20" s="96">
        <v>0.31388888888888888</v>
      </c>
      <c r="Y20" s="96">
        <v>0.32361111111111113</v>
      </c>
      <c r="Z20" s="54"/>
      <c r="AA20" s="54"/>
      <c r="AB20" s="588"/>
      <c r="AC20" s="588"/>
      <c r="AD20" s="423"/>
      <c r="AE20" s="423"/>
      <c r="AF20" s="91">
        <f t="shared" si="6"/>
        <v>-77.752293577981845</v>
      </c>
      <c r="AG20" s="92">
        <f t="shared" si="7"/>
        <v>0.9481651376146788</v>
      </c>
      <c r="AH20" s="629"/>
    </row>
    <row r="21" spans="1:34" ht="19.149999999999999" customHeight="1">
      <c r="A21" s="586"/>
      <c r="B21" s="433" t="s">
        <v>202</v>
      </c>
      <c r="C21" s="97"/>
      <c r="D21" s="98" t="s">
        <v>212</v>
      </c>
      <c r="E21" s="43"/>
      <c r="F21" s="359">
        <v>49.91</v>
      </c>
      <c r="G21" s="44">
        <v>3045.9</v>
      </c>
      <c r="H21" s="84">
        <f t="shared" si="12"/>
        <v>152020.86900000001</v>
      </c>
      <c r="I21" s="425"/>
      <c r="J21" s="93">
        <v>15</v>
      </c>
      <c r="K21" s="44">
        <v>1500</v>
      </c>
      <c r="L21" s="47">
        <v>100</v>
      </c>
      <c r="M21" s="437">
        <v>16</v>
      </c>
      <c r="N21" s="94">
        <f t="shared" si="13"/>
        <v>1427.7656250000007</v>
      </c>
      <c r="O21" s="95">
        <f t="shared" si="14"/>
        <v>89.235351562500043</v>
      </c>
      <c r="P21" s="54">
        <f t="shared" si="10"/>
        <v>1</v>
      </c>
      <c r="Q21" s="88">
        <f t="shared" si="11"/>
        <v>-10.764648437499957</v>
      </c>
      <c r="R21" s="424">
        <f t="shared" si="15"/>
        <v>0.89235351562500043</v>
      </c>
      <c r="S21" s="587"/>
      <c r="T21" s="89">
        <v>0.41666666666666669</v>
      </c>
      <c r="U21" s="89">
        <v>0.50555555555555554</v>
      </c>
      <c r="V21" s="423">
        <v>23</v>
      </c>
      <c r="W21" s="90">
        <f t="shared" si="16"/>
        <v>127.99999999999994</v>
      </c>
      <c r="X21" s="96">
        <v>0.4055555555555555</v>
      </c>
      <c r="Y21" s="96">
        <v>0.4152777777777778</v>
      </c>
      <c r="Z21" s="54"/>
      <c r="AA21" s="54"/>
      <c r="AB21" s="588"/>
      <c r="AC21" s="588"/>
      <c r="AD21" s="423"/>
      <c r="AE21" s="423"/>
      <c r="AF21" s="48">
        <f t="shared" si="6"/>
        <v>-72.234374999999318</v>
      </c>
      <c r="AG21" s="427">
        <f t="shared" si="7"/>
        <v>0.95184375000000043</v>
      </c>
      <c r="AH21" s="630"/>
    </row>
    <row r="22" spans="1:34" ht="19.149999999999999" customHeight="1">
      <c r="A22" s="586"/>
      <c r="B22" s="433" t="s">
        <v>202</v>
      </c>
      <c r="C22" s="97"/>
      <c r="D22" s="42" t="s">
        <v>212</v>
      </c>
      <c r="E22" s="43"/>
      <c r="F22" s="359">
        <v>49.91</v>
      </c>
      <c r="G22" s="44">
        <v>1640.1</v>
      </c>
      <c r="H22" s="84">
        <f t="shared" si="12"/>
        <v>81857.390999999989</v>
      </c>
      <c r="I22" s="425">
        <v>1</v>
      </c>
      <c r="J22" s="93">
        <v>15</v>
      </c>
      <c r="K22" s="44">
        <v>1500</v>
      </c>
      <c r="L22" s="47">
        <v>100</v>
      </c>
      <c r="M22" s="87">
        <v>16</v>
      </c>
      <c r="N22" s="94">
        <f t="shared" si="13"/>
        <v>1426.1739130434767</v>
      </c>
      <c r="O22" s="95">
        <f t="shared" si="14"/>
        <v>89.135869565217291</v>
      </c>
      <c r="P22" s="54">
        <f t="shared" si="10"/>
        <v>1</v>
      </c>
      <c r="Q22" s="88">
        <f t="shared" si="11"/>
        <v>-10.864130434782709</v>
      </c>
      <c r="R22" s="424">
        <f t="shared" si="15"/>
        <v>0.89135869565217296</v>
      </c>
      <c r="S22" s="587"/>
      <c r="T22" s="89">
        <v>0.54583333333333328</v>
      </c>
      <c r="U22" s="89">
        <v>0.59375</v>
      </c>
      <c r="V22" s="423">
        <v>5</v>
      </c>
      <c r="W22" s="90">
        <f t="shared" si="16"/>
        <v>69.000000000000071</v>
      </c>
      <c r="X22" s="96"/>
      <c r="Y22" s="96"/>
      <c r="Z22" s="54"/>
      <c r="AA22" s="54"/>
      <c r="AB22" s="588"/>
      <c r="AC22" s="588"/>
      <c r="AD22" s="423"/>
      <c r="AE22" s="423"/>
      <c r="AF22" s="91">
        <f t="shared" si="6"/>
        <v>-73.826086956523341</v>
      </c>
      <c r="AG22" s="92">
        <f t="shared" si="7"/>
        <v>0.95078260869565112</v>
      </c>
      <c r="AH22" s="630"/>
    </row>
    <row r="23" spans="1:34" ht="19.149999999999999" customHeight="1">
      <c r="A23" s="586"/>
      <c r="B23" s="433" t="s">
        <v>192</v>
      </c>
      <c r="C23" s="97"/>
      <c r="D23" s="42" t="s">
        <v>201</v>
      </c>
      <c r="E23" s="43"/>
      <c r="F23" s="359">
        <v>36.86</v>
      </c>
      <c r="G23" s="44">
        <v>2070.25</v>
      </c>
      <c r="H23" s="84">
        <f t="shared" si="12"/>
        <v>76309.414999999994</v>
      </c>
      <c r="I23" s="425">
        <v>1</v>
      </c>
      <c r="J23" s="93">
        <v>17</v>
      </c>
      <c r="K23" s="44">
        <v>2250</v>
      </c>
      <c r="L23" s="47">
        <v>132.35294117647058</v>
      </c>
      <c r="M23" s="437">
        <v>18</v>
      </c>
      <c r="N23" s="94">
        <f t="shared" si="13"/>
        <v>2179.2105263157914</v>
      </c>
      <c r="O23" s="95">
        <f t="shared" si="14"/>
        <v>121.06725146198841</v>
      </c>
      <c r="P23" s="54">
        <f t="shared" si="10"/>
        <v>1</v>
      </c>
      <c r="Q23" s="88">
        <f t="shared" si="11"/>
        <v>-11.285689714482174</v>
      </c>
      <c r="R23" s="424">
        <f t="shared" si="15"/>
        <v>0.91473034437946799</v>
      </c>
      <c r="S23" s="587"/>
      <c r="T23" s="89">
        <v>0.59861111111111109</v>
      </c>
      <c r="U23" s="89">
        <v>0.6381944444444444</v>
      </c>
      <c r="V23" s="423">
        <v>7</v>
      </c>
      <c r="W23" s="90">
        <f t="shared" si="16"/>
        <v>56.999999999999957</v>
      </c>
      <c r="X23" s="96"/>
      <c r="Y23" s="96"/>
      <c r="Z23" s="54"/>
      <c r="AA23" s="54"/>
      <c r="AB23" s="588"/>
      <c r="AC23" s="588"/>
      <c r="AD23" s="423"/>
      <c r="AE23" s="423"/>
      <c r="AF23" s="48">
        <f t="shared" si="6"/>
        <v>-70.789473684208588</v>
      </c>
      <c r="AG23" s="427">
        <f t="shared" si="7"/>
        <v>0.96853801169590725</v>
      </c>
      <c r="AH23" s="630"/>
    </row>
    <row r="24" spans="1:34" ht="19.149999999999999" customHeight="1">
      <c r="A24" s="586"/>
      <c r="B24" s="433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425"/>
      <c r="J24" s="93"/>
      <c r="K24" s="44"/>
      <c r="L24" s="47"/>
      <c r="M24" s="87"/>
      <c r="N24" s="94"/>
      <c r="O24" s="95"/>
      <c r="P24" s="54"/>
      <c r="Q24" s="88"/>
      <c r="R24" s="424"/>
      <c r="S24" s="587"/>
      <c r="T24" s="89"/>
      <c r="U24" s="89"/>
      <c r="V24" s="423"/>
      <c r="W24" s="90">
        <f t="shared" si="16"/>
        <v>0</v>
      </c>
      <c r="X24" s="96"/>
      <c r="Y24" s="96"/>
      <c r="Z24" s="54"/>
      <c r="AA24" s="54"/>
      <c r="AB24" s="588"/>
      <c r="AC24" s="588"/>
      <c r="AD24" s="423"/>
      <c r="AE24" s="423"/>
      <c r="AF24" s="91">
        <f t="shared" si="6"/>
        <v>0</v>
      </c>
      <c r="AG24" s="92" t="e">
        <f t="shared" si="7"/>
        <v>#DIV/0!</v>
      </c>
      <c r="AH24" s="630"/>
    </row>
    <row r="25" spans="1:34" ht="19.149999999999999" customHeight="1">
      <c r="A25" s="586"/>
      <c r="B25" s="433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587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588"/>
      <c r="AC25" s="588"/>
      <c r="AD25" s="423"/>
      <c r="AE25" s="423"/>
      <c r="AF25" s="48">
        <f t="shared" si="6"/>
        <v>0</v>
      </c>
      <c r="AG25" s="427" t="e">
        <f t="shared" si="7"/>
        <v>#DIV/0!</v>
      </c>
      <c r="AH25" s="630"/>
    </row>
    <row r="26" spans="1:34" ht="19.149999999999999" customHeight="1">
      <c r="A26" s="586"/>
      <c r="B26" s="433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587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588"/>
      <c r="AC26" s="588"/>
      <c r="AD26" s="423"/>
      <c r="AE26" s="423"/>
      <c r="AF26" s="91">
        <f t="shared" si="6"/>
        <v>0</v>
      </c>
      <c r="AG26" s="92" t="e">
        <f t="shared" si="7"/>
        <v>#DIV/0!</v>
      </c>
      <c r="AH26" s="630"/>
    </row>
    <row r="27" spans="1:34" ht="19.149999999999999" customHeight="1">
      <c r="A27" s="586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587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588"/>
      <c r="AC27" s="588"/>
      <c r="AD27" s="423"/>
      <c r="AE27" s="423"/>
      <c r="AF27" s="48">
        <f t="shared" si="6"/>
        <v>0</v>
      </c>
      <c r="AG27" s="427" t="e">
        <f t="shared" si="7"/>
        <v>#DIV/0!</v>
      </c>
      <c r="AH27" s="630"/>
    </row>
    <row r="28" spans="1:34" ht="19.149999999999999" customHeight="1">
      <c r="A28" s="586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587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588"/>
      <c r="AC28" s="588"/>
      <c r="AD28" s="423"/>
      <c r="AE28" s="423"/>
      <c r="AF28" s="91">
        <f t="shared" si="6"/>
        <v>0</v>
      </c>
      <c r="AG28" s="92" t="e">
        <f t="shared" si="7"/>
        <v>#DIV/0!</v>
      </c>
      <c r="AH28" s="630"/>
    </row>
    <row r="29" spans="1:34" ht="19.149999999999999" customHeight="1">
      <c r="A29" s="586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587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588"/>
      <c r="AC29" s="588"/>
      <c r="AD29" s="423"/>
      <c r="AE29" s="423"/>
      <c r="AF29" s="48">
        <f t="shared" si="6"/>
        <v>0</v>
      </c>
      <c r="AG29" s="427"/>
      <c r="AH29" s="630"/>
    </row>
    <row r="30" spans="1:34" ht="19.149999999999999" customHeight="1">
      <c r="A30" s="586"/>
      <c r="B30" s="99">
        <v>0</v>
      </c>
      <c r="C30" s="100" t="s">
        <v>206</v>
      </c>
      <c r="D30" s="632" t="s">
        <v>114</v>
      </c>
      <c r="E30" s="632"/>
      <c r="F30" s="363"/>
      <c r="G30" s="101"/>
      <c r="H30" s="102"/>
      <c r="I30" s="103"/>
      <c r="J30" s="101">
        <v>16.166666666666668</v>
      </c>
      <c r="K30" s="101">
        <v>1772.6666666666667</v>
      </c>
      <c r="L30" s="104">
        <v>109.1985294117647</v>
      </c>
      <c r="M30" s="101">
        <f t="shared" ref="M30:O30" si="17">AVERAGE(M18:M29)</f>
        <v>17</v>
      </c>
      <c r="N30" s="101">
        <f t="shared" si="17"/>
        <v>1683.1301249174487</v>
      </c>
      <c r="O30" s="104">
        <f t="shared" si="17"/>
        <v>98.372834937400626</v>
      </c>
      <c r="P30" s="54">
        <f t="shared" ref="P30:P37" si="18">M30-J30</f>
        <v>0.83333333333333215</v>
      </c>
      <c r="Q30" s="88">
        <f t="shared" ref="Q30:Q37" si="19">O30-L30</f>
        <v>-10.82569447436407</v>
      </c>
      <c r="R30" s="105">
        <f t="shared" ref="R30:R37" si="20">O30/L30</f>
        <v>0.90086226863419883</v>
      </c>
      <c r="S30" s="58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-89.536541749218031</v>
      </c>
      <c r="AG30" s="109">
        <f t="shared" ref="AG30" si="21">N30/K30</f>
        <v>0.94949048039720685</v>
      </c>
      <c r="AH30" s="631"/>
    </row>
    <row r="31" spans="1:34" ht="19.149999999999999" customHeight="1">
      <c r="A31" s="622" t="s">
        <v>207</v>
      </c>
      <c r="B31" s="110" t="s">
        <v>117</v>
      </c>
      <c r="C31" s="66"/>
      <c r="D31" s="42" t="s">
        <v>208</v>
      </c>
      <c r="E31" s="112"/>
      <c r="F31" s="364">
        <v>35.33</v>
      </c>
      <c r="G31" s="137">
        <v>2574</v>
      </c>
      <c r="H31" s="113">
        <f t="shared" ref="H31:H40" si="22">F31*G31</f>
        <v>90939.42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1980</v>
      </c>
      <c r="O31" s="116">
        <f t="shared" ref="O31:O37" si="24">N31/M31</f>
        <v>165</v>
      </c>
      <c r="P31" s="117">
        <f t="shared" si="18"/>
        <v>0</v>
      </c>
      <c r="Q31" s="118">
        <f t="shared" si="19"/>
        <v>-11.5</v>
      </c>
      <c r="R31" s="426">
        <f t="shared" si="20"/>
        <v>0.93484419263456087</v>
      </c>
      <c r="S31" s="624">
        <f>R43</f>
        <v>0.8984231373492898</v>
      </c>
      <c r="T31" s="119">
        <v>0.16666666666666666</v>
      </c>
      <c r="U31" s="119">
        <v>0.22083333333333333</v>
      </c>
      <c r="V31" s="145">
        <v>5</v>
      </c>
      <c r="W31" s="120">
        <f t="shared" ref="W31:W42" si="25">(U31-T31)*24*60</f>
        <v>78</v>
      </c>
      <c r="X31" s="52"/>
      <c r="Y31" s="52"/>
      <c r="Z31" s="51"/>
      <c r="AA31" s="51"/>
      <c r="AB31" s="588"/>
      <c r="AC31" s="588"/>
      <c r="AD31" s="52"/>
      <c r="AE31" s="52"/>
      <c r="AF31" s="117">
        <f t="shared" si="6"/>
        <v>-138</v>
      </c>
      <c r="AG31" s="121">
        <f t="shared" si="7"/>
        <v>0.93484419263456087</v>
      </c>
      <c r="AH31" s="602">
        <f>AG43</f>
        <v>0.89930074023389606</v>
      </c>
    </row>
    <row r="32" spans="1:34" ht="19.149999999999999" customHeight="1">
      <c r="A32" s="623"/>
      <c r="B32" s="122" t="s">
        <v>117</v>
      </c>
      <c r="C32" s="123"/>
      <c r="D32" s="42" t="s">
        <v>209</v>
      </c>
      <c r="E32" s="43"/>
      <c r="F32" s="359">
        <v>34.229999999999997</v>
      </c>
      <c r="G32" s="137">
        <v>2210</v>
      </c>
      <c r="H32" s="84">
        <f t="shared" si="22"/>
        <v>75648.299999999988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2009.0909090909099</v>
      </c>
      <c r="O32" s="47">
        <f t="shared" si="24"/>
        <v>167.42424242424249</v>
      </c>
      <c r="P32" s="117">
        <f t="shared" si="18"/>
        <v>0</v>
      </c>
      <c r="Q32" s="49">
        <f t="shared" si="19"/>
        <v>-9.0757575757575069</v>
      </c>
      <c r="R32" s="427">
        <f t="shared" si="20"/>
        <v>0.94857927719117563</v>
      </c>
      <c r="S32" s="587"/>
      <c r="T32" s="89">
        <v>0.22569444444444445</v>
      </c>
      <c r="U32" s="89">
        <v>0.27152777777777776</v>
      </c>
      <c r="V32" s="145">
        <v>7</v>
      </c>
      <c r="W32" s="90">
        <f t="shared" si="25"/>
        <v>65.999999999999972</v>
      </c>
      <c r="X32" s="124"/>
      <c r="Y32" s="124"/>
      <c r="Z32" s="125"/>
      <c r="AA32" s="125"/>
      <c r="AB32" s="588"/>
      <c r="AC32" s="588"/>
      <c r="AD32" s="423"/>
      <c r="AE32" s="423"/>
      <c r="AF32" s="48">
        <f t="shared" si="6"/>
        <v>-108.90909090909008</v>
      </c>
      <c r="AG32" s="427">
        <f t="shared" si="7"/>
        <v>0.94857927719117563</v>
      </c>
      <c r="AH32" s="603"/>
    </row>
    <row r="33" spans="1:34" ht="19.149999999999999" customHeight="1">
      <c r="A33" s="623"/>
      <c r="B33" s="122" t="s">
        <v>210</v>
      </c>
      <c r="C33" s="423"/>
      <c r="D33" s="42" t="s">
        <v>211</v>
      </c>
      <c r="E33" s="83"/>
      <c r="F33" s="359">
        <v>54.09</v>
      </c>
      <c r="G33" s="137">
        <v>673.2</v>
      </c>
      <c r="H33" s="84">
        <f t="shared" si="22"/>
        <v>36413.388000000006</v>
      </c>
      <c r="I33" s="423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1346.4000000000015</v>
      </c>
      <c r="O33" s="47">
        <f t="shared" si="24"/>
        <v>74.800000000000082</v>
      </c>
      <c r="P33" s="117">
        <f t="shared" si="18"/>
        <v>0</v>
      </c>
      <c r="Q33" s="49">
        <f t="shared" si="19"/>
        <v>-8.5333333333332462</v>
      </c>
      <c r="R33" s="427">
        <f t="shared" si="20"/>
        <v>0.89760000000000106</v>
      </c>
      <c r="S33" s="587"/>
      <c r="T33" s="89">
        <v>0.28680555555555554</v>
      </c>
      <c r="U33" s="89">
        <v>0.30763888888888885</v>
      </c>
      <c r="V33" s="145">
        <v>22</v>
      </c>
      <c r="W33" s="90">
        <f t="shared" si="25"/>
        <v>29.999999999999972</v>
      </c>
      <c r="X33" s="124">
        <v>0.27638888888888885</v>
      </c>
      <c r="Y33" s="124">
        <v>0.28611111111111115</v>
      </c>
      <c r="Z33" s="125"/>
      <c r="AA33" s="125"/>
      <c r="AB33" s="588"/>
      <c r="AC33" s="588"/>
      <c r="AD33" s="423"/>
      <c r="AE33" s="423">
        <v>1</v>
      </c>
      <c r="AF33" s="48">
        <f t="shared" si="6"/>
        <v>-153.59999999999854</v>
      </c>
      <c r="AG33" s="126">
        <f t="shared" si="7"/>
        <v>0.89760000000000095</v>
      </c>
      <c r="AH33" s="603"/>
    </row>
    <row r="34" spans="1:34" ht="19.149999999999999" customHeight="1">
      <c r="A34" s="623"/>
      <c r="B34" s="122" t="s">
        <v>202</v>
      </c>
      <c r="C34" s="127"/>
      <c r="D34" s="150" t="s">
        <v>213</v>
      </c>
      <c r="E34" s="83"/>
      <c r="F34" s="359">
        <v>56.43</v>
      </c>
      <c r="G34" s="140">
        <v>2854</v>
      </c>
      <c r="H34" s="84">
        <f t="shared" si="22"/>
        <v>161051.22</v>
      </c>
      <c r="I34" s="423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1348.3464566929131</v>
      </c>
      <c r="O34" s="47">
        <f t="shared" si="24"/>
        <v>79.314497452524293</v>
      </c>
      <c r="P34" s="117">
        <f t="shared" si="18"/>
        <v>1</v>
      </c>
      <c r="Q34" s="49">
        <f t="shared" si="19"/>
        <v>-14.435502547475707</v>
      </c>
      <c r="R34" s="427">
        <f t="shared" si="20"/>
        <v>0.84602130616025917</v>
      </c>
      <c r="S34" s="587"/>
      <c r="T34" s="89">
        <v>0.31249999999999994</v>
      </c>
      <c r="U34" s="89">
        <v>0.40069444444444441</v>
      </c>
      <c r="V34" s="140">
        <v>7</v>
      </c>
      <c r="W34" s="90">
        <f t="shared" si="25"/>
        <v>127.00000000000003</v>
      </c>
      <c r="X34" s="124"/>
      <c r="Y34" s="124"/>
      <c r="Z34" s="125"/>
      <c r="AA34" s="125"/>
      <c r="AB34" s="588"/>
      <c r="AC34" s="588"/>
      <c r="AD34" s="423"/>
      <c r="AE34" s="423"/>
      <c r="AF34" s="48">
        <f t="shared" si="6"/>
        <v>-151.65354330708692</v>
      </c>
      <c r="AG34" s="126">
        <f t="shared" si="7"/>
        <v>0.89889763779527543</v>
      </c>
      <c r="AH34" s="603"/>
    </row>
    <row r="35" spans="1:34" ht="19.149999999999999" customHeight="1">
      <c r="A35" s="623"/>
      <c r="B35" s="122" t="s">
        <v>202</v>
      </c>
      <c r="C35" s="41"/>
      <c r="D35" s="153" t="s">
        <v>205</v>
      </c>
      <c r="E35" s="43"/>
      <c r="F35" s="359">
        <v>56.43</v>
      </c>
      <c r="G35" s="140">
        <v>2368.1</v>
      </c>
      <c r="H35" s="84">
        <f t="shared" si="22"/>
        <v>133631.883</v>
      </c>
      <c r="I35" s="425"/>
      <c r="J35" s="46">
        <v>17</v>
      </c>
      <c r="K35" s="44">
        <v>1636</v>
      </c>
      <c r="L35" s="47">
        <v>96.235294117647058</v>
      </c>
      <c r="M35" s="152">
        <v>17</v>
      </c>
      <c r="N35" s="44">
        <f t="shared" si="23"/>
        <v>1379.4757281553402</v>
      </c>
      <c r="O35" s="47">
        <f t="shared" si="24"/>
        <v>81.14563106796119</v>
      </c>
      <c r="P35" s="117">
        <f t="shared" si="18"/>
        <v>0</v>
      </c>
      <c r="Q35" s="49">
        <f t="shared" si="19"/>
        <v>-15.089663049685868</v>
      </c>
      <c r="R35" s="427">
        <f t="shared" si="20"/>
        <v>0.84320032283333757</v>
      </c>
      <c r="S35" s="587"/>
      <c r="T35" s="89">
        <v>0.41666666666666663</v>
      </c>
      <c r="U35" s="89">
        <v>0.48819444444444438</v>
      </c>
      <c r="V35" s="137">
        <v>23</v>
      </c>
      <c r="W35" s="90">
        <f t="shared" si="25"/>
        <v>102.99999999999996</v>
      </c>
      <c r="X35" s="124">
        <v>0.4055555555555555</v>
      </c>
      <c r="Y35" s="124">
        <v>0.4152777777777778</v>
      </c>
      <c r="Z35" s="125"/>
      <c r="AA35" s="125"/>
      <c r="AB35" s="588"/>
      <c r="AC35" s="588"/>
      <c r="AD35" s="423"/>
      <c r="AE35" s="423"/>
      <c r="AF35" s="117">
        <f t="shared" si="6"/>
        <v>-256.52427184465978</v>
      </c>
      <c r="AG35" s="121">
        <f t="shared" si="7"/>
        <v>0.84320032283333757</v>
      </c>
      <c r="AH35" s="604"/>
    </row>
    <row r="36" spans="1:34" ht="19.149999999999999" customHeight="1">
      <c r="A36" s="623"/>
      <c r="B36" s="122" t="s">
        <v>210</v>
      </c>
      <c r="C36" s="129"/>
      <c r="D36" s="153" t="s">
        <v>348</v>
      </c>
      <c r="E36" s="83"/>
      <c r="F36" s="359">
        <v>53.27</v>
      </c>
      <c r="G36" s="137">
        <v>1457.9599999999998</v>
      </c>
      <c r="H36" s="84">
        <f t="shared" si="22"/>
        <v>77665.52919999999</v>
      </c>
      <c r="I36" s="423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1286.4352941176485</v>
      </c>
      <c r="O36" s="47">
        <f t="shared" si="24"/>
        <v>80.40220588235303</v>
      </c>
      <c r="P36" s="117">
        <f t="shared" si="18"/>
        <v>0</v>
      </c>
      <c r="Q36" s="49">
        <f t="shared" si="19"/>
        <v>-13.34779411764697</v>
      </c>
      <c r="R36" s="427">
        <f t="shared" si="20"/>
        <v>0.85762352941176567</v>
      </c>
      <c r="S36" s="587"/>
      <c r="T36" s="89">
        <v>0.52847222222222212</v>
      </c>
      <c r="U36" s="89">
        <v>0.57569444444444429</v>
      </c>
      <c r="V36" s="137">
        <v>5</v>
      </c>
      <c r="W36" s="90">
        <f t="shared" si="25"/>
        <v>67.999999999999915</v>
      </c>
      <c r="X36" s="124"/>
      <c r="Y36" s="124"/>
      <c r="Z36" s="125"/>
      <c r="AA36" s="125"/>
      <c r="AB36" s="588"/>
      <c r="AC36" s="588"/>
      <c r="AD36" s="423"/>
      <c r="AE36" s="423"/>
      <c r="AF36" s="48">
        <f t="shared" si="6"/>
        <v>-213.56470588235152</v>
      </c>
      <c r="AG36" s="427">
        <f t="shared" si="7"/>
        <v>0.85762352941176567</v>
      </c>
      <c r="AH36" s="604"/>
    </row>
    <row r="37" spans="1:34" ht="19.149999999999999" customHeight="1">
      <c r="A37" s="623"/>
      <c r="B37" s="122" t="s">
        <v>210</v>
      </c>
      <c r="C37" s="129"/>
      <c r="D37" s="153" t="s">
        <v>275</v>
      </c>
      <c r="E37" s="83"/>
      <c r="F37" s="359">
        <v>50.67</v>
      </c>
      <c r="G37" s="137">
        <v>1769</v>
      </c>
      <c r="H37" s="84">
        <f t="shared" si="22"/>
        <v>89635.23</v>
      </c>
      <c r="I37" s="423">
        <v>1</v>
      </c>
      <c r="J37" s="46">
        <v>18</v>
      </c>
      <c r="K37" s="44">
        <v>1500</v>
      </c>
      <c r="L37" s="47">
        <v>83.333333333333329</v>
      </c>
      <c r="M37" s="152">
        <v>18</v>
      </c>
      <c r="N37" s="44">
        <f t="shared" si="23"/>
        <v>1326.7499999999995</v>
      </c>
      <c r="O37" s="47">
        <f t="shared" si="24"/>
        <v>73.708333333333314</v>
      </c>
      <c r="P37" s="117">
        <f t="shared" si="18"/>
        <v>0</v>
      </c>
      <c r="Q37" s="49">
        <f t="shared" si="19"/>
        <v>-9.6250000000000142</v>
      </c>
      <c r="R37" s="427">
        <f t="shared" si="20"/>
        <v>0.88449999999999984</v>
      </c>
      <c r="S37" s="587"/>
      <c r="T37" s="89">
        <v>0.58055555555555538</v>
      </c>
      <c r="U37" s="89">
        <v>0.63611111111111096</v>
      </c>
      <c r="V37" s="137">
        <v>7</v>
      </c>
      <c r="W37" s="90">
        <f t="shared" si="25"/>
        <v>80.000000000000028</v>
      </c>
      <c r="X37" s="124"/>
      <c r="Y37" s="124"/>
      <c r="Z37" s="125"/>
      <c r="AA37" s="125"/>
      <c r="AB37" s="588"/>
      <c r="AC37" s="588"/>
      <c r="AD37" s="423"/>
      <c r="AE37" s="423"/>
      <c r="AF37" s="48">
        <f t="shared" si="6"/>
        <v>-173.25000000000045</v>
      </c>
      <c r="AG37" s="126">
        <f t="shared" si="7"/>
        <v>0.88449999999999973</v>
      </c>
      <c r="AH37" s="604"/>
    </row>
    <row r="38" spans="1:34" ht="19.149999999999999" customHeight="1">
      <c r="A38" s="623"/>
      <c r="B38" s="122">
        <v>0</v>
      </c>
      <c r="C38" s="129"/>
      <c r="D38" s="153"/>
      <c r="E38" s="83"/>
      <c r="F38" s="359" t="s">
        <v>105</v>
      </c>
      <c r="G38" s="137"/>
      <c r="H38" s="84">
        <f t="shared" si="22"/>
        <v>0</v>
      </c>
      <c r="I38" s="423"/>
      <c r="J38" s="46"/>
      <c r="K38" s="44"/>
      <c r="L38" s="47"/>
      <c r="M38" s="152"/>
      <c r="N38" s="44"/>
      <c r="O38" s="47"/>
      <c r="P38" s="117"/>
      <c r="Q38" s="49"/>
      <c r="R38" s="427"/>
      <c r="S38" s="587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588"/>
      <c r="AC38" s="588"/>
      <c r="AD38" s="423"/>
      <c r="AE38" s="423"/>
      <c r="AF38" s="48">
        <f t="shared" si="6"/>
        <v>0</v>
      </c>
      <c r="AG38" s="126" t="e">
        <f t="shared" si="7"/>
        <v>#DIV/0!</v>
      </c>
      <c r="AH38" s="604"/>
    </row>
    <row r="39" spans="1:34" ht="19.149999999999999" customHeight="1">
      <c r="A39" s="623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48"/>
      <c r="Q39" s="49"/>
      <c r="R39" s="427"/>
      <c r="S39" s="587"/>
      <c r="T39" s="89"/>
      <c r="U39" s="89"/>
      <c r="V39" s="423"/>
      <c r="W39" s="90">
        <f t="shared" si="25"/>
        <v>0</v>
      </c>
      <c r="X39" s="124"/>
      <c r="Y39" s="124"/>
      <c r="Z39" s="125"/>
      <c r="AA39" s="125"/>
      <c r="AB39" s="588"/>
      <c r="AC39" s="588"/>
      <c r="AD39" s="423"/>
      <c r="AE39" s="423"/>
      <c r="AF39" s="117">
        <f t="shared" si="6"/>
        <v>0</v>
      </c>
      <c r="AG39" s="121" t="e">
        <f t="shared" si="7"/>
        <v>#DIV/0!</v>
      </c>
      <c r="AH39" s="604"/>
    </row>
    <row r="40" spans="1:34" ht="19.149999999999999" customHeight="1">
      <c r="A40" s="623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5"/>
      <c r="J40" s="132"/>
      <c r="K40" s="133"/>
      <c r="L40" s="134"/>
      <c r="M40" s="437"/>
      <c r="N40" s="44"/>
      <c r="O40" s="47"/>
      <c r="P40" s="48"/>
      <c r="Q40" s="49"/>
      <c r="R40" s="427"/>
      <c r="S40" s="587"/>
      <c r="T40" s="89"/>
      <c r="U40" s="89"/>
      <c r="V40" s="423"/>
      <c r="W40" s="90">
        <f t="shared" si="25"/>
        <v>0</v>
      </c>
      <c r="X40" s="124"/>
      <c r="Y40" s="124"/>
      <c r="Z40" s="125"/>
      <c r="AA40" s="125"/>
      <c r="AB40" s="588"/>
      <c r="AC40" s="588"/>
      <c r="AD40" s="423"/>
      <c r="AE40" s="423"/>
      <c r="AF40" s="48">
        <f t="shared" si="6"/>
        <v>0</v>
      </c>
      <c r="AG40" s="427" t="e">
        <f t="shared" si="7"/>
        <v>#DIV/0!</v>
      </c>
      <c r="AH40" s="604"/>
    </row>
    <row r="41" spans="1:34" ht="19.149999999999999" customHeight="1">
      <c r="A41" s="623"/>
      <c r="B41" s="423">
        <v>0</v>
      </c>
      <c r="C41" s="55"/>
      <c r="D41" s="82"/>
      <c r="E41" s="83"/>
      <c r="F41" s="359" t="s">
        <v>105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587"/>
      <c r="T41" s="89"/>
      <c r="U41" s="89"/>
      <c r="V41" s="423"/>
      <c r="W41" s="90">
        <f t="shared" si="25"/>
        <v>0</v>
      </c>
      <c r="X41" s="124"/>
      <c r="Y41" s="124"/>
      <c r="Z41" s="125"/>
      <c r="AA41" s="125"/>
      <c r="AB41" s="588"/>
      <c r="AC41" s="588"/>
      <c r="AD41" s="423"/>
      <c r="AE41" s="423"/>
      <c r="AF41" s="48"/>
      <c r="AG41" s="130"/>
      <c r="AH41" s="604"/>
    </row>
    <row r="42" spans="1:34" ht="19.149999999999999" customHeight="1">
      <c r="A42" s="623"/>
      <c r="B42" s="423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587"/>
      <c r="T42" s="89"/>
      <c r="U42" s="89"/>
      <c r="V42" s="423"/>
      <c r="W42" s="90">
        <f t="shared" si="25"/>
        <v>0</v>
      </c>
      <c r="X42" s="124"/>
      <c r="Y42" s="124"/>
      <c r="Z42" s="125"/>
      <c r="AA42" s="125"/>
      <c r="AB42" s="588"/>
      <c r="AC42" s="588"/>
      <c r="AD42" s="423"/>
      <c r="AE42" s="423"/>
      <c r="AF42" s="48"/>
      <c r="AG42" s="130"/>
      <c r="AH42" s="604"/>
    </row>
    <row r="43" spans="1:34" ht="19.149999999999999" customHeight="1">
      <c r="A43" s="623"/>
      <c r="B43" s="122">
        <v>0</v>
      </c>
      <c r="C43" s="100" t="s">
        <v>214</v>
      </c>
      <c r="D43" s="584" t="s">
        <v>114</v>
      </c>
      <c r="E43" s="584"/>
      <c r="F43" s="363"/>
      <c r="G43" s="101"/>
      <c r="H43" s="102"/>
      <c r="I43" s="103"/>
      <c r="J43" s="101">
        <v>15.571428571428571</v>
      </c>
      <c r="K43" s="101">
        <v>1696</v>
      </c>
      <c r="L43" s="104">
        <v>114.77170868347339</v>
      </c>
      <c r="M43" s="101">
        <f t="shared" ref="M43:O43" si="26">AVERAGE(M31:M42)</f>
        <v>15.714285714285714</v>
      </c>
      <c r="N43" s="101">
        <f t="shared" si="26"/>
        <v>1525.2140554366877</v>
      </c>
      <c r="O43" s="104">
        <f t="shared" si="26"/>
        <v>103.11355859434489</v>
      </c>
      <c r="P43" s="54">
        <f>M43-J43</f>
        <v>0.14285714285714235</v>
      </c>
      <c r="Q43" s="88">
        <f>N43-K43</f>
        <v>-170.78594456331234</v>
      </c>
      <c r="R43" s="105">
        <f t="shared" ref="R43:R49" si="27">O43/L43</f>
        <v>0.8984231373492898</v>
      </c>
      <c r="S43" s="587"/>
      <c r="T43" s="89"/>
      <c r="U43" s="89"/>
      <c r="V43" s="423"/>
      <c r="W43" s="423"/>
      <c r="X43" s="124"/>
      <c r="Y43" s="124"/>
      <c r="Z43" s="135">
        <f>SUM(Z31:Z42)</f>
        <v>0</v>
      </c>
      <c r="AA43" s="135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-170.78594456331234</v>
      </c>
      <c r="AG43" s="428">
        <f t="shared" si="7"/>
        <v>0.89930074023389606</v>
      </c>
      <c r="AH43" s="604"/>
    </row>
    <row r="44" spans="1:34" s="148" customFormat="1" ht="19.149999999999999" customHeight="1">
      <c r="A44" s="625" t="s">
        <v>215</v>
      </c>
      <c r="B44" s="97" t="s">
        <v>117</v>
      </c>
      <c r="C44" s="136"/>
      <c r="D44" s="167" t="s">
        <v>216</v>
      </c>
      <c r="E44" s="43"/>
      <c r="F44" s="366">
        <v>24.73</v>
      </c>
      <c r="G44" s="137">
        <v>2563</v>
      </c>
      <c r="H44" s="45">
        <f>F44*G44</f>
        <v>63382.99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2135.8333333333326</v>
      </c>
      <c r="O44" s="141">
        <f t="shared" ref="O44:O49" si="30">N44/M44</f>
        <v>427.16666666666652</v>
      </c>
      <c r="P44" s="51">
        <f t="shared" ref="P44:P49" si="31">M44-J44</f>
        <v>1</v>
      </c>
      <c r="Q44" s="142">
        <f t="shared" ref="Q44:Q49" si="32">O44-L44</f>
        <v>-72.833333333333485</v>
      </c>
      <c r="R44" s="143">
        <f t="shared" si="27"/>
        <v>0.85433333333333306</v>
      </c>
      <c r="S44" s="603">
        <f>R56</f>
        <v>0.90769620403189832</v>
      </c>
      <c r="T44" s="119">
        <v>0.16666666666666666</v>
      </c>
      <c r="U44" s="119">
        <v>0.21666666666666667</v>
      </c>
      <c r="V44" s="145">
        <v>5</v>
      </c>
      <c r="W44" s="146">
        <f t="shared" ref="W44:W56" si="33">(U44-T44)*24*60</f>
        <v>72.000000000000028</v>
      </c>
      <c r="X44" s="124"/>
      <c r="Y44" s="124"/>
      <c r="Z44" s="125"/>
      <c r="AA44" s="125"/>
      <c r="AB44" s="588"/>
      <c r="AC44" s="588"/>
      <c r="AD44" s="423"/>
      <c r="AE44" s="423"/>
      <c r="AF44" s="147">
        <f t="shared" si="28"/>
        <v>135.83333333333258</v>
      </c>
      <c r="AG44" s="431">
        <f t="shared" si="7"/>
        <v>1.0679166666666662</v>
      </c>
      <c r="AH44" s="619">
        <f>AG56</f>
        <v>1.0056714860766054</v>
      </c>
    </row>
    <row r="45" spans="1:34" s="148" customFormat="1" ht="19.149999999999999" customHeight="1">
      <c r="A45" s="626"/>
      <c r="B45" s="97" t="s">
        <v>117</v>
      </c>
      <c r="C45" s="136"/>
      <c r="D45" s="42" t="s">
        <v>217</v>
      </c>
      <c r="E45" s="43"/>
      <c r="F45" s="366">
        <v>24.73</v>
      </c>
      <c r="G45" s="137">
        <v>2393</v>
      </c>
      <c r="H45" s="45">
        <f>F45*G45</f>
        <v>59178.89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2111.4705882352937</v>
      </c>
      <c r="O45" s="141">
        <f t="shared" si="30"/>
        <v>422.29411764705873</v>
      </c>
      <c r="P45" s="51">
        <f t="shared" si="31"/>
        <v>1</v>
      </c>
      <c r="Q45" s="142">
        <f t="shared" si="32"/>
        <v>-77.705882352941273</v>
      </c>
      <c r="R45" s="143">
        <f t="shared" si="27"/>
        <v>0.84458823529411742</v>
      </c>
      <c r="S45" s="603"/>
      <c r="T45" s="89">
        <v>0.22013888888888888</v>
      </c>
      <c r="U45" s="89">
        <v>0.2673611111111111</v>
      </c>
      <c r="V45" s="145">
        <v>5</v>
      </c>
      <c r="W45" s="146">
        <f t="shared" si="33"/>
        <v>68</v>
      </c>
      <c r="X45" s="124"/>
      <c r="Y45" s="124"/>
      <c r="Z45" s="125"/>
      <c r="AA45" s="125"/>
      <c r="AB45" s="588"/>
      <c r="AC45" s="588"/>
      <c r="AD45" s="423"/>
      <c r="AE45" s="423"/>
      <c r="AF45" s="147">
        <f t="shared" si="28"/>
        <v>111.47058823529369</v>
      </c>
      <c r="AG45" s="431">
        <f t="shared" si="7"/>
        <v>1.0557352941176468</v>
      </c>
      <c r="AH45" s="619"/>
    </row>
    <row r="46" spans="1:34" s="148" customFormat="1" ht="19.149999999999999" customHeight="1">
      <c r="A46" s="626"/>
      <c r="B46" s="97" t="s">
        <v>224</v>
      </c>
      <c r="C46" s="136"/>
      <c r="D46" s="42" t="s">
        <v>219</v>
      </c>
      <c r="E46" s="43"/>
      <c r="F46" s="366">
        <v>31.43</v>
      </c>
      <c r="G46" s="137">
        <v>1993</v>
      </c>
      <c r="H46" s="45">
        <f t="shared" ref="H46:H50" si="34">F46*G46</f>
        <v>62639.99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1458.2926829268288</v>
      </c>
      <c r="O46" s="141">
        <f t="shared" si="30"/>
        <v>208.3275261324041</v>
      </c>
      <c r="P46" s="51">
        <f t="shared" si="31"/>
        <v>0</v>
      </c>
      <c r="Q46" s="142">
        <f t="shared" si="32"/>
        <v>-5.958188153310175</v>
      </c>
      <c r="R46" s="143">
        <f t="shared" si="27"/>
        <v>0.97219512195121915</v>
      </c>
      <c r="S46" s="603"/>
      <c r="T46" s="89">
        <v>0.28472222222222221</v>
      </c>
      <c r="U46" s="89">
        <v>0.34166666666666667</v>
      </c>
      <c r="V46" s="145">
        <v>25</v>
      </c>
      <c r="W46" s="146">
        <f t="shared" si="33"/>
        <v>82.000000000000028</v>
      </c>
      <c r="X46" s="124">
        <v>0.2722222222222222</v>
      </c>
      <c r="Y46" s="124">
        <v>0.28333333333333333</v>
      </c>
      <c r="Z46" s="125"/>
      <c r="AA46" s="125"/>
      <c r="AB46" s="588"/>
      <c r="AC46" s="588"/>
      <c r="AD46" s="423"/>
      <c r="AE46" s="423"/>
      <c r="AF46" s="147">
        <f t="shared" si="28"/>
        <v>-41.707317073171225</v>
      </c>
      <c r="AG46" s="431">
        <f t="shared" si="7"/>
        <v>0.97219512195121915</v>
      </c>
      <c r="AH46" s="619"/>
    </row>
    <row r="47" spans="1:34" s="148" customFormat="1" ht="19.149999999999999" customHeight="1">
      <c r="A47" s="626"/>
      <c r="B47" s="97" t="s">
        <v>224</v>
      </c>
      <c r="C47" s="136"/>
      <c r="D47" s="42" t="s">
        <v>220</v>
      </c>
      <c r="E47" s="151"/>
      <c r="F47" s="366">
        <v>11.86</v>
      </c>
      <c r="G47" s="140">
        <v>2020</v>
      </c>
      <c r="H47" s="45">
        <f t="shared" si="34"/>
        <v>23957.199999999997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1442.8571428571424</v>
      </c>
      <c r="O47" s="141">
        <f t="shared" si="30"/>
        <v>240.4761904761904</v>
      </c>
      <c r="P47" s="51">
        <f t="shared" si="31"/>
        <v>0</v>
      </c>
      <c r="Q47" s="142">
        <f t="shared" si="32"/>
        <v>-9.5238095238096037</v>
      </c>
      <c r="R47" s="143">
        <f t="shared" si="27"/>
        <v>0.9619047619047616</v>
      </c>
      <c r="S47" s="603"/>
      <c r="T47" s="89">
        <v>0.35902777777777778</v>
      </c>
      <c r="U47" s="89">
        <v>0.41736111111111113</v>
      </c>
      <c r="V47" s="140">
        <v>25</v>
      </c>
      <c r="W47" s="146">
        <f t="shared" si="33"/>
        <v>84.000000000000028</v>
      </c>
      <c r="X47" s="124">
        <v>0.34583333333333338</v>
      </c>
      <c r="Y47" s="124">
        <v>0.35833333333333334</v>
      </c>
      <c r="Z47" s="125"/>
      <c r="AA47" s="125"/>
      <c r="AB47" s="588"/>
      <c r="AC47" s="588"/>
      <c r="AD47" s="423"/>
      <c r="AE47" s="423"/>
      <c r="AF47" s="147">
        <f t="shared" si="28"/>
        <v>-57.142857142857565</v>
      </c>
      <c r="AG47" s="431">
        <f t="shared" si="7"/>
        <v>0.9619047619047616</v>
      </c>
      <c r="AH47" s="619"/>
    </row>
    <row r="48" spans="1:34" s="148" customFormat="1" ht="19.149999999999999" customHeight="1">
      <c r="A48" s="626"/>
      <c r="B48" s="97" t="s">
        <v>210</v>
      </c>
      <c r="C48" s="136"/>
      <c r="D48" s="42" t="s">
        <v>221</v>
      </c>
      <c r="E48" s="151"/>
      <c r="F48" s="366">
        <v>10.09</v>
      </c>
      <c r="G48" s="140">
        <v>3027.4900000000002</v>
      </c>
      <c r="H48" s="45">
        <f t="shared" si="34"/>
        <v>30547.374100000001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1430.3102362204722</v>
      </c>
      <c r="O48" s="141">
        <f t="shared" si="30"/>
        <v>238.38503937007872</v>
      </c>
      <c r="P48" s="51">
        <f t="shared" si="31"/>
        <v>0</v>
      </c>
      <c r="Q48" s="142">
        <f t="shared" si="32"/>
        <v>-11.614960629921285</v>
      </c>
      <c r="R48" s="143">
        <f t="shared" si="27"/>
        <v>0.95354015748031484</v>
      </c>
      <c r="S48" s="603"/>
      <c r="T48" s="89">
        <v>0.43472222222222223</v>
      </c>
      <c r="U48" s="89">
        <v>0.5229166666666667</v>
      </c>
      <c r="V48" s="137">
        <v>25</v>
      </c>
      <c r="W48" s="146">
        <f t="shared" si="33"/>
        <v>127.00000000000003</v>
      </c>
      <c r="X48" s="124">
        <v>0.42222222222222222</v>
      </c>
      <c r="Y48" s="124">
        <v>0.43402777777777773</v>
      </c>
      <c r="Z48" s="125"/>
      <c r="AA48" s="125"/>
      <c r="AB48" s="588"/>
      <c r="AC48" s="588"/>
      <c r="AD48" s="423"/>
      <c r="AE48" s="423"/>
      <c r="AF48" s="147">
        <f t="shared" si="28"/>
        <v>-69.689763779527766</v>
      </c>
      <c r="AG48" s="431">
        <f t="shared" si="7"/>
        <v>0.95354015748031484</v>
      </c>
      <c r="AH48" s="619"/>
    </row>
    <row r="49" spans="1:34" s="148" customFormat="1" ht="19.149999999999999" customHeight="1">
      <c r="A49" s="626"/>
      <c r="B49" s="97" t="s">
        <v>210</v>
      </c>
      <c r="C49" s="136"/>
      <c r="D49" s="42" t="s">
        <v>221</v>
      </c>
      <c r="E49" s="151"/>
      <c r="F49" s="366">
        <v>10.09</v>
      </c>
      <c r="G49" s="137">
        <v>4212.16</v>
      </c>
      <c r="H49" s="45">
        <f t="shared" si="34"/>
        <v>42500.6944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1477.9508771929823</v>
      </c>
      <c r="O49" s="141">
        <f t="shared" si="30"/>
        <v>246.32514619883037</v>
      </c>
      <c r="P49" s="51">
        <f t="shared" si="31"/>
        <v>0</v>
      </c>
      <c r="Q49" s="142">
        <f t="shared" si="32"/>
        <v>-3.6748538011696326</v>
      </c>
      <c r="R49" s="143">
        <f t="shared" si="27"/>
        <v>0.98530058479532145</v>
      </c>
      <c r="S49" s="603"/>
      <c r="T49" s="89">
        <v>0.54027777777777786</v>
      </c>
      <c r="U49" s="89">
        <v>0.65902777777777788</v>
      </c>
      <c r="V49" s="137">
        <v>25</v>
      </c>
      <c r="W49" s="146">
        <f t="shared" si="33"/>
        <v>171.00000000000003</v>
      </c>
      <c r="X49" s="155">
        <v>0.52777777777777779</v>
      </c>
      <c r="Y49" s="155">
        <v>0.53888888888888886</v>
      </c>
      <c r="Z49" s="156"/>
      <c r="AA49" s="125"/>
      <c r="AB49" s="588"/>
      <c r="AC49" s="588"/>
      <c r="AD49" s="423"/>
      <c r="AE49" s="423"/>
      <c r="AF49" s="147">
        <f t="shared" si="28"/>
        <v>-22.049122807017739</v>
      </c>
      <c r="AG49" s="431">
        <f t="shared" si="7"/>
        <v>0.98530058479532145</v>
      </c>
      <c r="AH49" s="619"/>
    </row>
    <row r="50" spans="1:34" s="148" customFormat="1" ht="19.149999999999999" customHeight="1">
      <c r="A50" s="626"/>
      <c r="B50" s="97">
        <v>0</v>
      </c>
      <c r="C50" s="136"/>
      <c r="D50" s="42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03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588"/>
      <c r="AC50" s="588"/>
      <c r="AD50" s="423"/>
      <c r="AE50" s="423"/>
      <c r="AF50" s="147">
        <f t="shared" si="28"/>
        <v>0</v>
      </c>
      <c r="AG50" s="431" t="e">
        <f t="shared" si="7"/>
        <v>#DIV/0!</v>
      </c>
      <c r="AH50" s="619"/>
    </row>
    <row r="51" spans="1:34" s="148" customFormat="1" ht="19.149999999999999" customHeight="1">
      <c r="A51" s="626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0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588"/>
      <c r="AC51" s="588"/>
      <c r="AD51" s="423"/>
      <c r="AE51" s="423"/>
      <c r="AF51" s="147">
        <f t="shared" si="28"/>
        <v>0</v>
      </c>
      <c r="AG51" s="431" t="e">
        <f t="shared" si="7"/>
        <v>#DIV/0!</v>
      </c>
      <c r="AH51" s="619"/>
    </row>
    <row r="52" spans="1:34" s="148" customFormat="1" ht="19.149999999999999" customHeight="1">
      <c r="A52" s="626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24"/>
      <c r="S52" s="60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588"/>
      <c r="AC52" s="588"/>
      <c r="AD52" s="423"/>
      <c r="AE52" s="423"/>
      <c r="AF52" s="147">
        <f t="shared" si="28"/>
        <v>0</v>
      </c>
      <c r="AG52" s="431" t="e">
        <f t="shared" si="7"/>
        <v>#DIV/0!</v>
      </c>
      <c r="AH52" s="619"/>
    </row>
    <row r="53" spans="1:34" s="148" customFormat="1" ht="19.149999999999999" customHeight="1">
      <c r="A53" s="626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24"/>
      <c r="S53" s="60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588"/>
      <c r="AC53" s="588"/>
      <c r="AD53" s="423"/>
      <c r="AE53" s="423"/>
      <c r="AF53" s="147">
        <f t="shared" si="28"/>
        <v>0</v>
      </c>
      <c r="AG53" s="431" t="e">
        <f t="shared" si="7"/>
        <v>#DIV/0!</v>
      </c>
      <c r="AH53" s="619"/>
    </row>
    <row r="54" spans="1:34" s="148" customFormat="1" ht="19.149999999999999" customHeight="1">
      <c r="A54" s="626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24"/>
      <c r="S54" s="60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588"/>
      <c r="AC54" s="588"/>
      <c r="AD54" s="423"/>
      <c r="AE54" s="423"/>
      <c r="AF54" s="147">
        <f t="shared" si="28"/>
        <v>0</v>
      </c>
      <c r="AG54" s="431" t="e">
        <f t="shared" si="7"/>
        <v>#DIV/0!</v>
      </c>
      <c r="AH54" s="619"/>
    </row>
    <row r="55" spans="1:34" s="148" customFormat="1" ht="19.149999999999999" customHeight="1">
      <c r="A55" s="626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24"/>
      <c r="S55" s="60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588"/>
      <c r="AC55" s="588"/>
      <c r="AD55" s="423"/>
      <c r="AE55" s="423"/>
      <c r="AF55" s="147"/>
      <c r="AG55" s="431"/>
      <c r="AH55" s="619"/>
    </row>
    <row r="56" spans="1:34" ht="19.149999999999999" customHeight="1">
      <c r="A56" s="627"/>
      <c r="B56" s="160">
        <v>0</v>
      </c>
      <c r="C56" s="272" t="s">
        <v>222</v>
      </c>
      <c r="D56" s="657" t="s">
        <v>114</v>
      </c>
      <c r="E56" s="584"/>
      <c r="F56" s="363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M56:O56" si="35">AVERAGE(M44:M55)</f>
        <v>5.833333333333333</v>
      </c>
      <c r="N56" s="101">
        <f t="shared" si="35"/>
        <v>1676.1191434610089</v>
      </c>
      <c r="O56" s="104">
        <f t="shared" si="35"/>
        <v>297.16244774853811</v>
      </c>
      <c r="P56" s="161">
        <f>M56-J56</f>
        <v>0.33333333333333304</v>
      </c>
      <c r="Q56" s="118">
        <f>N56-K56</f>
        <v>9.4524767943421466</v>
      </c>
      <c r="R56" s="162">
        <f t="shared" ref="R56:R61" si="36">O56/L56</f>
        <v>0.90769620403189832</v>
      </c>
      <c r="S56" s="603"/>
      <c r="T56" s="163"/>
      <c r="U56" s="163"/>
      <c r="V56" s="43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5">
        <f>N56-K56</f>
        <v>9.4524767943421466</v>
      </c>
      <c r="AG56" s="424">
        <f>N56/K56</f>
        <v>1.0056714860766054</v>
      </c>
      <c r="AH56" s="619"/>
    </row>
    <row r="57" spans="1:34" ht="19.149999999999999" customHeight="1">
      <c r="A57" s="658" t="s">
        <v>223</v>
      </c>
      <c r="B57" s="122" t="s">
        <v>224</v>
      </c>
      <c r="C57" s="122"/>
      <c r="D57" s="42" t="s">
        <v>225</v>
      </c>
      <c r="E57" s="43"/>
      <c r="F57" s="359">
        <v>28.26</v>
      </c>
      <c r="G57" s="57">
        <v>1327</v>
      </c>
      <c r="H57" s="84">
        <f t="shared" ref="H57:H66" si="37">F57*G57</f>
        <v>37501.020000000004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1474.4444444444441</v>
      </c>
      <c r="O57" s="86">
        <f t="shared" ref="O57:O61" si="39">N57/M57</f>
        <v>210.63492063492058</v>
      </c>
      <c r="P57" s="168">
        <f t="shared" ref="P57:P61" si="40">M57-J57</f>
        <v>0</v>
      </c>
      <c r="Q57" s="49">
        <f t="shared" ref="Q57:Q61" si="41">O57-L57</f>
        <v>-3.6507936507937018</v>
      </c>
      <c r="R57" s="427">
        <f t="shared" si="36"/>
        <v>0.98296296296296271</v>
      </c>
      <c r="S57" s="603">
        <f>R69</f>
        <v>0.97735357906487874</v>
      </c>
      <c r="T57" s="50">
        <v>0.16666666666666666</v>
      </c>
      <c r="U57" s="50">
        <v>0.20416666666666666</v>
      </c>
      <c r="V57" s="425">
        <v>5</v>
      </c>
      <c r="W57" s="436">
        <f>(U57-T57)*24*60</f>
        <v>54.000000000000007</v>
      </c>
      <c r="X57" s="53"/>
      <c r="Y57" s="53"/>
      <c r="Z57" s="54"/>
      <c r="AA57" s="54"/>
      <c r="AB57" s="588"/>
      <c r="AC57" s="588"/>
      <c r="AD57" s="423"/>
      <c r="AE57" s="423"/>
      <c r="AF57" s="48">
        <f t="shared" si="6"/>
        <v>-25.555555555555884</v>
      </c>
      <c r="AG57" s="426">
        <f t="shared" si="7"/>
        <v>0.98296296296296271</v>
      </c>
      <c r="AH57" s="602">
        <f>AG69</f>
        <v>0.97802641576750315</v>
      </c>
    </row>
    <row r="58" spans="1:34" ht="19.149999999999999" customHeight="1">
      <c r="A58" s="623"/>
      <c r="B58" s="122" t="s">
        <v>224</v>
      </c>
      <c r="C58" s="423"/>
      <c r="D58" s="42" t="s">
        <v>226</v>
      </c>
      <c r="E58" s="43"/>
      <c r="F58" s="359">
        <v>27.88</v>
      </c>
      <c r="G58" s="44">
        <v>3371</v>
      </c>
      <c r="H58" s="45">
        <f t="shared" si="37"/>
        <v>93983.48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1487.205882352941</v>
      </c>
      <c r="O58" s="47">
        <f t="shared" si="39"/>
        <v>212.45798319327727</v>
      </c>
      <c r="P58" s="168">
        <f t="shared" si="40"/>
        <v>0</v>
      </c>
      <c r="Q58" s="49">
        <f t="shared" si="41"/>
        <v>-1.8277310924370056</v>
      </c>
      <c r="R58" s="427">
        <f t="shared" si="36"/>
        <v>0.99147058823529399</v>
      </c>
      <c r="S58" s="603"/>
      <c r="T58" s="50">
        <v>0.22152777777777777</v>
      </c>
      <c r="U58" s="50">
        <v>0.31597222222222221</v>
      </c>
      <c r="V58" s="425">
        <v>25</v>
      </c>
      <c r="W58" s="436">
        <f>(U58-T58)*24*60</f>
        <v>136</v>
      </c>
      <c r="X58" s="53">
        <v>0.20833333333333334</v>
      </c>
      <c r="Y58" s="53">
        <v>0.22083333333333333</v>
      </c>
      <c r="Z58" s="54"/>
      <c r="AA58" s="54"/>
      <c r="AB58" s="620"/>
      <c r="AC58" s="621"/>
      <c r="AD58" s="423"/>
      <c r="AE58" s="423"/>
      <c r="AF58" s="48">
        <f t="shared" si="6"/>
        <v>-12.794117647059011</v>
      </c>
      <c r="AG58" s="427">
        <f t="shared" si="7"/>
        <v>0.99147058823529399</v>
      </c>
      <c r="AH58" s="603"/>
    </row>
    <row r="59" spans="1:34" ht="19.149999999999999" customHeight="1">
      <c r="A59" s="623"/>
      <c r="B59" s="122" t="s">
        <v>224</v>
      </c>
      <c r="C59" s="423"/>
      <c r="D59" s="42" t="s">
        <v>227</v>
      </c>
      <c r="E59" s="43"/>
      <c r="F59" s="359">
        <v>28</v>
      </c>
      <c r="G59" s="44">
        <v>3336</v>
      </c>
      <c r="H59" s="45">
        <f t="shared" si="37"/>
        <v>93408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1471.7647058823532</v>
      </c>
      <c r="O59" s="47">
        <f t="shared" si="39"/>
        <v>210.25210084033617</v>
      </c>
      <c r="P59" s="168">
        <f t="shared" si="40"/>
        <v>0</v>
      </c>
      <c r="Q59" s="49">
        <f t="shared" si="41"/>
        <v>-4.0336134453781085</v>
      </c>
      <c r="R59" s="427">
        <f t="shared" si="36"/>
        <v>0.98117647058823554</v>
      </c>
      <c r="S59" s="603"/>
      <c r="T59" s="50">
        <v>0.33333333333333331</v>
      </c>
      <c r="U59" s="50">
        <v>0.42777777777777776</v>
      </c>
      <c r="V59" s="145">
        <v>25</v>
      </c>
      <c r="W59" s="436">
        <f t="shared" ref="W59:W69" si="42">(U59-T59)*24*60</f>
        <v>136</v>
      </c>
      <c r="X59" s="53">
        <v>0.32083333333333336</v>
      </c>
      <c r="Y59" s="53">
        <v>0.33194444444444443</v>
      </c>
      <c r="Z59" s="54"/>
      <c r="AA59" s="54"/>
      <c r="AB59" s="588"/>
      <c r="AC59" s="588"/>
      <c r="AD59" s="423"/>
      <c r="AE59" s="423">
        <v>1</v>
      </c>
      <c r="AF59" s="48">
        <f t="shared" si="6"/>
        <v>-28.235294117646845</v>
      </c>
      <c r="AG59" s="427">
        <f t="shared" si="7"/>
        <v>0.98117647058823543</v>
      </c>
      <c r="AH59" s="603"/>
    </row>
    <row r="60" spans="1:34" ht="19.149999999999999" customHeight="1">
      <c r="A60" s="623"/>
      <c r="B60" s="122" t="s">
        <v>210</v>
      </c>
      <c r="C60" s="423"/>
      <c r="D60" s="42" t="s">
        <v>221</v>
      </c>
      <c r="E60" s="43"/>
      <c r="F60" s="359">
        <v>10.09</v>
      </c>
      <c r="G60" s="44">
        <v>3159.12</v>
      </c>
      <c r="H60" s="45">
        <f t="shared" si="37"/>
        <v>31875.520799999998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1446.9251908396946</v>
      </c>
      <c r="O60" s="47">
        <f t="shared" si="39"/>
        <v>241.15419847328243</v>
      </c>
      <c r="P60" s="168">
        <f t="shared" si="40"/>
        <v>0</v>
      </c>
      <c r="Q60" s="49">
        <f t="shared" si="41"/>
        <v>-8.8458015267175654</v>
      </c>
      <c r="R60" s="427">
        <f t="shared" si="36"/>
        <v>0.96461679389312971</v>
      </c>
      <c r="S60" s="603"/>
      <c r="T60" s="50">
        <v>0.44513888888888886</v>
      </c>
      <c r="U60" s="50">
        <v>0.53611111111111109</v>
      </c>
      <c r="V60" s="145">
        <v>25</v>
      </c>
      <c r="W60" s="436">
        <f t="shared" si="42"/>
        <v>131</v>
      </c>
      <c r="X60" s="53">
        <v>0.43194444444444446</v>
      </c>
      <c r="Y60" s="53">
        <v>0.44444444444444442</v>
      </c>
      <c r="Z60" s="54"/>
      <c r="AA60" s="54"/>
      <c r="AB60" s="588"/>
      <c r="AC60" s="588"/>
      <c r="AD60" s="423"/>
      <c r="AE60" s="423"/>
      <c r="AF60" s="48">
        <f t="shared" si="6"/>
        <v>-53.074809160305449</v>
      </c>
      <c r="AG60" s="426">
        <f t="shared" si="7"/>
        <v>0.96461679389312971</v>
      </c>
      <c r="AH60" s="603"/>
    </row>
    <row r="61" spans="1:34" ht="19.149999999999999" customHeight="1">
      <c r="A61" s="623"/>
      <c r="B61" s="122" t="s">
        <v>210</v>
      </c>
      <c r="C61" s="423"/>
      <c r="D61" s="42" t="s">
        <v>221</v>
      </c>
      <c r="E61" s="43"/>
      <c r="F61" s="359">
        <v>10.09</v>
      </c>
      <c r="G61" s="44">
        <v>2764.23</v>
      </c>
      <c r="H61" s="45">
        <f t="shared" si="37"/>
        <v>27891.080699999999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1454.8578947368412</v>
      </c>
      <c r="O61" s="47">
        <f t="shared" si="39"/>
        <v>242.47631578947355</v>
      </c>
      <c r="P61" s="168">
        <f t="shared" si="40"/>
        <v>0</v>
      </c>
      <c r="Q61" s="49">
        <f t="shared" si="41"/>
        <v>-7.5236842105264543</v>
      </c>
      <c r="R61" s="427">
        <f t="shared" si="36"/>
        <v>0.96990526315789416</v>
      </c>
      <c r="S61" s="603"/>
      <c r="T61" s="50">
        <v>0.55347222222222225</v>
      </c>
      <c r="U61" s="50">
        <v>0.63263888888888897</v>
      </c>
      <c r="V61" s="145">
        <v>25</v>
      </c>
      <c r="W61" s="436">
        <f t="shared" si="42"/>
        <v>114.00000000000007</v>
      </c>
      <c r="X61" s="53">
        <v>0.54027777777777775</v>
      </c>
      <c r="Y61" s="53">
        <v>0.55277777777777781</v>
      </c>
      <c r="Z61" s="54"/>
      <c r="AA61" s="54"/>
      <c r="AB61" s="588"/>
      <c r="AC61" s="588"/>
      <c r="AD61" s="423"/>
      <c r="AE61" s="423"/>
      <c r="AF61" s="48">
        <f t="shared" si="6"/>
        <v>-45.142105263158783</v>
      </c>
      <c r="AG61" s="427">
        <f t="shared" si="7"/>
        <v>0.96990526315789416</v>
      </c>
      <c r="AH61" s="603"/>
    </row>
    <row r="62" spans="1:34" ht="19.149999999999999" customHeight="1">
      <c r="A62" s="623"/>
      <c r="B62" s="122">
        <v>0</v>
      </c>
      <c r="C62" s="423"/>
      <c r="D62" s="42"/>
      <c r="E62" s="43"/>
      <c r="F62" s="359" t="s">
        <v>105</v>
      </c>
      <c r="G62" s="137"/>
      <c r="H62" s="45">
        <f t="shared" si="37"/>
        <v>0</v>
      </c>
      <c r="I62" s="425"/>
      <c r="J62" s="170"/>
      <c r="K62" s="61"/>
      <c r="L62" s="86"/>
      <c r="M62" s="62"/>
      <c r="N62" s="44"/>
      <c r="O62" s="47"/>
      <c r="P62" s="168"/>
      <c r="Q62" s="49"/>
      <c r="R62" s="427"/>
      <c r="S62" s="603"/>
      <c r="T62" s="169"/>
      <c r="U62" s="169"/>
      <c r="V62" s="145"/>
      <c r="W62" s="436">
        <f t="shared" si="42"/>
        <v>0</v>
      </c>
      <c r="X62" s="53"/>
      <c r="Y62" s="53"/>
      <c r="Z62" s="54"/>
      <c r="AA62" s="54"/>
      <c r="AB62" s="588"/>
      <c r="AC62" s="588"/>
      <c r="AD62" s="423"/>
      <c r="AE62" s="423"/>
      <c r="AF62" s="48">
        <f t="shared" si="6"/>
        <v>0</v>
      </c>
      <c r="AG62" s="427" t="e">
        <f t="shared" si="7"/>
        <v>#DIV/0!</v>
      </c>
      <c r="AH62" s="603"/>
    </row>
    <row r="63" spans="1:34" ht="19.149999999999999" customHeight="1">
      <c r="A63" s="623"/>
      <c r="B63" s="122">
        <v>0</v>
      </c>
      <c r="C63" s="423"/>
      <c r="D63" s="42"/>
      <c r="E63" s="43"/>
      <c r="F63" s="359" t="s">
        <v>105</v>
      </c>
      <c r="G63" s="137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8"/>
      <c r="Q63" s="49"/>
      <c r="R63" s="427"/>
      <c r="S63" s="603"/>
      <c r="T63" s="169"/>
      <c r="U63" s="169"/>
      <c r="V63" s="145"/>
      <c r="W63" s="436">
        <f t="shared" si="42"/>
        <v>0</v>
      </c>
      <c r="X63" s="53"/>
      <c r="Y63" s="53"/>
      <c r="Z63" s="54"/>
      <c r="AA63" s="54"/>
      <c r="AB63" s="588"/>
      <c r="AC63" s="588"/>
      <c r="AD63" s="423"/>
      <c r="AE63" s="423"/>
      <c r="AF63" s="48">
        <f t="shared" si="6"/>
        <v>0</v>
      </c>
      <c r="AG63" s="426" t="e">
        <f t="shared" si="7"/>
        <v>#DIV/0!</v>
      </c>
      <c r="AH63" s="603"/>
    </row>
    <row r="64" spans="1:34" ht="19.149999999999999" customHeight="1">
      <c r="A64" s="616"/>
      <c r="B64" s="166">
        <v>0</v>
      </c>
      <c r="C64" s="442"/>
      <c r="D64" s="42"/>
      <c r="E64" s="43"/>
      <c r="F64" s="359" t="s">
        <v>105</v>
      </c>
      <c r="G64" s="137"/>
      <c r="H64" s="45">
        <f t="shared" si="37"/>
        <v>0</v>
      </c>
      <c r="I64" s="425"/>
      <c r="J64" s="170"/>
      <c r="K64" s="61"/>
      <c r="L64" s="86"/>
      <c r="M64" s="62"/>
      <c r="N64" s="44"/>
      <c r="O64" s="47"/>
      <c r="P64" s="168"/>
      <c r="Q64" s="49"/>
      <c r="R64" s="427"/>
      <c r="S64" s="603"/>
      <c r="T64" s="169"/>
      <c r="U64" s="169"/>
      <c r="V64" s="145"/>
      <c r="W64" s="436">
        <f t="shared" si="42"/>
        <v>0</v>
      </c>
      <c r="X64" s="425"/>
      <c r="Y64" s="425"/>
      <c r="Z64" s="54"/>
      <c r="AA64" s="54"/>
      <c r="AB64" s="588"/>
      <c r="AC64" s="588"/>
      <c r="AD64" s="423"/>
      <c r="AE64" s="423"/>
      <c r="AF64" s="48">
        <f t="shared" si="6"/>
        <v>0</v>
      </c>
      <c r="AG64" s="427" t="e">
        <f t="shared" si="7"/>
        <v>#DIV/0!</v>
      </c>
      <c r="AH64" s="603"/>
    </row>
    <row r="65" spans="1:34" ht="19.149999999999999" customHeight="1">
      <c r="A65" s="616"/>
      <c r="B65" s="97">
        <v>0</v>
      </c>
      <c r="C65" s="432"/>
      <c r="D65" s="42"/>
      <c r="E65" s="43"/>
      <c r="F65" s="359" t="s">
        <v>105</v>
      </c>
      <c r="G65" s="137"/>
      <c r="H65" s="45">
        <f t="shared" si="37"/>
        <v>0</v>
      </c>
      <c r="I65" s="425"/>
      <c r="J65" s="170"/>
      <c r="K65" s="61"/>
      <c r="L65" s="86"/>
      <c r="M65" s="62"/>
      <c r="N65" s="61"/>
      <c r="O65" s="77"/>
      <c r="P65" s="48"/>
      <c r="Q65" s="49"/>
      <c r="R65" s="427"/>
      <c r="S65" s="603"/>
      <c r="T65" s="169"/>
      <c r="U65" s="169"/>
      <c r="V65" s="145"/>
      <c r="W65" s="436">
        <f t="shared" si="42"/>
        <v>0</v>
      </c>
      <c r="X65" s="425"/>
      <c r="Y65" s="425"/>
      <c r="Z65" s="54"/>
      <c r="AA65" s="54"/>
      <c r="AB65" s="588"/>
      <c r="AC65" s="588"/>
      <c r="AD65" s="423"/>
      <c r="AE65" s="423"/>
      <c r="AF65" s="48">
        <f t="shared" si="6"/>
        <v>0</v>
      </c>
      <c r="AG65" s="427" t="e">
        <f t="shared" si="7"/>
        <v>#DIV/0!</v>
      </c>
      <c r="AH65" s="603"/>
    </row>
    <row r="66" spans="1:34" ht="19.149999999999999" customHeight="1">
      <c r="A66" s="616"/>
      <c r="B66" s="97">
        <v>0</v>
      </c>
      <c r="C66" s="432"/>
      <c r="D66" s="42"/>
      <c r="E66" s="43"/>
      <c r="F66" s="359" t="s">
        <v>105</v>
      </c>
      <c r="G66" s="137"/>
      <c r="H66" s="45">
        <f t="shared" si="37"/>
        <v>0</v>
      </c>
      <c r="I66" s="425"/>
      <c r="J66" s="170"/>
      <c r="K66" s="61"/>
      <c r="L66" s="86"/>
      <c r="M66" s="62"/>
      <c r="N66" s="61"/>
      <c r="O66" s="77"/>
      <c r="P66" s="48"/>
      <c r="Q66" s="49"/>
      <c r="R66" s="427"/>
      <c r="S66" s="603"/>
      <c r="T66" s="169"/>
      <c r="U66" s="169"/>
      <c r="V66" s="145"/>
      <c r="W66" s="436">
        <f t="shared" si="42"/>
        <v>0</v>
      </c>
      <c r="X66" s="425"/>
      <c r="Y66" s="425"/>
      <c r="Z66" s="54"/>
      <c r="AA66" s="54"/>
      <c r="AB66" s="588"/>
      <c r="AC66" s="588"/>
      <c r="AD66" s="423"/>
      <c r="AE66" s="423"/>
      <c r="AF66" s="48">
        <f t="shared" si="6"/>
        <v>0</v>
      </c>
      <c r="AG66" s="426" t="e">
        <f t="shared" si="7"/>
        <v>#DIV/0!</v>
      </c>
      <c r="AH66" s="603"/>
    </row>
    <row r="67" spans="1:34" ht="19.149999999999999" customHeight="1">
      <c r="A67" s="616"/>
      <c r="B67" s="97">
        <v>0</v>
      </c>
      <c r="C67" s="432"/>
      <c r="D67" s="42"/>
      <c r="E67" s="43"/>
      <c r="F67" s="359" t="s">
        <v>105</v>
      </c>
      <c r="G67" s="137"/>
      <c r="H67" s="45">
        <f>F67*G67</f>
        <v>0</v>
      </c>
      <c r="I67" s="425"/>
      <c r="J67" s="170"/>
      <c r="K67" s="61"/>
      <c r="L67" s="86"/>
      <c r="M67" s="62"/>
      <c r="N67" s="61"/>
      <c r="O67" s="77"/>
      <c r="P67" s="48"/>
      <c r="Q67" s="49"/>
      <c r="R67" s="427"/>
      <c r="S67" s="603"/>
      <c r="T67" s="169"/>
      <c r="U67" s="169"/>
      <c r="V67" s="145"/>
      <c r="W67" s="436">
        <f t="shared" si="42"/>
        <v>0</v>
      </c>
      <c r="X67" s="425"/>
      <c r="Y67" s="425"/>
      <c r="Z67" s="54"/>
      <c r="AA67" s="54"/>
      <c r="AB67" s="588"/>
      <c r="AC67" s="588"/>
      <c r="AD67" s="423"/>
      <c r="AE67" s="423"/>
      <c r="AF67" s="48">
        <f t="shared" si="6"/>
        <v>0</v>
      </c>
      <c r="AG67" s="427" t="e">
        <f t="shared" si="7"/>
        <v>#DIV/0!</v>
      </c>
      <c r="AH67" s="603"/>
    </row>
    <row r="68" spans="1:34" ht="19.149999999999999" customHeight="1">
      <c r="A68" s="616"/>
      <c r="B68" s="425">
        <v>0</v>
      </c>
      <c r="C68" s="432"/>
      <c r="D68" s="42"/>
      <c r="E68" s="43"/>
      <c r="F68" s="366" t="s">
        <v>105</v>
      </c>
      <c r="G68" s="137"/>
      <c r="H68" s="45">
        <f>F68*G68</f>
        <v>0</v>
      </c>
      <c r="I68" s="425"/>
      <c r="J68" s="170"/>
      <c r="K68" s="61"/>
      <c r="L68" s="86"/>
      <c r="M68" s="62"/>
      <c r="N68" s="61"/>
      <c r="O68" s="77"/>
      <c r="P68" s="48"/>
      <c r="Q68" s="49"/>
      <c r="R68" s="427"/>
      <c r="S68" s="603"/>
      <c r="T68" s="169"/>
      <c r="U68" s="169"/>
      <c r="V68" s="145"/>
      <c r="W68" s="436">
        <f t="shared" si="42"/>
        <v>0</v>
      </c>
      <c r="X68" s="425"/>
      <c r="Y68" s="425"/>
      <c r="Z68" s="54"/>
      <c r="AA68" s="54"/>
      <c r="AB68" s="588"/>
      <c r="AC68" s="588"/>
      <c r="AD68" s="423"/>
      <c r="AE68" s="423"/>
      <c r="AF68" s="48"/>
      <c r="AG68" s="427"/>
      <c r="AH68" s="603"/>
    </row>
    <row r="69" spans="1:34" ht="19.149999999999999" customHeight="1">
      <c r="A69" s="616"/>
      <c r="B69" s="171">
        <v>0</v>
      </c>
      <c r="C69" s="6" t="s">
        <v>228</v>
      </c>
      <c r="D69" s="584" t="s">
        <v>114</v>
      </c>
      <c r="E69" s="584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1467.0396236512547</v>
      </c>
      <c r="O69" s="73">
        <f t="shared" si="43"/>
        <v>223.39510378625801</v>
      </c>
      <c r="P69" s="48">
        <f>M69-J69</f>
        <v>0</v>
      </c>
      <c r="Q69" s="49">
        <f>N69-K69</f>
        <v>-32.960376348745285</v>
      </c>
      <c r="R69" s="175">
        <f t="shared" ref="R69:R75" si="44">O69/L69</f>
        <v>0.97735357906487874</v>
      </c>
      <c r="S69" s="603"/>
      <c r="T69" s="144"/>
      <c r="U69" s="144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-32.960376348745285</v>
      </c>
      <c r="AG69" s="427">
        <f t="shared" si="7"/>
        <v>0.97802641576750315</v>
      </c>
      <c r="AH69" s="603"/>
    </row>
    <row r="70" spans="1:34" ht="19.149999999999999" customHeight="1">
      <c r="A70" s="617" t="s">
        <v>229</v>
      </c>
      <c r="B70" s="425" t="s">
        <v>202</v>
      </c>
      <c r="C70" s="97"/>
      <c r="D70" s="42" t="s">
        <v>322</v>
      </c>
      <c r="E70" s="43"/>
      <c r="F70" s="359">
        <v>62.13</v>
      </c>
      <c r="G70" s="57">
        <v>2063.1</v>
      </c>
      <c r="H70" s="45">
        <f>F70*G70</f>
        <v>128180.40300000001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1473.6428571428567</v>
      </c>
      <c r="O70" s="47">
        <f t="shared" ref="O70:O75" si="46">N70/M70</f>
        <v>105.26020408163262</v>
      </c>
      <c r="P70" s="48">
        <f t="shared" ref="P70:P75" si="47">M70-J70</f>
        <v>0</v>
      </c>
      <c r="Q70" s="49">
        <f t="shared" ref="Q70:Q75" si="48">O70-L70</f>
        <v>-1.8826530612245165</v>
      </c>
      <c r="R70" s="427">
        <f t="shared" si="44"/>
        <v>0.98242857142857121</v>
      </c>
      <c r="S70" s="603">
        <f>R82</f>
        <v>0.94402045405795565</v>
      </c>
      <c r="T70" s="50">
        <v>0.25</v>
      </c>
      <c r="U70" s="50">
        <v>0.30833333333333335</v>
      </c>
      <c r="V70" s="425">
        <v>5</v>
      </c>
      <c r="W70" s="436">
        <f>(U70-T70)*24*60</f>
        <v>84.000000000000028</v>
      </c>
      <c r="X70" s="425"/>
      <c r="Y70" s="425"/>
      <c r="Z70" s="54"/>
      <c r="AA70" s="54"/>
      <c r="AB70" s="588"/>
      <c r="AC70" s="588"/>
      <c r="AD70" s="423"/>
      <c r="AE70" s="423"/>
      <c r="AF70" s="48">
        <f t="shared" si="6"/>
        <v>-26.357142857143344</v>
      </c>
      <c r="AG70" s="427">
        <f t="shared" si="7"/>
        <v>0.9824285714285711</v>
      </c>
      <c r="AH70" s="603">
        <f>AG82</f>
        <v>0.94032812715267489</v>
      </c>
    </row>
    <row r="71" spans="1:34" ht="19.149999999999999" customHeight="1">
      <c r="A71" s="617"/>
      <c r="B71" s="425" t="s">
        <v>231</v>
      </c>
      <c r="C71" s="41"/>
      <c r="D71" s="176" t="s">
        <v>232</v>
      </c>
      <c r="E71" s="43"/>
      <c r="F71" s="359">
        <v>47.65</v>
      </c>
      <c r="G71" s="44">
        <v>2423</v>
      </c>
      <c r="H71" s="45">
        <f>F71*G71</f>
        <v>115455.95</v>
      </c>
      <c r="I71" s="425"/>
      <c r="J71" s="46">
        <v>18</v>
      </c>
      <c r="K71" s="177">
        <v>1440</v>
      </c>
      <c r="L71" s="47">
        <v>80</v>
      </c>
      <c r="M71" s="434">
        <v>18</v>
      </c>
      <c r="N71" s="44">
        <f t="shared" si="45"/>
        <v>1309.7297297297298</v>
      </c>
      <c r="O71" s="47">
        <f t="shared" si="46"/>
        <v>72.762762762762762</v>
      </c>
      <c r="P71" s="48">
        <f t="shared" si="47"/>
        <v>0</v>
      </c>
      <c r="Q71" s="49">
        <f t="shared" si="48"/>
        <v>-7.2372372372372382</v>
      </c>
      <c r="R71" s="427">
        <f t="shared" si="44"/>
        <v>0.90953453453453448</v>
      </c>
      <c r="S71" s="603"/>
      <c r="T71" s="50">
        <v>0.31388888888888888</v>
      </c>
      <c r="U71" s="50">
        <v>0.39097222222222222</v>
      </c>
      <c r="V71" s="425">
        <v>8</v>
      </c>
      <c r="W71" s="436">
        <f t="shared" ref="W71:W81" si="49">(U71-T71)*24*60</f>
        <v>111</v>
      </c>
      <c r="X71" s="53"/>
      <c r="Y71" s="53"/>
      <c r="Z71" s="54"/>
      <c r="AA71" s="54"/>
      <c r="AB71" s="588"/>
      <c r="AC71" s="588"/>
      <c r="AD71" s="423"/>
      <c r="AE71" s="423"/>
      <c r="AF71" s="48">
        <f>N71-K71</f>
        <v>-130.2702702702702</v>
      </c>
      <c r="AG71" s="427">
        <f>N71/K71</f>
        <v>0.90953453453453459</v>
      </c>
      <c r="AH71" s="603"/>
    </row>
    <row r="72" spans="1:34" ht="19.149999999999999" customHeight="1">
      <c r="A72" s="617"/>
      <c r="B72" s="425" t="s">
        <v>231</v>
      </c>
      <c r="C72" s="66"/>
      <c r="D72" s="176" t="s">
        <v>240</v>
      </c>
      <c r="E72" s="43"/>
      <c r="F72" s="359">
        <v>53.36</v>
      </c>
      <c r="G72" s="44">
        <v>2819.2000000000003</v>
      </c>
      <c r="H72" s="45">
        <f t="shared" ref="H72:H80" si="50">F72*G72</f>
        <v>150432.51200000002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1311.2558139534883</v>
      </c>
      <c r="O72" s="47">
        <f t="shared" si="46"/>
        <v>69.013463892288854</v>
      </c>
      <c r="P72" s="48">
        <f t="shared" si="47"/>
        <v>0</v>
      </c>
      <c r="Q72" s="49">
        <f t="shared" si="48"/>
        <v>-6.7760097919216662</v>
      </c>
      <c r="R72" s="427">
        <f t="shared" si="44"/>
        <v>0.91059431524547796</v>
      </c>
      <c r="S72" s="603"/>
      <c r="T72" s="50">
        <v>0.40625</v>
      </c>
      <c r="U72" s="50">
        <v>0.49583333333333335</v>
      </c>
      <c r="V72" s="425">
        <v>22</v>
      </c>
      <c r="W72" s="436">
        <f t="shared" si="49"/>
        <v>129.00000000000003</v>
      </c>
      <c r="X72" s="53">
        <v>0.39583333333333331</v>
      </c>
      <c r="Y72" s="53">
        <v>0.4055555555555555</v>
      </c>
      <c r="Z72" s="54"/>
      <c r="AA72" s="54"/>
      <c r="AB72" s="588"/>
      <c r="AC72" s="588"/>
      <c r="AD72" s="423"/>
      <c r="AE72" s="423"/>
      <c r="AF72" s="48">
        <f>N72-K72</f>
        <v>-128.74418604651169</v>
      </c>
      <c r="AG72" s="427">
        <f>N72/K72</f>
        <v>0.91059431524547796</v>
      </c>
      <c r="AH72" s="603"/>
    </row>
    <row r="73" spans="1:34" ht="19.149999999999999" customHeight="1">
      <c r="A73" s="617"/>
      <c r="B73" s="425" t="s">
        <v>231</v>
      </c>
      <c r="C73" s="178"/>
      <c r="D73" s="179" t="s">
        <v>235</v>
      </c>
      <c r="E73" s="180"/>
      <c r="F73" s="359">
        <v>53.76</v>
      </c>
      <c r="G73" s="44">
        <v>2728</v>
      </c>
      <c r="H73" s="45">
        <f t="shared" si="50"/>
        <v>146657.28</v>
      </c>
      <c r="I73" s="423"/>
      <c r="J73" s="181">
        <v>16</v>
      </c>
      <c r="K73" s="182">
        <v>1440</v>
      </c>
      <c r="L73" s="86">
        <v>90</v>
      </c>
      <c r="M73" s="434">
        <v>16</v>
      </c>
      <c r="N73" s="44">
        <f t="shared" si="45"/>
        <v>1330.7317073170727</v>
      </c>
      <c r="O73" s="47">
        <f t="shared" si="46"/>
        <v>83.170731707317046</v>
      </c>
      <c r="P73" s="48">
        <f t="shared" si="47"/>
        <v>0</v>
      </c>
      <c r="Q73" s="49">
        <f t="shared" si="48"/>
        <v>-6.8292682926829542</v>
      </c>
      <c r="R73" s="427">
        <f t="shared" si="44"/>
        <v>0.92411924119241162</v>
      </c>
      <c r="S73" s="603"/>
      <c r="T73" s="50">
        <v>0.53611111111111109</v>
      </c>
      <c r="U73" s="50">
        <v>0.62152777777777779</v>
      </c>
      <c r="V73" s="425">
        <v>5</v>
      </c>
      <c r="W73" s="436">
        <f t="shared" si="49"/>
        <v>123.00000000000004</v>
      </c>
      <c r="X73" s="183"/>
      <c r="Y73" s="183"/>
      <c r="Z73" s="125"/>
      <c r="AA73" s="125"/>
      <c r="AB73" s="588"/>
      <c r="AC73" s="588"/>
      <c r="AD73" s="423"/>
      <c r="AE73" s="423"/>
      <c r="AF73" s="48">
        <f>N73-K73</f>
        <v>-109.26829268292727</v>
      </c>
      <c r="AG73" s="427">
        <f>N73/K73</f>
        <v>0.92411924119241162</v>
      </c>
      <c r="AH73" s="603"/>
    </row>
    <row r="74" spans="1:34" ht="19.149999999999999" customHeight="1">
      <c r="A74" s="617"/>
      <c r="B74" s="425" t="s">
        <v>231</v>
      </c>
      <c r="C74" s="178"/>
      <c r="D74" s="179" t="s">
        <v>236</v>
      </c>
      <c r="E74" s="180"/>
      <c r="F74" s="359">
        <v>47.51</v>
      </c>
      <c r="G74" s="44">
        <v>2484</v>
      </c>
      <c r="H74" s="45">
        <f t="shared" si="50"/>
        <v>118014.84</v>
      </c>
      <c r="I74" s="425"/>
      <c r="J74" s="46">
        <v>17</v>
      </c>
      <c r="K74" s="177">
        <v>1440</v>
      </c>
      <c r="L74" s="47">
        <v>84.705882352941174</v>
      </c>
      <c r="M74" s="437">
        <v>17</v>
      </c>
      <c r="N74" s="44">
        <f t="shared" si="45"/>
        <v>1330.7142857142849</v>
      </c>
      <c r="O74" s="47">
        <f t="shared" si="46"/>
        <v>78.277310924369701</v>
      </c>
      <c r="P74" s="48">
        <f t="shared" si="47"/>
        <v>0</v>
      </c>
      <c r="Q74" s="49">
        <f t="shared" si="48"/>
        <v>-6.4285714285714732</v>
      </c>
      <c r="R74" s="427">
        <f t="shared" si="44"/>
        <v>0.92410714285714235</v>
      </c>
      <c r="S74" s="603"/>
      <c r="T74" s="50">
        <v>0.63680555555555551</v>
      </c>
      <c r="U74" s="50">
        <v>0.71458333333333335</v>
      </c>
      <c r="V74" s="425">
        <v>22</v>
      </c>
      <c r="W74" s="436">
        <f t="shared" si="49"/>
        <v>112.00000000000009</v>
      </c>
      <c r="X74" s="183">
        <v>0.62638888888888888</v>
      </c>
      <c r="Y74" s="183">
        <v>0.63611111111111118</v>
      </c>
      <c r="Z74" s="125"/>
      <c r="AA74" s="125"/>
      <c r="AB74" s="588"/>
      <c r="AC74" s="588"/>
      <c r="AD74" s="423"/>
      <c r="AE74" s="423"/>
      <c r="AF74" s="48">
        <f t="shared" ref="AF74:AF80" si="51">N74-K74</f>
        <v>-109.28571428571513</v>
      </c>
      <c r="AG74" s="427">
        <f t="shared" ref="AG74:AG80" si="52">N74/K74</f>
        <v>0.92410714285714224</v>
      </c>
      <c r="AH74" s="603"/>
    </row>
    <row r="75" spans="1:34" ht="19.149999999999999" customHeight="1">
      <c r="A75" s="617"/>
      <c r="B75" s="425" t="s">
        <v>202</v>
      </c>
      <c r="C75" s="66"/>
      <c r="D75" s="176" t="s">
        <v>322</v>
      </c>
      <c r="E75" s="43"/>
      <c r="F75" s="359">
        <v>62.13</v>
      </c>
      <c r="G75" s="57">
        <v>1110.8999999999999</v>
      </c>
      <c r="H75" s="45">
        <f t="shared" si="50"/>
        <v>69020.21699999999</v>
      </c>
      <c r="I75" s="425">
        <v>1</v>
      </c>
      <c r="J75" s="87">
        <v>14</v>
      </c>
      <c r="K75" s="57">
        <v>1500</v>
      </c>
      <c r="L75" s="86">
        <v>107.14285714285714</v>
      </c>
      <c r="M75" s="437">
        <v>14</v>
      </c>
      <c r="N75" s="44">
        <f t="shared" si="45"/>
        <v>1481.1999999999998</v>
      </c>
      <c r="O75" s="47">
        <f t="shared" si="46"/>
        <v>105.79999999999998</v>
      </c>
      <c r="P75" s="48">
        <f t="shared" si="47"/>
        <v>0</v>
      </c>
      <c r="Q75" s="49">
        <f t="shared" si="48"/>
        <v>-1.3428571428571558</v>
      </c>
      <c r="R75" s="427">
        <f t="shared" si="44"/>
        <v>0.98746666666666649</v>
      </c>
      <c r="S75" s="603"/>
      <c r="T75" s="50">
        <v>0.71944444444444444</v>
      </c>
      <c r="U75" s="50">
        <v>0.75069444444444444</v>
      </c>
      <c r="V75" s="425">
        <v>7</v>
      </c>
      <c r="W75" s="436">
        <f t="shared" si="49"/>
        <v>45</v>
      </c>
      <c r="X75" s="183"/>
      <c r="Y75" s="183"/>
      <c r="Z75" s="125"/>
      <c r="AA75" s="125"/>
      <c r="AB75" s="588"/>
      <c r="AC75" s="588"/>
      <c r="AD75" s="423"/>
      <c r="AE75" s="423"/>
      <c r="AF75" s="48">
        <f t="shared" si="51"/>
        <v>-18.800000000000182</v>
      </c>
      <c r="AG75" s="427">
        <f t="shared" si="52"/>
        <v>0.98746666666666649</v>
      </c>
      <c r="AH75" s="603"/>
    </row>
    <row r="76" spans="1:34" ht="19.149999999999999" customHeight="1">
      <c r="A76" s="617"/>
      <c r="B76" s="425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5"/>
      <c r="J76" s="181"/>
      <c r="K76" s="182"/>
      <c r="L76" s="86"/>
      <c r="M76" s="434"/>
      <c r="N76" s="44"/>
      <c r="O76" s="47"/>
      <c r="P76" s="48"/>
      <c r="Q76" s="49"/>
      <c r="R76" s="427"/>
      <c r="S76" s="603"/>
      <c r="T76" s="50"/>
      <c r="U76" s="50"/>
      <c r="V76" s="425" t="s">
        <v>49</v>
      </c>
      <c r="W76" s="436">
        <f t="shared" si="49"/>
        <v>0</v>
      </c>
      <c r="X76" s="183"/>
      <c r="Y76" s="183"/>
      <c r="Z76" s="125"/>
      <c r="AA76" s="125"/>
      <c r="AB76" s="588"/>
      <c r="AC76" s="588"/>
      <c r="AD76" s="423"/>
      <c r="AE76" s="423"/>
      <c r="AF76" s="48">
        <f t="shared" si="51"/>
        <v>0</v>
      </c>
      <c r="AG76" s="427" t="e">
        <f t="shared" si="52"/>
        <v>#DIV/0!</v>
      </c>
      <c r="AH76" s="603"/>
    </row>
    <row r="77" spans="1:34" ht="19.149999999999999" customHeight="1">
      <c r="A77" s="617"/>
      <c r="B77" s="425">
        <v>0</v>
      </c>
      <c r="C77" s="432"/>
      <c r="D77" s="42"/>
      <c r="E77" s="43"/>
      <c r="F77" s="359" t="s">
        <v>105</v>
      </c>
      <c r="G77" s="177"/>
      <c r="H77" s="45">
        <f t="shared" si="50"/>
        <v>0</v>
      </c>
      <c r="I77" s="423"/>
      <c r="J77" s="46"/>
      <c r="K77" s="177"/>
      <c r="L77" s="47"/>
      <c r="M77" s="434"/>
      <c r="N77" s="44"/>
      <c r="O77" s="47"/>
      <c r="P77" s="48"/>
      <c r="Q77" s="49"/>
      <c r="R77" s="427"/>
      <c r="S77" s="603"/>
      <c r="T77" s="50"/>
      <c r="U77" s="50"/>
      <c r="V77" s="425"/>
      <c r="W77" s="436">
        <f t="shared" si="49"/>
        <v>0</v>
      </c>
      <c r="X77" s="183"/>
      <c r="Y77" s="183"/>
      <c r="Z77" s="125"/>
      <c r="AA77" s="125"/>
      <c r="AB77" s="588"/>
      <c r="AC77" s="588"/>
      <c r="AD77" s="423"/>
      <c r="AE77" s="423"/>
      <c r="AF77" s="48">
        <f t="shared" si="51"/>
        <v>0</v>
      </c>
      <c r="AG77" s="427" t="e">
        <f t="shared" si="52"/>
        <v>#DIV/0!</v>
      </c>
      <c r="AH77" s="603"/>
    </row>
    <row r="78" spans="1:34" ht="19.149999999999999" customHeight="1">
      <c r="A78" s="617"/>
      <c r="B78" s="425">
        <v>0</v>
      </c>
      <c r="C78" s="432"/>
      <c r="D78" s="42"/>
      <c r="E78" s="43"/>
      <c r="F78" s="359" t="s">
        <v>105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03"/>
      <c r="T78" s="50"/>
      <c r="U78" s="50"/>
      <c r="V78" s="425"/>
      <c r="W78" s="436">
        <f t="shared" si="49"/>
        <v>0</v>
      </c>
      <c r="X78" s="183"/>
      <c r="Y78" s="183"/>
      <c r="Z78" s="125"/>
      <c r="AA78" s="125"/>
      <c r="AB78" s="588"/>
      <c r="AC78" s="588"/>
      <c r="AD78" s="423"/>
      <c r="AE78" s="423"/>
      <c r="AF78" s="48">
        <f t="shared" si="51"/>
        <v>0</v>
      </c>
      <c r="AG78" s="427" t="e">
        <f t="shared" si="52"/>
        <v>#DIV/0!</v>
      </c>
      <c r="AH78" s="603"/>
    </row>
    <row r="79" spans="1:34" ht="19.149999999999999" customHeight="1">
      <c r="A79" s="617"/>
      <c r="B79" s="425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4"/>
      <c r="P79" s="108"/>
      <c r="Q79" s="185"/>
      <c r="R79" s="109"/>
      <c r="S79" s="603"/>
      <c r="T79" s="50"/>
      <c r="U79" s="50"/>
      <c r="V79" s="425"/>
      <c r="W79" s="436">
        <f t="shared" si="49"/>
        <v>0</v>
      </c>
      <c r="X79" s="183"/>
      <c r="Y79" s="183"/>
      <c r="Z79" s="125"/>
      <c r="AA79" s="125"/>
      <c r="AB79" s="588"/>
      <c r="AC79" s="588"/>
      <c r="AD79" s="423"/>
      <c r="AE79" s="423"/>
      <c r="AF79" s="48">
        <f t="shared" si="51"/>
        <v>0</v>
      </c>
      <c r="AG79" s="427" t="e">
        <f t="shared" si="52"/>
        <v>#DIV/0!</v>
      </c>
      <c r="AH79" s="603"/>
    </row>
    <row r="80" spans="1:34" ht="19.149999999999999" customHeight="1">
      <c r="A80" s="617"/>
      <c r="B80" s="425">
        <v>0</v>
      </c>
      <c r="C80" s="432"/>
      <c r="D80" s="42"/>
      <c r="E80" s="43"/>
      <c r="F80" s="359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6"/>
      <c r="P80" s="54"/>
      <c r="Q80" s="88"/>
      <c r="R80" s="429"/>
      <c r="S80" s="603"/>
      <c r="T80" s="50"/>
      <c r="U80" s="50"/>
      <c r="V80" s="425"/>
      <c r="W80" s="436">
        <f t="shared" si="49"/>
        <v>0</v>
      </c>
      <c r="X80" s="183"/>
      <c r="Y80" s="183"/>
      <c r="Z80" s="125"/>
      <c r="AA80" s="125"/>
      <c r="AB80" s="588"/>
      <c r="AC80" s="588"/>
      <c r="AD80" s="423"/>
      <c r="AE80" s="423"/>
      <c r="AF80" s="48">
        <f t="shared" si="51"/>
        <v>0</v>
      </c>
      <c r="AG80" s="427" t="e">
        <f t="shared" si="52"/>
        <v>#DIV/0!</v>
      </c>
      <c r="AH80" s="603"/>
    </row>
    <row r="81" spans="1:34" ht="19.149999999999999" customHeight="1">
      <c r="A81" s="617"/>
      <c r="B81" s="425">
        <v>0</v>
      </c>
      <c r="C81" s="432"/>
      <c r="D81" s="42"/>
      <c r="E81" s="43"/>
      <c r="F81" s="366"/>
      <c r="G81" s="57"/>
      <c r="H81" s="84"/>
      <c r="I81" s="423"/>
      <c r="J81" s="87"/>
      <c r="K81" s="57"/>
      <c r="L81" s="86"/>
      <c r="M81" s="434"/>
      <c r="N81" s="57"/>
      <c r="O81" s="186"/>
      <c r="P81" s="54"/>
      <c r="Q81" s="88"/>
      <c r="R81" s="429"/>
      <c r="S81" s="603"/>
      <c r="T81" s="50"/>
      <c r="U81" s="50"/>
      <c r="V81" s="425"/>
      <c r="W81" s="436">
        <f t="shared" si="49"/>
        <v>0</v>
      </c>
      <c r="X81" s="183"/>
      <c r="Y81" s="183"/>
      <c r="Z81" s="125"/>
      <c r="AA81" s="125"/>
      <c r="AB81" s="588"/>
      <c r="AC81" s="588"/>
      <c r="AD81" s="423"/>
      <c r="AE81" s="423"/>
      <c r="AF81" s="48"/>
      <c r="AG81" s="126"/>
      <c r="AH81" s="603"/>
    </row>
    <row r="82" spans="1:34" ht="19.149999999999999" customHeight="1">
      <c r="A82" s="618"/>
      <c r="B82" s="171">
        <v>0</v>
      </c>
      <c r="C82" s="100" t="s">
        <v>237</v>
      </c>
      <c r="D82" s="584" t="s">
        <v>114</v>
      </c>
      <c r="E82" s="584"/>
      <c r="F82" s="369"/>
      <c r="G82" s="101"/>
      <c r="H82" s="102"/>
      <c r="I82" s="103"/>
      <c r="J82" s="101">
        <v>16.333333333333332</v>
      </c>
      <c r="K82" s="101">
        <v>1460</v>
      </c>
      <c r="L82" s="104">
        <v>90.796845053810998</v>
      </c>
      <c r="M82" s="101">
        <f t="shared" ref="M82:O82" si="53">AVERAGE(M70:M81)</f>
        <v>16.333333333333332</v>
      </c>
      <c r="N82" s="101">
        <f t="shared" si="53"/>
        <v>1372.8790656429053</v>
      </c>
      <c r="O82" s="187">
        <f t="shared" si="53"/>
        <v>85.714078894728502</v>
      </c>
      <c r="P82" s="117">
        <f>M82-J82</f>
        <v>0</v>
      </c>
      <c r="Q82" s="118">
        <f>N82-K82</f>
        <v>-87.120934357094711</v>
      </c>
      <c r="R82" s="175">
        <f>O82/L82</f>
        <v>0.94402045405795565</v>
      </c>
      <c r="S82" s="603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-87.120934357094711</v>
      </c>
      <c r="AG82" s="427">
        <f>N82/K82</f>
        <v>0.94032812715267489</v>
      </c>
      <c r="AH82" s="603"/>
    </row>
    <row r="83" spans="1:34" ht="19.149999999999999" customHeight="1">
      <c r="A83" s="611" t="s">
        <v>238</v>
      </c>
      <c r="B83" s="110" t="s">
        <v>224</v>
      </c>
      <c r="C83" s="66"/>
      <c r="D83" s="375" t="s">
        <v>347</v>
      </c>
      <c r="E83" s="43"/>
      <c r="F83" s="366">
        <v>26.5</v>
      </c>
      <c r="G83" s="57">
        <v>1301.8500000000001</v>
      </c>
      <c r="H83" s="84">
        <f t="shared" ref="H83:H94" si="54">F83*G83</f>
        <v>34499.025000000001</v>
      </c>
      <c r="I83" s="423"/>
      <c r="J83" s="87">
        <v>12</v>
      </c>
      <c r="K83" s="57">
        <v>2000</v>
      </c>
      <c r="L83" s="86">
        <v>166.66666666666666</v>
      </c>
      <c r="M83" s="434">
        <v>12</v>
      </c>
      <c r="N83" s="57">
        <f t="shared" ref="N83:N90" si="55">G83/W83*60</f>
        <v>1473.7924528301896</v>
      </c>
      <c r="O83" s="186">
        <f t="shared" ref="O83:O90" si="56">N83/M83</f>
        <v>122.81603773584914</v>
      </c>
      <c r="P83" s="54">
        <f t="shared" ref="P83:P90" si="57">M83-J83</f>
        <v>0</v>
      </c>
      <c r="Q83" s="88">
        <f t="shared" ref="Q83:Q90" si="58">O83-L83</f>
        <v>-43.850628930817521</v>
      </c>
      <c r="R83" s="188">
        <f t="shared" ref="R83:R90" si="59">O83/L83</f>
        <v>0.73689622641509489</v>
      </c>
      <c r="S83" s="603">
        <f>R95</f>
        <v>0.86608921714573217</v>
      </c>
      <c r="T83" s="50">
        <v>0.29166666666666669</v>
      </c>
      <c r="U83" s="50">
        <v>0.32847222222222222</v>
      </c>
      <c r="V83" s="425">
        <v>5</v>
      </c>
      <c r="W83" s="436">
        <f t="shared" ref="W83:W93" si="60">(U83-T83)*24*60</f>
        <v>52.999999999999972</v>
      </c>
      <c r="X83" s="53"/>
      <c r="Y83" s="53"/>
      <c r="Z83" s="54"/>
      <c r="AA83" s="54"/>
      <c r="AB83" s="588"/>
      <c r="AC83" s="588"/>
      <c r="AD83" s="423"/>
      <c r="AE83" s="423"/>
      <c r="AF83" s="48">
        <f t="shared" ref="AF83:AF173" si="61">N83-K83</f>
        <v>-526.20754716981037</v>
      </c>
      <c r="AG83" s="427">
        <f t="shared" ref="AG83:AG173" si="62">N83/K83</f>
        <v>0.73689622641509478</v>
      </c>
      <c r="AH83" s="603">
        <f>AG95</f>
        <v>0.87302283017414606</v>
      </c>
    </row>
    <row r="84" spans="1:34" ht="19.149999999999999" customHeight="1">
      <c r="A84" s="612"/>
      <c r="B84" s="110" t="s">
        <v>224</v>
      </c>
      <c r="C84" s="432"/>
      <c r="D84" s="189" t="s">
        <v>239</v>
      </c>
      <c r="E84" s="43"/>
      <c r="F84" s="366">
        <v>43.14</v>
      </c>
      <c r="G84" s="44">
        <v>1425.8999999999999</v>
      </c>
      <c r="H84" s="84">
        <f t="shared" si="54"/>
        <v>61513.325999999994</v>
      </c>
      <c r="I84" s="425"/>
      <c r="J84" s="87">
        <v>16</v>
      </c>
      <c r="K84" s="57">
        <v>1440</v>
      </c>
      <c r="L84" s="86">
        <v>90</v>
      </c>
      <c r="M84" s="434">
        <v>16</v>
      </c>
      <c r="N84" s="57">
        <f t="shared" si="55"/>
        <v>1357.9999999999995</v>
      </c>
      <c r="O84" s="186">
        <f t="shared" si="56"/>
        <v>84.874999999999972</v>
      </c>
      <c r="P84" s="54">
        <f t="shared" si="57"/>
        <v>0</v>
      </c>
      <c r="Q84" s="88">
        <f t="shared" si="58"/>
        <v>-5.1250000000000284</v>
      </c>
      <c r="R84" s="188">
        <f t="shared" si="59"/>
        <v>0.9430555555555552</v>
      </c>
      <c r="S84" s="603"/>
      <c r="T84" s="50">
        <v>0.33333333333333331</v>
      </c>
      <c r="U84" s="50">
        <v>0.37708333333333333</v>
      </c>
      <c r="V84" s="425">
        <v>7</v>
      </c>
      <c r="W84" s="436">
        <f t="shared" si="60"/>
        <v>63.000000000000014</v>
      </c>
      <c r="X84" s="53"/>
      <c r="Y84" s="53"/>
      <c r="Z84" s="54"/>
      <c r="AA84" s="54"/>
      <c r="AB84" s="588"/>
      <c r="AC84" s="588"/>
      <c r="AD84" s="423"/>
      <c r="AE84" s="423"/>
      <c r="AF84" s="48">
        <f t="shared" si="61"/>
        <v>-82.000000000000455</v>
      </c>
      <c r="AG84" s="427">
        <f t="shared" si="62"/>
        <v>0.9430555555555552</v>
      </c>
      <c r="AH84" s="603"/>
    </row>
    <row r="85" spans="1:34" ht="19.149999999999999" customHeight="1">
      <c r="A85" s="612"/>
      <c r="B85" s="110" t="s">
        <v>231</v>
      </c>
      <c r="C85" s="123"/>
      <c r="D85" s="189" t="s">
        <v>234</v>
      </c>
      <c r="E85" s="43"/>
      <c r="F85" s="366">
        <v>61.02</v>
      </c>
      <c r="G85" s="44">
        <v>2988</v>
      </c>
      <c r="H85" s="84">
        <f t="shared" si="54"/>
        <v>182327.76</v>
      </c>
      <c r="I85" s="425"/>
      <c r="J85" s="87">
        <v>17</v>
      </c>
      <c r="K85" s="57">
        <v>1440</v>
      </c>
      <c r="L85" s="86">
        <v>84.705882352941174</v>
      </c>
      <c r="M85" s="434">
        <v>17</v>
      </c>
      <c r="N85" s="57">
        <f t="shared" si="55"/>
        <v>1347.9699248120301</v>
      </c>
      <c r="O85" s="186">
        <f t="shared" si="56"/>
        <v>79.292348518354714</v>
      </c>
      <c r="P85" s="54">
        <f t="shared" si="57"/>
        <v>0</v>
      </c>
      <c r="Q85" s="88">
        <f t="shared" si="58"/>
        <v>-5.4135338345864596</v>
      </c>
      <c r="R85" s="188">
        <f t="shared" si="59"/>
        <v>0.93609022556390986</v>
      </c>
      <c r="S85" s="603"/>
      <c r="T85" s="50">
        <v>0.3923611111111111</v>
      </c>
      <c r="U85" s="50">
        <v>0.48472222222222222</v>
      </c>
      <c r="V85" s="425">
        <v>22</v>
      </c>
      <c r="W85" s="436">
        <f t="shared" si="60"/>
        <v>133</v>
      </c>
      <c r="X85" s="53">
        <v>0.38194444444444442</v>
      </c>
      <c r="Y85" s="53">
        <v>0.39166666666666666</v>
      </c>
      <c r="Z85" s="54"/>
      <c r="AA85" s="54"/>
      <c r="AB85" s="588"/>
      <c r="AC85" s="588"/>
      <c r="AD85" s="423"/>
      <c r="AE85" s="423"/>
      <c r="AF85" s="48">
        <f t="shared" si="61"/>
        <v>-92.030075187969942</v>
      </c>
      <c r="AG85" s="427">
        <f t="shared" si="62"/>
        <v>0.93609022556390975</v>
      </c>
      <c r="AH85" s="603"/>
    </row>
    <row r="86" spans="1:34" ht="19.149999999999999" customHeight="1">
      <c r="A86" s="612"/>
      <c r="B86" s="110" t="s">
        <v>210</v>
      </c>
      <c r="C86" s="97"/>
      <c r="D86" s="189" t="s">
        <v>241</v>
      </c>
      <c r="E86" s="43"/>
      <c r="F86" s="366">
        <v>54.09</v>
      </c>
      <c r="G86" s="44">
        <v>1490</v>
      </c>
      <c r="H86" s="84">
        <f t="shared" si="54"/>
        <v>80594.100000000006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1064.285714285714</v>
      </c>
      <c r="O86" s="186">
        <f t="shared" si="56"/>
        <v>53.214285714285701</v>
      </c>
      <c r="P86" s="54">
        <f t="shared" si="57"/>
        <v>0</v>
      </c>
      <c r="Q86" s="88">
        <f t="shared" si="58"/>
        <v>-11.785714285714299</v>
      </c>
      <c r="R86" s="188">
        <f t="shared" si="59"/>
        <v>0.81868131868131844</v>
      </c>
      <c r="S86" s="603"/>
      <c r="T86" s="50">
        <v>0.52500000000000002</v>
      </c>
      <c r="U86" s="50">
        <v>0.58333333333333337</v>
      </c>
      <c r="V86" s="425">
        <v>5</v>
      </c>
      <c r="W86" s="436">
        <f t="shared" si="60"/>
        <v>84.000000000000028</v>
      </c>
      <c r="X86" s="53"/>
      <c r="Y86" s="53"/>
      <c r="Z86" s="54"/>
      <c r="AA86" s="54"/>
      <c r="AB86" s="588"/>
      <c r="AC86" s="588"/>
      <c r="AD86" s="423"/>
      <c r="AE86" s="423">
        <v>1</v>
      </c>
      <c r="AF86" s="48">
        <f t="shared" si="61"/>
        <v>-235.71428571428601</v>
      </c>
      <c r="AG86" s="427">
        <f t="shared" si="62"/>
        <v>0.81868131868131844</v>
      </c>
      <c r="AH86" s="603"/>
    </row>
    <row r="87" spans="1:34" ht="19.149999999999999" customHeight="1">
      <c r="A87" s="612"/>
      <c r="B87" s="110" t="s">
        <v>231</v>
      </c>
      <c r="C87" s="97"/>
      <c r="D87" s="189" t="s">
        <v>349</v>
      </c>
      <c r="E87" s="43"/>
      <c r="F87" s="366">
        <v>61.09</v>
      </c>
      <c r="G87" s="44">
        <v>2198</v>
      </c>
      <c r="H87" s="84">
        <f t="shared" si="54"/>
        <v>134275.82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1292.9411764705887</v>
      </c>
      <c r="O87" s="186">
        <f t="shared" si="56"/>
        <v>76.055363321799334</v>
      </c>
      <c r="P87" s="54">
        <f t="shared" si="57"/>
        <v>0</v>
      </c>
      <c r="Q87" s="88">
        <f t="shared" si="58"/>
        <v>-8.6505190311418403</v>
      </c>
      <c r="R87" s="188">
        <f t="shared" si="59"/>
        <v>0.89787581699346442</v>
      </c>
      <c r="S87" s="603"/>
      <c r="T87" s="50">
        <v>0.58819444444444446</v>
      </c>
      <c r="U87" s="50">
        <v>0.65902777777777777</v>
      </c>
      <c r="V87" s="425">
        <v>7</v>
      </c>
      <c r="W87" s="436">
        <f t="shared" si="60"/>
        <v>101.99999999999996</v>
      </c>
      <c r="X87" s="53"/>
      <c r="Y87" s="53"/>
      <c r="Z87" s="54"/>
      <c r="AA87" s="54"/>
      <c r="AB87" s="588"/>
      <c r="AC87" s="588"/>
      <c r="AD87" s="423"/>
      <c r="AE87" s="423"/>
      <c r="AF87" s="48">
        <f t="shared" si="61"/>
        <v>-147.05882352941126</v>
      </c>
      <c r="AG87" s="427">
        <f t="shared" si="62"/>
        <v>0.89787581699346442</v>
      </c>
      <c r="AH87" s="603"/>
    </row>
    <row r="88" spans="1:34" ht="19.149999999999999" customHeight="1">
      <c r="A88" s="612"/>
      <c r="B88" s="110" t="s">
        <v>224</v>
      </c>
      <c r="C88" s="432"/>
      <c r="D88" s="189" t="s">
        <v>239</v>
      </c>
      <c r="E88" s="43"/>
      <c r="F88" s="366">
        <v>43.14</v>
      </c>
      <c r="G88" s="57">
        <v>611.1</v>
      </c>
      <c r="H88" s="84">
        <f t="shared" si="54"/>
        <v>26362.854000000003</v>
      </c>
      <c r="I88" s="425">
        <v>1</v>
      </c>
      <c r="J88" s="87">
        <v>16</v>
      </c>
      <c r="K88" s="57">
        <v>1440</v>
      </c>
      <c r="L88" s="86">
        <v>90</v>
      </c>
      <c r="M88" s="434">
        <v>16</v>
      </c>
      <c r="N88" s="57">
        <f t="shared" si="55"/>
        <v>1357.9999999999968</v>
      </c>
      <c r="O88" s="186">
        <f t="shared" si="56"/>
        <v>84.874999999999801</v>
      </c>
      <c r="P88" s="54">
        <f t="shared" si="57"/>
        <v>0</v>
      </c>
      <c r="Q88" s="88">
        <f t="shared" si="58"/>
        <v>-5.125000000000199</v>
      </c>
      <c r="R88" s="188">
        <f t="shared" si="59"/>
        <v>0.94305555555555332</v>
      </c>
      <c r="S88" s="603"/>
      <c r="T88" s="50">
        <v>0.67500000000000004</v>
      </c>
      <c r="U88" s="50">
        <v>0.69375000000000009</v>
      </c>
      <c r="V88" s="425">
        <v>23</v>
      </c>
      <c r="W88" s="436">
        <f t="shared" si="60"/>
        <v>27.000000000000064</v>
      </c>
      <c r="X88" s="53">
        <v>0.66319444444444442</v>
      </c>
      <c r="Y88" s="53">
        <v>0.67361111111111116</v>
      </c>
      <c r="Z88" s="54"/>
      <c r="AA88" s="54"/>
      <c r="AB88" s="588"/>
      <c r="AC88" s="588"/>
      <c r="AD88" s="423"/>
      <c r="AE88" s="423"/>
      <c r="AF88" s="48">
        <f t="shared" si="61"/>
        <v>-82.000000000003183</v>
      </c>
      <c r="AG88" s="427">
        <f t="shared" si="62"/>
        <v>0.94305555555555332</v>
      </c>
      <c r="AH88" s="603"/>
    </row>
    <row r="89" spans="1:34" ht="19.149999999999999" customHeight="1">
      <c r="A89" s="612"/>
      <c r="B89" s="110" t="s">
        <v>202</v>
      </c>
      <c r="C89" s="432"/>
      <c r="D89" s="42" t="s">
        <v>204</v>
      </c>
      <c r="E89" s="43"/>
      <c r="F89" s="366">
        <v>49.91</v>
      </c>
      <c r="G89" s="115">
        <v>1391.25</v>
      </c>
      <c r="H89" s="84">
        <f t="shared" si="54"/>
        <v>69437.287499999991</v>
      </c>
      <c r="I89" s="425">
        <v>1</v>
      </c>
      <c r="J89" s="87">
        <v>17</v>
      </c>
      <c r="K89" s="57">
        <v>1500</v>
      </c>
      <c r="L89" s="86">
        <v>88.235294117647058</v>
      </c>
      <c r="M89" s="434">
        <v>17</v>
      </c>
      <c r="N89" s="57">
        <f t="shared" si="55"/>
        <v>1368.442622950821</v>
      </c>
      <c r="O89" s="186">
        <f t="shared" si="56"/>
        <v>80.496624879460057</v>
      </c>
      <c r="P89" s="54">
        <f t="shared" si="57"/>
        <v>0</v>
      </c>
      <c r="Q89" s="88">
        <f t="shared" si="58"/>
        <v>-7.7386692381870006</v>
      </c>
      <c r="R89" s="188">
        <f t="shared" si="59"/>
        <v>0.91229508196721398</v>
      </c>
      <c r="S89" s="603"/>
      <c r="T89" s="50">
        <v>0.69861111111111118</v>
      </c>
      <c r="U89" s="50">
        <v>0.74097222222222225</v>
      </c>
      <c r="V89" s="425">
        <v>7</v>
      </c>
      <c r="W89" s="436">
        <f t="shared" si="60"/>
        <v>60.999999999999943</v>
      </c>
      <c r="X89" s="53"/>
      <c r="Y89" s="53"/>
      <c r="Z89" s="54"/>
      <c r="AA89" s="54"/>
      <c r="AB89" s="588"/>
      <c r="AC89" s="588"/>
      <c r="AD89" s="423"/>
      <c r="AE89" s="423"/>
      <c r="AF89" s="48">
        <f t="shared" si="61"/>
        <v>-131.55737704917897</v>
      </c>
      <c r="AG89" s="427">
        <f t="shared" si="62"/>
        <v>0.91229508196721398</v>
      </c>
      <c r="AH89" s="603"/>
    </row>
    <row r="90" spans="1:34" ht="19.149999999999999" customHeight="1">
      <c r="A90" s="612"/>
      <c r="B90" s="110" t="s">
        <v>202</v>
      </c>
      <c r="C90" s="432"/>
      <c r="D90" s="42" t="s">
        <v>205</v>
      </c>
      <c r="E90" s="43"/>
      <c r="F90" s="366">
        <v>56.43</v>
      </c>
      <c r="G90" s="128">
        <v>1014.9</v>
      </c>
      <c r="H90" s="84">
        <f t="shared" si="54"/>
        <v>57270.807000000001</v>
      </c>
      <c r="I90" s="190">
        <v>1</v>
      </c>
      <c r="J90" s="87">
        <v>17</v>
      </c>
      <c r="K90" s="57">
        <v>1636</v>
      </c>
      <c r="L90" s="86">
        <v>96.235294117647058</v>
      </c>
      <c r="M90" s="434">
        <v>17</v>
      </c>
      <c r="N90" s="57">
        <f t="shared" si="55"/>
        <v>1383.9545454545455</v>
      </c>
      <c r="O90" s="186">
        <f t="shared" si="56"/>
        <v>81.409090909090907</v>
      </c>
      <c r="P90" s="54">
        <f t="shared" si="57"/>
        <v>0</v>
      </c>
      <c r="Q90" s="88">
        <f t="shared" si="58"/>
        <v>-14.826203208556151</v>
      </c>
      <c r="R90" s="188">
        <f t="shared" si="59"/>
        <v>0.84593798621915983</v>
      </c>
      <c r="S90" s="603"/>
      <c r="T90" s="50">
        <v>0.74513888888888891</v>
      </c>
      <c r="U90" s="50">
        <v>0.77569444444444446</v>
      </c>
      <c r="V90" s="425">
        <v>6</v>
      </c>
      <c r="W90" s="436">
        <f t="shared" si="60"/>
        <v>44</v>
      </c>
      <c r="X90" s="191"/>
      <c r="Y90" s="191"/>
      <c r="Z90" s="54"/>
      <c r="AA90" s="54"/>
      <c r="AB90" s="588"/>
      <c r="AC90" s="588"/>
      <c r="AD90" s="423"/>
      <c r="AE90" s="423"/>
      <c r="AF90" s="48">
        <f t="shared" si="61"/>
        <v>-252.0454545454545</v>
      </c>
      <c r="AG90" s="427">
        <f t="shared" si="62"/>
        <v>0.84593798621915983</v>
      </c>
      <c r="AH90" s="603"/>
    </row>
    <row r="91" spans="1:34" ht="19.149999999999999" customHeight="1">
      <c r="A91" s="612"/>
      <c r="B91" s="110">
        <v>0</v>
      </c>
      <c r="C91" s="432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34"/>
      <c r="N91" s="57"/>
      <c r="O91" s="186"/>
      <c r="P91" s="54"/>
      <c r="Q91" s="88"/>
      <c r="R91" s="188"/>
      <c r="S91" s="604"/>
      <c r="T91" s="50"/>
      <c r="U91" s="50"/>
      <c r="V91" s="425"/>
      <c r="W91" s="436">
        <f t="shared" si="60"/>
        <v>0</v>
      </c>
      <c r="X91" s="116"/>
      <c r="Y91" s="116"/>
      <c r="Z91" s="54"/>
      <c r="AA91" s="54"/>
      <c r="AB91" s="588"/>
      <c r="AC91" s="588"/>
      <c r="AD91" s="423"/>
      <c r="AE91" s="423"/>
      <c r="AF91" s="48">
        <f t="shared" si="61"/>
        <v>0</v>
      </c>
      <c r="AG91" s="427" t="e">
        <f t="shared" si="62"/>
        <v>#DIV/0!</v>
      </c>
      <c r="AH91" s="604"/>
    </row>
    <row r="92" spans="1:34" ht="19.149999999999999" customHeight="1">
      <c r="A92" s="612"/>
      <c r="B92" s="110">
        <v>0</v>
      </c>
      <c r="C92" s="432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0"/>
      <c r="S92" s="604"/>
      <c r="T92" s="50"/>
      <c r="U92" s="50"/>
      <c r="V92" s="425"/>
      <c r="W92" s="436">
        <f t="shared" si="60"/>
        <v>0</v>
      </c>
      <c r="X92" s="183"/>
      <c r="Y92" s="183"/>
      <c r="Z92" s="125"/>
      <c r="AA92" s="125"/>
      <c r="AB92" s="588"/>
      <c r="AC92" s="588"/>
      <c r="AD92" s="423"/>
      <c r="AE92" s="423"/>
      <c r="AF92" s="48">
        <f t="shared" si="61"/>
        <v>0</v>
      </c>
      <c r="AG92" s="427" t="e">
        <f t="shared" si="62"/>
        <v>#DIV/0!</v>
      </c>
      <c r="AH92" s="604"/>
    </row>
    <row r="93" spans="1:34" ht="19.149999999999999" customHeight="1">
      <c r="A93" s="612"/>
      <c r="B93" s="438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34"/>
      <c r="N93" s="57"/>
      <c r="O93" s="86"/>
      <c r="P93" s="54"/>
      <c r="Q93" s="88"/>
      <c r="R93" s="424"/>
      <c r="S93" s="613"/>
      <c r="T93" s="63"/>
      <c r="U93" s="63"/>
      <c r="V93" s="438"/>
      <c r="W93" s="436">
        <f t="shared" si="60"/>
        <v>0</v>
      </c>
      <c r="X93" s="200"/>
      <c r="Y93" s="200"/>
      <c r="Z93" s="125"/>
      <c r="AA93" s="125"/>
      <c r="AB93" s="588"/>
      <c r="AC93" s="588"/>
      <c r="AD93" s="423"/>
      <c r="AE93" s="423"/>
      <c r="AF93" s="48">
        <f t="shared" si="61"/>
        <v>0</v>
      </c>
      <c r="AG93" s="427" t="e">
        <f t="shared" si="62"/>
        <v>#DIV/0!</v>
      </c>
      <c r="AH93" s="604"/>
    </row>
    <row r="94" spans="1:34" ht="19.149999999999999" customHeight="1">
      <c r="A94" s="612"/>
      <c r="B94" s="438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24"/>
      <c r="S94" s="613"/>
      <c r="T94" s="63"/>
      <c r="U94" s="63"/>
      <c r="V94" s="438"/>
      <c r="W94" s="436">
        <f>(U94-T94)*24*60</f>
        <v>0</v>
      </c>
      <c r="X94" s="200"/>
      <c r="Y94" s="200"/>
      <c r="Z94" s="125"/>
      <c r="AA94" s="125"/>
      <c r="AB94" s="588"/>
      <c r="AC94" s="588"/>
      <c r="AD94" s="423"/>
      <c r="AE94" s="423"/>
      <c r="AF94" s="48">
        <f t="shared" si="61"/>
        <v>0</v>
      </c>
      <c r="AG94" s="427" t="e">
        <f t="shared" si="62"/>
        <v>#DIV/0!</v>
      </c>
      <c r="AH94" s="604"/>
    </row>
    <row r="95" spans="1:34" ht="19.149999999999999" customHeight="1">
      <c r="A95" s="612"/>
      <c r="B95" s="203">
        <v>0</v>
      </c>
      <c r="C95" s="100" t="s">
        <v>243</v>
      </c>
      <c r="D95" s="584" t="s">
        <v>114</v>
      </c>
      <c r="E95" s="584"/>
      <c r="F95" s="360"/>
      <c r="G95" s="70"/>
      <c r="H95" s="204"/>
      <c r="I95" s="103"/>
      <c r="J95" s="205">
        <v>16.5</v>
      </c>
      <c r="K95" s="205">
        <v>1524.5</v>
      </c>
      <c r="L95" s="206">
        <v>95.693627450980387</v>
      </c>
      <c r="M95" s="205">
        <f t="shared" ref="M95:O95" si="63">AVERAGE(M83:M94)</f>
        <v>16.5</v>
      </c>
      <c r="N95" s="205">
        <f t="shared" si="63"/>
        <v>1330.9233046004856</v>
      </c>
      <c r="O95" s="206">
        <f t="shared" si="63"/>
        <v>82.87921888485495</v>
      </c>
      <c r="P95" s="207">
        <f>M95-J95</f>
        <v>0</v>
      </c>
      <c r="Q95" s="208">
        <f t="shared" ref="Q95:Q104" si="64">O95-L95</f>
        <v>-12.814408566125437</v>
      </c>
      <c r="R95" s="209">
        <f>O95/L95</f>
        <v>0.86608921714573217</v>
      </c>
      <c r="S95" s="60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-193.57669539951439</v>
      </c>
      <c r="AG95" s="428">
        <f t="shared" si="62"/>
        <v>0.87302283017414606</v>
      </c>
      <c r="AH95" s="604"/>
    </row>
    <row r="96" spans="1:34" ht="19.149999999999999" customHeight="1">
      <c r="A96" s="614" t="s">
        <v>244</v>
      </c>
      <c r="B96" s="425" t="s">
        <v>224</v>
      </c>
      <c r="C96" s="97"/>
      <c r="D96" s="42" t="s">
        <v>346</v>
      </c>
      <c r="E96" s="43"/>
      <c r="F96" s="359">
        <v>27.5</v>
      </c>
      <c r="G96" s="44">
        <v>1145</v>
      </c>
      <c r="H96" s="45">
        <f t="shared" ref="H96:H106" si="65">F96*G96</f>
        <v>31487.5</v>
      </c>
      <c r="I96" s="425"/>
      <c r="J96" s="46">
        <v>12</v>
      </c>
      <c r="K96" s="44">
        <v>2000</v>
      </c>
      <c r="L96" s="47">
        <v>166.66666666666666</v>
      </c>
      <c r="M96" s="437">
        <v>12</v>
      </c>
      <c r="N96" s="44">
        <f t="shared" ref="N96:N104" si="66">G96/W96*60</f>
        <v>1561.3636363636365</v>
      </c>
      <c r="O96" s="47">
        <f t="shared" ref="O96:O104" si="67">N96/M96</f>
        <v>130.11363636363637</v>
      </c>
      <c r="P96" s="48">
        <f t="shared" ref="P96:P104" si="68">M96-J96</f>
        <v>0</v>
      </c>
      <c r="Q96" s="49">
        <f t="shared" si="64"/>
        <v>-36.553030303030283</v>
      </c>
      <c r="R96" s="427">
        <f t="shared" ref="R96:R104" si="69">O96/L96</f>
        <v>0.78068181818181825</v>
      </c>
      <c r="S96" s="603">
        <f>R108</f>
        <v>0.83828680576375114</v>
      </c>
      <c r="T96" s="89">
        <v>0.29166666666666669</v>
      </c>
      <c r="U96" s="89">
        <v>0.32222222222222224</v>
      </c>
      <c r="V96" s="423">
        <v>5</v>
      </c>
      <c r="W96" s="90">
        <f t="shared" ref="W96:W133" si="70">(U96-T96)*24*60</f>
        <v>44</v>
      </c>
      <c r="X96" s="96"/>
      <c r="Y96" s="96"/>
      <c r="Z96" s="54"/>
      <c r="AA96" s="54"/>
      <c r="AB96" s="588"/>
      <c r="AC96" s="588"/>
      <c r="AD96" s="423"/>
      <c r="AE96" s="423"/>
      <c r="AF96" s="54">
        <f t="shared" si="61"/>
        <v>-438.63636363636351</v>
      </c>
      <c r="AG96" s="424">
        <f t="shared" si="62"/>
        <v>0.78068181818181825</v>
      </c>
      <c r="AH96" s="587">
        <f>AG108</f>
        <v>0.83108675857946712</v>
      </c>
    </row>
    <row r="97" spans="1:34" s="218" customFormat="1" ht="19.149999999999999" customHeight="1">
      <c r="A97" s="614"/>
      <c r="B97" s="425" t="s">
        <v>224</v>
      </c>
      <c r="C97" s="210"/>
      <c r="D97" s="211" t="s">
        <v>245</v>
      </c>
      <c r="E97" s="56"/>
      <c r="F97" s="370">
        <v>36.92</v>
      </c>
      <c r="G97" s="212">
        <v>1926.6000000000001</v>
      </c>
      <c r="H97" s="213">
        <f t="shared" si="65"/>
        <v>71130.072000000015</v>
      </c>
      <c r="I97" s="145"/>
      <c r="J97" s="46">
        <v>12</v>
      </c>
      <c r="K97" s="44">
        <v>2000</v>
      </c>
      <c r="L97" s="47">
        <v>166.66666666666666</v>
      </c>
      <c r="M97" s="87">
        <v>12</v>
      </c>
      <c r="N97" s="44">
        <f t="shared" si="66"/>
        <v>1521.0000000000007</v>
      </c>
      <c r="O97" s="47">
        <f t="shared" si="67"/>
        <v>126.75000000000006</v>
      </c>
      <c r="P97" s="48">
        <f t="shared" si="68"/>
        <v>0</v>
      </c>
      <c r="Q97" s="49">
        <f t="shared" si="64"/>
        <v>-39.9166666666666</v>
      </c>
      <c r="R97" s="427">
        <f t="shared" si="69"/>
        <v>0.7605000000000004</v>
      </c>
      <c r="S97" s="603"/>
      <c r="T97" s="214">
        <v>0.32708333333333334</v>
      </c>
      <c r="U97" s="214">
        <v>0.37986111111111109</v>
      </c>
      <c r="V97" s="215">
        <v>7</v>
      </c>
      <c r="W97" s="90">
        <f t="shared" si="70"/>
        <v>75.999999999999972</v>
      </c>
      <c r="X97" s="53"/>
      <c r="Y97" s="53"/>
      <c r="Z97" s="54"/>
      <c r="AA97" s="54"/>
      <c r="AB97" s="588"/>
      <c r="AC97" s="588"/>
      <c r="AD97" s="215"/>
      <c r="AE97" s="215"/>
      <c r="AF97" s="216">
        <f t="shared" si="61"/>
        <v>-478.99999999999932</v>
      </c>
      <c r="AG97" s="217">
        <f t="shared" si="62"/>
        <v>0.76050000000000029</v>
      </c>
      <c r="AH97" s="587"/>
    </row>
    <row r="98" spans="1:34" s="221" customFormat="1" ht="19.149999999999999" customHeight="1">
      <c r="A98" s="614"/>
      <c r="B98" s="425" t="s">
        <v>224</v>
      </c>
      <c r="C98" s="55"/>
      <c r="D98" s="42" t="s">
        <v>246</v>
      </c>
      <c r="E98" s="83"/>
      <c r="F98" s="370">
        <v>29.113149847094796</v>
      </c>
      <c r="G98" s="57">
        <v>3098.1600000000003</v>
      </c>
      <c r="H98" s="213">
        <f t="shared" si="65"/>
        <v>90197.196330275227</v>
      </c>
      <c r="I98" s="423"/>
      <c r="J98" s="46">
        <v>20</v>
      </c>
      <c r="K98" s="44">
        <v>1500</v>
      </c>
      <c r="L98" s="47">
        <v>75</v>
      </c>
      <c r="M98" s="87">
        <v>18</v>
      </c>
      <c r="N98" s="44">
        <f t="shared" si="66"/>
        <v>1318.3659574468088</v>
      </c>
      <c r="O98" s="47">
        <f t="shared" si="67"/>
        <v>73.242553191489378</v>
      </c>
      <c r="P98" s="48">
        <f t="shared" si="68"/>
        <v>-2</v>
      </c>
      <c r="Q98" s="49">
        <f t="shared" si="64"/>
        <v>-1.7574468085106218</v>
      </c>
      <c r="R98" s="427">
        <f t="shared" si="69"/>
        <v>0.97656737588652509</v>
      </c>
      <c r="S98" s="603"/>
      <c r="T98" s="89">
        <v>0.39513888888888887</v>
      </c>
      <c r="U98" s="89">
        <v>0.49305555555555552</v>
      </c>
      <c r="V98" s="423">
        <v>22</v>
      </c>
      <c r="W98" s="90">
        <f t="shared" si="70"/>
        <v>140.99999999999997</v>
      </c>
      <c r="X98" s="219">
        <v>0.38472222222222219</v>
      </c>
      <c r="Y98" s="219">
        <v>0.39444444444444443</v>
      </c>
      <c r="Z98" s="220"/>
      <c r="AA98" s="220"/>
      <c r="AB98" s="588"/>
      <c r="AC98" s="588"/>
      <c r="AD98" s="423"/>
      <c r="AE98" s="423"/>
      <c r="AF98" s="54">
        <f t="shared" si="61"/>
        <v>-181.63404255319119</v>
      </c>
      <c r="AG98" s="424">
        <f t="shared" si="62"/>
        <v>0.87891063829787253</v>
      </c>
      <c r="AH98" s="587"/>
    </row>
    <row r="99" spans="1:34" ht="19.149999999999999" customHeight="1">
      <c r="A99" s="614"/>
      <c r="B99" s="425" t="s">
        <v>231</v>
      </c>
      <c r="C99" s="81"/>
      <c r="D99" s="82" t="s">
        <v>247</v>
      </c>
      <c r="E99" s="83"/>
      <c r="F99" s="370">
        <v>77.349999999999994</v>
      </c>
      <c r="G99" s="57">
        <v>579</v>
      </c>
      <c r="H99" s="213">
        <f t="shared" si="65"/>
        <v>44785.649999999994</v>
      </c>
      <c r="I99" s="423"/>
      <c r="J99" s="46">
        <v>19</v>
      </c>
      <c r="K99" s="44">
        <v>1440</v>
      </c>
      <c r="L99" s="47">
        <v>75.78947368421052</v>
      </c>
      <c r="M99" s="437">
        <v>18</v>
      </c>
      <c r="N99" s="44">
        <f t="shared" si="66"/>
        <v>1120.6451612903209</v>
      </c>
      <c r="O99" s="47">
        <f t="shared" si="67"/>
        <v>62.25806451612894</v>
      </c>
      <c r="P99" s="48">
        <f t="shared" si="68"/>
        <v>-1</v>
      </c>
      <c r="Q99" s="49">
        <f t="shared" si="64"/>
        <v>-13.531409168081581</v>
      </c>
      <c r="R99" s="427">
        <f t="shared" si="69"/>
        <v>0.82146057347670132</v>
      </c>
      <c r="S99" s="603"/>
      <c r="T99" s="89">
        <v>0.53333333333333333</v>
      </c>
      <c r="U99" s="89">
        <v>0.55486111111111114</v>
      </c>
      <c r="V99" s="423">
        <v>5</v>
      </c>
      <c r="W99" s="90">
        <f t="shared" si="70"/>
        <v>31.00000000000005</v>
      </c>
      <c r="X99" s="183"/>
      <c r="Y99" s="183"/>
      <c r="Z99" s="125"/>
      <c r="AA99" s="125"/>
      <c r="AB99" s="588"/>
      <c r="AC99" s="588"/>
      <c r="AD99" s="423"/>
      <c r="AE99" s="423"/>
      <c r="AF99" s="216">
        <f t="shared" si="61"/>
        <v>-319.35483870967914</v>
      </c>
      <c r="AG99" s="217">
        <f t="shared" si="62"/>
        <v>0.77822580645161166</v>
      </c>
      <c r="AH99" s="587"/>
    </row>
    <row r="100" spans="1:34" s="221" customFormat="1" ht="19.149999999999999" customHeight="1">
      <c r="A100" s="614"/>
      <c r="B100" s="425" t="s">
        <v>231</v>
      </c>
      <c r="C100" s="55"/>
      <c r="D100" s="42" t="s">
        <v>248</v>
      </c>
      <c r="E100" s="83"/>
      <c r="F100" s="370">
        <v>77.34</v>
      </c>
      <c r="G100" s="57">
        <v>1192</v>
      </c>
      <c r="H100" s="213">
        <f t="shared" si="65"/>
        <v>92189.28</v>
      </c>
      <c r="I100" s="423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1324.4444444444453</v>
      </c>
      <c r="O100" s="47">
        <f t="shared" si="67"/>
        <v>73.580246913580297</v>
      </c>
      <c r="P100" s="48">
        <f t="shared" si="68"/>
        <v>0</v>
      </c>
      <c r="Q100" s="49">
        <f t="shared" si="64"/>
        <v>-6.4197530864197034</v>
      </c>
      <c r="R100" s="427">
        <f t="shared" si="69"/>
        <v>0.91975308641975373</v>
      </c>
      <c r="S100" s="603"/>
      <c r="T100" s="214">
        <v>0.55972222222222223</v>
      </c>
      <c r="U100" s="214">
        <v>0.59722222222222221</v>
      </c>
      <c r="V100" s="215">
        <v>7</v>
      </c>
      <c r="W100" s="90">
        <f t="shared" si="70"/>
        <v>53.999999999999972</v>
      </c>
      <c r="X100" s="222"/>
      <c r="Y100" s="222"/>
      <c r="Z100" s="220"/>
      <c r="AA100" s="220"/>
      <c r="AB100" s="588"/>
      <c r="AC100" s="588"/>
      <c r="AD100" s="423"/>
      <c r="AE100" s="423"/>
      <c r="AF100" s="54">
        <f t="shared" si="61"/>
        <v>-115.55555555555475</v>
      </c>
      <c r="AG100" s="424">
        <f t="shared" si="62"/>
        <v>0.91975308641975362</v>
      </c>
      <c r="AH100" s="587"/>
    </row>
    <row r="101" spans="1:34" s="221" customFormat="1" ht="19.149999999999999" customHeight="1">
      <c r="A101" s="614"/>
      <c r="B101" s="425" t="s">
        <v>231</v>
      </c>
      <c r="C101" s="55"/>
      <c r="D101" s="82" t="s">
        <v>249</v>
      </c>
      <c r="E101" s="83"/>
      <c r="F101" s="370">
        <v>59.34</v>
      </c>
      <c r="G101" s="57">
        <v>845</v>
      </c>
      <c r="H101" s="213">
        <f t="shared" si="65"/>
        <v>50142.3</v>
      </c>
      <c r="I101" s="423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1299.9999999999993</v>
      </c>
      <c r="O101" s="47">
        <f t="shared" si="67"/>
        <v>76.470588235294073</v>
      </c>
      <c r="P101" s="48">
        <f t="shared" si="68"/>
        <v>0</v>
      </c>
      <c r="Q101" s="49">
        <f t="shared" si="64"/>
        <v>-8.2352941176471006</v>
      </c>
      <c r="R101" s="427">
        <f t="shared" si="69"/>
        <v>0.90277777777777724</v>
      </c>
      <c r="S101" s="603"/>
      <c r="T101" s="214">
        <v>0.60138888888888886</v>
      </c>
      <c r="U101" s="89">
        <v>0.62847222222222221</v>
      </c>
      <c r="V101" s="215">
        <v>6</v>
      </c>
      <c r="W101" s="90">
        <f t="shared" si="70"/>
        <v>39.000000000000021</v>
      </c>
      <c r="X101" s="223"/>
      <c r="Y101" s="223"/>
      <c r="Z101" s="220"/>
      <c r="AA101" s="220"/>
      <c r="AB101" s="588"/>
      <c r="AC101" s="588"/>
      <c r="AD101" s="423"/>
      <c r="AE101" s="423"/>
      <c r="AF101" s="216">
        <f t="shared" si="61"/>
        <v>-140.00000000000068</v>
      </c>
      <c r="AG101" s="217">
        <f t="shared" si="62"/>
        <v>0.90277777777777735</v>
      </c>
      <c r="AH101" s="587"/>
    </row>
    <row r="102" spans="1:34" s="221" customFormat="1" ht="19.149999999999999" customHeight="1">
      <c r="A102" s="614"/>
      <c r="B102" s="425" t="s">
        <v>231</v>
      </c>
      <c r="C102" s="178"/>
      <c r="D102" s="179" t="s">
        <v>250</v>
      </c>
      <c r="E102" s="180"/>
      <c r="F102" s="370">
        <v>71.55</v>
      </c>
      <c r="G102" s="57">
        <v>340.9</v>
      </c>
      <c r="H102" s="213">
        <f t="shared" si="65"/>
        <v>24391.394999999997</v>
      </c>
      <c r="I102" s="425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1278.3750000000043</v>
      </c>
      <c r="O102" s="47">
        <f t="shared" si="67"/>
        <v>71.02083333333357</v>
      </c>
      <c r="P102" s="48">
        <f t="shared" si="68"/>
        <v>0</v>
      </c>
      <c r="Q102" s="49">
        <f t="shared" si="64"/>
        <v>-5.9236111111108727</v>
      </c>
      <c r="R102" s="427">
        <f t="shared" si="69"/>
        <v>0.92301444043321612</v>
      </c>
      <c r="S102" s="603"/>
      <c r="T102" s="214">
        <v>0.64444444444444438</v>
      </c>
      <c r="U102" s="214">
        <v>0.65555555555555545</v>
      </c>
      <c r="V102" s="215">
        <v>23</v>
      </c>
      <c r="W102" s="90">
        <f t="shared" si="70"/>
        <v>15.999999999999943</v>
      </c>
      <c r="X102" s="223">
        <v>0.6333333333333333</v>
      </c>
      <c r="Y102" s="223">
        <v>0.6430555555555556</v>
      </c>
      <c r="Z102" s="220"/>
      <c r="AA102" s="220"/>
      <c r="AB102" s="588"/>
      <c r="AC102" s="588"/>
      <c r="AD102" s="423"/>
      <c r="AE102" s="423"/>
      <c r="AF102" s="54">
        <f t="shared" si="61"/>
        <v>-106.62499999999568</v>
      </c>
      <c r="AG102" s="424">
        <f t="shared" si="62"/>
        <v>0.92301444043321612</v>
      </c>
      <c r="AH102" s="587"/>
    </row>
    <row r="103" spans="1:34" s="221" customFormat="1" ht="19.149999999999999" customHeight="1">
      <c r="A103" s="614"/>
      <c r="B103" s="425" t="s">
        <v>224</v>
      </c>
      <c r="C103" s="224"/>
      <c r="D103" s="82" t="s">
        <v>245</v>
      </c>
      <c r="E103" s="83"/>
      <c r="F103" s="370">
        <v>36.92</v>
      </c>
      <c r="G103" s="57">
        <v>1037.3999999999999</v>
      </c>
      <c r="H103" s="213">
        <f t="shared" si="65"/>
        <v>38300.807999999997</v>
      </c>
      <c r="I103" s="225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1518.1463414634138</v>
      </c>
      <c r="O103" s="47">
        <f t="shared" si="67"/>
        <v>126.51219512195115</v>
      </c>
      <c r="P103" s="48">
        <f t="shared" si="68"/>
        <v>0</v>
      </c>
      <c r="Q103" s="49">
        <f t="shared" si="64"/>
        <v>-40.154471544715506</v>
      </c>
      <c r="R103" s="427">
        <f t="shared" si="69"/>
        <v>0.75907317073170699</v>
      </c>
      <c r="S103" s="603"/>
      <c r="T103" s="214">
        <v>0.66041666666666654</v>
      </c>
      <c r="U103" s="214">
        <v>0.68888888888888877</v>
      </c>
      <c r="V103" s="215">
        <v>7</v>
      </c>
      <c r="W103" s="90">
        <f t="shared" si="70"/>
        <v>41.000000000000014</v>
      </c>
      <c r="X103" s="223"/>
      <c r="Y103" s="223"/>
      <c r="Z103" s="220"/>
      <c r="AA103" s="220"/>
      <c r="AB103" s="588"/>
      <c r="AC103" s="588"/>
      <c r="AD103" s="423">
        <v>1</v>
      </c>
      <c r="AE103" s="423"/>
      <c r="AF103" s="54">
        <f t="shared" si="61"/>
        <v>-481.85365853658618</v>
      </c>
      <c r="AG103" s="424">
        <f t="shared" si="62"/>
        <v>0.75907317073170688</v>
      </c>
      <c r="AH103" s="587"/>
    </row>
    <row r="104" spans="1:34" s="221" customFormat="1" ht="19.149999999999999" customHeight="1">
      <c r="A104" s="614"/>
      <c r="B104" s="425" t="s">
        <v>224</v>
      </c>
      <c r="C104" s="226"/>
      <c r="D104" s="82" t="s">
        <v>246</v>
      </c>
      <c r="E104" s="83"/>
      <c r="F104" s="370">
        <v>29.113149847094796</v>
      </c>
      <c r="G104" s="212">
        <v>873.84</v>
      </c>
      <c r="H104" s="213">
        <f t="shared" si="65"/>
        <v>25440.234862385318</v>
      </c>
      <c r="I104" s="224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1278.7902439024338</v>
      </c>
      <c r="O104" s="47">
        <f t="shared" si="67"/>
        <v>71.043902439024095</v>
      </c>
      <c r="P104" s="48">
        <f t="shared" si="68"/>
        <v>-2</v>
      </c>
      <c r="Q104" s="49">
        <f t="shared" si="64"/>
        <v>-3.9560975609759055</v>
      </c>
      <c r="R104" s="427">
        <f t="shared" si="69"/>
        <v>0.94725203252032131</v>
      </c>
      <c r="S104" s="604"/>
      <c r="T104" s="214">
        <v>0.69305555555555542</v>
      </c>
      <c r="U104" s="214">
        <v>0.72152777777777777</v>
      </c>
      <c r="V104" s="215">
        <v>6</v>
      </c>
      <c r="W104" s="90">
        <f t="shared" si="70"/>
        <v>41.000000000000171</v>
      </c>
      <c r="X104" s="223"/>
      <c r="Y104" s="223"/>
      <c r="Z104" s="220"/>
      <c r="AA104" s="220"/>
      <c r="AB104" s="588"/>
      <c r="AC104" s="588"/>
      <c r="AD104" s="423"/>
      <c r="AE104" s="423"/>
      <c r="AF104" s="216">
        <f t="shared" si="61"/>
        <v>-221.20975609756624</v>
      </c>
      <c r="AG104" s="217">
        <f t="shared" si="62"/>
        <v>0.85252682926828915</v>
      </c>
      <c r="AH104" s="587"/>
    </row>
    <row r="105" spans="1:34" s="221" customFormat="1" ht="19.149999999999999" customHeight="1">
      <c r="A105" s="614"/>
      <c r="B105" s="425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46"/>
      <c r="K105" s="44"/>
      <c r="L105" s="47"/>
      <c r="M105" s="87"/>
      <c r="N105" s="44"/>
      <c r="O105" s="47"/>
      <c r="P105" s="48"/>
      <c r="Q105" s="49"/>
      <c r="R105" s="427"/>
      <c r="S105" s="60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588"/>
      <c r="AC105" s="588"/>
      <c r="AD105" s="423"/>
      <c r="AE105" s="423"/>
      <c r="AF105" s="54">
        <f t="shared" si="61"/>
        <v>0</v>
      </c>
      <c r="AG105" s="424" t="e">
        <f t="shared" si="62"/>
        <v>#DIV/0!</v>
      </c>
      <c r="AH105" s="587"/>
    </row>
    <row r="106" spans="1:34" s="221" customFormat="1" ht="19.149999999999999" customHeight="1">
      <c r="A106" s="614"/>
      <c r="B106" s="425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24"/>
      <c r="S106" s="61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588"/>
      <c r="AC106" s="588"/>
      <c r="AD106" s="423"/>
      <c r="AE106" s="423"/>
      <c r="AF106" s="54">
        <f t="shared" si="61"/>
        <v>0</v>
      </c>
      <c r="AG106" s="424" t="e">
        <f t="shared" si="62"/>
        <v>#DIV/0!</v>
      </c>
      <c r="AH106" s="587"/>
    </row>
    <row r="107" spans="1:34" s="221" customFormat="1" ht="19.149999999999999" customHeight="1">
      <c r="A107" s="614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24"/>
      <c r="S107" s="61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588"/>
      <c r="AC107" s="588"/>
      <c r="AD107" s="423"/>
      <c r="AE107" s="423"/>
      <c r="AF107" s="220"/>
      <c r="AG107" s="424"/>
      <c r="AH107" s="587"/>
    </row>
    <row r="108" spans="1:34" ht="19.149999999999999" customHeight="1">
      <c r="A108" s="614"/>
      <c r="B108" s="110">
        <v>0</v>
      </c>
      <c r="C108" s="100" t="s">
        <v>251</v>
      </c>
      <c r="D108" s="584" t="s">
        <v>114</v>
      </c>
      <c r="E108" s="584"/>
      <c r="F108" s="371"/>
      <c r="G108" s="101"/>
      <c r="H108" s="102"/>
      <c r="I108" s="103"/>
      <c r="J108" s="101">
        <v>16.444444444444443</v>
      </c>
      <c r="K108" s="101">
        <v>1633.8888888888889</v>
      </c>
      <c r="L108" s="104">
        <v>107.4933111646218</v>
      </c>
      <c r="M108" s="101">
        <f t="shared" ref="M108:O108" si="71">AVERAGE(M96:M107)</f>
        <v>15.888888888888889</v>
      </c>
      <c r="N108" s="101">
        <f t="shared" si="71"/>
        <v>1357.9034205456737</v>
      </c>
      <c r="O108" s="104">
        <f t="shared" si="71"/>
        <v>90.110224457159774</v>
      </c>
      <c r="P108" s="54">
        <f t="shared" ref="P108:P116" si="72">M108-J108</f>
        <v>-0.55555555555555358</v>
      </c>
      <c r="Q108" s="88">
        <f t="shared" ref="Q108:Q116" si="73">O108-L108</f>
        <v>-17.383086707462027</v>
      </c>
      <c r="R108" s="105">
        <f t="shared" ref="R108:R116" si="74">O108/L108</f>
        <v>0.83828680576375114</v>
      </c>
      <c r="S108" s="60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-275.98546834321519</v>
      </c>
      <c r="AG108" s="424">
        <f t="shared" si="62"/>
        <v>0.83108675857946712</v>
      </c>
      <c r="AH108" s="587"/>
    </row>
    <row r="109" spans="1:34" ht="19.149999999999999" customHeight="1">
      <c r="A109" s="605" t="s">
        <v>252</v>
      </c>
      <c r="B109" s="425" t="s">
        <v>117</v>
      </c>
      <c r="C109" s="432"/>
      <c r="D109" s="407" t="s">
        <v>242</v>
      </c>
      <c r="E109" s="43"/>
      <c r="F109" s="359">
        <v>29.965493443754308</v>
      </c>
      <c r="G109" s="44">
        <v>2094</v>
      </c>
      <c r="H109" s="45">
        <f t="shared" ref="H109:H119" si="75">F109*G109</f>
        <v>62747.743271221523</v>
      </c>
      <c r="I109" s="425"/>
      <c r="J109" s="46">
        <v>18</v>
      </c>
      <c r="K109" s="44">
        <v>1200</v>
      </c>
      <c r="L109" s="47">
        <v>66.666666666666671</v>
      </c>
      <c r="M109" s="437">
        <v>18</v>
      </c>
      <c r="N109" s="44">
        <f t="shared" ref="N109:N116" si="76">G109/W109*60</f>
        <v>1163.3333333333339</v>
      </c>
      <c r="O109" s="47">
        <f t="shared" ref="O109:O116" si="77">N109/M109</f>
        <v>64.629629629629662</v>
      </c>
      <c r="P109" s="48">
        <f t="shared" si="72"/>
        <v>0</v>
      </c>
      <c r="Q109" s="49">
        <f t="shared" si="73"/>
        <v>-2.0370370370370097</v>
      </c>
      <c r="R109" s="427">
        <f t="shared" si="74"/>
        <v>0.96944444444444489</v>
      </c>
      <c r="S109" s="608">
        <f>R121</f>
        <v>0.87881936543622263</v>
      </c>
      <c r="T109" s="230">
        <v>0.5</v>
      </c>
      <c r="U109" s="230">
        <v>0.57499999999999996</v>
      </c>
      <c r="V109" s="231">
        <v>5</v>
      </c>
      <c r="W109" s="436">
        <f t="shared" si="70"/>
        <v>107.99999999999994</v>
      </c>
      <c r="X109" s="53"/>
      <c r="Y109" s="53"/>
      <c r="Z109" s="54"/>
      <c r="AA109" s="54"/>
      <c r="AB109" s="588"/>
      <c r="AC109" s="588"/>
      <c r="AD109" s="423"/>
      <c r="AE109" s="423"/>
      <c r="AF109" s="48">
        <f t="shared" si="61"/>
        <v>-36.66666666666606</v>
      </c>
      <c r="AG109" s="126">
        <f t="shared" si="62"/>
        <v>0.969444444444445</v>
      </c>
      <c r="AH109" s="587">
        <f>AG121</f>
        <v>0.88098223555258404</v>
      </c>
    </row>
    <row r="110" spans="1:34" ht="19.149999999999999" customHeight="1">
      <c r="A110" s="606"/>
      <c r="B110" s="425" t="s">
        <v>210</v>
      </c>
      <c r="C110" s="178"/>
      <c r="D110" s="42" t="s">
        <v>254</v>
      </c>
      <c r="E110" s="180"/>
      <c r="F110" s="359">
        <v>51.75</v>
      </c>
      <c r="G110" s="177">
        <v>1016</v>
      </c>
      <c r="H110" s="45">
        <f t="shared" si="75"/>
        <v>52578</v>
      </c>
      <c r="I110" s="425"/>
      <c r="J110" s="46">
        <v>21</v>
      </c>
      <c r="K110" s="44">
        <v>1500</v>
      </c>
      <c r="L110" s="47">
        <v>71.428571428571431</v>
      </c>
      <c r="M110" s="437">
        <v>21</v>
      </c>
      <c r="N110" s="44">
        <f t="shared" si="76"/>
        <v>1270.0000000000002</v>
      </c>
      <c r="O110" s="47">
        <f t="shared" si="77"/>
        <v>60.476190476190489</v>
      </c>
      <c r="P110" s="48">
        <f t="shared" si="72"/>
        <v>0</v>
      </c>
      <c r="Q110" s="49">
        <f t="shared" si="73"/>
        <v>-10.952380952380942</v>
      </c>
      <c r="R110" s="427">
        <f t="shared" si="74"/>
        <v>0.84666666666666679</v>
      </c>
      <c r="S110" s="594"/>
      <c r="T110" s="230">
        <v>0.59027777777777768</v>
      </c>
      <c r="U110" s="230">
        <v>0.62361111111111101</v>
      </c>
      <c r="V110" s="231">
        <v>22</v>
      </c>
      <c r="W110" s="436">
        <f t="shared" si="70"/>
        <v>47.999999999999986</v>
      </c>
      <c r="X110" s="191">
        <v>0.57986111111111105</v>
      </c>
      <c r="Y110" s="191">
        <v>0.58888888888888891</v>
      </c>
      <c r="Z110" s="54"/>
      <c r="AA110" s="54"/>
      <c r="AB110" s="588"/>
      <c r="AC110" s="588"/>
      <c r="AD110" s="423"/>
      <c r="AE110" s="423"/>
      <c r="AF110" s="48">
        <f t="shared" si="61"/>
        <v>-229.99999999999977</v>
      </c>
      <c r="AG110" s="126">
        <f t="shared" si="62"/>
        <v>0.84666666666666679</v>
      </c>
      <c r="AH110" s="587"/>
    </row>
    <row r="111" spans="1:34" ht="19.149999999999999" customHeight="1">
      <c r="A111" s="606"/>
      <c r="B111" s="425" t="s">
        <v>231</v>
      </c>
      <c r="C111" s="178"/>
      <c r="D111" s="179" t="s">
        <v>255</v>
      </c>
      <c r="E111" s="180"/>
      <c r="F111" s="359">
        <v>59.54</v>
      </c>
      <c r="G111" s="57">
        <v>1575</v>
      </c>
      <c r="H111" s="45">
        <f t="shared" si="75"/>
        <v>93775.5</v>
      </c>
      <c r="I111" s="42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1211.538461538461</v>
      </c>
      <c r="O111" s="47">
        <f t="shared" si="77"/>
        <v>67.307692307692278</v>
      </c>
      <c r="P111" s="48">
        <f t="shared" si="72"/>
        <v>0</v>
      </c>
      <c r="Q111" s="49">
        <f t="shared" si="73"/>
        <v>-9.6367521367521647</v>
      </c>
      <c r="R111" s="427">
        <f t="shared" si="74"/>
        <v>0.87475701194112709</v>
      </c>
      <c r="S111" s="594"/>
      <c r="T111" s="230">
        <v>0.6284722222222221</v>
      </c>
      <c r="U111" s="230">
        <v>0.6826388888888888</v>
      </c>
      <c r="V111" s="231">
        <v>7</v>
      </c>
      <c r="W111" s="436">
        <f t="shared" si="70"/>
        <v>78.000000000000043</v>
      </c>
      <c r="X111" s="53"/>
      <c r="Y111" s="53"/>
      <c r="Z111" s="54"/>
      <c r="AA111" s="54"/>
      <c r="AB111" s="588"/>
      <c r="AC111" s="588"/>
      <c r="AD111" s="423"/>
      <c r="AE111" s="423"/>
      <c r="AF111" s="48">
        <f t="shared" si="61"/>
        <v>-173.46153846153902</v>
      </c>
      <c r="AG111" s="126">
        <f t="shared" si="62"/>
        <v>0.87475701194112709</v>
      </c>
      <c r="AH111" s="587"/>
    </row>
    <row r="112" spans="1:34" ht="19.149999999999999" customHeight="1">
      <c r="A112" s="606"/>
      <c r="B112" s="425" t="s">
        <v>117</v>
      </c>
      <c r="C112" s="178"/>
      <c r="D112" s="179" t="s">
        <v>256</v>
      </c>
      <c r="E112" s="83"/>
      <c r="F112" s="359">
        <v>28.57</v>
      </c>
      <c r="G112" s="57">
        <v>1840</v>
      </c>
      <c r="H112" s="45">
        <f t="shared" si="75"/>
        <v>52568.800000000003</v>
      </c>
      <c r="I112" s="423"/>
      <c r="J112" s="46">
        <v>12</v>
      </c>
      <c r="K112" s="44">
        <v>1500</v>
      </c>
      <c r="L112" s="47">
        <v>125</v>
      </c>
      <c r="M112" s="437">
        <v>12</v>
      </c>
      <c r="N112" s="44">
        <f t="shared" si="76"/>
        <v>1491.8918918918907</v>
      </c>
      <c r="O112" s="47">
        <f t="shared" si="77"/>
        <v>124.32432432432422</v>
      </c>
      <c r="P112" s="48">
        <f t="shared" si="72"/>
        <v>0</v>
      </c>
      <c r="Q112" s="49">
        <f t="shared" si="73"/>
        <v>-0.67567567567577669</v>
      </c>
      <c r="R112" s="427">
        <f t="shared" si="74"/>
        <v>0.99459459459459376</v>
      </c>
      <c r="S112" s="594"/>
      <c r="T112" s="230">
        <v>0.72291666666666654</v>
      </c>
      <c r="U112" s="230">
        <v>0.77430555555555547</v>
      </c>
      <c r="V112" s="231">
        <v>5</v>
      </c>
      <c r="W112" s="436">
        <f t="shared" si="70"/>
        <v>74.000000000000057</v>
      </c>
      <c r="X112" s="219"/>
      <c r="Y112" s="219"/>
      <c r="Z112" s="54"/>
      <c r="AA112" s="54"/>
      <c r="AB112" s="588"/>
      <c r="AC112" s="588"/>
      <c r="AD112" s="423"/>
      <c r="AE112" s="423"/>
      <c r="AF112" s="48">
        <f t="shared" si="61"/>
        <v>-8.1081081081092634</v>
      </c>
      <c r="AG112" s="126">
        <f t="shared" si="62"/>
        <v>0.99459459459459387</v>
      </c>
      <c r="AH112" s="587"/>
    </row>
    <row r="113" spans="1:34" s="221" customFormat="1" ht="19.149999999999999" customHeight="1">
      <c r="A113" s="606"/>
      <c r="B113" s="425" t="s">
        <v>117</v>
      </c>
      <c r="C113" s="178"/>
      <c r="D113" s="179" t="s">
        <v>257</v>
      </c>
      <c r="E113" s="83"/>
      <c r="F113" s="359">
        <v>20.170000000000002</v>
      </c>
      <c r="G113" s="57">
        <v>86</v>
      </c>
      <c r="H113" s="45">
        <f t="shared" si="75"/>
        <v>1734.6200000000001</v>
      </c>
      <c r="I113" s="423">
        <v>1</v>
      </c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1031.9999999999707</v>
      </c>
      <c r="O113" s="47">
        <f t="shared" si="77"/>
        <v>85.999999999997556</v>
      </c>
      <c r="P113" s="48">
        <f t="shared" si="72"/>
        <v>0</v>
      </c>
      <c r="Q113" s="49">
        <f t="shared" si="73"/>
        <v>-39.000000000002444</v>
      </c>
      <c r="R113" s="427">
        <f t="shared" si="74"/>
        <v>0.68799999999998041</v>
      </c>
      <c r="S113" s="594"/>
      <c r="T113" s="230">
        <v>0.77847222222222212</v>
      </c>
      <c r="U113" s="230">
        <v>0.78194444444444444</v>
      </c>
      <c r="V113" s="231">
        <v>6</v>
      </c>
      <c r="W113" s="436">
        <f t="shared" si="70"/>
        <v>5.0000000000001421</v>
      </c>
      <c r="X113" s="219"/>
      <c r="Y113" s="219"/>
      <c r="Z113" s="220"/>
      <c r="AA113" s="220"/>
      <c r="AB113" s="588"/>
      <c r="AC113" s="588"/>
      <c r="AD113" s="224"/>
      <c r="AE113" s="224"/>
      <c r="AF113" s="48">
        <f t="shared" si="61"/>
        <v>-468.00000000002933</v>
      </c>
      <c r="AG113" s="126">
        <f t="shared" si="62"/>
        <v>0.68799999999998041</v>
      </c>
      <c r="AH113" s="587"/>
    </row>
    <row r="114" spans="1:34" s="221" customFormat="1" ht="19.149999999999999" customHeight="1">
      <c r="A114" s="606"/>
      <c r="B114" s="425" t="s">
        <v>117</v>
      </c>
      <c r="C114" s="178"/>
      <c r="D114" s="179" t="s">
        <v>258</v>
      </c>
      <c r="E114" s="43"/>
      <c r="F114" s="359">
        <v>20.420000000000002</v>
      </c>
      <c r="G114" s="44">
        <v>661</v>
      </c>
      <c r="H114" s="45">
        <f t="shared" si="75"/>
        <v>13497.62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1367.5862068965641</v>
      </c>
      <c r="O114" s="47">
        <f t="shared" si="77"/>
        <v>113.96551724138034</v>
      </c>
      <c r="P114" s="48">
        <f t="shared" si="72"/>
        <v>0</v>
      </c>
      <c r="Q114" s="49">
        <f t="shared" si="73"/>
        <v>-11.03448275861966</v>
      </c>
      <c r="R114" s="427">
        <f t="shared" si="74"/>
        <v>0.91172413793104268</v>
      </c>
      <c r="S114" s="594"/>
      <c r="T114" s="230">
        <v>0.78541666666666676</v>
      </c>
      <c r="U114" s="230">
        <v>0.80555555555555547</v>
      </c>
      <c r="V114" s="231">
        <v>5</v>
      </c>
      <c r="W114" s="436">
        <f t="shared" si="70"/>
        <v>28.999999999999737</v>
      </c>
      <c r="X114" s="219"/>
      <c r="Y114" s="219"/>
      <c r="Z114" s="220"/>
      <c r="AA114" s="220"/>
      <c r="AB114" s="588"/>
      <c r="AC114" s="588"/>
      <c r="AD114" s="224"/>
      <c r="AE114" s="224"/>
      <c r="AF114" s="48">
        <f t="shared" si="61"/>
        <v>-132.41379310343586</v>
      </c>
      <c r="AG114" s="126">
        <f t="shared" si="62"/>
        <v>0.91172413793104279</v>
      </c>
      <c r="AH114" s="587"/>
    </row>
    <row r="115" spans="1:34" s="221" customFormat="1" ht="19.149999999999999" customHeight="1">
      <c r="A115" s="606"/>
      <c r="B115" s="425" t="s">
        <v>210</v>
      </c>
      <c r="C115" s="178"/>
      <c r="D115" s="82" t="s">
        <v>260</v>
      </c>
      <c r="E115" s="83"/>
      <c r="F115" s="359">
        <v>52.86</v>
      </c>
      <c r="G115" s="233">
        <v>1191</v>
      </c>
      <c r="H115" s="45">
        <f t="shared" si="75"/>
        <v>62956.26</v>
      </c>
      <c r="I115" s="423"/>
      <c r="J115" s="46">
        <v>18</v>
      </c>
      <c r="K115" s="44">
        <v>1440</v>
      </c>
      <c r="L115" s="47">
        <v>80</v>
      </c>
      <c r="M115" s="434">
        <v>18</v>
      </c>
      <c r="N115" s="44">
        <f t="shared" si="76"/>
        <v>1299.2727272727357</v>
      </c>
      <c r="O115" s="47">
        <f t="shared" si="77"/>
        <v>72.181818181818642</v>
      </c>
      <c r="P115" s="48">
        <f t="shared" si="72"/>
        <v>0</v>
      </c>
      <c r="Q115" s="49">
        <f t="shared" si="73"/>
        <v>-7.8181818181813583</v>
      </c>
      <c r="R115" s="427">
        <f t="shared" si="74"/>
        <v>0.902272727272733</v>
      </c>
      <c r="S115" s="594"/>
      <c r="T115" s="230">
        <v>0.81041666666666667</v>
      </c>
      <c r="U115" s="230">
        <v>0.84861111111111087</v>
      </c>
      <c r="V115" s="231">
        <v>7</v>
      </c>
      <c r="W115" s="436">
        <f t="shared" si="70"/>
        <v>54.999999999999645</v>
      </c>
      <c r="X115" s="219"/>
      <c r="Y115" s="219"/>
      <c r="Z115" s="220"/>
      <c r="AA115" s="220"/>
      <c r="AB115" s="588"/>
      <c r="AC115" s="588"/>
      <c r="AD115" s="224"/>
      <c r="AE115" s="224"/>
      <c r="AF115" s="48">
        <f t="shared" si="61"/>
        <v>-140.72727272726434</v>
      </c>
      <c r="AG115" s="126">
        <f t="shared" si="62"/>
        <v>0.90227272727273311</v>
      </c>
      <c r="AH115" s="587"/>
    </row>
    <row r="116" spans="1:34" s="221" customFormat="1" ht="19.149999999999999" customHeight="1">
      <c r="A116" s="606"/>
      <c r="B116" s="425" t="s">
        <v>224</v>
      </c>
      <c r="C116" s="55"/>
      <c r="D116" s="82" t="s">
        <v>367</v>
      </c>
      <c r="E116" s="83"/>
      <c r="F116" s="359">
        <v>51.06</v>
      </c>
      <c r="G116" s="233">
        <v>3921</v>
      </c>
      <c r="H116" s="45">
        <f t="shared" si="75"/>
        <v>200206.26</v>
      </c>
      <c r="I116" s="423"/>
      <c r="J116" s="46">
        <v>16</v>
      </c>
      <c r="K116" s="44">
        <v>1440</v>
      </c>
      <c r="L116" s="47">
        <v>90</v>
      </c>
      <c r="M116" s="434">
        <v>16</v>
      </c>
      <c r="N116" s="44">
        <f t="shared" si="76"/>
        <v>1264.8387096774197</v>
      </c>
      <c r="O116" s="47">
        <f t="shared" si="77"/>
        <v>79.052419354838733</v>
      </c>
      <c r="P116" s="48">
        <f t="shared" si="72"/>
        <v>0</v>
      </c>
      <c r="Q116" s="49">
        <f t="shared" si="73"/>
        <v>-10.947580645161267</v>
      </c>
      <c r="R116" s="427">
        <f t="shared" si="74"/>
        <v>0.87836021505376372</v>
      </c>
      <c r="S116" s="594"/>
      <c r="T116" s="230">
        <v>0.8638888888888886</v>
      </c>
      <c r="U116" s="230">
        <v>0.99305555555555525</v>
      </c>
      <c r="V116" s="231">
        <v>22</v>
      </c>
      <c r="W116" s="436">
        <f t="shared" si="70"/>
        <v>185.99999999999997</v>
      </c>
      <c r="X116" s="219">
        <v>0.85277777777777775</v>
      </c>
      <c r="Y116" s="219">
        <v>0.86249999999999993</v>
      </c>
      <c r="Z116" s="220"/>
      <c r="AA116" s="220"/>
      <c r="AB116" s="588"/>
      <c r="AC116" s="588"/>
      <c r="AD116" s="224"/>
      <c r="AE116" s="224"/>
      <c r="AF116" s="48">
        <f t="shared" si="61"/>
        <v>-175.16129032258027</v>
      </c>
      <c r="AG116" s="126">
        <f t="shared" si="62"/>
        <v>0.87836021505376372</v>
      </c>
      <c r="AH116" s="587"/>
    </row>
    <row r="117" spans="1:34" s="221" customFormat="1" ht="19.149999999999999" customHeight="1">
      <c r="A117" s="606"/>
      <c r="B117" s="425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23"/>
      <c r="J117" s="46"/>
      <c r="K117" s="44"/>
      <c r="L117" s="47"/>
      <c r="M117" s="434"/>
      <c r="N117" s="44"/>
      <c r="O117" s="47"/>
      <c r="P117" s="48"/>
      <c r="Q117" s="49"/>
      <c r="R117" s="427"/>
      <c r="S117" s="594"/>
      <c r="T117" s="230"/>
      <c r="U117" s="230"/>
      <c r="V117" s="231"/>
      <c r="W117" s="436">
        <f t="shared" si="70"/>
        <v>0</v>
      </c>
      <c r="X117" s="219"/>
      <c r="Y117" s="219"/>
      <c r="Z117" s="220"/>
      <c r="AA117" s="220"/>
      <c r="AB117" s="588"/>
      <c r="AC117" s="588"/>
      <c r="AD117" s="224"/>
      <c r="AE117" s="224"/>
      <c r="AF117" s="48">
        <f t="shared" si="61"/>
        <v>0</v>
      </c>
      <c r="AG117" s="126" t="e">
        <f t="shared" si="62"/>
        <v>#DIV/0!</v>
      </c>
      <c r="AH117" s="587"/>
    </row>
    <row r="118" spans="1:34" s="221" customFormat="1" ht="19.149999999999999" customHeight="1">
      <c r="A118" s="606"/>
      <c r="B118" s="425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23"/>
      <c r="J118" s="46"/>
      <c r="K118" s="44"/>
      <c r="L118" s="47"/>
      <c r="M118" s="434"/>
      <c r="N118" s="44"/>
      <c r="O118" s="47"/>
      <c r="P118" s="48"/>
      <c r="Q118" s="49"/>
      <c r="R118" s="427"/>
      <c r="S118" s="594"/>
      <c r="T118" s="230"/>
      <c r="U118" s="230"/>
      <c r="V118" s="231"/>
      <c r="W118" s="436"/>
      <c r="X118" s="219"/>
      <c r="Y118" s="219"/>
      <c r="Z118" s="220"/>
      <c r="AA118" s="220"/>
      <c r="AB118" s="588"/>
      <c r="AC118" s="588"/>
      <c r="AD118" s="224"/>
      <c r="AE118" s="224"/>
      <c r="AF118" s="48">
        <f t="shared" si="61"/>
        <v>0</v>
      </c>
      <c r="AG118" s="126" t="e">
        <f t="shared" si="62"/>
        <v>#DIV/0!</v>
      </c>
      <c r="AH118" s="587"/>
    </row>
    <row r="119" spans="1:34" s="221" customFormat="1" ht="19.149999999999999" customHeight="1">
      <c r="A119" s="606"/>
      <c r="B119" s="425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23"/>
      <c r="J119" s="181"/>
      <c r="K119" s="235"/>
      <c r="L119" s="47"/>
      <c r="M119" s="434"/>
      <c r="N119" s="182"/>
      <c r="O119" s="228"/>
      <c r="P119" s="168"/>
      <c r="Q119" s="49"/>
      <c r="R119" s="427"/>
      <c r="S119" s="594"/>
      <c r="T119" s="230" t="s">
        <v>49</v>
      </c>
      <c r="U119" s="230" t="s">
        <v>49</v>
      </c>
      <c r="V119" s="231"/>
      <c r="W119" s="436"/>
      <c r="X119" s="219"/>
      <c r="Y119" s="219"/>
      <c r="Z119" s="220"/>
      <c r="AA119" s="220"/>
      <c r="AB119" s="588"/>
      <c r="AC119" s="588"/>
      <c r="AD119" s="224"/>
      <c r="AE119" s="224"/>
      <c r="AF119" s="48">
        <f t="shared" si="61"/>
        <v>0</v>
      </c>
      <c r="AG119" s="126" t="e">
        <f t="shared" si="62"/>
        <v>#DIV/0!</v>
      </c>
      <c r="AH119" s="587"/>
    </row>
    <row r="120" spans="1:34" s="221" customFormat="1" ht="19.149999999999999" customHeight="1">
      <c r="A120" s="606"/>
      <c r="B120" s="425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23"/>
      <c r="J120" s="181"/>
      <c r="K120" s="235"/>
      <c r="L120" s="47"/>
      <c r="M120" s="434"/>
      <c r="N120" s="182"/>
      <c r="O120" s="228"/>
      <c r="P120" s="168"/>
      <c r="Q120" s="49"/>
      <c r="R120" s="427"/>
      <c r="S120" s="594"/>
      <c r="T120" s="230"/>
      <c r="U120" s="230"/>
      <c r="V120" s="231"/>
      <c r="W120" s="436">
        <f t="shared" si="70"/>
        <v>0</v>
      </c>
      <c r="X120" s="219"/>
      <c r="Y120" s="219"/>
      <c r="Z120" s="220"/>
      <c r="AA120" s="220"/>
      <c r="AB120" s="588"/>
      <c r="AC120" s="588"/>
      <c r="AD120" s="224"/>
      <c r="AE120" s="224"/>
      <c r="AF120" s="48">
        <f t="shared" si="61"/>
        <v>0</v>
      </c>
      <c r="AG120" s="126" t="e">
        <f t="shared" si="62"/>
        <v>#DIV/0!</v>
      </c>
      <c r="AH120" s="587"/>
    </row>
    <row r="121" spans="1:34" ht="19.149999999999999" customHeight="1">
      <c r="A121" s="607"/>
      <c r="B121" s="122">
        <v>0</v>
      </c>
      <c r="C121" s="100" t="s">
        <v>261</v>
      </c>
      <c r="D121" s="236" t="s">
        <v>114</v>
      </c>
      <c r="E121" s="237"/>
      <c r="F121" s="368"/>
      <c r="G121" s="238"/>
      <c r="H121" s="239"/>
      <c r="I121" s="240"/>
      <c r="J121" s="205">
        <v>15.875</v>
      </c>
      <c r="K121" s="205">
        <v>1433.125</v>
      </c>
      <c r="L121" s="206">
        <v>95.004960317460316</v>
      </c>
      <c r="M121" s="205">
        <f t="shared" ref="M121:O121" si="78">AVERAGE(M109:M120)</f>
        <v>15.875</v>
      </c>
      <c r="N121" s="205">
        <f t="shared" si="78"/>
        <v>1262.5576663262971</v>
      </c>
      <c r="O121" s="206">
        <f t="shared" si="78"/>
        <v>83.492198939483984</v>
      </c>
      <c r="P121" s="48">
        <f t="shared" ref="P121:P129" si="79">M121-J121</f>
        <v>0</v>
      </c>
      <c r="Q121" s="49">
        <f t="shared" ref="Q121:Q129" si="80">O121-L121</f>
        <v>-11.512761377976332</v>
      </c>
      <c r="R121" s="175">
        <f t="shared" ref="R121:R129" si="81">O121/L121</f>
        <v>0.87881936543622263</v>
      </c>
      <c r="S121" s="602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-170.56733367370293</v>
      </c>
      <c r="AG121" s="126">
        <f>N121/K121</f>
        <v>0.88098223555258404</v>
      </c>
      <c r="AH121" s="587"/>
    </row>
    <row r="122" spans="1:34" ht="19.149999999999999" customHeight="1">
      <c r="A122" s="609" t="s">
        <v>262</v>
      </c>
      <c r="B122" s="131" t="s">
        <v>210</v>
      </c>
      <c r="C122" s="166"/>
      <c r="D122" s="179" t="s">
        <v>263</v>
      </c>
      <c r="E122" s="43"/>
      <c r="F122" s="359">
        <v>56.43</v>
      </c>
      <c r="G122" s="44">
        <v>1021</v>
      </c>
      <c r="H122" s="45">
        <f t="shared" ref="H122:H132" si="82">F122*G122</f>
        <v>57615.03</v>
      </c>
      <c r="I122" s="425"/>
      <c r="J122" s="46">
        <v>18</v>
      </c>
      <c r="K122" s="44">
        <v>1500</v>
      </c>
      <c r="L122" s="47">
        <v>83.333333333333329</v>
      </c>
      <c r="M122" s="437">
        <v>18</v>
      </c>
      <c r="N122" s="177">
        <f t="shared" ref="N122:N129" si="83">G122/W122*60</f>
        <v>1276.2500000000005</v>
      </c>
      <c r="O122" s="241">
        <f t="shared" ref="O122:O129" si="84">N122/M122</f>
        <v>70.9027777777778</v>
      </c>
      <c r="P122" s="108">
        <f t="shared" si="79"/>
        <v>0</v>
      </c>
      <c r="Q122" s="185">
        <f t="shared" si="80"/>
        <v>-12.430555555555529</v>
      </c>
      <c r="R122" s="109">
        <f t="shared" si="81"/>
        <v>0.85083333333333366</v>
      </c>
      <c r="S122" s="603">
        <f>R134</f>
        <v>0.88427095024859781</v>
      </c>
      <c r="T122" s="50">
        <v>0.5</v>
      </c>
      <c r="U122" s="50">
        <v>0.53333333333333333</v>
      </c>
      <c r="V122" s="231">
        <v>5</v>
      </c>
      <c r="W122" s="436">
        <f t="shared" si="70"/>
        <v>47.999999999999986</v>
      </c>
      <c r="X122" s="53"/>
      <c r="Y122" s="53"/>
      <c r="Z122" s="54"/>
      <c r="AA122" s="54"/>
      <c r="AB122" s="588"/>
      <c r="AC122" s="588"/>
      <c r="AD122" s="423"/>
      <c r="AE122" s="423"/>
      <c r="AF122" s="48">
        <f t="shared" si="61"/>
        <v>-223.74999999999955</v>
      </c>
      <c r="AG122" s="427">
        <f t="shared" si="62"/>
        <v>0.85083333333333366</v>
      </c>
      <c r="AH122" s="602">
        <f>AG134</f>
        <v>0.88322415048727287</v>
      </c>
    </row>
    <row r="123" spans="1:34" ht="19.149999999999999" customHeight="1">
      <c r="A123" s="609"/>
      <c r="B123" s="131" t="s">
        <v>231</v>
      </c>
      <c r="C123" s="97"/>
      <c r="D123" s="42" t="s">
        <v>264</v>
      </c>
      <c r="E123" s="180"/>
      <c r="F123" s="359">
        <v>58.67</v>
      </c>
      <c r="G123" s="44">
        <v>1955</v>
      </c>
      <c r="H123" s="45">
        <f t="shared" si="82"/>
        <v>114699.85</v>
      </c>
      <c r="I123" s="423"/>
      <c r="J123" s="46">
        <v>19</v>
      </c>
      <c r="K123" s="44">
        <v>1440</v>
      </c>
      <c r="L123" s="47">
        <v>75.78947368421052</v>
      </c>
      <c r="M123" s="434">
        <v>19</v>
      </c>
      <c r="N123" s="57">
        <f t="shared" si="83"/>
        <v>1289.0109890109889</v>
      </c>
      <c r="O123" s="86">
        <f t="shared" si="84"/>
        <v>67.842683632157303</v>
      </c>
      <c r="P123" s="54">
        <f t="shared" si="79"/>
        <v>0</v>
      </c>
      <c r="Q123" s="88">
        <f t="shared" si="80"/>
        <v>-7.9467900520532169</v>
      </c>
      <c r="R123" s="424">
        <f t="shared" si="81"/>
        <v>0.89514652014652007</v>
      </c>
      <c r="S123" s="603"/>
      <c r="T123" s="50">
        <v>0.53819444444444442</v>
      </c>
      <c r="U123" s="50">
        <v>0.60138888888888886</v>
      </c>
      <c r="V123" s="231">
        <v>7</v>
      </c>
      <c r="W123" s="436">
        <f t="shared" si="70"/>
        <v>91</v>
      </c>
      <c r="X123" s="53"/>
      <c r="Y123" s="53"/>
      <c r="Z123" s="54"/>
      <c r="AA123" s="54"/>
      <c r="AB123" s="588"/>
      <c r="AC123" s="588"/>
      <c r="AD123" s="423"/>
      <c r="AE123" s="423"/>
      <c r="AF123" s="48">
        <f t="shared" si="61"/>
        <v>-150.98901098901115</v>
      </c>
      <c r="AG123" s="427">
        <f t="shared" si="62"/>
        <v>0.89514652014652007</v>
      </c>
      <c r="AH123" s="603"/>
    </row>
    <row r="124" spans="1:34" ht="19.149999999999999" customHeight="1">
      <c r="A124" s="609"/>
      <c r="B124" s="131" t="s">
        <v>231</v>
      </c>
      <c r="C124" s="178"/>
      <c r="D124" s="179" t="s">
        <v>265</v>
      </c>
      <c r="E124" s="180"/>
      <c r="F124" s="359">
        <v>59.52</v>
      </c>
      <c r="G124" s="177">
        <v>2504</v>
      </c>
      <c r="H124" s="45">
        <f t="shared" si="82"/>
        <v>149038.08000000002</v>
      </c>
      <c r="I124" s="242"/>
      <c r="J124" s="46">
        <v>21</v>
      </c>
      <c r="K124" s="44">
        <v>1385</v>
      </c>
      <c r="L124" s="47">
        <v>65.952380952380949</v>
      </c>
      <c r="M124" s="437">
        <v>21</v>
      </c>
      <c r="N124" s="177">
        <f t="shared" si="83"/>
        <v>1251.9999999999993</v>
      </c>
      <c r="O124" s="241">
        <f t="shared" si="84"/>
        <v>59.619047619047585</v>
      </c>
      <c r="P124" s="108">
        <f t="shared" si="79"/>
        <v>0</v>
      </c>
      <c r="Q124" s="185">
        <f t="shared" si="80"/>
        <v>-6.3333333333333641</v>
      </c>
      <c r="R124" s="109">
        <f t="shared" si="81"/>
        <v>0.90397111913357353</v>
      </c>
      <c r="S124" s="610"/>
      <c r="T124" s="50">
        <v>0.61666666666666659</v>
      </c>
      <c r="U124" s="50">
        <v>0.7</v>
      </c>
      <c r="V124" s="231">
        <v>22</v>
      </c>
      <c r="W124" s="436">
        <f t="shared" si="70"/>
        <v>120.00000000000006</v>
      </c>
      <c r="X124" s="191">
        <v>0.60555555555555551</v>
      </c>
      <c r="Y124" s="191">
        <v>0.61527777777777781</v>
      </c>
      <c r="Z124" s="54"/>
      <c r="AA124" s="54"/>
      <c r="AB124" s="588"/>
      <c r="AC124" s="588"/>
      <c r="AD124" s="423"/>
      <c r="AE124" s="423"/>
      <c r="AF124" s="108">
        <f t="shared" si="61"/>
        <v>-133.00000000000068</v>
      </c>
      <c r="AG124" s="109">
        <f t="shared" si="62"/>
        <v>0.90397111913357353</v>
      </c>
      <c r="AH124" s="603"/>
    </row>
    <row r="125" spans="1:34" ht="19.149999999999999" customHeight="1">
      <c r="A125" s="609"/>
      <c r="B125" s="131" t="s">
        <v>210</v>
      </c>
      <c r="C125" s="97"/>
      <c r="D125" s="42" t="s">
        <v>266</v>
      </c>
      <c r="E125" s="43"/>
      <c r="F125" s="359">
        <v>56.79</v>
      </c>
      <c r="G125" s="44">
        <v>1574</v>
      </c>
      <c r="H125" s="45">
        <f t="shared" si="82"/>
        <v>89387.459999999992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7">
        <f t="shared" si="83"/>
        <v>1409.5522388059683</v>
      </c>
      <c r="O125" s="241">
        <f t="shared" si="84"/>
        <v>78.308457711442685</v>
      </c>
      <c r="P125" s="108">
        <f t="shared" si="79"/>
        <v>0</v>
      </c>
      <c r="Q125" s="185">
        <f t="shared" si="80"/>
        <v>-12.580431177446201</v>
      </c>
      <c r="R125" s="109">
        <f t="shared" si="81"/>
        <v>0.86158449804765791</v>
      </c>
      <c r="S125" s="610"/>
      <c r="T125" s="50">
        <v>0.7402777777777777</v>
      </c>
      <c r="U125" s="50">
        <v>0.78680555555555554</v>
      </c>
      <c r="V125" s="231">
        <v>5</v>
      </c>
      <c r="W125" s="436">
        <f t="shared" si="70"/>
        <v>67.000000000000085</v>
      </c>
      <c r="X125" s="64"/>
      <c r="Y125" s="64"/>
      <c r="Z125" s="54"/>
      <c r="AA125" s="54"/>
      <c r="AB125" s="588"/>
      <c r="AC125" s="588"/>
      <c r="AD125" s="423"/>
      <c r="AE125" s="423"/>
      <c r="AF125" s="48">
        <f t="shared" si="61"/>
        <v>-226.44776119403173</v>
      </c>
      <c r="AG125" s="427">
        <f t="shared" si="62"/>
        <v>0.86158449804765791</v>
      </c>
      <c r="AH125" s="604"/>
    </row>
    <row r="126" spans="1:34" ht="19.149999999999999" customHeight="1">
      <c r="A126" s="609"/>
      <c r="B126" s="131" t="s">
        <v>210</v>
      </c>
      <c r="C126" s="423"/>
      <c r="D126" s="411" t="s">
        <v>267</v>
      </c>
      <c r="E126" s="180"/>
      <c r="F126" s="359">
        <v>56.87</v>
      </c>
      <c r="G126" s="57">
        <v>1219</v>
      </c>
      <c r="H126" s="45">
        <f t="shared" si="82"/>
        <v>69324.53</v>
      </c>
      <c r="I126" s="423"/>
      <c r="J126" s="46">
        <v>18</v>
      </c>
      <c r="K126" s="44">
        <v>1636</v>
      </c>
      <c r="L126" s="47">
        <v>90.888888888888886</v>
      </c>
      <c r="M126" s="434">
        <v>18</v>
      </c>
      <c r="N126" s="57">
        <f t="shared" si="83"/>
        <v>1354.4444444444453</v>
      </c>
      <c r="O126" s="86">
        <f t="shared" si="84"/>
        <v>75.246913580246954</v>
      </c>
      <c r="P126" s="54">
        <f t="shared" si="79"/>
        <v>0</v>
      </c>
      <c r="Q126" s="88">
        <f t="shared" si="80"/>
        <v>-15.641975308641932</v>
      </c>
      <c r="R126" s="424">
        <f t="shared" si="81"/>
        <v>0.82790002716653133</v>
      </c>
      <c r="S126" s="610"/>
      <c r="T126" s="50">
        <v>0.79236111111111107</v>
      </c>
      <c r="U126" s="50">
        <v>0.82986111111111105</v>
      </c>
      <c r="V126" s="231">
        <v>8</v>
      </c>
      <c r="W126" s="436">
        <f t="shared" si="70"/>
        <v>53.999999999999972</v>
      </c>
      <c r="X126" s="64"/>
      <c r="Y126" s="64"/>
      <c r="Z126" s="54"/>
      <c r="AA126" s="54"/>
      <c r="AB126" s="588"/>
      <c r="AC126" s="588"/>
      <c r="AD126" s="423"/>
      <c r="AE126" s="423"/>
      <c r="AF126" s="108">
        <f t="shared" si="61"/>
        <v>-281.55555555555475</v>
      </c>
      <c r="AG126" s="109">
        <f t="shared" si="62"/>
        <v>0.82790002716653133</v>
      </c>
      <c r="AH126" s="604"/>
    </row>
    <row r="127" spans="1:34" ht="19.149999999999999" customHeight="1">
      <c r="A127" s="609"/>
      <c r="B127" s="131" t="s">
        <v>210</v>
      </c>
      <c r="C127" s="226"/>
      <c r="D127" s="412" t="s">
        <v>269</v>
      </c>
      <c r="E127" s="83"/>
      <c r="F127" s="359">
        <v>47.6</v>
      </c>
      <c r="G127" s="212">
        <v>1516</v>
      </c>
      <c r="H127" s="45">
        <f t="shared" si="82"/>
        <v>72161.600000000006</v>
      </c>
      <c r="I127" s="224"/>
      <c r="J127" s="46">
        <v>19</v>
      </c>
      <c r="K127" s="44">
        <v>1440</v>
      </c>
      <c r="L127" s="47">
        <v>75.78947368421052</v>
      </c>
      <c r="M127" s="437">
        <v>19</v>
      </c>
      <c r="N127" s="57">
        <f t="shared" si="83"/>
        <v>1263.3333333333323</v>
      </c>
      <c r="O127" s="86">
        <f t="shared" si="84"/>
        <v>66.491228070175382</v>
      </c>
      <c r="P127" s="54">
        <f t="shared" si="79"/>
        <v>0</v>
      </c>
      <c r="Q127" s="88">
        <f t="shared" si="80"/>
        <v>-9.2982456140351388</v>
      </c>
      <c r="R127" s="424">
        <f t="shared" si="81"/>
        <v>0.8773148148148141</v>
      </c>
      <c r="S127" s="610"/>
      <c r="T127" s="50">
        <v>0.83472222222222214</v>
      </c>
      <c r="U127" s="50">
        <v>0.88472222222222219</v>
      </c>
      <c r="V127" s="425">
        <v>7</v>
      </c>
      <c r="W127" s="436">
        <f t="shared" si="70"/>
        <v>72.000000000000057</v>
      </c>
      <c r="X127" s="64"/>
      <c r="Y127" s="64"/>
      <c r="Z127" s="54"/>
      <c r="AA127" s="54"/>
      <c r="AB127" s="588"/>
      <c r="AC127" s="588"/>
      <c r="AD127" s="423"/>
      <c r="AE127" s="423"/>
      <c r="AF127" s="108">
        <f t="shared" si="61"/>
        <v>-176.66666666666765</v>
      </c>
      <c r="AG127" s="109">
        <f t="shared" si="62"/>
        <v>0.8773148148148141</v>
      </c>
      <c r="AH127" s="604"/>
    </row>
    <row r="128" spans="1:34" ht="19.149999999999999" customHeight="1">
      <c r="A128" s="609"/>
      <c r="B128" s="131" t="s">
        <v>210</v>
      </c>
      <c r="C128" s="160"/>
      <c r="D128" s="59" t="s">
        <v>270</v>
      </c>
      <c r="E128" s="83"/>
      <c r="F128" s="359">
        <v>50.67</v>
      </c>
      <c r="G128" s="57">
        <v>1614</v>
      </c>
      <c r="H128" s="45">
        <f t="shared" si="82"/>
        <v>81781.38</v>
      </c>
      <c r="I128" s="42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1326.5753424657523</v>
      </c>
      <c r="O128" s="86">
        <f t="shared" si="84"/>
        <v>73.698630136986239</v>
      </c>
      <c r="P128" s="54">
        <f t="shared" si="79"/>
        <v>0</v>
      </c>
      <c r="Q128" s="88">
        <f t="shared" si="80"/>
        <v>-9.6347031963470897</v>
      </c>
      <c r="R128" s="424">
        <f t="shared" si="81"/>
        <v>0.88438356164383491</v>
      </c>
      <c r="S128" s="610"/>
      <c r="T128" s="50">
        <v>0.90069444444444446</v>
      </c>
      <c r="U128" s="50">
        <v>0.95138888888888895</v>
      </c>
      <c r="V128" s="425">
        <v>23</v>
      </c>
      <c r="W128" s="436">
        <f t="shared" si="70"/>
        <v>73.000000000000057</v>
      </c>
      <c r="X128" s="64">
        <v>0.88888888888888884</v>
      </c>
      <c r="Y128" s="64">
        <v>0.9</v>
      </c>
      <c r="Z128" s="54"/>
      <c r="AA128" s="54"/>
      <c r="AB128" s="588"/>
      <c r="AC128" s="588"/>
      <c r="AD128" s="423"/>
      <c r="AE128" s="423"/>
      <c r="AF128" s="48">
        <f t="shared" si="61"/>
        <v>-173.42465753424767</v>
      </c>
      <c r="AG128" s="427">
        <f t="shared" si="62"/>
        <v>0.88438356164383491</v>
      </c>
      <c r="AH128" s="604"/>
    </row>
    <row r="129" spans="1:34" ht="19.149999999999999" customHeight="1">
      <c r="A129" s="609"/>
      <c r="B129" s="131" t="s">
        <v>210</v>
      </c>
      <c r="C129" s="160"/>
      <c r="D129" s="59" t="s">
        <v>340</v>
      </c>
      <c r="E129" s="60"/>
      <c r="F129" s="359">
        <v>58.17</v>
      </c>
      <c r="G129" s="57">
        <v>2017</v>
      </c>
      <c r="H129" s="45">
        <f t="shared" si="82"/>
        <v>117328.89</v>
      </c>
      <c r="I129" s="423"/>
      <c r="J129" s="46">
        <v>16</v>
      </c>
      <c r="K129" s="44">
        <v>1440</v>
      </c>
      <c r="L129" s="47">
        <v>90</v>
      </c>
      <c r="M129" s="434">
        <v>16</v>
      </c>
      <c r="N129" s="57">
        <f t="shared" si="83"/>
        <v>1407.2093023255811</v>
      </c>
      <c r="O129" s="86">
        <f t="shared" si="84"/>
        <v>87.95058139534882</v>
      </c>
      <c r="P129" s="54">
        <f t="shared" si="79"/>
        <v>0</v>
      </c>
      <c r="Q129" s="88">
        <f t="shared" si="80"/>
        <v>-2.04941860465118</v>
      </c>
      <c r="R129" s="424">
        <f t="shared" si="81"/>
        <v>0.97722868217054248</v>
      </c>
      <c r="S129" s="610"/>
      <c r="T129" s="50">
        <v>0.95625000000000004</v>
      </c>
      <c r="U129" s="50">
        <v>1.0159722222222223</v>
      </c>
      <c r="V129" s="425">
        <v>7</v>
      </c>
      <c r="W129" s="436">
        <f t="shared" si="70"/>
        <v>86.000000000000014</v>
      </c>
      <c r="X129" s="64"/>
      <c r="Y129" s="64"/>
      <c r="Z129" s="54"/>
      <c r="AA129" s="54"/>
      <c r="AB129" s="588"/>
      <c r="AC129" s="588"/>
      <c r="AD129" s="423"/>
      <c r="AE129" s="423"/>
      <c r="AF129" s="108">
        <f t="shared" si="61"/>
        <v>-32.79069767441888</v>
      </c>
      <c r="AG129" s="109">
        <f t="shared" si="62"/>
        <v>0.97722868217054248</v>
      </c>
      <c r="AH129" s="604"/>
    </row>
    <row r="130" spans="1:34" ht="19.149999999999999" customHeight="1">
      <c r="A130" s="60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177"/>
      <c r="O130" s="241"/>
      <c r="P130" s="108"/>
      <c r="Q130" s="185"/>
      <c r="R130" s="109"/>
      <c r="S130" s="610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588"/>
      <c r="AC130" s="588"/>
      <c r="AD130" s="423"/>
      <c r="AE130" s="423"/>
      <c r="AF130" s="108">
        <f t="shared" si="61"/>
        <v>0</v>
      </c>
      <c r="AG130" s="109" t="e">
        <f t="shared" si="62"/>
        <v>#DIV/0!</v>
      </c>
      <c r="AH130" s="604"/>
    </row>
    <row r="131" spans="1:34" ht="19.149999999999999" customHeight="1">
      <c r="A131" s="60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24"/>
      <c r="S131" s="610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588"/>
      <c r="AC131" s="588"/>
      <c r="AD131" s="423"/>
      <c r="AE131" s="423"/>
      <c r="AF131" s="48">
        <f t="shared" si="61"/>
        <v>0</v>
      </c>
      <c r="AG131" s="427" t="e">
        <f t="shared" si="62"/>
        <v>#DIV/0!</v>
      </c>
      <c r="AH131" s="604"/>
    </row>
    <row r="132" spans="1:34" ht="19.149999999999999" customHeight="1">
      <c r="A132" s="60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10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588"/>
      <c r="AC132" s="588"/>
      <c r="AD132" s="423"/>
      <c r="AE132" s="423"/>
      <c r="AF132" s="65"/>
      <c r="AG132" s="428"/>
      <c r="AH132" s="604"/>
    </row>
    <row r="133" spans="1:34" ht="19.149999999999999" customHeight="1">
      <c r="A133" s="60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10"/>
      <c r="T133" s="50"/>
      <c r="U133" s="50"/>
      <c r="V133" s="425"/>
      <c r="W133" s="243">
        <f t="shared" si="70"/>
        <v>0</v>
      </c>
      <c r="X133" s="64"/>
      <c r="Y133" s="64"/>
      <c r="Z133" s="54"/>
      <c r="AA133" s="54"/>
      <c r="AB133" s="588"/>
      <c r="AC133" s="588"/>
      <c r="AD133" s="423"/>
      <c r="AE133" s="423"/>
      <c r="AF133" s="65"/>
      <c r="AG133" s="428"/>
      <c r="AH133" s="604"/>
    </row>
    <row r="134" spans="1:34" ht="19.149999999999999" customHeight="1">
      <c r="A134" s="609"/>
      <c r="B134" s="171">
        <v>0</v>
      </c>
      <c r="C134" s="100" t="s">
        <v>271</v>
      </c>
      <c r="D134" s="584" t="s">
        <v>114</v>
      </c>
      <c r="E134" s="584"/>
      <c r="F134" s="369"/>
      <c r="G134" s="101"/>
      <c r="H134" s="102"/>
      <c r="I134" s="245"/>
      <c r="J134" s="246">
        <v>18.375</v>
      </c>
      <c r="K134" s="246">
        <v>1497.125</v>
      </c>
      <c r="L134" s="247">
        <v>81.996971595655808</v>
      </c>
      <c r="M134" s="246">
        <f t="shared" ref="M134:O134" si="85">AVERAGE(M122:M133)</f>
        <v>18.375</v>
      </c>
      <c r="N134" s="246">
        <f t="shared" si="85"/>
        <v>1322.2969562982585</v>
      </c>
      <c r="O134" s="247">
        <f t="shared" si="85"/>
        <v>72.507539990397845</v>
      </c>
      <c r="P134" s="51">
        <f t="shared" ref="P134:P142" si="86">M134-J134</f>
        <v>0</v>
      </c>
      <c r="Q134" s="142">
        <f t="shared" ref="Q134:Q142" si="87">O134-L134</f>
        <v>-9.4894316052579626</v>
      </c>
      <c r="R134" s="248">
        <f t="shared" ref="R134:R142" si="88">O134/L134</f>
        <v>0.88427095024859781</v>
      </c>
      <c r="S134" s="603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-174.82804370174154</v>
      </c>
      <c r="AG134" s="427">
        <f t="shared" si="62"/>
        <v>0.88322415048727287</v>
      </c>
      <c r="AH134" s="604"/>
    </row>
    <row r="135" spans="1:34" ht="19.149999999999999" customHeight="1">
      <c r="A135" s="590" t="s">
        <v>272</v>
      </c>
      <c r="B135" s="425" t="s">
        <v>210</v>
      </c>
      <c r="C135" s="423"/>
      <c r="D135" s="82" t="s">
        <v>211</v>
      </c>
      <c r="E135" s="83"/>
      <c r="F135" s="359">
        <v>54.09</v>
      </c>
      <c r="G135" s="57">
        <v>2692.8</v>
      </c>
      <c r="H135" s="249">
        <f t="shared" ref="H135:H146" si="89">F135*G135</f>
        <v>145653.55200000003</v>
      </c>
      <c r="I135" s="42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2" si="90">G135/W135*60</f>
        <v>1404.939130434783</v>
      </c>
      <c r="O135" s="116">
        <f t="shared" ref="O135:O142" si="91">N135/M135</f>
        <v>78.052173913043504</v>
      </c>
      <c r="P135" s="54">
        <f t="shared" si="86"/>
        <v>0</v>
      </c>
      <c r="Q135" s="88">
        <f t="shared" si="87"/>
        <v>-5.2811594202898249</v>
      </c>
      <c r="R135" s="424">
        <f t="shared" si="88"/>
        <v>0.93662608695652205</v>
      </c>
      <c r="S135" s="594">
        <f>R147</f>
        <v>0.91783375874992656</v>
      </c>
      <c r="T135" s="250">
        <v>0.45833333333333331</v>
      </c>
      <c r="U135" s="50">
        <v>0.53819444444444442</v>
      </c>
      <c r="V135" s="145">
        <v>5</v>
      </c>
      <c r="W135" s="251">
        <f t="shared" ref="W135:W147" si="92">(U135-T135)*24*60</f>
        <v>114.99999999999999</v>
      </c>
      <c r="X135" s="53"/>
      <c r="Y135" s="53"/>
      <c r="Z135" s="54"/>
      <c r="AA135" s="54"/>
      <c r="AB135" s="588"/>
      <c r="AC135" s="588"/>
      <c r="AD135" s="423"/>
      <c r="AE135" s="423"/>
      <c r="AF135" s="117">
        <f t="shared" si="61"/>
        <v>-95.06086956521699</v>
      </c>
      <c r="AG135" s="121">
        <f t="shared" si="62"/>
        <v>0.93662608695652205</v>
      </c>
      <c r="AH135" s="587">
        <f>AG147</f>
        <v>0.92827534263184963</v>
      </c>
    </row>
    <row r="136" spans="1:34" ht="19.149999999999999" customHeight="1">
      <c r="A136" s="591"/>
      <c r="B136" s="425" t="s">
        <v>210</v>
      </c>
      <c r="C136" s="423"/>
      <c r="D136" s="82" t="s">
        <v>274</v>
      </c>
      <c r="E136" s="83"/>
      <c r="F136" s="359">
        <v>57.734999999999999</v>
      </c>
      <c r="G136" s="57">
        <v>1838</v>
      </c>
      <c r="H136" s="84">
        <f t="shared" si="89"/>
        <v>106116.93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1395.949367088607</v>
      </c>
      <c r="O136" s="86">
        <f t="shared" si="91"/>
        <v>87.246835443037938</v>
      </c>
      <c r="P136" s="54">
        <f t="shared" si="86"/>
        <v>0</v>
      </c>
      <c r="Q136" s="88">
        <f t="shared" si="87"/>
        <v>-10.565664556962062</v>
      </c>
      <c r="R136" s="424">
        <f t="shared" si="88"/>
        <v>0.89198042625470098</v>
      </c>
      <c r="S136" s="594"/>
      <c r="T136" s="250">
        <v>0.55347222222222214</v>
      </c>
      <c r="U136" s="50">
        <v>0.60833333333333328</v>
      </c>
      <c r="V136" s="145">
        <v>22</v>
      </c>
      <c r="W136" s="251">
        <f t="shared" si="92"/>
        <v>79.000000000000043</v>
      </c>
      <c r="X136" s="53">
        <v>0.54305555555555551</v>
      </c>
      <c r="Y136" s="53">
        <v>0.55277777777777781</v>
      </c>
      <c r="Z136" s="54"/>
      <c r="AA136" s="54"/>
      <c r="AB136" s="588"/>
      <c r="AC136" s="588"/>
      <c r="AD136" s="423"/>
      <c r="AE136" s="423"/>
      <c r="AF136" s="48">
        <f t="shared" si="61"/>
        <v>-169.050632911393</v>
      </c>
      <c r="AG136" s="126">
        <f t="shared" si="62"/>
        <v>0.89198042625470098</v>
      </c>
      <c r="AH136" s="587"/>
    </row>
    <row r="137" spans="1:34" ht="19.149999999999999" customHeight="1">
      <c r="A137" s="591"/>
      <c r="B137" s="425" t="s">
        <v>231</v>
      </c>
      <c r="C137" s="423"/>
      <c r="D137" s="82" t="s">
        <v>240</v>
      </c>
      <c r="E137" s="83"/>
      <c r="F137" s="359">
        <v>53.36</v>
      </c>
      <c r="G137" s="212">
        <v>2262.4079999999999</v>
      </c>
      <c r="H137" s="84">
        <f t="shared" si="89"/>
        <v>120722.09087999999</v>
      </c>
      <c r="I137" s="224"/>
      <c r="J137" s="46">
        <v>19</v>
      </c>
      <c r="K137" s="44">
        <v>1440</v>
      </c>
      <c r="L137" s="47">
        <v>75.78947368421052</v>
      </c>
      <c r="M137" s="87">
        <v>19</v>
      </c>
      <c r="N137" s="57">
        <f t="shared" si="90"/>
        <v>1357.4448000000004</v>
      </c>
      <c r="O137" s="86">
        <f t="shared" si="91"/>
        <v>71.444463157894759</v>
      </c>
      <c r="P137" s="54">
        <f t="shared" si="86"/>
        <v>0</v>
      </c>
      <c r="Q137" s="88">
        <f t="shared" si="87"/>
        <v>-4.345010526315761</v>
      </c>
      <c r="R137" s="424">
        <f t="shared" si="88"/>
        <v>0.94267000000000034</v>
      </c>
      <c r="S137" s="594"/>
      <c r="T137" s="50">
        <v>0.61388888888888882</v>
      </c>
      <c r="U137" s="50">
        <v>0.68333333333333324</v>
      </c>
      <c r="V137" s="253">
        <v>8</v>
      </c>
      <c r="W137" s="251">
        <f t="shared" si="92"/>
        <v>99.999999999999972</v>
      </c>
      <c r="X137" s="53"/>
      <c r="Y137" s="53"/>
      <c r="Z137" s="54"/>
      <c r="AA137" s="54"/>
      <c r="AB137" s="588"/>
      <c r="AC137" s="588"/>
      <c r="AD137" s="423"/>
      <c r="AE137" s="423"/>
      <c r="AF137" s="48">
        <f t="shared" si="61"/>
        <v>-82.555199999999559</v>
      </c>
      <c r="AG137" s="126">
        <f t="shared" si="62"/>
        <v>0.94267000000000034</v>
      </c>
      <c r="AH137" s="587"/>
    </row>
    <row r="138" spans="1:34" ht="19.149999999999999" customHeight="1">
      <c r="A138" s="591"/>
      <c r="B138" s="425" t="s">
        <v>210</v>
      </c>
      <c r="C138" s="226"/>
      <c r="D138" s="82" t="s">
        <v>276</v>
      </c>
      <c r="E138" s="83"/>
      <c r="F138" s="359">
        <v>50.67</v>
      </c>
      <c r="G138" s="57">
        <v>967</v>
      </c>
      <c r="H138" s="84">
        <f t="shared" si="89"/>
        <v>48997.89</v>
      </c>
      <c r="I138" s="423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1381.4285714285709</v>
      </c>
      <c r="O138" s="86">
        <f t="shared" si="91"/>
        <v>81.260504201680646</v>
      </c>
      <c r="P138" s="54">
        <f t="shared" si="86"/>
        <v>0</v>
      </c>
      <c r="Q138" s="88">
        <f t="shared" si="87"/>
        <v>-6.9747899159664115</v>
      </c>
      <c r="R138" s="429">
        <f t="shared" si="88"/>
        <v>0.92095238095238063</v>
      </c>
      <c r="S138" s="594"/>
      <c r="T138" s="50">
        <v>0.72361111111111098</v>
      </c>
      <c r="U138" s="50">
        <v>0.75277777777777766</v>
      </c>
      <c r="V138" s="253">
        <v>5</v>
      </c>
      <c r="W138" s="251">
        <f t="shared" si="92"/>
        <v>42.000000000000014</v>
      </c>
      <c r="X138" s="53"/>
      <c r="Y138" s="53"/>
      <c r="Z138" s="54"/>
      <c r="AA138" s="54"/>
      <c r="AB138" s="588"/>
      <c r="AC138" s="588"/>
      <c r="AD138" s="423"/>
      <c r="AE138" s="423"/>
      <c r="AF138" s="48">
        <f t="shared" si="61"/>
        <v>-118.57142857142912</v>
      </c>
      <c r="AG138" s="126">
        <f t="shared" si="62"/>
        <v>0.92095238095238063</v>
      </c>
      <c r="AH138" s="587"/>
    </row>
    <row r="139" spans="1:34" ht="19.149999999999999" customHeight="1">
      <c r="A139" s="591"/>
      <c r="B139" s="425" t="s">
        <v>210</v>
      </c>
      <c r="C139" s="432"/>
      <c r="D139" s="42" t="s">
        <v>277</v>
      </c>
      <c r="E139" s="43"/>
      <c r="F139" s="359">
        <v>50.98</v>
      </c>
      <c r="G139" s="57">
        <v>1661</v>
      </c>
      <c r="H139" s="84">
        <f t="shared" si="89"/>
        <v>84677.78</v>
      </c>
      <c r="I139" s="423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0"/>
        <v>1365.2054794520536</v>
      </c>
      <c r="O139" s="86">
        <f t="shared" si="91"/>
        <v>68.260273972602675</v>
      </c>
      <c r="P139" s="54">
        <f t="shared" si="86"/>
        <v>0</v>
      </c>
      <c r="Q139" s="88">
        <f t="shared" si="87"/>
        <v>-3.7397260273973245</v>
      </c>
      <c r="R139" s="424">
        <f t="shared" si="88"/>
        <v>0.94805936073059272</v>
      </c>
      <c r="S139" s="594"/>
      <c r="T139" s="50">
        <v>0.75763888888888875</v>
      </c>
      <c r="U139" s="50">
        <v>0.80833333333333324</v>
      </c>
      <c r="V139" s="254">
        <v>7</v>
      </c>
      <c r="W139" s="251">
        <f t="shared" si="92"/>
        <v>73.000000000000057</v>
      </c>
      <c r="X139" s="53"/>
      <c r="Y139" s="53"/>
      <c r="Z139" s="54"/>
      <c r="AA139" s="54"/>
      <c r="AB139" s="588"/>
      <c r="AC139" s="588"/>
      <c r="AD139" s="423"/>
      <c r="AE139" s="423"/>
      <c r="AF139" s="48">
        <f t="shared" si="61"/>
        <v>-74.794520547946377</v>
      </c>
      <c r="AG139" s="126">
        <f t="shared" si="62"/>
        <v>0.94805936073059283</v>
      </c>
      <c r="AH139" s="587"/>
    </row>
    <row r="140" spans="1:34" ht="19.149999999999999" customHeight="1">
      <c r="A140" s="592"/>
      <c r="B140" s="425" t="s">
        <v>210</v>
      </c>
      <c r="C140" s="432"/>
      <c r="D140" s="255" t="s">
        <v>279</v>
      </c>
      <c r="E140" s="83"/>
      <c r="F140" s="359">
        <v>50.92</v>
      </c>
      <c r="G140" s="57">
        <v>1957</v>
      </c>
      <c r="H140" s="84">
        <f t="shared" si="89"/>
        <v>99650.44</v>
      </c>
      <c r="I140" s="42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0"/>
        <v>1349.655172413793</v>
      </c>
      <c r="O140" s="86">
        <f t="shared" si="91"/>
        <v>71.034482758620683</v>
      </c>
      <c r="P140" s="54">
        <f t="shared" si="86"/>
        <v>0</v>
      </c>
      <c r="Q140" s="88">
        <f t="shared" si="87"/>
        <v>-4.754990925589837</v>
      </c>
      <c r="R140" s="424">
        <f t="shared" si="88"/>
        <v>0.9372605363984674</v>
      </c>
      <c r="S140" s="595"/>
      <c r="T140" s="63">
        <v>0.81319444444444433</v>
      </c>
      <c r="U140" s="256">
        <v>0.87361111111111101</v>
      </c>
      <c r="V140" s="257">
        <v>7</v>
      </c>
      <c r="W140" s="251">
        <f t="shared" si="92"/>
        <v>87.000000000000014</v>
      </c>
      <c r="X140" s="53"/>
      <c r="Y140" s="53"/>
      <c r="Z140" s="54"/>
      <c r="AA140" s="54"/>
      <c r="AB140" s="588"/>
      <c r="AC140" s="588"/>
      <c r="AD140" s="423"/>
      <c r="AE140" s="423"/>
      <c r="AF140" s="48">
        <f t="shared" si="61"/>
        <v>-90.344827586206975</v>
      </c>
      <c r="AG140" s="126">
        <f t="shared" si="62"/>
        <v>0.9372605363984674</v>
      </c>
      <c r="AH140" s="587"/>
    </row>
    <row r="141" spans="1:34" ht="19.149999999999999" customHeight="1">
      <c r="A141" s="592"/>
      <c r="B141" s="425" t="s">
        <v>210</v>
      </c>
      <c r="C141" s="432"/>
      <c r="D141" s="42" t="s">
        <v>280</v>
      </c>
      <c r="E141" s="258"/>
      <c r="F141" s="359">
        <v>50.67</v>
      </c>
      <c r="G141" s="57">
        <v>1067</v>
      </c>
      <c r="H141" s="84">
        <f t="shared" si="89"/>
        <v>54064.89</v>
      </c>
      <c r="I141" s="42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0"/>
        <v>1333.7500000000005</v>
      </c>
      <c r="O141" s="86">
        <f t="shared" si="91"/>
        <v>78.455882352941202</v>
      </c>
      <c r="P141" s="54">
        <f t="shared" si="86"/>
        <v>0</v>
      </c>
      <c r="Q141" s="88">
        <f t="shared" si="87"/>
        <v>-6.2499999999999716</v>
      </c>
      <c r="R141" s="424">
        <f t="shared" si="88"/>
        <v>0.92621527777777812</v>
      </c>
      <c r="S141" s="595"/>
      <c r="T141" s="63">
        <v>0.88888888888888873</v>
      </c>
      <c r="U141" s="256">
        <v>0.92222222222222205</v>
      </c>
      <c r="V141" s="55">
        <v>22</v>
      </c>
      <c r="W141" s="251">
        <f t="shared" si="92"/>
        <v>47.999999999999986</v>
      </c>
      <c r="X141" s="53">
        <v>0.87777777777777777</v>
      </c>
      <c r="Y141" s="53">
        <v>0.88750000000000007</v>
      </c>
      <c r="Z141" s="54"/>
      <c r="AA141" s="54"/>
      <c r="AB141" s="588"/>
      <c r="AC141" s="588"/>
      <c r="AD141" s="423"/>
      <c r="AE141" s="423"/>
      <c r="AF141" s="48">
        <f t="shared" si="61"/>
        <v>-106.24999999999955</v>
      </c>
      <c r="AG141" s="126">
        <f t="shared" si="62"/>
        <v>0.92621527777777812</v>
      </c>
      <c r="AH141" s="587"/>
    </row>
    <row r="142" spans="1:34" ht="19.149999999999999" customHeight="1">
      <c r="A142" s="592"/>
      <c r="B142" s="425" t="s">
        <v>210</v>
      </c>
      <c r="C142" s="432"/>
      <c r="D142" s="42" t="s">
        <v>281</v>
      </c>
      <c r="E142" s="258"/>
      <c r="F142" s="359">
        <v>50.49</v>
      </c>
      <c r="G142" s="57">
        <v>1355</v>
      </c>
      <c r="H142" s="84">
        <f t="shared" si="89"/>
        <v>68413.95</v>
      </c>
      <c r="I142" s="423"/>
      <c r="J142" s="46">
        <v>14</v>
      </c>
      <c r="K142" s="44">
        <v>1440</v>
      </c>
      <c r="L142" s="47">
        <v>102.85714285714286</v>
      </c>
      <c r="M142" s="232">
        <v>15</v>
      </c>
      <c r="N142" s="57">
        <f t="shared" si="90"/>
        <v>1332.7868852459028</v>
      </c>
      <c r="O142" s="86">
        <f t="shared" si="91"/>
        <v>88.852459016393524</v>
      </c>
      <c r="P142" s="54">
        <f t="shared" si="86"/>
        <v>1</v>
      </c>
      <c r="Q142" s="88">
        <f t="shared" si="87"/>
        <v>-14.004683840749337</v>
      </c>
      <c r="R142" s="424">
        <f t="shared" si="88"/>
        <v>0.8638433515482703</v>
      </c>
      <c r="S142" s="595"/>
      <c r="T142" s="63">
        <v>0.92708333333333315</v>
      </c>
      <c r="U142" s="256">
        <v>0.96944444444444422</v>
      </c>
      <c r="V142" s="55">
        <v>7</v>
      </c>
      <c r="W142" s="251">
        <f t="shared" si="92"/>
        <v>60.999999999999943</v>
      </c>
      <c r="X142" s="53"/>
      <c r="Y142" s="53"/>
      <c r="Z142" s="54"/>
      <c r="AA142" s="54"/>
      <c r="AB142" s="588"/>
      <c r="AC142" s="588"/>
      <c r="AD142" s="423"/>
      <c r="AE142" s="423"/>
      <c r="AF142" s="48">
        <f t="shared" si="61"/>
        <v>-107.21311475409721</v>
      </c>
      <c r="AG142" s="126">
        <f t="shared" si="62"/>
        <v>0.92554644808743247</v>
      </c>
      <c r="AH142" s="587"/>
    </row>
    <row r="143" spans="1:34" ht="19.149999999999999" customHeight="1">
      <c r="A143" s="592"/>
      <c r="B143" s="425">
        <v>0</v>
      </c>
      <c r="C143" s="259"/>
      <c r="D143" s="82"/>
      <c r="E143" s="83"/>
      <c r="F143" s="359" t="s">
        <v>105</v>
      </c>
      <c r="G143" s="57"/>
      <c r="H143" s="84">
        <f t="shared" si="89"/>
        <v>0</v>
      </c>
      <c r="I143" s="423"/>
      <c r="J143" s="87"/>
      <c r="K143" s="57"/>
      <c r="L143" s="86"/>
      <c r="M143" s="232"/>
      <c r="N143" s="57"/>
      <c r="O143" s="86"/>
      <c r="P143" s="54"/>
      <c r="Q143" s="88"/>
      <c r="R143" s="424"/>
      <c r="S143" s="595"/>
      <c r="T143" s="63"/>
      <c r="U143" s="256"/>
      <c r="V143" s="55"/>
      <c r="W143" s="251">
        <f t="shared" si="92"/>
        <v>0</v>
      </c>
      <c r="X143" s="53"/>
      <c r="Y143" s="53"/>
      <c r="Z143" s="54"/>
      <c r="AA143" s="54"/>
      <c r="AB143" s="588"/>
      <c r="AC143" s="588"/>
      <c r="AD143" s="423"/>
      <c r="AE143" s="423"/>
      <c r="AF143" s="48">
        <f t="shared" si="61"/>
        <v>0</v>
      </c>
      <c r="AG143" s="126" t="e">
        <f t="shared" si="62"/>
        <v>#DIV/0!</v>
      </c>
      <c r="AH143" s="587"/>
    </row>
    <row r="144" spans="1:34" ht="19.149999999999999" customHeight="1">
      <c r="A144" s="592"/>
      <c r="B144" s="425">
        <v>0</v>
      </c>
      <c r="C144" s="432"/>
      <c r="D144" s="42"/>
      <c r="E144" s="258"/>
      <c r="F144" s="359" t="s">
        <v>105</v>
      </c>
      <c r="G144" s="57"/>
      <c r="H144" s="84">
        <f t="shared" si="89"/>
        <v>0</v>
      </c>
      <c r="I144" s="423"/>
      <c r="J144" s="46"/>
      <c r="K144" s="44"/>
      <c r="L144" s="47"/>
      <c r="M144" s="434"/>
      <c r="N144" s="57"/>
      <c r="O144" s="86"/>
      <c r="P144" s="54"/>
      <c r="Q144" s="88"/>
      <c r="R144" s="424"/>
      <c r="S144" s="595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588"/>
      <c r="AC144" s="588"/>
      <c r="AD144" s="423"/>
      <c r="AE144" s="423"/>
      <c r="AF144" s="48">
        <f t="shared" si="61"/>
        <v>0</v>
      </c>
      <c r="AG144" s="126" t="e">
        <f t="shared" si="62"/>
        <v>#DIV/0!</v>
      </c>
      <c r="AH144" s="587"/>
    </row>
    <row r="145" spans="1:34" ht="19.149999999999999" customHeight="1">
      <c r="A145" s="592"/>
      <c r="B145" s="425">
        <v>0</v>
      </c>
      <c r="C145" s="432"/>
      <c r="D145" s="42"/>
      <c r="E145" s="258"/>
      <c r="F145" s="359" t="s">
        <v>105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595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588"/>
      <c r="AC145" s="588"/>
      <c r="AD145" s="423"/>
      <c r="AE145" s="423"/>
      <c r="AF145" s="48">
        <f t="shared" si="61"/>
        <v>0</v>
      </c>
      <c r="AG145" s="126" t="e">
        <f t="shared" si="62"/>
        <v>#DIV/0!</v>
      </c>
      <c r="AH145" s="587"/>
    </row>
    <row r="146" spans="1:34" ht="19.149999999999999" customHeight="1">
      <c r="A146" s="592"/>
      <c r="B146" s="439">
        <v>0</v>
      </c>
      <c r="C146" s="259"/>
      <c r="D146" s="260"/>
      <c r="E146" s="258"/>
      <c r="F146" s="359" t="s">
        <v>105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595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588"/>
      <c r="AC146" s="588"/>
      <c r="AD146" s="423"/>
      <c r="AE146" s="423"/>
      <c r="AF146" s="54"/>
      <c r="AG146" s="424"/>
      <c r="AH146" s="587"/>
    </row>
    <row r="147" spans="1:34" ht="19.149999999999999" customHeight="1">
      <c r="A147" s="593"/>
      <c r="B147" s="261">
        <v>0</v>
      </c>
      <c r="C147" s="100" t="s">
        <v>282</v>
      </c>
      <c r="D147" s="584" t="s">
        <v>114</v>
      </c>
      <c r="E147" s="584"/>
      <c r="F147" s="373"/>
      <c r="G147" s="101"/>
      <c r="H147" s="102"/>
      <c r="I147" s="103"/>
      <c r="J147" s="101">
        <v>17.5</v>
      </c>
      <c r="K147" s="101">
        <v>1470.625</v>
      </c>
      <c r="L147" s="104">
        <v>85.065387503685685</v>
      </c>
      <c r="M147" s="246">
        <f t="shared" ref="M147:O147" si="93">AVERAGE(M135:M146)</f>
        <v>17.625</v>
      </c>
      <c r="N147" s="246">
        <f t="shared" si="93"/>
        <v>1365.1449257579638</v>
      </c>
      <c r="O147" s="247">
        <f t="shared" si="93"/>
        <v>78.075884352026861</v>
      </c>
      <c r="P147" s="51">
        <f t="shared" ref="P147:P152" si="94">M147-J147</f>
        <v>0.125</v>
      </c>
      <c r="Q147" s="142">
        <f t="shared" ref="Q147:Q152" si="95">O147-L147</f>
        <v>-6.9895031516588233</v>
      </c>
      <c r="R147" s="262">
        <f t="shared" ref="R147:R152" si="96">O147/L147</f>
        <v>0.91783375874992656</v>
      </c>
      <c r="S147" s="596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7">
        <f t="shared" si="61"/>
        <v>-105.48007424203615</v>
      </c>
      <c r="AG147" s="263">
        <f t="shared" si="62"/>
        <v>0.92827534263184963</v>
      </c>
      <c r="AH147" s="587"/>
    </row>
    <row r="148" spans="1:34" ht="19.149999999999999" customHeight="1">
      <c r="A148" s="599" t="s">
        <v>283</v>
      </c>
      <c r="B148" s="423" t="s">
        <v>224</v>
      </c>
      <c r="C148" s="122"/>
      <c r="D148" s="176" t="s">
        <v>347</v>
      </c>
      <c r="E148" s="43"/>
      <c r="F148" s="366">
        <v>26.5</v>
      </c>
      <c r="G148" s="57">
        <v>1065.1500000000001</v>
      </c>
      <c r="H148" s="84">
        <f t="shared" ref="H148:H172" si="97">F148*G148</f>
        <v>28226.475000000002</v>
      </c>
      <c r="I148" s="264"/>
      <c r="J148" s="87">
        <v>12</v>
      </c>
      <c r="K148" s="57">
        <v>2000</v>
      </c>
      <c r="L148" s="86">
        <v>166.66666666666666</v>
      </c>
      <c r="M148" s="232">
        <v>12</v>
      </c>
      <c r="N148" s="44">
        <f t="shared" ref="N148:N152" si="98">G148/W148*60</f>
        <v>1486.2558139534881</v>
      </c>
      <c r="O148" s="47">
        <f t="shared" ref="O148:O152" si="99">N148/M148</f>
        <v>123.85465116279067</v>
      </c>
      <c r="P148" s="48">
        <f t="shared" si="94"/>
        <v>0</v>
      </c>
      <c r="Q148" s="49">
        <f t="shared" si="95"/>
        <v>-42.812015503875983</v>
      </c>
      <c r="R148" s="427">
        <f t="shared" si="96"/>
        <v>0.74312790697674413</v>
      </c>
      <c r="S148" s="600">
        <f>R160</f>
        <v>0.80189965704288835</v>
      </c>
      <c r="T148" s="250">
        <v>0.45833333333333331</v>
      </c>
      <c r="U148" s="50">
        <v>0.48819444444444443</v>
      </c>
      <c r="V148" s="425">
        <v>5</v>
      </c>
      <c r="W148" s="436">
        <f>(U148-T148)*24*60</f>
        <v>43.000000000000007</v>
      </c>
      <c r="X148" s="53"/>
      <c r="Y148" s="53"/>
      <c r="Z148" s="54"/>
      <c r="AA148" s="54"/>
      <c r="AB148" s="588"/>
      <c r="AC148" s="588"/>
      <c r="AD148" s="423"/>
      <c r="AE148" s="423"/>
      <c r="AF148" s="48">
        <f t="shared" si="61"/>
        <v>-513.74418604651191</v>
      </c>
      <c r="AG148" s="126">
        <f t="shared" si="62"/>
        <v>0.74312790697674402</v>
      </c>
      <c r="AH148" s="587">
        <f>AG160</f>
        <v>0.80448374121114707</v>
      </c>
    </row>
    <row r="149" spans="1:34" ht="19.149999999999999" customHeight="1">
      <c r="A149" s="599"/>
      <c r="B149" s="423" t="s">
        <v>210</v>
      </c>
      <c r="C149" s="224"/>
      <c r="D149" s="255" t="s">
        <v>284</v>
      </c>
      <c r="E149" s="60"/>
      <c r="F149" s="366">
        <v>44.98</v>
      </c>
      <c r="G149" s="57">
        <v>1374</v>
      </c>
      <c r="H149" s="84">
        <f t="shared" si="97"/>
        <v>61802.52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1177.7142857142844</v>
      </c>
      <c r="O149" s="47">
        <f t="shared" si="99"/>
        <v>61.984962406014972</v>
      </c>
      <c r="P149" s="48">
        <f t="shared" si="94"/>
        <v>0</v>
      </c>
      <c r="Q149" s="49">
        <f t="shared" si="95"/>
        <v>-16.962406015037658</v>
      </c>
      <c r="R149" s="427">
        <f t="shared" si="96"/>
        <v>0.78514285714285637</v>
      </c>
      <c r="S149" s="601"/>
      <c r="T149" s="250">
        <v>0.70833333333333337</v>
      </c>
      <c r="U149" s="50">
        <v>0.75694444444444453</v>
      </c>
      <c r="V149" s="425">
        <v>5</v>
      </c>
      <c r="W149" s="436">
        <f t="shared" ref="W149:W159" si="100">(U149-T149)*24*60</f>
        <v>70.000000000000071</v>
      </c>
      <c r="X149" s="53"/>
      <c r="Y149" s="53"/>
      <c r="Z149" s="54"/>
      <c r="AA149" s="54"/>
      <c r="AB149" s="588"/>
      <c r="AC149" s="588"/>
      <c r="AD149" s="423"/>
      <c r="AE149" s="423"/>
      <c r="AF149" s="48">
        <f t="shared" si="61"/>
        <v>-322.28571428571558</v>
      </c>
      <c r="AG149" s="126">
        <f t="shared" si="62"/>
        <v>0.78514285714285625</v>
      </c>
      <c r="AH149" s="589"/>
    </row>
    <row r="150" spans="1:34" ht="19.149999999999999" customHeight="1">
      <c r="A150" s="599"/>
      <c r="B150" s="423" t="s">
        <v>210</v>
      </c>
      <c r="C150" s="224"/>
      <c r="D150" s="179" t="s">
        <v>285</v>
      </c>
      <c r="E150" s="60"/>
      <c r="F150" s="366">
        <v>53.68</v>
      </c>
      <c r="G150" s="57">
        <v>1062</v>
      </c>
      <c r="H150" s="84">
        <f t="shared" si="97"/>
        <v>57008.159999999996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1158.5454545454554</v>
      </c>
      <c r="O150" s="47">
        <f t="shared" si="99"/>
        <v>57.927272727272772</v>
      </c>
      <c r="P150" s="48">
        <f t="shared" si="94"/>
        <v>0</v>
      </c>
      <c r="Q150" s="49">
        <f t="shared" si="95"/>
        <v>-17.072727272727228</v>
      </c>
      <c r="R150" s="427">
        <f t="shared" si="96"/>
        <v>0.77236363636363692</v>
      </c>
      <c r="S150" s="601"/>
      <c r="T150" s="250">
        <v>0.76111111111111118</v>
      </c>
      <c r="U150" s="50">
        <v>0.7993055555555556</v>
      </c>
      <c r="V150" s="425">
        <v>6</v>
      </c>
      <c r="W150" s="436">
        <f t="shared" si="100"/>
        <v>54.999999999999964</v>
      </c>
      <c r="X150" s="219"/>
      <c r="Y150" s="219"/>
      <c r="Z150" s="220"/>
      <c r="AA150" s="220"/>
      <c r="AB150" s="588"/>
      <c r="AC150" s="588"/>
      <c r="AD150" s="423"/>
      <c r="AE150" s="423"/>
      <c r="AF150" s="48">
        <f t="shared" si="61"/>
        <v>-341.45454545454459</v>
      </c>
      <c r="AG150" s="126">
        <f t="shared" si="62"/>
        <v>0.77236363636363692</v>
      </c>
      <c r="AH150" s="589"/>
    </row>
    <row r="151" spans="1:34" s="221" customFormat="1" ht="19.149999999999999" customHeight="1">
      <c r="A151" s="599"/>
      <c r="B151" s="423" t="s">
        <v>210</v>
      </c>
      <c r="C151" s="224"/>
      <c r="D151" s="59" t="s">
        <v>287</v>
      </c>
      <c r="E151" s="60"/>
      <c r="F151" s="366">
        <v>55.56</v>
      </c>
      <c r="G151" s="57">
        <v>1039</v>
      </c>
      <c r="H151" s="84">
        <f t="shared" si="97"/>
        <v>57726.840000000004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1272.2448979591841</v>
      </c>
      <c r="O151" s="47">
        <f t="shared" si="99"/>
        <v>79.515306122449005</v>
      </c>
      <c r="P151" s="48">
        <f t="shared" si="94"/>
        <v>0</v>
      </c>
      <c r="Q151" s="49">
        <f t="shared" si="95"/>
        <v>-10.484693877550995</v>
      </c>
      <c r="R151" s="427">
        <f t="shared" si="96"/>
        <v>0.8835034013605445</v>
      </c>
      <c r="S151" s="601"/>
      <c r="T151" s="250">
        <v>0.8041666666666667</v>
      </c>
      <c r="U151" s="50">
        <v>0.83819444444444446</v>
      </c>
      <c r="V151" s="425">
        <v>7</v>
      </c>
      <c r="W151" s="436">
        <f t="shared" si="100"/>
        <v>48.999999999999986</v>
      </c>
      <c r="X151" s="219"/>
      <c r="Y151" s="219"/>
      <c r="Z151" s="220"/>
      <c r="AA151" s="220"/>
      <c r="AB151" s="588"/>
      <c r="AC151" s="588"/>
      <c r="AD151" s="224"/>
      <c r="AE151" s="224"/>
      <c r="AF151" s="48">
        <f t="shared" si="61"/>
        <v>-167.75510204081593</v>
      </c>
      <c r="AG151" s="126">
        <f t="shared" si="62"/>
        <v>0.8835034013605445</v>
      </c>
      <c r="AH151" s="589"/>
    </row>
    <row r="152" spans="1:34" s="221" customFormat="1" ht="19.149999999999999" customHeight="1">
      <c r="A152" s="599"/>
      <c r="B152" s="423" t="s">
        <v>210</v>
      </c>
      <c r="C152" s="224"/>
      <c r="D152" s="255" t="s">
        <v>288</v>
      </c>
      <c r="E152" s="60"/>
      <c r="F152" s="366">
        <v>54.29</v>
      </c>
      <c r="G152" s="57">
        <v>726</v>
      </c>
      <c r="H152" s="84">
        <f t="shared" si="97"/>
        <v>39414.54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1244.5714285714273</v>
      </c>
      <c r="O152" s="47">
        <f t="shared" si="99"/>
        <v>82.97142857142849</v>
      </c>
      <c r="P152" s="48">
        <f t="shared" si="94"/>
        <v>0</v>
      </c>
      <c r="Q152" s="49">
        <f t="shared" si="95"/>
        <v>-13.02857142857151</v>
      </c>
      <c r="R152" s="427">
        <f t="shared" si="96"/>
        <v>0.86428571428571344</v>
      </c>
      <c r="S152" s="601"/>
      <c r="T152" s="265">
        <v>0.84305555555555556</v>
      </c>
      <c r="U152" s="63">
        <v>0.86736111111111114</v>
      </c>
      <c r="V152" s="438">
        <v>7</v>
      </c>
      <c r="W152" s="436">
        <f t="shared" si="100"/>
        <v>35.000000000000036</v>
      </c>
      <c r="X152" s="222"/>
      <c r="Y152" s="222"/>
      <c r="Z152" s="220"/>
      <c r="AA152" s="220"/>
      <c r="AB152" s="588"/>
      <c r="AC152" s="588"/>
      <c r="AD152" s="224"/>
      <c r="AE152" s="224"/>
      <c r="AF152" s="48">
        <f t="shared" si="61"/>
        <v>-195.4285714285727</v>
      </c>
      <c r="AG152" s="126">
        <f t="shared" si="62"/>
        <v>0.86428571428571344</v>
      </c>
      <c r="AH152" s="589"/>
    </row>
    <row r="153" spans="1:34" s="221" customFormat="1" ht="19.149999999999999" customHeight="1">
      <c r="A153" s="599"/>
      <c r="B153" s="423">
        <v>0</v>
      </c>
      <c r="C153" s="224"/>
      <c r="D153" s="255"/>
      <c r="E153" s="60"/>
      <c r="F153" s="366" t="s">
        <v>105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7"/>
      <c r="S153" s="601"/>
      <c r="T153" s="265"/>
      <c r="U153" s="63"/>
      <c r="V153" s="438"/>
      <c r="W153" s="436">
        <f t="shared" si="100"/>
        <v>0</v>
      </c>
      <c r="X153" s="222"/>
      <c r="Y153" s="222"/>
      <c r="Z153" s="220"/>
      <c r="AA153" s="220"/>
      <c r="AB153" s="588"/>
      <c r="AC153" s="588"/>
      <c r="AD153" s="224"/>
      <c r="AE153" s="224"/>
      <c r="AF153" s="48">
        <f t="shared" si="61"/>
        <v>0</v>
      </c>
      <c r="AG153" s="126" t="e">
        <f t="shared" si="62"/>
        <v>#DIV/0!</v>
      </c>
      <c r="AH153" s="589"/>
    </row>
    <row r="154" spans="1:34" s="221" customFormat="1" ht="19.149999999999999" customHeight="1">
      <c r="A154" s="599"/>
      <c r="B154" s="423">
        <v>0</v>
      </c>
      <c r="C154" s="224"/>
      <c r="D154" s="255"/>
      <c r="E154" s="60"/>
      <c r="F154" s="366" t="s">
        <v>105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27"/>
      <c r="S154" s="601"/>
      <c r="T154" s="265"/>
      <c r="U154" s="63"/>
      <c r="V154" s="438"/>
      <c r="W154" s="436">
        <f t="shared" si="100"/>
        <v>0</v>
      </c>
      <c r="X154" s="222"/>
      <c r="Y154" s="222"/>
      <c r="Z154" s="220"/>
      <c r="AA154" s="220"/>
      <c r="AB154" s="588"/>
      <c r="AC154" s="588"/>
      <c r="AD154" s="224"/>
      <c r="AE154" s="224"/>
      <c r="AF154" s="48">
        <f t="shared" si="61"/>
        <v>0</v>
      </c>
      <c r="AG154" s="126" t="e">
        <f t="shared" si="62"/>
        <v>#DIV/0!</v>
      </c>
      <c r="AH154" s="589"/>
    </row>
    <row r="155" spans="1:34" s="221" customFormat="1" ht="19.149999999999999" customHeight="1">
      <c r="A155" s="599"/>
      <c r="B155" s="423">
        <v>0</v>
      </c>
      <c r="C155" s="224"/>
      <c r="D155" s="255"/>
      <c r="E155" s="60"/>
      <c r="F155" s="366" t="s">
        <v>105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01"/>
      <c r="T155" s="265"/>
      <c r="U155" s="63"/>
      <c r="V155" s="438"/>
      <c r="W155" s="436">
        <f t="shared" si="100"/>
        <v>0</v>
      </c>
      <c r="X155" s="222"/>
      <c r="Y155" s="222"/>
      <c r="Z155" s="220"/>
      <c r="AA155" s="220"/>
      <c r="AB155" s="588"/>
      <c r="AC155" s="588"/>
      <c r="AD155" s="224"/>
      <c r="AE155" s="224"/>
      <c r="AF155" s="268"/>
      <c r="AG155" s="130"/>
      <c r="AH155" s="589"/>
    </row>
    <row r="156" spans="1:34" s="221" customFormat="1" ht="19.149999999999999" customHeight="1">
      <c r="A156" s="599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01"/>
      <c r="T156" s="265"/>
      <c r="U156" s="63"/>
      <c r="V156" s="438"/>
      <c r="W156" s="269">
        <f t="shared" si="100"/>
        <v>0</v>
      </c>
      <c r="X156" s="222"/>
      <c r="Y156" s="222"/>
      <c r="Z156" s="220"/>
      <c r="AA156" s="220"/>
      <c r="AB156" s="588"/>
      <c r="AC156" s="588"/>
      <c r="AD156" s="224"/>
      <c r="AE156" s="224"/>
      <c r="AF156" s="268"/>
      <c r="AG156" s="130"/>
      <c r="AH156" s="589"/>
    </row>
    <row r="157" spans="1:34" s="221" customFormat="1" ht="19.149999999999999" customHeight="1">
      <c r="A157" s="599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01"/>
      <c r="T157" s="265"/>
      <c r="U157" s="63"/>
      <c r="V157" s="438"/>
      <c r="W157" s="269">
        <f t="shared" si="100"/>
        <v>0</v>
      </c>
      <c r="X157" s="222"/>
      <c r="Y157" s="222"/>
      <c r="Z157" s="220"/>
      <c r="AA157" s="220"/>
      <c r="AB157" s="588"/>
      <c r="AC157" s="588"/>
      <c r="AD157" s="224"/>
      <c r="AE157" s="224"/>
      <c r="AF157" s="268"/>
      <c r="AG157" s="130"/>
      <c r="AH157" s="589"/>
    </row>
    <row r="158" spans="1:34" s="221" customFormat="1" ht="19.149999999999999" customHeight="1">
      <c r="A158" s="599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01"/>
      <c r="T158" s="265"/>
      <c r="U158" s="63"/>
      <c r="V158" s="438"/>
      <c r="W158" s="269">
        <f t="shared" si="100"/>
        <v>0</v>
      </c>
      <c r="X158" s="222"/>
      <c r="Y158" s="222"/>
      <c r="Z158" s="220"/>
      <c r="AA158" s="220"/>
      <c r="AB158" s="588"/>
      <c r="AC158" s="588"/>
      <c r="AD158" s="224"/>
      <c r="AE158" s="224"/>
      <c r="AF158" s="268"/>
      <c r="AG158" s="130"/>
      <c r="AH158" s="589"/>
    </row>
    <row r="159" spans="1:34" s="221" customFormat="1" ht="19.149999999999999" customHeight="1">
      <c r="A159" s="599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7"/>
        <v>0</v>
      </c>
      <c r="I159" s="264"/>
      <c r="J159" s="266"/>
      <c r="K159" s="182"/>
      <c r="L159" s="134"/>
      <c r="M159" s="434"/>
      <c r="N159" s="182"/>
      <c r="O159" s="228"/>
      <c r="P159" s="267"/>
      <c r="Q159" s="74"/>
      <c r="R159" s="130"/>
      <c r="S159" s="601"/>
      <c r="T159" s="265"/>
      <c r="U159" s="63"/>
      <c r="V159" s="438"/>
      <c r="W159" s="270">
        <f t="shared" si="100"/>
        <v>0</v>
      </c>
      <c r="X159" s="222"/>
      <c r="Y159" s="222"/>
      <c r="Z159" s="220"/>
      <c r="AA159" s="220"/>
      <c r="AB159" s="588"/>
      <c r="AC159" s="588"/>
      <c r="AD159" s="224"/>
      <c r="AE159" s="224"/>
      <c r="AF159" s="268"/>
      <c r="AG159" s="130"/>
      <c r="AH159" s="589"/>
    </row>
    <row r="160" spans="1:34" ht="19.149999999999999" customHeight="1">
      <c r="A160" s="599"/>
      <c r="B160" s="271">
        <v>0</v>
      </c>
      <c r="C160" s="272" t="s">
        <v>290</v>
      </c>
      <c r="D160" s="597" t="s">
        <v>114</v>
      </c>
      <c r="E160" s="598"/>
      <c r="F160" s="360"/>
      <c r="G160" s="205"/>
      <c r="H160" s="204"/>
      <c r="I160" s="72"/>
      <c r="J160" s="273">
        <v>16.399999999999999</v>
      </c>
      <c r="K160" s="273">
        <v>1576</v>
      </c>
      <c r="L160" s="274">
        <v>101.32280701754385</v>
      </c>
      <c r="M160" s="273">
        <f t="shared" ref="M160:O160" si="101">AVERAGE(M148:M159)</f>
        <v>16.399999999999999</v>
      </c>
      <c r="N160" s="273">
        <f t="shared" si="101"/>
        <v>1267.8663761487678</v>
      </c>
      <c r="O160" s="274">
        <f t="shared" si="101"/>
        <v>81.250724197991175</v>
      </c>
      <c r="P160" s="65">
        <f t="shared" ref="P160:P166" si="102">M160-J160</f>
        <v>0</v>
      </c>
      <c r="Q160" s="74">
        <f t="shared" ref="Q160:Q166" si="103">O160-L160</f>
        <v>-20.072082819552676</v>
      </c>
      <c r="R160" s="275">
        <f>O160/L160</f>
        <v>0.80189965704288835</v>
      </c>
      <c r="S160" s="60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-308.13362385123219</v>
      </c>
      <c r="AG160" s="130">
        <f t="shared" si="62"/>
        <v>0.80448374121114707</v>
      </c>
      <c r="AH160" s="589"/>
    </row>
    <row r="161" spans="1:36" ht="19.149999999999999" customHeight="1">
      <c r="A161" s="586" t="s">
        <v>291</v>
      </c>
      <c r="B161" s="122" t="s">
        <v>117</v>
      </c>
      <c r="C161" s="122"/>
      <c r="D161" s="82" t="s">
        <v>292</v>
      </c>
      <c r="E161" s="83"/>
      <c r="F161" s="365">
        <v>34.229999999999997</v>
      </c>
      <c r="G161" s="57">
        <v>3808</v>
      </c>
      <c r="H161" s="84">
        <f t="shared" ref="H161:H170" si="104">F161*G161</f>
        <v>130347.83999999998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2240</v>
      </c>
      <c r="O161" s="86">
        <f t="shared" ref="O161:O166" si="106">N161/M161</f>
        <v>172.30769230769232</v>
      </c>
      <c r="P161" s="54">
        <f t="shared" si="102"/>
        <v>0</v>
      </c>
      <c r="Q161" s="88">
        <f t="shared" si="103"/>
        <v>-0.76923076923074518</v>
      </c>
      <c r="R161" s="424">
        <f t="shared" ref="R161:R166" si="107">O161/L161</f>
        <v>0.99555555555555575</v>
      </c>
      <c r="S161" s="587">
        <f>R173</f>
        <v>0.94346003282303048</v>
      </c>
      <c r="T161" s="89">
        <v>0.16666666666666666</v>
      </c>
      <c r="U161" s="89">
        <v>0.23749999999999999</v>
      </c>
      <c r="V161" s="423">
        <v>5</v>
      </c>
      <c r="W161" s="90">
        <f t="shared" ref="W161:W172" si="108">(U161-T161)*24*60</f>
        <v>102</v>
      </c>
      <c r="X161" s="96"/>
      <c r="Y161" s="96"/>
      <c r="Z161" s="54"/>
      <c r="AA161" s="54"/>
      <c r="AB161" s="588"/>
      <c r="AC161" s="588"/>
      <c r="AD161" s="423"/>
      <c r="AE161" s="423"/>
      <c r="AF161" s="54">
        <f t="shared" si="61"/>
        <v>-10</v>
      </c>
      <c r="AG161" s="424">
        <f t="shared" si="62"/>
        <v>0.99555555555555553</v>
      </c>
      <c r="AH161" s="587">
        <f>AG173</f>
        <v>0.94814390796133607</v>
      </c>
    </row>
    <row r="162" spans="1:36" ht="19.149999999999999" customHeight="1">
      <c r="A162" s="586"/>
      <c r="B162" s="122" t="s">
        <v>117</v>
      </c>
      <c r="C162" s="122"/>
      <c r="D162" s="82" t="s">
        <v>293</v>
      </c>
      <c r="E162" s="83"/>
      <c r="F162" s="365">
        <v>34.229999999999997</v>
      </c>
      <c r="G162" s="57">
        <v>4251</v>
      </c>
      <c r="H162" s="84">
        <f t="shared" si="104"/>
        <v>145511.72999999998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2217.913043478261</v>
      </c>
      <c r="O162" s="86">
        <f t="shared" si="106"/>
        <v>170.60869565217394</v>
      </c>
      <c r="P162" s="54">
        <f t="shared" si="102"/>
        <v>0</v>
      </c>
      <c r="Q162" s="88">
        <f t="shared" si="103"/>
        <v>-2.4682274247491307</v>
      </c>
      <c r="R162" s="424">
        <f t="shared" si="107"/>
        <v>0.98573913043478278</v>
      </c>
      <c r="S162" s="587"/>
      <c r="T162" s="89">
        <v>0.25347222222222221</v>
      </c>
      <c r="U162" s="89">
        <v>0.33333333333333331</v>
      </c>
      <c r="V162" s="423">
        <v>23</v>
      </c>
      <c r="W162" s="90">
        <f t="shared" si="108"/>
        <v>114.99999999999999</v>
      </c>
      <c r="X162" s="96">
        <v>0.24166666666666667</v>
      </c>
      <c r="Y162" s="96">
        <v>0.25277777777777777</v>
      </c>
      <c r="Z162" s="54"/>
      <c r="AA162" s="54"/>
      <c r="AB162" s="588"/>
      <c r="AC162" s="588"/>
      <c r="AD162" s="423"/>
      <c r="AE162" s="423"/>
      <c r="AF162" s="54">
        <f t="shared" si="61"/>
        <v>-32.086956521739012</v>
      </c>
      <c r="AG162" s="424">
        <f t="shared" si="62"/>
        <v>0.98573913043478267</v>
      </c>
      <c r="AH162" s="587"/>
    </row>
    <row r="163" spans="1:36" ht="19.149999999999999" customHeight="1">
      <c r="A163" s="586"/>
      <c r="B163" s="122" t="s">
        <v>117</v>
      </c>
      <c r="C163" s="122"/>
      <c r="D163" s="252" t="s">
        <v>294</v>
      </c>
      <c r="E163" s="252"/>
      <c r="F163" s="365">
        <v>35.83</v>
      </c>
      <c r="G163" s="57">
        <v>3108.04</v>
      </c>
      <c r="H163" s="84">
        <f t="shared" si="104"/>
        <v>111361.0732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2220.0285714285706</v>
      </c>
      <c r="O163" s="86">
        <f t="shared" si="106"/>
        <v>201.82077922077914</v>
      </c>
      <c r="P163" s="54">
        <f t="shared" si="102"/>
        <v>0</v>
      </c>
      <c r="Q163" s="88">
        <f t="shared" si="103"/>
        <v>-2.7246753246753883</v>
      </c>
      <c r="R163" s="424">
        <f t="shared" si="107"/>
        <v>0.98667936507936482</v>
      </c>
      <c r="S163" s="587"/>
      <c r="T163" s="89">
        <v>0.34930555555555554</v>
      </c>
      <c r="U163" s="89">
        <v>0.40763888888888888</v>
      </c>
      <c r="V163" s="423">
        <v>23</v>
      </c>
      <c r="W163" s="90">
        <f t="shared" si="108"/>
        <v>84.000000000000028</v>
      </c>
      <c r="X163" s="96">
        <v>0.33749999999999997</v>
      </c>
      <c r="Y163" s="96">
        <v>0.34861111111111115</v>
      </c>
      <c r="Z163" s="54"/>
      <c r="AA163" s="54"/>
      <c r="AB163" s="588"/>
      <c r="AC163" s="588"/>
      <c r="AD163" s="423"/>
      <c r="AE163" s="423"/>
      <c r="AF163" s="54">
        <f t="shared" si="61"/>
        <v>-29.971428571429442</v>
      </c>
      <c r="AG163" s="424">
        <f t="shared" si="62"/>
        <v>0.98667936507936471</v>
      </c>
      <c r="AH163" s="587"/>
    </row>
    <row r="164" spans="1:36" ht="19.149999999999999" customHeight="1">
      <c r="A164" s="586"/>
      <c r="B164" s="122" t="s">
        <v>117</v>
      </c>
      <c r="C164" s="122"/>
      <c r="D164" s="277" t="s">
        <v>295</v>
      </c>
      <c r="E164" s="277"/>
      <c r="F164" s="365">
        <v>36.409999999999997</v>
      </c>
      <c r="G164" s="57">
        <v>3605.6000000000004</v>
      </c>
      <c r="H164" s="84">
        <f t="shared" si="104"/>
        <v>131279.89600000001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2430.7415730337084</v>
      </c>
      <c r="O164" s="86">
        <f t="shared" si="106"/>
        <v>243.07415730337084</v>
      </c>
      <c r="P164" s="54">
        <f t="shared" si="102"/>
        <v>0</v>
      </c>
      <c r="Q164" s="88">
        <f t="shared" si="103"/>
        <v>-33.825842696629138</v>
      </c>
      <c r="R164" s="424">
        <f t="shared" si="107"/>
        <v>0.87784094367414545</v>
      </c>
      <c r="S164" s="587"/>
      <c r="T164" s="89">
        <v>0.41249999999999998</v>
      </c>
      <c r="U164" s="89">
        <v>0.47430555555555554</v>
      </c>
      <c r="V164" s="423">
        <v>7</v>
      </c>
      <c r="W164" s="90">
        <f t="shared" si="108"/>
        <v>89</v>
      </c>
      <c r="X164" s="96"/>
      <c r="Y164" s="96"/>
      <c r="Z164" s="54"/>
      <c r="AA164" s="54"/>
      <c r="AB164" s="588"/>
      <c r="AC164" s="588"/>
      <c r="AD164" s="423"/>
      <c r="AE164" s="423"/>
      <c r="AF164" s="54">
        <f t="shared" si="61"/>
        <v>-338.25842696629161</v>
      </c>
      <c r="AG164" s="424">
        <f t="shared" si="62"/>
        <v>0.87784094367414534</v>
      </c>
      <c r="AH164" s="587"/>
    </row>
    <row r="165" spans="1:36" ht="19.149999999999999" customHeight="1">
      <c r="A165" s="586"/>
      <c r="B165" s="122" t="s">
        <v>117</v>
      </c>
      <c r="C165" s="81"/>
      <c r="D165" s="82" t="s">
        <v>295</v>
      </c>
      <c r="E165" s="83"/>
      <c r="F165" s="362">
        <v>36.409999999999997</v>
      </c>
      <c r="G165" s="57">
        <v>5408.4</v>
      </c>
      <c r="H165" s="84">
        <f t="shared" si="104"/>
        <v>196919.84399999998</v>
      </c>
      <c r="I165" s="42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2439.8796992481202</v>
      </c>
      <c r="O165" s="86">
        <f t="shared" si="106"/>
        <v>243.98796992481203</v>
      </c>
      <c r="P165" s="54">
        <f t="shared" si="102"/>
        <v>0</v>
      </c>
      <c r="Q165" s="88">
        <f t="shared" si="103"/>
        <v>-32.912030075187943</v>
      </c>
      <c r="R165" s="424">
        <f t="shared" si="107"/>
        <v>0.88114109759773218</v>
      </c>
      <c r="S165" s="587"/>
      <c r="T165" s="89">
        <v>0.51458333333333328</v>
      </c>
      <c r="U165" s="89">
        <v>0.6069444444444444</v>
      </c>
      <c r="V165" s="423">
        <v>5</v>
      </c>
      <c r="W165" s="90">
        <f t="shared" si="108"/>
        <v>133</v>
      </c>
      <c r="X165" s="96"/>
      <c r="Y165" s="96"/>
      <c r="Z165" s="54"/>
      <c r="AA165" s="54"/>
      <c r="AB165" s="588"/>
      <c r="AC165" s="588"/>
      <c r="AD165" s="423">
        <v>1</v>
      </c>
      <c r="AE165" s="423"/>
      <c r="AF165" s="54">
        <f t="shared" si="61"/>
        <v>-329.12030075187977</v>
      </c>
      <c r="AG165" s="424">
        <f t="shared" si="62"/>
        <v>0.88114109759773207</v>
      </c>
      <c r="AH165" s="587"/>
    </row>
    <row r="166" spans="1:36" ht="19.149999999999999" customHeight="1">
      <c r="A166" s="586"/>
      <c r="B166" s="122" t="s">
        <v>117</v>
      </c>
      <c r="C166" s="122"/>
      <c r="D166" s="82" t="s">
        <v>294</v>
      </c>
      <c r="E166" s="83"/>
      <c r="F166" s="365">
        <v>35.83</v>
      </c>
      <c r="G166" s="57">
        <v>2868.96</v>
      </c>
      <c r="H166" s="84">
        <f t="shared" si="104"/>
        <v>102794.83679999999</v>
      </c>
      <c r="I166" s="423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2235.5532467532457</v>
      </c>
      <c r="O166" s="86">
        <f t="shared" si="106"/>
        <v>203.23211334120415</v>
      </c>
      <c r="P166" s="54">
        <f t="shared" si="102"/>
        <v>0</v>
      </c>
      <c r="Q166" s="88">
        <f t="shared" si="103"/>
        <v>-1.3133412042503778</v>
      </c>
      <c r="R166" s="424">
        <f t="shared" si="107"/>
        <v>0.99357922077922034</v>
      </c>
      <c r="S166" s="587"/>
      <c r="T166" s="89">
        <v>0.61180555555555549</v>
      </c>
      <c r="U166" s="89">
        <v>0.66527777777777775</v>
      </c>
      <c r="V166" s="423">
        <v>7</v>
      </c>
      <c r="W166" s="90">
        <f t="shared" si="108"/>
        <v>77.000000000000043</v>
      </c>
      <c r="X166" s="96"/>
      <c r="Y166" s="96"/>
      <c r="Z166" s="54"/>
      <c r="AA166" s="54"/>
      <c r="AB166" s="588"/>
      <c r="AC166" s="588"/>
      <c r="AD166" s="423"/>
      <c r="AE166" s="423"/>
      <c r="AF166" s="54">
        <f t="shared" si="61"/>
        <v>-14.44675324675427</v>
      </c>
      <c r="AG166" s="424">
        <f t="shared" si="62"/>
        <v>0.99357922077922034</v>
      </c>
      <c r="AH166" s="587"/>
    </row>
    <row r="167" spans="1:36" ht="19.149999999999999" customHeight="1">
      <c r="A167" s="586"/>
      <c r="B167" s="122">
        <v>0</v>
      </c>
      <c r="C167" s="122"/>
      <c r="D167" s="255"/>
      <c r="E167" s="60"/>
      <c r="F167" s="365" t="s">
        <v>105</v>
      </c>
      <c r="G167" s="57" t="s">
        <v>49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587"/>
      <c r="T167" s="89"/>
      <c r="U167" s="89"/>
      <c r="V167" s="423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3"/>
      <c r="AE167" s="423"/>
      <c r="AF167" s="54">
        <f t="shared" si="61"/>
        <v>0</v>
      </c>
      <c r="AG167" s="424" t="e">
        <f t="shared" si="62"/>
        <v>#DIV/0!</v>
      </c>
      <c r="AH167" s="587"/>
    </row>
    <row r="168" spans="1:36" ht="19.149999999999999" customHeight="1">
      <c r="A168" s="586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587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3"/>
      <c r="AE168" s="423"/>
      <c r="AF168" s="54">
        <f t="shared" si="61"/>
        <v>0</v>
      </c>
      <c r="AG168" s="424" t="e">
        <f t="shared" si="62"/>
        <v>#DIV/0!</v>
      </c>
      <c r="AH168" s="587"/>
    </row>
    <row r="169" spans="1:36" ht="19.149999999999999" customHeight="1">
      <c r="A169" s="586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587"/>
      <c r="T169" s="89"/>
      <c r="U169" s="89"/>
      <c r="V169" s="423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3"/>
      <c r="AE169" s="423"/>
      <c r="AF169" s="54">
        <f t="shared" si="61"/>
        <v>0</v>
      </c>
      <c r="AG169" s="424" t="e">
        <f t="shared" si="62"/>
        <v>#DIV/0!</v>
      </c>
      <c r="AH169" s="587"/>
    </row>
    <row r="170" spans="1:36" ht="19.149999999999999" customHeight="1">
      <c r="A170" s="586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587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3"/>
      <c r="AE170" s="423"/>
      <c r="AF170" s="54">
        <f t="shared" si="61"/>
        <v>0</v>
      </c>
      <c r="AG170" s="424" t="e">
        <f t="shared" si="62"/>
        <v>#DIV/0!</v>
      </c>
      <c r="AH170" s="587"/>
    </row>
    <row r="171" spans="1:36" ht="19.149999999999999" customHeight="1">
      <c r="A171" s="586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587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3"/>
      <c r="AE171" s="423"/>
      <c r="AF171" s="54"/>
      <c r="AG171" s="424"/>
      <c r="AH171" s="587"/>
    </row>
    <row r="172" spans="1:36" ht="19.149999999999999" customHeight="1">
      <c r="A172" s="586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587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3"/>
      <c r="AE172" s="423"/>
      <c r="AF172" s="54"/>
      <c r="AG172" s="424"/>
      <c r="AH172" s="587"/>
    </row>
    <row r="173" spans="1:36" ht="19.149999999999999" customHeight="1">
      <c r="A173" s="586"/>
      <c r="B173" s="122">
        <v>0</v>
      </c>
      <c r="C173" s="100" t="s">
        <v>296</v>
      </c>
      <c r="D173" s="584" t="s">
        <v>114</v>
      </c>
      <c r="E173" s="584"/>
      <c r="F173" s="363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2297.3526889903173</v>
      </c>
      <c r="O173" s="104">
        <f t="shared" si="109"/>
        <v>205.83856795833876</v>
      </c>
      <c r="P173" s="54">
        <f>M173-J173</f>
        <v>0</v>
      </c>
      <c r="Q173" s="88">
        <f>O173-L173</f>
        <v>-12.335557915787092</v>
      </c>
      <c r="R173" s="105">
        <f>O173/L173</f>
        <v>0.94346003282303048</v>
      </c>
      <c r="S173" s="58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85"/>
      <c r="AC173" s="585"/>
      <c r="AD173" s="107">
        <f>SUM(AD161:AD172)</f>
        <v>1</v>
      </c>
      <c r="AE173" s="107">
        <f>SUM(AE161:AE172)</f>
        <v>0</v>
      </c>
      <c r="AF173" s="54">
        <f t="shared" si="61"/>
        <v>-125.64731100968265</v>
      </c>
      <c r="AG173" s="424">
        <f t="shared" si="62"/>
        <v>0.94814390796133607</v>
      </c>
      <c r="AH173" s="587"/>
    </row>
    <row r="174" spans="1:36" ht="19.149999999999999" customHeight="1">
      <c r="AJ174" s="279" t="s">
        <v>297</v>
      </c>
    </row>
    <row r="175" spans="1:36" ht="19.149999999999999" customHeight="1">
      <c r="AJ175" s="279" t="s">
        <v>298</v>
      </c>
    </row>
    <row r="176" spans="1:36" ht="19.149999999999999" customHeight="1">
      <c r="AJ176" s="279" t="s">
        <v>299</v>
      </c>
    </row>
    <row r="177" spans="23:36" ht="19.149999999999999" customHeight="1">
      <c r="W177" s="33"/>
      <c r="AJ177" s="279" t="s">
        <v>300</v>
      </c>
    </row>
    <row r="178" spans="23:36" ht="19.149999999999999" customHeight="1">
      <c r="W178" s="33"/>
      <c r="AJ178" s="279" t="s">
        <v>301</v>
      </c>
    </row>
    <row r="179" spans="23:36">
      <c r="W179" s="33"/>
      <c r="AJ179" s="279" t="s">
        <v>302</v>
      </c>
    </row>
    <row r="180" spans="23:36">
      <c r="W180" s="33"/>
      <c r="AJ180" s="279" t="s">
        <v>303</v>
      </c>
    </row>
    <row r="181" spans="23:36">
      <c r="W181" s="33"/>
      <c r="AJ181" s="279" t="s">
        <v>304</v>
      </c>
    </row>
    <row r="182" spans="23:36">
      <c r="W182" s="33"/>
      <c r="AJ182" s="279" t="s">
        <v>305</v>
      </c>
    </row>
    <row r="183" spans="23:36">
      <c r="W183" s="33"/>
      <c r="AJ183" s="279" t="s">
        <v>306</v>
      </c>
    </row>
    <row r="184" spans="23:36">
      <c r="W184" s="33"/>
      <c r="AJ184" s="279" t="s">
        <v>307</v>
      </c>
    </row>
    <row r="185" spans="23:36">
      <c r="W185" s="33"/>
      <c r="AJ185" s="279" t="s">
        <v>308</v>
      </c>
    </row>
    <row r="186" spans="23:36">
      <c r="W186" s="33"/>
      <c r="AJ186" s="279" t="s">
        <v>309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222" priority="3223" operator="lessThan">
      <formula>0</formula>
    </cfRule>
  </conditionalFormatting>
  <conditionalFormatting sqref="AH57 AH70 S43 S123 S95 AH95 S5:S9 AH5:AH9 S134 AH17:AH18 S17:S18 S32 S82 AH82 S57:S70">
    <cfRule type="cellIs" dxfId="3221" priority="3222" operator="lessThan">
      <formula>0.8</formula>
    </cfRule>
  </conditionalFormatting>
  <conditionalFormatting sqref="R147 R173 R30 R121 R95 R43 R134 R82 R155:R159 R17:R18 R57:R70 R109:R118">
    <cfRule type="cellIs" dxfId="3220" priority="3220" operator="lessThan">
      <formula>0.8</formula>
    </cfRule>
    <cfRule type="cellIs" dxfId="3219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218" priority="3218" operator="greaterThan">
      <formula>1</formula>
    </cfRule>
    <cfRule type="cellIs" dxfId="3217" priority="3219" operator="lessThan">
      <formula>0.8</formula>
    </cfRule>
  </conditionalFormatting>
  <conditionalFormatting sqref="P147 P30 P121 P95 P43 P134 P82 P155:P159 P57:P70 P17:P28 P109:P118">
    <cfRule type="cellIs" dxfId="3216" priority="3217" operator="greaterThan">
      <formula>0</formula>
    </cfRule>
  </conditionalFormatting>
  <conditionalFormatting sqref="S161">
    <cfRule type="cellIs" dxfId="3215" priority="3216" operator="lessThan">
      <formula>0.8</formula>
    </cfRule>
  </conditionalFormatting>
  <conditionalFormatting sqref="Q161:Q167">
    <cfRule type="cellIs" dxfId="3214" priority="3215" operator="lessThan">
      <formula>0</formula>
    </cfRule>
  </conditionalFormatting>
  <conditionalFormatting sqref="R161:R167">
    <cfRule type="cellIs" dxfId="3213" priority="3213" operator="lessThan">
      <formula>0.8</formula>
    </cfRule>
    <cfRule type="cellIs" dxfId="3212" priority="3214" operator="greaterThan">
      <formula>1</formula>
    </cfRule>
  </conditionalFormatting>
  <conditionalFormatting sqref="R161:R167">
    <cfRule type="cellIs" dxfId="3211" priority="3211" operator="greaterThan">
      <formula>1</formula>
    </cfRule>
    <cfRule type="cellIs" dxfId="3210" priority="3212" operator="lessThan">
      <formula>0.8</formula>
    </cfRule>
  </conditionalFormatting>
  <conditionalFormatting sqref="P161:P167">
    <cfRule type="cellIs" dxfId="3209" priority="3210" operator="greaterThan">
      <formula>0</formula>
    </cfRule>
  </conditionalFormatting>
  <conditionalFormatting sqref="Q169:Q172 AF161:AF172">
    <cfRule type="cellIs" dxfId="3208" priority="3209" operator="lessThan">
      <formula>0</formula>
    </cfRule>
  </conditionalFormatting>
  <conditionalFormatting sqref="R169:R172">
    <cfRule type="cellIs" dxfId="3207" priority="3207" operator="lessThan">
      <formula>0.8</formula>
    </cfRule>
    <cfRule type="cellIs" dxfId="3206" priority="3208" operator="greaterThan">
      <formula>1</formula>
    </cfRule>
  </conditionalFormatting>
  <conditionalFormatting sqref="R169:R172 AG161:AG172">
    <cfRule type="cellIs" dxfId="3205" priority="3205" operator="greaterThan">
      <formula>1</formula>
    </cfRule>
    <cfRule type="cellIs" dxfId="3204" priority="3206" operator="lessThan">
      <formula>0.8</formula>
    </cfRule>
  </conditionalFormatting>
  <conditionalFormatting sqref="P169:P172">
    <cfRule type="cellIs" dxfId="3203" priority="3204" operator="greaterThan">
      <formula>0</formula>
    </cfRule>
  </conditionalFormatting>
  <conditionalFormatting sqref="AF145">
    <cfRule type="cellIs" dxfId="3202" priority="3203" operator="lessThan">
      <formula>0</formula>
    </cfRule>
  </conditionalFormatting>
  <conditionalFormatting sqref="AG145">
    <cfRule type="cellIs" dxfId="3201" priority="3201" operator="greaterThan">
      <formula>1</formula>
    </cfRule>
    <cfRule type="cellIs" dxfId="3200" priority="3202" operator="lessThan">
      <formula>0.8</formula>
    </cfRule>
  </conditionalFormatting>
  <conditionalFormatting sqref="AF44:AF54">
    <cfRule type="cellIs" dxfId="3199" priority="3200" operator="lessThan">
      <formula>0</formula>
    </cfRule>
  </conditionalFormatting>
  <conditionalFormatting sqref="AG44:AG54">
    <cfRule type="cellIs" dxfId="3198" priority="3198" operator="greaterThan">
      <formula>1</formula>
    </cfRule>
    <cfRule type="cellIs" dxfId="3197" priority="3199" operator="lessThan">
      <formula>0.8</formula>
    </cfRule>
  </conditionalFormatting>
  <conditionalFormatting sqref="AF83:AF94">
    <cfRule type="cellIs" dxfId="3196" priority="3197" operator="lessThan">
      <formula>0</formula>
    </cfRule>
  </conditionalFormatting>
  <conditionalFormatting sqref="AH83">
    <cfRule type="cellIs" dxfId="3195" priority="3196" operator="lessThan">
      <formula>0.8</formula>
    </cfRule>
  </conditionalFormatting>
  <conditionalFormatting sqref="AG83:AG94">
    <cfRule type="cellIs" dxfId="3194" priority="3194" operator="greaterThan">
      <formula>1</formula>
    </cfRule>
    <cfRule type="cellIs" dxfId="3193" priority="3195" operator="lessThan">
      <formula>0.8</formula>
    </cfRule>
  </conditionalFormatting>
  <conditionalFormatting sqref="S83">
    <cfRule type="cellIs" dxfId="3192" priority="3193" operator="lessThan">
      <formula>0.8</formula>
    </cfRule>
  </conditionalFormatting>
  <conditionalFormatting sqref="AH84">
    <cfRule type="cellIs" dxfId="3191" priority="3192" operator="lessThan">
      <formula>0.8</formula>
    </cfRule>
  </conditionalFormatting>
  <conditionalFormatting sqref="S84">
    <cfRule type="cellIs" dxfId="3190" priority="3191" operator="lessThan">
      <formula>0.8</formula>
    </cfRule>
  </conditionalFormatting>
  <conditionalFormatting sqref="S90">
    <cfRule type="cellIs" dxfId="3189" priority="3190" operator="lessThan">
      <formula>0.8</formula>
    </cfRule>
  </conditionalFormatting>
  <conditionalFormatting sqref="AH90">
    <cfRule type="cellIs" dxfId="3188" priority="3189" operator="lessThan">
      <formula>0.8</formula>
    </cfRule>
  </conditionalFormatting>
  <conditionalFormatting sqref="AF122">
    <cfRule type="cellIs" dxfId="3187" priority="3188" operator="lessThan">
      <formula>0</formula>
    </cfRule>
  </conditionalFormatting>
  <conditionalFormatting sqref="S122">
    <cfRule type="cellIs" dxfId="3186" priority="3187" operator="lessThan">
      <formula>0.8</formula>
    </cfRule>
  </conditionalFormatting>
  <conditionalFormatting sqref="AG122">
    <cfRule type="cellIs" dxfId="3185" priority="3185" operator="greaterThan">
      <formula>1</formula>
    </cfRule>
    <cfRule type="cellIs" dxfId="3184" priority="3186" operator="lessThan">
      <formula>0.8</formula>
    </cfRule>
  </conditionalFormatting>
  <conditionalFormatting sqref="P162:P168">
    <cfRule type="cellIs" dxfId="3183" priority="3179" operator="greaterThan">
      <formula>0</formula>
    </cfRule>
  </conditionalFormatting>
  <conditionalFormatting sqref="R162:R168">
    <cfRule type="cellIs" dxfId="3182" priority="3182" operator="lessThan">
      <formula>0.8</formula>
    </cfRule>
    <cfRule type="cellIs" dxfId="3181" priority="3183" operator="greaterThan">
      <formula>1</formula>
    </cfRule>
  </conditionalFormatting>
  <conditionalFormatting sqref="R162:R168">
    <cfRule type="cellIs" dxfId="3180" priority="3180" operator="greaterThan">
      <formula>1</formula>
    </cfRule>
    <cfRule type="cellIs" dxfId="3179" priority="3181" operator="lessThan">
      <formula>0.8</formula>
    </cfRule>
  </conditionalFormatting>
  <conditionalFormatting sqref="Q162:Q168">
    <cfRule type="cellIs" dxfId="3178" priority="3184" operator="lessThan">
      <formula>0</formula>
    </cfRule>
  </conditionalFormatting>
  <conditionalFormatting sqref="P132:P133">
    <cfRule type="cellIs" dxfId="3177" priority="3172" operator="greaterThan">
      <formula>0</formula>
    </cfRule>
  </conditionalFormatting>
  <conditionalFormatting sqref="AF124 Q132:Q133 AF132:AF133 AF126:AF127 AF129:AF130">
    <cfRule type="cellIs" dxfId="3176" priority="3178" operator="lessThan">
      <formula>0</formula>
    </cfRule>
  </conditionalFormatting>
  <conditionalFormatting sqref="S124:S133">
    <cfRule type="cellIs" dxfId="3175" priority="3177" operator="lessThan">
      <formula>0.8</formula>
    </cfRule>
  </conditionalFormatting>
  <conditionalFormatting sqref="R132:R133">
    <cfRule type="cellIs" dxfId="3174" priority="3175" operator="lessThan">
      <formula>0.8</formula>
    </cfRule>
    <cfRule type="cellIs" dxfId="3173" priority="3176" operator="greaterThan">
      <formula>1</formula>
    </cfRule>
  </conditionalFormatting>
  <conditionalFormatting sqref="AG124 R132:R133 AG132:AG133 AG126:AG127 AG129:AG130">
    <cfRule type="cellIs" dxfId="3172" priority="3173" operator="greaterThan">
      <formula>1</formula>
    </cfRule>
    <cfRule type="cellIs" dxfId="3171" priority="3174" operator="lessThan">
      <formula>0.8</formula>
    </cfRule>
  </conditionalFormatting>
  <conditionalFormatting sqref="AH109">
    <cfRule type="cellIs" dxfId="3170" priority="3171" operator="lessThan">
      <formula>0.8</formula>
    </cfRule>
  </conditionalFormatting>
  <conditionalFormatting sqref="R160 AG160">
    <cfRule type="cellIs" dxfId="3169" priority="3166" operator="greaterThan">
      <formula>1</formula>
    </cfRule>
    <cfRule type="cellIs" dxfId="3168" priority="3167" operator="lessThan">
      <formula>0.8</formula>
    </cfRule>
  </conditionalFormatting>
  <conditionalFormatting sqref="R160">
    <cfRule type="cellIs" dxfId="3167" priority="3168" operator="lessThan">
      <formula>0.8</formula>
    </cfRule>
    <cfRule type="cellIs" dxfId="3166" priority="3169" operator="greaterThan">
      <formula>1</formula>
    </cfRule>
  </conditionalFormatting>
  <conditionalFormatting sqref="P160">
    <cfRule type="cellIs" dxfId="3165" priority="3165" operator="greaterThan">
      <formula>0</formula>
    </cfRule>
  </conditionalFormatting>
  <conditionalFormatting sqref="AH148">
    <cfRule type="cellIs" dxfId="3164" priority="3164" operator="lessThan">
      <formula>0.8</formula>
    </cfRule>
  </conditionalFormatting>
  <conditionalFormatting sqref="Q160 AF160">
    <cfRule type="cellIs" dxfId="3163" priority="3170" operator="lessThan">
      <formula>0</formula>
    </cfRule>
  </conditionalFormatting>
  <conditionalFormatting sqref="AF148:AF154">
    <cfRule type="cellIs" dxfId="3162" priority="3163" operator="lessThan">
      <formula>0</formula>
    </cfRule>
  </conditionalFormatting>
  <conditionalFormatting sqref="S148">
    <cfRule type="cellIs" dxfId="3161" priority="3162" operator="lessThan">
      <formula>0.8</formula>
    </cfRule>
  </conditionalFormatting>
  <conditionalFormatting sqref="AG148:AG154">
    <cfRule type="cellIs" dxfId="3160" priority="3160" operator="greaterThan">
      <formula>1</formula>
    </cfRule>
    <cfRule type="cellIs" dxfId="3159" priority="3161" operator="lessThan">
      <formula>0.8</formula>
    </cfRule>
  </conditionalFormatting>
  <conditionalFormatting sqref="S86">
    <cfRule type="cellIs" dxfId="3158" priority="3159" operator="lessThan">
      <formula>0.8</formula>
    </cfRule>
  </conditionalFormatting>
  <conditionalFormatting sqref="S88 AH88">
    <cfRule type="cellIs" dxfId="3157" priority="3154" operator="lessThan">
      <formula>0.8</formula>
    </cfRule>
  </conditionalFormatting>
  <conditionalFormatting sqref="AH86">
    <cfRule type="cellIs" dxfId="3156" priority="3158" operator="lessThan">
      <formula>0.8</formula>
    </cfRule>
  </conditionalFormatting>
  <conditionalFormatting sqref="S87">
    <cfRule type="cellIs" dxfId="3155" priority="3157" operator="lessThan">
      <formula>0.8</formula>
    </cfRule>
  </conditionalFormatting>
  <conditionalFormatting sqref="AH87">
    <cfRule type="cellIs" dxfId="3154" priority="3156" operator="lessThan">
      <formula>0.8</formula>
    </cfRule>
  </conditionalFormatting>
  <conditionalFormatting sqref="S89 AH89">
    <cfRule type="cellIs" dxfId="3153" priority="3155" operator="lessThan">
      <formula>0.8</formula>
    </cfRule>
  </conditionalFormatting>
  <conditionalFormatting sqref="AF31 AF35 AF39">
    <cfRule type="cellIs" dxfId="3152" priority="3153" operator="lessThan">
      <formula>0</formula>
    </cfRule>
  </conditionalFormatting>
  <conditionalFormatting sqref="AH31 S31">
    <cfRule type="cellIs" dxfId="3151" priority="3152" operator="lessThan">
      <formula>0.8</formula>
    </cfRule>
  </conditionalFormatting>
  <conditionalFormatting sqref="AG31 AG35 AG39">
    <cfRule type="cellIs" dxfId="3150" priority="3150" operator="greaterThan">
      <formula>1</formula>
    </cfRule>
    <cfRule type="cellIs" dxfId="3149" priority="3151" operator="lessThan">
      <formula>0.8</formula>
    </cfRule>
  </conditionalFormatting>
  <conditionalFormatting sqref="AF135">
    <cfRule type="cellIs" dxfId="3148" priority="3149" operator="lessThan">
      <formula>0</formula>
    </cfRule>
  </conditionalFormatting>
  <conditionalFormatting sqref="AH135 S135">
    <cfRule type="cellIs" dxfId="3147" priority="3148" operator="lessThan">
      <formula>0.8</formula>
    </cfRule>
  </conditionalFormatting>
  <conditionalFormatting sqref="AG135">
    <cfRule type="cellIs" dxfId="3146" priority="3146" operator="greaterThan">
      <formula>1</formula>
    </cfRule>
    <cfRule type="cellIs" dxfId="3145" priority="3147" operator="lessThan">
      <formula>0.8</formula>
    </cfRule>
  </conditionalFormatting>
  <conditionalFormatting sqref="AF108 Q108">
    <cfRule type="cellIs" dxfId="3144" priority="3145" operator="lessThan">
      <formula>0</formula>
    </cfRule>
  </conditionalFormatting>
  <conditionalFormatting sqref="R108">
    <cfRule type="cellIs" dxfId="3143" priority="3143" operator="lessThan">
      <formula>0.8</formula>
    </cfRule>
    <cfRule type="cellIs" dxfId="3142" priority="3144" operator="greaterThan">
      <formula>1</formula>
    </cfRule>
  </conditionalFormatting>
  <conditionalFormatting sqref="AG108 R108">
    <cfRule type="cellIs" dxfId="3141" priority="3141" operator="greaterThan">
      <formula>1</formula>
    </cfRule>
    <cfRule type="cellIs" dxfId="3140" priority="3142" operator="lessThan">
      <formula>0.8</formula>
    </cfRule>
  </conditionalFormatting>
  <conditionalFormatting sqref="P108">
    <cfRule type="cellIs" dxfId="3139" priority="3140" operator="greaterThan">
      <formula>0</formula>
    </cfRule>
  </conditionalFormatting>
  <conditionalFormatting sqref="AH97">
    <cfRule type="cellIs" dxfId="3138" priority="3135" operator="lessThan">
      <formula>0.8</formula>
    </cfRule>
  </conditionalFormatting>
  <conditionalFormatting sqref="AG96 AG98 AG100 AG102:AG103 AG105:AG106">
    <cfRule type="cellIs" dxfId="3137" priority="3137" operator="greaterThan">
      <formula>1</formula>
    </cfRule>
    <cfRule type="cellIs" dxfId="3136" priority="3138" operator="lessThan">
      <formula>0.8</formula>
    </cfRule>
  </conditionalFormatting>
  <conditionalFormatting sqref="AF96 AF98 AF100 AF102:AF103 AF105:AF106">
    <cfRule type="cellIs" dxfId="3135" priority="3139" operator="lessThan">
      <formula>0</formula>
    </cfRule>
  </conditionalFormatting>
  <conditionalFormatting sqref="AG97 AG99 AG101 AG104">
    <cfRule type="cellIs" dxfId="3134" priority="3133" operator="greaterThan">
      <formula>1</formula>
    </cfRule>
    <cfRule type="cellIs" dxfId="3133" priority="3134" operator="lessThan">
      <formula>0.8</formula>
    </cfRule>
  </conditionalFormatting>
  <conditionalFormatting sqref="AF97 AF99 AF101 AF104">
    <cfRule type="cellIs" dxfId="3132" priority="3136" operator="lessThan">
      <formula>0</formula>
    </cfRule>
  </conditionalFormatting>
  <conditionalFormatting sqref="AF71 AF73 AF75 AF79 AF77">
    <cfRule type="cellIs" dxfId="3131" priority="3130" operator="lessThan">
      <formula>0</formula>
    </cfRule>
  </conditionalFormatting>
  <conditionalFormatting sqref="S71 AH71">
    <cfRule type="cellIs" dxfId="3130" priority="3129" operator="lessThan">
      <formula>0.8</formula>
    </cfRule>
  </conditionalFormatting>
  <conditionalFormatting sqref="AG71 AG73 AG75 AG79 AG77">
    <cfRule type="cellIs" dxfId="3129" priority="3127" operator="greaterThan">
      <formula>1</formula>
    </cfRule>
    <cfRule type="cellIs" dxfId="3128" priority="3128" operator="lessThan">
      <formula>0.8</formula>
    </cfRule>
  </conditionalFormatting>
  <conditionalFormatting sqref="AF72 AF76 AF80">
    <cfRule type="cellIs" dxfId="3127" priority="3126" operator="lessThan">
      <formula>0</formula>
    </cfRule>
  </conditionalFormatting>
  <conditionalFormatting sqref="S72 AH72">
    <cfRule type="cellIs" dxfId="3126" priority="3125" operator="lessThan">
      <formula>0.8</formula>
    </cfRule>
  </conditionalFormatting>
  <conditionalFormatting sqref="S11">
    <cfRule type="cellIs" dxfId="3125" priority="3132" operator="lessThan">
      <formula>0.8</formula>
    </cfRule>
  </conditionalFormatting>
  <conditionalFormatting sqref="S10">
    <cfRule type="cellIs" dxfId="3124" priority="3131" operator="lessThan">
      <formula>0.8</formula>
    </cfRule>
  </conditionalFormatting>
  <conditionalFormatting sqref="AG72 AG76 AG80">
    <cfRule type="cellIs" dxfId="3123" priority="3123" operator="greaterThan">
      <formula>1</formula>
    </cfRule>
    <cfRule type="cellIs" dxfId="3122" priority="3124" operator="lessThan">
      <formula>0.8</formula>
    </cfRule>
  </conditionalFormatting>
  <conditionalFormatting sqref="AF14:AF16 Q15:Q16">
    <cfRule type="cellIs" dxfId="3121" priority="3122" operator="lessThan">
      <formula>0</formula>
    </cfRule>
  </conditionalFormatting>
  <conditionalFormatting sqref="R15:R16">
    <cfRule type="cellIs" dxfId="3120" priority="3120" operator="lessThan">
      <formula>0.8</formula>
    </cfRule>
    <cfRule type="cellIs" dxfId="3119" priority="3121" operator="greaterThan">
      <formula>1</formula>
    </cfRule>
  </conditionalFormatting>
  <conditionalFormatting sqref="R15:R16">
    <cfRule type="cellIs" dxfId="3118" priority="3118" operator="greaterThan">
      <formula>1</formula>
    </cfRule>
    <cfRule type="cellIs" dxfId="3117" priority="3119" operator="lessThan">
      <formula>0.8</formula>
    </cfRule>
  </conditionalFormatting>
  <conditionalFormatting sqref="P15:P16">
    <cfRule type="cellIs" dxfId="3116" priority="3117" operator="greaterThan">
      <formula>0</formula>
    </cfRule>
  </conditionalFormatting>
  <conditionalFormatting sqref="AH98">
    <cfRule type="cellIs" dxfId="3115" priority="3116" operator="lessThan">
      <formula>0.8</formula>
    </cfRule>
  </conditionalFormatting>
  <conditionalFormatting sqref="AF33 AF37">
    <cfRule type="cellIs" dxfId="3114" priority="3115" operator="lessThan">
      <formula>0</formula>
    </cfRule>
  </conditionalFormatting>
  <conditionalFormatting sqref="AG33 AG37">
    <cfRule type="cellIs" dxfId="3113" priority="3113" operator="greaterThan">
      <formula>1</formula>
    </cfRule>
    <cfRule type="cellIs" dxfId="3112" priority="3114" operator="lessThan">
      <formula>0.8</formula>
    </cfRule>
  </conditionalFormatting>
  <conditionalFormatting sqref="P41:P42">
    <cfRule type="cellIs" dxfId="3111" priority="3107" operator="greaterThan">
      <formula>0</formula>
    </cfRule>
  </conditionalFormatting>
  <conditionalFormatting sqref="Q41:Q42 AF34 AF41:AF42 AF38">
    <cfRule type="cellIs" dxfId="3110" priority="3112" operator="lessThan">
      <formula>0</formula>
    </cfRule>
  </conditionalFormatting>
  <conditionalFormatting sqref="R41:R42">
    <cfRule type="cellIs" dxfId="3109" priority="3110" operator="lessThan">
      <formula>0.8</formula>
    </cfRule>
    <cfRule type="cellIs" dxfId="3108" priority="3111" operator="greaterThan">
      <formula>1</formula>
    </cfRule>
  </conditionalFormatting>
  <conditionalFormatting sqref="R41:R42 AG34 AG41:AG42 AG38">
    <cfRule type="cellIs" dxfId="3107" priority="3108" operator="greaterThan">
      <formula>1</formula>
    </cfRule>
    <cfRule type="cellIs" dxfId="3106" priority="3109" operator="lessThan">
      <formula>0.8</formula>
    </cfRule>
  </conditionalFormatting>
  <conditionalFormatting sqref="AF137:AF144">
    <cfRule type="cellIs" dxfId="3105" priority="3106" operator="lessThan">
      <formula>0</formula>
    </cfRule>
  </conditionalFormatting>
  <conditionalFormatting sqref="AH137 S137">
    <cfRule type="cellIs" dxfId="3104" priority="3105" operator="lessThan">
      <formula>0.8</formula>
    </cfRule>
  </conditionalFormatting>
  <conditionalFormatting sqref="AG137:AG144">
    <cfRule type="cellIs" dxfId="3103" priority="3103" operator="greaterThan">
      <formula>1</formula>
    </cfRule>
    <cfRule type="cellIs" dxfId="3102" priority="3104" operator="lessThan">
      <formula>0.8</formula>
    </cfRule>
  </conditionalFormatting>
  <conditionalFormatting sqref="AF55">
    <cfRule type="cellIs" dxfId="3101" priority="3102" operator="lessThan">
      <formula>0</formula>
    </cfRule>
  </conditionalFormatting>
  <conditionalFormatting sqref="AG55">
    <cfRule type="cellIs" dxfId="3100" priority="3100" operator="greaterThan">
      <formula>1</formula>
    </cfRule>
    <cfRule type="cellIs" dxfId="3099" priority="3101" operator="lessThan">
      <formula>0.8</formula>
    </cfRule>
  </conditionalFormatting>
  <conditionalFormatting sqref="AF56 Q56">
    <cfRule type="cellIs" dxfId="3098" priority="3099" operator="lessThan">
      <formula>0</formula>
    </cfRule>
  </conditionalFormatting>
  <conditionalFormatting sqref="R56">
    <cfRule type="cellIs" dxfId="3097" priority="3097" operator="lessThan">
      <formula>0.8</formula>
    </cfRule>
    <cfRule type="cellIs" dxfId="3096" priority="3098" operator="greaterThan">
      <formula>1</formula>
    </cfRule>
  </conditionalFormatting>
  <conditionalFormatting sqref="AG56 R56">
    <cfRule type="cellIs" dxfId="3095" priority="3095" operator="greaterThan">
      <formula>1</formula>
    </cfRule>
    <cfRule type="cellIs" dxfId="3094" priority="3096" operator="lessThan">
      <formula>0.8</formula>
    </cfRule>
  </conditionalFormatting>
  <conditionalFormatting sqref="P56">
    <cfRule type="cellIs" dxfId="3093" priority="3094" operator="greaterThan">
      <formula>0</formula>
    </cfRule>
  </conditionalFormatting>
  <conditionalFormatting sqref="P52:P55">
    <cfRule type="cellIs" dxfId="3092" priority="3088" operator="greaterThan">
      <formula>0</formula>
    </cfRule>
  </conditionalFormatting>
  <conditionalFormatting sqref="Q52:Q55">
    <cfRule type="cellIs" dxfId="3091" priority="3093" operator="lessThan">
      <formula>0</formula>
    </cfRule>
  </conditionalFormatting>
  <conditionalFormatting sqref="R52:R55">
    <cfRule type="cellIs" dxfId="3090" priority="3091" operator="lessThan">
      <formula>0.8</formula>
    </cfRule>
    <cfRule type="cellIs" dxfId="3089" priority="3092" operator="greaterThan">
      <formula>1</formula>
    </cfRule>
  </conditionalFormatting>
  <conditionalFormatting sqref="R52:R55">
    <cfRule type="cellIs" dxfId="3088" priority="3089" operator="greaterThan">
      <formula>1</formula>
    </cfRule>
    <cfRule type="cellIs" dxfId="3087" priority="3090" operator="lessThan">
      <formula>0.8</formula>
    </cfRule>
  </conditionalFormatting>
  <conditionalFormatting sqref="P80:P81">
    <cfRule type="cellIs" dxfId="3086" priority="3082" operator="greaterThan">
      <formula>0</formula>
    </cfRule>
  </conditionalFormatting>
  <conditionalFormatting sqref="AF81 Q80:Q81">
    <cfRule type="cellIs" dxfId="3085" priority="3087" operator="lessThan">
      <formula>0</formula>
    </cfRule>
  </conditionalFormatting>
  <conditionalFormatting sqref="R80:R81">
    <cfRule type="cellIs" dxfId="3084" priority="3085" operator="lessThan">
      <formula>0.8</formula>
    </cfRule>
    <cfRule type="cellIs" dxfId="3083" priority="3086" operator="greaterThan">
      <formula>1</formula>
    </cfRule>
  </conditionalFormatting>
  <conditionalFormatting sqref="AG81 R80:R81">
    <cfRule type="cellIs" dxfId="3082" priority="3083" operator="greaterThan">
      <formula>1</formula>
    </cfRule>
    <cfRule type="cellIs" dxfId="3081" priority="3084" operator="lessThan">
      <formula>0.8</formula>
    </cfRule>
  </conditionalFormatting>
  <conditionalFormatting sqref="AH85">
    <cfRule type="cellIs" dxfId="3080" priority="3081" operator="lessThan">
      <formula>0.8</formula>
    </cfRule>
  </conditionalFormatting>
  <conditionalFormatting sqref="S85">
    <cfRule type="cellIs" dxfId="3079" priority="3080" operator="lessThan">
      <formula>0.8</formula>
    </cfRule>
  </conditionalFormatting>
  <conditionalFormatting sqref="AF107">
    <cfRule type="cellIs" dxfId="3078" priority="3079" operator="lessThan">
      <formula>0</formula>
    </cfRule>
  </conditionalFormatting>
  <conditionalFormatting sqref="AH100:AH107">
    <cfRule type="cellIs" dxfId="3077" priority="3078" operator="lessThan">
      <formula>0.8</formula>
    </cfRule>
  </conditionalFormatting>
  <conditionalFormatting sqref="AG107">
    <cfRule type="cellIs" dxfId="3076" priority="3076" operator="greaterThan">
      <formula>1</formula>
    </cfRule>
    <cfRule type="cellIs" dxfId="3075" priority="3077" operator="lessThan">
      <formula>0.8</formula>
    </cfRule>
  </conditionalFormatting>
  <conditionalFormatting sqref="P106:P107">
    <cfRule type="cellIs" dxfId="3074" priority="3070" operator="greaterThan">
      <formula>0</formula>
    </cfRule>
  </conditionalFormatting>
  <conditionalFormatting sqref="Q106:Q107">
    <cfRule type="cellIs" dxfId="3073" priority="3075" operator="lessThan">
      <formula>0</formula>
    </cfRule>
  </conditionalFormatting>
  <conditionalFormatting sqref="R106:R107">
    <cfRule type="cellIs" dxfId="3072" priority="3073" operator="lessThan">
      <formula>0.8</formula>
    </cfRule>
    <cfRule type="cellIs" dxfId="3071" priority="3074" operator="greaterThan">
      <formula>1</formula>
    </cfRule>
  </conditionalFormatting>
  <conditionalFormatting sqref="R106:R107">
    <cfRule type="cellIs" dxfId="3070" priority="3071" operator="greaterThan">
      <formula>1</formula>
    </cfRule>
    <cfRule type="cellIs" dxfId="3069" priority="3072" operator="lessThan">
      <formula>0.8</formula>
    </cfRule>
  </conditionalFormatting>
  <conditionalFormatting sqref="AF109:AF120">
    <cfRule type="cellIs" dxfId="3068" priority="3069" operator="lessThan">
      <formula>0</formula>
    </cfRule>
  </conditionalFormatting>
  <conditionalFormatting sqref="S109">
    <cfRule type="cellIs" dxfId="3067" priority="3068" operator="lessThan">
      <formula>0.8</formula>
    </cfRule>
  </conditionalFormatting>
  <conditionalFormatting sqref="AG109:AG120">
    <cfRule type="cellIs" dxfId="3066" priority="3066" operator="greaterThan">
      <formula>1</formula>
    </cfRule>
    <cfRule type="cellIs" dxfId="3065" priority="3067" operator="lessThan">
      <formula>0.8</formula>
    </cfRule>
  </conditionalFormatting>
  <conditionalFormatting sqref="S150">
    <cfRule type="cellIs" dxfId="3064" priority="3065" operator="lessThan">
      <formula>0.8</formula>
    </cfRule>
  </conditionalFormatting>
  <conditionalFormatting sqref="AH150">
    <cfRule type="cellIs" dxfId="3063" priority="3064" operator="lessThan">
      <formula>0.8</formula>
    </cfRule>
  </conditionalFormatting>
  <conditionalFormatting sqref="S149">
    <cfRule type="cellIs" dxfId="3062" priority="3063" operator="lessThan">
      <formula>0.8</formula>
    </cfRule>
  </conditionalFormatting>
  <conditionalFormatting sqref="Q26:Q29">
    <cfRule type="cellIs" dxfId="3061" priority="3062" operator="lessThan">
      <formula>0</formula>
    </cfRule>
  </conditionalFormatting>
  <conditionalFormatting sqref="S21:S29 AH21:AH29">
    <cfRule type="cellIs" dxfId="3060" priority="3061" operator="lessThan">
      <formula>0.8</formula>
    </cfRule>
  </conditionalFormatting>
  <conditionalFormatting sqref="R26:R29">
    <cfRule type="cellIs" dxfId="3059" priority="3059" operator="lessThan">
      <formula>0.8</formula>
    </cfRule>
    <cfRule type="cellIs" dxfId="3058" priority="3060" operator="greaterThan">
      <formula>1</formula>
    </cfRule>
  </conditionalFormatting>
  <conditionalFormatting sqref="R26:R29">
    <cfRule type="cellIs" dxfId="3057" priority="3057" operator="greaterThan">
      <formula>1</formula>
    </cfRule>
    <cfRule type="cellIs" dxfId="3056" priority="3058" operator="lessThan">
      <formula>0.8</formula>
    </cfRule>
  </conditionalFormatting>
  <conditionalFormatting sqref="P29">
    <cfRule type="cellIs" dxfId="3055" priority="3056" operator="greaterThan">
      <formula>0</formula>
    </cfRule>
  </conditionalFormatting>
  <conditionalFormatting sqref="AH91 S91">
    <cfRule type="cellIs" dxfId="3054" priority="3055" operator="lessThan">
      <formula>0.8</formula>
    </cfRule>
  </conditionalFormatting>
  <conditionalFormatting sqref="P92:P94">
    <cfRule type="cellIs" dxfId="3053" priority="3049" operator="greaterThan">
      <formula>0</formula>
    </cfRule>
  </conditionalFormatting>
  <conditionalFormatting sqref="Q92:Q94">
    <cfRule type="cellIs" dxfId="3052" priority="3054" operator="lessThan">
      <formula>0</formula>
    </cfRule>
  </conditionalFormatting>
  <conditionalFormatting sqref="R92:R94">
    <cfRule type="cellIs" dxfId="3051" priority="3052" operator="lessThan">
      <formula>0.8</formula>
    </cfRule>
    <cfRule type="cellIs" dxfId="3050" priority="3053" operator="greaterThan">
      <formula>1</formula>
    </cfRule>
  </conditionalFormatting>
  <conditionalFormatting sqref="R92:R94">
    <cfRule type="cellIs" dxfId="3049" priority="3050" operator="greaterThan">
      <formula>1</formula>
    </cfRule>
    <cfRule type="cellIs" dxfId="3048" priority="3051" operator="lessThan">
      <formula>0.8</formula>
    </cfRule>
  </conditionalFormatting>
  <conditionalFormatting sqref="AF146 Q145:Q146">
    <cfRule type="cellIs" dxfId="3047" priority="3048" operator="lessThan">
      <formula>0</formula>
    </cfRule>
  </conditionalFormatting>
  <conditionalFormatting sqref="AH139:AH146 S139:S146">
    <cfRule type="cellIs" dxfId="3046" priority="3047" operator="lessThan">
      <formula>0.8</formula>
    </cfRule>
  </conditionalFormatting>
  <conditionalFormatting sqref="R145:R146">
    <cfRule type="cellIs" dxfId="3045" priority="3045" operator="lessThan">
      <formula>0.8</formula>
    </cfRule>
    <cfRule type="cellIs" dxfId="3044" priority="3046" operator="greaterThan">
      <formula>1</formula>
    </cfRule>
  </conditionalFormatting>
  <conditionalFormatting sqref="AG146 R145:R146">
    <cfRule type="cellIs" dxfId="3043" priority="3043" operator="greaterThan">
      <formula>1</formula>
    </cfRule>
    <cfRule type="cellIs" dxfId="3042" priority="3044" operator="lessThan">
      <formula>0.8</formula>
    </cfRule>
  </conditionalFormatting>
  <conditionalFormatting sqref="P145:P146">
    <cfRule type="cellIs" dxfId="3041" priority="3042" operator="greaterThan">
      <formula>0</formula>
    </cfRule>
  </conditionalFormatting>
  <conditionalFormatting sqref="Q119:Q120">
    <cfRule type="cellIs" dxfId="3040" priority="3041" operator="lessThan">
      <formula>0</formula>
    </cfRule>
  </conditionalFormatting>
  <conditionalFormatting sqref="R119:R120">
    <cfRule type="cellIs" dxfId="3039" priority="3039" operator="lessThan">
      <formula>0.8</formula>
    </cfRule>
    <cfRule type="cellIs" dxfId="3038" priority="3040" operator="greaterThan">
      <formula>1</formula>
    </cfRule>
  </conditionalFormatting>
  <conditionalFormatting sqref="R119:R120">
    <cfRule type="cellIs" dxfId="3037" priority="3037" operator="greaterThan">
      <formula>1</formula>
    </cfRule>
    <cfRule type="cellIs" dxfId="3036" priority="3038" operator="lessThan">
      <formula>0.8</formula>
    </cfRule>
  </conditionalFormatting>
  <conditionalFormatting sqref="P119:P120">
    <cfRule type="cellIs" dxfId="3035" priority="3036" operator="greaterThan">
      <formula>0</formula>
    </cfRule>
  </conditionalFormatting>
  <conditionalFormatting sqref="S44:S56">
    <cfRule type="cellIs" dxfId="3034" priority="3035" operator="lessThan">
      <formula>0.8</formula>
    </cfRule>
  </conditionalFormatting>
  <conditionalFormatting sqref="S108">
    <cfRule type="cellIs" dxfId="3033" priority="3034" operator="lessThan">
      <formula>0.8</formula>
    </cfRule>
  </conditionalFormatting>
  <conditionalFormatting sqref="S96">
    <cfRule type="cellIs" dxfId="3032" priority="3033" operator="lessThan">
      <formula>0.8</formula>
    </cfRule>
  </conditionalFormatting>
  <conditionalFormatting sqref="S97">
    <cfRule type="cellIs" dxfId="3031" priority="3032" operator="lessThan">
      <formula>0.8</formula>
    </cfRule>
  </conditionalFormatting>
  <conditionalFormatting sqref="S103">
    <cfRule type="cellIs" dxfId="3030" priority="3031" operator="lessThan">
      <formula>0.8</formula>
    </cfRule>
  </conditionalFormatting>
  <conditionalFormatting sqref="S99">
    <cfRule type="cellIs" dxfId="3029" priority="3030" operator="lessThan">
      <formula>0.8</formula>
    </cfRule>
  </conditionalFormatting>
  <conditionalFormatting sqref="S101">
    <cfRule type="cellIs" dxfId="3028" priority="3027" operator="lessThan">
      <formula>0.8</formula>
    </cfRule>
  </conditionalFormatting>
  <conditionalFormatting sqref="S100">
    <cfRule type="cellIs" dxfId="3027" priority="3029" operator="lessThan">
      <formula>0.8</formula>
    </cfRule>
  </conditionalFormatting>
  <conditionalFormatting sqref="S102">
    <cfRule type="cellIs" dxfId="3026" priority="3028" operator="lessThan">
      <formula>0.8</formula>
    </cfRule>
  </conditionalFormatting>
  <conditionalFormatting sqref="S98">
    <cfRule type="cellIs" dxfId="3025" priority="3026" operator="lessThan">
      <formula>0.8</formula>
    </cfRule>
  </conditionalFormatting>
  <conditionalFormatting sqref="S104">
    <cfRule type="cellIs" dxfId="3024" priority="3025" operator="lessThan">
      <formula>0.8</formula>
    </cfRule>
  </conditionalFormatting>
  <conditionalFormatting sqref="Q162:Q167">
    <cfRule type="cellIs" dxfId="3023" priority="3024" operator="lessThan">
      <formula>0</formula>
    </cfRule>
  </conditionalFormatting>
  <conditionalFormatting sqref="R162:R167">
    <cfRule type="cellIs" dxfId="3022" priority="3022" operator="lessThan">
      <formula>0.8</formula>
    </cfRule>
    <cfRule type="cellIs" dxfId="3021" priority="3023" operator="greaterThan">
      <formula>1</formula>
    </cfRule>
  </conditionalFormatting>
  <conditionalFormatting sqref="R162:R167">
    <cfRule type="cellIs" dxfId="3020" priority="3020" operator="greaterThan">
      <formula>1</formula>
    </cfRule>
    <cfRule type="cellIs" dxfId="3019" priority="3021" operator="lessThan">
      <formula>0.8</formula>
    </cfRule>
  </conditionalFormatting>
  <conditionalFormatting sqref="P162:P167">
    <cfRule type="cellIs" dxfId="3018" priority="3019" operator="greaterThan">
      <formula>0</formula>
    </cfRule>
  </conditionalFormatting>
  <conditionalFormatting sqref="P168">
    <cfRule type="cellIs" dxfId="3017" priority="3013" operator="greaterThan">
      <formula>0</formula>
    </cfRule>
  </conditionalFormatting>
  <conditionalFormatting sqref="R168">
    <cfRule type="cellIs" dxfId="3016" priority="3016" operator="lessThan">
      <formula>0.8</formula>
    </cfRule>
    <cfRule type="cellIs" dxfId="3015" priority="3017" operator="greaterThan">
      <formula>1</formula>
    </cfRule>
  </conditionalFormatting>
  <conditionalFormatting sqref="R168">
    <cfRule type="cellIs" dxfId="3014" priority="3014" operator="greaterThan">
      <formula>1</formula>
    </cfRule>
    <cfRule type="cellIs" dxfId="3013" priority="3015" operator="lessThan">
      <formula>0.8</formula>
    </cfRule>
  </conditionalFormatting>
  <conditionalFormatting sqref="Q168">
    <cfRule type="cellIs" dxfId="3012" priority="3018" operator="lessThan">
      <formula>0</formula>
    </cfRule>
  </conditionalFormatting>
  <conditionalFormatting sqref="Q83 Q89">
    <cfRule type="cellIs" dxfId="3011" priority="3012" operator="lessThan">
      <formula>0</formula>
    </cfRule>
  </conditionalFormatting>
  <conditionalFormatting sqref="R83 R89">
    <cfRule type="cellIs" dxfId="3010" priority="3010" operator="lessThan">
      <formula>0.8</formula>
    </cfRule>
    <cfRule type="cellIs" dxfId="3009" priority="3011" operator="greaterThan">
      <formula>1</formula>
    </cfRule>
  </conditionalFormatting>
  <conditionalFormatting sqref="R83 R89">
    <cfRule type="cellIs" dxfId="3008" priority="3008" operator="greaterThan">
      <formula>1</formula>
    </cfRule>
    <cfRule type="cellIs" dxfId="3007" priority="3009" operator="lessThan">
      <formula>0.8</formula>
    </cfRule>
  </conditionalFormatting>
  <conditionalFormatting sqref="P83 P89">
    <cfRule type="cellIs" dxfId="3006" priority="3007" operator="greaterThan">
      <formula>0</formula>
    </cfRule>
  </conditionalFormatting>
  <conditionalFormatting sqref="Q83 Q89">
    <cfRule type="cellIs" dxfId="3005" priority="3006" operator="lessThan">
      <formula>0</formula>
    </cfRule>
  </conditionalFormatting>
  <conditionalFormatting sqref="R83 R89">
    <cfRule type="cellIs" dxfId="3004" priority="3004" operator="lessThan">
      <formula>0.8</formula>
    </cfRule>
    <cfRule type="cellIs" dxfId="3003" priority="3005" operator="greaterThan">
      <formula>1</formula>
    </cfRule>
  </conditionalFormatting>
  <conditionalFormatting sqref="R83 R89">
    <cfRule type="cellIs" dxfId="3002" priority="3002" operator="greaterThan">
      <formula>1</formula>
    </cfRule>
    <cfRule type="cellIs" dxfId="3001" priority="3003" operator="lessThan">
      <formula>0.8</formula>
    </cfRule>
  </conditionalFormatting>
  <conditionalFormatting sqref="P83 P89">
    <cfRule type="cellIs" dxfId="3000" priority="3001" operator="greaterThan">
      <formula>0</formula>
    </cfRule>
  </conditionalFormatting>
  <conditionalFormatting sqref="Q83 Q89">
    <cfRule type="cellIs" dxfId="2999" priority="3000" operator="lessThan">
      <formula>0</formula>
    </cfRule>
  </conditionalFormatting>
  <conditionalFormatting sqref="R83 R89">
    <cfRule type="cellIs" dxfId="2998" priority="2998" operator="lessThan">
      <formula>0.8</formula>
    </cfRule>
    <cfRule type="cellIs" dxfId="2997" priority="2999" operator="greaterThan">
      <formula>1</formula>
    </cfRule>
  </conditionalFormatting>
  <conditionalFormatting sqref="R83 R89">
    <cfRule type="cellIs" dxfId="2996" priority="2996" operator="greaterThan">
      <formula>1</formula>
    </cfRule>
    <cfRule type="cellIs" dxfId="2995" priority="2997" operator="lessThan">
      <formula>0.8</formula>
    </cfRule>
  </conditionalFormatting>
  <conditionalFormatting sqref="P83 P89">
    <cfRule type="cellIs" dxfId="2994" priority="2995" operator="greaterThan">
      <formula>0</formula>
    </cfRule>
  </conditionalFormatting>
  <conditionalFormatting sqref="Q83 Q89">
    <cfRule type="cellIs" dxfId="2993" priority="2994" operator="lessThan">
      <formula>0</formula>
    </cfRule>
  </conditionalFormatting>
  <conditionalFormatting sqref="R83 R89">
    <cfRule type="cellIs" dxfId="2992" priority="2992" operator="lessThan">
      <formula>0.8</formula>
    </cfRule>
    <cfRule type="cellIs" dxfId="2991" priority="2993" operator="greaterThan">
      <formula>1</formula>
    </cfRule>
  </conditionalFormatting>
  <conditionalFormatting sqref="R83 R89">
    <cfRule type="cellIs" dxfId="2990" priority="2990" operator="greaterThan">
      <formula>1</formula>
    </cfRule>
    <cfRule type="cellIs" dxfId="2989" priority="2991" operator="lessThan">
      <formula>0.8</formula>
    </cfRule>
  </conditionalFormatting>
  <conditionalFormatting sqref="P83 P89">
    <cfRule type="cellIs" dxfId="2988" priority="2989" operator="greaterThan">
      <formula>0</formula>
    </cfRule>
  </conditionalFormatting>
  <conditionalFormatting sqref="P83 P89">
    <cfRule type="cellIs" dxfId="2987" priority="2983" operator="greaterThan">
      <formula>0</formula>
    </cfRule>
  </conditionalFormatting>
  <conditionalFormatting sqref="Q83 Q89">
    <cfRule type="cellIs" dxfId="2986" priority="2988" operator="lessThan">
      <formula>0</formula>
    </cfRule>
  </conditionalFormatting>
  <conditionalFormatting sqref="R83 R89">
    <cfRule type="cellIs" dxfId="2985" priority="2986" operator="lessThan">
      <formula>0.8</formula>
    </cfRule>
    <cfRule type="cellIs" dxfId="2984" priority="2987" operator="greaterThan">
      <formula>1</formula>
    </cfRule>
  </conditionalFormatting>
  <conditionalFormatting sqref="R83 R89">
    <cfRule type="cellIs" dxfId="2983" priority="2984" operator="greaterThan">
      <formula>1</formula>
    </cfRule>
    <cfRule type="cellIs" dxfId="2982" priority="2985" operator="lessThan">
      <formula>0.8</formula>
    </cfRule>
  </conditionalFormatting>
  <conditionalFormatting sqref="P83 P89">
    <cfRule type="cellIs" dxfId="2981" priority="2977" operator="greaterThan">
      <formula>0</formula>
    </cfRule>
  </conditionalFormatting>
  <conditionalFormatting sqref="Q83 Q89">
    <cfRule type="cellIs" dxfId="2980" priority="2982" operator="lessThan">
      <formula>0</formula>
    </cfRule>
  </conditionalFormatting>
  <conditionalFormatting sqref="R83 R89">
    <cfRule type="cellIs" dxfId="2979" priority="2980" operator="lessThan">
      <formula>0.8</formula>
    </cfRule>
    <cfRule type="cellIs" dxfId="2978" priority="2981" operator="greaterThan">
      <formula>1</formula>
    </cfRule>
  </conditionalFormatting>
  <conditionalFormatting sqref="R83 R89">
    <cfRule type="cellIs" dxfId="2977" priority="2978" operator="greaterThan">
      <formula>1</formula>
    </cfRule>
    <cfRule type="cellIs" dxfId="2976" priority="2979" operator="lessThan">
      <formula>0.8</formula>
    </cfRule>
  </conditionalFormatting>
  <conditionalFormatting sqref="R83 R89">
    <cfRule type="cellIs" dxfId="2975" priority="2974" operator="lessThan">
      <formula>0.8</formula>
    </cfRule>
    <cfRule type="cellIs" dxfId="2974" priority="2975" operator="greaterThan">
      <formula>1</formula>
    </cfRule>
  </conditionalFormatting>
  <conditionalFormatting sqref="R83 R89">
    <cfRule type="cellIs" dxfId="2973" priority="2972" operator="greaterThan">
      <formula>1</formula>
    </cfRule>
    <cfRule type="cellIs" dxfId="2972" priority="2973" operator="lessThan">
      <formula>0.8</formula>
    </cfRule>
  </conditionalFormatting>
  <conditionalFormatting sqref="P83 P89">
    <cfRule type="cellIs" dxfId="2971" priority="2971" operator="greaterThan">
      <formula>0</formula>
    </cfRule>
  </conditionalFormatting>
  <conditionalFormatting sqref="Q83 Q89">
    <cfRule type="cellIs" dxfId="2970" priority="2976" operator="lessThan">
      <formula>0</formula>
    </cfRule>
  </conditionalFormatting>
  <conditionalFormatting sqref="Q83 Q89">
    <cfRule type="cellIs" dxfId="2969" priority="2970" operator="lessThan">
      <formula>0</formula>
    </cfRule>
  </conditionalFormatting>
  <conditionalFormatting sqref="R83 R89">
    <cfRule type="cellIs" dxfId="2968" priority="2968" operator="lessThan">
      <formula>0.8</formula>
    </cfRule>
    <cfRule type="cellIs" dxfId="2967" priority="2969" operator="greaterThan">
      <formula>1</formula>
    </cfRule>
  </conditionalFormatting>
  <conditionalFormatting sqref="R83 R89">
    <cfRule type="cellIs" dxfId="2966" priority="2966" operator="greaterThan">
      <formula>1</formula>
    </cfRule>
    <cfRule type="cellIs" dxfId="2965" priority="2967" operator="lessThan">
      <formula>0.8</formula>
    </cfRule>
  </conditionalFormatting>
  <conditionalFormatting sqref="P83 P89">
    <cfRule type="cellIs" dxfId="2964" priority="2965" operator="greaterThan">
      <formula>0</formula>
    </cfRule>
  </conditionalFormatting>
  <conditionalFormatting sqref="P83 P89">
    <cfRule type="cellIs" dxfId="2963" priority="2959" operator="greaterThan">
      <formula>0</formula>
    </cfRule>
  </conditionalFormatting>
  <conditionalFormatting sqref="Q83 Q89">
    <cfRule type="cellIs" dxfId="2962" priority="2964" operator="lessThan">
      <formula>0</formula>
    </cfRule>
  </conditionalFormatting>
  <conditionalFormatting sqref="R83 R89">
    <cfRule type="cellIs" dxfId="2961" priority="2962" operator="lessThan">
      <formula>0.8</formula>
    </cfRule>
    <cfRule type="cellIs" dxfId="2960" priority="2963" operator="greaterThan">
      <formula>1</formula>
    </cfRule>
  </conditionalFormatting>
  <conditionalFormatting sqref="R83 R89">
    <cfRule type="cellIs" dxfId="2959" priority="2960" operator="greaterThan">
      <formula>1</formula>
    </cfRule>
    <cfRule type="cellIs" dxfId="2958" priority="2961" operator="lessThan">
      <formula>0.8</formula>
    </cfRule>
  </conditionalFormatting>
  <conditionalFormatting sqref="P83 P89">
    <cfRule type="cellIs" dxfId="2957" priority="2953" operator="greaterThan">
      <formula>0</formula>
    </cfRule>
  </conditionalFormatting>
  <conditionalFormatting sqref="Q83 Q89">
    <cfRule type="cellIs" dxfId="2956" priority="2958" operator="lessThan">
      <formula>0</formula>
    </cfRule>
  </conditionalFormatting>
  <conditionalFormatting sqref="R83 R89">
    <cfRule type="cellIs" dxfId="2955" priority="2956" operator="lessThan">
      <formula>0.8</formula>
    </cfRule>
    <cfRule type="cellIs" dxfId="2954" priority="2957" operator="greaterThan">
      <formula>1</formula>
    </cfRule>
  </conditionalFormatting>
  <conditionalFormatting sqref="R83 R89">
    <cfRule type="cellIs" dxfId="2953" priority="2954" operator="greaterThan">
      <formula>1</formula>
    </cfRule>
    <cfRule type="cellIs" dxfId="2952" priority="2955" operator="lessThan">
      <formula>0.8</formula>
    </cfRule>
  </conditionalFormatting>
  <conditionalFormatting sqref="R83 R89">
    <cfRule type="cellIs" dxfId="2951" priority="2950" operator="lessThan">
      <formula>0.8</formula>
    </cfRule>
    <cfRule type="cellIs" dxfId="2950" priority="2951" operator="greaterThan">
      <formula>1</formula>
    </cfRule>
  </conditionalFormatting>
  <conditionalFormatting sqref="R83 R89">
    <cfRule type="cellIs" dxfId="2949" priority="2948" operator="greaterThan">
      <formula>1</formula>
    </cfRule>
    <cfRule type="cellIs" dxfId="2948" priority="2949" operator="lessThan">
      <formula>0.8</formula>
    </cfRule>
  </conditionalFormatting>
  <conditionalFormatting sqref="P83 P89">
    <cfRule type="cellIs" dxfId="2947" priority="2947" operator="greaterThan">
      <formula>0</formula>
    </cfRule>
  </conditionalFormatting>
  <conditionalFormatting sqref="Q83 Q89">
    <cfRule type="cellIs" dxfId="2946" priority="2952" operator="lessThan">
      <formula>0</formula>
    </cfRule>
  </conditionalFormatting>
  <conditionalFormatting sqref="P83 P89">
    <cfRule type="cellIs" dxfId="2945" priority="2941" operator="greaterThan">
      <formula>0</formula>
    </cfRule>
  </conditionalFormatting>
  <conditionalFormatting sqref="Q83 Q89">
    <cfRule type="cellIs" dxfId="2944" priority="2946" operator="lessThan">
      <formula>0</formula>
    </cfRule>
  </conditionalFormatting>
  <conditionalFormatting sqref="R83 R89">
    <cfRule type="cellIs" dxfId="2943" priority="2944" operator="lessThan">
      <formula>0.8</formula>
    </cfRule>
    <cfRule type="cellIs" dxfId="2942" priority="2945" operator="greaterThan">
      <formula>1</formula>
    </cfRule>
  </conditionalFormatting>
  <conditionalFormatting sqref="R83 R89">
    <cfRule type="cellIs" dxfId="2941" priority="2942" operator="greaterThan">
      <formula>1</formula>
    </cfRule>
    <cfRule type="cellIs" dxfId="2940" priority="2943" operator="lessThan">
      <formula>0.8</formula>
    </cfRule>
  </conditionalFormatting>
  <conditionalFormatting sqref="R83 R89">
    <cfRule type="cellIs" dxfId="2939" priority="2938" operator="lessThan">
      <formula>0.8</formula>
    </cfRule>
    <cfRule type="cellIs" dxfId="2938" priority="2939" operator="greaterThan">
      <formula>1</formula>
    </cfRule>
  </conditionalFormatting>
  <conditionalFormatting sqref="R83 R89">
    <cfRule type="cellIs" dxfId="2937" priority="2936" operator="greaterThan">
      <formula>1</formula>
    </cfRule>
    <cfRule type="cellIs" dxfId="2936" priority="2937" operator="lessThan">
      <formula>0.8</formula>
    </cfRule>
  </conditionalFormatting>
  <conditionalFormatting sqref="P83 P89">
    <cfRule type="cellIs" dxfId="2935" priority="2935" operator="greaterThan">
      <formula>0</formula>
    </cfRule>
  </conditionalFormatting>
  <conditionalFormatting sqref="Q83 Q89">
    <cfRule type="cellIs" dxfId="2934" priority="2940" operator="lessThan">
      <formula>0</formula>
    </cfRule>
  </conditionalFormatting>
  <conditionalFormatting sqref="R83 R89">
    <cfRule type="cellIs" dxfId="2933" priority="2932" operator="lessThan">
      <formula>0.8</formula>
    </cfRule>
    <cfRule type="cellIs" dxfId="2932" priority="2933" operator="greaterThan">
      <formula>1</formula>
    </cfRule>
  </conditionalFormatting>
  <conditionalFormatting sqref="R83 R89">
    <cfRule type="cellIs" dxfId="2931" priority="2930" operator="greaterThan">
      <formula>1</formula>
    </cfRule>
    <cfRule type="cellIs" dxfId="2930" priority="2931" operator="lessThan">
      <formula>0.8</formula>
    </cfRule>
  </conditionalFormatting>
  <conditionalFormatting sqref="P83 P89">
    <cfRule type="cellIs" dxfId="2929" priority="2929" operator="greaterThan">
      <formula>0</formula>
    </cfRule>
  </conditionalFormatting>
  <conditionalFormatting sqref="Q83 Q89">
    <cfRule type="cellIs" dxfId="2928" priority="2934" operator="lessThan">
      <formula>0</formula>
    </cfRule>
  </conditionalFormatting>
  <conditionalFormatting sqref="Q83 Q89">
    <cfRule type="cellIs" dxfId="2927" priority="2928" operator="lessThan">
      <formula>0</formula>
    </cfRule>
  </conditionalFormatting>
  <conditionalFormatting sqref="R83 R89">
    <cfRule type="cellIs" dxfId="2926" priority="2926" operator="lessThan">
      <formula>0.8</formula>
    </cfRule>
    <cfRule type="cellIs" dxfId="2925" priority="2927" operator="greaterThan">
      <formula>1</formula>
    </cfRule>
  </conditionalFormatting>
  <conditionalFormatting sqref="R83 R89">
    <cfRule type="cellIs" dxfId="2924" priority="2924" operator="greaterThan">
      <formula>1</formula>
    </cfRule>
    <cfRule type="cellIs" dxfId="2923" priority="2925" operator="lessThan">
      <formula>0.8</formula>
    </cfRule>
  </conditionalFormatting>
  <conditionalFormatting sqref="P83 P89">
    <cfRule type="cellIs" dxfId="2922" priority="2923" operator="greaterThan">
      <formula>0</formula>
    </cfRule>
  </conditionalFormatting>
  <conditionalFormatting sqref="Q83 Q89">
    <cfRule type="cellIs" dxfId="2921" priority="2917" operator="lessThan">
      <formula>0</formula>
    </cfRule>
  </conditionalFormatting>
  <conditionalFormatting sqref="R83 R89">
    <cfRule type="cellIs" dxfId="2920" priority="2921" operator="lessThan">
      <formula>0.8</formula>
    </cfRule>
    <cfRule type="cellIs" dxfId="2919" priority="2922" operator="greaterThan">
      <formula>1</formula>
    </cfRule>
  </conditionalFormatting>
  <conditionalFormatting sqref="R83 R89">
    <cfRule type="cellIs" dxfId="2918" priority="2919" operator="greaterThan">
      <formula>1</formula>
    </cfRule>
    <cfRule type="cellIs" dxfId="2917" priority="2920" operator="lessThan">
      <formula>0.8</formula>
    </cfRule>
  </conditionalFormatting>
  <conditionalFormatting sqref="P83 P89">
    <cfRule type="cellIs" dxfId="2916" priority="2918" operator="greaterThan">
      <formula>0</formula>
    </cfRule>
  </conditionalFormatting>
  <conditionalFormatting sqref="Q83 Q89">
    <cfRule type="cellIs" dxfId="2915" priority="2916" operator="lessThan">
      <formula>0</formula>
    </cfRule>
  </conditionalFormatting>
  <conditionalFormatting sqref="R83 R89">
    <cfRule type="cellIs" dxfId="2914" priority="2914" operator="lessThan">
      <formula>0.8</formula>
    </cfRule>
    <cfRule type="cellIs" dxfId="2913" priority="2915" operator="greaterThan">
      <formula>1</formula>
    </cfRule>
  </conditionalFormatting>
  <conditionalFormatting sqref="R83 R89">
    <cfRule type="cellIs" dxfId="2912" priority="2912" operator="greaterThan">
      <formula>1</formula>
    </cfRule>
    <cfRule type="cellIs" dxfId="2911" priority="2913" operator="lessThan">
      <formula>0.8</formula>
    </cfRule>
  </conditionalFormatting>
  <conditionalFormatting sqref="P83 P89">
    <cfRule type="cellIs" dxfId="2910" priority="2911" operator="greaterThan">
      <formula>0</formula>
    </cfRule>
  </conditionalFormatting>
  <conditionalFormatting sqref="Q83 Q89">
    <cfRule type="cellIs" dxfId="2909" priority="2910" operator="lessThan">
      <formula>0</formula>
    </cfRule>
  </conditionalFormatting>
  <conditionalFormatting sqref="R83 R89">
    <cfRule type="cellIs" dxfId="2908" priority="2908" operator="lessThan">
      <formula>0.8</formula>
    </cfRule>
    <cfRule type="cellIs" dxfId="2907" priority="2909" operator="greaterThan">
      <formula>1</formula>
    </cfRule>
  </conditionalFormatting>
  <conditionalFormatting sqref="R83 R89">
    <cfRule type="cellIs" dxfId="2906" priority="2906" operator="greaterThan">
      <formula>1</formula>
    </cfRule>
    <cfRule type="cellIs" dxfId="2905" priority="2907" operator="lessThan">
      <formula>0.8</formula>
    </cfRule>
  </conditionalFormatting>
  <conditionalFormatting sqref="P83 P89">
    <cfRule type="cellIs" dxfId="2904" priority="2905" operator="greaterThan">
      <formula>0</formula>
    </cfRule>
  </conditionalFormatting>
  <conditionalFormatting sqref="Q83 Q89">
    <cfRule type="cellIs" dxfId="2903" priority="2904" operator="lessThan">
      <formula>0</formula>
    </cfRule>
  </conditionalFormatting>
  <conditionalFormatting sqref="R83 R89">
    <cfRule type="cellIs" dxfId="2902" priority="2902" operator="lessThan">
      <formula>0.8</formula>
    </cfRule>
    <cfRule type="cellIs" dxfId="2901" priority="2903" operator="greaterThan">
      <formula>1</formula>
    </cfRule>
  </conditionalFormatting>
  <conditionalFormatting sqref="R83 R89">
    <cfRule type="cellIs" dxfId="2900" priority="2900" operator="greaterThan">
      <formula>1</formula>
    </cfRule>
    <cfRule type="cellIs" dxfId="2899" priority="2901" operator="lessThan">
      <formula>0.8</formula>
    </cfRule>
  </conditionalFormatting>
  <conditionalFormatting sqref="P83 P89">
    <cfRule type="cellIs" dxfId="2898" priority="2899" operator="greaterThan">
      <formula>0</formula>
    </cfRule>
  </conditionalFormatting>
  <conditionalFormatting sqref="Q83 Q89">
    <cfRule type="cellIs" dxfId="2897" priority="2898" operator="lessThan">
      <formula>0</formula>
    </cfRule>
  </conditionalFormatting>
  <conditionalFormatting sqref="R83 R89">
    <cfRule type="cellIs" dxfId="2896" priority="2896" operator="lessThan">
      <formula>0.8</formula>
    </cfRule>
    <cfRule type="cellIs" dxfId="2895" priority="2897" operator="greaterThan">
      <formula>1</formula>
    </cfRule>
  </conditionalFormatting>
  <conditionalFormatting sqref="R83 R89">
    <cfRule type="cellIs" dxfId="2894" priority="2894" operator="greaterThan">
      <formula>1</formula>
    </cfRule>
    <cfRule type="cellIs" dxfId="2893" priority="2895" operator="lessThan">
      <formula>0.8</formula>
    </cfRule>
  </conditionalFormatting>
  <conditionalFormatting sqref="P83 P89">
    <cfRule type="cellIs" dxfId="2892" priority="2893" operator="greaterThan">
      <formula>0</formula>
    </cfRule>
  </conditionalFormatting>
  <conditionalFormatting sqref="Q83 Q89">
    <cfRule type="cellIs" dxfId="2891" priority="2892" operator="lessThan">
      <formula>0</formula>
    </cfRule>
  </conditionalFormatting>
  <conditionalFormatting sqref="R83 R89">
    <cfRule type="cellIs" dxfId="2890" priority="2890" operator="lessThan">
      <formula>0.8</formula>
    </cfRule>
    <cfRule type="cellIs" dxfId="2889" priority="2891" operator="greaterThan">
      <formula>1</formula>
    </cfRule>
  </conditionalFormatting>
  <conditionalFormatting sqref="R83 R89">
    <cfRule type="cellIs" dxfId="2888" priority="2888" operator="greaterThan">
      <formula>1</formula>
    </cfRule>
    <cfRule type="cellIs" dxfId="2887" priority="2889" operator="lessThan">
      <formula>0.8</formula>
    </cfRule>
  </conditionalFormatting>
  <conditionalFormatting sqref="P83 P89">
    <cfRule type="cellIs" dxfId="2886" priority="2887" operator="greaterThan">
      <formula>0</formula>
    </cfRule>
  </conditionalFormatting>
  <conditionalFormatting sqref="P83 P89">
    <cfRule type="cellIs" dxfId="2885" priority="2881" operator="greaterThan">
      <formula>0</formula>
    </cfRule>
  </conditionalFormatting>
  <conditionalFormatting sqref="Q83 Q89">
    <cfRule type="cellIs" dxfId="2884" priority="2886" operator="lessThan">
      <formula>0</formula>
    </cfRule>
  </conditionalFormatting>
  <conditionalFormatting sqref="R83 R89">
    <cfRule type="cellIs" dxfId="2883" priority="2884" operator="lessThan">
      <formula>0.8</formula>
    </cfRule>
    <cfRule type="cellIs" dxfId="2882" priority="2885" operator="greaterThan">
      <formula>1</formula>
    </cfRule>
  </conditionalFormatting>
  <conditionalFormatting sqref="R83 R89">
    <cfRule type="cellIs" dxfId="2881" priority="2882" operator="greaterThan">
      <formula>1</formula>
    </cfRule>
    <cfRule type="cellIs" dxfId="2880" priority="2883" operator="lessThan">
      <formula>0.8</formula>
    </cfRule>
  </conditionalFormatting>
  <conditionalFormatting sqref="P83 P89">
    <cfRule type="cellIs" dxfId="2879" priority="2875" operator="greaterThan">
      <formula>0</formula>
    </cfRule>
  </conditionalFormatting>
  <conditionalFormatting sqref="Q83 Q89">
    <cfRule type="cellIs" dxfId="2878" priority="2880" operator="lessThan">
      <formula>0</formula>
    </cfRule>
  </conditionalFormatting>
  <conditionalFormatting sqref="R83 R89">
    <cfRule type="cellIs" dxfId="2877" priority="2878" operator="lessThan">
      <formula>0.8</formula>
    </cfRule>
    <cfRule type="cellIs" dxfId="2876" priority="2879" operator="greaterThan">
      <formula>1</formula>
    </cfRule>
  </conditionalFormatting>
  <conditionalFormatting sqref="R83 R89">
    <cfRule type="cellIs" dxfId="2875" priority="2876" operator="greaterThan">
      <formula>1</formula>
    </cfRule>
    <cfRule type="cellIs" dxfId="2874" priority="2877" operator="lessThan">
      <formula>0.8</formula>
    </cfRule>
  </conditionalFormatting>
  <conditionalFormatting sqref="R83 R89">
    <cfRule type="cellIs" dxfId="2873" priority="2872" operator="lessThan">
      <formula>0.8</formula>
    </cfRule>
    <cfRule type="cellIs" dxfId="2872" priority="2873" operator="greaterThan">
      <formula>1</formula>
    </cfRule>
  </conditionalFormatting>
  <conditionalFormatting sqref="R83 R89">
    <cfRule type="cellIs" dxfId="2871" priority="2870" operator="greaterThan">
      <formula>1</formula>
    </cfRule>
    <cfRule type="cellIs" dxfId="2870" priority="2871" operator="lessThan">
      <formula>0.8</formula>
    </cfRule>
  </conditionalFormatting>
  <conditionalFormatting sqref="P83 P89">
    <cfRule type="cellIs" dxfId="2869" priority="2869" operator="greaterThan">
      <formula>0</formula>
    </cfRule>
  </conditionalFormatting>
  <conditionalFormatting sqref="Q83 Q89">
    <cfRule type="cellIs" dxfId="2868" priority="2874" operator="lessThan">
      <formula>0</formula>
    </cfRule>
  </conditionalFormatting>
  <conditionalFormatting sqref="Q83 Q89">
    <cfRule type="cellIs" dxfId="2867" priority="2868" operator="lessThan">
      <formula>0</formula>
    </cfRule>
  </conditionalFormatting>
  <conditionalFormatting sqref="R83 R89">
    <cfRule type="cellIs" dxfId="2866" priority="2866" operator="lessThan">
      <formula>0.8</formula>
    </cfRule>
    <cfRule type="cellIs" dxfId="2865" priority="2867" operator="greaterThan">
      <formula>1</formula>
    </cfRule>
  </conditionalFormatting>
  <conditionalFormatting sqref="R83 R89">
    <cfRule type="cellIs" dxfId="2864" priority="2864" operator="greaterThan">
      <formula>1</formula>
    </cfRule>
    <cfRule type="cellIs" dxfId="2863" priority="2865" operator="lessThan">
      <formula>0.8</formula>
    </cfRule>
  </conditionalFormatting>
  <conditionalFormatting sqref="P83 P89">
    <cfRule type="cellIs" dxfId="2862" priority="2863" operator="greaterThan">
      <formula>0</formula>
    </cfRule>
  </conditionalFormatting>
  <conditionalFormatting sqref="Q83 Q89">
    <cfRule type="cellIs" dxfId="2861" priority="2862" operator="lessThan">
      <formula>0</formula>
    </cfRule>
  </conditionalFormatting>
  <conditionalFormatting sqref="R83 R89">
    <cfRule type="cellIs" dxfId="2860" priority="2860" operator="lessThan">
      <formula>0.8</formula>
    </cfRule>
    <cfRule type="cellIs" dxfId="2859" priority="2861" operator="greaterThan">
      <formula>1</formula>
    </cfRule>
  </conditionalFormatting>
  <conditionalFormatting sqref="R83 R89">
    <cfRule type="cellIs" dxfId="2858" priority="2858" operator="greaterThan">
      <formula>1</formula>
    </cfRule>
    <cfRule type="cellIs" dxfId="2857" priority="2859" operator="lessThan">
      <formula>0.8</formula>
    </cfRule>
  </conditionalFormatting>
  <conditionalFormatting sqref="P83 P89">
    <cfRule type="cellIs" dxfId="2856" priority="2857" operator="greaterThan">
      <formula>0</formula>
    </cfRule>
  </conditionalFormatting>
  <conditionalFormatting sqref="Q83 Q89">
    <cfRule type="cellIs" dxfId="2855" priority="2856" operator="lessThan">
      <formula>0</formula>
    </cfRule>
  </conditionalFormatting>
  <conditionalFormatting sqref="R83 R89">
    <cfRule type="cellIs" dxfId="2854" priority="2854" operator="lessThan">
      <formula>0.8</formula>
    </cfRule>
    <cfRule type="cellIs" dxfId="2853" priority="2855" operator="greaterThan">
      <formula>1</formula>
    </cfRule>
  </conditionalFormatting>
  <conditionalFormatting sqref="R83 R89">
    <cfRule type="cellIs" dxfId="2852" priority="2852" operator="greaterThan">
      <formula>1</formula>
    </cfRule>
    <cfRule type="cellIs" dxfId="2851" priority="2853" operator="lessThan">
      <formula>0.8</formula>
    </cfRule>
  </conditionalFormatting>
  <conditionalFormatting sqref="P83 P89">
    <cfRule type="cellIs" dxfId="2850" priority="2851" operator="greaterThan">
      <formula>0</formula>
    </cfRule>
  </conditionalFormatting>
  <conditionalFormatting sqref="Q83 Q89">
    <cfRule type="cellIs" dxfId="2849" priority="2850" operator="lessThan">
      <formula>0</formula>
    </cfRule>
  </conditionalFormatting>
  <conditionalFormatting sqref="R83 R89">
    <cfRule type="cellIs" dxfId="2848" priority="2848" operator="lessThan">
      <formula>0.8</formula>
    </cfRule>
    <cfRule type="cellIs" dxfId="2847" priority="2849" operator="greaterThan">
      <formula>1</formula>
    </cfRule>
  </conditionalFormatting>
  <conditionalFormatting sqref="R83 R89">
    <cfRule type="cellIs" dxfId="2846" priority="2846" operator="greaterThan">
      <formula>1</formula>
    </cfRule>
    <cfRule type="cellIs" dxfId="2845" priority="2847" operator="lessThan">
      <formula>0.8</formula>
    </cfRule>
  </conditionalFormatting>
  <conditionalFormatting sqref="P83 P89">
    <cfRule type="cellIs" dxfId="2844" priority="2845" operator="greaterThan">
      <formula>0</formula>
    </cfRule>
  </conditionalFormatting>
  <conditionalFormatting sqref="P83 P89">
    <cfRule type="cellIs" dxfId="2843" priority="2839" operator="greaterThan">
      <formula>0</formula>
    </cfRule>
  </conditionalFormatting>
  <conditionalFormatting sqref="Q83 Q89">
    <cfRule type="cellIs" dxfId="2842" priority="2844" operator="lessThan">
      <formula>0</formula>
    </cfRule>
  </conditionalFormatting>
  <conditionalFormatting sqref="R83 R89">
    <cfRule type="cellIs" dxfId="2841" priority="2842" operator="lessThan">
      <formula>0.8</formula>
    </cfRule>
    <cfRule type="cellIs" dxfId="2840" priority="2843" operator="greaterThan">
      <formula>1</formula>
    </cfRule>
  </conditionalFormatting>
  <conditionalFormatting sqref="R83 R89">
    <cfRule type="cellIs" dxfId="2839" priority="2840" operator="greaterThan">
      <formula>1</formula>
    </cfRule>
    <cfRule type="cellIs" dxfId="2838" priority="2841" operator="lessThan">
      <formula>0.8</formula>
    </cfRule>
  </conditionalFormatting>
  <conditionalFormatting sqref="P83 P89">
    <cfRule type="cellIs" dxfId="2837" priority="2833" operator="greaterThan">
      <formula>0</formula>
    </cfRule>
  </conditionalFormatting>
  <conditionalFormatting sqref="Q83 Q89">
    <cfRule type="cellIs" dxfId="2836" priority="2838" operator="lessThan">
      <formula>0</formula>
    </cfRule>
  </conditionalFormatting>
  <conditionalFormatting sqref="R83 R89">
    <cfRule type="cellIs" dxfId="2835" priority="2836" operator="lessThan">
      <formula>0.8</formula>
    </cfRule>
    <cfRule type="cellIs" dxfId="2834" priority="2837" operator="greaterThan">
      <formula>1</formula>
    </cfRule>
  </conditionalFormatting>
  <conditionalFormatting sqref="R83 R89">
    <cfRule type="cellIs" dxfId="2833" priority="2834" operator="greaterThan">
      <formula>1</formula>
    </cfRule>
    <cfRule type="cellIs" dxfId="2832" priority="2835" operator="lessThan">
      <formula>0.8</formula>
    </cfRule>
  </conditionalFormatting>
  <conditionalFormatting sqref="R83 R89">
    <cfRule type="cellIs" dxfId="2831" priority="2830" operator="lessThan">
      <formula>0.8</formula>
    </cfRule>
    <cfRule type="cellIs" dxfId="2830" priority="2831" operator="greaterThan">
      <formula>1</formula>
    </cfRule>
  </conditionalFormatting>
  <conditionalFormatting sqref="R83 R89">
    <cfRule type="cellIs" dxfId="2829" priority="2828" operator="greaterThan">
      <formula>1</formula>
    </cfRule>
    <cfRule type="cellIs" dxfId="2828" priority="2829" operator="lessThan">
      <formula>0.8</formula>
    </cfRule>
  </conditionalFormatting>
  <conditionalFormatting sqref="P83 P89">
    <cfRule type="cellIs" dxfId="2827" priority="2827" operator="greaterThan">
      <formula>0</formula>
    </cfRule>
  </conditionalFormatting>
  <conditionalFormatting sqref="Q83 Q89">
    <cfRule type="cellIs" dxfId="2826" priority="2832" operator="lessThan">
      <formula>0</formula>
    </cfRule>
  </conditionalFormatting>
  <conditionalFormatting sqref="Q83 Q89">
    <cfRule type="cellIs" dxfId="2825" priority="2826" operator="lessThan">
      <formula>0</formula>
    </cfRule>
  </conditionalFormatting>
  <conditionalFormatting sqref="R83 R89">
    <cfRule type="cellIs" dxfId="2824" priority="2824" operator="lessThan">
      <formula>0.8</formula>
    </cfRule>
    <cfRule type="cellIs" dxfId="2823" priority="2825" operator="greaterThan">
      <formula>1</formula>
    </cfRule>
  </conditionalFormatting>
  <conditionalFormatting sqref="R83 R89">
    <cfRule type="cellIs" dxfId="2822" priority="2822" operator="greaterThan">
      <formula>1</formula>
    </cfRule>
    <cfRule type="cellIs" dxfId="2821" priority="2823" operator="lessThan">
      <formula>0.8</formula>
    </cfRule>
  </conditionalFormatting>
  <conditionalFormatting sqref="P83 P89">
    <cfRule type="cellIs" dxfId="2820" priority="2821" operator="greaterThan">
      <formula>0</formula>
    </cfRule>
  </conditionalFormatting>
  <conditionalFormatting sqref="P83 P89">
    <cfRule type="cellIs" dxfId="2819" priority="2815" operator="greaterThan">
      <formula>0</formula>
    </cfRule>
  </conditionalFormatting>
  <conditionalFormatting sqref="Q83 Q89">
    <cfRule type="cellIs" dxfId="2818" priority="2820" operator="lessThan">
      <formula>0</formula>
    </cfRule>
  </conditionalFormatting>
  <conditionalFormatting sqref="R83 R89">
    <cfRule type="cellIs" dxfId="2817" priority="2818" operator="lessThan">
      <formula>0.8</formula>
    </cfRule>
    <cfRule type="cellIs" dxfId="2816" priority="2819" operator="greaterThan">
      <formula>1</formula>
    </cfRule>
  </conditionalFormatting>
  <conditionalFormatting sqref="R83 R89">
    <cfRule type="cellIs" dxfId="2815" priority="2816" operator="greaterThan">
      <formula>1</formula>
    </cfRule>
    <cfRule type="cellIs" dxfId="2814" priority="2817" operator="lessThan">
      <formula>0.8</formula>
    </cfRule>
  </conditionalFormatting>
  <conditionalFormatting sqref="P83 P89">
    <cfRule type="cellIs" dxfId="2813" priority="2809" operator="greaterThan">
      <formula>0</formula>
    </cfRule>
  </conditionalFormatting>
  <conditionalFormatting sqref="Q83 Q89">
    <cfRule type="cellIs" dxfId="2812" priority="2814" operator="lessThan">
      <formula>0</formula>
    </cfRule>
  </conditionalFormatting>
  <conditionalFormatting sqref="R83 R89">
    <cfRule type="cellIs" dxfId="2811" priority="2812" operator="lessThan">
      <formula>0.8</formula>
    </cfRule>
    <cfRule type="cellIs" dxfId="2810" priority="2813" operator="greaterThan">
      <formula>1</formula>
    </cfRule>
  </conditionalFormatting>
  <conditionalFormatting sqref="R83 R89">
    <cfRule type="cellIs" dxfId="2809" priority="2810" operator="greaterThan">
      <formula>1</formula>
    </cfRule>
    <cfRule type="cellIs" dxfId="2808" priority="2811" operator="lessThan">
      <formula>0.8</formula>
    </cfRule>
  </conditionalFormatting>
  <conditionalFormatting sqref="R83 R89">
    <cfRule type="cellIs" dxfId="2807" priority="2806" operator="lessThan">
      <formula>0.8</formula>
    </cfRule>
    <cfRule type="cellIs" dxfId="2806" priority="2807" operator="greaterThan">
      <formula>1</formula>
    </cfRule>
  </conditionalFormatting>
  <conditionalFormatting sqref="R83 R89">
    <cfRule type="cellIs" dxfId="2805" priority="2804" operator="greaterThan">
      <formula>1</formula>
    </cfRule>
    <cfRule type="cellIs" dxfId="2804" priority="2805" operator="lessThan">
      <formula>0.8</formula>
    </cfRule>
  </conditionalFormatting>
  <conditionalFormatting sqref="P83 P89">
    <cfRule type="cellIs" dxfId="2803" priority="2803" operator="greaterThan">
      <formula>0</formula>
    </cfRule>
  </conditionalFormatting>
  <conditionalFormatting sqref="Q83 Q89">
    <cfRule type="cellIs" dxfId="2802" priority="2808" operator="lessThan">
      <formula>0</formula>
    </cfRule>
  </conditionalFormatting>
  <conditionalFormatting sqref="P83 P89">
    <cfRule type="cellIs" dxfId="2801" priority="2797" operator="greaterThan">
      <formula>0</formula>
    </cfRule>
  </conditionalFormatting>
  <conditionalFormatting sqref="Q83 Q89">
    <cfRule type="cellIs" dxfId="2800" priority="2802" operator="lessThan">
      <formula>0</formula>
    </cfRule>
  </conditionalFormatting>
  <conditionalFormatting sqref="R83 R89">
    <cfRule type="cellIs" dxfId="2799" priority="2800" operator="lessThan">
      <formula>0.8</formula>
    </cfRule>
    <cfRule type="cellIs" dxfId="2798" priority="2801" operator="greaterThan">
      <formula>1</formula>
    </cfRule>
  </conditionalFormatting>
  <conditionalFormatting sqref="R83 R89">
    <cfRule type="cellIs" dxfId="2797" priority="2798" operator="greaterThan">
      <formula>1</formula>
    </cfRule>
    <cfRule type="cellIs" dxfId="2796" priority="2799" operator="lessThan">
      <formula>0.8</formula>
    </cfRule>
  </conditionalFormatting>
  <conditionalFormatting sqref="R83 R89">
    <cfRule type="cellIs" dxfId="2795" priority="2794" operator="lessThan">
      <formula>0.8</formula>
    </cfRule>
    <cfRule type="cellIs" dxfId="2794" priority="2795" operator="greaterThan">
      <formula>1</formula>
    </cfRule>
  </conditionalFormatting>
  <conditionalFormatting sqref="R83 R89">
    <cfRule type="cellIs" dxfId="2793" priority="2792" operator="greaterThan">
      <formula>1</formula>
    </cfRule>
    <cfRule type="cellIs" dxfId="2792" priority="2793" operator="lessThan">
      <formula>0.8</formula>
    </cfRule>
  </conditionalFormatting>
  <conditionalFormatting sqref="P83 P89">
    <cfRule type="cellIs" dxfId="2791" priority="2791" operator="greaterThan">
      <formula>0</formula>
    </cfRule>
  </conditionalFormatting>
  <conditionalFormatting sqref="Q83 Q89">
    <cfRule type="cellIs" dxfId="2790" priority="2796" operator="lessThan">
      <formula>0</formula>
    </cfRule>
  </conditionalFormatting>
  <conditionalFormatting sqref="R83 R89">
    <cfRule type="cellIs" dxfId="2789" priority="2788" operator="lessThan">
      <formula>0.8</formula>
    </cfRule>
    <cfRule type="cellIs" dxfId="2788" priority="2789" operator="greaterThan">
      <formula>1</formula>
    </cfRule>
  </conditionalFormatting>
  <conditionalFormatting sqref="R83 R89">
    <cfRule type="cellIs" dxfId="2787" priority="2786" operator="greaterThan">
      <formula>1</formula>
    </cfRule>
    <cfRule type="cellIs" dxfId="2786" priority="2787" operator="lessThan">
      <formula>0.8</formula>
    </cfRule>
  </conditionalFormatting>
  <conditionalFormatting sqref="P83 P89">
    <cfRule type="cellIs" dxfId="2785" priority="2785" operator="greaterThan">
      <formula>0</formula>
    </cfRule>
  </conditionalFormatting>
  <conditionalFormatting sqref="Q83 Q89">
    <cfRule type="cellIs" dxfId="2784" priority="2790" operator="lessThan">
      <formula>0</formula>
    </cfRule>
  </conditionalFormatting>
  <conditionalFormatting sqref="Q83 Q89">
    <cfRule type="cellIs" dxfId="2783" priority="2784" operator="lessThan">
      <formula>0</formula>
    </cfRule>
  </conditionalFormatting>
  <conditionalFormatting sqref="R83 R89">
    <cfRule type="cellIs" dxfId="2782" priority="2782" operator="lessThan">
      <formula>0.8</formula>
    </cfRule>
    <cfRule type="cellIs" dxfId="2781" priority="2783" operator="greaterThan">
      <formula>1</formula>
    </cfRule>
  </conditionalFormatting>
  <conditionalFormatting sqref="R83 R89">
    <cfRule type="cellIs" dxfId="2780" priority="2780" operator="greaterThan">
      <formula>1</formula>
    </cfRule>
    <cfRule type="cellIs" dxfId="2779" priority="2781" operator="lessThan">
      <formula>0.8</formula>
    </cfRule>
  </conditionalFormatting>
  <conditionalFormatting sqref="P83 P89">
    <cfRule type="cellIs" dxfId="2778" priority="2779" operator="greaterThan">
      <formula>0</formula>
    </cfRule>
  </conditionalFormatting>
  <conditionalFormatting sqref="Q83 Q89">
    <cfRule type="cellIs" dxfId="2777" priority="2773" operator="lessThan">
      <formula>0</formula>
    </cfRule>
  </conditionalFormatting>
  <conditionalFormatting sqref="R83 R89">
    <cfRule type="cellIs" dxfId="2776" priority="2777" operator="lessThan">
      <formula>0.8</formula>
    </cfRule>
    <cfRule type="cellIs" dxfId="2775" priority="2778" operator="greaterThan">
      <formula>1</formula>
    </cfRule>
  </conditionalFormatting>
  <conditionalFormatting sqref="R83 R89">
    <cfRule type="cellIs" dxfId="2774" priority="2775" operator="greaterThan">
      <formula>1</formula>
    </cfRule>
    <cfRule type="cellIs" dxfId="2773" priority="2776" operator="lessThan">
      <formula>0.8</formula>
    </cfRule>
  </conditionalFormatting>
  <conditionalFormatting sqref="P83 P89">
    <cfRule type="cellIs" dxfId="2772" priority="2774" operator="greaterThan">
      <formula>0</formula>
    </cfRule>
  </conditionalFormatting>
  <conditionalFormatting sqref="Q83 Q89">
    <cfRule type="cellIs" dxfId="2771" priority="2772" operator="lessThan">
      <formula>0</formula>
    </cfRule>
  </conditionalFormatting>
  <conditionalFormatting sqref="R83 R89">
    <cfRule type="cellIs" dxfId="2770" priority="2770" operator="lessThan">
      <formula>0.8</formula>
    </cfRule>
    <cfRule type="cellIs" dxfId="2769" priority="2771" operator="greaterThan">
      <formula>1</formula>
    </cfRule>
  </conditionalFormatting>
  <conditionalFormatting sqref="R83 R89">
    <cfRule type="cellIs" dxfId="2768" priority="2768" operator="greaterThan">
      <formula>1</formula>
    </cfRule>
    <cfRule type="cellIs" dxfId="2767" priority="2769" operator="lessThan">
      <formula>0.8</formula>
    </cfRule>
  </conditionalFormatting>
  <conditionalFormatting sqref="P83 P89">
    <cfRule type="cellIs" dxfId="2766" priority="2767" operator="greaterThan">
      <formula>0</formula>
    </cfRule>
  </conditionalFormatting>
  <conditionalFormatting sqref="Q83 Q89">
    <cfRule type="cellIs" dxfId="2765" priority="2766" operator="lessThan">
      <formula>0</formula>
    </cfRule>
  </conditionalFormatting>
  <conditionalFormatting sqref="R83 R89">
    <cfRule type="cellIs" dxfId="2764" priority="2764" operator="lessThan">
      <formula>0.8</formula>
    </cfRule>
    <cfRule type="cellIs" dxfId="2763" priority="2765" operator="greaterThan">
      <formula>1</formula>
    </cfRule>
  </conditionalFormatting>
  <conditionalFormatting sqref="R83 R89">
    <cfRule type="cellIs" dxfId="2762" priority="2762" operator="greaterThan">
      <formula>1</formula>
    </cfRule>
    <cfRule type="cellIs" dxfId="2761" priority="2763" operator="lessThan">
      <formula>0.8</formula>
    </cfRule>
  </conditionalFormatting>
  <conditionalFormatting sqref="P83 P89">
    <cfRule type="cellIs" dxfId="2760" priority="2761" operator="greaterThan">
      <formula>0</formula>
    </cfRule>
  </conditionalFormatting>
  <conditionalFormatting sqref="Q83 Q89">
    <cfRule type="cellIs" dxfId="2759" priority="2760" operator="lessThan">
      <formula>0</formula>
    </cfRule>
  </conditionalFormatting>
  <conditionalFormatting sqref="R83 R89">
    <cfRule type="cellIs" dxfId="2758" priority="2758" operator="lessThan">
      <formula>0.8</formula>
    </cfRule>
    <cfRule type="cellIs" dxfId="2757" priority="2759" operator="greaterThan">
      <formula>1</formula>
    </cfRule>
  </conditionalFormatting>
  <conditionalFormatting sqref="R83 R89">
    <cfRule type="cellIs" dxfId="2756" priority="2756" operator="greaterThan">
      <formula>1</formula>
    </cfRule>
    <cfRule type="cellIs" dxfId="2755" priority="2757" operator="lessThan">
      <formula>0.8</formula>
    </cfRule>
  </conditionalFormatting>
  <conditionalFormatting sqref="P83 P89">
    <cfRule type="cellIs" dxfId="2754" priority="2755" operator="greaterThan">
      <formula>0</formula>
    </cfRule>
  </conditionalFormatting>
  <conditionalFormatting sqref="Q83 Q89">
    <cfRule type="cellIs" dxfId="2753" priority="2754" operator="lessThan">
      <formula>0</formula>
    </cfRule>
  </conditionalFormatting>
  <conditionalFormatting sqref="R83 R89">
    <cfRule type="cellIs" dxfId="2752" priority="2752" operator="lessThan">
      <formula>0.8</formula>
    </cfRule>
    <cfRule type="cellIs" dxfId="2751" priority="2753" operator="greaterThan">
      <formula>1</formula>
    </cfRule>
  </conditionalFormatting>
  <conditionalFormatting sqref="R83 R89">
    <cfRule type="cellIs" dxfId="2750" priority="2750" operator="greaterThan">
      <formula>1</formula>
    </cfRule>
    <cfRule type="cellIs" dxfId="2749" priority="2751" operator="lessThan">
      <formula>0.8</formula>
    </cfRule>
  </conditionalFormatting>
  <conditionalFormatting sqref="P83 P89">
    <cfRule type="cellIs" dxfId="2748" priority="2749" operator="greaterThan">
      <formula>0</formula>
    </cfRule>
  </conditionalFormatting>
  <conditionalFormatting sqref="Q83 Q89">
    <cfRule type="cellIs" dxfId="2747" priority="2748" operator="lessThan">
      <formula>0</formula>
    </cfRule>
  </conditionalFormatting>
  <conditionalFormatting sqref="R83 R89">
    <cfRule type="cellIs" dxfId="2746" priority="2746" operator="lessThan">
      <formula>0.8</formula>
    </cfRule>
    <cfRule type="cellIs" dxfId="2745" priority="2747" operator="greaterThan">
      <formula>1</formula>
    </cfRule>
  </conditionalFormatting>
  <conditionalFormatting sqref="R83 R89">
    <cfRule type="cellIs" dxfId="2744" priority="2744" operator="greaterThan">
      <formula>1</formula>
    </cfRule>
    <cfRule type="cellIs" dxfId="2743" priority="2745" operator="lessThan">
      <formula>0.8</formula>
    </cfRule>
  </conditionalFormatting>
  <conditionalFormatting sqref="P83 P89">
    <cfRule type="cellIs" dxfId="2742" priority="2743" operator="greaterThan">
      <formula>0</formula>
    </cfRule>
  </conditionalFormatting>
  <conditionalFormatting sqref="P83 P89">
    <cfRule type="cellIs" dxfId="2741" priority="2737" operator="greaterThan">
      <formula>0</formula>
    </cfRule>
  </conditionalFormatting>
  <conditionalFormatting sqref="Q83 Q89">
    <cfRule type="cellIs" dxfId="2740" priority="2742" operator="lessThan">
      <formula>0</formula>
    </cfRule>
  </conditionalFormatting>
  <conditionalFormatting sqref="R83 R89">
    <cfRule type="cellIs" dxfId="2739" priority="2740" operator="lessThan">
      <formula>0.8</formula>
    </cfRule>
    <cfRule type="cellIs" dxfId="2738" priority="2741" operator="greaterThan">
      <formula>1</formula>
    </cfRule>
  </conditionalFormatting>
  <conditionalFormatting sqref="R83 R89">
    <cfRule type="cellIs" dxfId="2737" priority="2738" operator="greaterThan">
      <formula>1</formula>
    </cfRule>
    <cfRule type="cellIs" dxfId="2736" priority="2739" operator="lessThan">
      <formula>0.8</formula>
    </cfRule>
  </conditionalFormatting>
  <conditionalFormatting sqref="P83 P89">
    <cfRule type="cellIs" dxfId="2735" priority="2731" operator="greaterThan">
      <formula>0</formula>
    </cfRule>
  </conditionalFormatting>
  <conditionalFormatting sqref="Q83 Q89">
    <cfRule type="cellIs" dxfId="2734" priority="2736" operator="lessThan">
      <formula>0</formula>
    </cfRule>
  </conditionalFormatting>
  <conditionalFormatting sqref="R83 R89">
    <cfRule type="cellIs" dxfId="2733" priority="2734" operator="lessThan">
      <formula>0.8</formula>
    </cfRule>
    <cfRule type="cellIs" dxfId="2732" priority="2735" operator="greaterThan">
      <formula>1</formula>
    </cfRule>
  </conditionalFormatting>
  <conditionalFormatting sqref="R83 R89">
    <cfRule type="cellIs" dxfId="2731" priority="2732" operator="greaterThan">
      <formula>1</formula>
    </cfRule>
    <cfRule type="cellIs" dxfId="2730" priority="2733" operator="lessThan">
      <formula>0.8</formula>
    </cfRule>
  </conditionalFormatting>
  <conditionalFormatting sqref="R83 R89">
    <cfRule type="cellIs" dxfId="2729" priority="2728" operator="lessThan">
      <formula>0.8</formula>
    </cfRule>
    <cfRule type="cellIs" dxfId="2728" priority="2729" operator="greaterThan">
      <formula>1</formula>
    </cfRule>
  </conditionalFormatting>
  <conditionalFormatting sqref="R83 R89">
    <cfRule type="cellIs" dxfId="2727" priority="2726" operator="greaterThan">
      <formula>1</formula>
    </cfRule>
    <cfRule type="cellIs" dxfId="2726" priority="2727" operator="lessThan">
      <formula>0.8</formula>
    </cfRule>
  </conditionalFormatting>
  <conditionalFormatting sqref="P83 P89">
    <cfRule type="cellIs" dxfId="2725" priority="2725" operator="greaterThan">
      <formula>0</formula>
    </cfRule>
  </conditionalFormatting>
  <conditionalFormatting sqref="Q83 Q89">
    <cfRule type="cellIs" dxfId="2724" priority="2730" operator="lessThan">
      <formula>0</formula>
    </cfRule>
  </conditionalFormatting>
  <conditionalFormatting sqref="Q83 Q89">
    <cfRule type="cellIs" dxfId="2723" priority="2719" operator="lessThan">
      <formula>0</formula>
    </cfRule>
  </conditionalFormatting>
  <conditionalFormatting sqref="P83 P89">
    <cfRule type="cellIs" dxfId="2722" priority="2720" operator="greaterThan">
      <formula>0</formula>
    </cfRule>
  </conditionalFormatting>
  <conditionalFormatting sqref="R83 R89">
    <cfRule type="cellIs" dxfId="2721" priority="2723" operator="lessThan">
      <formula>0.8</formula>
    </cfRule>
    <cfRule type="cellIs" dxfId="2720" priority="2724" operator="greaterThan">
      <formula>1</formula>
    </cfRule>
  </conditionalFormatting>
  <conditionalFormatting sqref="R83 R89">
    <cfRule type="cellIs" dxfId="2719" priority="2721" operator="greaterThan">
      <formula>1</formula>
    </cfRule>
    <cfRule type="cellIs" dxfId="2718" priority="2722" operator="lessThan">
      <formula>0.8</formula>
    </cfRule>
  </conditionalFormatting>
  <conditionalFormatting sqref="Q83 Q89">
    <cfRule type="cellIs" dxfId="2717" priority="2713" operator="lessThan">
      <formula>0</formula>
    </cfRule>
  </conditionalFormatting>
  <conditionalFormatting sqref="R83 R89">
    <cfRule type="cellIs" dxfId="2716" priority="2717" operator="lessThan">
      <formula>0.8</formula>
    </cfRule>
    <cfRule type="cellIs" dxfId="2715" priority="2718" operator="greaterThan">
      <formula>1</formula>
    </cfRule>
  </conditionalFormatting>
  <conditionalFormatting sqref="R83 R89">
    <cfRule type="cellIs" dxfId="2714" priority="2715" operator="greaterThan">
      <formula>1</formula>
    </cfRule>
    <cfRule type="cellIs" dxfId="2713" priority="2716" operator="lessThan">
      <formula>0.8</formula>
    </cfRule>
  </conditionalFormatting>
  <conditionalFormatting sqref="P83 P89">
    <cfRule type="cellIs" dxfId="2712" priority="2714" operator="greaterThan">
      <formula>0</formula>
    </cfRule>
  </conditionalFormatting>
  <conditionalFormatting sqref="Q83 Q89">
    <cfRule type="cellIs" dxfId="2711" priority="2712" operator="lessThan">
      <formula>0</formula>
    </cfRule>
  </conditionalFormatting>
  <conditionalFormatting sqref="R83 R89">
    <cfRule type="cellIs" dxfId="2710" priority="2710" operator="lessThan">
      <formula>0.8</formula>
    </cfRule>
    <cfRule type="cellIs" dxfId="2709" priority="2711" operator="greaterThan">
      <formula>1</formula>
    </cfRule>
  </conditionalFormatting>
  <conditionalFormatting sqref="R83 R89">
    <cfRule type="cellIs" dxfId="2708" priority="2708" operator="greaterThan">
      <formula>1</formula>
    </cfRule>
    <cfRule type="cellIs" dxfId="2707" priority="2709" operator="lessThan">
      <formula>0.8</formula>
    </cfRule>
  </conditionalFormatting>
  <conditionalFormatting sqref="P83 P89">
    <cfRule type="cellIs" dxfId="2706" priority="2707" operator="greaterThan">
      <formula>0</formula>
    </cfRule>
  </conditionalFormatting>
  <conditionalFormatting sqref="Q83 Q89">
    <cfRule type="cellIs" dxfId="2705" priority="2706" operator="lessThan">
      <formula>0</formula>
    </cfRule>
  </conditionalFormatting>
  <conditionalFormatting sqref="R83 R89">
    <cfRule type="cellIs" dxfId="2704" priority="2704" operator="lessThan">
      <formula>0.8</formula>
    </cfRule>
    <cfRule type="cellIs" dxfId="2703" priority="2705" operator="greaterThan">
      <formula>1</formula>
    </cfRule>
  </conditionalFormatting>
  <conditionalFormatting sqref="R83 R89">
    <cfRule type="cellIs" dxfId="2702" priority="2702" operator="greaterThan">
      <formula>1</formula>
    </cfRule>
    <cfRule type="cellIs" dxfId="2701" priority="2703" operator="lessThan">
      <formula>0.8</formula>
    </cfRule>
  </conditionalFormatting>
  <conditionalFormatting sqref="P83 P89">
    <cfRule type="cellIs" dxfId="2700" priority="2701" operator="greaterThan">
      <formula>0</formula>
    </cfRule>
  </conditionalFormatting>
  <conditionalFormatting sqref="Q83 Q89">
    <cfRule type="cellIs" dxfId="2699" priority="2700" operator="lessThan">
      <formula>0</formula>
    </cfRule>
  </conditionalFormatting>
  <conditionalFormatting sqref="R83 R89">
    <cfRule type="cellIs" dxfId="2698" priority="2698" operator="lessThan">
      <formula>0.8</formula>
    </cfRule>
    <cfRule type="cellIs" dxfId="2697" priority="2699" operator="greaterThan">
      <formula>1</formula>
    </cfRule>
  </conditionalFormatting>
  <conditionalFormatting sqref="R83 R89">
    <cfRule type="cellIs" dxfId="2696" priority="2696" operator="greaterThan">
      <formula>1</formula>
    </cfRule>
    <cfRule type="cellIs" dxfId="2695" priority="2697" operator="lessThan">
      <formula>0.8</formula>
    </cfRule>
  </conditionalFormatting>
  <conditionalFormatting sqref="P83 P89">
    <cfRule type="cellIs" dxfId="2694" priority="2695" operator="greaterThan">
      <formula>0</formula>
    </cfRule>
  </conditionalFormatting>
  <conditionalFormatting sqref="Q83 Q89">
    <cfRule type="cellIs" dxfId="2693" priority="2694" operator="lessThan">
      <formula>0</formula>
    </cfRule>
  </conditionalFormatting>
  <conditionalFormatting sqref="R83 R89">
    <cfRule type="cellIs" dxfId="2692" priority="2692" operator="lessThan">
      <formula>0.8</formula>
    </cfRule>
    <cfRule type="cellIs" dxfId="2691" priority="2693" operator="greaterThan">
      <formula>1</formula>
    </cfRule>
  </conditionalFormatting>
  <conditionalFormatting sqref="R83 R89">
    <cfRule type="cellIs" dxfId="2690" priority="2690" operator="greaterThan">
      <formula>1</formula>
    </cfRule>
    <cfRule type="cellIs" dxfId="2689" priority="2691" operator="lessThan">
      <formula>0.8</formula>
    </cfRule>
  </conditionalFormatting>
  <conditionalFormatting sqref="P83 P89">
    <cfRule type="cellIs" dxfId="2688" priority="2689" operator="greaterThan">
      <formula>0</formula>
    </cfRule>
  </conditionalFormatting>
  <conditionalFormatting sqref="Q83 Q89">
    <cfRule type="cellIs" dxfId="2687" priority="2688" operator="lessThan">
      <formula>0</formula>
    </cfRule>
  </conditionalFormatting>
  <conditionalFormatting sqref="R83 R89">
    <cfRule type="cellIs" dxfId="2686" priority="2686" operator="lessThan">
      <formula>0.8</formula>
    </cfRule>
    <cfRule type="cellIs" dxfId="2685" priority="2687" operator="greaterThan">
      <formula>1</formula>
    </cfRule>
  </conditionalFormatting>
  <conditionalFormatting sqref="R83 R89">
    <cfRule type="cellIs" dxfId="2684" priority="2684" operator="greaterThan">
      <formula>1</formula>
    </cfRule>
    <cfRule type="cellIs" dxfId="2683" priority="2685" operator="lessThan">
      <formula>0.8</formula>
    </cfRule>
  </conditionalFormatting>
  <conditionalFormatting sqref="P83 P89">
    <cfRule type="cellIs" dxfId="2682" priority="2683" operator="greaterThan">
      <formula>0</formula>
    </cfRule>
  </conditionalFormatting>
  <conditionalFormatting sqref="Q83 Q89">
    <cfRule type="cellIs" dxfId="2681" priority="2682" operator="lessThan">
      <formula>0</formula>
    </cfRule>
  </conditionalFormatting>
  <conditionalFormatting sqref="R83 R89">
    <cfRule type="cellIs" dxfId="2680" priority="2680" operator="lessThan">
      <formula>0.8</formula>
    </cfRule>
    <cfRule type="cellIs" dxfId="2679" priority="2681" operator="greaterThan">
      <formula>1</formula>
    </cfRule>
  </conditionalFormatting>
  <conditionalFormatting sqref="R83 R89">
    <cfRule type="cellIs" dxfId="2678" priority="2678" operator="greaterThan">
      <formula>1</formula>
    </cfRule>
    <cfRule type="cellIs" dxfId="2677" priority="2679" operator="lessThan">
      <formula>0.8</formula>
    </cfRule>
  </conditionalFormatting>
  <conditionalFormatting sqref="P83 P89">
    <cfRule type="cellIs" dxfId="2676" priority="2677" operator="greaterThan">
      <formula>0</formula>
    </cfRule>
  </conditionalFormatting>
  <conditionalFormatting sqref="Q83 Q89">
    <cfRule type="cellIs" dxfId="2675" priority="2676" operator="lessThan">
      <formula>0</formula>
    </cfRule>
  </conditionalFormatting>
  <conditionalFormatting sqref="R83 R89">
    <cfRule type="cellIs" dxfId="2674" priority="2674" operator="lessThan">
      <formula>0.8</formula>
    </cfRule>
    <cfRule type="cellIs" dxfId="2673" priority="2675" operator="greaterThan">
      <formula>1</formula>
    </cfRule>
  </conditionalFormatting>
  <conditionalFormatting sqref="R83 R89">
    <cfRule type="cellIs" dxfId="2672" priority="2672" operator="greaterThan">
      <formula>1</formula>
    </cfRule>
    <cfRule type="cellIs" dxfId="2671" priority="2673" operator="lessThan">
      <formula>0.8</formula>
    </cfRule>
  </conditionalFormatting>
  <conditionalFormatting sqref="P83 P89">
    <cfRule type="cellIs" dxfId="2670" priority="2671" operator="greaterThan">
      <formula>0</formula>
    </cfRule>
  </conditionalFormatting>
  <conditionalFormatting sqref="P83 P89">
    <cfRule type="cellIs" dxfId="2669" priority="2665" operator="greaterThan">
      <formula>0</formula>
    </cfRule>
  </conditionalFormatting>
  <conditionalFormatting sqref="Q83 Q89">
    <cfRule type="cellIs" dxfId="2668" priority="2670" operator="lessThan">
      <formula>0</formula>
    </cfRule>
  </conditionalFormatting>
  <conditionalFormatting sqref="R83 R89">
    <cfRule type="cellIs" dxfId="2667" priority="2668" operator="lessThan">
      <formula>0.8</formula>
    </cfRule>
    <cfRule type="cellIs" dxfId="2666" priority="2669" operator="greaterThan">
      <formula>1</formula>
    </cfRule>
  </conditionalFormatting>
  <conditionalFormatting sqref="R83 R89">
    <cfRule type="cellIs" dxfId="2665" priority="2666" operator="greaterThan">
      <formula>1</formula>
    </cfRule>
    <cfRule type="cellIs" dxfId="2664" priority="2667" operator="lessThan">
      <formula>0.8</formula>
    </cfRule>
  </conditionalFormatting>
  <conditionalFormatting sqref="P83 P89">
    <cfRule type="cellIs" dxfId="2663" priority="2659" operator="greaterThan">
      <formula>0</formula>
    </cfRule>
  </conditionalFormatting>
  <conditionalFormatting sqref="Q83 Q89">
    <cfRule type="cellIs" dxfId="2662" priority="2664" operator="lessThan">
      <formula>0</formula>
    </cfRule>
  </conditionalFormatting>
  <conditionalFormatting sqref="R83 R89">
    <cfRule type="cellIs" dxfId="2661" priority="2662" operator="lessThan">
      <formula>0.8</formula>
    </cfRule>
    <cfRule type="cellIs" dxfId="2660" priority="2663" operator="greaterThan">
      <formula>1</formula>
    </cfRule>
  </conditionalFormatting>
  <conditionalFormatting sqref="R83 R89">
    <cfRule type="cellIs" dxfId="2659" priority="2660" operator="greaterThan">
      <formula>1</formula>
    </cfRule>
    <cfRule type="cellIs" dxfId="2658" priority="2661" operator="lessThan">
      <formula>0.8</formula>
    </cfRule>
  </conditionalFormatting>
  <conditionalFormatting sqref="R83 R89">
    <cfRule type="cellIs" dxfId="2657" priority="2656" operator="lessThan">
      <formula>0.8</formula>
    </cfRule>
    <cfRule type="cellIs" dxfId="2656" priority="2657" operator="greaterThan">
      <formula>1</formula>
    </cfRule>
  </conditionalFormatting>
  <conditionalFormatting sqref="R83 R89">
    <cfRule type="cellIs" dxfId="2655" priority="2654" operator="greaterThan">
      <formula>1</formula>
    </cfRule>
    <cfRule type="cellIs" dxfId="2654" priority="2655" operator="lessThan">
      <formula>0.8</formula>
    </cfRule>
  </conditionalFormatting>
  <conditionalFormatting sqref="P83 P89">
    <cfRule type="cellIs" dxfId="2653" priority="2653" operator="greaterThan">
      <formula>0</formula>
    </cfRule>
  </conditionalFormatting>
  <conditionalFormatting sqref="Q83 Q89">
    <cfRule type="cellIs" dxfId="2652" priority="2658" operator="lessThan">
      <formula>0</formula>
    </cfRule>
  </conditionalFormatting>
  <conditionalFormatting sqref="Q83 Q89">
    <cfRule type="cellIs" dxfId="2651" priority="2652" operator="lessThan">
      <formula>0</formula>
    </cfRule>
  </conditionalFormatting>
  <conditionalFormatting sqref="R83 R89">
    <cfRule type="cellIs" dxfId="2650" priority="2650" operator="lessThan">
      <formula>0.8</formula>
    </cfRule>
    <cfRule type="cellIs" dxfId="2649" priority="2651" operator="greaterThan">
      <formula>1</formula>
    </cfRule>
  </conditionalFormatting>
  <conditionalFormatting sqref="R83 R89">
    <cfRule type="cellIs" dxfId="2648" priority="2648" operator="greaterThan">
      <formula>1</formula>
    </cfRule>
    <cfRule type="cellIs" dxfId="2647" priority="2649" operator="lessThan">
      <formula>0.8</formula>
    </cfRule>
  </conditionalFormatting>
  <conditionalFormatting sqref="P83 P89">
    <cfRule type="cellIs" dxfId="2646" priority="2647" operator="greaterThan">
      <formula>0</formula>
    </cfRule>
  </conditionalFormatting>
  <conditionalFormatting sqref="P83 P89">
    <cfRule type="cellIs" dxfId="2645" priority="2641" operator="greaterThan">
      <formula>0</formula>
    </cfRule>
  </conditionalFormatting>
  <conditionalFormatting sqref="Q83 Q89">
    <cfRule type="cellIs" dxfId="2644" priority="2646" operator="lessThan">
      <formula>0</formula>
    </cfRule>
  </conditionalFormatting>
  <conditionalFormatting sqref="R83 R89">
    <cfRule type="cellIs" dxfId="2643" priority="2644" operator="lessThan">
      <formula>0.8</formula>
    </cfRule>
    <cfRule type="cellIs" dxfId="2642" priority="2645" operator="greaterThan">
      <formula>1</formula>
    </cfRule>
  </conditionalFormatting>
  <conditionalFormatting sqref="R83 R89">
    <cfRule type="cellIs" dxfId="2641" priority="2642" operator="greaterThan">
      <formula>1</formula>
    </cfRule>
    <cfRule type="cellIs" dxfId="2640" priority="2643" operator="lessThan">
      <formula>0.8</formula>
    </cfRule>
  </conditionalFormatting>
  <conditionalFormatting sqref="P83 P89">
    <cfRule type="cellIs" dxfId="2639" priority="2635" operator="greaterThan">
      <formula>0</formula>
    </cfRule>
  </conditionalFormatting>
  <conditionalFormatting sqref="Q83 Q89">
    <cfRule type="cellIs" dxfId="2638" priority="2640" operator="lessThan">
      <formula>0</formula>
    </cfRule>
  </conditionalFormatting>
  <conditionalFormatting sqref="R83 R89">
    <cfRule type="cellIs" dxfId="2637" priority="2638" operator="lessThan">
      <formula>0.8</formula>
    </cfRule>
    <cfRule type="cellIs" dxfId="2636" priority="2639" operator="greaterThan">
      <formula>1</formula>
    </cfRule>
  </conditionalFormatting>
  <conditionalFormatting sqref="R83 R89">
    <cfRule type="cellIs" dxfId="2635" priority="2636" operator="greaterThan">
      <formula>1</formula>
    </cfRule>
    <cfRule type="cellIs" dxfId="2634" priority="2637" operator="lessThan">
      <formula>0.8</formula>
    </cfRule>
  </conditionalFormatting>
  <conditionalFormatting sqref="R83 R89">
    <cfRule type="cellIs" dxfId="2633" priority="2632" operator="lessThan">
      <formula>0.8</formula>
    </cfRule>
    <cfRule type="cellIs" dxfId="2632" priority="2633" operator="greaterThan">
      <formula>1</formula>
    </cfRule>
  </conditionalFormatting>
  <conditionalFormatting sqref="R83 R89">
    <cfRule type="cellIs" dxfId="2631" priority="2630" operator="greaterThan">
      <formula>1</formula>
    </cfRule>
    <cfRule type="cellIs" dxfId="2630" priority="2631" operator="lessThan">
      <formula>0.8</formula>
    </cfRule>
  </conditionalFormatting>
  <conditionalFormatting sqref="P83 P89">
    <cfRule type="cellIs" dxfId="2629" priority="2629" operator="greaterThan">
      <formula>0</formula>
    </cfRule>
  </conditionalFormatting>
  <conditionalFormatting sqref="Q83 Q89">
    <cfRule type="cellIs" dxfId="2628" priority="2634" operator="lessThan">
      <formula>0</formula>
    </cfRule>
  </conditionalFormatting>
  <conditionalFormatting sqref="P83 P89">
    <cfRule type="cellIs" dxfId="2627" priority="2623" operator="greaterThan">
      <formula>0</formula>
    </cfRule>
  </conditionalFormatting>
  <conditionalFormatting sqref="Q83 Q89">
    <cfRule type="cellIs" dxfId="2626" priority="2628" operator="lessThan">
      <formula>0</formula>
    </cfRule>
  </conditionalFormatting>
  <conditionalFormatting sqref="R83 R89">
    <cfRule type="cellIs" dxfId="2625" priority="2626" operator="lessThan">
      <formula>0.8</formula>
    </cfRule>
    <cfRule type="cellIs" dxfId="2624" priority="2627" operator="greaterThan">
      <formula>1</formula>
    </cfRule>
  </conditionalFormatting>
  <conditionalFormatting sqref="R83 R89">
    <cfRule type="cellIs" dxfId="2623" priority="2624" operator="greaterThan">
      <formula>1</formula>
    </cfRule>
    <cfRule type="cellIs" dxfId="2622" priority="2625" operator="lessThan">
      <formula>0.8</formula>
    </cfRule>
  </conditionalFormatting>
  <conditionalFormatting sqref="R83 R89">
    <cfRule type="cellIs" dxfId="2621" priority="2620" operator="lessThan">
      <formula>0.8</formula>
    </cfRule>
    <cfRule type="cellIs" dxfId="2620" priority="2621" operator="greaterThan">
      <formula>1</formula>
    </cfRule>
  </conditionalFormatting>
  <conditionalFormatting sqref="R83 R89">
    <cfRule type="cellIs" dxfId="2619" priority="2618" operator="greaterThan">
      <formula>1</formula>
    </cfRule>
    <cfRule type="cellIs" dxfId="2618" priority="2619" operator="lessThan">
      <formula>0.8</formula>
    </cfRule>
  </conditionalFormatting>
  <conditionalFormatting sqref="P83 P89">
    <cfRule type="cellIs" dxfId="2617" priority="2617" operator="greaterThan">
      <formula>0</formula>
    </cfRule>
  </conditionalFormatting>
  <conditionalFormatting sqref="Q83 Q89">
    <cfRule type="cellIs" dxfId="2616" priority="2622" operator="lessThan">
      <formula>0</formula>
    </cfRule>
  </conditionalFormatting>
  <conditionalFormatting sqref="R83 R89">
    <cfRule type="cellIs" dxfId="2615" priority="2614" operator="lessThan">
      <formula>0.8</formula>
    </cfRule>
    <cfRule type="cellIs" dxfId="2614" priority="2615" operator="greaterThan">
      <formula>1</formula>
    </cfRule>
  </conditionalFormatting>
  <conditionalFormatting sqref="R83 R89">
    <cfRule type="cellIs" dxfId="2613" priority="2612" operator="greaterThan">
      <formula>1</formula>
    </cfRule>
    <cfRule type="cellIs" dxfId="2612" priority="2613" operator="lessThan">
      <formula>0.8</formula>
    </cfRule>
  </conditionalFormatting>
  <conditionalFormatting sqref="P83 P89">
    <cfRule type="cellIs" dxfId="2611" priority="2611" operator="greaterThan">
      <formula>0</formula>
    </cfRule>
  </conditionalFormatting>
  <conditionalFormatting sqref="Q83 Q89">
    <cfRule type="cellIs" dxfId="2610" priority="2616" operator="lessThan">
      <formula>0</formula>
    </cfRule>
  </conditionalFormatting>
  <conditionalFormatting sqref="Q83 Q89">
    <cfRule type="cellIs" dxfId="2609" priority="2610" operator="lessThan">
      <formula>0</formula>
    </cfRule>
  </conditionalFormatting>
  <conditionalFormatting sqref="R83 R89">
    <cfRule type="cellIs" dxfId="2608" priority="2608" operator="lessThan">
      <formula>0.8</formula>
    </cfRule>
    <cfRule type="cellIs" dxfId="2607" priority="2609" operator="greaterThan">
      <formula>1</formula>
    </cfRule>
  </conditionalFormatting>
  <conditionalFormatting sqref="R83 R89">
    <cfRule type="cellIs" dxfId="2606" priority="2606" operator="greaterThan">
      <formula>1</formula>
    </cfRule>
    <cfRule type="cellIs" dxfId="2605" priority="2607" operator="lessThan">
      <formula>0.8</formula>
    </cfRule>
  </conditionalFormatting>
  <conditionalFormatting sqref="P83 P89">
    <cfRule type="cellIs" dxfId="2604" priority="2605" operator="greaterThan">
      <formula>0</formula>
    </cfRule>
  </conditionalFormatting>
  <conditionalFormatting sqref="Q83 Q89">
    <cfRule type="cellIs" dxfId="2603" priority="2599" operator="lessThan">
      <formula>0</formula>
    </cfRule>
  </conditionalFormatting>
  <conditionalFormatting sqref="R83 R89">
    <cfRule type="cellIs" dxfId="2602" priority="2603" operator="lessThan">
      <formula>0.8</formula>
    </cfRule>
    <cfRule type="cellIs" dxfId="2601" priority="2604" operator="greaterThan">
      <formula>1</formula>
    </cfRule>
  </conditionalFormatting>
  <conditionalFormatting sqref="R83 R89">
    <cfRule type="cellIs" dxfId="2600" priority="2601" operator="greaterThan">
      <formula>1</formula>
    </cfRule>
    <cfRule type="cellIs" dxfId="2599" priority="2602" operator="lessThan">
      <formula>0.8</formula>
    </cfRule>
  </conditionalFormatting>
  <conditionalFormatting sqref="P83 P89">
    <cfRule type="cellIs" dxfId="2598" priority="2600" operator="greaterThan">
      <formula>0</formula>
    </cfRule>
  </conditionalFormatting>
  <conditionalFormatting sqref="Q83 Q89">
    <cfRule type="cellIs" dxfId="2597" priority="2598" operator="lessThan">
      <formula>0</formula>
    </cfRule>
  </conditionalFormatting>
  <conditionalFormatting sqref="R83 R89">
    <cfRule type="cellIs" dxfId="2596" priority="2596" operator="lessThan">
      <formula>0.8</formula>
    </cfRule>
    <cfRule type="cellIs" dxfId="2595" priority="2597" operator="greaterThan">
      <formula>1</formula>
    </cfRule>
  </conditionalFormatting>
  <conditionalFormatting sqref="R83 R89">
    <cfRule type="cellIs" dxfId="2594" priority="2594" operator="greaterThan">
      <formula>1</formula>
    </cfRule>
    <cfRule type="cellIs" dxfId="2593" priority="2595" operator="lessThan">
      <formula>0.8</formula>
    </cfRule>
  </conditionalFormatting>
  <conditionalFormatting sqref="P83 P89">
    <cfRule type="cellIs" dxfId="2592" priority="2593" operator="greaterThan">
      <formula>0</formula>
    </cfRule>
  </conditionalFormatting>
  <conditionalFormatting sqref="Q83 Q89">
    <cfRule type="cellIs" dxfId="2591" priority="2592" operator="lessThan">
      <formula>0</formula>
    </cfRule>
  </conditionalFormatting>
  <conditionalFormatting sqref="R83 R89">
    <cfRule type="cellIs" dxfId="2590" priority="2590" operator="lessThan">
      <formula>0.8</formula>
    </cfRule>
    <cfRule type="cellIs" dxfId="2589" priority="2591" operator="greaterThan">
      <formula>1</formula>
    </cfRule>
  </conditionalFormatting>
  <conditionalFormatting sqref="R83 R89">
    <cfRule type="cellIs" dxfId="2588" priority="2588" operator="greaterThan">
      <formula>1</formula>
    </cfRule>
    <cfRule type="cellIs" dxfId="2587" priority="2589" operator="lessThan">
      <formula>0.8</formula>
    </cfRule>
  </conditionalFormatting>
  <conditionalFormatting sqref="P83 P89">
    <cfRule type="cellIs" dxfId="2586" priority="2587" operator="greaterThan">
      <formula>0</formula>
    </cfRule>
  </conditionalFormatting>
  <conditionalFormatting sqref="Q83 Q89">
    <cfRule type="cellIs" dxfId="2585" priority="2586" operator="lessThan">
      <formula>0</formula>
    </cfRule>
  </conditionalFormatting>
  <conditionalFormatting sqref="R83 R89">
    <cfRule type="cellIs" dxfId="2584" priority="2584" operator="lessThan">
      <formula>0.8</formula>
    </cfRule>
    <cfRule type="cellIs" dxfId="2583" priority="2585" operator="greaterThan">
      <formula>1</formula>
    </cfRule>
  </conditionalFormatting>
  <conditionalFormatting sqref="R83 R89">
    <cfRule type="cellIs" dxfId="2582" priority="2582" operator="greaterThan">
      <formula>1</formula>
    </cfRule>
    <cfRule type="cellIs" dxfId="2581" priority="2583" operator="lessThan">
      <formula>0.8</formula>
    </cfRule>
  </conditionalFormatting>
  <conditionalFormatting sqref="P83 P89">
    <cfRule type="cellIs" dxfId="2580" priority="2581" operator="greaterThan">
      <formula>0</formula>
    </cfRule>
  </conditionalFormatting>
  <conditionalFormatting sqref="Q83 Q89">
    <cfRule type="cellIs" dxfId="2579" priority="2580" operator="lessThan">
      <formula>0</formula>
    </cfRule>
  </conditionalFormatting>
  <conditionalFormatting sqref="R83 R89">
    <cfRule type="cellIs" dxfId="2578" priority="2578" operator="lessThan">
      <formula>0.8</formula>
    </cfRule>
    <cfRule type="cellIs" dxfId="2577" priority="2579" operator="greaterThan">
      <formula>1</formula>
    </cfRule>
  </conditionalFormatting>
  <conditionalFormatting sqref="R83 R89">
    <cfRule type="cellIs" dxfId="2576" priority="2576" operator="greaterThan">
      <formula>1</formula>
    </cfRule>
    <cfRule type="cellIs" dxfId="2575" priority="2577" operator="lessThan">
      <formula>0.8</formula>
    </cfRule>
  </conditionalFormatting>
  <conditionalFormatting sqref="P83 P89">
    <cfRule type="cellIs" dxfId="2574" priority="2575" operator="greaterThan">
      <formula>0</formula>
    </cfRule>
  </conditionalFormatting>
  <conditionalFormatting sqref="Q83 Q89">
    <cfRule type="cellIs" dxfId="2573" priority="2574" operator="lessThan">
      <formula>0</formula>
    </cfRule>
  </conditionalFormatting>
  <conditionalFormatting sqref="R83 R89">
    <cfRule type="cellIs" dxfId="2572" priority="2572" operator="lessThan">
      <formula>0.8</formula>
    </cfRule>
    <cfRule type="cellIs" dxfId="2571" priority="2573" operator="greaterThan">
      <formula>1</formula>
    </cfRule>
  </conditionalFormatting>
  <conditionalFormatting sqref="R83 R89">
    <cfRule type="cellIs" dxfId="2570" priority="2570" operator="greaterThan">
      <formula>1</formula>
    </cfRule>
    <cfRule type="cellIs" dxfId="2569" priority="2571" operator="lessThan">
      <formula>0.8</formula>
    </cfRule>
  </conditionalFormatting>
  <conditionalFormatting sqref="P83 P89">
    <cfRule type="cellIs" dxfId="2568" priority="2569" operator="greaterThan">
      <formula>0</formula>
    </cfRule>
  </conditionalFormatting>
  <conditionalFormatting sqref="P83 P89">
    <cfRule type="cellIs" dxfId="2567" priority="2563" operator="greaterThan">
      <formula>0</formula>
    </cfRule>
  </conditionalFormatting>
  <conditionalFormatting sqref="Q83 Q89">
    <cfRule type="cellIs" dxfId="2566" priority="2568" operator="lessThan">
      <formula>0</formula>
    </cfRule>
  </conditionalFormatting>
  <conditionalFormatting sqref="R83 R89">
    <cfRule type="cellIs" dxfId="2565" priority="2566" operator="lessThan">
      <formula>0.8</formula>
    </cfRule>
    <cfRule type="cellIs" dxfId="2564" priority="2567" operator="greaterThan">
      <formula>1</formula>
    </cfRule>
  </conditionalFormatting>
  <conditionalFormatting sqref="R83 R89">
    <cfRule type="cellIs" dxfId="2563" priority="2564" operator="greaterThan">
      <formula>1</formula>
    </cfRule>
    <cfRule type="cellIs" dxfId="2562" priority="2565" operator="lessThan">
      <formula>0.8</formula>
    </cfRule>
  </conditionalFormatting>
  <conditionalFormatting sqref="P83 P89">
    <cfRule type="cellIs" dxfId="2561" priority="2557" operator="greaterThan">
      <formula>0</formula>
    </cfRule>
  </conditionalFormatting>
  <conditionalFormatting sqref="Q83 Q89">
    <cfRule type="cellIs" dxfId="2560" priority="2562" operator="lessThan">
      <formula>0</formula>
    </cfRule>
  </conditionalFormatting>
  <conditionalFormatting sqref="R83 R89">
    <cfRule type="cellIs" dxfId="2559" priority="2560" operator="lessThan">
      <formula>0.8</formula>
    </cfRule>
    <cfRule type="cellIs" dxfId="2558" priority="2561" operator="greaterThan">
      <formula>1</formula>
    </cfRule>
  </conditionalFormatting>
  <conditionalFormatting sqref="R83 R89">
    <cfRule type="cellIs" dxfId="2557" priority="2558" operator="greaterThan">
      <formula>1</formula>
    </cfRule>
    <cfRule type="cellIs" dxfId="2556" priority="2559" operator="lessThan">
      <formula>0.8</formula>
    </cfRule>
  </conditionalFormatting>
  <conditionalFormatting sqref="R83 R89">
    <cfRule type="cellIs" dxfId="2555" priority="2554" operator="lessThan">
      <formula>0.8</formula>
    </cfRule>
    <cfRule type="cellIs" dxfId="2554" priority="2555" operator="greaterThan">
      <formula>1</formula>
    </cfRule>
  </conditionalFormatting>
  <conditionalFormatting sqref="R83 R89">
    <cfRule type="cellIs" dxfId="2553" priority="2552" operator="greaterThan">
      <formula>1</formula>
    </cfRule>
    <cfRule type="cellIs" dxfId="2552" priority="2553" operator="lessThan">
      <formula>0.8</formula>
    </cfRule>
  </conditionalFormatting>
  <conditionalFormatting sqref="P83 P89">
    <cfRule type="cellIs" dxfId="2551" priority="2551" operator="greaterThan">
      <formula>0</formula>
    </cfRule>
  </conditionalFormatting>
  <conditionalFormatting sqref="Q83 Q89">
    <cfRule type="cellIs" dxfId="2550" priority="2556" operator="lessThan">
      <formula>0</formula>
    </cfRule>
  </conditionalFormatting>
  <conditionalFormatting sqref="P123 P131 P126:P129">
    <cfRule type="cellIs" dxfId="2549" priority="2545" operator="greaterThan">
      <formula>0</formula>
    </cfRule>
  </conditionalFormatting>
  <conditionalFormatting sqref="Q123 Q131 Q126:Q129">
    <cfRule type="cellIs" dxfId="2548" priority="2550" operator="lessThan">
      <formula>0</formula>
    </cfRule>
  </conditionalFormatting>
  <conditionalFormatting sqref="R123 R131 R126:R129">
    <cfRule type="cellIs" dxfId="2547" priority="2548" operator="lessThan">
      <formula>0.8</formula>
    </cfRule>
    <cfRule type="cellIs" dxfId="2546" priority="2549" operator="greaterThan">
      <formula>1</formula>
    </cfRule>
  </conditionalFormatting>
  <conditionalFormatting sqref="R123 R131 R126:R129">
    <cfRule type="cellIs" dxfId="2545" priority="2546" operator="greaterThan">
      <formula>1</formula>
    </cfRule>
    <cfRule type="cellIs" dxfId="2544" priority="2547" operator="lessThan">
      <formula>0.8</formula>
    </cfRule>
  </conditionalFormatting>
  <conditionalFormatting sqref="Q123 Q131 Q126:Q129">
    <cfRule type="cellIs" dxfId="2543" priority="2544" operator="lessThan">
      <formula>0</formula>
    </cfRule>
  </conditionalFormatting>
  <conditionalFormatting sqref="R123 R131 R126:R129">
    <cfRule type="cellIs" dxfId="2542" priority="2542" operator="lessThan">
      <formula>0.8</formula>
    </cfRule>
    <cfRule type="cellIs" dxfId="2541" priority="2543" operator="greaterThan">
      <formula>1</formula>
    </cfRule>
  </conditionalFormatting>
  <conditionalFormatting sqref="R123 R131 R126:R129">
    <cfRule type="cellIs" dxfId="2540" priority="2540" operator="greaterThan">
      <formula>1</formula>
    </cfRule>
    <cfRule type="cellIs" dxfId="2539" priority="2541" operator="lessThan">
      <formula>0.8</formula>
    </cfRule>
  </conditionalFormatting>
  <conditionalFormatting sqref="P123 P131 P126:P129">
    <cfRule type="cellIs" dxfId="2538" priority="2539" operator="greaterThan">
      <formula>0</formula>
    </cfRule>
  </conditionalFormatting>
  <conditionalFormatting sqref="Q31">
    <cfRule type="cellIs" dxfId="2537" priority="2538" operator="lessThan">
      <formula>0</formula>
    </cfRule>
  </conditionalFormatting>
  <conditionalFormatting sqref="R31">
    <cfRule type="cellIs" dxfId="2536" priority="2536" operator="lessThan">
      <formula>0.8</formula>
    </cfRule>
    <cfRule type="cellIs" dxfId="2535" priority="2537" operator="greaterThan">
      <formula>1</formula>
    </cfRule>
  </conditionalFormatting>
  <conditionalFormatting sqref="R31">
    <cfRule type="cellIs" dxfId="2534" priority="2534" operator="greaterThan">
      <formula>1</formula>
    </cfRule>
    <cfRule type="cellIs" dxfId="2533" priority="2535" operator="lessThan">
      <formula>0.8</formula>
    </cfRule>
  </conditionalFormatting>
  <conditionalFormatting sqref="P31:P38">
    <cfRule type="cellIs" dxfId="2532" priority="2533" operator="greaterThan">
      <formula>0</formula>
    </cfRule>
  </conditionalFormatting>
  <conditionalFormatting sqref="Q31">
    <cfRule type="cellIs" dxfId="2531" priority="2532" operator="lessThan">
      <formula>0</formula>
    </cfRule>
  </conditionalFormatting>
  <conditionalFormatting sqref="R31">
    <cfRule type="cellIs" dxfId="2530" priority="2530" operator="lessThan">
      <formula>0.8</formula>
    </cfRule>
    <cfRule type="cellIs" dxfId="2529" priority="2531" operator="greaterThan">
      <formula>1</formula>
    </cfRule>
  </conditionalFormatting>
  <conditionalFormatting sqref="R31">
    <cfRule type="cellIs" dxfId="2528" priority="2528" operator="greaterThan">
      <formula>1</formula>
    </cfRule>
    <cfRule type="cellIs" dxfId="2527" priority="2529" operator="lessThan">
      <formula>0.8</formula>
    </cfRule>
  </conditionalFormatting>
  <conditionalFormatting sqref="P31:P38">
    <cfRule type="cellIs" dxfId="2526" priority="2527" operator="greaterThan">
      <formula>0</formula>
    </cfRule>
  </conditionalFormatting>
  <conditionalFormatting sqref="Q31">
    <cfRule type="cellIs" dxfId="2525" priority="2526" operator="lessThan">
      <formula>0</formula>
    </cfRule>
  </conditionalFormatting>
  <conditionalFormatting sqref="R31">
    <cfRule type="cellIs" dxfId="2524" priority="2524" operator="lessThan">
      <formula>0.8</formula>
    </cfRule>
    <cfRule type="cellIs" dxfId="2523" priority="2525" operator="greaterThan">
      <formula>1</formula>
    </cfRule>
  </conditionalFormatting>
  <conditionalFormatting sqref="R31">
    <cfRule type="cellIs" dxfId="2522" priority="2522" operator="greaterThan">
      <formula>1</formula>
    </cfRule>
    <cfRule type="cellIs" dxfId="2521" priority="2523" operator="lessThan">
      <formula>0.8</formula>
    </cfRule>
  </conditionalFormatting>
  <conditionalFormatting sqref="P31:P38">
    <cfRule type="cellIs" dxfId="2520" priority="2521" operator="greaterThan">
      <formula>0</formula>
    </cfRule>
  </conditionalFormatting>
  <conditionalFormatting sqref="Q31">
    <cfRule type="cellIs" dxfId="2519" priority="2520" operator="lessThan">
      <formula>0</formula>
    </cfRule>
  </conditionalFormatting>
  <conditionalFormatting sqref="R31">
    <cfRule type="cellIs" dxfId="2518" priority="2518" operator="lessThan">
      <formula>0.8</formula>
    </cfRule>
    <cfRule type="cellIs" dxfId="2517" priority="2519" operator="greaterThan">
      <formula>1</formula>
    </cfRule>
  </conditionalFormatting>
  <conditionalFormatting sqref="R31">
    <cfRule type="cellIs" dxfId="2516" priority="2516" operator="greaterThan">
      <formula>1</formula>
    </cfRule>
    <cfRule type="cellIs" dxfId="2515" priority="2517" operator="lessThan">
      <formula>0.8</formula>
    </cfRule>
  </conditionalFormatting>
  <conditionalFormatting sqref="P31:P38">
    <cfRule type="cellIs" dxfId="2514" priority="2515" operator="greaterThan">
      <formula>0</formula>
    </cfRule>
  </conditionalFormatting>
  <conditionalFormatting sqref="P31:P38">
    <cfRule type="cellIs" dxfId="2513" priority="2509" operator="greaterThan">
      <formula>0</formula>
    </cfRule>
  </conditionalFormatting>
  <conditionalFormatting sqref="Q31">
    <cfRule type="cellIs" dxfId="2512" priority="2514" operator="lessThan">
      <formula>0</formula>
    </cfRule>
  </conditionalFormatting>
  <conditionalFormatting sqref="R31">
    <cfRule type="cellIs" dxfId="2511" priority="2512" operator="lessThan">
      <formula>0.8</formula>
    </cfRule>
    <cfRule type="cellIs" dxfId="2510" priority="2513" operator="greaterThan">
      <formula>1</formula>
    </cfRule>
  </conditionalFormatting>
  <conditionalFormatting sqref="R31">
    <cfRule type="cellIs" dxfId="2509" priority="2510" operator="greaterThan">
      <formula>1</formula>
    </cfRule>
    <cfRule type="cellIs" dxfId="2508" priority="2511" operator="lessThan">
      <formula>0.8</formula>
    </cfRule>
  </conditionalFormatting>
  <conditionalFormatting sqref="P31:P38">
    <cfRule type="cellIs" dxfId="2507" priority="2503" operator="greaterThan">
      <formula>0</formula>
    </cfRule>
  </conditionalFormatting>
  <conditionalFormatting sqref="Q31">
    <cfRule type="cellIs" dxfId="2506" priority="2508" operator="lessThan">
      <formula>0</formula>
    </cfRule>
  </conditionalFormatting>
  <conditionalFormatting sqref="R31">
    <cfRule type="cellIs" dxfId="2505" priority="2506" operator="lessThan">
      <formula>0.8</formula>
    </cfRule>
    <cfRule type="cellIs" dxfId="2504" priority="2507" operator="greaterThan">
      <formula>1</formula>
    </cfRule>
  </conditionalFormatting>
  <conditionalFormatting sqref="R31">
    <cfRule type="cellIs" dxfId="2503" priority="2504" operator="greaterThan">
      <formula>1</formula>
    </cfRule>
    <cfRule type="cellIs" dxfId="2502" priority="2505" operator="lessThan">
      <formula>0.8</formula>
    </cfRule>
  </conditionalFormatting>
  <conditionalFormatting sqref="R31">
    <cfRule type="cellIs" dxfId="2501" priority="2500" operator="lessThan">
      <formula>0.8</formula>
    </cfRule>
    <cfRule type="cellIs" dxfId="2500" priority="2501" operator="greaterThan">
      <formula>1</formula>
    </cfRule>
  </conditionalFormatting>
  <conditionalFormatting sqref="R31">
    <cfRule type="cellIs" dxfId="2499" priority="2498" operator="greaterThan">
      <formula>1</formula>
    </cfRule>
    <cfRule type="cellIs" dxfId="2498" priority="2499" operator="lessThan">
      <formula>0.8</formula>
    </cfRule>
  </conditionalFormatting>
  <conditionalFormatting sqref="P31:P38">
    <cfRule type="cellIs" dxfId="2497" priority="2497" operator="greaterThan">
      <formula>0</formula>
    </cfRule>
  </conditionalFormatting>
  <conditionalFormatting sqref="Q31">
    <cfRule type="cellIs" dxfId="2496" priority="2502" operator="lessThan">
      <formula>0</formula>
    </cfRule>
  </conditionalFormatting>
  <conditionalFormatting sqref="Q31">
    <cfRule type="cellIs" dxfId="2495" priority="2496" operator="lessThan">
      <formula>0</formula>
    </cfRule>
  </conditionalFormatting>
  <conditionalFormatting sqref="R31">
    <cfRule type="cellIs" dxfId="2494" priority="2494" operator="lessThan">
      <formula>0.8</formula>
    </cfRule>
    <cfRule type="cellIs" dxfId="2493" priority="2495" operator="greaterThan">
      <formula>1</formula>
    </cfRule>
  </conditionalFormatting>
  <conditionalFormatting sqref="R31">
    <cfRule type="cellIs" dxfId="2492" priority="2492" operator="greaterThan">
      <formula>1</formula>
    </cfRule>
    <cfRule type="cellIs" dxfId="2491" priority="2493" operator="lessThan">
      <formula>0.8</formula>
    </cfRule>
  </conditionalFormatting>
  <conditionalFormatting sqref="P31:P38">
    <cfRule type="cellIs" dxfId="2490" priority="2491" operator="greaterThan">
      <formula>0</formula>
    </cfRule>
  </conditionalFormatting>
  <conditionalFormatting sqref="P31:P38">
    <cfRule type="cellIs" dxfId="2489" priority="2485" operator="greaterThan">
      <formula>0</formula>
    </cfRule>
  </conditionalFormatting>
  <conditionalFormatting sqref="Q31">
    <cfRule type="cellIs" dxfId="2488" priority="2490" operator="lessThan">
      <formula>0</formula>
    </cfRule>
  </conditionalFormatting>
  <conditionalFormatting sqref="R31">
    <cfRule type="cellIs" dxfId="2487" priority="2488" operator="lessThan">
      <formula>0.8</formula>
    </cfRule>
    <cfRule type="cellIs" dxfId="2486" priority="2489" operator="greaterThan">
      <formula>1</formula>
    </cfRule>
  </conditionalFormatting>
  <conditionalFormatting sqref="R31">
    <cfRule type="cellIs" dxfId="2485" priority="2486" operator="greaterThan">
      <formula>1</formula>
    </cfRule>
    <cfRule type="cellIs" dxfId="2484" priority="2487" operator="lessThan">
      <formula>0.8</formula>
    </cfRule>
  </conditionalFormatting>
  <conditionalFormatting sqref="P31:P38">
    <cfRule type="cellIs" dxfId="2483" priority="2479" operator="greaterThan">
      <formula>0</formula>
    </cfRule>
  </conditionalFormatting>
  <conditionalFormatting sqref="Q31">
    <cfRule type="cellIs" dxfId="2482" priority="2484" operator="lessThan">
      <formula>0</formula>
    </cfRule>
  </conditionalFormatting>
  <conditionalFormatting sqref="R31">
    <cfRule type="cellIs" dxfId="2481" priority="2482" operator="lessThan">
      <formula>0.8</formula>
    </cfRule>
    <cfRule type="cellIs" dxfId="2480" priority="2483" operator="greaterThan">
      <formula>1</formula>
    </cfRule>
  </conditionalFormatting>
  <conditionalFormatting sqref="R31">
    <cfRule type="cellIs" dxfId="2479" priority="2480" operator="greaterThan">
      <formula>1</formula>
    </cfRule>
    <cfRule type="cellIs" dxfId="2478" priority="2481" operator="lessThan">
      <formula>0.8</formula>
    </cfRule>
  </conditionalFormatting>
  <conditionalFormatting sqref="R31">
    <cfRule type="cellIs" dxfId="2477" priority="2476" operator="lessThan">
      <formula>0.8</formula>
    </cfRule>
    <cfRule type="cellIs" dxfId="2476" priority="2477" operator="greaterThan">
      <formula>1</formula>
    </cfRule>
  </conditionalFormatting>
  <conditionalFormatting sqref="R31">
    <cfRule type="cellIs" dxfId="2475" priority="2474" operator="greaterThan">
      <formula>1</formula>
    </cfRule>
    <cfRule type="cellIs" dxfId="2474" priority="2475" operator="lessThan">
      <formula>0.8</formula>
    </cfRule>
  </conditionalFormatting>
  <conditionalFormatting sqref="P31:P38">
    <cfRule type="cellIs" dxfId="2473" priority="2473" operator="greaterThan">
      <formula>0</formula>
    </cfRule>
  </conditionalFormatting>
  <conditionalFormatting sqref="Q31">
    <cfRule type="cellIs" dxfId="2472" priority="2478" operator="lessThan">
      <formula>0</formula>
    </cfRule>
  </conditionalFormatting>
  <conditionalFormatting sqref="P31:P38">
    <cfRule type="cellIs" dxfId="2471" priority="2467" operator="greaterThan">
      <formula>0</formula>
    </cfRule>
  </conditionalFormatting>
  <conditionalFormatting sqref="Q31">
    <cfRule type="cellIs" dxfId="2470" priority="2472" operator="lessThan">
      <formula>0</formula>
    </cfRule>
  </conditionalFormatting>
  <conditionalFormatting sqref="R31">
    <cfRule type="cellIs" dxfId="2469" priority="2470" operator="lessThan">
      <formula>0.8</formula>
    </cfRule>
    <cfRule type="cellIs" dxfId="2468" priority="2471" operator="greaterThan">
      <formula>1</formula>
    </cfRule>
  </conditionalFormatting>
  <conditionalFormatting sqref="R31">
    <cfRule type="cellIs" dxfId="2467" priority="2468" operator="greaterThan">
      <formula>1</formula>
    </cfRule>
    <cfRule type="cellIs" dxfId="2466" priority="2469" operator="lessThan">
      <formula>0.8</formula>
    </cfRule>
  </conditionalFormatting>
  <conditionalFormatting sqref="R31">
    <cfRule type="cellIs" dxfId="2465" priority="2464" operator="lessThan">
      <formula>0.8</formula>
    </cfRule>
    <cfRule type="cellIs" dxfId="2464" priority="2465" operator="greaterThan">
      <formula>1</formula>
    </cfRule>
  </conditionalFormatting>
  <conditionalFormatting sqref="R31">
    <cfRule type="cellIs" dxfId="2463" priority="2462" operator="greaterThan">
      <formula>1</formula>
    </cfRule>
    <cfRule type="cellIs" dxfId="2462" priority="2463" operator="lessThan">
      <formula>0.8</formula>
    </cfRule>
  </conditionalFormatting>
  <conditionalFormatting sqref="P31:P38">
    <cfRule type="cellIs" dxfId="2461" priority="2461" operator="greaterThan">
      <formula>0</formula>
    </cfRule>
  </conditionalFormatting>
  <conditionalFormatting sqref="Q31">
    <cfRule type="cellIs" dxfId="2460" priority="2466" operator="lessThan">
      <formula>0</formula>
    </cfRule>
  </conditionalFormatting>
  <conditionalFormatting sqref="R31">
    <cfRule type="cellIs" dxfId="2459" priority="2458" operator="lessThan">
      <formula>0.8</formula>
    </cfRule>
    <cfRule type="cellIs" dxfId="2458" priority="2459" operator="greaterThan">
      <formula>1</formula>
    </cfRule>
  </conditionalFormatting>
  <conditionalFormatting sqref="R31">
    <cfRule type="cellIs" dxfId="2457" priority="2456" operator="greaterThan">
      <formula>1</formula>
    </cfRule>
    <cfRule type="cellIs" dxfId="2456" priority="2457" operator="lessThan">
      <formula>0.8</formula>
    </cfRule>
  </conditionalFormatting>
  <conditionalFormatting sqref="P31:P38">
    <cfRule type="cellIs" dxfId="2455" priority="2455" operator="greaterThan">
      <formula>0</formula>
    </cfRule>
  </conditionalFormatting>
  <conditionalFormatting sqref="Q31">
    <cfRule type="cellIs" dxfId="2454" priority="2460" operator="lessThan">
      <formula>0</formula>
    </cfRule>
  </conditionalFormatting>
  <conditionalFormatting sqref="Q31">
    <cfRule type="cellIs" dxfId="2453" priority="2454" operator="lessThan">
      <formula>0</formula>
    </cfRule>
  </conditionalFormatting>
  <conditionalFormatting sqref="R31">
    <cfRule type="cellIs" dxfId="2452" priority="2452" operator="lessThan">
      <formula>0.8</formula>
    </cfRule>
    <cfRule type="cellIs" dxfId="2451" priority="2453" operator="greaterThan">
      <formula>1</formula>
    </cfRule>
  </conditionalFormatting>
  <conditionalFormatting sqref="R31">
    <cfRule type="cellIs" dxfId="2450" priority="2450" operator="greaterThan">
      <formula>1</formula>
    </cfRule>
    <cfRule type="cellIs" dxfId="2449" priority="2451" operator="lessThan">
      <formula>0.8</formula>
    </cfRule>
  </conditionalFormatting>
  <conditionalFormatting sqref="P31:P38">
    <cfRule type="cellIs" dxfId="2448" priority="2449" operator="greaterThan">
      <formula>0</formula>
    </cfRule>
  </conditionalFormatting>
  <conditionalFormatting sqref="Q31">
    <cfRule type="cellIs" dxfId="2447" priority="2443" operator="lessThan">
      <formula>0</formula>
    </cfRule>
  </conditionalFormatting>
  <conditionalFormatting sqref="R31">
    <cfRule type="cellIs" dxfId="2446" priority="2447" operator="lessThan">
      <formula>0.8</formula>
    </cfRule>
    <cfRule type="cellIs" dxfId="2445" priority="2448" operator="greaterThan">
      <formula>1</formula>
    </cfRule>
  </conditionalFormatting>
  <conditionalFormatting sqref="R31">
    <cfRule type="cellIs" dxfId="2444" priority="2445" operator="greaterThan">
      <formula>1</formula>
    </cfRule>
    <cfRule type="cellIs" dxfId="2443" priority="2446" operator="lessThan">
      <formula>0.8</formula>
    </cfRule>
  </conditionalFormatting>
  <conditionalFormatting sqref="P31:P38">
    <cfRule type="cellIs" dxfId="2442" priority="2444" operator="greaterThan">
      <formula>0</formula>
    </cfRule>
  </conditionalFormatting>
  <conditionalFormatting sqref="Q31">
    <cfRule type="cellIs" dxfId="2441" priority="2442" operator="lessThan">
      <formula>0</formula>
    </cfRule>
  </conditionalFormatting>
  <conditionalFormatting sqref="R31">
    <cfRule type="cellIs" dxfId="2440" priority="2440" operator="lessThan">
      <formula>0.8</formula>
    </cfRule>
    <cfRule type="cellIs" dxfId="2439" priority="2441" operator="greaterThan">
      <formula>1</formula>
    </cfRule>
  </conditionalFormatting>
  <conditionalFormatting sqref="R31">
    <cfRule type="cellIs" dxfId="2438" priority="2438" operator="greaterThan">
      <formula>1</formula>
    </cfRule>
    <cfRule type="cellIs" dxfId="2437" priority="2439" operator="lessThan">
      <formula>0.8</formula>
    </cfRule>
  </conditionalFormatting>
  <conditionalFormatting sqref="P31:P38">
    <cfRule type="cellIs" dxfId="2436" priority="2437" operator="greaterThan">
      <formula>0</formula>
    </cfRule>
  </conditionalFormatting>
  <conditionalFormatting sqref="Q31">
    <cfRule type="cellIs" dxfId="2435" priority="2436" operator="lessThan">
      <formula>0</formula>
    </cfRule>
  </conditionalFormatting>
  <conditionalFormatting sqref="R31">
    <cfRule type="cellIs" dxfId="2434" priority="2434" operator="lessThan">
      <formula>0.8</formula>
    </cfRule>
    <cfRule type="cellIs" dxfId="2433" priority="2435" operator="greaterThan">
      <formula>1</formula>
    </cfRule>
  </conditionalFormatting>
  <conditionalFormatting sqref="R31">
    <cfRule type="cellIs" dxfId="2432" priority="2432" operator="greaterThan">
      <formula>1</formula>
    </cfRule>
    <cfRule type="cellIs" dxfId="2431" priority="2433" operator="lessThan">
      <formula>0.8</formula>
    </cfRule>
  </conditionalFormatting>
  <conditionalFormatting sqref="P31:P38">
    <cfRule type="cellIs" dxfId="2430" priority="2431" operator="greaterThan">
      <formula>0</formula>
    </cfRule>
  </conditionalFormatting>
  <conditionalFormatting sqref="Q31">
    <cfRule type="cellIs" dxfId="2429" priority="2430" operator="lessThan">
      <formula>0</formula>
    </cfRule>
  </conditionalFormatting>
  <conditionalFormatting sqref="R31">
    <cfRule type="cellIs" dxfId="2428" priority="2428" operator="lessThan">
      <formula>0.8</formula>
    </cfRule>
    <cfRule type="cellIs" dxfId="2427" priority="2429" operator="greaterThan">
      <formula>1</formula>
    </cfRule>
  </conditionalFormatting>
  <conditionalFormatting sqref="R31">
    <cfRule type="cellIs" dxfId="2426" priority="2426" operator="greaterThan">
      <formula>1</formula>
    </cfRule>
    <cfRule type="cellIs" dxfId="2425" priority="2427" operator="lessThan">
      <formula>0.8</formula>
    </cfRule>
  </conditionalFormatting>
  <conditionalFormatting sqref="P31:P38">
    <cfRule type="cellIs" dxfId="2424" priority="2425" operator="greaterThan">
      <formula>0</formula>
    </cfRule>
  </conditionalFormatting>
  <conditionalFormatting sqref="Q31">
    <cfRule type="cellIs" dxfId="2423" priority="2424" operator="lessThan">
      <formula>0</formula>
    </cfRule>
  </conditionalFormatting>
  <conditionalFormatting sqref="R31">
    <cfRule type="cellIs" dxfId="2422" priority="2422" operator="lessThan">
      <formula>0.8</formula>
    </cfRule>
    <cfRule type="cellIs" dxfId="2421" priority="2423" operator="greaterThan">
      <formula>1</formula>
    </cfRule>
  </conditionalFormatting>
  <conditionalFormatting sqref="R31">
    <cfRule type="cellIs" dxfId="2420" priority="2420" operator="greaterThan">
      <formula>1</formula>
    </cfRule>
    <cfRule type="cellIs" dxfId="2419" priority="2421" operator="lessThan">
      <formula>0.8</formula>
    </cfRule>
  </conditionalFormatting>
  <conditionalFormatting sqref="P31:P38">
    <cfRule type="cellIs" dxfId="2418" priority="2419" operator="greaterThan">
      <formula>0</formula>
    </cfRule>
  </conditionalFormatting>
  <conditionalFormatting sqref="Q31">
    <cfRule type="cellIs" dxfId="2417" priority="2418" operator="lessThan">
      <formula>0</formula>
    </cfRule>
  </conditionalFormatting>
  <conditionalFormatting sqref="R31">
    <cfRule type="cellIs" dxfId="2416" priority="2416" operator="lessThan">
      <formula>0.8</formula>
    </cfRule>
    <cfRule type="cellIs" dxfId="2415" priority="2417" operator="greaterThan">
      <formula>1</formula>
    </cfRule>
  </conditionalFormatting>
  <conditionalFormatting sqref="R31">
    <cfRule type="cellIs" dxfId="2414" priority="2414" operator="greaterThan">
      <formula>1</formula>
    </cfRule>
    <cfRule type="cellIs" dxfId="2413" priority="2415" operator="lessThan">
      <formula>0.8</formula>
    </cfRule>
  </conditionalFormatting>
  <conditionalFormatting sqref="P31:P38">
    <cfRule type="cellIs" dxfId="2412" priority="2413" operator="greaterThan">
      <formula>0</formula>
    </cfRule>
  </conditionalFormatting>
  <conditionalFormatting sqref="P31:P38">
    <cfRule type="cellIs" dxfId="2411" priority="2407" operator="greaterThan">
      <formula>0</formula>
    </cfRule>
  </conditionalFormatting>
  <conditionalFormatting sqref="Q31">
    <cfRule type="cellIs" dxfId="2410" priority="2412" operator="lessThan">
      <formula>0</formula>
    </cfRule>
  </conditionalFormatting>
  <conditionalFormatting sqref="R31">
    <cfRule type="cellIs" dxfId="2409" priority="2410" operator="lessThan">
      <formula>0.8</formula>
    </cfRule>
    <cfRule type="cellIs" dxfId="2408" priority="2411" operator="greaterThan">
      <formula>1</formula>
    </cfRule>
  </conditionalFormatting>
  <conditionalFormatting sqref="R31">
    <cfRule type="cellIs" dxfId="2407" priority="2408" operator="greaterThan">
      <formula>1</formula>
    </cfRule>
    <cfRule type="cellIs" dxfId="2406" priority="2409" operator="lessThan">
      <formula>0.8</formula>
    </cfRule>
  </conditionalFormatting>
  <conditionalFormatting sqref="P31:P38">
    <cfRule type="cellIs" dxfId="2405" priority="2401" operator="greaterThan">
      <formula>0</formula>
    </cfRule>
  </conditionalFormatting>
  <conditionalFormatting sqref="Q31">
    <cfRule type="cellIs" dxfId="2404" priority="2406" operator="lessThan">
      <formula>0</formula>
    </cfRule>
  </conditionalFormatting>
  <conditionalFormatting sqref="R31">
    <cfRule type="cellIs" dxfId="2403" priority="2404" operator="lessThan">
      <formula>0.8</formula>
    </cfRule>
    <cfRule type="cellIs" dxfId="2402" priority="2405" operator="greaterThan">
      <formula>1</formula>
    </cfRule>
  </conditionalFormatting>
  <conditionalFormatting sqref="R31">
    <cfRule type="cellIs" dxfId="2401" priority="2402" operator="greaterThan">
      <formula>1</formula>
    </cfRule>
    <cfRule type="cellIs" dxfId="2400" priority="2403" operator="lessThan">
      <formula>0.8</formula>
    </cfRule>
  </conditionalFormatting>
  <conditionalFormatting sqref="R31">
    <cfRule type="cellIs" dxfId="2399" priority="2398" operator="lessThan">
      <formula>0.8</formula>
    </cfRule>
    <cfRule type="cellIs" dxfId="2398" priority="2399" operator="greaterThan">
      <formula>1</formula>
    </cfRule>
  </conditionalFormatting>
  <conditionalFormatting sqref="R31">
    <cfRule type="cellIs" dxfId="2397" priority="2396" operator="greaterThan">
      <formula>1</formula>
    </cfRule>
    <cfRule type="cellIs" dxfId="2396" priority="2397" operator="lessThan">
      <formula>0.8</formula>
    </cfRule>
  </conditionalFormatting>
  <conditionalFormatting sqref="P31:P38">
    <cfRule type="cellIs" dxfId="2395" priority="2395" operator="greaterThan">
      <formula>0</formula>
    </cfRule>
  </conditionalFormatting>
  <conditionalFormatting sqref="Q31">
    <cfRule type="cellIs" dxfId="2394" priority="2400" operator="lessThan">
      <formula>0</formula>
    </cfRule>
  </conditionalFormatting>
  <conditionalFormatting sqref="Q31">
    <cfRule type="cellIs" dxfId="2393" priority="2394" operator="lessThan">
      <formula>0</formula>
    </cfRule>
  </conditionalFormatting>
  <conditionalFormatting sqref="R31">
    <cfRule type="cellIs" dxfId="2392" priority="2392" operator="lessThan">
      <formula>0.8</formula>
    </cfRule>
    <cfRule type="cellIs" dxfId="2391" priority="2393" operator="greaterThan">
      <formula>1</formula>
    </cfRule>
  </conditionalFormatting>
  <conditionalFormatting sqref="R31">
    <cfRule type="cellIs" dxfId="2390" priority="2390" operator="greaterThan">
      <formula>1</formula>
    </cfRule>
    <cfRule type="cellIs" dxfId="2389" priority="2391" operator="lessThan">
      <formula>0.8</formula>
    </cfRule>
  </conditionalFormatting>
  <conditionalFormatting sqref="P31:P38">
    <cfRule type="cellIs" dxfId="2388" priority="2389" operator="greaterThan">
      <formula>0</formula>
    </cfRule>
  </conditionalFormatting>
  <conditionalFormatting sqref="Q31">
    <cfRule type="cellIs" dxfId="2387" priority="2388" operator="lessThan">
      <formula>0</formula>
    </cfRule>
  </conditionalFormatting>
  <conditionalFormatting sqref="R31">
    <cfRule type="cellIs" dxfId="2386" priority="2386" operator="lessThan">
      <formula>0.8</formula>
    </cfRule>
    <cfRule type="cellIs" dxfId="2385" priority="2387" operator="greaterThan">
      <formula>1</formula>
    </cfRule>
  </conditionalFormatting>
  <conditionalFormatting sqref="R31">
    <cfRule type="cellIs" dxfId="2384" priority="2384" operator="greaterThan">
      <formula>1</formula>
    </cfRule>
    <cfRule type="cellIs" dxfId="2383" priority="2385" operator="lessThan">
      <formula>0.8</formula>
    </cfRule>
  </conditionalFormatting>
  <conditionalFormatting sqref="P31:P38">
    <cfRule type="cellIs" dxfId="2382" priority="2383" operator="greaterThan">
      <formula>0</formula>
    </cfRule>
  </conditionalFormatting>
  <conditionalFormatting sqref="Q31">
    <cfRule type="cellIs" dxfId="2381" priority="2382" operator="lessThan">
      <formula>0</formula>
    </cfRule>
  </conditionalFormatting>
  <conditionalFormatting sqref="R31">
    <cfRule type="cellIs" dxfId="2380" priority="2380" operator="lessThan">
      <formula>0.8</formula>
    </cfRule>
    <cfRule type="cellIs" dxfId="2379" priority="2381" operator="greaterThan">
      <formula>1</formula>
    </cfRule>
  </conditionalFormatting>
  <conditionalFormatting sqref="R31">
    <cfRule type="cellIs" dxfId="2378" priority="2378" operator="greaterThan">
      <formula>1</formula>
    </cfRule>
    <cfRule type="cellIs" dxfId="2377" priority="2379" operator="lessThan">
      <formula>0.8</formula>
    </cfRule>
  </conditionalFormatting>
  <conditionalFormatting sqref="P31:P38">
    <cfRule type="cellIs" dxfId="2376" priority="2377" operator="greaterThan">
      <formula>0</formula>
    </cfRule>
  </conditionalFormatting>
  <conditionalFormatting sqref="Q31">
    <cfRule type="cellIs" dxfId="2375" priority="2376" operator="lessThan">
      <formula>0</formula>
    </cfRule>
  </conditionalFormatting>
  <conditionalFormatting sqref="R31">
    <cfRule type="cellIs" dxfId="2374" priority="2374" operator="lessThan">
      <formula>0.8</formula>
    </cfRule>
    <cfRule type="cellIs" dxfId="2373" priority="2375" operator="greaterThan">
      <formula>1</formula>
    </cfRule>
  </conditionalFormatting>
  <conditionalFormatting sqref="R31">
    <cfRule type="cellIs" dxfId="2372" priority="2372" operator="greaterThan">
      <formula>1</formula>
    </cfRule>
    <cfRule type="cellIs" dxfId="2371" priority="2373" operator="lessThan">
      <formula>0.8</formula>
    </cfRule>
  </conditionalFormatting>
  <conditionalFormatting sqref="P31:P38">
    <cfRule type="cellIs" dxfId="2370" priority="2371" operator="greaterThan">
      <formula>0</formula>
    </cfRule>
  </conditionalFormatting>
  <conditionalFormatting sqref="P31:P38">
    <cfRule type="cellIs" dxfId="2369" priority="2365" operator="greaterThan">
      <formula>0</formula>
    </cfRule>
  </conditionalFormatting>
  <conditionalFormatting sqref="Q31">
    <cfRule type="cellIs" dxfId="2368" priority="2370" operator="lessThan">
      <formula>0</formula>
    </cfRule>
  </conditionalFormatting>
  <conditionalFormatting sqref="R31">
    <cfRule type="cellIs" dxfId="2367" priority="2368" operator="lessThan">
      <formula>0.8</formula>
    </cfRule>
    <cfRule type="cellIs" dxfId="2366" priority="2369" operator="greaterThan">
      <formula>1</formula>
    </cfRule>
  </conditionalFormatting>
  <conditionalFormatting sqref="R31">
    <cfRule type="cellIs" dxfId="2365" priority="2366" operator="greaterThan">
      <formula>1</formula>
    </cfRule>
    <cfRule type="cellIs" dxfId="2364" priority="2367" operator="lessThan">
      <formula>0.8</formula>
    </cfRule>
  </conditionalFormatting>
  <conditionalFormatting sqref="P31:P38">
    <cfRule type="cellIs" dxfId="2363" priority="2359" operator="greaterThan">
      <formula>0</formula>
    </cfRule>
  </conditionalFormatting>
  <conditionalFormatting sqref="Q31">
    <cfRule type="cellIs" dxfId="2362" priority="2364" operator="lessThan">
      <formula>0</formula>
    </cfRule>
  </conditionalFormatting>
  <conditionalFormatting sqref="R31">
    <cfRule type="cellIs" dxfId="2361" priority="2362" operator="lessThan">
      <formula>0.8</formula>
    </cfRule>
    <cfRule type="cellIs" dxfId="2360" priority="2363" operator="greaterThan">
      <formula>1</formula>
    </cfRule>
  </conditionalFormatting>
  <conditionalFormatting sqref="R31">
    <cfRule type="cellIs" dxfId="2359" priority="2360" operator="greaterThan">
      <formula>1</formula>
    </cfRule>
    <cfRule type="cellIs" dxfId="2358" priority="2361" operator="lessThan">
      <formula>0.8</formula>
    </cfRule>
  </conditionalFormatting>
  <conditionalFormatting sqref="R31">
    <cfRule type="cellIs" dxfId="2357" priority="2356" operator="lessThan">
      <formula>0.8</formula>
    </cfRule>
    <cfRule type="cellIs" dxfId="2356" priority="2357" operator="greaterThan">
      <formula>1</formula>
    </cfRule>
  </conditionalFormatting>
  <conditionalFormatting sqref="R31">
    <cfRule type="cellIs" dxfId="2355" priority="2354" operator="greaterThan">
      <formula>1</formula>
    </cfRule>
    <cfRule type="cellIs" dxfId="2354" priority="2355" operator="lessThan">
      <formula>0.8</formula>
    </cfRule>
  </conditionalFormatting>
  <conditionalFormatting sqref="P31:P38">
    <cfRule type="cellIs" dxfId="2353" priority="2353" operator="greaterThan">
      <formula>0</formula>
    </cfRule>
  </conditionalFormatting>
  <conditionalFormatting sqref="Q31">
    <cfRule type="cellIs" dxfId="2352" priority="2358" operator="lessThan">
      <formula>0</formula>
    </cfRule>
  </conditionalFormatting>
  <conditionalFormatting sqref="Q31">
    <cfRule type="cellIs" dxfId="2351" priority="2352" operator="lessThan">
      <formula>0</formula>
    </cfRule>
  </conditionalFormatting>
  <conditionalFormatting sqref="R31">
    <cfRule type="cellIs" dxfId="2350" priority="2350" operator="lessThan">
      <formula>0.8</formula>
    </cfRule>
    <cfRule type="cellIs" dxfId="2349" priority="2351" operator="greaterThan">
      <formula>1</formula>
    </cfRule>
  </conditionalFormatting>
  <conditionalFormatting sqref="R31">
    <cfRule type="cellIs" dxfId="2348" priority="2348" operator="greaterThan">
      <formula>1</formula>
    </cfRule>
    <cfRule type="cellIs" dxfId="2347" priority="2349" operator="lessThan">
      <formula>0.8</formula>
    </cfRule>
  </conditionalFormatting>
  <conditionalFormatting sqref="P31:P38">
    <cfRule type="cellIs" dxfId="2346" priority="2347" operator="greaterThan">
      <formula>0</formula>
    </cfRule>
  </conditionalFormatting>
  <conditionalFormatting sqref="P31:P38">
    <cfRule type="cellIs" dxfId="2345" priority="2341" operator="greaterThan">
      <formula>0</formula>
    </cfRule>
  </conditionalFormatting>
  <conditionalFormatting sqref="Q31">
    <cfRule type="cellIs" dxfId="2344" priority="2346" operator="lessThan">
      <formula>0</formula>
    </cfRule>
  </conditionalFormatting>
  <conditionalFormatting sqref="R31">
    <cfRule type="cellIs" dxfId="2343" priority="2344" operator="lessThan">
      <formula>0.8</formula>
    </cfRule>
    <cfRule type="cellIs" dxfId="2342" priority="2345" operator="greaterThan">
      <formula>1</formula>
    </cfRule>
  </conditionalFormatting>
  <conditionalFormatting sqref="R31">
    <cfRule type="cellIs" dxfId="2341" priority="2342" operator="greaterThan">
      <formula>1</formula>
    </cfRule>
    <cfRule type="cellIs" dxfId="2340" priority="2343" operator="lessThan">
      <formula>0.8</formula>
    </cfRule>
  </conditionalFormatting>
  <conditionalFormatting sqref="P31:P38">
    <cfRule type="cellIs" dxfId="2339" priority="2335" operator="greaterThan">
      <formula>0</formula>
    </cfRule>
  </conditionalFormatting>
  <conditionalFormatting sqref="Q31">
    <cfRule type="cellIs" dxfId="2338" priority="2340" operator="lessThan">
      <formula>0</formula>
    </cfRule>
  </conditionalFormatting>
  <conditionalFormatting sqref="R31">
    <cfRule type="cellIs" dxfId="2337" priority="2338" operator="lessThan">
      <formula>0.8</formula>
    </cfRule>
    <cfRule type="cellIs" dxfId="2336" priority="2339" operator="greaterThan">
      <formula>1</formula>
    </cfRule>
  </conditionalFormatting>
  <conditionalFormatting sqref="R31">
    <cfRule type="cellIs" dxfId="2335" priority="2336" operator="greaterThan">
      <formula>1</formula>
    </cfRule>
    <cfRule type="cellIs" dxfId="2334" priority="2337" operator="lessThan">
      <formula>0.8</formula>
    </cfRule>
  </conditionalFormatting>
  <conditionalFormatting sqref="R31">
    <cfRule type="cellIs" dxfId="2333" priority="2332" operator="lessThan">
      <formula>0.8</formula>
    </cfRule>
    <cfRule type="cellIs" dxfId="2332" priority="2333" operator="greaterThan">
      <formula>1</formula>
    </cfRule>
  </conditionalFormatting>
  <conditionalFormatting sqref="R31">
    <cfRule type="cellIs" dxfId="2331" priority="2330" operator="greaterThan">
      <formula>1</formula>
    </cfRule>
    <cfRule type="cellIs" dxfId="2330" priority="2331" operator="lessThan">
      <formula>0.8</formula>
    </cfRule>
  </conditionalFormatting>
  <conditionalFormatting sqref="P31:P38">
    <cfRule type="cellIs" dxfId="2329" priority="2329" operator="greaterThan">
      <formula>0</formula>
    </cfRule>
  </conditionalFormatting>
  <conditionalFormatting sqref="Q31">
    <cfRule type="cellIs" dxfId="2328" priority="2334" operator="lessThan">
      <formula>0</formula>
    </cfRule>
  </conditionalFormatting>
  <conditionalFormatting sqref="P31:P38">
    <cfRule type="cellIs" dxfId="2327" priority="2323" operator="greaterThan">
      <formula>0</formula>
    </cfRule>
  </conditionalFormatting>
  <conditionalFormatting sqref="Q31">
    <cfRule type="cellIs" dxfId="2326" priority="2328" operator="lessThan">
      <formula>0</formula>
    </cfRule>
  </conditionalFormatting>
  <conditionalFormatting sqref="R31">
    <cfRule type="cellIs" dxfId="2325" priority="2326" operator="lessThan">
      <formula>0.8</formula>
    </cfRule>
    <cfRule type="cellIs" dxfId="2324" priority="2327" operator="greaterThan">
      <formula>1</formula>
    </cfRule>
  </conditionalFormatting>
  <conditionalFormatting sqref="R31">
    <cfRule type="cellIs" dxfId="2323" priority="2324" operator="greaterThan">
      <formula>1</formula>
    </cfRule>
    <cfRule type="cellIs" dxfId="2322" priority="2325" operator="lessThan">
      <formula>0.8</formula>
    </cfRule>
  </conditionalFormatting>
  <conditionalFormatting sqref="R31">
    <cfRule type="cellIs" dxfId="2321" priority="2320" operator="lessThan">
      <formula>0.8</formula>
    </cfRule>
    <cfRule type="cellIs" dxfId="2320" priority="2321" operator="greaterThan">
      <formula>1</formula>
    </cfRule>
  </conditionalFormatting>
  <conditionalFormatting sqref="R31">
    <cfRule type="cellIs" dxfId="2319" priority="2318" operator="greaterThan">
      <formula>1</formula>
    </cfRule>
    <cfRule type="cellIs" dxfId="2318" priority="2319" operator="lessThan">
      <formula>0.8</formula>
    </cfRule>
  </conditionalFormatting>
  <conditionalFormatting sqref="P31:P38">
    <cfRule type="cellIs" dxfId="2317" priority="2317" operator="greaterThan">
      <formula>0</formula>
    </cfRule>
  </conditionalFormatting>
  <conditionalFormatting sqref="Q31">
    <cfRule type="cellIs" dxfId="2316" priority="2322" operator="lessThan">
      <formula>0</formula>
    </cfRule>
  </conditionalFormatting>
  <conditionalFormatting sqref="R31">
    <cfRule type="cellIs" dxfId="2315" priority="2314" operator="lessThan">
      <formula>0.8</formula>
    </cfRule>
    <cfRule type="cellIs" dxfId="2314" priority="2315" operator="greaterThan">
      <formula>1</formula>
    </cfRule>
  </conditionalFormatting>
  <conditionalFormatting sqref="R31">
    <cfRule type="cellIs" dxfId="2313" priority="2312" operator="greaterThan">
      <formula>1</formula>
    </cfRule>
    <cfRule type="cellIs" dxfId="2312" priority="2313" operator="lessThan">
      <formula>0.8</formula>
    </cfRule>
  </conditionalFormatting>
  <conditionalFormatting sqref="P31:P38">
    <cfRule type="cellIs" dxfId="2311" priority="2311" operator="greaterThan">
      <formula>0</formula>
    </cfRule>
  </conditionalFormatting>
  <conditionalFormatting sqref="Q31">
    <cfRule type="cellIs" dxfId="2310" priority="2316" operator="lessThan">
      <formula>0</formula>
    </cfRule>
  </conditionalFormatting>
  <conditionalFormatting sqref="Q31">
    <cfRule type="cellIs" dxfId="2309" priority="2310" operator="lessThan">
      <formula>0</formula>
    </cfRule>
  </conditionalFormatting>
  <conditionalFormatting sqref="R31">
    <cfRule type="cellIs" dxfId="2308" priority="2308" operator="lessThan">
      <formula>0.8</formula>
    </cfRule>
    <cfRule type="cellIs" dxfId="2307" priority="2309" operator="greaterThan">
      <formula>1</formula>
    </cfRule>
  </conditionalFormatting>
  <conditionalFormatting sqref="R31">
    <cfRule type="cellIs" dxfId="2306" priority="2306" operator="greaterThan">
      <formula>1</formula>
    </cfRule>
    <cfRule type="cellIs" dxfId="2305" priority="2307" operator="lessThan">
      <formula>0.8</formula>
    </cfRule>
  </conditionalFormatting>
  <conditionalFormatting sqref="P31:P38">
    <cfRule type="cellIs" dxfId="2304" priority="2305" operator="greaterThan">
      <formula>0</formula>
    </cfRule>
  </conditionalFormatting>
  <conditionalFormatting sqref="Q31">
    <cfRule type="cellIs" dxfId="2303" priority="2299" operator="lessThan">
      <formula>0</formula>
    </cfRule>
  </conditionalFormatting>
  <conditionalFormatting sqref="R31">
    <cfRule type="cellIs" dxfId="2302" priority="2303" operator="lessThan">
      <formula>0.8</formula>
    </cfRule>
    <cfRule type="cellIs" dxfId="2301" priority="2304" operator="greaterThan">
      <formula>1</formula>
    </cfRule>
  </conditionalFormatting>
  <conditionalFormatting sqref="R31">
    <cfRule type="cellIs" dxfId="2300" priority="2301" operator="greaterThan">
      <formula>1</formula>
    </cfRule>
    <cfRule type="cellIs" dxfId="2299" priority="2302" operator="lessThan">
      <formula>0.8</formula>
    </cfRule>
  </conditionalFormatting>
  <conditionalFormatting sqref="P31:P38">
    <cfRule type="cellIs" dxfId="2298" priority="2300" operator="greaterThan">
      <formula>0</formula>
    </cfRule>
  </conditionalFormatting>
  <conditionalFormatting sqref="Q31">
    <cfRule type="cellIs" dxfId="2297" priority="2298" operator="lessThan">
      <formula>0</formula>
    </cfRule>
  </conditionalFormatting>
  <conditionalFormatting sqref="R31">
    <cfRule type="cellIs" dxfId="2296" priority="2296" operator="lessThan">
      <formula>0.8</formula>
    </cfRule>
    <cfRule type="cellIs" dxfId="2295" priority="2297" operator="greaterThan">
      <formula>1</formula>
    </cfRule>
  </conditionalFormatting>
  <conditionalFormatting sqref="R31">
    <cfRule type="cellIs" dxfId="2294" priority="2294" operator="greaterThan">
      <formula>1</formula>
    </cfRule>
    <cfRule type="cellIs" dxfId="2293" priority="2295" operator="lessThan">
      <formula>0.8</formula>
    </cfRule>
  </conditionalFormatting>
  <conditionalFormatting sqref="P31:P38">
    <cfRule type="cellIs" dxfId="2292" priority="2293" operator="greaterThan">
      <formula>0</formula>
    </cfRule>
  </conditionalFormatting>
  <conditionalFormatting sqref="Q31">
    <cfRule type="cellIs" dxfId="2291" priority="2292" operator="lessThan">
      <formula>0</formula>
    </cfRule>
  </conditionalFormatting>
  <conditionalFormatting sqref="R31">
    <cfRule type="cellIs" dxfId="2290" priority="2290" operator="lessThan">
      <formula>0.8</formula>
    </cfRule>
    <cfRule type="cellIs" dxfId="2289" priority="2291" operator="greaterThan">
      <formula>1</formula>
    </cfRule>
  </conditionalFormatting>
  <conditionalFormatting sqref="R31">
    <cfRule type="cellIs" dxfId="2288" priority="2288" operator="greaterThan">
      <formula>1</formula>
    </cfRule>
    <cfRule type="cellIs" dxfId="2287" priority="2289" operator="lessThan">
      <formula>0.8</formula>
    </cfRule>
  </conditionalFormatting>
  <conditionalFormatting sqref="P31:P38">
    <cfRule type="cellIs" dxfId="2286" priority="2287" operator="greaterThan">
      <formula>0</formula>
    </cfRule>
  </conditionalFormatting>
  <conditionalFormatting sqref="Q31">
    <cfRule type="cellIs" dxfId="2285" priority="2286" operator="lessThan">
      <formula>0</formula>
    </cfRule>
  </conditionalFormatting>
  <conditionalFormatting sqref="R31">
    <cfRule type="cellIs" dxfId="2284" priority="2284" operator="lessThan">
      <formula>0.8</formula>
    </cfRule>
    <cfRule type="cellIs" dxfId="2283" priority="2285" operator="greaterThan">
      <formula>1</formula>
    </cfRule>
  </conditionalFormatting>
  <conditionalFormatting sqref="R31">
    <cfRule type="cellIs" dxfId="2282" priority="2282" operator="greaterThan">
      <formula>1</formula>
    </cfRule>
    <cfRule type="cellIs" dxfId="2281" priority="2283" operator="lessThan">
      <formula>0.8</formula>
    </cfRule>
  </conditionalFormatting>
  <conditionalFormatting sqref="P31:P38">
    <cfRule type="cellIs" dxfId="2280" priority="2281" operator="greaterThan">
      <formula>0</formula>
    </cfRule>
  </conditionalFormatting>
  <conditionalFormatting sqref="Q31">
    <cfRule type="cellIs" dxfId="2279" priority="2280" operator="lessThan">
      <formula>0</formula>
    </cfRule>
  </conditionalFormatting>
  <conditionalFormatting sqref="R31">
    <cfRule type="cellIs" dxfId="2278" priority="2278" operator="lessThan">
      <formula>0.8</formula>
    </cfRule>
    <cfRule type="cellIs" dxfId="2277" priority="2279" operator="greaterThan">
      <formula>1</formula>
    </cfRule>
  </conditionalFormatting>
  <conditionalFormatting sqref="R31">
    <cfRule type="cellIs" dxfId="2276" priority="2276" operator="greaterThan">
      <formula>1</formula>
    </cfRule>
    <cfRule type="cellIs" dxfId="2275" priority="2277" operator="lessThan">
      <formula>0.8</formula>
    </cfRule>
  </conditionalFormatting>
  <conditionalFormatting sqref="P31:P38">
    <cfRule type="cellIs" dxfId="2274" priority="2275" operator="greaterThan">
      <formula>0</formula>
    </cfRule>
  </conditionalFormatting>
  <conditionalFormatting sqref="Q31">
    <cfRule type="cellIs" dxfId="2273" priority="2274" operator="lessThan">
      <formula>0</formula>
    </cfRule>
  </conditionalFormatting>
  <conditionalFormatting sqref="R31">
    <cfRule type="cellIs" dxfId="2272" priority="2272" operator="lessThan">
      <formula>0.8</formula>
    </cfRule>
    <cfRule type="cellIs" dxfId="2271" priority="2273" operator="greaterThan">
      <formula>1</formula>
    </cfRule>
  </conditionalFormatting>
  <conditionalFormatting sqref="R31">
    <cfRule type="cellIs" dxfId="2270" priority="2270" operator="greaterThan">
      <formula>1</formula>
    </cfRule>
    <cfRule type="cellIs" dxfId="2269" priority="2271" operator="lessThan">
      <formula>0.8</formula>
    </cfRule>
  </conditionalFormatting>
  <conditionalFormatting sqref="P31:P38">
    <cfRule type="cellIs" dxfId="2268" priority="2269" operator="greaterThan">
      <formula>0</formula>
    </cfRule>
  </conditionalFormatting>
  <conditionalFormatting sqref="P31:P38">
    <cfRule type="cellIs" dxfId="2267" priority="2263" operator="greaterThan">
      <formula>0</formula>
    </cfRule>
  </conditionalFormatting>
  <conditionalFormatting sqref="Q31">
    <cfRule type="cellIs" dxfId="2266" priority="2268" operator="lessThan">
      <formula>0</formula>
    </cfRule>
  </conditionalFormatting>
  <conditionalFormatting sqref="R31">
    <cfRule type="cellIs" dxfId="2265" priority="2266" operator="lessThan">
      <formula>0.8</formula>
    </cfRule>
    <cfRule type="cellIs" dxfId="2264" priority="2267" operator="greaterThan">
      <formula>1</formula>
    </cfRule>
  </conditionalFormatting>
  <conditionalFormatting sqref="R31">
    <cfRule type="cellIs" dxfId="2263" priority="2264" operator="greaterThan">
      <formula>1</formula>
    </cfRule>
    <cfRule type="cellIs" dxfId="2262" priority="2265" operator="lessThan">
      <formula>0.8</formula>
    </cfRule>
  </conditionalFormatting>
  <conditionalFormatting sqref="P31:P38">
    <cfRule type="cellIs" dxfId="2261" priority="2257" operator="greaterThan">
      <formula>0</formula>
    </cfRule>
  </conditionalFormatting>
  <conditionalFormatting sqref="Q31">
    <cfRule type="cellIs" dxfId="2260" priority="2262" operator="lessThan">
      <formula>0</formula>
    </cfRule>
  </conditionalFormatting>
  <conditionalFormatting sqref="R31">
    <cfRule type="cellIs" dxfId="2259" priority="2260" operator="lessThan">
      <formula>0.8</formula>
    </cfRule>
    <cfRule type="cellIs" dxfId="2258" priority="2261" operator="greaterThan">
      <formula>1</formula>
    </cfRule>
  </conditionalFormatting>
  <conditionalFormatting sqref="R31">
    <cfRule type="cellIs" dxfId="2257" priority="2258" operator="greaterThan">
      <formula>1</formula>
    </cfRule>
    <cfRule type="cellIs" dxfId="2256" priority="2259" operator="lessThan">
      <formula>0.8</formula>
    </cfRule>
  </conditionalFormatting>
  <conditionalFormatting sqref="R31">
    <cfRule type="cellIs" dxfId="2255" priority="2254" operator="lessThan">
      <formula>0.8</formula>
    </cfRule>
    <cfRule type="cellIs" dxfId="2254" priority="2255" operator="greaterThan">
      <formula>1</formula>
    </cfRule>
  </conditionalFormatting>
  <conditionalFormatting sqref="R31">
    <cfRule type="cellIs" dxfId="2253" priority="2252" operator="greaterThan">
      <formula>1</formula>
    </cfRule>
    <cfRule type="cellIs" dxfId="2252" priority="2253" operator="lessThan">
      <formula>0.8</formula>
    </cfRule>
  </conditionalFormatting>
  <conditionalFormatting sqref="P31:P38">
    <cfRule type="cellIs" dxfId="2251" priority="2251" operator="greaterThan">
      <formula>0</formula>
    </cfRule>
  </conditionalFormatting>
  <conditionalFormatting sqref="Q31">
    <cfRule type="cellIs" dxfId="2250" priority="2256" operator="lessThan">
      <formula>0</formula>
    </cfRule>
  </conditionalFormatting>
  <conditionalFormatting sqref="P79">
    <cfRule type="cellIs" dxfId="2249" priority="2245" operator="greaterThan">
      <formula>0</formula>
    </cfRule>
  </conditionalFormatting>
  <conditionalFormatting sqref="Q79">
    <cfRule type="cellIs" dxfId="2248" priority="2250" operator="lessThan">
      <formula>0</formula>
    </cfRule>
  </conditionalFormatting>
  <conditionalFormatting sqref="R79">
    <cfRule type="cellIs" dxfId="2247" priority="2248" operator="lessThan">
      <formula>0.8</formula>
    </cfRule>
    <cfRule type="cellIs" dxfId="2246" priority="2249" operator="greaterThan">
      <formula>1</formula>
    </cfRule>
  </conditionalFormatting>
  <conditionalFormatting sqref="R79">
    <cfRule type="cellIs" dxfId="2245" priority="2246" operator="greaterThan">
      <formula>1</formula>
    </cfRule>
    <cfRule type="cellIs" dxfId="2244" priority="2247" operator="lessThan">
      <formula>0.8</formula>
    </cfRule>
  </conditionalFormatting>
  <conditionalFormatting sqref="Q79">
    <cfRule type="cellIs" dxfId="2243" priority="2244" operator="lessThan">
      <formula>0</formula>
    </cfRule>
  </conditionalFormatting>
  <conditionalFormatting sqref="R79">
    <cfRule type="cellIs" dxfId="2242" priority="2242" operator="lessThan">
      <formula>0.8</formula>
    </cfRule>
    <cfRule type="cellIs" dxfId="2241" priority="2243" operator="greaterThan">
      <formula>1</formula>
    </cfRule>
  </conditionalFormatting>
  <conditionalFormatting sqref="R79">
    <cfRule type="cellIs" dxfId="2240" priority="2240" operator="greaterThan">
      <formula>1</formula>
    </cfRule>
    <cfRule type="cellIs" dxfId="2239" priority="2241" operator="lessThan">
      <formula>0.8</formula>
    </cfRule>
  </conditionalFormatting>
  <conditionalFormatting sqref="P79">
    <cfRule type="cellIs" dxfId="2238" priority="2239" operator="greaterThan">
      <formula>0</formula>
    </cfRule>
  </conditionalFormatting>
  <conditionalFormatting sqref="P79">
    <cfRule type="cellIs" dxfId="2237" priority="2233" operator="greaterThan">
      <formula>0</formula>
    </cfRule>
  </conditionalFormatting>
  <conditionalFormatting sqref="Q79">
    <cfRule type="cellIs" dxfId="2236" priority="2238" operator="lessThan">
      <formula>0</formula>
    </cfRule>
  </conditionalFormatting>
  <conditionalFormatting sqref="R79">
    <cfRule type="cellIs" dxfId="2235" priority="2236" operator="lessThan">
      <formula>0.8</formula>
    </cfRule>
    <cfRule type="cellIs" dxfId="2234" priority="2237" operator="greaterThan">
      <formula>1</formula>
    </cfRule>
  </conditionalFormatting>
  <conditionalFormatting sqref="R79">
    <cfRule type="cellIs" dxfId="2233" priority="2234" operator="greaterThan">
      <formula>1</formula>
    </cfRule>
    <cfRule type="cellIs" dxfId="2232" priority="2235" operator="lessThan">
      <formula>0.8</formula>
    </cfRule>
  </conditionalFormatting>
  <conditionalFormatting sqref="Q79">
    <cfRule type="cellIs" dxfId="2231" priority="2227" operator="lessThan">
      <formula>0</formula>
    </cfRule>
  </conditionalFormatting>
  <conditionalFormatting sqref="P79">
    <cfRule type="cellIs" dxfId="2230" priority="2228" operator="greaterThan">
      <formula>0</formula>
    </cfRule>
  </conditionalFormatting>
  <conditionalFormatting sqref="R79">
    <cfRule type="cellIs" dxfId="2229" priority="2231" operator="lessThan">
      <formula>0.8</formula>
    </cfRule>
    <cfRule type="cellIs" dxfId="2228" priority="2232" operator="greaterThan">
      <formula>1</formula>
    </cfRule>
  </conditionalFormatting>
  <conditionalFormatting sqref="R79">
    <cfRule type="cellIs" dxfId="2227" priority="2229" operator="greaterThan">
      <formula>1</formula>
    </cfRule>
    <cfRule type="cellIs" dxfId="2226" priority="2230" operator="lessThan">
      <formula>0.8</formula>
    </cfRule>
  </conditionalFormatting>
  <conditionalFormatting sqref="Q79">
    <cfRule type="cellIs" dxfId="2225" priority="2221" operator="lessThan">
      <formula>0</formula>
    </cfRule>
  </conditionalFormatting>
  <conditionalFormatting sqref="R79">
    <cfRule type="cellIs" dxfId="2224" priority="2225" operator="lessThan">
      <formula>0.8</formula>
    </cfRule>
    <cfRule type="cellIs" dxfId="2223" priority="2226" operator="greaterThan">
      <formula>1</formula>
    </cfRule>
  </conditionalFormatting>
  <conditionalFormatting sqref="R79">
    <cfRule type="cellIs" dxfId="2222" priority="2223" operator="greaterThan">
      <formula>1</formula>
    </cfRule>
    <cfRule type="cellIs" dxfId="2221" priority="2224" operator="lessThan">
      <formula>0.8</formula>
    </cfRule>
  </conditionalFormatting>
  <conditionalFormatting sqref="P79">
    <cfRule type="cellIs" dxfId="2220" priority="2222" operator="greaterThan">
      <formula>0</formula>
    </cfRule>
  </conditionalFormatting>
  <conditionalFormatting sqref="Q79">
    <cfRule type="cellIs" dxfId="2219" priority="2220" operator="lessThan">
      <formula>0</formula>
    </cfRule>
  </conditionalFormatting>
  <conditionalFormatting sqref="R79">
    <cfRule type="cellIs" dxfId="2218" priority="2218" operator="lessThan">
      <formula>0.8</formula>
    </cfRule>
    <cfRule type="cellIs" dxfId="2217" priority="2219" operator="greaterThan">
      <formula>1</formula>
    </cfRule>
  </conditionalFormatting>
  <conditionalFormatting sqref="R79">
    <cfRule type="cellIs" dxfId="2216" priority="2216" operator="greaterThan">
      <formula>1</formula>
    </cfRule>
    <cfRule type="cellIs" dxfId="2215" priority="2217" operator="lessThan">
      <formula>0.8</formula>
    </cfRule>
  </conditionalFormatting>
  <conditionalFormatting sqref="P79">
    <cfRule type="cellIs" dxfId="2214" priority="2215" operator="greaterThan">
      <formula>0</formula>
    </cfRule>
  </conditionalFormatting>
  <conditionalFormatting sqref="Q79">
    <cfRule type="cellIs" dxfId="2213" priority="2214" operator="lessThan">
      <formula>0</formula>
    </cfRule>
  </conditionalFormatting>
  <conditionalFormatting sqref="R79">
    <cfRule type="cellIs" dxfId="2212" priority="2212" operator="lessThan">
      <formula>0.8</formula>
    </cfRule>
    <cfRule type="cellIs" dxfId="2211" priority="2213" operator="greaterThan">
      <formula>1</formula>
    </cfRule>
  </conditionalFormatting>
  <conditionalFormatting sqref="R79">
    <cfRule type="cellIs" dxfId="2210" priority="2210" operator="greaterThan">
      <formula>1</formula>
    </cfRule>
    <cfRule type="cellIs" dxfId="2209" priority="2211" operator="lessThan">
      <formula>0.8</formula>
    </cfRule>
  </conditionalFormatting>
  <conditionalFormatting sqref="P79">
    <cfRule type="cellIs" dxfId="2208" priority="2209" operator="greaterThan">
      <formula>0</formula>
    </cfRule>
  </conditionalFormatting>
  <conditionalFormatting sqref="P79">
    <cfRule type="cellIs" dxfId="2207" priority="2203" operator="greaterThan">
      <formula>0</formula>
    </cfRule>
  </conditionalFormatting>
  <conditionalFormatting sqref="Q79">
    <cfRule type="cellIs" dxfId="2206" priority="2208" operator="lessThan">
      <formula>0</formula>
    </cfRule>
  </conditionalFormatting>
  <conditionalFormatting sqref="R79">
    <cfRule type="cellIs" dxfId="2205" priority="2206" operator="lessThan">
      <formula>0.8</formula>
    </cfRule>
    <cfRule type="cellIs" dxfId="2204" priority="2207" operator="greaterThan">
      <formula>1</formula>
    </cfRule>
  </conditionalFormatting>
  <conditionalFormatting sqref="R79">
    <cfRule type="cellIs" dxfId="2203" priority="2204" operator="greaterThan">
      <formula>1</formula>
    </cfRule>
    <cfRule type="cellIs" dxfId="2202" priority="2205" operator="lessThan">
      <formula>0.8</formula>
    </cfRule>
  </conditionalFormatting>
  <conditionalFormatting sqref="P71:P78">
    <cfRule type="cellIs" dxfId="2201" priority="2197" operator="greaterThan">
      <formula>0</formula>
    </cfRule>
  </conditionalFormatting>
  <conditionalFormatting sqref="Q71:Q78">
    <cfRule type="cellIs" dxfId="2200" priority="2202" operator="lessThan">
      <formula>0</formula>
    </cfRule>
  </conditionalFormatting>
  <conditionalFormatting sqref="R71:R78">
    <cfRule type="cellIs" dxfId="2199" priority="2200" operator="lessThan">
      <formula>0.8</formula>
    </cfRule>
    <cfRule type="cellIs" dxfId="2198" priority="2201" operator="greaterThan">
      <formula>1</formula>
    </cfRule>
  </conditionalFormatting>
  <conditionalFormatting sqref="R71:R78">
    <cfRule type="cellIs" dxfId="2197" priority="2198" operator="greaterThan">
      <formula>1</formula>
    </cfRule>
    <cfRule type="cellIs" dxfId="2196" priority="2199" operator="lessThan">
      <formula>0.8</formula>
    </cfRule>
  </conditionalFormatting>
  <conditionalFormatting sqref="Q148:Q154">
    <cfRule type="cellIs" dxfId="2195" priority="2196" operator="lessThan">
      <formula>0</formula>
    </cfRule>
  </conditionalFormatting>
  <conditionalFormatting sqref="R148:R154">
    <cfRule type="cellIs" dxfId="2194" priority="2194" operator="lessThan">
      <formula>0.8</formula>
    </cfRule>
    <cfRule type="cellIs" dxfId="2193" priority="2195" operator="greaterThan">
      <formula>1</formula>
    </cfRule>
  </conditionalFormatting>
  <conditionalFormatting sqref="R148:R154">
    <cfRule type="cellIs" dxfId="2192" priority="2192" operator="greaterThan">
      <formula>1</formula>
    </cfRule>
    <cfRule type="cellIs" dxfId="2191" priority="2193" operator="lessThan">
      <formula>0.8</formula>
    </cfRule>
  </conditionalFormatting>
  <conditionalFormatting sqref="P148:P154">
    <cfRule type="cellIs" dxfId="2190" priority="2191" operator="greaterThan">
      <formula>0</formula>
    </cfRule>
  </conditionalFormatting>
  <conditionalFormatting sqref="Q148:Q154">
    <cfRule type="cellIs" dxfId="2189" priority="2190" operator="lessThan">
      <formula>0</formula>
    </cfRule>
  </conditionalFormatting>
  <conditionalFormatting sqref="R148:R154">
    <cfRule type="cellIs" dxfId="2188" priority="2188" operator="lessThan">
      <formula>0.8</formula>
    </cfRule>
    <cfRule type="cellIs" dxfId="2187" priority="2189" operator="greaterThan">
      <formula>1</formula>
    </cfRule>
  </conditionalFormatting>
  <conditionalFormatting sqref="R148:R154">
    <cfRule type="cellIs" dxfId="2186" priority="2186" operator="greaterThan">
      <formula>1</formula>
    </cfRule>
    <cfRule type="cellIs" dxfId="2185" priority="2187" operator="lessThan">
      <formula>0.8</formula>
    </cfRule>
  </conditionalFormatting>
  <conditionalFormatting sqref="P148:P154">
    <cfRule type="cellIs" dxfId="2184" priority="2185" operator="greaterThan">
      <formula>0</formula>
    </cfRule>
  </conditionalFormatting>
  <conditionalFormatting sqref="Q148:Q154">
    <cfRule type="cellIs" dxfId="2183" priority="2184" operator="lessThan">
      <formula>0</formula>
    </cfRule>
  </conditionalFormatting>
  <conditionalFormatting sqref="R148:R154">
    <cfRule type="cellIs" dxfId="2182" priority="2182" operator="lessThan">
      <formula>0.8</formula>
    </cfRule>
    <cfRule type="cellIs" dxfId="2181" priority="2183" operator="greaterThan">
      <formula>1</formula>
    </cfRule>
  </conditionalFormatting>
  <conditionalFormatting sqref="R148:R154">
    <cfRule type="cellIs" dxfId="2180" priority="2180" operator="greaterThan">
      <formula>1</formula>
    </cfRule>
    <cfRule type="cellIs" dxfId="2179" priority="2181" operator="lessThan">
      <formula>0.8</formula>
    </cfRule>
  </conditionalFormatting>
  <conditionalFormatting sqref="P148:P154">
    <cfRule type="cellIs" dxfId="2178" priority="2179" operator="greaterThan">
      <formula>0</formula>
    </cfRule>
  </conditionalFormatting>
  <conditionalFormatting sqref="Q148:Q154">
    <cfRule type="cellIs" dxfId="2177" priority="2178" operator="lessThan">
      <formula>0</formula>
    </cfRule>
  </conditionalFormatting>
  <conditionalFormatting sqref="R148:R154">
    <cfRule type="cellIs" dxfId="2176" priority="2176" operator="lessThan">
      <formula>0.8</formula>
    </cfRule>
    <cfRule type="cellIs" dxfId="2175" priority="2177" operator="greaterThan">
      <formula>1</formula>
    </cfRule>
  </conditionalFormatting>
  <conditionalFormatting sqref="R148:R154">
    <cfRule type="cellIs" dxfId="2174" priority="2174" operator="greaterThan">
      <formula>1</formula>
    </cfRule>
    <cfRule type="cellIs" dxfId="2173" priority="2175" operator="lessThan">
      <formula>0.8</formula>
    </cfRule>
  </conditionalFormatting>
  <conditionalFormatting sqref="P148:P154">
    <cfRule type="cellIs" dxfId="2172" priority="2173" operator="greaterThan">
      <formula>0</formula>
    </cfRule>
  </conditionalFormatting>
  <conditionalFormatting sqref="P148:P154">
    <cfRule type="cellIs" dxfId="2171" priority="2167" operator="greaterThan">
      <formula>0</formula>
    </cfRule>
  </conditionalFormatting>
  <conditionalFormatting sqref="Q148:Q154">
    <cfRule type="cellIs" dxfId="2170" priority="2172" operator="lessThan">
      <formula>0</formula>
    </cfRule>
  </conditionalFormatting>
  <conditionalFormatting sqref="R148:R154">
    <cfRule type="cellIs" dxfId="2169" priority="2170" operator="lessThan">
      <formula>0.8</formula>
    </cfRule>
    <cfRule type="cellIs" dxfId="2168" priority="2171" operator="greaterThan">
      <formula>1</formula>
    </cfRule>
  </conditionalFormatting>
  <conditionalFormatting sqref="R148:R154">
    <cfRule type="cellIs" dxfId="2167" priority="2168" operator="greaterThan">
      <formula>1</formula>
    </cfRule>
    <cfRule type="cellIs" dxfId="2166" priority="2169" operator="lessThan">
      <formula>0.8</formula>
    </cfRule>
  </conditionalFormatting>
  <conditionalFormatting sqref="P148:P154">
    <cfRule type="cellIs" dxfId="2165" priority="2161" operator="greaterThan">
      <formula>0</formula>
    </cfRule>
  </conditionalFormatting>
  <conditionalFormatting sqref="Q148:Q154">
    <cfRule type="cellIs" dxfId="2164" priority="2166" operator="lessThan">
      <formula>0</formula>
    </cfRule>
  </conditionalFormatting>
  <conditionalFormatting sqref="R148:R154">
    <cfRule type="cellIs" dxfId="2163" priority="2164" operator="lessThan">
      <formula>0.8</formula>
    </cfRule>
    <cfRule type="cellIs" dxfId="2162" priority="2165" operator="greaterThan">
      <formula>1</formula>
    </cfRule>
  </conditionalFormatting>
  <conditionalFormatting sqref="R148:R154">
    <cfRule type="cellIs" dxfId="2161" priority="2162" operator="greaterThan">
      <formula>1</formula>
    </cfRule>
    <cfRule type="cellIs" dxfId="2160" priority="2163" operator="lessThan">
      <formula>0.8</formula>
    </cfRule>
  </conditionalFormatting>
  <conditionalFormatting sqref="R148:R154">
    <cfRule type="cellIs" dxfId="2159" priority="2158" operator="lessThan">
      <formula>0.8</formula>
    </cfRule>
    <cfRule type="cellIs" dxfId="2158" priority="2159" operator="greaterThan">
      <formula>1</formula>
    </cfRule>
  </conditionalFormatting>
  <conditionalFormatting sqref="R148:R154">
    <cfRule type="cellIs" dxfId="2157" priority="2156" operator="greaterThan">
      <formula>1</formula>
    </cfRule>
    <cfRule type="cellIs" dxfId="2156" priority="2157" operator="lessThan">
      <formula>0.8</formula>
    </cfRule>
  </conditionalFormatting>
  <conditionalFormatting sqref="P148:P154">
    <cfRule type="cellIs" dxfId="2155" priority="2155" operator="greaterThan">
      <formula>0</formula>
    </cfRule>
  </conditionalFormatting>
  <conditionalFormatting sqref="Q148:Q154">
    <cfRule type="cellIs" dxfId="2154" priority="2160" operator="lessThan">
      <formula>0</formula>
    </cfRule>
  </conditionalFormatting>
  <conditionalFormatting sqref="Q148:Q154">
    <cfRule type="cellIs" dxfId="2153" priority="2154" operator="lessThan">
      <formula>0</formula>
    </cfRule>
  </conditionalFormatting>
  <conditionalFormatting sqref="R148:R154">
    <cfRule type="cellIs" dxfId="2152" priority="2152" operator="lessThan">
      <formula>0.8</formula>
    </cfRule>
    <cfRule type="cellIs" dxfId="2151" priority="2153" operator="greaterThan">
      <formula>1</formula>
    </cfRule>
  </conditionalFormatting>
  <conditionalFormatting sqref="R148:R154">
    <cfRule type="cellIs" dxfId="2150" priority="2150" operator="greaterThan">
      <formula>1</formula>
    </cfRule>
    <cfRule type="cellIs" dxfId="2149" priority="2151" operator="lessThan">
      <formula>0.8</formula>
    </cfRule>
  </conditionalFormatting>
  <conditionalFormatting sqref="P148:P154">
    <cfRule type="cellIs" dxfId="2148" priority="2149" operator="greaterThan">
      <formula>0</formula>
    </cfRule>
  </conditionalFormatting>
  <conditionalFormatting sqref="P148:P154">
    <cfRule type="cellIs" dxfId="2147" priority="2143" operator="greaterThan">
      <formula>0</formula>
    </cfRule>
  </conditionalFormatting>
  <conditionalFormatting sqref="Q148:Q154">
    <cfRule type="cellIs" dxfId="2146" priority="2148" operator="lessThan">
      <formula>0</formula>
    </cfRule>
  </conditionalFormatting>
  <conditionalFormatting sqref="R148:R154">
    <cfRule type="cellIs" dxfId="2145" priority="2146" operator="lessThan">
      <formula>0.8</formula>
    </cfRule>
    <cfRule type="cellIs" dxfId="2144" priority="2147" operator="greaterThan">
      <formula>1</formula>
    </cfRule>
  </conditionalFormatting>
  <conditionalFormatting sqref="R148:R154">
    <cfRule type="cellIs" dxfId="2143" priority="2144" operator="greaterThan">
      <formula>1</formula>
    </cfRule>
    <cfRule type="cellIs" dxfId="2142" priority="2145" operator="lessThan">
      <formula>0.8</formula>
    </cfRule>
  </conditionalFormatting>
  <conditionalFormatting sqref="P148:P154">
    <cfRule type="cellIs" dxfId="2141" priority="2137" operator="greaterThan">
      <formula>0</formula>
    </cfRule>
  </conditionalFormatting>
  <conditionalFormatting sqref="Q148:Q154">
    <cfRule type="cellIs" dxfId="2140" priority="2142" operator="lessThan">
      <formula>0</formula>
    </cfRule>
  </conditionalFormatting>
  <conditionalFormatting sqref="R148:R154">
    <cfRule type="cellIs" dxfId="2139" priority="2140" operator="lessThan">
      <formula>0.8</formula>
    </cfRule>
    <cfRule type="cellIs" dxfId="2138" priority="2141" operator="greaterThan">
      <formula>1</formula>
    </cfRule>
  </conditionalFormatting>
  <conditionalFormatting sqref="R148:R154">
    <cfRule type="cellIs" dxfId="2137" priority="2138" operator="greaterThan">
      <formula>1</formula>
    </cfRule>
    <cfRule type="cellIs" dxfId="2136" priority="2139" operator="lessThan">
      <formula>0.8</formula>
    </cfRule>
  </conditionalFormatting>
  <conditionalFormatting sqref="R148:R154">
    <cfRule type="cellIs" dxfId="2135" priority="2134" operator="lessThan">
      <formula>0.8</formula>
    </cfRule>
    <cfRule type="cellIs" dxfId="2134" priority="2135" operator="greaterThan">
      <formula>1</formula>
    </cfRule>
  </conditionalFormatting>
  <conditionalFormatting sqref="R148:R154">
    <cfRule type="cellIs" dxfId="2133" priority="2132" operator="greaterThan">
      <formula>1</formula>
    </cfRule>
    <cfRule type="cellIs" dxfId="2132" priority="2133" operator="lessThan">
      <formula>0.8</formula>
    </cfRule>
  </conditionalFormatting>
  <conditionalFormatting sqref="P148:P154">
    <cfRule type="cellIs" dxfId="2131" priority="2131" operator="greaterThan">
      <formula>0</formula>
    </cfRule>
  </conditionalFormatting>
  <conditionalFormatting sqref="Q148:Q154">
    <cfRule type="cellIs" dxfId="2130" priority="2136" operator="lessThan">
      <formula>0</formula>
    </cfRule>
  </conditionalFormatting>
  <conditionalFormatting sqref="P148:P154">
    <cfRule type="cellIs" dxfId="2129" priority="2125" operator="greaterThan">
      <formula>0</formula>
    </cfRule>
  </conditionalFormatting>
  <conditionalFormatting sqref="Q148:Q154">
    <cfRule type="cellIs" dxfId="2128" priority="2130" operator="lessThan">
      <formula>0</formula>
    </cfRule>
  </conditionalFormatting>
  <conditionalFormatting sqref="R148:R154">
    <cfRule type="cellIs" dxfId="2127" priority="2128" operator="lessThan">
      <formula>0.8</formula>
    </cfRule>
    <cfRule type="cellIs" dxfId="2126" priority="2129" operator="greaterThan">
      <formula>1</formula>
    </cfRule>
  </conditionalFormatting>
  <conditionalFormatting sqref="R148:R154">
    <cfRule type="cellIs" dxfId="2125" priority="2126" operator="greaterThan">
      <formula>1</formula>
    </cfRule>
    <cfRule type="cellIs" dxfId="2124" priority="2127" operator="lessThan">
      <formula>0.8</formula>
    </cfRule>
  </conditionalFormatting>
  <conditionalFormatting sqref="R148:R154">
    <cfRule type="cellIs" dxfId="2123" priority="2122" operator="lessThan">
      <formula>0.8</formula>
    </cfRule>
    <cfRule type="cellIs" dxfId="2122" priority="2123" operator="greaterThan">
      <formula>1</formula>
    </cfRule>
  </conditionalFormatting>
  <conditionalFormatting sqref="R148:R154">
    <cfRule type="cellIs" dxfId="2121" priority="2120" operator="greaterThan">
      <formula>1</formula>
    </cfRule>
    <cfRule type="cellIs" dxfId="2120" priority="2121" operator="lessThan">
      <formula>0.8</formula>
    </cfRule>
  </conditionalFormatting>
  <conditionalFormatting sqref="P148:P154">
    <cfRule type="cellIs" dxfId="2119" priority="2119" operator="greaterThan">
      <formula>0</formula>
    </cfRule>
  </conditionalFormatting>
  <conditionalFormatting sqref="Q148:Q154">
    <cfRule type="cellIs" dxfId="2118" priority="2124" operator="lessThan">
      <formula>0</formula>
    </cfRule>
  </conditionalFormatting>
  <conditionalFormatting sqref="R148:R154">
    <cfRule type="cellIs" dxfId="2117" priority="2116" operator="lessThan">
      <formula>0.8</formula>
    </cfRule>
    <cfRule type="cellIs" dxfId="2116" priority="2117" operator="greaterThan">
      <formula>1</formula>
    </cfRule>
  </conditionalFormatting>
  <conditionalFormatting sqref="R148:R154">
    <cfRule type="cellIs" dxfId="2115" priority="2114" operator="greaterThan">
      <formula>1</formula>
    </cfRule>
    <cfRule type="cellIs" dxfId="2114" priority="2115" operator="lessThan">
      <formula>0.8</formula>
    </cfRule>
  </conditionalFormatting>
  <conditionalFormatting sqref="P148:P154">
    <cfRule type="cellIs" dxfId="2113" priority="2113" operator="greaterThan">
      <formula>0</formula>
    </cfRule>
  </conditionalFormatting>
  <conditionalFormatting sqref="Q148:Q154">
    <cfRule type="cellIs" dxfId="2112" priority="2118" operator="lessThan">
      <formula>0</formula>
    </cfRule>
  </conditionalFormatting>
  <conditionalFormatting sqref="Q148:Q154">
    <cfRule type="cellIs" dxfId="2111" priority="2112" operator="lessThan">
      <formula>0</formula>
    </cfRule>
  </conditionalFormatting>
  <conditionalFormatting sqref="R148:R154">
    <cfRule type="cellIs" dxfId="2110" priority="2110" operator="lessThan">
      <formula>0.8</formula>
    </cfRule>
    <cfRule type="cellIs" dxfId="2109" priority="2111" operator="greaterThan">
      <formula>1</formula>
    </cfRule>
  </conditionalFormatting>
  <conditionalFormatting sqref="R148:R154">
    <cfRule type="cellIs" dxfId="2108" priority="2108" operator="greaterThan">
      <formula>1</formula>
    </cfRule>
    <cfRule type="cellIs" dxfId="2107" priority="2109" operator="lessThan">
      <formula>0.8</formula>
    </cfRule>
  </conditionalFormatting>
  <conditionalFormatting sqref="P148:P154">
    <cfRule type="cellIs" dxfId="2106" priority="2107" operator="greaterThan">
      <formula>0</formula>
    </cfRule>
  </conditionalFormatting>
  <conditionalFormatting sqref="Q148:Q154">
    <cfRule type="cellIs" dxfId="2105" priority="2101" operator="lessThan">
      <formula>0</formula>
    </cfRule>
  </conditionalFormatting>
  <conditionalFormatting sqref="R148:R154">
    <cfRule type="cellIs" dxfId="2104" priority="2105" operator="lessThan">
      <formula>0.8</formula>
    </cfRule>
    <cfRule type="cellIs" dxfId="2103" priority="2106" operator="greaterThan">
      <formula>1</formula>
    </cfRule>
  </conditionalFormatting>
  <conditionalFormatting sqref="R148:R154">
    <cfRule type="cellIs" dxfId="2102" priority="2103" operator="greaterThan">
      <formula>1</formula>
    </cfRule>
    <cfRule type="cellIs" dxfId="2101" priority="2104" operator="lessThan">
      <formula>0.8</formula>
    </cfRule>
  </conditionalFormatting>
  <conditionalFormatting sqref="P148:P154">
    <cfRule type="cellIs" dxfId="2100" priority="2102" operator="greaterThan">
      <formula>0</formula>
    </cfRule>
  </conditionalFormatting>
  <conditionalFormatting sqref="Q148:Q154">
    <cfRule type="cellIs" dxfId="2099" priority="2100" operator="lessThan">
      <formula>0</formula>
    </cfRule>
  </conditionalFormatting>
  <conditionalFormatting sqref="R148:R154">
    <cfRule type="cellIs" dxfId="2098" priority="2098" operator="lessThan">
      <formula>0.8</formula>
    </cfRule>
    <cfRule type="cellIs" dxfId="2097" priority="2099" operator="greaterThan">
      <formula>1</formula>
    </cfRule>
  </conditionalFormatting>
  <conditionalFormatting sqref="R148:R154">
    <cfRule type="cellIs" dxfId="2096" priority="2096" operator="greaterThan">
      <formula>1</formula>
    </cfRule>
    <cfRule type="cellIs" dxfId="2095" priority="2097" operator="lessThan">
      <formula>0.8</formula>
    </cfRule>
  </conditionalFormatting>
  <conditionalFormatting sqref="P148:P154">
    <cfRule type="cellIs" dxfId="2094" priority="2095" operator="greaterThan">
      <formula>0</formula>
    </cfRule>
  </conditionalFormatting>
  <conditionalFormatting sqref="Q148:Q154">
    <cfRule type="cellIs" dxfId="2093" priority="2094" operator="lessThan">
      <formula>0</formula>
    </cfRule>
  </conditionalFormatting>
  <conditionalFormatting sqref="R148:R154">
    <cfRule type="cellIs" dxfId="2092" priority="2092" operator="lessThan">
      <formula>0.8</formula>
    </cfRule>
    <cfRule type="cellIs" dxfId="2091" priority="2093" operator="greaterThan">
      <formula>1</formula>
    </cfRule>
  </conditionalFormatting>
  <conditionalFormatting sqref="R148:R154">
    <cfRule type="cellIs" dxfId="2090" priority="2090" operator="greaterThan">
      <formula>1</formula>
    </cfRule>
    <cfRule type="cellIs" dxfId="2089" priority="2091" operator="lessThan">
      <formula>0.8</formula>
    </cfRule>
  </conditionalFormatting>
  <conditionalFormatting sqref="P148:P154">
    <cfRule type="cellIs" dxfId="2088" priority="2089" operator="greaterThan">
      <formula>0</formula>
    </cfRule>
  </conditionalFormatting>
  <conditionalFormatting sqref="Q148:Q154">
    <cfRule type="cellIs" dxfId="2087" priority="2088" operator="lessThan">
      <formula>0</formula>
    </cfRule>
  </conditionalFormatting>
  <conditionalFormatting sqref="R148:R154">
    <cfRule type="cellIs" dxfId="2086" priority="2086" operator="lessThan">
      <formula>0.8</formula>
    </cfRule>
    <cfRule type="cellIs" dxfId="2085" priority="2087" operator="greaterThan">
      <formula>1</formula>
    </cfRule>
  </conditionalFormatting>
  <conditionalFormatting sqref="R148:R154">
    <cfRule type="cellIs" dxfId="2084" priority="2084" operator="greaterThan">
      <formula>1</formula>
    </cfRule>
    <cfRule type="cellIs" dxfId="2083" priority="2085" operator="lessThan">
      <formula>0.8</formula>
    </cfRule>
  </conditionalFormatting>
  <conditionalFormatting sqref="P148:P154">
    <cfRule type="cellIs" dxfId="2082" priority="2083" operator="greaterThan">
      <formula>0</formula>
    </cfRule>
  </conditionalFormatting>
  <conditionalFormatting sqref="Q148:Q154">
    <cfRule type="cellIs" dxfId="2081" priority="2082" operator="lessThan">
      <formula>0</formula>
    </cfRule>
  </conditionalFormatting>
  <conditionalFormatting sqref="R148:R154">
    <cfRule type="cellIs" dxfId="2080" priority="2080" operator="lessThan">
      <formula>0.8</formula>
    </cfRule>
    <cfRule type="cellIs" dxfId="2079" priority="2081" operator="greaterThan">
      <formula>1</formula>
    </cfRule>
  </conditionalFormatting>
  <conditionalFormatting sqref="R148:R154">
    <cfRule type="cellIs" dxfId="2078" priority="2078" operator="greaterThan">
      <formula>1</formula>
    </cfRule>
    <cfRule type="cellIs" dxfId="2077" priority="2079" operator="lessThan">
      <formula>0.8</formula>
    </cfRule>
  </conditionalFormatting>
  <conditionalFormatting sqref="P148:P154">
    <cfRule type="cellIs" dxfId="2076" priority="2077" operator="greaterThan">
      <formula>0</formula>
    </cfRule>
  </conditionalFormatting>
  <conditionalFormatting sqref="Q148:Q154">
    <cfRule type="cellIs" dxfId="2075" priority="2076" operator="lessThan">
      <formula>0</formula>
    </cfRule>
  </conditionalFormatting>
  <conditionalFormatting sqref="R148:R154">
    <cfRule type="cellIs" dxfId="2074" priority="2074" operator="lessThan">
      <formula>0.8</formula>
    </cfRule>
    <cfRule type="cellIs" dxfId="2073" priority="2075" operator="greaterThan">
      <formula>1</formula>
    </cfRule>
  </conditionalFormatting>
  <conditionalFormatting sqref="R148:R154">
    <cfRule type="cellIs" dxfId="2072" priority="2072" operator="greaterThan">
      <formula>1</formula>
    </cfRule>
    <cfRule type="cellIs" dxfId="2071" priority="2073" operator="lessThan">
      <formula>0.8</formula>
    </cfRule>
  </conditionalFormatting>
  <conditionalFormatting sqref="P148:P154">
    <cfRule type="cellIs" dxfId="2070" priority="2071" operator="greaterThan">
      <formula>0</formula>
    </cfRule>
  </conditionalFormatting>
  <conditionalFormatting sqref="P148:P154">
    <cfRule type="cellIs" dxfId="2069" priority="2065" operator="greaterThan">
      <formula>0</formula>
    </cfRule>
  </conditionalFormatting>
  <conditionalFormatting sqref="Q148:Q154">
    <cfRule type="cellIs" dxfId="2068" priority="2070" operator="lessThan">
      <formula>0</formula>
    </cfRule>
  </conditionalFormatting>
  <conditionalFormatting sqref="R148:R154">
    <cfRule type="cellIs" dxfId="2067" priority="2068" operator="lessThan">
      <formula>0.8</formula>
    </cfRule>
    <cfRule type="cellIs" dxfId="2066" priority="2069" operator="greaterThan">
      <formula>1</formula>
    </cfRule>
  </conditionalFormatting>
  <conditionalFormatting sqref="R148:R154">
    <cfRule type="cellIs" dxfId="2065" priority="2066" operator="greaterThan">
      <formula>1</formula>
    </cfRule>
    <cfRule type="cellIs" dxfId="2064" priority="2067" operator="lessThan">
      <formula>0.8</formula>
    </cfRule>
  </conditionalFormatting>
  <conditionalFormatting sqref="P148:P154">
    <cfRule type="cellIs" dxfId="2063" priority="2059" operator="greaterThan">
      <formula>0</formula>
    </cfRule>
  </conditionalFormatting>
  <conditionalFormatting sqref="Q148:Q154">
    <cfRule type="cellIs" dxfId="2062" priority="2064" operator="lessThan">
      <formula>0</formula>
    </cfRule>
  </conditionalFormatting>
  <conditionalFormatting sqref="R148:R154">
    <cfRule type="cellIs" dxfId="2061" priority="2062" operator="lessThan">
      <formula>0.8</formula>
    </cfRule>
    <cfRule type="cellIs" dxfId="2060" priority="2063" operator="greaterThan">
      <formula>1</formula>
    </cfRule>
  </conditionalFormatting>
  <conditionalFormatting sqref="R148:R154">
    <cfRule type="cellIs" dxfId="2059" priority="2060" operator="greaterThan">
      <formula>1</formula>
    </cfRule>
    <cfRule type="cellIs" dxfId="2058" priority="2061" operator="lessThan">
      <formula>0.8</formula>
    </cfRule>
  </conditionalFormatting>
  <conditionalFormatting sqref="R148:R154">
    <cfRule type="cellIs" dxfId="2057" priority="2056" operator="lessThan">
      <formula>0.8</formula>
    </cfRule>
    <cfRule type="cellIs" dxfId="2056" priority="2057" operator="greaterThan">
      <formula>1</formula>
    </cfRule>
  </conditionalFormatting>
  <conditionalFormatting sqref="R148:R154">
    <cfRule type="cellIs" dxfId="2055" priority="2054" operator="greaterThan">
      <formula>1</formula>
    </cfRule>
    <cfRule type="cellIs" dxfId="2054" priority="2055" operator="lessThan">
      <formula>0.8</formula>
    </cfRule>
  </conditionalFormatting>
  <conditionalFormatting sqref="P148:P154">
    <cfRule type="cellIs" dxfId="2053" priority="2053" operator="greaterThan">
      <formula>0</formula>
    </cfRule>
  </conditionalFormatting>
  <conditionalFormatting sqref="Q148:Q154">
    <cfRule type="cellIs" dxfId="2052" priority="2058" operator="lessThan">
      <formula>0</formula>
    </cfRule>
  </conditionalFormatting>
  <conditionalFormatting sqref="Q148:Q154">
    <cfRule type="cellIs" dxfId="2051" priority="2047" operator="lessThan">
      <formula>0</formula>
    </cfRule>
  </conditionalFormatting>
  <conditionalFormatting sqref="P148:P154">
    <cfRule type="cellIs" dxfId="2050" priority="2048" operator="greaterThan">
      <formula>0</formula>
    </cfRule>
  </conditionalFormatting>
  <conditionalFormatting sqref="R148:R154">
    <cfRule type="cellIs" dxfId="2049" priority="2051" operator="lessThan">
      <formula>0.8</formula>
    </cfRule>
    <cfRule type="cellIs" dxfId="2048" priority="2052" operator="greaterThan">
      <formula>1</formula>
    </cfRule>
  </conditionalFormatting>
  <conditionalFormatting sqref="R148:R154">
    <cfRule type="cellIs" dxfId="2047" priority="2049" operator="greaterThan">
      <formula>1</formula>
    </cfRule>
    <cfRule type="cellIs" dxfId="2046" priority="2050" operator="lessThan">
      <formula>0.8</formula>
    </cfRule>
  </conditionalFormatting>
  <conditionalFormatting sqref="Q148:Q154">
    <cfRule type="cellIs" dxfId="2045" priority="2041" operator="lessThan">
      <formula>0</formula>
    </cfRule>
  </conditionalFormatting>
  <conditionalFormatting sqref="R148:R154">
    <cfRule type="cellIs" dxfId="2044" priority="2045" operator="lessThan">
      <formula>0.8</formula>
    </cfRule>
    <cfRule type="cellIs" dxfId="2043" priority="2046" operator="greaterThan">
      <formula>1</formula>
    </cfRule>
  </conditionalFormatting>
  <conditionalFormatting sqref="R148:R154">
    <cfRule type="cellIs" dxfId="2042" priority="2043" operator="greaterThan">
      <formula>1</formula>
    </cfRule>
    <cfRule type="cellIs" dxfId="2041" priority="2044" operator="lessThan">
      <formula>0.8</formula>
    </cfRule>
  </conditionalFormatting>
  <conditionalFormatting sqref="P148:P154">
    <cfRule type="cellIs" dxfId="2040" priority="2042" operator="greaterThan">
      <formula>0</formula>
    </cfRule>
  </conditionalFormatting>
  <conditionalFormatting sqref="Q148:Q154">
    <cfRule type="cellIs" dxfId="2039" priority="2040" operator="lessThan">
      <formula>0</formula>
    </cfRule>
  </conditionalFormatting>
  <conditionalFormatting sqref="R148:R154">
    <cfRule type="cellIs" dxfId="2038" priority="2038" operator="lessThan">
      <formula>0.8</formula>
    </cfRule>
    <cfRule type="cellIs" dxfId="2037" priority="2039" operator="greaterThan">
      <formula>1</formula>
    </cfRule>
  </conditionalFormatting>
  <conditionalFormatting sqref="R148:R154">
    <cfRule type="cellIs" dxfId="2036" priority="2036" operator="greaterThan">
      <formula>1</formula>
    </cfRule>
    <cfRule type="cellIs" dxfId="2035" priority="2037" operator="lessThan">
      <formula>0.8</formula>
    </cfRule>
  </conditionalFormatting>
  <conditionalFormatting sqref="P148:P154">
    <cfRule type="cellIs" dxfId="2034" priority="2035" operator="greaterThan">
      <formula>0</formula>
    </cfRule>
  </conditionalFormatting>
  <conditionalFormatting sqref="Q148:Q154">
    <cfRule type="cellIs" dxfId="2033" priority="2034" operator="lessThan">
      <formula>0</formula>
    </cfRule>
  </conditionalFormatting>
  <conditionalFormatting sqref="R148:R154">
    <cfRule type="cellIs" dxfId="2032" priority="2032" operator="lessThan">
      <formula>0.8</formula>
    </cfRule>
    <cfRule type="cellIs" dxfId="2031" priority="2033" operator="greaterThan">
      <formula>1</formula>
    </cfRule>
  </conditionalFormatting>
  <conditionalFormatting sqref="R148:R154">
    <cfRule type="cellIs" dxfId="2030" priority="2030" operator="greaterThan">
      <formula>1</formula>
    </cfRule>
    <cfRule type="cellIs" dxfId="2029" priority="2031" operator="lessThan">
      <formula>0.8</formula>
    </cfRule>
  </conditionalFormatting>
  <conditionalFormatting sqref="P148:P154">
    <cfRule type="cellIs" dxfId="2028" priority="2029" operator="greaterThan">
      <formula>0</formula>
    </cfRule>
  </conditionalFormatting>
  <conditionalFormatting sqref="Q148:Q154">
    <cfRule type="cellIs" dxfId="2027" priority="2028" operator="lessThan">
      <formula>0</formula>
    </cfRule>
  </conditionalFormatting>
  <conditionalFormatting sqref="R148:R154">
    <cfRule type="cellIs" dxfId="2026" priority="2026" operator="lessThan">
      <formula>0.8</formula>
    </cfRule>
    <cfRule type="cellIs" dxfId="2025" priority="2027" operator="greaterThan">
      <formula>1</formula>
    </cfRule>
  </conditionalFormatting>
  <conditionalFormatting sqref="R148:R154">
    <cfRule type="cellIs" dxfId="2024" priority="2024" operator="greaterThan">
      <formula>1</formula>
    </cfRule>
    <cfRule type="cellIs" dxfId="2023" priority="2025" operator="lessThan">
      <formula>0.8</formula>
    </cfRule>
  </conditionalFormatting>
  <conditionalFormatting sqref="P148:P154">
    <cfRule type="cellIs" dxfId="2022" priority="2023" operator="greaterThan">
      <formula>0</formula>
    </cfRule>
  </conditionalFormatting>
  <conditionalFormatting sqref="Q148:Q154">
    <cfRule type="cellIs" dxfId="2021" priority="2022" operator="lessThan">
      <formula>0</formula>
    </cfRule>
  </conditionalFormatting>
  <conditionalFormatting sqref="R148:R154">
    <cfRule type="cellIs" dxfId="2020" priority="2020" operator="lessThan">
      <formula>0.8</formula>
    </cfRule>
    <cfRule type="cellIs" dxfId="2019" priority="2021" operator="greaterThan">
      <formula>1</formula>
    </cfRule>
  </conditionalFormatting>
  <conditionalFormatting sqref="R148:R154">
    <cfRule type="cellIs" dxfId="2018" priority="2018" operator="greaterThan">
      <formula>1</formula>
    </cfRule>
    <cfRule type="cellIs" dxfId="2017" priority="2019" operator="lessThan">
      <formula>0.8</formula>
    </cfRule>
  </conditionalFormatting>
  <conditionalFormatting sqref="P148:P154">
    <cfRule type="cellIs" dxfId="2016" priority="2017" operator="greaterThan">
      <formula>0</formula>
    </cfRule>
  </conditionalFormatting>
  <conditionalFormatting sqref="Q124 Q130">
    <cfRule type="cellIs" dxfId="2015" priority="2011" operator="lessThan">
      <formula>0</formula>
    </cfRule>
  </conditionalFormatting>
  <conditionalFormatting sqref="P124 P130">
    <cfRule type="cellIs" dxfId="2014" priority="2012" operator="greaterThan">
      <formula>0</formula>
    </cfRule>
  </conditionalFormatting>
  <conditionalFormatting sqref="R124 R130">
    <cfRule type="cellIs" dxfId="2013" priority="2015" operator="lessThan">
      <formula>0.8</formula>
    </cfRule>
    <cfRule type="cellIs" dxfId="2012" priority="2016" operator="greaterThan">
      <formula>1</formula>
    </cfRule>
  </conditionalFormatting>
  <conditionalFormatting sqref="R124 R130">
    <cfRule type="cellIs" dxfId="2011" priority="2013" operator="greaterThan">
      <formula>1</formula>
    </cfRule>
    <cfRule type="cellIs" dxfId="2010" priority="2014" operator="lessThan">
      <formula>0.8</formula>
    </cfRule>
  </conditionalFormatting>
  <conditionalFormatting sqref="Q124 Q130">
    <cfRule type="cellIs" dxfId="2009" priority="2005" operator="lessThan">
      <formula>0</formula>
    </cfRule>
  </conditionalFormatting>
  <conditionalFormatting sqref="R124 R130">
    <cfRule type="cellIs" dxfId="2008" priority="2009" operator="lessThan">
      <formula>0.8</formula>
    </cfRule>
    <cfRule type="cellIs" dxfId="2007" priority="2010" operator="greaterThan">
      <formula>1</formula>
    </cfRule>
  </conditionalFormatting>
  <conditionalFormatting sqref="R124 R130">
    <cfRule type="cellIs" dxfId="2006" priority="2007" operator="greaterThan">
      <formula>1</formula>
    </cfRule>
    <cfRule type="cellIs" dxfId="2005" priority="2008" operator="lessThan">
      <formula>0.8</formula>
    </cfRule>
  </conditionalFormatting>
  <conditionalFormatting sqref="P124 P130">
    <cfRule type="cellIs" dxfId="2004" priority="2006" operator="greaterThan">
      <formula>0</formula>
    </cfRule>
  </conditionalFormatting>
  <conditionalFormatting sqref="Q124 Q130">
    <cfRule type="cellIs" dxfId="2003" priority="2004" operator="lessThan">
      <formula>0</formula>
    </cfRule>
  </conditionalFormatting>
  <conditionalFormatting sqref="R124 R130">
    <cfRule type="cellIs" dxfId="2002" priority="2002" operator="lessThan">
      <formula>0.8</formula>
    </cfRule>
    <cfRule type="cellIs" dxfId="2001" priority="2003" operator="greaterThan">
      <formula>1</formula>
    </cfRule>
  </conditionalFormatting>
  <conditionalFormatting sqref="R124 R130">
    <cfRule type="cellIs" dxfId="2000" priority="2000" operator="greaterThan">
      <formula>1</formula>
    </cfRule>
    <cfRule type="cellIs" dxfId="1999" priority="2001" operator="lessThan">
      <formula>0.8</formula>
    </cfRule>
  </conditionalFormatting>
  <conditionalFormatting sqref="P124 P130">
    <cfRule type="cellIs" dxfId="1998" priority="1999" operator="greaterThan">
      <formula>0</formula>
    </cfRule>
  </conditionalFormatting>
  <conditionalFormatting sqref="Q124 Q130">
    <cfRule type="cellIs" dxfId="1997" priority="1998" operator="lessThan">
      <formula>0</formula>
    </cfRule>
  </conditionalFormatting>
  <conditionalFormatting sqref="R124 R130">
    <cfRule type="cellIs" dxfId="1996" priority="1996" operator="lessThan">
      <formula>0.8</formula>
    </cfRule>
    <cfRule type="cellIs" dxfId="1995" priority="1997" operator="greaterThan">
      <formula>1</formula>
    </cfRule>
  </conditionalFormatting>
  <conditionalFormatting sqref="R124 R130">
    <cfRule type="cellIs" dxfId="1994" priority="1994" operator="greaterThan">
      <formula>1</formula>
    </cfRule>
    <cfRule type="cellIs" dxfId="1993" priority="1995" operator="lessThan">
      <formula>0.8</formula>
    </cfRule>
  </conditionalFormatting>
  <conditionalFormatting sqref="P124 P130">
    <cfRule type="cellIs" dxfId="1992" priority="1993" operator="greaterThan">
      <formula>0</formula>
    </cfRule>
  </conditionalFormatting>
  <conditionalFormatting sqref="Q124 Q130">
    <cfRule type="cellIs" dxfId="1991" priority="1992" operator="lessThan">
      <formula>0</formula>
    </cfRule>
  </conditionalFormatting>
  <conditionalFormatting sqref="R124 R130">
    <cfRule type="cellIs" dxfId="1990" priority="1990" operator="lessThan">
      <formula>0.8</formula>
    </cfRule>
    <cfRule type="cellIs" dxfId="1989" priority="1991" operator="greaterThan">
      <formula>1</formula>
    </cfRule>
  </conditionalFormatting>
  <conditionalFormatting sqref="R124 R130">
    <cfRule type="cellIs" dxfId="1988" priority="1988" operator="greaterThan">
      <formula>1</formula>
    </cfRule>
    <cfRule type="cellIs" dxfId="1987" priority="1989" operator="lessThan">
      <formula>0.8</formula>
    </cfRule>
  </conditionalFormatting>
  <conditionalFormatting sqref="P124 P130">
    <cfRule type="cellIs" dxfId="1986" priority="1987" operator="greaterThan">
      <formula>0</formula>
    </cfRule>
  </conditionalFormatting>
  <conditionalFormatting sqref="Q124 Q130">
    <cfRule type="cellIs" dxfId="1985" priority="1986" operator="lessThan">
      <formula>0</formula>
    </cfRule>
  </conditionalFormatting>
  <conditionalFormatting sqref="R124 R130">
    <cfRule type="cellIs" dxfId="1984" priority="1984" operator="lessThan">
      <formula>0.8</formula>
    </cfRule>
    <cfRule type="cellIs" dxfId="1983" priority="1985" operator="greaterThan">
      <formula>1</formula>
    </cfRule>
  </conditionalFormatting>
  <conditionalFormatting sqref="R124 R130">
    <cfRule type="cellIs" dxfId="1982" priority="1982" operator="greaterThan">
      <formula>1</formula>
    </cfRule>
    <cfRule type="cellIs" dxfId="1981" priority="1983" operator="lessThan">
      <formula>0.8</formula>
    </cfRule>
  </conditionalFormatting>
  <conditionalFormatting sqref="P124 P130">
    <cfRule type="cellIs" dxfId="1980" priority="1981" operator="greaterThan">
      <formula>0</formula>
    </cfRule>
  </conditionalFormatting>
  <conditionalFormatting sqref="Q124 Q130">
    <cfRule type="cellIs" dxfId="1979" priority="1980" operator="lessThan">
      <formula>0</formula>
    </cfRule>
  </conditionalFormatting>
  <conditionalFormatting sqref="R124 R130">
    <cfRule type="cellIs" dxfId="1978" priority="1978" operator="lessThan">
      <formula>0.8</formula>
    </cfRule>
    <cfRule type="cellIs" dxfId="1977" priority="1979" operator="greaterThan">
      <formula>1</formula>
    </cfRule>
  </conditionalFormatting>
  <conditionalFormatting sqref="R124 R130">
    <cfRule type="cellIs" dxfId="1976" priority="1976" operator="greaterThan">
      <formula>1</formula>
    </cfRule>
    <cfRule type="cellIs" dxfId="1975" priority="1977" operator="lessThan">
      <formula>0.8</formula>
    </cfRule>
  </conditionalFormatting>
  <conditionalFormatting sqref="P124 P130">
    <cfRule type="cellIs" dxfId="1974" priority="1975" operator="greaterThan">
      <formula>0</formula>
    </cfRule>
  </conditionalFormatting>
  <conditionalFormatting sqref="Q124 Q130">
    <cfRule type="cellIs" dxfId="1973" priority="1974" operator="lessThan">
      <formula>0</formula>
    </cfRule>
  </conditionalFormatting>
  <conditionalFormatting sqref="R124 R130">
    <cfRule type="cellIs" dxfId="1972" priority="1972" operator="lessThan">
      <formula>0.8</formula>
    </cfRule>
    <cfRule type="cellIs" dxfId="1971" priority="1973" operator="greaterThan">
      <formula>1</formula>
    </cfRule>
  </conditionalFormatting>
  <conditionalFormatting sqref="R124 R130">
    <cfRule type="cellIs" dxfId="1970" priority="1970" operator="greaterThan">
      <formula>1</formula>
    </cfRule>
    <cfRule type="cellIs" dxfId="1969" priority="1971" operator="lessThan">
      <formula>0.8</formula>
    </cfRule>
  </conditionalFormatting>
  <conditionalFormatting sqref="P124 P130">
    <cfRule type="cellIs" dxfId="1968" priority="1969" operator="greaterThan">
      <formula>0</formula>
    </cfRule>
  </conditionalFormatting>
  <conditionalFormatting sqref="Q124 Q130">
    <cfRule type="cellIs" dxfId="1967" priority="1968" operator="lessThan">
      <formula>0</formula>
    </cfRule>
  </conditionalFormatting>
  <conditionalFormatting sqref="R124 R130">
    <cfRule type="cellIs" dxfId="1966" priority="1966" operator="lessThan">
      <formula>0.8</formula>
    </cfRule>
    <cfRule type="cellIs" dxfId="1965" priority="1967" operator="greaterThan">
      <formula>1</formula>
    </cfRule>
  </conditionalFormatting>
  <conditionalFormatting sqref="R124 R130">
    <cfRule type="cellIs" dxfId="1964" priority="1964" operator="greaterThan">
      <formula>1</formula>
    </cfRule>
    <cfRule type="cellIs" dxfId="1963" priority="1965" operator="lessThan">
      <formula>0.8</formula>
    </cfRule>
  </conditionalFormatting>
  <conditionalFormatting sqref="P124 P130">
    <cfRule type="cellIs" dxfId="1962" priority="1963" operator="greaterThan">
      <formula>0</formula>
    </cfRule>
  </conditionalFormatting>
  <conditionalFormatting sqref="P124 P130">
    <cfRule type="cellIs" dxfId="1961" priority="1957" operator="greaterThan">
      <formula>0</formula>
    </cfRule>
  </conditionalFormatting>
  <conditionalFormatting sqref="Q124 Q130">
    <cfRule type="cellIs" dxfId="1960" priority="1962" operator="lessThan">
      <formula>0</formula>
    </cfRule>
  </conditionalFormatting>
  <conditionalFormatting sqref="R124 R130">
    <cfRule type="cellIs" dxfId="1959" priority="1960" operator="lessThan">
      <formula>0.8</formula>
    </cfRule>
    <cfRule type="cellIs" dxfId="1958" priority="1961" operator="greaterThan">
      <formula>1</formula>
    </cfRule>
  </conditionalFormatting>
  <conditionalFormatting sqref="R124 R130">
    <cfRule type="cellIs" dxfId="1957" priority="1958" operator="greaterThan">
      <formula>1</formula>
    </cfRule>
    <cfRule type="cellIs" dxfId="1956" priority="1959" operator="lessThan">
      <formula>0.8</formula>
    </cfRule>
  </conditionalFormatting>
  <conditionalFormatting sqref="P124 P130">
    <cfRule type="cellIs" dxfId="1955" priority="1951" operator="greaterThan">
      <formula>0</formula>
    </cfRule>
  </conditionalFormatting>
  <conditionalFormatting sqref="Q124 Q130">
    <cfRule type="cellIs" dxfId="1954" priority="1956" operator="lessThan">
      <formula>0</formula>
    </cfRule>
  </conditionalFormatting>
  <conditionalFormatting sqref="R124 R130">
    <cfRule type="cellIs" dxfId="1953" priority="1954" operator="lessThan">
      <formula>0.8</formula>
    </cfRule>
    <cfRule type="cellIs" dxfId="1952" priority="1955" operator="greaterThan">
      <formula>1</formula>
    </cfRule>
  </conditionalFormatting>
  <conditionalFormatting sqref="R124 R130">
    <cfRule type="cellIs" dxfId="1951" priority="1952" operator="greaterThan">
      <formula>1</formula>
    </cfRule>
    <cfRule type="cellIs" dxfId="1950" priority="1953" operator="lessThan">
      <formula>0.8</formula>
    </cfRule>
  </conditionalFormatting>
  <conditionalFormatting sqref="R124 R130">
    <cfRule type="cellIs" dxfId="1949" priority="1948" operator="lessThan">
      <formula>0.8</formula>
    </cfRule>
    <cfRule type="cellIs" dxfId="1948" priority="1949" operator="greaterThan">
      <formula>1</formula>
    </cfRule>
  </conditionalFormatting>
  <conditionalFormatting sqref="R124 R130">
    <cfRule type="cellIs" dxfId="1947" priority="1946" operator="greaterThan">
      <formula>1</formula>
    </cfRule>
    <cfRule type="cellIs" dxfId="1946" priority="1947" operator="lessThan">
      <formula>0.8</formula>
    </cfRule>
  </conditionalFormatting>
  <conditionalFormatting sqref="P124 P130">
    <cfRule type="cellIs" dxfId="1945" priority="1945" operator="greaterThan">
      <formula>0</formula>
    </cfRule>
  </conditionalFormatting>
  <conditionalFormatting sqref="Q124 Q130">
    <cfRule type="cellIs" dxfId="1944" priority="1950" operator="lessThan">
      <formula>0</formula>
    </cfRule>
  </conditionalFormatting>
  <conditionalFormatting sqref="Q124 Q130">
    <cfRule type="cellIs" dxfId="1943" priority="1944" operator="lessThan">
      <formula>0</formula>
    </cfRule>
  </conditionalFormatting>
  <conditionalFormatting sqref="R124 R130">
    <cfRule type="cellIs" dxfId="1942" priority="1942" operator="lessThan">
      <formula>0.8</formula>
    </cfRule>
    <cfRule type="cellIs" dxfId="1941" priority="1943" operator="greaterThan">
      <formula>1</formula>
    </cfRule>
  </conditionalFormatting>
  <conditionalFormatting sqref="R124 R130">
    <cfRule type="cellIs" dxfId="1940" priority="1940" operator="greaterThan">
      <formula>1</formula>
    </cfRule>
    <cfRule type="cellIs" dxfId="1939" priority="1941" operator="lessThan">
      <formula>0.8</formula>
    </cfRule>
  </conditionalFormatting>
  <conditionalFormatting sqref="P124 P130">
    <cfRule type="cellIs" dxfId="1938" priority="1939" operator="greaterThan">
      <formula>0</formula>
    </cfRule>
  </conditionalFormatting>
  <conditionalFormatting sqref="P124 P130">
    <cfRule type="cellIs" dxfId="1937" priority="1933" operator="greaterThan">
      <formula>0</formula>
    </cfRule>
  </conditionalFormatting>
  <conditionalFormatting sqref="Q124 Q130">
    <cfRule type="cellIs" dxfId="1936" priority="1938" operator="lessThan">
      <formula>0</formula>
    </cfRule>
  </conditionalFormatting>
  <conditionalFormatting sqref="R124 R130">
    <cfRule type="cellIs" dxfId="1935" priority="1936" operator="lessThan">
      <formula>0.8</formula>
    </cfRule>
    <cfRule type="cellIs" dxfId="1934" priority="1937" operator="greaterThan">
      <formula>1</formula>
    </cfRule>
  </conditionalFormatting>
  <conditionalFormatting sqref="R124 R130">
    <cfRule type="cellIs" dxfId="1933" priority="1934" operator="greaterThan">
      <formula>1</formula>
    </cfRule>
    <cfRule type="cellIs" dxfId="1932" priority="1935" operator="lessThan">
      <formula>0.8</formula>
    </cfRule>
  </conditionalFormatting>
  <conditionalFormatting sqref="P124 P130">
    <cfRule type="cellIs" dxfId="1931" priority="1927" operator="greaterThan">
      <formula>0</formula>
    </cfRule>
  </conditionalFormatting>
  <conditionalFormatting sqref="Q124 Q130">
    <cfRule type="cellIs" dxfId="1930" priority="1932" operator="lessThan">
      <formula>0</formula>
    </cfRule>
  </conditionalFormatting>
  <conditionalFormatting sqref="R124 R130">
    <cfRule type="cellIs" dxfId="1929" priority="1930" operator="lessThan">
      <formula>0.8</formula>
    </cfRule>
    <cfRule type="cellIs" dxfId="1928" priority="1931" operator="greaterThan">
      <formula>1</formula>
    </cfRule>
  </conditionalFormatting>
  <conditionalFormatting sqref="R124 R130">
    <cfRule type="cellIs" dxfId="1927" priority="1928" operator="greaterThan">
      <formula>1</formula>
    </cfRule>
    <cfRule type="cellIs" dxfId="1926" priority="1929" operator="lessThan">
      <formula>0.8</formula>
    </cfRule>
  </conditionalFormatting>
  <conditionalFormatting sqref="R124 R130">
    <cfRule type="cellIs" dxfId="1925" priority="1924" operator="lessThan">
      <formula>0.8</formula>
    </cfRule>
    <cfRule type="cellIs" dxfId="1924" priority="1925" operator="greaterThan">
      <formula>1</formula>
    </cfRule>
  </conditionalFormatting>
  <conditionalFormatting sqref="R124 R130">
    <cfRule type="cellIs" dxfId="1923" priority="1922" operator="greaterThan">
      <formula>1</formula>
    </cfRule>
    <cfRule type="cellIs" dxfId="1922" priority="1923" operator="lessThan">
      <formula>0.8</formula>
    </cfRule>
  </conditionalFormatting>
  <conditionalFormatting sqref="P124 P130">
    <cfRule type="cellIs" dxfId="1921" priority="1921" operator="greaterThan">
      <formula>0</formula>
    </cfRule>
  </conditionalFormatting>
  <conditionalFormatting sqref="Q124 Q130">
    <cfRule type="cellIs" dxfId="1920" priority="1926" operator="lessThan">
      <formula>0</formula>
    </cfRule>
  </conditionalFormatting>
  <conditionalFormatting sqref="P124 P130">
    <cfRule type="cellIs" dxfId="1919" priority="1915" operator="greaterThan">
      <formula>0</formula>
    </cfRule>
  </conditionalFormatting>
  <conditionalFormatting sqref="Q124 Q130">
    <cfRule type="cellIs" dxfId="1918" priority="1920" operator="lessThan">
      <formula>0</formula>
    </cfRule>
  </conditionalFormatting>
  <conditionalFormatting sqref="R124 R130">
    <cfRule type="cellIs" dxfId="1917" priority="1918" operator="lessThan">
      <formula>0.8</formula>
    </cfRule>
    <cfRule type="cellIs" dxfId="1916" priority="1919" operator="greaterThan">
      <formula>1</formula>
    </cfRule>
  </conditionalFormatting>
  <conditionalFormatting sqref="R124 R130">
    <cfRule type="cellIs" dxfId="1915" priority="1916" operator="greaterThan">
      <formula>1</formula>
    </cfRule>
    <cfRule type="cellIs" dxfId="1914" priority="1917" operator="lessThan">
      <formula>0.8</formula>
    </cfRule>
  </conditionalFormatting>
  <conditionalFormatting sqref="R124 R130">
    <cfRule type="cellIs" dxfId="1913" priority="1912" operator="lessThan">
      <formula>0.8</formula>
    </cfRule>
    <cfRule type="cellIs" dxfId="1912" priority="1913" operator="greaterThan">
      <formula>1</formula>
    </cfRule>
  </conditionalFormatting>
  <conditionalFormatting sqref="R124 R130">
    <cfRule type="cellIs" dxfId="1911" priority="1910" operator="greaterThan">
      <formula>1</formula>
    </cfRule>
    <cfRule type="cellIs" dxfId="1910" priority="1911" operator="lessThan">
      <formula>0.8</formula>
    </cfRule>
  </conditionalFormatting>
  <conditionalFormatting sqref="P124 P130">
    <cfRule type="cellIs" dxfId="1909" priority="1909" operator="greaterThan">
      <formula>0</formula>
    </cfRule>
  </conditionalFormatting>
  <conditionalFormatting sqref="Q124 Q130">
    <cfRule type="cellIs" dxfId="1908" priority="1914" operator="lessThan">
      <formula>0</formula>
    </cfRule>
  </conditionalFormatting>
  <conditionalFormatting sqref="R124 R130">
    <cfRule type="cellIs" dxfId="1907" priority="1906" operator="lessThan">
      <formula>0.8</formula>
    </cfRule>
    <cfRule type="cellIs" dxfId="1906" priority="1907" operator="greaterThan">
      <formula>1</formula>
    </cfRule>
  </conditionalFormatting>
  <conditionalFormatting sqref="R124 R130">
    <cfRule type="cellIs" dxfId="1905" priority="1904" operator="greaterThan">
      <formula>1</formula>
    </cfRule>
    <cfRule type="cellIs" dxfId="1904" priority="1905" operator="lessThan">
      <formula>0.8</formula>
    </cfRule>
  </conditionalFormatting>
  <conditionalFormatting sqref="P124 P130">
    <cfRule type="cellIs" dxfId="1903" priority="1903" operator="greaterThan">
      <formula>0</formula>
    </cfRule>
  </conditionalFormatting>
  <conditionalFormatting sqref="Q124 Q130">
    <cfRule type="cellIs" dxfId="1902" priority="1908" operator="lessThan">
      <formula>0</formula>
    </cfRule>
  </conditionalFormatting>
  <conditionalFormatting sqref="Q124 Q130">
    <cfRule type="cellIs" dxfId="1901" priority="1902" operator="lessThan">
      <formula>0</formula>
    </cfRule>
  </conditionalFormatting>
  <conditionalFormatting sqref="R124 R130">
    <cfRule type="cellIs" dxfId="1900" priority="1900" operator="lessThan">
      <formula>0.8</formula>
    </cfRule>
    <cfRule type="cellIs" dxfId="1899" priority="1901" operator="greaterThan">
      <formula>1</formula>
    </cfRule>
  </conditionalFormatting>
  <conditionalFormatting sqref="R124 R130">
    <cfRule type="cellIs" dxfId="1898" priority="1898" operator="greaterThan">
      <formula>1</formula>
    </cfRule>
    <cfRule type="cellIs" dxfId="1897" priority="1899" operator="lessThan">
      <formula>0.8</formula>
    </cfRule>
  </conditionalFormatting>
  <conditionalFormatting sqref="P124 P130">
    <cfRule type="cellIs" dxfId="1896" priority="1897" operator="greaterThan">
      <formula>0</formula>
    </cfRule>
  </conditionalFormatting>
  <conditionalFormatting sqref="Q124 Q130">
    <cfRule type="cellIs" dxfId="1895" priority="1891" operator="lessThan">
      <formula>0</formula>
    </cfRule>
  </conditionalFormatting>
  <conditionalFormatting sqref="R124 R130">
    <cfRule type="cellIs" dxfId="1894" priority="1895" operator="lessThan">
      <formula>0.8</formula>
    </cfRule>
    <cfRule type="cellIs" dxfId="1893" priority="1896" operator="greaterThan">
      <formula>1</formula>
    </cfRule>
  </conditionalFormatting>
  <conditionalFormatting sqref="R124 R130">
    <cfRule type="cellIs" dxfId="1892" priority="1893" operator="greaterThan">
      <formula>1</formula>
    </cfRule>
    <cfRule type="cellIs" dxfId="1891" priority="1894" operator="lessThan">
      <formula>0.8</formula>
    </cfRule>
  </conditionalFormatting>
  <conditionalFormatting sqref="P124 P130">
    <cfRule type="cellIs" dxfId="1890" priority="1892" operator="greaterThan">
      <formula>0</formula>
    </cfRule>
  </conditionalFormatting>
  <conditionalFormatting sqref="Q124 Q130">
    <cfRule type="cellIs" dxfId="1889" priority="1890" operator="lessThan">
      <formula>0</formula>
    </cfRule>
  </conditionalFormatting>
  <conditionalFormatting sqref="R124 R130">
    <cfRule type="cellIs" dxfId="1888" priority="1888" operator="lessThan">
      <formula>0.8</formula>
    </cfRule>
    <cfRule type="cellIs" dxfId="1887" priority="1889" operator="greaterThan">
      <formula>1</formula>
    </cfRule>
  </conditionalFormatting>
  <conditionalFormatting sqref="R124 R130">
    <cfRule type="cellIs" dxfId="1886" priority="1886" operator="greaterThan">
      <formula>1</formula>
    </cfRule>
    <cfRule type="cellIs" dxfId="1885" priority="1887" operator="lessThan">
      <formula>0.8</formula>
    </cfRule>
  </conditionalFormatting>
  <conditionalFormatting sqref="P124 P130">
    <cfRule type="cellIs" dxfId="1884" priority="1885" operator="greaterThan">
      <formula>0</formula>
    </cfRule>
  </conditionalFormatting>
  <conditionalFormatting sqref="Q124 Q130">
    <cfRule type="cellIs" dxfId="1883" priority="1884" operator="lessThan">
      <formula>0</formula>
    </cfRule>
  </conditionalFormatting>
  <conditionalFormatting sqref="R124 R130">
    <cfRule type="cellIs" dxfId="1882" priority="1882" operator="lessThan">
      <formula>0.8</formula>
    </cfRule>
    <cfRule type="cellIs" dxfId="1881" priority="1883" operator="greaterThan">
      <formula>1</formula>
    </cfRule>
  </conditionalFormatting>
  <conditionalFormatting sqref="R124 R130">
    <cfRule type="cellIs" dxfId="1880" priority="1880" operator="greaterThan">
      <formula>1</formula>
    </cfRule>
    <cfRule type="cellIs" dxfId="1879" priority="1881" operator="lessThan">
      <formula>0.8</formula>
    </cfRule>
  </conditionalFormatting>
  <conditionalFormatting sqref="P124 P130">
    <cfRule type="cellIs" dxfId="1878" priority="1879" operator="greaterThan">
      <formula>0</formula>
    </cfRule>
  </conditionalFormatting>
  <conditionalFormatting sqref="Q124 Q130">
    <cfRule type="cellIs" dxfId="1877" priority="1878" operator="lessThan">
      <formula>0</formula>
    </cfRule>
  </conditionalFormatting>
  <conditionalFormatting sqref="R124 R130">
    <cfRule type="cellIs" dxfId="1876" priority="1876" operator="lessThan">
      <formula>0.8</formula>
    </cfRule>
    <cfRule type="cellIs" dxfId="1875" priority="1877" operator="greaterThan">
      <formula>1</formula>
    </cfRule>
  </conditionalFormatting>
  <conditionalFormatting sqref="R124 R130">
    <cfRule type="cellIs" dxfId="1874" priority="1874" operator="greaterThan">
      <formula>1</formula>
    </cfRule>
    <cfRule type="cellIs" dxfId="1873" priority="1875" operator="lessThan">
      <formula>0.8</formula>
    </cfRule>
  </conditionalFormatting>
  <conditionalFormatting sqref="P124 P130">
    <cfRule type="cellIs" dxfId="1872" priority="1873" operator="greaterThan">
      <formula>0</formula>
    </cfRule>
  </conditionalFormatting>
  <conditionalFormatting sqref="Q124 Q130">
    <cfRule type="cellIs" dxfId="1871" priority="1872" operator="lessThan">
      <formula>0</formula>
    </cfRule>
  </conditionalFormatting>
  <conditionalFormatting sqref="R124 R130">
    <cfRule type="cellIs" dxfId="1870" priority="1870" operator="lessThan">
      <formula>0.8</formula>
    </cfRule>
    <cfRule type="cellIs" dxfId="1869" priority="1871" operator="greaterThan">
      <formula>1</formula>
    </cfRule>
  </conditionalFormatting>
  <conditionalFormatting sqref="R124 R130">
    <cfRule type="cellIs" dxfId="1868" priority="1868" operator="greaterThan">
      <formula>1</formula>
    </cfRule>
    <cfRule type="cellIs" dxfId="1867" priority="1869" operator="lessThan">
      <formula>0.8</formula>
    </cfRule>
  </conditionalFormatting>
  <conditionalFormatting sqref="P124 P130">
    <cfRule type="cellIs" dxfId="1866" priority="1867" operator="greaterThan">
      <formula>0</formula>
    </cfRule>
  </conditionalFormatting>
  <conditionalFormatting sqref="Q124 Q130">
    <cfRule type="cellIs" dxfId="1865" priority="1866" operator="lessThan">
      <formula>0</formula>
    </cfRule>
  </conditionalFormatting>
  <conditionalFormatting sqref="R124 R130">
    <cfRule type="cellIs" dxfId="1864" priority="1864" operator="lessThan">
      <formula>0.8</formula>
    </cfRule>
    <cfRule type="cellIs" dxfId="1863" priority="1865" operator="greaterThan">
      <formula>1</formula>
    </cfRule>
  </conditionalFormatting>
  <conditionalFormatting sqref="R124 R130">
    <cfRule type="cellIs" dxfId="1862" priority="1862" operator="greaterThan">
      <formula>1</formula>
    </cfRule>
    <cfRule type="cellIs" dxfId="1861" priority="1863" operator="lessThan">
      <formula>0.8</formula>
    </cfRule>
  </conditionalFormatting>
  <conditionalFormatting sqref="P124 P130">
    <cfRule type="cellIs" dxfId="1860" priority="1861" operator="greaterThan">
      <formula>0</formula>
    </cfRule>
  </conditionalFormatting>
  <conditionalFormatting sqref="P124 P130">
    <cfRule type="cellIs" dxfId="1859" priority="1855" operator="greaterThan">
      <formula>0</formula>
    </cfRule>
  </conditionalFormatting>
  <conditionalFormatting sqref="Q124 Q130">
    <cfRule type="cellIs" dxfId="1858" priority="1860" operator="lessThan">
      <formula>0</formula>
    </cfRule>
  </conditionalFormatting>
  <conditionalFormatting sqref="R124 R130">
    <cfRule type="cellIs" dxfId="1857" priority="1858" operator="lessThan">
      <formula>0.8</formula>
    </cfRule>
    <cfRule type="cellIs" dxfId="1856" priority="1859" operator="greaterThan">
      <formula>1</formula>
    </cfRule>
  </conditionalFormatting>
  <conditionalFormatting sqref="R124 R130">
    <cfRule type="cellIs" dxfId="1855" priority="1856" operator="greaterThan">
      <formula>1</formula>
    </cfRule>
    <cfRule type="cellIs" dxfId="1854" priority="1857" operator="lessThan">
      <formula>0.8</formula>
    </cfRule>
  </conditionalFormatting>
  <conditionalFormatting sqref="P124 P130">
    <cfRule type="cellIs" dxfId="1853" priority="1849" operator="greaterThan">
      <formula>0</formula>
    </cfRule>
  </conditionalFormatting>
  <conditionalFormatting sqref="Q124 Q130">
    <cfRule type="cellIs" dxfId="1852" priority="1854" operator="lessThan">
      <formula>0</formula>
    </cfRule>
  </conditionalFormatting>
  <conditionalFormatting sqref="R124 R130">
    <cfRule type="cellIs" dxfId="1851" priority="1852" operator="lessThan">
      <formula>0.8</formula>
    </cfRule>
    <cfRule type="cellIs" dxfId="1850" priority="1853" operator="greaterThan">
      <formula>1</formula>
    </cfRule>
  </conditionalFormatting>
  <conditionalFormatting sqref="R124 R130">
    <cfRule type="cellIs" dxfId="1849" priority="1850" operator="greaterThan">
      <formula>1</formula>
    </cfRule>
    <cfRule type="cellIs" dxfId="1848" priority="1851" operator="lessThan">
      <formula>0.8</formula>
    </cfRule>
  </conditionalFormatting>
  <conditionalFormatting sqref="R124 R130">
    <cfRule type="cellIs" dxfId="1847" priority="1846" operator="lessThan">
      <formula>0.8</formula>
    </cfRule>
    <cfRule type="cellIs" dxfId="1846" priority="1847" operator="greaterThan">
      <formula>1</formula>
    </cfRule>
  </conditionalFormatting>
  <conditionalFormatting sqref="R124 R130">
    <cfRule type="cellIs" dxfId="1845" priority="1844" operator="greaterThan">
      <formula>1</formula>
    </cfRule>
    <cfRule type="cellIs" dxfId="1844" priority="1845" operator="lessThan">
      <formula>0.8</formula>
    </cfRule>
  </conditionalFormatting>
  <conditionalFormatting sqref="P124 P130">
    <cfRule type="cellIs" dxfId="1843" priority="1843" operator="greaterThan">
      <formula>0</formula>
    </cfRule>
  </conditionalFormatting>
  <conditionalFormatting sqref="Q124 Q130">
    <cfRule type="cellIs" dxfId="1842" priority="1848" operator="lessThan">
      <formula>0</formula>
    </cfRule>
  </conditionalFormatting>
  <conditionalFormatting sqref="Q5:Q14">
    <cfRule type="cellIs" dxfId="1841" priority="1842" operator="lessThan">
      <formula>0</formula>
    </cfRule>
  </conditionalFormatting>
  <conditionalFormatting sqref="R5:R14">
    <cfRule type="cellIs" dxfId="1840" priority="1840" operator="lessThan">
      <formula>0.8</formula>
    </cfRule>
    <cfRule type="cellIs" dxfId="1839" priority="1841" operator="greaterThan">
      <formula>1</formula>
    </cfRule>
  </conditionalFormatting>
  <conditionalFormatting sqref="R5:R14">
    <cfRule type="cellIs" dxfId="1838" priority="1838" operator="greaterThan">
      <formula>1</formula>
    </cfRule>
    <cfRule type="cellIs" dxfId="1837" priority="1839" operator="lessThan">
      <formula>0.8</formula>
    </cfRule>
  </conditionalFormatting>
  <conditionalFormatting sqref="P5:P14">
    <cfRule type="cellIs" dxfId="1836" priority="1837" operator="greaterThan">
      <formula>0</formula>
    </cfRule>
  </conditionalFormatting>
  <conditionalFormatting sqref="Q83 Q89">
    <cfRule type="cellIs" dxfId="1835" priority="1836" operator="lessThan">
      <formula>0</formula>
    </cfRule>
  </conditionalFormatting>
  <conditionalFormatting sqref="R83 R89">
    <cfRule type="cellIs" dxfId="1834" priority="1834" operator="lessThan">
      <formula>0.8</formula>
    </cfRule>
    <cfRule type="cellIs" dxfId="1833" priority="1835" operator="greaterThan">
      <formula>1</formula>
    </cfRule>
  </conditionalFormatting>
  <conditionalFormatting sqref="R83 R89">
    <cfRule type="cellIs" dxfId="1832" priority="1832" operator="greaterThan">
      <formula>1</formula>
    </cfRule>
    <cfRule type="cellIs" dxfId="1831" priority="1833" operator="lessThan">
      <formula>0.8</formula>
    </cfRule>
  </conditionalFormatting>
  <conditionalFormatting sqref="P83 P89">
    <cfRule type="cellIs" dxfId="1830" priority="1831" operator="greaterThan">
      <formula>0</formula>
    </cfRule>
  </conditionalFormatting>
  <conditionalFormatting sqref="Q83 Q89">
    <cfRule type="cellIs" dxfId="1829" priority="1830" operator="lessThan">
      <formula>0</formula>
    </cfRule>
  </conditionalFormatting>
  <conditionalFormatting sqref="R83 R89">
    <cfRule type="cellIs" dxfId="1828" priority="1828" operator="lessThan">
      <formula>0.8</formula>
    </cfRule>
    <cfRule type="cellIs" dxfId="1827" priority="1829" operator="greaterThan">
      <formula>1</formula>
    </cfRule>
  </conditionalFormatting>
  <conditionalFormatting sqref="R83 R89">
    <cfRule type="cellIs" dxfId="1826" priority="1826" operator="greaterThan">
      <formula>1</formula>
    </cfRule>
    <cfRule type="cellIs" dxfId="1825" priority="1827" operator="lessThan">
      <formula>0.8</formula>
    </cfRule>
  </conditionalFormatting>
  <conditionalFormatting sqref="P83 P89">
    <cfRule type="cellIs" dxfId="1824" priority="1825" operator="greaterThan">
      <formula>0</formula>
    </cfRule>
  </conditionalFormatting>
  <conditionalFormatting sqref="Q83 Q89">
    <cfRule type="cellIs" dxfId="1823" priority="1824" operator="lessThan">
      <formula>0</formula>
    </cfRule>
  </conditionalFormatting>
  <conditionalFormatting sqref="R83 R89">
    <cfRule type="cellIs" dxfId="1822" priority="1822" operator="lessThan">
      <formula>0.8</formula>
    </cfRule>
    <cfRule type="cellIs" dxfId="1821" priority="1823" operator="greaterThan">
      <formula>1</formula>
    </cfRule>
  </conditionalFormatting>
  <conditionalFormatting sqref="R83 R89">
    <cfRule type="cellIs" dxfId="1820" priority="1820" operator="greaterThan">
      <formula>1</formula>
    </cfRule>
    <cfRule type="cellIs" dxfId="1819" priority="1821" operator="lessThan">
      <formula>0.8</formula>
    </cfRule>
  </conditionalFormatting>
  <conditionalFormatting sqref="P83 P89">
    <cfRule type="cellIs" dxfId="1818" priority="1819" operator="greaterThan">
      <formula>0</formula>
    </cfRule>
  </conditionalFormatting>
  <conditionalFormatting sqref="Q83 Q89">
    <cfRule type="cellIs" dxfId="1817" priority="1818" operator="lessThan">
      <formula>0</formula>
    </cfRule>
  </conditionalFormatting>
  <conditionalFormatting sqref="R83 R89">
    <cfRule type="cellIs" dxfId="1816" priority="1816" operator="lessThan">
      <formula>0.8</formula>
    </cfRule>
    <cfRule type="cellIs" dxfId="1815" priority="1817" operator="greaterThan">
      <formula>1</formula>
    </cfRule>
  </conditionalFormatting>
  <conditionalFormatting sqref="R83 R89">
    <cfRule type="cellIs" dxfId="1814" priority="1814" operator="greaterThan">
      <formula>1</formula>
    </cfRule>
    <cfRule type="cellIs" dxfId="1813" priority="1815" operator="lessThan">
      <formula>0.8</formula>
    </cfRule>
  </conditionalFormatting>
  <conditionalFormatting sqref="P83 P89">
    <cfRule type="cellIs" dxfId="1812" priority="1813" operator="greaterThan">
      <formula>0</formula>
    </cfRule>
  </conditionalFormatting>
  <conditionalFormatting sqref="P83 P89">
    <cfRule type="cellIs" dxfId="1811" priority="1807" operator="greaterThan">
      <formula>0</formula>
    </cfRule>
  </conditionalFormatting>
  <conditionalFormatting sqref="Q83 Q89">
    <cfRule type="cellIs" dxfId="1810" priority="1812" operator="lessThan">
      <formula>0</formula>
    </cfRule>
  </conditionalFormatting>
  <conditionalFormatting sqref="R83 R89">
    <cfRule type="cellIs" dxfId="1809" priority="1810" operator="lessThan">
      <formula>0.8</formula>
    </cfRule>
    <cfRule type="cellIs" dxfId="1808" priority="1811" operator="greaterThan">
      <formula>1</formula>
    </cfRule>
  </conditionalFormatting>
  <conditionalFormatting sqref="R83 R89">
    <cfRule type="cellIs" dxfId="1807" priority="1808" operator="greaterThan">
      <formula>1</formula>
    </cfRule>
    <cfRule type="cellIs" dxfId="1806" priority="1809" operator="lessThan">
      <formula>0.8</formula>
    </cfRule>
  </conditionalFormatting>
  <conditionalFormatting sqref="P83 P89">
    <cfRule type="cellIs" dxfId="1805" priority="1801" operator="greaterThan">
      <formula>0</formula>
    </cfRule>
  </conditionalFormatting>
  <conditionalFormatting sqref="Q83 Q89">
    <cfRule type="cellIs" dxfId="1804" priority="1806" operator="lessThan">
      <formula>0</formula>
    </cfRule>
  </conditionalFormatting>
  <conditionalFormatting sqref="R83 R89">
    <cfRule type="cellIs" dxfId="1803" priority="1804" operator="lessThan">
      <formula>0.8</formula>
    </cfRule>
    <cfRule type="cellIs" dxfId="1802" priority="1805" operator="greaterThan">
      <formula>1</formula>
    </cfRule>
  </conditionalFormatting>
  <conditionalFormatting sqref="R83 R89">
    <cfRule type="cellIs" dxfId="1801" priority="1802" operator="greaterThan">
      <formula>1</formula>
    </cfRule>
    <cfRule type="cellIs" dxfId="1800" priority="1803" operator="lessThan">
      <formula>0.8</formula>
    </cfRule>
  </conditionalFormatting>
  <conditionalFormatting sqref="R83 R89">
    <cfRule type="cellIs" dxfId="1799" priority="1798" operator="lessThan">
      <formula>0.8</formula>
    </cfRule>
    <cfRule type="cellIs" dxfId="1798" priority="1799" operator="greaterThan">
      <formula>1</formula>
    </cfRule>
  </conditionalFormatting>
  <conditionalFormatting sqref="R83 R89">
    <cfRule type="cellIs" dxfId="1797" priority="1796" operator="greaterThan">
      <formula>1</formula>
    </cfRule>
    <cfRule type="cellIs" dxfId="1796" priority="1797" operator="lessThan">
      <formula>0.8</formula>
    </cfRule>
  </conditionalFormatting>
  <conditionalFormatting sqref="P83 P89">
    <cfRule type="cellIs" dxfId="1795" priority="1795" operator="greaterThan">
      <formula>0</formula>
    </cfRule>
  </conditionalFormatting>
  <conditionalFormatting sqref="Q83 Q89">
    <cfRule type="cellIs" dxfId="1794" priority="1800" operator="lessThan">
      <formula>0</formula>
    </cfRule>
  </conditionalFormatting>
  <conditionalFormatting sqref="Q83 Q89">
    <cfRule type="cellIs" dxfId="1793" priority="1794" operator="lessThan">
      <formula>0</formula>
    </cfRule>
  </conditionalFormatting>
  <conditionalFormatting sqref="R83 R89">
    <cfRule type="cellIs" dxfId="1792" priority="1792" operator="lessThan">
      <formula>0.8</formula>
    </cfRule>
    <cfRule type="cellIs" dxfId="1791" priority="1793" operator="greaterThan">
      <formula>1</formula>
    </cfRule>
  </conditionalFormatting>
  <conditionalFormatting sqref="R83 R89">
    <cfRule type="cellIs" dxfId="1790" priority="1790" operator="greaterThan">
      <formula>1</formula>
    </cfRule>
    <cfRule type="cellIs" dxfId="1789" priority="1791" operator="lessThan">
      <formula>0.8</formula>
    </cfRule>
  </conditionalFormatting>
  <conditionalFormatting sqref="P83 P89">
    <cfRule type="cellIs" dxfId="1788" priority="1789" operator="greaterThan">
      <formula>0</formula>
    </cfRule>
  </conditionalFormatting>
  <conditionalFormatting sqref="P83 P89">
    <cfRule type="cellIs" dxfId="1787" priority="1783" operator="greaterThan">
      <formula>0</formula>
    </cfRule>
  </conditionalFormatting>
  <conditionalFormatting sqref="Q83 Q89">
    <cfRule type="cellIs" dxfId="1786" priority="1788" operator="lessThan">
      <formula>0</formula>
    </cfRule>
  </conditionalFormatting>
  <conditionalFormatting sqref="R83 R89">
    <cfRule type="cellIs" dxfId="1785" priority="1786" operator="lessThan">
      <formula>0.8</formula>
    </cfRule>
    <cfRule type="cellIs" dxfId="1784" priority="1787" operator="greaterThan">
      <formula>1</formula>
    </cfRule>
  </conditionalFormatting>
  <conditionalFormatting sqref="R83 R89">
    <cfRule type="cellIs" dxfId="1783" priority="1784" operator="greaterThan">
      <formula>1</formula>
    </cfRule>
    <cfRule type="cellIs" dxfId="1782" priority="1785" operator="lessThan">
      <formula>0.8</formula>
    </cfRule>
  </conditionalFormatting>
  <conditionalFormatting sqref="P83 P89">
    <cfRule type="cellIs" dxfId="1781" priority="1777" operator="greaterThan">
      <formula>0</formula>
    </cfRule>
  </conditionalFormatting>
  <conditionalFormatting sqref="Q83 Q89">
    <cfRule type="cellIs" dxfId="1780" priority="1782" operator="lessThan">
      <formula>0</formula>
    </cfRule>
  </conditionalFormatting>
  <conditionalFormatting sqref="R83 R89">
    <cfRule type="cellIs" dxfId="1779" priority="1780" operator="lessThan">
      <formula>0.8</formula>
    </cfRule>
    <cfRule type="cellIs" dxfId="1778" priority="1781" operator="greaterThan">
      <formula>1</formula>
    </cfRule>
  </conditionalFormatting>
  <conditionalFormatting sqref="R83 R89">
    <cfRule type="cellIs" dxfId="1777" priority="1778" operator="greaterThan">
      <formula>1</formula>
    </cfRule>
    <cfRule type="cellIs" dxfId="1776" priority="1779" operator="lessThan">
      <formula>0.8</formula>
    </cfRule>
  </conditionalFormatting>
  <conditionalFormatting sqref="R83 R89">
    <cfRule type="cellIs" dxfId="1775" priority="1774" operator="lessThan">
      <formula>0.8</formula>
    </cfRule>
    <cfRule type="cellIs" dxfId="1774" priority="1775" operator="greaterThan">
      <formula>1</formula>
    </cfRule>
  </conditionalFormatting>
  <conditionalFormatting sqref="R83 R89">
    <cfRule type="cellIs" dxfId="1773" priority="1772" operator="greaterThan">
      <formula>1</formula>
    </cfRule>
    <cfRule type="cellIs" dxfId="1772" priority="1773" operator="lessThan">
      <formula>0.8</formula>
    </cfRule>
  </conditionalFormatting>
  <conditionalFormatting sqref="P83 P89">
    <cfRule type="cellIs" dxfId="1771" priority="1771" operator="greaterThan">
      <formula>0</formula>
    </cfRule>
  </conditionalFormatting>
  <conditionalFormatting sqref="Q83 Q89">
    <cfRule type="cellIs" dxfId="1770" priority="1776" operator="lessThan">
      <formula>0</formula>
    </cfRule>
  </conditionalFormatting>
  <conditionalFormatting sqref="P83 P89">
    <cfRule type="cellIs" dxfId="1769" priority="1765" operator="greaterThan">
      <formula>0</formula>
    </cfRule>
  </conditionalFormatting>
  <conditionalFormatting sqref="Q83 Q89">
    <cfRule type="cellIs" dxfId="1768" priority="1770" operator="lessThan">
      <formula>0</formula>
    </cfRule>
  </conditionalFormatting>
  <conditionalFormatting sqref="R83 R89">
    <cfRule type="cellIs" dxfId="1767" priority="1768" operator="lessThan">
      <formula>0.8</formula>
    </cfRule>
    <cfRule type="cellIs" dxfId="1766" priority="1769" operator="greaterThan">
      <formula>1</formula>
    </cfRule>
  </conditionalFormatting>
  <conditionalFormatting sqref="R83 R89">
    <cfRule type="cellIs" dxfId="1765" priority="1766" operator="greaterThan">
      <formula>1</formula>
    </cfRule>
    <cfRule type="cellIs" dxfId="1764" priority="1767" operator="lessThan">
      <formula>0.8</formula>
    </cfRule>
  </conditionalFormatting>
  <conditionalFormatting sqref="R83 R89">
    <cfRule type="cellIs" dxfId="1763" priority="1762" operator="lessThan">
      <formula>0.8</formula>
    </cfRule>
    <cfRule type="cellIs" dxfId="1762" priority="1763" operator="greaterThan">
      <formula>1</formula>
    </cfRule>
  </conditionalFormatting>
  <conditionalFormatting sqref="R83 R89">
    <cfRule type="cellIs" dxfId="1761" priority="1760" operator="greaterThan">
      <formula>1</formula>
    </cfRule>
    <cfRule type="cellIs" dxfId="1760" priority="1761" operator="lessThan">
      <formula>0.8</formula>
    </cfRule>
  </conditionalFormatting>
  <conditionalFormatting sqref="P83 P89">
    <cfRule type="cellIs" dxfId="1759" priority="1759" operator="greaterThan">
      <formula>0</formula>
    </cfRule>
  </conditionalFormatting>
  <conditionalFormatting sqref="Q83 Q89">
    <cfRule type="cellIs" dxfId="1758" priority="1764" operator="lessThan">
      <formula>0</formula>
    </cfRule>
  </conditionalFormatting>
  <conditionalFormatting sqref="R83 R89">
    <cfRule type="cellIs" dxfId="1757" priority="1756" operator="lessThan">
      <formula>0.8</formula>
    </cfRule>
    <cfRule type="cellIs" dxfId="1756" priority="1757" operator="greaterThan">
      <formula>1</formula>
    </cfRule>
  </conditionalFormatting>
  <conditionalFormatting sqref="R83 R89">
    <cfRule type="cellIs" dxfId="1755" priority="1754" operator="greaterThan">
      <formula>1</formula>
    </cfRule>
    <cfRule type="cellIs" dxfId="1754" priority="1755" operator="lessThan">
      <formula>0.8</formula>
    </cfRule>
  </conditionalFormatting>
  <conditionalFormatting sqref="P83 P89">
    <cfRule type="cellIs" dxfId="1753" priority="1753" operator="greaterThan">
      <formula>0</formula>
    </cfRule>
  </conditionalFormatting>
  <conditionalFormatting sqref="Q83 Q89">
    <cfRule type="cellIs" dxfId="1752" priority="1758" operator="lessThan">
      <formula>0</formula>
    </cfRule>
  </conditionalFormatting>
  <conditionalFormatting sqref="Q83 Q89">
    <cfRule type="cellIs" dxfId="1751" priority="1752" operator="lessThan">
      <formula>0</formula>
    </cfRule>
  </conditionalFormatting>
  <conditionalFormatting sqref="R83 R89">
    <cfRule type="cellIs" dxfId="1750" priority="1750" operator="lessThan">
      <formula>0.8</formula>
    </cfRule>
    <cfRule type="cellIs" dxfId="1749" priority="1751" operator="greaterThan">
      <formula>1</formula>
    </cfRule>
  </conditionalFormatting>
  <conditionalFormatting sqref="R83 R89">
    <cfRule type="cellIs" dxfId="1748" priority="1748" operator="greaterThan">
      <formula>1</formula>
    </cfRule>
    <cfRule type="cellIs" dxfId="1747" priority="1749" operator="lessThan">
      <formula>0.8</formula>
    </cfRule>
  </conditionalFormatting>
  <conditionalFormatting sqref="P83 P89">
    <cfRule type="cellIs" dxfId="1746" priority="1747" operator="greaterThan">
      <formula>0</formula>
    </cfRule>
  </conditionalFormatting>
  <conditionalFormatting sqref="Q83 Q89">
    <cfRule type="cellIs" dxfId="1745" priority="1741" operator="lessThan">
      <formula>0</formula>
    </cfRule>
  </conditionalFormatting>
  <conditionalFormatting sqref="R83 R89">
    <cfRule type="cellIs" dxfId="1744" priority="1745" operator="lessThan">
      <formula>0.8</formula>
    </cfRule>
    <cfRule type="cellIs" dxfId="1743" priority="1746" operator="greaterThan">
      <formula>1</formula>
    </cfRule>
  </conditionalFormatting>
  <conditionalFormatting sqref="R83 R89">
    <cfRule type="cellIs" dxfId="1742" priority="1743" operator="greaterThan">
      <formula>1</formula>
    </cfRule>
    <cfRule type="cellIs" dxfId="1741" priority="1744" operator="lessThan">
      <formula>0.8</formula>
    </cfRule>
  </conditionalFormatting>
  <conditionalFormatting sqref="P83 P89">
    <cfRule type="cellIs" dxfId="1740" priority="1742" operator="greaterThan">
      <formula>0</formula>
    </cfRule>
  </conditionalFormatting>
  <conditionalFormatting sqref="Q83 Q89">
    <cfRule type="cellIs" dxfId="1739" priority="1740" operator="lessThan">
      <formula>0</formula>
    </cfRule>
  </conditionalFormatting>
  <conditionalFormatting sqref="R83 R89">
    <cfRule type="cellIs" dxfId="1738" priority="1738" operator="lessThan">
      <formula>0.8</formula>
    </cfRule>
    <cfRule type="cellIs" dxfId="1737" priority="1739" operator="greaterThan">
      <formula>1</formula>
    </cfRule>
  </conditionalFormatting>
  <conditionalFormatting sqref="R83 R89">
    <cfRule type="cellIs" dxfId="1736" priority="1736" operator="greaterThan">
      <formula>1</formula>
    </cfRule>
    <cfRule type="cellIs" dxfId="1735" priority="1737" operator="lessThan">
      <formula>0.8</formula>
    </cfRule>
  </conditionalFormatting>
  <conditionalFormatting sqref="P83 P89">
    <cfRule type="cellIs" dxfId="1734" priority="1735" operator="greaterThan">
      <formula>0</formula>
    </cfRule>
  </conditionalFormatting>
  <conditionalFormatting sqref="Q83 Q89">
    <cfRule type="cellIs" dxfId="1733" priority="1734" operator="lessThan">
      <formula>0</formula>
    </cfRule>
  </conditionalFormatting>
  <conditionalFormatting sqref="R83 R89">
    <cfRule type="cellIs" dxfId="1732" priority="1732" operator="lessThan">
      <formula>0.8</formula>
    </cfRule>
    <cfRule type="cellIs" dxfId="1731" priority="1733" operator="greaterThan">
      <formula>1</formula>
    </cfRule>
  </conditionalFormatting>
  <conditionalFormatting sqref="R83 R89">
    <cfRule type="cellIs" dxfId="1730" priority="1730" operator="greaterThan">
      <formula>1</formula>
    </cfRule>
    <cfRule type="cellIs" dxfId="1729" priority="1731" operator="lessThan">
      <formula>0.8</formula>
    </cfRule>
  </conditionalFormatting>
  <conditionalFormatting sqref="P83 P89">
    <cfRule type="cellIs" dxfId="1728" priority="1729" operator="greaterThan">
      <formula>0</formula>
    </cfRule>
  </conditionalFormatting>
  <conditionalFormatting sqref="Q83 Q89">
    <cfRule type="cellIs" dxfId="1727" priority="1728" operator="lessThan">
      <formula>0</formula>
    </cfRule>
  </conditionalFormatting>
  <conditionalFormatting sqref="R83 R89">
    <cfRule type="cellIs" dxfId="1726" priority="1726" operator="lessThan">
      <formula>0.8</formula>
    </cfRule>
    <cfRule type="cellIs" dxfId="1725" priority="1727" operator="greaterThan">
      <formula>1</formula>
    </cfRule>
  </conditionalFormatting>
  <conditionalFormatting sqref="R83 R89">
    <cfRule type="cellIs" dxfId="1724" priority="1724" operator="greaterThan">
      <formula>1</formula>
    </cfRule>
    <cfRule type="cellIs" dxfId="1723" priority="1725" operator="lessThan">
      <formula>0.8</formula>
    </cfRule>
  </conditionalFormatting>
  <conditionalFormatting sqref="P83 P89">
    <cfRule type="cellIs" dxfId="1722" priority="1723" operator="greaterThan">
      <formula>0</formula>
    </cfRule>
  </conditionalFormatting>
  <conditionalFormatting sqref="Q83 Q89">
    <cfRule type="cellIs" dxfId="1721" priority="1722" operator="lessThan">
      <formula>0</formula>
    </cfRule>
  </conditionalFormatting>
  <conditionalFormatting sqref="R83 R89">
    <cfRule type="cellIs" dxfId="1720" priority="1720" operator="lessThan">
      <formula>0.8</formula>
    </cfRule>
    <cfRule type="cellIs" dxfId="1719" priority="1721" operator="greaterThan">
      <formula>1</formula>
    </cfRule>
  </conditionalFormatting>
  <conditionalFormatting sqref="R83 R89">
    <cfRule type="cellIs" dxfId="1718" priority="1718" operator="greaterThan">
      <formula>1</formula>
    </cfRule>
    <cfRule type="cellIs" dxfId="1717" priority="1719" operator="lessThan">
      <formula>0.8</formula>
    </cfRule>
  </conditionalFormatting>
  <conditionalFormatting sqref="P83 P89">
    <cfRule type="cellIs" dxfId="1716" priority="1717" operator="greaterThan">
      <formula>0</formula>
    </cfRule>
  </conditionalFormatting>
  <conditionalFormatting sqref="Q83 Q89">
    <cfRule type="cellIs" dxfId="1715" priority="1716" operator="lessThan">
      <formula>0</formula>
    </cfRule>
  </conditionalFormatting>
  <conditionalFormatting sqref="R83 R89">
    <cfRule type="cellIs" dxfId="1714" priority="1714" operator="lessThan">
      <formula>0.8</formula>
    </cfRule>
    <cfRule type="cellIs" dxfId="1713" priority="1715" operator="greaterThan">
      <formula>1</formula>
    </cfRule>
  </conditionalFormatting>
  <conditionalFormatting sqref="R83 R89">
    <cfRule type="cellIs" dxfId="1712" priority="1712" operator="greaterThan">
      <formula>1</formula>
    </cfRule>
    <cfRule type="cellIs" dxfId="1711" priority="1713" operator="lessThan">
      <formula>0.8</formula>
    </cfRule>
  </conditionalFormatting>
  <conditionalFormatting sqref="P83 P89">
    <cfRule type="cellIs" dxfId="1710" priority="1711" operator="greaterThan">
      <formula>0</formula>
    </cfRule>
  </conditionalFormatting>
  <conditionalFormatting sqref="P83 P89">
    <cfRule type="cellIs" dxfId="1709" priority="1705" operator="greaterThan">
      <formula>0</formula>
    </cfRule>
  </conditionalFormatting>
  <conditionalFormatting sqref="Q83 Q89">
    <cfRule type="cellIs" dxfId="1708" priority="1710" operator="lessThan">
      <formula>0</formula>
    </cfRule>
  </conditionalFormatting>
  <conditionalFormatting sqref="R83 R89">
    <cfRule type="cellIs" dxfId="1707" priority="1708" operator="lessThan">
      <formula>0.8</formula>
    </cfRule>
    <cfRule type="cellIs" dxfId="1706" priority="1709" operator="greaterThan">
      <formula>1</formula>
    </cfRule>
  </conditionalFormatting>
  <conditionalFormatting sqref="R83 R89">
    <cfRule type="cellIs" dxfId="1705" priority="1706" operator="greaterThan">
      <formula>1</formula>
    </cfRule>
    <cfRule type="cellIs" dxfId="1704" priority="1707" operator="lessThan">
      <formula>0.8</formula>
    </cfRule>
  </conditionalFormatting>
  <conditionalFormatting sqref="P83 P89">
    <cfRule type="cellIs" dxfId="1703" priority="1699" operator="greaterThan">
      <formula>0</formula>
    </cfRule>
  </conditionalFormatting>
  <conditionalFormatting sqref="Q83 Q89">
    <cfRule type="cellIs" dxfId="1702" priority="1704" operator="lessThan">
      <formula>0</formula>
    </cfRule>
  </conditionalFormatting>
  <conditionalFormatting sqref="R83 R89">
    <cfRule type="cellIs" dxfId="1701" priority="1702" operator="lessThan">
      <formula>0.8</formula>
    </cfRule>
    <cfRule type="cellIs" dxfId="1700" priority="1703" operator="greaterThan">
      <formula>1</formula>
    </cfRule>
  </conditionalFormatting>
  <conditionalFormatting sqref="R83 R89">
    <cfRule type="cellIs" dxfId="1699" priority="1700" operator="greaterThan">
      <formula>1</formula>
    </cfRule>
    <cfRule type="cellIs" dxfId="1698" priority="1701" operator="lessThan">
      <formula>0.8</formula>
    </cfRule>
  </conditionalFormatting>
  <conditionalFormatting sqref="R83 R89">
    <cfRule type="cellIs" dxfId="1697" priority="1696" operator="lessThan">
      <formula>0.8</formula>
    </cfRule>
    <cfRule type="cellIs" dxfId="1696" priority="1697" operator="greaterThan">
      <formula>1</formula>
    </cfRule>
  </conditionalFormatting>
  <conditionalFormatting sqref="R83 R89">
    <cfRule type="cellIs" dxfId="1695" priority="1694" operator="greaterThan">
      <formula>1</formula>
    </cfRule>
    <cfRule type="cellIs" dxfId="1694" priority="1695" operator="lessThan">
      <formula>0.8</formula>
    </cfRule>
  </conditionalFormatting>
  <conditionalFormatting sqref="P83 P89">
    <cfRule type="cellIs" dxfId="1693" priority="1693" operator="greaterThan">
      <formula>0</formula>
    </cfRule>
  </conditionalFormatting>
  <conditionalFormatting sqref="Q83 Q89">
    <cfRule type="cellIs" dxfId="1692" priority="1698" operator="lessThan">
      <formula>0</formula>
    </cfRule>
  </conditionalFormatting>
  <conditionalFormatting sqref="Q83 Q89">
    <cfRule type="cellIs" dxfId="1691" priority="1687" operator="lessThan">
      <formula>0</formula>
    </cfRule>
  </conditionalFormatting>
  <conditionalFormatting sqref="P83 P89">
    <cfRule type="cellIs" dxfId="1690" priority="1688" operator="greaterThan">
      <formula>0</formula>
    </cfRule>
  </conditionalFormatting>
  <conditionalFormatting sqref="R83 R89">
    <cfRule type="cellIs" dxfId="1689" priority="1691" operator="lessThan">
      <formula>0.8</formula>
    </cfRule>
    <cfRule type="cellIs" dxfId="1688" priority="1692" operator="greaterThan">
      <formula>1</formula>
    </cfRule>
  </conditionalFormatting>
  <conditionalFormatting sqref="R83 R89">
    <cfRule type="cellIs" dxfId="1687" priority="1689" operator="greaterThan">
      <formula>1</formula>
    </cfRule>
    <cfRule type="cellIs" dxfId="1686" priority="1690" operator="lessThan">
      <formula>0.8</formula>
    </cfRule>
  </conditionalFormatting>
  <conditionalFormatting sqref="Q83 Q89">
    <cfRule type="cellIs" dxfId="1685" priority="1681" operator="lessThan">
      <formula>0</formula>
    </cfRule>
  </conditionalFormatting>
  <conditionalFormatting sqref="R83 R89">
    <cfRule type="cellIs" dxfId="1684" priority="1685" operator="lessThan">
      <formula>0.8</formula>
    </cfRule>
    <cfRule type="cellIs" dxfId="1683" priority="1686" operator="greaterThan">
      <formula>1</formula>
    </cfRule>
  </conditionalFormatting>
  <conditionalFormatting sqref="R83 R89">
    <cfRule type="cellIs" dxfId="1682" priority="1683" operator="greaterThan">
      <formula>1</formula>
    </cfRule>
    <cfRule type="cellIs" dxfId="1681" priority="1684" operator="lessThan">
      <formula>0.8</formula>
    </cfRule>
  </conditionalFormatting>
  <conditionalFormatting sqref="P83 P89">
    <cfRule type="cellIs" dxfId="1680" priority="1682" operator="greaterThan">
      <formula>0</formula>
    </cfRule>
  </conditionalFormatting>
  <conditionalFormatting sqref="Q83 Q89">
    <cfRule type="cellIs" dxfId="1679" priority="1680" operator="lessThan">
      <formula>0</formula>
    </cfRule>
  </conditionalFormatting>
  <conditionalFormatting sqref="R83 R89">
    <cfRule type="cellIs" dxfId="1678" priority="1678" operator="lessThan">
      <formula>0.8</formula>
    </cfRule>
    <cfRule type="cellIs" dxfId="1677" priority="1679" operator="greaterThan">
      <formula>1</formula>
    </cfRule>
  </conditionalFormatting>
  <conditionalFormatting sqref="R83 R89">
    <cfRule type="cellIs" dxfId="1676" priority="1676" operator="greaterThan">
      <formula>1</formula>
    </cfRule>
    <cfRule type="cellIs" dxfId="1675" priority="1677" operator="lessThan">
      <formula>0.8</formula>
    </cfRule>
  </conditionalFormatting>
  <conditionalFormatting sqref="P83 P89">
    <cfRule type="cellIs" dxfId="1674" priority="1675" operator="greaterThan">
      <formula>0</formula>
    </cfRule>
  </conditionalFormatting>
  <conditionalFormatting sqref="Q83 Q89">
    <cfRule type="cellIs" dxfId="1673" priority="1674" operator="lessThan">
      <formula>0</formula>
    </cfRule>
  </conditionalFormatting>
  <conditionalFormatting sqref="R83 R89">
    <cfRule type="cellIs" dxfId="1672" priority="1672" operator="lessThan">
      <formula>0.8</formula>
    </cfRule>
    <cfRule type="cellIs" dxfId="1671" priority="1673" operator="greaterThan">
      <formula>1</formula>
    </cfRule>
  </conditionalFormatting>
  <conditionalFormatting sqref="R83 R89">
    <cfRule type="cellIs" dxfId="1670" priority="1670" operator="greaterThan">
      <formula>1</formula>
    </cfRule>
    <cfRule type="cellIs" dxfId="1669" priority="1671" operator="lessThan">
      <formula>0.8</formula>
    </cfRule>
  </conditionalFormatting>
  <conditionalFormatting sqref="P83 P89">
    <cfRule type="cellIs" dxfId="1668" priority="1669" operator="greaterThan">
      <formula>0</formula>
    </cfRule>
  </conditionalFormatting>
  <conditionalFormatting sqref="Q83 Q89">
    <cfRule type="cellIs" dxfId="1667" priority="1668" operator="lessThan">
      <formula>0</formula>
    </cfRule>
  </conditionalFormatting>
  <conditionalFormatting sqref="R83 R89">
    <cfRule type="cellIs" dxfId="1666" priority="1666" operator="lessThan">
      <formula>0.8</formula>
    </cfRule>
    <cfRule type="cellIs" dxfId="1665" priority="1667" operator="greaterThan">
      <formula>1</formula>
    </cfRule>
  </conditionalFormatting>
  <conditionalFormatting sqref="R83 R89">
    <cfRule type="cellIs" dxfId="1664" priority="1664" operator="greaterThan">
      <formula>1</formula>
    </cfRule>
    <cfRule type="cellIs" dxfId="1663" priority="1665" operator="lessThan">
      <formula>0.8</formula>
    </cfRule>
  </conditionalFormatting>
  <conditionalFormatting sqref="P83 P89">
    <cfRule type="cellIs" dxfId="1662" priority="1663" operator="greaterThan">
      <formula>0</formula>
    </cfRule>
  </conditionalFormatting>
  <conditionalFormatting sqref="Q32:Q39">
    <cfRule type="cellIs" dxfId="1661" priority="1657" operator="lessThan">
      <formula>0</formula>
    </cfRule>
  </conditionalFormatting>
  <conditionalFormatting sqref="P39">
    <cfRule type="cellIs" dxfId="1660" priority="1658" operator="greaterThan">
      <formula>0</formula>
    </cfRule>
  </conditionalFormatting>
  <conditionalFormatting sqref="R32:R39">
    <cfRule type="cellIs" dxfId="1659" priority="1661" operator="lessThan">
      <formula>0.8</formula>
    </cfRule>
    <cfRule type="cellIs" dxfId="1658" priority="1662" operator="greaterThan">
      <formula>1</formula>
    </cfRule>
  </conditionalFormatting>
  <conditionalFormatting sqref="R32:R39">
    <cfRule type="cellIs" dxfId="1657" priority="1659" operator="greaterThan">
      <formula>1</formula>
    </cfRule>
    <cfRule type="cellIs" dxfId="1656" priority="1660" operator="lessThan">
      <formula>0.8</formula>
    </cfRule>
  </conditionalFormatting>
  <conditionalFormatting sqref="Q32:Q39">
    <cfRule type="cellIs" dxfId="1655" priority="1651" operator="lessThan">
      <formula>0</formula>
    </cfRule>
  </conditionalFormatting>
  <conditionalFormatting sqref="R32:R39">
    <cfRule type="cellIs" dxfId="1654" priority="1655" operator="lessThan">
      <formula>0.8</formula>
    </cfRule>
    <cfRule type="cellIs" dxfId="1653" priority="1656" operator="greaterThan">
      <formula>1</formula>
    </cfRule>
  </conditionalFormatting>
  <conditionalFormatting sqref="R32:R39">
    <cfRule type="cellIs" dxfId="1652" priority="1653" operator="greaterThan">
      <formula>1</formula>
    </cfRule>
    <cfRule type="cellIs" dxfId="1651" priority="1654" operator="lessThan">
      <formula>0.8</formula>
    </cfRule>
  </conditionalFormatting>
  <conditionalFormatting sqref="P39">
    <cfRule type="cellIs" dxfId="1650" priority="1652" operator="greaterThan">
      <formula>0</formula>
    </cfRule>
  </conditionalFormatting>
  <conditionalFormatting sqref="Q32:Q39">
    <cfRule type="cellIs" dxfId="1649" priority="1650" operator="lessThan">
      <formula>0</formula>
    </cfRule>
  </conditionalFormatting>
  <conditionalFormatting sqref="R32:R39">
    <cfRule type="cellIs" dxfId="1648" priority="1648" operator="lessThan">
      <formula>0.8</formula>
    </cfRule>
    <cfRule type="cellIs" dxfId="1647" priority="1649" operator="greaterThan">
      <formula>1</formula>
    </cfRule>
  </conditionalFormatting>
  <conditionalFormatting sqref="R32:R39">
    <cfRule type="cellIs" dxfId="1646" priority="1646" operator="greaterThan">
      <formula>1</formula>
    </cfRule>
    <cfRule type="cellIs" dxfId="1645" priority="1647" operator="lessThan">
      <formula>0.8</formula>
    </cfRule>
  </conditionalFormatting>
  <conditionalFormatting sqref="P39">
    <cfRule type="cellIs" dxfId="1644" priority="1645" operator="greaterThan">
      <formula>0</formula>
    </cfRule>
  </conditionalFormatting>
  <conditionalFormatting sqref="Q32:Q39">
    <cfRule type="cellIs" dxfId="1643" priority="1644" operator="lessThan">
      <formula>0</formula>
    </cfRule>
  </conditionalFormatting>
  <conditionalFormatting sqref="R32:R39">
    <cfRule type="cellIs" dxfId="1642" priority="1642" operator="lessThan">
      <formula>0.8</formula>
    </cfRule>
    <cfRule type="cellIs" dxfId="1641" priority="1643" operator="greaterThan">
      <formula>1</formula>
    </cfRule>
  </conditionalFormatting>
  <conditionalFormatting sqref="R32:R39">
    <cfRule type="cellIs" dxfId="1640" priority="1640" operator="greaterThan">
      <formula>1</formula>
    </cfRule>
    <cfRule type="cellIs" dxfId="1639" priority="1641" operator="lessThan">
      <formula>0.8</formula>
    </cfRule>
  </conditionalFormatting>
  <conditionalFormatting sqref="P39">
    <cfRule type="cellIs" dxfId="1638" priority="1639" operator="greaterThan">
      <formula>0</formula>
    </cfRule>
  </conditionalFormatting>
  <conditionalFormatting sqref="Q32:Q39">
    <cfRule type="cellIs" dxfId="1637" priority="1633" operator="lessThan">
      <formula>0</formula>
    </cfRule>
  </conditionalFormatting>
  <conditionalFormatting sqref="R32:R39">
    <cfRule type="cellIs" dxfId="1636" priority="1637" operator="lessThan">
      <formula>0.8</formula>
    </cfRule>
    <cfRule type="cellIs" dxfId="1635" priority="1638" operator="greaterThan">
      <formula>1</formula>
    </cfRule>
  </conditionalFormatting>
  <conditionalFormatting sqref="R32:R39">
    <cfRule type="cellIs" dxfId="1634" priority="1635" operator="greaterThan">
      <formula>1</formula>
    </cfRule>
    <cfRule type="cellIs" dxfId="1633" priority="1636" operator="lessThan">
      <formula>0.8</formula>
    </cfRule>
  </conditionalFormatting>
  <conditionalFormatting sqref="P39">
    <cfRule type="cellIs" dxfId="1632" priority="1634" operator="greaterThan">
      <formula>0</formula>
    </cfRule>
  </conditionalFormatting>
  <conditionalFormatting sqref="Q32:Q39">
    <cfRule type="cellIs" dxfId="1631" priority="1632" operator="lessThan">
      <formula>0</formula>
    </cfRule>
  </conditionalFormatting>
  <conditionalFormatting sqref="R32:R39">
    <cfRule type="cellIs" dxfId="1630" priority="1630" operator="lessThan">
      <formula>0.8</formula>
    </cfRule>
    <cfRule type="cellIs" dxfId="1629" priority="1631" operator="greaterThan">
      <formula>1</formula>
    </cfRule>
  </conditionalFormatting>
  <conditionalFormatting sqref="R32:R39">
    <cfRule type="cellIs" dxfId="1628" priority="1628" operator="greaterThan">
      <formula>1</formula>
    </cfRule>
    <cfRule type="cellIs" dxfId="1627" priority="1629" operator="lessThan">
      <formula>0.8</formula>
    </cfRule>
  </conditionalFormatting>
  <conditionalFormatting sqref="P39">
    <cfRule type="cellIs" dxfId="1626" priority="1627" operator="greaterThan">
      <formula>0</formula>
    </cfRule>
  </conditionalFormatting>
  <conditionalFormatting sqref="Q32:Q39">
    <cfRule type="cellIs" dxfId="1625" priority="1626" operator="lessThan">
      <formula>0</formula>
    </cfRule>
  </conditionalFormatting>
  <conditionalFormatting sqref="R32:R39">
    <cfRule type="cellIs" dxfId="1624" priority="1624" operator="lessThan">
      <formula>0.8</formula>
    </cfRule>
    <cfRule type="cellIs" dxfId="1623" priority="1625" operator="greaterThan">
      <formula>1</formula>
    </cfRule>
  </conditionalFormatting>
  <conditionalFormatting sqref="R32:R39">
    <cfRule type="cellIs" dxfId="1622" priority="1622" operator="greaterThan">
      <formula>1</formula>
    </cfRule>
    <cfRule type="cellIs" dxfId="1621" priority="1623" operator="lessThan">
      <formula>0.8</formula>
    </cfRule>
  </conditionalFormatting>
  <conditionalFormatting sqref="P39">
    <cfRule type="cellIs" dxfId="1620" priority="1621" operator="greaterThan">
      <formula>0</formula>
    </cfRule>
  </conditionalFormatting>
  <conditionalFormatting sqref="Q32:Q39">
    <cfRule type="cellIs" dxfId="1619" priority="1620" operator="lessThan">
      <formula>0</formula>
    </cfRule>
  </conditionalFormatting>
  <conditionalFormatting sqref="R32:R39">
    <cfRule type="cellIs" dxfId="1618" priority="1618" operator="lessThan">
      <formula>0.8</formula>
    </cfRule>
    <cfRule type="cellIs" dxfId="1617" priority="1619" operator="greaterThan">
      <formula>1</formula>
    </cfRule>
  </conditionalFormatting>
  <conditionalFormatting sqref="R32:R39">
    <cfRule type="cellIs" dxfId="1616" priority="1616" operator="greaterThan">
      <formula>1</formula>
    </cfRule>
    <cfRule type="cellIs" dxfId="1615" priority="1617" operator="lessThan">
      <formula>0.8</formula>
    </cfRule>
  </conditionalFormatting>
  <conditionalFormatting sqref="P39">
    <cfRule type="cellIs" dxfId="1614" priority="1615" operator="greaterThan">
      <formula>0</formula>
    </cfRule>
  </conditionalFormatting>
  <conditionalFormatting sqref="Q32:Q39">
    <cfRule type="cellIs" dxfId="1613" priority="1614" operator="lessThan">
      <formula>0</formula>
    </cfRule>
  </conditionalFormatting>
  <conditionalFormatting sqref="R32:R39">
    <cfRule type="cellIs" dxfId="1612" priority="1612" operator="lessThan">
      <formula>0.8</formula>
    </cfRule>
    <cfRule type="cellIs" dxfId="1611" priority="1613" operator="greaterThan">
      <formula>1</formula>
    </cfRule>
  </conditionalFormatting>
  <conditionalFormatting sqref="R32:R39">
    <cfRule type="cellIs" dxfId="1610" priority="1610" operator="greaterThan">
      <formula>1</formula>
    </cfRule>
    <cfRule type="cellIs" dxfId="1609" priority="1611" operator="lessThan">
      <formula>0.8</formula>
    </cfRule>
  </conditionalFormatting>
  <conditionalFormatting sqref="P39">
    <cfRule type="cellIs" dxfId="1608" priority="1609" operator="greaterThan">
      <formula>0</formula>
    </cfRule>
  </conditionalFormatting>
  <conditionalFormatting sqref="Q32:Q39">
    <cfRule type="cellIs" dxfId="1607" priority="1608" operator="lessThan">
      <formula>0</formula>
    </cfRule>
  </conditionalFormatting>
  <conditionalFormatting sqref="R32:R39">
    <cfRule type="cellIs" dxfId="1606" priority="1606" operator="lessThan">
      <formula>0.8</formula>
    </cfRule>
    <cfRule type="cellIs" dxfId="1605" priority="1607" operator="greaterThan">
      <formula>1</formula>
    </cfRule>
  </conditionalFormatting>
  <conditionalFormatting sqref="R32:R39">
    <cfRule type="cellIs" dxfId="1604" priority="1604" operator="greaterThan">
      <formula>1</formula>
    </cfRule>
    <cfRule type="cellIs" dxfId="1603" priority="1605" operator="lessThan">
      <formula>0.8</formula>
    </cfRule>
  </conditionalFormatting>
  <conditionalFormatting sqref="P39">
    <cfRule type="cellIs" dxfId="1602" priority="1603" operator="greaterThan">
      <formula>0</formula>
    </cfRule>
  </conditionalFormatting>
  <conditionalFormatting sqref="P39">
    <cfRule type="cellIs" dxfId="1601" priority="1597" operator="greaterThan">
      <formula>0</formula>
    </cfRule>
  </conditionalFormatting>
  <conditionalFormatting sqref="Q32:Q39">
    <cfRule type="cellIs" dxfId="1600" priority="1602" operator="lessThan">
      <formula>0</formula>
    </cfRule>
  </conditionalFormatting>
  <conditionalFormatting sqref="R32:R39">
    <cfRule type="cellIs" dxfId="1599" priority="1600" operator="lessThan">
      <formula>0.8</formula>
    </cfRule>
    <cfRule type="cellIs" dxfId="1598" priority="1601" operator="greaterThan">
      <formula>1</formula>
    </cfRule>
  </conditionalFormatting>
  <conditionalFormatting sqref="R32:R39">
    <cfRule type="cellIs" dxfId="1597" priority="1598" operator="greaterThan">
      <formula>1</formula>
    </cfRule>
    <cfRule type="cellIs" dxfId="1596" priority="1599" operator="lessThan">
      <formula>0.8</formula>
    </cfRule>
  </conditionalFormatting>
  <conditionalFormatting sqref="P39">
    <cfRule type="cellIs" dxfId="1595" priority="1591" operator="greaterThan">
      <formula>0</formula>
    </cfRule>
  </conditionalFormatting>
  <conditionalFormatting sqref="Q32:Q39">
    <cfRule type="cellIs" dxfId="1594" priority="1596" operator="lessThan">
      <formula>0</formula>
    </cfRule>
  </conditionalFormatting>
  <conditionalFormatting sqref="R32:R39">
    <cfRule type="cellIs" dxfId="1593" priority="1594" operator="lessThan">
      <formula>0.8</formula>
    </cfRule>
    <cfRule type="cellIs" dxfId="1592" priority="1595" operator="greaterThan">
      <formula>1</formula>
    </cfRule>
  </conditionalFormatting>
  <conditionalFormatting sqref="R32:R39">
    <cfRule type="cellIs" dxfId="1591" priority="1592" operator="greaterThan">
      <formula>1</formula>
    </cfRule>
    <cfRule type="cellIs" dxfId="1590" priority="1593" operator="lessThan">
      <formula>0.8</formula>
    </cfRule>
  </conditionalFormatting>
  <conditionalFormatting sqref="R32:R39">
    <cfRule type="cellIs" dxfId="1589" priority="1588" operator="lessThan">
      <formula>0.8</formula>
    </cfRule>
    <cfRule type="cellIs" dxfId="1588" priority="1589" operator="greaterThan">
      <formula>1</formula>
    </cfRule>
  </conditionalFormatting>
  <conditionalFormatting sqref="R32:R39">
    <cfRule type="cellIs" dxfId="1587" priority="1586" operator="greaterThan">
      <formula>1</formula>
    </cfRule>
    <cfRule type="cellIs" dxfId="1586" priority="1587" operator="lessThan">
      <formula>0.8</formula>
    </cfRule>
  </conditionalFormatting>
  <conditionalFormatting sqref="P39">
    <cfRule type="cellIs" dxfId="1585" priority="1585" operator="greaterThan">
      <formula>0</formula>
    </cfRule>
  </conditionalFormatting>
  <conditionalFormatting sqref="Q32:Q39">
    <cfRule type="cellIs" dxfId="1584" priority="1590" operator="lessThan">
      <formula>0</formula>
    </cfRule>
  </conditionalFormatting>
  <conditionalFormatting sqref="Q32:Q39">
    <cfRule type="cellIs" dxfId="1583" priority="1579" operator="lessThan">
      <formula>0</formula>
    </cfRule>
  </conditionalFormatting>
  <conditionalFormatting sqref="P39">
    <cfRule type="cellIs" dxfId="1582" priority="1580" operator="greaterThan">
      <formula>0</formula>
    </cfRule>
  </conditionalFormatting>
  <conditionalFormatting sqref="R32:R39">
    <cfRule type="cellIs" dxfId="1581" priority="1583" operator="lessThan">
      <formula>0.8</formula>
    </cfRule>
    <cfRule type="cellIs" dxfId="1580" priority="1584" operator="greaterThan">
      <formula>1</formula>
    </cfRule>
  </conditionalFormatting>
  <conditionalFormatting sqref="R32:R39">
    <cfRule type="cellIs" dxfId="1579" priority="1581" operator="greaterThan">
      <formula>1</formula>
    </cfRule>
    <cfRule type="cellIs" dxfId="1578" priority="1582" operator="lessThan">
      <formula>0.8</formula>
    </cfRule>
  </conditionalFormatting>
  <conditionalFormatting sqref="Q32:Q39">
    <cfRule type="cellIs" dxfId="1577" priority="1573" operator="lessThan">
      <formula>0</formula>
    </cfRule>
  </conditionalFormatting>
  <conditionalFormatting sqref="R32:R39">
    <cfRule type="cellIs" dxfId="1576" priority="1577" operator="lessThan">
      <formula>0.8</formula>
    </cfRule>
    <cfRule type="cellIs" dxfId="1575" priority="1578" operator="greaterThan">
      <formula>1</formula>
    </cfRule>
  </conditionalFormatting>
  <conditionalFormatting sqref="R32:R39">
    <cfRule type="cellIs" dxfId="1574" priority="1575" operator="greaterThan">
      <formula>1</formula>
    </cfRule>
    <cfRule type="cellIs" dxfId="1573" priority="1576" operator="lessThan">
      <formula>0.8</formula>
    </cfRule>
  </conditionalFormatting>
  <conditionalFormatting sqref="P39">
    <cfRule type="cellIs" dxfId="1572" priority="1574" operator="greaterThan">
      <formula>0</formula>
    </cfRule>
  </conditionalFormatting>
  <conditionalFormatting sqref="Q32:Q39">
    <cfRule type="cellIs" dxfId="1571" priority="1572" operator="lessThan">
      <formula>0</formula>
    </cfRule>
  </conditionalFormatting>
  <conditionalFormatting sqref="R32:R39">
    <cfRule type="cellIs" dxfId="1570" priority="1570" operator="lessThan">
      <formula>0.8</formula>
    </cfRule>
    <cfRule type="cellIs" dxfId="1569" priority="1571" operator="greaterThan">
      <formula>1</formula>
    </cfRule>
  </conditionalFormatting>
  <conditionalFormatting sqref="R32:R39">
    <cfRule type="cellIs" dxfId="1568" priority="1568" operator="greaterThan">
      <formula>1</formula>
    </cfRule>
    <cfRule type="cellIs" dxfId="1567" priority="1569" operator="lessThan">
      <formula>0.8</formula>
    </cfRule>
  </conditionalFormatting>
  <conditionalFormatting sqref="P39">
    <cfRule type="cellIs" dxfId="1566" priority="1567" operator="greaterThan">
      <formula>0</formula>
    </cfRule>
  </conditionalFormatting>
  <conditionalFormatting sqref="Q32:Q39">
    <cfRule type="cellIs" dxfId="1565" priority="1566" operator="lessThan">
      <formula>0</formula>
    </cfRule>
  </conditionalFormatting>
  <conditionalFormatting sqref="R32:R39">
    <cfRule type="cellIs" dxfId="1564" priority="1564" operator="lessThan">
      <formula>0.8</formula>
    </cfRule>
    <cfRule type="cellIs" dxfId="1563" priority="1565" operator="greaterThan">
      <formula>1</formula>
    </cfRule>
  </conditionalFormatting>
  <conditionalFormatting sqref="R32:R39">
    <cfRule type="cellIs" dxfId="1562" priority="1562" operator="greaterThan">
      <formula>1</formula>
    </cfRule>
    <cfRule type="cellIs" dxfId="1561" priority="1563" operator="lessThan">
      <formula>0.8</formula>
    </cfRule>
  </conditionalFormatting>
  <conditionalFormatting sqref="P39">
    <cfRule type="cellIs" dxfId="1560" priority="1561" operator="greaterThan">
      <formula>0</formula>
    </cfRule>
  </conditionalFormatting>
  <conditionalFormatting sqref="Q32:Q39">
    <cfRule type="cellIs" dxfId="1559" priority="1555" operator="lessThan">
      <formula>0</formula>
    </cfRule>
  </conditionalFormatting>
  <conditionalFormatting sqref="P39">
    <cfRule type="cellIs" dxfId="1558" priority="1556" operator="greaterThan">
      <formula>0</formula>
    </cfRule>
  </conditionalFormatting>
  <conditionalFormatting sqref="R32:R39">
    <cfRule type="cellIs" dxfId="1557" priority="1559" operator="lessThan">
      <formula>0.8</formula>
    </cfRule>
    <cfRule type="cellIs" dxfId="1556" priority="1560" operator="greaterThan">
      <formula>1</formula>
    </cfRule>
  </conditionalFormatting>
  <conditionalFormatting sqref="R32:R39">
    <cfRule type="cellIs" dxfId="1555" priority="1557" operator="greaterThan">
      <formula>1</formula>
    </cfRule>
    <cfRule type="cellIs" dxfId="1554" priority="1558" operator="lessThan">
      <formula>0.8</formula>
    </cfRule>
  </conditionalFormatting>
  <conditionalFormatting sqref="Q32:Q39">
    <cfRule type="cellIs" dxfId="1553" priority="1549" operator="lessThan">
      <formula>0</formula>
    </cfRule>
  </conditionalFormatting>
  <conditionalFormatting sqref="R32:R39">
    <cfRule type="cellIs" dxfId="1552" priority="1553" operator="lessThan">
      <formula>0.8</formula>
    </cfRule>
    <cfRule type="cellIs" dxfId="1551" priority="1554" operator="greaterThan">
      <formula>1</formula>
    </cfRule>
  </conditionalFormatting>
  <conditionalFormatting sqref="R32:R39">
    <cfRule type="cellIs" dxfId="1550" priority="1551" operator="greaterThan">
      <formula>1</formula>
    </cfRule>
    <cfRule type="cellIs" dxfId="1549" priority="1552" operator="lessThan">
      <formula>0.8</formula>
    </cfRule>
  </conditionalFormatting>
  <conditionalFormatting sqref="P39">
    <cfRule type="cellIs" dxfId="1548" priority="1550" operator="greaterThan">
      <formula>0</formula>
    </cfRule>
  </conditionalFormatting>
  <conditionalFormatting sqref="Q32:Q39">
    <cfRule type="cellIs" dxfId="1547" priority="1548" operator="lessThan">
      <formula>0</formula>
    </cfRule>
  </conditionalFormatting>
  <conditionalFormatting sqref="R32:R39">
    <cfRule type="cellIs" dxfId="1546" priority="1546" operator="lessThan">
      <formula>0.8</formula>
    </cfRule>
    <cfRule type="cellIs" dxfId="1545" priority="1547" operator="greaterThan">
      <formula>1</formula>
    </cfRule>
  </conditionalFormatting>
  <conditionalFormatting sqref="R32:R39">
    <cfRule type="cellIs" dxfId="1544" priority="1544" operator="greaterThan">
      <formula>1</formula>
    </cfRule>
    <cfRule type="cellIs" dxfId="1543" priority="1545" operator="lessThan">
      <formula>0.8</formula>
    </cfRule>
  </conditionalFormatting>
  <conditionalFormatting sqref="P39">
    <cfRule type="cellIs" dxfId="1542" priority="1543" operator="greaterThan">
      <formula>0</formula>
    </cfRule>
  </conditionalFormatting>
  <conditionalFormatting sqref="Q32:Q39">
    <cfRule type="cellIs" dxfId="1541" priority="1542" operator="lessThan">
      <formula>0</formula>
    </cfRule>
  </conditionalFormatting>
  <conditionalFormatting sqref="R32:R39">
    <cfRule type="cellIs" dxfId="1540" priority="1540" operator="lessThan">
      <formula>0.8</formula>
    </cfRule>
    <cfRule type="cellIs" dxfId="1539" priority="1541" operator="greaterThan">
      <formula>1</formula>
    </cfRule>
  </conditionalFormatting>
  <conditionalFormatting sqref="R32:R39">
    <cfRule type="cellIs" dxfId="1538" priority="1538" operator="greaterThan">
      <formula>1</formula>
    </cfRule>
    <cfRule type="cellIs" dxfId="1537" priority="1539" operator="lessThan">
      <formula>0.8</formula>
    </cfRule>
  </conditionalFormatting>
  <conditionalFormatting sqref="P39">
    <cfRule type="cellIs" dxfId="1536" priority="1537" operator="greaterThan">
      <formula>0</formula>
    </cfRule>
  </conditionalFormatting>
  <conditionalFormatting sqref="Q19:Q25">
    <cfRule type="cellIs" dxfId="1535" priority="1536" operator="lessThan">
      <formula>0</formula>
    </cfRule>
  </conditionalFormatting>
  <conditionalFormatting sqref="R19:R25">
    <cfRule type="cellIs" dxfId="1534" priority="1534" operator="lessThan">
      <formula>0.8</formula>
    </cfRule>
    <cfRule type="cellIs" dxfId="1533" priority="1535" operator="greaterThan">
      <formula>1</formula>
    </cfRule>
  </conditionalFormatting>
  <conditionalFormatting sqref="R19:R25">
    <cfRule type="cellIs" dxfId="1532" priority="1532" operator="greaterThan">
      <formula>1</formula>
    </cfRule>
    <cfRule type="cellIs" dxfId="1531" priority="1533" operator="lessThan">
      <formula>0.8</formula>
    </cfRule>
  </conditionalFormatting>
  <conditionalFormatting sqref="R19:R25">
    <cfRule type="cellIs" dxfId="1530" priority="1529" operator="lessThan">
      <formula>0.8</formula>
    </cfRule>
    <cfRule type="cellIs" dxfId="1529" priority="1530" operator="greaterThan">
      <formula>1</formula>
    </cfRule>
  </conditionalFormatting>
  <conditionalFormatting sqref="R19:R25">
    <cfRule type="cellIs" dxfId="1528" priority="1527" operator="greaterThan">
      <formula>1</formula>
    </cfRule>
    <cfRule type="cellIs" dxfId="1527" priority="1528" operator="lessThan">
      <formula>0.8</formula>
    </cfRule>
  </conditionalFormatting>
  <conditionalFormatting sqref="Q19:Q25">
    <cfRule type="cellIs" dxfId="1526" priority="1531" operator="lessThan">
      <formula>0</formula>
    </cfRule>
  </conditionalFormatting>
  <conditionalFormatting sqref="R19:R25">
    <cfRule type="cellIs" dxfId="1525" priority="1524" operator="lessThan">
      <formula>0.8</formula>
    </cfRule>
    <cfRule type="cellIs" dxfId="1524" priority="1525" operator="greaterThan">
      <formula>1</formula>
    </cfRule>
  </conditionalFormatting>
  <conditionalFormatting sqref="R19:R25">
    <cfRule type="cellIs" dxfId="1523" priority="1522" operator="greaterThan">
      <formula>1</formula>
    </cfRule>
    <cfRule type="cellIs" dxfId="1522" priority="1523" operator="lessThan">
      <formula>0.8</formula>
    </cfRule>
  </conditionalFormatting>
  <conditionalFormatting sqref="Q19:Q25">
    <cfRule type="cellIs" dxfId="1521" priority="1526" operator="lessThan">
      <formula>0</formula>
    </cfRule>
  </conditionalFormatting>
  <conditionalFormatting sqref="Q19:Q25">
    <cfRule type="cellIs" dxfId="1520" priority="1521" operator="lessThan">
      <formula>0</formula>
    </cfRule>
  </conditionalFormatting>
  <conditionalFormatting sqref="R19:R25">
    <cfRule type="cellIs" dxfId="1519" priority="1519" operator="lessThan">
      <formula>0.8</formula>
    </cfRule>
    <cfRule type="cellIs" dxfId="1518" priority="1520" operator="greaterThan">
      <formula>1</formula>
    </cfRule>
  </conditionalFormatting>
  <conditionalFormatting sqref="R19:R25">
    <cfRule type="cellIs" dxfId="1517" priority="1517" operator="greaterThan">
      <formula>1</formula>
    </cfRule>
    <cfRule type="cellIs" dxfId="1516" priority="1518" operator="lessThan">
      <formula>0.8</formula>
    </cfRule>
  </conditionalFormatting>
  <conditionalFormatting sqref="Q135:Q136">
    <cfRule type="cellIs" dxfId="1515" priority="1516" operator="lessThan">
      <formula>0</formula>
    </cfRule>
  </conditionalFormatting>
  <conditionalFormatting sqref="R135:R136 R139:R144">
    <cfRule type="cellIs" dxfId="1514" priority="1514" operator="lessThan">
      <formula>0.8</formula>
    </cfRule>
    <cfRule type="cellIs" dxfId="1513" priority="1515" operator="greaterThan">
      <formula>1</formula>
    </cfRule>
  </conditionalFormatting>
  <conditionalFormatting sqref="R135:R136 R139:R144">
    <cfRule type="cellIs" dxfId="1512" priority="1512" operator="greaterThan">
      <formula>1</formula>
    </cfRule>
    <cfRule type="cellIs" dxfId="1511" priority="1513" operator="lessThan">
      <formula>0.8</formula>
    </cfRule>
  </conditionalFormatting>
  <conditionalFormatting sqref="P135:P136 P139 P141 P143">
    <cfRule type="cellIs" dxfId="1510" priority="1511" operator="greaterThan">
      <formula>0</formula>
    </cfRule>
  </conditionalFormatting>
  <conditionalFormatting sqref="P135:P136 P139 P141 P143">
    <cfRule type="cellIs" dxfId="1509" priority="1505" operator="greaterThan">
      <formula>0</formula>
    </cfRule>
  </conditionalFormatting>
  <conditionalFormatting sqref="Q135:Q136">
    <cfRule type="cellIs" dxfId="1508" priority="1510" operator="lessThan">
      <formula>0</formula>
    </cfRule>
  </conditionalFormatting>
  <conditionalFormatting sqref="R135:R136 R139:R144">
    <cfRule type="cellIs" dxfId="1507" priority="1508" operator="lessThan">
      <formula>0.8</formula>
    </cfRule>
    <cfRule type="cellIs" dxfId="1506" priority="1509" operator="greaterThan">
      <formula>1</formula>
    </cfRule>
  </conditionalFormatting>
  <conditionalFormatting sqref="R135:R136 R139:R144">
    <cfRule type="cellIs" dxfId="1505" priority="1506" operator="greaterThan">
      <formula>1</formula>
    </cfRule>
    <cfRule type="cellIs" dxfId="1504" priority="1507" operator="lessThan">
      <formula>0.8</formula>
    </cfRule>
  </conditionalFormatting>
  <conditionalFormatting sqref="Q19:Q25">
    <cfRule type="cellIs" dxfId="1503" priority="1504" operator="lessThan">
      <formula>0</formula>
    </cfRule>
  </conditionalFormatting>
  <conditionalFormatting sqref="R19:R25">
    <cfRule type="cellIs" dxfId="1502" priority="1502" operator="lessThan">
      <formula>0.8</formula>
    </cfRule>
    <cfRule type="cellIs" dxfId="1501" priority="1503" operator="greaterThan">
      <formula>1</formula>
    </cfRule>
  </conditionalFormatting>
  <conditionalFormatting sqref="R19:R25">
    <cfRule type="cellIs" dxfId="1500" priority="1500" operator="greaterThan">
      <formula>1</formula>
    </cfRule>
    <cfRule type="cellIs" dxfId="1499" priority="1501" operator="lessThan">
      <formula>0.8</formula>
    </cfRule>
  </conditionalFormatting>
  <conditionalFormatting sqref="Q19:Q25">
    <cfRule type="cellIs" dxfId="1498" priority="1499" operator="lessThan">
      <formula>0</formula>
    </cfRule>
  </conditionalFormatting>
  <conditionalFormatting sqref="R19:R25">
    <cfRule type="cellIs" dxfId="1497" priority="1497" operator="lessThan">
      <formula>0.8</formula>
    </cfRule>
    <cfRule type="cellIs" dxfId="1496" priority="1498" operator="greaterThan">
      <formula>1</formula>
    </cfRule>
  </conditionalFormatting>
  <conditionalFormatting sqref="R19:R25">
    <cfRule type="cellIs" dxfId="1495" priority="1495" operator="greaterThan">
      <formula>1</formula>
    </cfRule>
    <cfRule type="cellIs" dxfId="1494" priority="1496" operator="lessThan">
      <formula>0.8</formula>
    </cfRule>
  </conditionalFormatting>
  <conditionalFormatting sqref="Q19:Q25">
    <cfRule type="cellIs" dxfId="1493" priority="1494" operator="lessThan">
      <formula>0</formula>
    </cfRule>
  </conditionalFormatting>
  <conditionalFormatting sqref="R19:R25">
    <cfRule type="cellIs" dxfId="1492" priority="1492" operator="lessThan">
      <formula>0.8</formula>
    </cfRule>
    <cfRule type="cellIs" dxfId="1491" priority="1493" operator="greaterThan">
      <formula>1</formula>
    </cfRule>
  </conditionalFormatting>
  <conditionalFormatting sqref="R19:R25">
    <cfRule type="cellIs" dxfId="1490" priority="1490" operator="greaterThan">
      <formula>1</formula>
    </cfRule>
    <cfRule type="cellIs" dxfId="1489" priority="1491" operator="lessThan">
      <formula>0.8</formula>
    </cfRule>
  </conditionalFormatting>
  <conditionalFormatting sqref="Q19:Q25">
    <cfRule type="cellIs" dxfId="1488" priority="1489" operator="lessThan">
      <formula>0</formula>
    </cfRule>
  </conditionalFormatting>
  <conditionalFormatting sqref="R19:R25">
    <cfRule type="cellIs" dxfId="1487" priority="1487" operator="lessThan">
      <formula>0.8</formula>
    </cfRule>
    <cfRule type="cellIs" dxfId="1486" priority="1488" operator="greaterThan">
      <formula>1</formula>
    </cfRule>
  </conditionalFormatting>
  <conditionalFormatting sqref="R19:R25">
    <cfRule type="cellIs" dxfId="1485" priority="1485" operator="greaterThan">
      <formula>1</formula>
    </cfRule>
    <cfRule type="cellIs" dxfId="1484" priority="1486" operator="lessThan">
      <formula>0.8</formula>
    </cfRule>
  </conditionalFormatting>
  <conditionalFormatting sqref="R19:R25">
    <cfRule type="cellIs" dxfId="1483" priority="1482" operator="lessThan">
      <formula>0.8</formula>
    </cfRule>
    <cfRule type="cellIs" dxfId="1482" priority="1483" operator="greaterThan">
      <formula>1</formula>
    </cfRule>
  </conditionalFormatting>
  <conditionalFormatting sqref="R19:R25">
    <cfRule type="cellIs" dxfId="1481" priority="1480" operator="greaterThan">
      <formula>1</formula>
    </cfRule>
    <cfRule type="cellIs" dxfId="1480" priority="1481" operator="lessThan">
      <formula>0.8</formula>
    </cfRule>
  </conditionalFormatting>
  <conditionalFormatting sqref="Q19:Q25">
    <cfRule type="cellIs" dxfId="1479" priority="1484" operator="lessThan">
      <formula>0</formula>
    </cfRule>
  </conditionalFormatting>
  <conditionalFormatting sqref="Q19:Q25">
    <cfRule type="cellIs" dxfId="1478" priority="1479" operator="lessThan">
      <formula>0</formula>
    </cfRule>
  </conditionalFormatting>
  <conditionalFormatting sqref="R19:R25">
    <cfRule type="cellIs" dxfId="1477" priority="1477" operator="lessThan">
      <formula>0.8</formula>
    </cfRule>
    <cfRule type="cellIs" dxfId="1476" priority="1478" operator="greaterThan">
      <formula>1</formula>
    </cfRule>
  </conditionalFormatting>
  <conditionalFormatting sqref="R19:R25">
    <cfRule type="cellIs" dxfId="1475" priority="1475" operator="greaterThan">
      <formula>1</formula>
    </cfRule>
    <cfRule type="cellIs" dxfId="1474" priority="1476" operator="lessThan">
      <formula>0.8</formula>
    </cfRule>
  </conditionalFormatting>
  <conditionalFormatting sqref="Q19:Q25">
    <cfRule type="cellIs" dxfId="1473" priority="1474" operator="lessThan">
      <formula>0</formula>
    </cfRule>
  </conditionalFormatting>
  <conditionalFormatting sqref="R19:R25">
    <cfRule type="cellIs" dxfId="1472" priority="1472" operator="lessThan">
      <formula>0.8</formula>
    </cfRule>
    <cfRule type="cellIs" dxfId="1471" priority="1473" operator="greaterThan">
      <formula>1</formula>
    </cfRule>
  </conditionalFormatting>
  <conditionalFormatting sqref="R19:R25">
    <cfRule type="cellIs" dxfId="1470" priority="1470" operator="greaterThan">
      <formula>1</formula>
    </cfRule>
    <cfRule type="cellIs" dxfId="1469" priority="1471" operator="lessThan">
      <formula>0.8</formula>
    </cfRule>
  </conditionalFormatting>
  <conditionalFormatting sqref="Q19:Q25">
    <cfRule type="cellIs" dxfId="1468" priority="1469" operator="lessThan">
      <formula>0</formula>
    </cfRule>
  </conditionalFormatting>
  <conditionalFormatting sqref="R19:R25">
    <cfRule type="cellIs" dxfId="1467" priority="1467" operator="lessThan">
      <formula>0.8</formula>
    </cfRule>
    <cfRule type="cellIs" dxfId="1466" priority="1468" operator="greaterThan">
      <formula>1</formula>
    </cfRule>
  </conditionalFormatting>
  <conditionalFormatting sqref="R19:R25">
    <cfRule type="cellIs" dxfId="1465" priority="1465" operator="greaterThan">
      <formula>1</formula>
    </cfRule>
    <cfRule type="cellIs" dxfId="1464" priority="1466" operator="lessThan">
      <formula>0.8</formula>
    </cfRule>
  </conditionalFormatting>
  <conditionalFormatting sqref="Q19:Q25">
    <cfRule type="cellIs" dxfId="1463" priority="1464" operator="lessThan">
      <formula>0</formula>
    </cfRule>
  </conditionalFormatting>
  <conditionalFormatting sqref="R19:R25">
    <cfRule type="cellIs" dxfId="1462" priority="1462" operator="lessThan">
      <formula>0.8</formula>
    </cfRule>
    <cfRule type="cellIs" dxfId="1461" priority="1463" operator="greaterThan">
      <formula>1</formula>
    </cfRule>
  </conditionalFormatting>
  <conditionalFormatting sqref="R19:R25">
    <cfRule type="cellIs" dxfId="1460" priority="1460" operator="greaterThan">
      <formula>1</formula>
    </cfRule>
    <cfRule type="cellIs" dxfId="1459" priority="1461" operator="lessThan">
      <formula>0.8</formula>
    </cfRule>
  </conditionalFormatting>
  <conditionalFormatting sqref="Q19:Q25">
    <cfRule type="cellIs" dxfId="1458" priority="1459" operator="lessThan">
      <formula>0</formula>
    </cfRule>
  </conditionalFormatting>
  <conditionalFormatting sqref="R19:R25">
    <cfRule type="cellIs" dxfId="1457" priority="1457" operator="lessThan">
      <formula>0.8</formula>
    </cfRule>
    <cfRule type="cellIs" dxfId="1456" priority="1458" operator="greaterThan">
      <formula>1</formula>
    </cfRule>
  </conditionalFormatting>
  <conditionalFormatting sqref="R19:R25">
    <cfRule type="cellIs" dxfId="1455" priority="1455" operator="greaterThan">
      <formula>1</formula>
    </cfRule>
    <cfRule type="cellIs" dxfId="1454" priority="1456" operator="lessThan">
      <formula>0.8</formula>
    </cfRule>
  </conditionalFormatting>
  <conditionalFormatting sqref="Q19:Q25">
    <cfRule type="cellIs" dxfId="1453" priority="1454" operator="lessThan">
      <formula>0</formula>
    </cfRule>
  </conditionalFormatting>
  <conditionalFormatting sqref="R19:R25">
    <cfRule type="cellIs" dxfId="1452" priority="1452" operator="lessThan">
      <formula>0.8</formula>
    </cfRule>
    <cfRule type="cellIs" dxfId="1451" priority="1453" operator="greaterThan">
      <formula>1</formula>
    </cfRule>
  </conditionalFormatting>
  <conditionalFormatting sqref="R19:R25">
    <cfRule type="cellIs" dxfId="1450" priority="1450" operator="greaterThan">
      <formula>1</formula>
    </cfRule>
    <cfRule type="cellIs" dxfId="1449" priority="1451" operator="lessThan">
      <formula>0.8</formula>
    </cfRule>
  </conditionalFormatting>
  <conditionalFormatting sqref="Q19:Q25">
    <cfRule type="cellIs" dxfId="1448" priority="1449" operator="lessThan">
      <formula>0</formula>
    </cfRule>
  </conditionalFormatting>
  <conditionalFormatting sqref="R19:R25">
    <cfRule type="cellIs" dxfId="1447" priority="1447" operator="lessThan">
      <formula>0.8</formula>
    </cfRule>
    <cfRule type="cellIs" dxfId="1446" priority="1448" operator="greaterThan">
      <formula>1</formula>
    </cfRule>
  </conditionalFormatting>
  <conditionalFormatting sqref="R19:R25">
    <cfRule type="cellIs" dxfId="1445" priority="1445" operator="greaterThan">
      <formula>1</formula>
    </cfRule>
    <cfRule type="cellIs" dxfId="1444" priority="1446" operator="lessThan">
      <formula>0.8</formula>
    </cfRule>
  </conditionalFormatting>
  <conditionalFormatting sqref="Q19:Q25">
    <cfRule type="cellIs" dxfId="1443" priority="1444" operator="lessThan">
      <formula>0</formula>
    </cfRule>
  </conditionalFormatting>
  <conditionalFormatting sqref="R19:R25">
    <cfRule type="cellIs" dxfId="1442" priority="1442" operator="lessThan">
      <formula>0.8</formula>
    </cfRule>
    <cfRule type="cellIs" dxfId="1441" priority="1443" operator="greaterThan">
      <formula>1</formula>
    </cfRule>
  </conditionalFormatting>
  <conditionalFormatting sqref="R19:R25">
    <cfRule type="cellIs" dxfId="1440" priority="1440" operator="greaterThan">
      <formula>1</formula>
    </cfRule>
    <cfRule type="cellIs" dxfId="1439" priority="1441" operator="lessThan">
      <formula>0.8</formula>
    </cfRule>
  </conditionalFormatting>
  <conditionalFormatting sqref="Q19:Q25">
    <cfRule type="cellIs" dxfId="1438" priority="1439" operator="lessThan">
      <formula>0</formula>
    </cfRule>
  </conditionalFormatting>
  <conditionalFormatting sqref="R19:R25">
    <cfRule type="cellIs" dxfId="1437" priority="1437" operator="lessThan">
      <formula>0.8</formula>
    </cfRule>
    <cfRule type="cellIs" dxfId="1436" priority="1438" operator="greaterThan">
      <formula>1</formula>
    </cfRule>
  </conditionalFormatting>
  <conditionalFormatting sqref="R19:R25">
    <cfRule type="cellIs" dxfId="1435" priority="1435" operator="greaterThan">
      <formula>1</formula>
    </cfRule>
    <cfRule type="cellIs" dxfId="1434" priority="1436" operator="lessThan">
      <formula>0.8</formula>
    </cfRule>
  </conditionalFormatting>
  <conditionalFormatting sqref="R19:R25">
    <cfRule type="cellIs" dxfId="1433" priority="1432" operator="lessThan">
      <formula>0.8</formula>
    </cfRule>
    <cfRule type="cellIs" dxfId="1432" priority="1433" operator="greaterThan">
      <formula>1</formula>
    </cfRule>
  </conditionalFormatting>
  <conditionalFormatting sqref="R19:R25">
    <cfRule type="cellIs" dxfId="1431" priority="1430" operator="greaterThan">
      <formula>1</formula>
    </cfRule>
    <cfRule type="cellIs" dxfId="1430" priority="1431" operator="lessThan">
      <formula>0.8</formula>
    </cfRule>
  </conditionalFormatting>
  <conditionalFormatting sqref="Q19:Q25">
    <cfRule type="cellIs" dxfId="1429" priority="1434" operator="lessThan">
      <formula>0</formula>
    </cfRule>
  </conditionalFormatting>
  <conditionalFormatting sqref="Q40">
    <cfRule type="cellIs" dxfId="1428" priority="1429" operator="lessThan">
      <formula>0</formula>
    </cfRule>
  </conditionalFormatting>
  <conditionalFormatting sqref="R40">
    <cfRule type="cellIs" dxfId="1427" priority="1427" operator="lessThan">
      <formula>0.8</formula>
    </cfRule>
    <cfRule type="cellIs" dxfId="1426" priority="1428" operator="greaterThan">
      <formula>1</formula>
    </cfRule>
  </conditionalFormatting>
  <conditionalFormatting sqref="R40">
    <cfRule type="cellIs" dxfId="1425" priority="1425" operator="greaterThan">
      <formula>1</formula>
    </cfRule>
    <cfRule type="cellIs" dxfId="1424" priority="1426" operator="lessThan">
      <formula>0.8</formula>
    </cfRule>
  </conditionalFormatting>
  <conditionalFormatting sqref="P40">
    <cfRule type="cellIs" dxfId="1423" priority="1424" operator="greaterThan">
      <formula>0</formula>
    </cfRule>
  </conditionalFormatting>
  <conditionalFormatting sqref="P40">
    <cfRule type="cellIs" dxfId="1422" priority="1418" operator="greaterThan">
      <formula>0</formula>
    </cfRule>
  </conditionalFormatting>
  <conditionalFormatting sqref="Q40">
    <cfRule type="cellIs" dxfId="1421" priority="1423" operator="lessThan">
      <formula>0</formula>
    </cfRule>
  </conditionalFormatting>
  <conditionalFormatting sqref="R40">
    <cfRule type="cellIs" dxfId="1420" priority="1421" operator="lessThan">
      <formula>0.8</formula>
    </cfRule>
    <cfRule type="cellIs" dxfId="1419" priority="1422" operator="greaterThan">
      <formula>1</formula>
    </cfRule>
  </conditionalFormatting>
  <conditionalFormatting sqref="R40">
    <cfRule type="cellIs" dxfId="1418" priority="1419" operator="greaterThan">
      <formula>1</formula>
    </cfRule>
    <cfRule type="cellIs" dxfId="1417" priority="1420" operator="lessThan">
      <formula>0.8</formula>
    </cfRule>
  </conditionalFormatting>
  <conditionalFormatting sqref="P40">
    <cfRule type="cellIs" dxfId="1416" priority="1412" operator="greaterThan">
      <formula>0</formula>
    </cfRule>
  </conditionalFormatting>
  <conditionalFormatting sqref="Q40">
    <cfRule type="cellIs" dxfId="1415" priority="1417" operator="lessThan">
      <formula>0</formula>
    </cfRule>
  </conditionalFormatting>
  <conditionalFormatting sqref="R40">
    <cfRule type="cellIs" dxfId="1414" priority="1415" operator="lessThan">
      <formula>0.8</formula>
    </cfRule>
    <cfRule type="cellIs" dxfId="1413" priority="1416" operator="greaterThan">
      <formula>1</formula>
    </cfRule>
  </conditionalFormatting>
  <conditionalFormatting sqref="R40">
    <cfRule type="cellIs" dxfId="1412" priority="1413" operator="greaterThan">
      <formula>1</formula>
    </cfRule>
    <cfRule type="cellIs" dxfId="1411" priority="1414" operator="lessThan">
      <formula>0.8</formula>
    </cfRule>
  </conditionalFormatting>
  <conditionalFormatting sqref="Q40">
    <cfRule type="cellIs" dxfId="1410" priority="1411" operator="lessThan">
      <formula>0</formula>
    </cfRule>
  </conditionalFormatting>
  <conditionalFormatting sqref="R40">
    <cfRule type="cellIs" dxfId="1409" priority="1409" operator="lessThan">
      <formula>0.8</formula>
    </cfRule>
    <cfRule type="cellIs" dxfId="1408" priority="1410" operator="greaterThan">
      <formula>1</formula>
    </cfRule>
  </conditionalFormatting>
  <conditionalFormatting sqref="R40">
    <cfRule type="cellIs" dxfId="1407" priority="1407" operator="greaterThan">
      <formula>1</formula>
    </cfRule>
    <cfRule type="cellIs" dxfId="1406" priority="1408" operator="lessThan">
      <formula>0.8</formula>
    </cfRule>
  </conditionalFormatting>
  <conditionalFormatting sqref="P40">
    <cfRule type="cellIs" dxfId="1405" priority="1406" operator="greaterThan">
      <formula>0</formula>
    </cfRule>
  </conditionalFormatting>
  <conditionalFormatting sqref="P40">
    <cfRule type="cellIs" dxfId="1404" priority="1400" operator="greaterThan">
      <formula>0</formula>
    </cfRule>
  </conditionalFormatting>
  <conditionalFormatting sqref="Q40">
    <cfRule type="cellIs" dxfId="1403" priority="1405" operator="lessThan">
      <formula>0</formula>
    </cfRule>
  </conditionalFormatting>
  <conditionalFormatting sqref="R40">
    <cfRule type="cellIs" dxfId="1402" priority="1403" operator="lessThan">
      <formula>0.8</formula>
    </cfRule>
    <cfRule type="cellIs" dxfId="1401" priority="1404" operator="greaterThan">
      <formula>1</formula>
    </cfRule>
  </conditionalFormatting>
  <conditionalFormatting sqref="R40">
    <cfRule type="cellIs" dxfId="1400" priority="1401" operator="greaterThan">
      <formula>1</formula>
    </cfRule>
    <cfRule type="cellIs" dxfId="1399" priority="1402" operator="lessThan">
      <formula>0.8</formula>
    </cfRule>
  </conditionalFormatting>
  <conditionalFormatting sqref="P40">
    <cfRule type="cellIs" dxfId="1398" priority="1394" operator="greaterThan">
      <formula>0</formula>
    </cfRule>
  </conditionalFormatting>
  <conditionalFormatting sqref="Q40">
    <cfRule type="cellIs" dxfId="1397" priority="1399" operator="lessThan">
      <formula>0</formula>
    </cfRule>
  </conditionalFormatting>
  <conditionalFormatting sqref="R40">
    <cfRule type="cellIs" dxfId="1396" priority="1397" operator="lessThan">
      <formula>0.8</formula>
    </cfRule>
    <cfRule type="cellIs" dxfId="1395" priority="1398" operator="greaterThan">
      <formula>1</formula>
    </cfRule>
  </conditionalFormatting>
  <conditionalFormatting sqref="R40">
    <cfRule type="cellIs" dxfId="1394" priority="1395" operator="greaterThan">
      <formula>1</formula>
    </cfRule>
    <cfRule type="cellIs" dxfId="1393" priority="1396" operator="lessThan">
      <formula>0.8</formula>
    </cfRule>
  </conditionalFormatting>
  <conditionalFormatting sqref="P40">
    <cfRule type="cellIs" dxfId="1392" priority="1388" operator="greaterThan">
      <formula>0</formula>
    </cfRule>
  </conditionalFormatting>
  <conditionalFormatting sqref="Q40">
    <cfRule type="cellIs" dxfId="1391" priority="1393" operator="lessThan">
      <formula>0</formula>
    </cfRule>
  </conditionalFormatting>
  <conditionalFormatting sqref="R40">
    <cfRule type="cellIs" dxfId="1390" priority="1391" operator="lessThan">
      <formula>0.8</formula>
    </cfRule>
    <cfRule type="cellIs" dxfId="1389" priority="1392" operator="greaterThan">
      <formula>1</formula>
    </cfRule>
  </conditionalFormatting>
  <conditionalFormatting sqref="R40">
    <cfRule type="cellIs" dxfId="1388" priority="1389" operator="greaterThan">
      <formula>1</formula>
    </cfRule>
    <cfRule type="cellIs" dxfId="1387" priority="1390" operator="lessThan">
      <formula>0.8</formula>
    </cfRule>
  </conditionalFormatting>
  <conditionalFormatting sqref="Q40">
    <cfRule type="cellIs" dxfId="1386" priority="1382" operator="lessThan">
      <formula>0</formula>
    </cfRule>
  </conditionalFormatting>
  <conditionalFormatting sqref="P40">
    <cfRule type="cellIs" dxfId="1385" priority="1383" operator="greaterThan">
      <formula>0</formula>
    </cfRule>
  </conditionalFormatting>
  <conditionalFormatting sqref="R40">
    <cfRule type="cellIs" dxfId="1384" priority="1386" operator="lessThan">
      <formula>0.8</formula>
    </cfRule>
    <cfRule type="cellIs" dxfId="1383" priority="1387" operator="greaterThan">
      <formula>1</formula>
    </cfRule>
  </conditionalFormatting>
  <conditionalFormatting sqref="R40">
    <cfRule type="cellIs" dxfId="1382" priority="1384" operator="greaterThan">
      <formula>1</formula>
    </cfRule>
    <cfRule type="cellIs" dxfId="1381" priority="1385" operator="lessThan">
      <formula>0.8</formula>
    </cfRule>
  </conditionalFormatting>
  <conditionalFormatting sqref="Q40">
    <cfRule type="cellIs" dxfId="1380" priority="1376" operator="lessThan">
      <formula>0</formula>
    </cfRule>
  </conditionalFormatting>
  <conditionalFormatting sqref="R40">
    <cfRule type="cellIs" dxfId="1379" priority="1380" operator="lessThan">
      <formula>0.8</formula>
    </cfRule>
    <cfRule type="cellIs" dxfId="1378" priority="1381" operator="greaterThan">
      <formula>1</formula>
    </cfRule>
  </conditionalFormatting>
  <conditionalFormatting sqref="R40">
    <cfRule type="cellIs" dxfId="1377" priority="1378" operator="greaterThan">
      <formula>1</formula>
    </cfRule>
    <cfRule type="cellIs" dxfId="1376" priority="1379" operator="lessThan">
      <formula>0.8</formula>
    </cfRule>
  </conditionalFormatting>
  <conditionalFormatting sqref="P40">
    <cfRule type="cellIs" dxfId="1375" priority="1377" operator="greaterThan">
      <formula>0</formula>
    </cfRule>
  </conditionalFormatting>
  <conditionalFormatting sqref="Q40">
    <cfRule type="cellIs" dxfId="1374" priority="1375" operator="lessThan">
      <formula>0</formula>
    </cfRule>
  </conditionalFormatting>
  <conditionalFormatting sqref="R40">
    <cfRule type="cellIs" dxfId="1373" priority="1373" operator="lessThan">
      <formula>0.8</formula>
    </cfRule>
    <cfRule type="cellIs" dxfId="1372" priority="1374" operator="greaterThan">
      <formula>1</formula>
    </cfRule>
  </conditionalFormatting>
  <conditionalFormatting sqref="R40">
    <cfRule type="cellIs" dxfId="1371" priority="1371" operator="greaterThan">
      <formula>1</formula>
    </cfRule>
    <cfRule type="cellIs" dxfId="1370" priority="1372" operator="lessThan">
      <formula>0.8</formula>
    </cfRule>
  </conditionalFormatting>
  <conditionalFormatting sqref="P40">
    <cfRule type="cellIs" dxfId="1369" priority="1370" operator="greaterThan">
      <formula>0</formula>
    </cfRule>
  </conditionalFormatting>
  <conditionalFormatting sqref="Q40">
    <cfRule type="cellIs" dxfId="1368" priority="1369" operator="lessThan">
      <formula>0</formula>
    </cfRule>
  </conditionalFormatting>
  <conditionalFormatting sqref="R40">
    <cfRule type="cellIs" dxfId="1367" priority="1367" operator="lessThan">
      <formula>0.8</formula>
    </cfRule>
    <cfRule type="cellIs" dxfId="1366" priority="1368" operator="greaterThan">
      <formula>1</formula>
    </cfRule>
  </conditionalFormatting>
  <conditionalFormatting sqref="R40">
    <cfRule type="cellIs" dxfId="1365" priority="1365" operator="greaterThan">
      <formula>1</formula>
    </cfRule>
    <cfRule type="cellIs" dxfId="1364" priority="1366" operator="lessThan">
      <formula>0.8</formula>
    </cfRule>
  </conditionalFormatting>
  <conditionalFormatting sqref="P40">
    <cfRule type="cellIs" dxfId="1363" priority="1364" operator="greaterThan">
      <formula>0</formula>
    </cfRule>
  </conditionalFormatting>
  <conditionalFormatting sqref="Q32:Q39">
    <cfRule type="cellIs" dxfId="1362" priority="1363" operator="lessThan">
      <formula>0</formula>
    </cfRule>
  </conditionalFormatting>
  <conditionalFormatting sqref="R32:R39">
    <cfRule type="cellIs" dxfId="1361" priority="1361" operator="lessThan">
      <formula>0.8</formula>
    </cfRule>
    <cfRule type="cellIs" dxfId="1360" priority="1362" operator="greaterThan">
      <formula>1</formula>
    </cfRule>
  </conditionalFormatting>
  <conditionalFormatting sqref="R32:R39">
    <cfRule type="cellIs" dxfId="1359" priority="1359" operator="greaterThan">
      <formula>1</formula>
    </cfRule>
    <cfRule type="cellIs" dxfId="1358" priority="1360" operator="lessThan">
      <formula>0.8</formula>
    </cfRule>
  </conditionalFormatting>
  <conditionalFormatting sqref="P39">
    <cfRule type="cellIs" dxfId="1357" priority="1358" operator="greaterThan">
      <formula>0</formula>
    </cfRule>
  </conditionalFormatting>
  <conditionalFormatting sqref="Q32:Q39">
    <cfRule type="cellIs" dxfId="1356" priority="1357" operator="lessThan">
      <formula>0</formula>
    </cfRule>
  </conditionalFormatting>
  <conditionalFormatting sqref="R32:R39">
    <cfRule type="cellIs" dxfId="1355" priority="1355" operator="lessThan">
      <formula>0.8</formula>
    </cfRule>
    <cfRule type="cellIs" dxfId="1354" priority="1356" operator="greaterThan">
      <formula>1</formula>
    </cfRule>
  </conditionalFormatting>
  <conditionalFormatting sqref="R32:R39">
    <cfRule type="cellIs" dxfId="1353" priority="1353" operator="greaterThan">
      <formula>1</formula>
    </cfRule>
    <cfRule type="cellIs" dxfId="1352" priority="1354" operator="lessThan">
      <formula>0.8</formula>
    </cfRule>
  </conditionalFormatting>
  <conditionalFormatting sqref="P39">
    <cfRule type="cellIs" dxfId="1351" priority="1352" operator="greaterThan">
      <formula>0</formula>
    </cfRule>
  </conditionalFormatting>
  <conditionalFormatting sqref="Q32:Q39">
    <cfRule type="cellIs" dxfId="1350" priority="1351" operator="lessThan">
      <formula>0</formula>
    </cfRule>
  </conditionalFormatting>
  <conditionalFormatting sqref="R32:R39">
    <cfRule type="cellIs" dxfId="1349" priority="1349" operator="lessThan">
      <formula>0.8</formula>
    </cfRule>
    <cfRule type="cellIs" dxfId="1348" priority="1350" operator="greaterThan">
      <formula>1</formula>
    </cfRule>
  </conditionalFormatting>
  <conditionalFormatting sqref="R32:R39">
    <cfRule type="cellIs" dxfId="1347" priority="1347" operator="greaterThan">
      <formula>1</formula>
    </cfRule>
    <cfRule type="cellIs" dxfId="1346" priority="1348" operator="lessThan">
      <formula>0.8</formula>
    </cfRule>
  </conditionalFormatting>
  <conditionalFormatting sqref="P39">
    <cfRule type="cellIs" dxfId="1345" priority="1346" operator="greaterThan">
      <formula>0</formula>
    </cfRule>
  </conditionalFormatting>
  <conditionalFormatting sqref="Q32:Q39">
    <cfRule type="cellIs" dxfId="1344" priority="1345" operator="lessThan">
      <formula>0</formula>
    </cfRule>
  </conditionalFormatting>
  <conditionalFormatting sqref="R32:R39">
    <cfRule type="cellIs" dxfId="1343" priority="1343" operator="lessThan">
      <formula>0.8</formula>
    </cfRule>
    <cfRule type="cellIs" dxfId="1342" priority="1344" operator="greaterThan">
      <formula>1</formula>
    </cfRule>
  </conditionalFormatting>
  <conditionalFormatting sqref="R32:R39">
    <cfRule type="cellIs" dxfId="1341" priority="1341" operator="greaterThan">
      <formula>1</formula>
    </cfRule>
    <cfRule type="cellIs" dxfId="1340" priority="1342" operator="lessThan">
      <formula>0.8</formula>
    </cfRule>
  </conditionalFormatting>
  <conditionalFormatting sqref="P39">
    <cfRule type="cellIs" dxfId="1339" priority="1340" operator="greaterThan">
      <formula>0</formula>
    </cfRule>
  </conditionalFormatting>
  <conditionalFormatting sqref="P39">
    <cfRule type="cellIs" dxfId="1338" priority="1334" operator="greaterThan">
      <formula>0</formula>
    </cfRule>
  </conditionalFormatting>
  <conditionalFormatting sqref="Q32:Q39">
    <cfRule type="cellIs" dxfId="1337" priority="1339" operator="lessThan">
      <formula>0</formula>
    </cfRule>
  </conditionalFormatting>
  <conditionalFormatting sqref="R32:R39">
    <cfRule type="cellIs" dxfId="1336" priority="1337" operator="lessThan">
      <formula>0.8</formula>
    </cfRule>
    <cfRule type="cellIs" dxfId="1335" priority="1338" operator="greaterThan">
      <formula>1</formula>
    </cfRule>
  </conditionalFormatting>
  <conditionalFormatting sqref="R32:R39">
    <cfRule type="cellIs" dxfId="1334" priority="1335" operator="greaterThan">
      <formula>1</formula>
    </cfRule>
    <cfRule type="cellIs" dxfId="1333" priority="1336" operator="lessThan">
      <formula>0.8</formula>
    </cfRule>
  </conditionalFormatting>
  <conditionalFormatting sqref="P39">
    <cfRule type="cellIs" dxfId="1332" priority="1328" operator="greaterThan">
      <formula>0</formula>
    </cfRule>
  </conditionalFormatting>
  <conditionalFormatting sqref="Q32:Q39">
    <cfRule type="cellIs" dxfId="1331" priority="1333" operator="lessThan">
      <formula>0</formula>
    </cfRule>
  </conditionalFormatting>
  <conditionalFormatting sqref="R32:R39">
    <cfRule type="cellIs" dxfId="1330" priority="1331" operator="lessThan">
      <formula>0.8</formula>
    </cfRule>
    <cfRule type="cellIs" dxfId="1329" priority="1332" operator="greaterThan">
      <formula>1</formula>
    </cfRule>
  </conditionalFormatting>
  <conditionalFormatting sqref="R32:R39">
    <cfRule type="cellIs" dxfId="1328" priority="1329" operator="greaterThan">
      <formula>1</formula>
    </cfRule>
    <cfRule type="cellIs" dxfId="1327" priority="1330" operator="lessThan">
      <formula>0.8</formula>
    </cfRule>
  </conditionalFormatting>
  <conditionalFormatting sqref="R32:R39">
    <cfRule type="cellIs" dxfId="1326" priority="1325" operator="lessThan">
      <formula>0.8</formula>
    </cfRule>
    <cfRule type="cellIs" dxfId="1325" priority="1326" operator="greaterThan">
      <formula>1</formula>
    </cfRule>
  </conditionalFormatting>
  <conditionalFormatting sqref="R32:R39">
    <cfRule type="cellIs" dxfId="1324" priority="1323" operator="greaterThan">
      <formula>1</formula>
    </cfRule>
    <cfRule type="cellIs" dxfId="1323" priority="1324" operator="lessThan">
      <formula>0.8</formula>
    </cfRule>
  </conditionalFormatting>
  <conditionalFormatting sqref="P39">
    <cfRule type="cellIs" dxfId="1322" priority="1322" operator="greaterThan">
      <formula>0</formula>
    </cfRule>
  </conditionalFormatting>
  <conditionalFormatting sqref="Q32:Q39">
    <cfRule type="cellIs" dxfId="1321" priority="1327" operator="lessThan">
      <formula>0</formula>
    </cfRule>
  </conditionalFormatting>
  <conditionalFormatting sqref="Q32:Q39">
    <cfRule type="cellIs" dxfId="1320" priority="1321" operator="lessThan">
      <formula>0</formula>
    </cfRule>
  </conditionalFormatting>
  <conditionalFormatting sqref="R32:R39">
    <cfRule type="cellIs" dxfId="1319" priority="1319" operator="lessThan">
      <formula>0.8</formula>
    </cfRule>
    <cfRule type="cellIs" dxfId="1318" priority="1320" operator="greaterThan">
      <formula>1</formula>
    </cfRule>
  </conditionalFormatting>
  <conditionalFormatting sqref="R32:R39">
    <cfRule type="cellIs" dxfId="1317" priority="1317" operator="greaterThan">
      <formula>1</formula>
    </cfRule>
    <cfRule type="cellIs" dxfId="1316" priority="1318" operator="lessThan">
      <formula>0.8</formula>
    </cfRule>
  </conditionalFormatting>
  <conditionalFormatting sqref="P39">
    <cfRule type="cellIs" dxfId="1315" priority="1316" operator="greaterThan">
      <formula>0</formula>
    </cfRule>
  </conditionalFormatting>
  <conditionalFormatting sqref="P39">
    <cfRule type="cellIs" dxfId="1314" priority="1310" operator="greaterThan">
      <formula>0</formula>
    </cfRule>
  </conditionalFormatting>
  <conditionalFormatting sqref="Q32:Q39">
    <cfRule type="cellIs" dxfId="1313" priority="1315" operator="lessThan">
      <formula>0</formula>
    </cfRule>
  </conditionalFormatting>
  <conditionalFormatting sqref="R32:R39">
    <cfRule type="cellIs" dxfId="1312" priority="1313" operator="lessThan">
      <formula>0.8</formula>
    </cfRule>
    <cfRule type="cellIs" dxfId="1311" priority="1314" operator="greaterThan">
      <formula>1</formula>
    </cfRule>
  </conditionalFormatting>
  <conditionalFormatting sqref="R32:R39">
    <cfRule type="cellIs" dxfId="1310" priority="1311" operator="greaterThan">
      <formula>1</formula>
    </cfRule>
    <cfRule type="cellIs" dxfId="1309" priority="1312" operator="lessThan">
      <formula>0.8</formula>
    </cfRule>
  </conditionalFormatting>
  <conditionalFormatting sqref="P39">
    <cfRule type="cellIs" dxfId="1308" priority="1304" operator="greaterThan">
      <formula>0</formula>
    </cfRule>
  </conditionalFormatting>
  <conditionalFormatting sqref="Q32:Q39">
    <cfRule type="cellIs" dxfId="1307" priority="1309" operator="lessThan">
      <formula>0</formula>
    </cfRule>
  </conditionalFormatting>
  <conditionalFormatting sqref="R32:R39">
    <cfRule type="cellIs" dxfId="1306" priority="1307" operator="lessThan">
      <formula>0.8</formula>
    </cfRule>
    <cfRule type="cellIs" dxfId="1305" priority="1308" operator="greaterThan">
      <formula>1</formula>
    </cfRule>
  </conditionalFormatting>
  <conditionalFormatting sqref="R32:R39">
    <cfRule type="cellIs" dxfId="1304" priority="1305" operator="greaterThan">
      <formula>1</formula>
    </cfRule>
    <cfRule type="cellIs" dxfId="1303" priority="1306" operator="lessThan">
      <formula>0.8</formula>
    </cfRule>
  </conditionalFormatting>
  <conditionalFormatting sqref="R32:R39">
    <cfRule type="cellIs" dxfId="1302" priority="1301" operator="lessThan">
      <formula>0.8</formula>
    </cfRule>
    <cfRule type="cellIs" dxfId="1301" priority="1302" operator="greaterThan">
      <formula>1</formula>
    </cfRule>
  </conditionalFormatting>
  <conditionalFormatting sqref="R32:R39">
    <cfRule type="cellIs" dxfId="1300" priority="1299" operator="greaterThan">
      <formula>1</formula>
    </cfRule>
    <cfRule type="cellIs" dxfId="1299" priority="1300" operator="lessThan">
      <formula>0.8</formula>
    </cfRule>
  </conditionalFormatting>
  <conditionalFormatting sqref="P39">
    <cfRule type="cellIs" dxfId="1298" priority="1298" operator="greaterThan">
      <formula>0</formula>
    </cfRule>
  </conditionalFormatting>
  <conditionalFormatting sqref="Q32:Q39">
    <cfRule type="cellIs" dxfId="1297" priority="1303" operator="lessThan">
      <formula>0</formula>
    </cfRule>
  </conditionalFormatting>
  <conditionalFormatting sqref="P39">
    <cfRule type="cellIs" dxfId="1296" priority="1292" operator="greaterThan">
      <formula>0</formula>
    </cfRule>
  </conditionalFormatting>
  <conditionalFormatting sqref="Q32:Q39">
    <cfRule type="cellIs" dxfId="1295" priority="1297" operator="lessThan">
      <formula>0</formula>
    </cfRule>
  </conditionalFormatting>
  <conditionalFormatting sqref="R32:R39">
    <cfRule type="cellIs" dxfId="1294" priority="1295" operator="lessThan">
      <formula>0.8</formula>
    </cfRule>
    <cfRule type="cellIs" dxfId="1293" priority="1296" operator="greaterThan">
      <formula>1</formula>
    </cfRule>
  </conditionalFormatting>
  <conditionalFormatting sqref="R32:R39">
    <cfRule type="cellIs" dxfId="1292" priority="1293" operator="greaterThan">
      <formula>1</formula>
    </cfRule>
    <cfRule type="cellIs" dxfId="1291" priority="1294" operator="lessThan">
      <formula>0.8</formula>
    </cfRule>
  </conditionalFormatting>
  <conditionalFormatting sqref="R32:R39">
    <cfRule type="cellIs" dxfId="1290" priority="1289" operator="lessThan">
      <formula>0.8</formula>
    </cfRule>
    <cfRule type="cellIs" dxfId="1289" priority="1290" operator="greaterThan">
      <formula>1</formula>
    </cfRule>
  </conditionalFormatting>
  <conditionalFormatting sqref="R32:R39">
    <cfRule type="cellIs" dxfId="1288" priority="1287" operator="greaterThan">
      <formula>1</formula>
    </cfRule>
    <cfRule type="cellIs" dxfId="1287" priority="1288" operator="lessThan">
      <formula>0.8</formula>
    </cfRule>
  </conditionalFormatting>
  <conditionalFormatting sqref="P39">
    <cfRule type="cellIs" dxfId="1286" priority="1286" operator="greaterThan">
      <formula>0</formula>
    </cfRule>
  </conditionalFormatting>
  <conditionalFormatting sqref="Q32:Q39">
    <cfRule type="cellIs" dxfId="1285" priority="1291" operator="lessThan">
      <formula>0</formula>
    </cfRule>
  </conditionalFormatting>
  <conditionalFormatting sqref="R32:R39">
    <cfRule type="cellIs" dxfId="1284" priority="1283" operator="lessThan">
      <formula>0.8</formula>
    </cfRule>
    <cfRule type="cellIs" dxfId="1283" priority="1284" operator="greaterThan">
      <formula>1</formula>
    </cfRule>
  </conditionalFormatting>
  <conditionalFormatting sqref="R32:R39">
    <cfRule type="cellIs" dxfId="1282" priority="1281" operator="greaterThan">
      <formula>1</formula>
    </cfRule>
    <cfRule type="cellIs" dxfId="1281" priority="1282" operator="lessThan">
      <formula>0.8</formula>
    </cfRule>
  </conditionalFormatting>
  <conditionalFormatting sqref="P39">
    <cfRule type="cellIs" dxfId="1280" priority="1280" operator="greaterThan">
      <formula>0</formula>
    </cfRule>
  </conditionalFormatting>
  <conditionalFormatting sqref="Q32:Q39">
    <cfRule type="cellIs" dxfId="1279" priority="1285" operator="lessThan">
      <formula>0</formula>
    </cfRule>
  </conditionalFormatting>
  <conditionalFormatting sqref="Q32:Q39">
    <cfRule type="cellIs" dxfId="1278" priority="1279" operator="lessThan">
      <formula>0</formula>
    </cfRule>
  </conditionalFormatting>
  <conditionalFormatting sqref="R32:R39">
    <cfRule type="cellIs" dxfId="1277" priority="1277" operator="lessThan">
      <formula>0.8</formula>
    </cfRule>
    <cfRule type="cellIs" dxfId="1276" priority="1278" operator="greaterThan">
      <formula>1</formula>
    </cfRule>
  </conditionalFormatting>
  <conditionalFormatting sqref="R32:R39">
    <cfRule type="cellIs" dxfId="1275" priority="1275" operator="greaterThan">
      <formula>1</formula>
    </cfRule>
    <cfRule type="cellIs" dxfId="1274" priority="1276" operator="lessThan">
      <formula>0.8</formula>
    </cfRule>
  </conditionalFormatting>
  <conditionalFormatting sqref="P39">
    <cfRule type="cellIs" dxfId="1273" priority="1274" operator="greaterThan">
      <formula>0</formula>
    </cfRule>
  </conditionalFormatting>
  <conditionalFormatting sqref="Q32:Q39">
    <cfRule type="cellIs" dxfId="1272" priority="1268" operator="lessThan">
      <formula>0</formula>
    </cfRule>
  </conditionalFormatting>
  <conditionalFormatting sqref="R32:R39">
    <cfRule type="cellIs" dxfId="1271" priority="1272" operator="lessThan">
      <formula>0.8</formula>
    </cfRule>
    <cfRule type="cellIs" dxfId="1270" priority="1273" operator="greaterThan">
      <formula>1</formula>
    </cfRule>
  </conditionalFormatting>
  <conditionalFormatting sqref="R32:R39">
    <cfRule type="cellIs" dxfId="1269" priority="1270" operator="greaterThan">
      <formula>1</formula>
    </cfRule>
    <cfRule type="cellIs" dxfId="1268" priority="1271" operator="lessThan">
      <formula>0.8</formula>
    </cfRule>
  </conditionalFormatting>
  <conditionalFormatting sqref="P39">
    <cfRule type="cellIs" dxfId="1267" priority="1269" operator="greaterThan">
      <formula>0</formula>
    </cfRule>
  </conditionalFormatting>
  <conditionalFormatting sqref="Q32:Q39">
    <cfRule type="cellIs" dxfId="1266" priority="1267" operator="lessThan">
      <formula>0</formula>
    </cfRule>
  </conditionalFormatting>
  <conditionalFormatting sqref="R32:R39">
    <cfRule type="cellIs" dxfId="1265" priority="1265" operator="lessThan">
      <formula>0.8</formula>
    </cfRule>
    <cfRule type="cellIs" dxfId="1264" priority="1266" operator="greaterThan">
      <formula>1</formula>
    </cfRule>
  </conditionalFormatting>
  <conditionalFormatting sqref="R32:R39">
    <cfRule type="cellIs" dxfId="1263" priority="1263" operator="greaterThan">
      <formula>1</formula>
    </cfRule>
    <cfRule type="cellIs" dxfId="1262" priority="1264" operator="lessThan">
      <formula>0.8</formula>
    </cfRule>
  </conditionalFormatting>
  <conditionalFormatting sqref="P39">
    <cfRule type="cellIs" dxfId="1261" priority="1262" operator="greaterThan">
      <formula>0</formula>
    </cfRule>
  </conditionalFormatting>
  <conditionalFormatting sqref="Q32:Q39">
    <cfRule type="cellIs" dxfId="1260" priority="1261" operator="lessThan">
      <formula>0</formula>
    </cfRule>
  </conditionalFormatting>
  <conditionalFormatting sqref="R32:R39">
    <cfRule type="cellIs" dxfId="1259" priority="1259" operator="lessThan">
      <formula>0.8</formula>
    </cfRule>
    <cfRule type="cellIs" dxfId="1258" priority="1260" operator="greaterThan">
      <formula>1</formula>
    </cfRule>
  </conditionalFormatting>
  <conditionalFormatting sqref="R32:R39">
    <cfRule type="cellIs" dxfId="1257" priority="1257" operator="greaterThan">
      <formula>1</formula>
    </cfRule>
    <cfRule type="cellIs" dxfId="1256" priority="1258" operator="lessThan">
      <formula>0.8</formula>
    </cfRule>
  </conditionalFormatting>
  <conditionalFormatting sqref="P39">
    <cfRule type="cellIs" dxfId="1255" priority="1256" operator="greaterThan">
      <formula>0</formula>
    </cfRule>
  </conditionalFormatting>
  <conditionalFormatting sqref="Q32:Q39">
    <cfRule type="cellIs" dxfId="1254" priority="1255" operator="lessThan">
      <formula>0</formula>
    </cfRule>
  </conditionalFormatting>
  <conditionalFormatting sqref="R32:R39">
    <cfRule type="cellIs" dxfId="1253" priority="1253" operator="lessThan">
      <formula>0.8</formula>
    </cfRule>
    <cfRule type="cellIs" dxfId="1252" priority="1254" operator="greaterThan">
      <formula>1</formula>
    </cfRule>
  </conditionalFormatting>
  <conditionalFormatting sqref="R32:R39">
    <cfRule type="cellIs" dxfId="1251" priority="1251" operator="greaterThan">
      <formula>1</formula>
    </cfRule>
    <cfRule type="cellIs" dxfId="1250" priority="1252" operator="lessThan">
      <formula>0.8</formula>
    </cfRule>
  </conditionalFormatting>
  <conditionalFormatting sqref="P39">
    <cfRule type="cellIs" dxfId="1249" priority="1250" operator="greaterThan">
      <formula>0</formula>
    </cfRule>
  </conditionalFormatting>
  <conditionalFormatting sqref="Q32:Q39">
    <cfRule type="cellIs" dxfId="1248" priority="1249" operator="lessThan">
      <formula>0</formula>
    </cfRule>
  </conditionalFormatting>
  <conditionalFormatting sqref="R32:R39">
    <cfRule type="cellIs" dxfId="1247" priority="1247" operator="lessThan">
      <formula>0.8</formula>
    </cfRule>
    <cfRule type="cellIs" dxfId="1246" priority="1248" operator="greaterThan">
      <formula>1</formula>
    </cfRule>
  </conditionalFormatting>
  <conditionalFormatting sqref="R32:R39">
    <cfRule type="cellIs" dxfId="1245" priority="1245" operator="greaterThan">
      <formula>1</formula>
    </cfRule>
    <cfRule type="cellIs" dxfId="1244" priority="1246" operator="lessThan">
      <formula>0.8</formula>
    </cfRule>
  </conditionalFormatting>
  <conditionalFormatting sqref="P39">
    <cfRule type="cellIs" dxfId="1243" priority="1244" operator="greaterThan">
      <formula>0</formula>
    </cfRule>
  </conditionalFormatting>
  <conditionalFormatting sqref="Q32:Q39">
    <cfRule type="cellIs" dxfId="1242" priority="1243" operator="lessThan">
      <formula>0</formula>
    </cfRule>
  </conditionalFormatting>
  <conditionalFormatting sqref="R32:R39">
    <cfRule type="cellIs" dxfId="1241" priority="1241" operator="lessThan">
      <formula>0.8</formula>
    </cfRule>
    <cfRule type="cellIs" dxfId="1240" priority="1242" operator="greaterThan">
      <formula>1</formula>
    </cfRule>
  </conditionalFormatting>
  <conditionalFormatting sqref="R32:R39">
    <cfRule type="cellIs" dxfId="1239" priority="1239" operator="greaterThan">
      <formula>1</formula>
    </cfRule>
    <cfRule type="cellIs" dxfId="1238" priority="1240" operator="lessThan">
      <formula>0.8</formula>
    </cfRule>
  </conditionalFormatting>
  <conditionalFormatting sqref="P39">
    <cfRule type="cellIs" dxfId="1237" priority="1238" operator="greaterThan">
      <formula>0</formula>
    </cfRule>
  </conditionalFormatting>
  <conditionalFormatting sqref="P39">
    <cfRule type="cellIs" dxfId="1236" priority="1232" operator="greaterThan">
      <formula>0</formula>
    </cfRule>
  </conditionalFormatting>
  <conditionalFormatting sqref="Q32:Q39">
    <cfRule type="cellIs" dxfId="1235" priority="1237" operator="lessThan">
      <formula>0</formula>
    </cfRule>
  </conditionalFormatting>
  <conditionalFormatting sqref="R32:R39">
    <cfRule type="cellIs" dxfId="1234" priority="1235" operator="lessThan">
      <formula>0.8</formula>
    </cfRule>
    <cfRule type="cellIs" dxfId="1233" priority="1236" operator="greaterThan">
      <formula>1</formula>
    </cfRule>
  </conditionalFormatting>
  <conditionalFormatting sqref="R32:R39">
    <cfRule type="cellIs" dxfId="1232" priority="1233" operator="greaterThan">
      <formula>1</formula>
    </cfRule>
    <cfRule type="cellIs" dxfId="1231" priority="1234" operator="lessThan">
      <formula>0.8</formula>
    </cfRule>
  </conditionalFormatting>
  <conditionalFormatting sqref="P39">
    <cfRule type="cellIs" dxfId="1230" priority="1226" operator="greaterThan">
      <formula>0</formula>
    </cfRule>
  </conditionalFormatting>
  <conditionalFormatting sqref="Q32:Q39">
    <cfRule type="cellIs" dxfId="1229" priority="1231" operator="lessThan">
      <formula>0</formula>
    </cfRule>
  </conditionalFormatting>
  <conditionalFormatting sqref="R32:R39">
    <cfRule type="cellIs" dxfId="1228" priority="1229" operator="lessThan">
      <formula>0.8</formula>
    </cfRule>
    <cfRule type="cellIs" dxfId="1227" priority="1230" operator="greaterThan">
      <formula>1</formula>
    </cfRule>
  </conditionalFormatting>
  <conditionalFormatting sqref="R32:R39">
    <cfRule type="cellIs" dxfId="1226" priority="1227" operator="greaterThan">
      <formula>1</formula>
    </cfRule>
    <cfRule type="cellIs" dxfId="1225" priority="1228" operator="lessThan">
      <formula>0.8</formula>
    </cfRule>
  </conditionalFormatting>
  <conditionalFormatting sqref="R32:R39">
    <cfRule type="cellIs" dxfId="1224" priority="1223" operator="lessThan">
      <formula>0.8</formula>
    </cfRule>
    <cfRule type="cellIs" dxfId="1223" priority="1224" operator="greaterThan">
      <formula>1</formula>
    </cfRule>
  </conditionalFormatting>
  <conditionalFormatting sqref="R32:R39">
    <cfRule type="cellIs" dxfId="1222" priority="1221" operator="greaterThan">
      <formula>1</formula>
    </cfRule>
    <cfRule type="cellIs" dxfId="1221" priority="1222" operator="lessThan">
      <formula>0.8</formula>
    </cfRule>
  </conditionalFormatting>
  <conditionalFormatting sqref="P39">
    <cfRule type="cellIs" dxfId="1220" priority="1220" operator="greaterThan">
      <formula>0</formula>
    </cfRule>
  </conditionalFormatting>
  <conditionalFormatting sqref="Q32:Q39">
    <cfRule type="cellIs" dxfId="1219" priority="1225" operator="lessThan">
      <formula>0</formula>
    </cfRule>
  </conditionalFormatting>
  <conditionalFormatting sqref="Q32:Q39">
    <cfRule type="cellIs" dxfId="1218" priority="1214" operator="lessThan">
      <formula>0</formula>
    </cfRule>
  </conditionalFormatting>
  <conditionalFormatting sqref="P39">
    <cfRule type="cellIs" dxfId="1217" priority="1215" operator="greaterThan">
      <formula>0</formula>
    </cfRule>
  </conditionalFormatting>
  <conditionalFormatting sqref="R32:R39">
    <cfRule type="cellIs" dxfId="1216" priority="1218" operator="lessThan">
      <formula>0.8</formula>
    </cfRule>
    <cfRule type="cellIs" dxfId="1215" priority="1219" operator="greaterThan">
      <formula>1</formula>
    </cfRule>
  </conditionalFormatting>
  <conditionalFormatting sqref="R32:R39">
    <cfRule type="cellIs" dxfId="1214" priority="1216" operator="greaterThan">
      <formula>1</formula>
    </cfRule>
    <cfRule type="cellIs" dxfId="1213" priority="1217" operator="lessThan">
      <formula>0.8</formula>
    </cfRule>
  </conditionalFormatting>
  <conditionalFormatting sqref="Q32:Q39">
    <cfRule type="cellIs" dxfId="1212" priority="1208" operator="lessThan">
      <formula>0</formula>
    </cfRule>
  </conditionalFormatting>
  <conditionalFormatting sqref="R32:R39">
    <cfRule type="cellIs" dxfId="1211" priority="1212" operator="lessThan">
      <formula>0.8</formula>
    </cfRule>
    <cfRule type="cellIs" dxfId="1210" priority="1213" operator="greaterThan">
      <formula>1</formula>
    </cfRule>
  </conditionalFormatting>
  <conditionalFormatting sqref="R32:R39">
    <cfRule type="cellIs" dxfId="1209" priority="1210" operator="greaterThan">
      <formula>1</formula>
    </cfRule>
    <cfRule type="cellIs" dxfId="1208" priority="1211" operator="lessThan">
      <formula>0.8</formula>
    </cfRule>
  </conditionalFormatting>
  <conditionalFormatting sqref="P39">
    <cfRule type="cellIs" dxfId="1207" priority="1209" operator="greaterThan">
      <formula>0</formula>
    </cfRule>
  </conditionalFormatting>
  <conditionalFormatting sqref="Q32:Q39">
    <cfRule type="cellIs" dxfId="1206" priority="1207" operator="lessThan">
      <formula>0</formula>
    </cfRule>
  </conditionalFormatting>
  <conditionalFormatting sqref="R32:R39">
    <cfRule type="cellIs" dxfId="1205" priority="1205" operator="lessThan">
      <formula>0.8</formula>
    </cfRule>
    <cfRule type="cellIs" dxfId="1204" priority="1206" operator="greaterThan">
      <formula>1</formula>
    </cfRule>
  </conditionalFormatting>
  <conditionalFormatting sqref="R32:R39">
    <cfRule type="cellIs" dxfId="1203" priority="1203" operator="greaterThan">
      <formula>1</formula>
    </cfRule>
    <cfRule type="cellIs" dxfId="1202" priority="1204" operator="lessThan">
      <formula>0.8</formula>
    </cfRule>
  </conditionalFormatting>
  <conditionalFormatting sqref="P39">
    <cfRule type="cellIs" dxfId="1201" priority="1202" operator="greaterThan">
      <formula>0</formula>
    </cfRule>
  </conditionalFormatting>
  <conditionalFormatting sqref="Q32:Q39">
    <cfRule type="cellIs" dxfId="1200" priority="1201" operator="lessThan">
      <formula>0</formula>
    </cfRule>
  </conditionalFormatting>
  <conditionalFormatting sqref="R32:R39">
    <cfRule type="cellIs" dxfId="1199" priority="1199" operator="lessThan">
      <formula>0.8</formula>
    </cfRule>
    <cfRule type="cellIs" dxfId="1198" priority="1200" operator="greaterThan">
      <formula>1</formula>
    </cfRule>
  </conditionalFormatting>
  <conditionalFormatting sqref="R32:R39">
    <cfRule type="cellIs" dxfId="1197" priority="1197" operator="greaterThan">
      <formula>1</formula>
    </cfRule>
    <cfRule type="cellIs" dxfId="1196" priority="1198" operator="lessThan">
      <formula>0.8</formula>
    </cfRule>
  </conditionalFormatting>
  <conditionalFormatting sqref="P39">
    <cfRule type="cellIs" dxfId="1195" priority="1196" operator="greaterThan">
      <formula>0</formula>
    </cfRule>
  </conditionalFormatting>
  <conditionalFormatting sqref="Q32:Q39">
    <cfRule type="cellIs" dxfId="1194" priority="1195" operator="lessThan">
      <formula>0</formula>
    </cfRule>
  </conditionalFormatting>
  <conditionalFormatting sqref="R32:R39">
    <cfRule type="cellIs" dxfId="1193" priority="1193" operator="lessThan">
      <formula>0.8</formula>
    </cfRule>
    <cfRule type="cellIs" dxfId="1192" priority="1194" operator="greaterThan">
      <formula>1</formula>
    </cfRule>
  </conditionalFormatting>
  <conditionalFormatting sqref="R32:R39">
    <cfRule type="cellIs" dxfId="1191" priority="1191" operator="greaterThan">
      <formula>1</formula>
    </cfRule>
    <cfRule type="cellIs" dxfId="1190" priority="1192" operator="lessThan">
      <formula>0.8</formula>
    </cfRule>
  </conditionalFormatting>
  <conditionalFormatting sqref="P39">
    <cfRule type="cellIs" dxfId="1189" priority="1190" operator="greaterThan">
      <formula>0</formula>
    </cfRule>
  </conditionalFormatting>
  <conditionalFormatting sqref="Q32:Q39">
    <cfRule type="cellIs" dxfId="1188" priority="1189" operator="lessThan">
      <formula>0</formula>
    </cfRule>
  </conditionalFormatting>
  <conditionalFormatting sqref="R32:R39">
    <cfRule type="cellIs" dxfId="1187" priority="1187" operator="lessThan">
      <formula>0.8</formula>
    </cfRule>
    <cfRule type="cellIs" dxfId="1186" priority="1188" operator="greaterThan">
      <formula>1</formula>
    </cfRule>
  </conditionalFormatting>
  <conditionalFormatting sqref="R32:R39">
    <cfRule type="cellIs" dxfId="1185" priority="1185" operator="greaterThan">
      <formula>1</formula>
    </cfRule>
    <cfRule type="cellIs" dxfId="1184" priority="1186" operator="lessThan">
      <formula>0.8</formula>
    </cfRule>
  </conditionalFormatting>
  <conditionalFormatting sqref="P39">
    <cfRule type="cellIs" dxfId="1183" priority="1184" operator="greaterThan">
      <formula>0</formula>
    </cfRule>
  </conditionalFormatting>
  <conditionalFormatting sqref="Q96:Q105">
    <cfRule type="cellIs" dxfId="1182" priority="1178" operator="lessThan">
      <formula>0</formula>
    </cfRule>
  </conditionalFormatting>
  <conditionalFormatting sqref="P96:P105">
    <cfRule type="cellIs" dxfId="1181" priority="1179" operator="greaterThan">
      <formula>0</formula>
    </cfRule>
  </conditionalFormatting>
  <conditionalFormatting sqref="R96:R105">
    <cfRule type="cellIs" dxfId="1180" priority="1182" operator="lessThan">
      <formula>0.8</formula>
    </cfRule>
    <cfRule type="cellIs" dxfId="1179" priority="1183" operator="greaterThan">
      <formula>1</formula>
    </cfRule>
  </conditionalFormatting>
  <conditionalFormatting sqref="R96:R105">
    <cfRule type="cellIs" dxfId="1178" priority="1180" operator="greaterThan">
      <formula>1</formula>
    </cfRule>
    <cfRule type="cellIs" dxfId="1177" priority="1181" operator="lessThan">
      <formula>0.8</formula>
    </cfRule>
  </conditionalFormatting>
  <conditionalFormatting sqref="Q96:Q105">
    <cfRule type="cellIs" dxfId="1176" priority="1172" operator="lessThan">
      <formula>0</formula>
    </cfRule>
  </conditionalFormatting>
  <conditionalFormatting sqref="R96:R105">
    <cfRule type="cellIs" dxfId="1175" priority="1176" operator="lessThan">
      <formula>0.8</formula>
    </cfRule>
    <cfRule type="cellIs" dxfId="1174" priority="1177" operator="greaterThan">
      <formula>1</formula>
    </cfRule>
  </conditionalFormatting>
  <conditionalFormatting sqref="R96:R105">
    <cfRule type="cellIs" dxfId="1173" priority="1174" operator="greaterThan">
      <formula>1</formula>
    </cfRule>
    <cfRule type="cellIs" dxfId="1172" priority="1175" operator="lessThan">
      <formula>0.8</formula>
    </cfRule>
  </conditionalFormatting>
  <conditionalFormatting sqref="P96:P105">
    <cfRule type="cellIs" dxfId="1171" priority="1173" operator="greaterThan">
      <formula>0</formula>
    </cfRule>
  </conditionalFormatting>
  <conditionalFormatting sqref="Q96:Q105">
    <cfRule type="cellIs" dxfId="1170" priority="1171" operator="lessThan">
      <formula>0</formula>
    </cfRule>
  </conditionalFormatting>
  <conditionalFormatting sqref="R96:R105">
    <cfRule type="cellIs" dxfId="1169" priority="1169" operator="lessThan">
      <formula>0.8</formula>
    </cfRule>
    <cfRule type="cellIs" dxfId="1168" priority="1170" operator="greaterThan">
      <formula>1</formula>
    </cfRule>
  </conditionalFormatting>
  <conditionalFormatting sqref="R96:R105">
    <cfRule type="cellIs" dxfId="1167" priority="1167" operator="greaterThan">
      <formula>1</formula>
    </cfRule>
    <cfRule type="cellIs" dxfId="1166" priority="1168" operator="lessThan">
      <formula>0.8</formula>
    </cfRule>
  </conditionalFormatting>
  <conditionalFormatting sqref="P96:P105">
    <cfRule type="cellIs" dxfId="1165" priority="1166" operator="greaterThan">
      <formula>0</formula>
    </cfRule>
  </conditionalFormatting>
  <conditionalFormatting sqref="Q96:Q105">
    <cfRule type="cellIs" dxfId="1164" priority="1165" operator="lessThan">
      <formula>0</formula>
    </cfRule>
  </conditionalFormatting>
  <conditionalFormatting sqref="R96:R105">
    <cfRule type="cellIs" dxfId="1163" priority="1163" operator="lessThan">
      <formula>0.8</formula>
    </cfRule>
    <cfRule type="cellIs" dxfId="1162" priority="1164" operator="greaterThan">
      <formula>1</formula>
    </cfRule>
  </conditionalFormatting>
  <conditionalFormatting sqref="R96:R105">
    <cfRule type="cellIs" dxfId="1161" priority="1161" operator="greaterThan">
      <formula>1</formula>
    </cfRule>
    <cfRule type="cellIs" dxfId="1160" priority="1162" operator="lessThan">
      <formula>0.8</formula>
    </cfRule>
  </conditionalFormatting>
  <conditionalFormatting sqref="P96:P105">
    <cfRule type="cellIs" dxfId="1159" priority="1160" operator="greaterThan">
      <formula>0</formula>
    </cfRule>
  </conditionalFormatting>
  <conditionalFormatting sqref="Q96:Q105">
    <cfRule type="cellIs" dxfId="1158" priority="1154" operator="lessThan">
      <formula>0</formula>
    </cfRule>
  </conditionalFormatting>
  <conditionalFormatting sqref="R96:R105">
    <cfRule type="cellIs" dxfId="1157" priority="1158" operator="lessThan">
      <formula>0.8</formula>
    </cfRule>
    <cfRule type="cellIs" dxfId="1156" priority="1159" operator="greaterThan">
      <formula>1</formula>
    </cfRule>
  </conditionalFormatting>
  <conditionalFormatting sqref="R96:R105">
    <cfRule type="cellIs" dxfId="1155" priority="1156" operator="greaterThan">
      <formula>1</formula>
    </cfRule>
    <cfRule type="cellIs" dxfId="1154" priority="1157" operator="lessThan">
      <formula>0.8</formula>
    </cfRule>
  </conditionalFormatting>
  <conditionalFormatting sqref="P96:P105">
    <cfRule type="cellIs" dxfId="1153" priority="1155" operator="greaterThan">
      <formula>0</formula>
    </cfRule>
  </conditionalFormatting>
  <conditionalFormatting sqref="Q96:Q105">
    <cfRule type="cellIs" dxfId="1152" priority="1153" operator="lessThan">
      <formula>0</formula>
    </cfRule>
  </conditionalFormatting>
  <conditionalFormatting sqref="R96:R105">
    <cfRule type="cellIs" dxfId="1151" priority="1151" operator="lessThan">
      <formula>0.8</formula>
    </cfRule>
    <cfRule type="cellIs" dxfId="1150" priority="1152" operator="greaterThan">
      <formula>1</formula>
    </cfRule>
  </conditionalFormatting>
  <conditionalFormatting sqref="R96:R105">
    <cfRule type="cellIs" dxfId="1149" priority="1149" operator="greaterThan">
      <formula>1</formula>
    </cfRule>
    <cfRule type="cellIs" dxfId="1148" priority="1150" operator="lessThan">
      <formula>0.8</formula>
    </cfRule>
  </conditionalFormatting>
  <conditionalFormatting sqref="P96:P105">
    <cfRule type="cellIs" dxfId="1147" priority="1148" operator="greaterThan">
      <formula>0</formula>
    </cfRule>
  </conditionalFormatting>
  <conditionalFormatting sqref="Q96:Q105">
    <cfRule type="cellIs" dxfId="1146" priority="1147" operator="lessThan">
      <formula>0</formula>
    </cfRule>
  </conditionalFormatting>
  <conditionalFormatting sqref="R96:R105">
    <cfRule type="cellIs" dxfId="1145" priority="1145" operator="lessThan">
      <formula>0.8</formula>
    </cfRule>
    <cfRule type="cellIs" dxfId="1144" priority="1146" operator="greaterThan">
      <formula>1</formula>
    </cfRule>
  </conditionalFormatting>
  <conditionalFormatting sqref="R96:R105">
    <cfRule type="cellIs" dxfId="1143" priority="1143" operator="greaterThan">
      <formula>1</formula>
    </cfRule>
    <cfRule type="cellIs" dxfId="1142" priority="1144" operator="lessThan">
      <formula>0.8</formula>
    </cfRule>
  </conditionalFormatting>
  <conditionalFormatting sqref="P96:P105">
    <cfRule type="cellIs" dxfId="1141" priority="1142" operator="greaterThan">
      <formula>0</formula>
    </cfRule>
  </conditionalFormatting>
  <conditionalFormatting sqref="Q96:Q105">
    <cfRule type="cellIs" dxfId="1140" priority="1141" operator="lessThan">
      <formula>0</formula>
    </cfRule>
  </conditionalFormatting>
  <conditionalFormatting sqref="R96:R105">
    <cfRule type="cellIs" dxfId="1139" priority="1139" operator="lessThan">
      <formula>0.8</formula>
    </cfRule>
    <cfRule type="cellIs" dxfId="1138" priority="1140" operator="greaterThan">
      <formula>1</formula>
    </cfRule>
  </conditionalFormatting>
  <conditionalFormatting sqref="R96:R105">
    <cfRule type="cellIs" dxfId="1137" priority="1137" operator="greaterThan">
      <formula>1</formula>
    </cfRule>
    <cfRule type="cellIs" dxfId="1136" priority="1138" operator="lessThan">
      <formula>0.8</formula>
    </cfRule>
  </conditionalFormatting>
  <conditionalFormatting sqref="P96:P105">
    <cfRule type="cellIs" dxfId="1135" priority="1136" operator="greaterThan">
      <formula>0</formula>
    </cfRule>
  </conditionalFormatting>
  <conditionalFormatting sqref="Q96:Q105">
    <cfRule type="cellIs" dxfId="1134" priority="1135" operator="lessThan">
      <formula>0</formula>
    </cfRule>
  </conditionalFormatting>
  <conditionalFormatting sqref="R96:R105">
    <cfRule type="cellIs" dxfId="1133" priority="1133" operator="lessThan">
      <formula>0.8</formula>
    </cfRule>
    <cfRule type="cellIs" dxfId="1132" priority="1134" operator="greaterThan">
      <formula>1</formula>
    </cfRule>
  </conditionalFormatting>
  <conditionalFormatting sqref="R96:R105">
    <cfRule type="cellIs" dxfId="1131" priority="1131" operator="greaterThan">
      <formula>1</formula>
    </cfRule>
    <cfRule type="cellIs" dxfId="1130" priority="1132" operator="lessThan">
      <formula>0.8</formula>
    </cfRule>
  </conditionalFormatting>
  <conditionalFormatting sqref="P96:P105">
    <cfRule type="cellIs" dxfId="1129" priority="1130" operator="greaterThan">
      <formula>0</formula>
    </cfRule>
  </conditionalFormatting>
  <conditionalFormatting sqref="Q96:Q105">
    <cfRule type="cellIs" dxfId="1128" priority="1129" operator="lessThan">
      <formula>0</formula>
    </cfRule>
  </conditionalFormatting>
  <conditionalFormatting sqref="R96:R105">
    <cfRule type="cellIs" dxfId="1127" priority="1127" operator="lessThan">
      <formula>0.8</formula>
    </cfRule>
    <cfRule type="cellIs" dxfId="1126" priority="1128" operator="greaterThan">
      <formula>1</formula>
    </cfRule>
  </conditionalFormatting>
  <conditionalFormatting sqref="R96:R105">
    <cfRule type="cellIs" dxfId="1125" priority="1125" operator="greaterThan">
      <formula>1</formula>
    </cfRule>
    <cfRule type="cellIs" dxfId="1124" priority="1126" operator="lessThan">
      <formula>0.8</formula>
    </cfRule>
  </conditionalFormatting>
  <conditionalFormatting sqref="P96:P105">
    <cfRule type="cellIs" dxfId="1123" priority="1124" operator="greaterThan">
      <formula>0</formula>
    </cfRule>
  </conditionalFormatting>
  <conditionalFormatting sqref="P96:P105">
    <cfRule type="cellIs" dxfId="1122" priority="1118" operator="greaterThan">
      <formula>0</formula>
    </cfRule>
  </conditionalFormatting>
  <conditionalFormatting sqref="Q96:Q105">
    <cfRule type="cellIs" dxfId="1121" priority="1123" operator="lessThan">
      <formula>0</formula>
    </cfRule>
  </conditionalFormatting>
  <conditionalFormatting sqref="R96:R105">
    <cfRule type="cellIs" dxfId="1120" priority="1121" operator="lessThan">
      <formula>0.8</formula>
    </cfRule>
    <cfRule type="cellIs" dxfId="1119" priority="1122" operator="greaterThan">
      <formula>1</formula>
    </cfRule>
  </conditionalFormatting>
  <conditionalFormatting sqref="R96:R105">
    <cfRule type="cellIs" dxfId="1118" priority="1119" operator="greaterThan">
      <formula>1</formula>
    </cfRule>
    <cfRule type="cellIs" dxfId="1117" priority="1120" operator="lessThan">
      <formula>0.8</formula>
    </cfRule>
  </conditionalFormatting>
  <conditionalFormatting sqref="P96:P105">
    <cfRule type="cellIs" dxfId="1116" priority="1112" operator="greaterThan">
      <formula>0</formula>
    </cfRule>
  </conditionalFormatting>
  <conditionalFormatting sqref="Q96:Q105">
    <cfRule type="cellIs" dxfId="1115" priority="1117" operator="lessThan">
      <formula>0</formula>
    </cfRule>
  </conditionalFormatting>
  <conditionalFormatting sqref="R96:R105">
    <cfRule type="cellIs" dxfId="1114" priority="1115" operator="lessThan">
      <formula>0.8</formula>
    </cfRule>
    <cfRule type="cellIs" dxfId="1113" priority="1116" operator="greaterThan">
      <formula>1</formula>
    </cfRule>
  </conditionalFormatting>
  <conditionalFormatting sqref="R96:R105">
    <cfRule type="cellIs" dxfId="1112" priority="1113" operator="greaterThan">
      <formula>1</formula>
    </cfRule>
    <cfRule type="cellIs" dxfId="1111" priority="1114" operator="lessThan">
      <formula>0.8</formula>
    </cfRule>
  </conditionalFormatting>
  <conditionalFormatting sqref="R96:R105">
    <cfRule type="cellIs" dxfId="1110" priority="1109" operator="lessThan">
      <formula>0.8</formula>
    </cfRule>
    <cfRule type="cellIs" dxfId="1109" priority="1110" operator="greaterThan">
      <formula>1</formula>
    </cfRule>
  </conditionalFormatting>
  <conditionalFormatting sqref="R96:R105">
    <cfRule type="cellIs" dxfId="1108" priority="1107" operator="greaterThan">
      <formula>1</formula>
    </cfRule>
    <cfRule type="cellIs" dxfId="1107" priority="1108" operator="lessThan">
      <formula>0.8</formula>
    </cfRule>
  </conditionalFormatting>
  <conditionalFormatting sqref="P96:P105">
    <cfRule type="cellIs" dxfId="1106" priority="1106" operator="greaterThan">
      <formula>0</formula>
    </cfRule>
  </conditionalFormatting>
  <conditionalFormatting sqref="Q96:Q105">
    <cfRule type="cellIs" dxfId="1105" priority="1111" operator="lessThan">
      <formula>0</formula>
    </cfRule>
  </conditionalFormatting>
  <conditionalFormatting sqref="Q96:Q105">
    <cfRule type="cellIs" dxfId="1104" priority="1100" operator="lessThan">
      <formula>0</formula>
    </cfRule>
  </conditionalFormatting>
  <conditionalFormatting sqref="P96:P105">
    <cfRule type="cellIs" dxfId="1103" priority="1101" operator="greaterThan">
      <formula>0</formula>
    </cfRule>
  </conditionalFormatting>
  <conditionalFormatting sqref="R96:R105">
    <cfRule type="cellIs" dxfId="1102" priority="1104" operator="lessThan">
      <formula>0.8</formula>
    </cfRule>
    <cfRule type="cellIs" dxfId="1101" priority="1105" operator="greaterThan">
      <formula>1</formula>
    </cfRule>
  </conditionalFormatting>
  <conditionalFormatting sqref="R96:R105">
    <cfRule type="cellIs" dxfId="1100" priority="1102" operator="greaterThan">
      <formula>1</formula>
    </cfRule>
    <cfRule type="cellIs" dxfId="1099" priority="1103" operator="lessThan">
      <formula>0.8</formula>
    </cfRule>
  </conditionalFormatting>
  <conditionalFormatting sqref="Q96:Q105">
    <cfRule type="cellIs" dxfId="1098" priority="1094" operator="lessThan">
      <formula>0</formula>
    </cfRule>
  </conditionalFormatting>
  <conditionalFormatting sqref="R96:R105">
    <cfRule type="cellIs" dxfId="1097" priority="1098" operator="lessThan">
      <formula>0.8</formula>
    </cfRule>
    <cfRule type="cellIs" dxfId="1096" priority="1099" operator="greaterThan">
      <formula>1</formula>
    </cfRule>
  </conditionalFormatting>
  <conditionalFormatting sqref="R96:R105">
    <cfRule type="cellIs" dxfId="1095" priority="1096" operator="greaterThan">
      <formula>1</formula>
    </cfRule>
    <cfRule type="cellIs" dxfId="1094" priority="1097" operator="lessThan">
      <formula>0.8</formula>
    </cfRule>
  </conditionalFormatting>
  <conditionalFormatting sqref="P96:P105">
    <cfRule type="cellIs" dxfId="1093" priority="1095" operator="greaterThan">
      <formula>0</formula>
    </cfRule>
  </conditionalFormatting>
  <conditionalFormatting sqref="Q96:Q105">
    <cfRule type="cellIs" dxfId="1092" priority="1093" operator="lessThan">
      <formula>0</formula>
    </cfRule>
  </conditionalFormatting>
  <conditionalFormatting sqref="R96:R105">
    <cfRule type="cellIs" dxfId="1091" priority="1091" operator="lessThan">
      <formula>0.8</formula>
    </cfRule>
    <cfRule type="cellIs" dxfId="1090" priority="1092" operator="greaterThan">
      <formula>1</formula>
    </cfRule>
  </conditionalFormatting>
  <conditionalFormatting sqref="R96:R105">
    <cfRule type="cellIs" dxfId="1089" priority="1089" operator="greaterThan">
      <formula>1</formula>
    </cfRule>
    <cfRule type="cellIs" dxfId="1088" priority="1090" operator="lessThan">
      <formula>0.8</formula>
    </cfRule>
  </conditionalFormatting>
  <conditionalFormatting sqref="P96:P105">
    <cfRule type="cellIs" dxfId="1087" priority="1088" operator="greaterThan">
      <formula>0</formula>
    </cfRule>
  </conditionalFormatting>
  <conditionalFormatting sqref="Q96:Q105">
    <cfRule type="cellIs" dxfId="1086" priority="1087" operator="lessThan">
      <formula>0</formula>
    </cfRule>
  </conditionalFormatting>
  <conditionalFormatting sqref="R96:R105">
    <cfRule type="cellIs" dxfId="1085" priority="1085" operator="lessThan">
      <formula>0.8</formula>
    </cfRule>
    <cfRule type="cellIs" dxfId="1084" priority="1086" operator="greaterThan">
      <formula>1</formula>
    </cfRule>
  </conditionalFormatting>
  <conditionalFormatting sqref="R96:R105">
    <cfRule type="cellIs" dxfId="1083" priority="1083" operator="greaterThan">
      <formula>1</formula>
    </cfRule>
    <cfRule type="cellIs" dxfId="1082" priority="1084" operator="lessThan">
      <formula>0.8</formula>
    </cfRule>
  </conditionalFormatting>
  <conditionalFormatting sqref="P96:P105">
    <cfRule type="cellIs" dxfId="1081" priority="1082" operator="greaterThan">
      <formula>0</formula>
    </cfRule>
  </conditionalFormatting>
  <conditionalFormatting sqref="Q96:Q105">
    <cfRule type="cellIs" dxfId="1080" priority="1076" operator="lessThan">
      <formula>0</formula>
    </cfRule>
  </conditionalFormatting>
  <conditionalFormatting sqref="P96:P105">
    <cfRule type="cellIs" dxfId="1079" priority="1077" operator="greaterThan">
      <formula>0</formula>
    </cfRule>
  </conditionalFormatting>
  <conditionalFormatting sqref="R96:R105">
    <cfRule type="cellIs" dxfId="1078" priority="1080" operator="lessThan">
      <formula>0.8</formula>
    </cfRule>
    <cfRule type="cellIs" dxfId="1077" priority="1081" operator="greaterThan">
      <formula>1</formula>
    </cfRule>
  </conditionalFormatting>
  <conditionalFormatting sqref="R96:R105">
    <cfRule type="cellIs" dxfId="1076" priority="1078" operator="greaterThan">
      <formula>1</formula>
    </cfRule>
    <cfRule type="cellIs" dxfId="1075" priority="1079" operator="lessThan">
      <formula>0.8</formula>
    </cfRule>
  </conditionalFormatting>
  <conditionalFormatting sqref="Q96:Q105">
    <cfRule type="cellIs" dxfId="1074" priority="1070" operator="lessThan">
      <formula>0</formula>
    </cfRule>
  </conditionalFormatting>
  <conditionalFormatting sqref="R96:R105">
    <cfRule type="cellIs" dxfId="1073" priority="1074" operator="lessThan">
      <formula>0.8</formula>
    </cfRule>
    <cfRule type="cellIs" dxfId="1072" priority="1075" operator="greaterThan">
      <formula>1</formula>
    </cfRule>
  </conditionalFormatting>
  <conditionalFormatting sqref="R96:R105">
    <cfRule type="cellIs" dxfId="1071" priority="1072" operator="greaterThan">
      <formula>1</formula>
    </cfRule>
    <cfRule type="cellIs" dxfId="1070" priority="1073" operator="lessThan">
      <formula>0.8</formula>
    </cfRule>
  </conditionalFormatting>
  <conditionalFormatting sqref="P96:P105">
    <cfRule type="cellIs" dxfId="1069" priority="1071" operator="greaterThan">
      <formula>0</formula>
    </cfRule>
  </conditionalFormatting>
  <conditionalFormatting sqref="Q96:Q105">
    <cfRule type="cellIs" dxfId="1068" priority="1069" operator="lessThan">
      <formula>0</formula>
    </cfRule>
  </conditionalFormatting>
  <conditionalFormatting sqref="R96:R105">
    <cfRule type="cellIs" dxfId="1067" priority="1067" operator="lessThan">
      <formula>0.8</formula>
    </cfRule>
    <cfRule type="cellIs" dxfId="1066" priority="1068" operator="greaterThan">
      <formula>1</formula>
    </cfRule>
  </conditionalFormatting>
  <conditionalFormatting sqref="R96:R105">
    <cfRule type="cellIs" dxfId="1065" priority="1065" operator="greaterThan">
      <formula>1</formula>
    </cfRule>
    <cfRule type="cellIs" dxfId="1064" priority="1066" operator="lessThan">
      <formula>0.8</formula>
    </cfRule>
  </conditionalFormatting>
  <conditionalFormatting sqref="P96:P105">
    <cfRule type="cellIs" dxfId="1063" priority="1064" operator="greaterThan">
      <formula>0</formula>
    </cfRule>
  </conditionalFormatting>
  <conditionalFormatting sqref="Q96:Q105">
    <cfRule type="cellIs" dxfId="1062" priority="1063" operator="lessThan">
      <formula>0</formula>
    </cfRule>
  </conditionalFormatting>
  <conditionalFormatting sqref="R96:R105">
    <cfRule type="cellIs" dxfId="1061" priority="1061" operator="lessThan">
      <formula>0.8</formula>
    </cfRule>
    <cfRule type="cellIs" dxfId="1060" priority="1062" operator="greaterThan">
      <formula>1</formula>
    </cfRule>
  </conditionalFormatting>
  <conditionalFormatting sqref="R96:R105">
    <cfRule type="cellIs" dxfId="1059" priority="1059" operator="greaterThan">
      <formula>1</formula>
    </cfRule>
    <cfRule type="cellIs" dxfId="1058" priority="1060" operator="lessThan">
      <formula>0.8</formula>
    </cfRule>
  </conditionalFormatting>
  <conditionalFormatting sqref="P96:P105">
    <cfRule type="cellIs" dxfId="1057" priority="1058" operator="greaterThan">
      <formula>0</formula>
    </cfRule>
  </conditionalFormatting>
  <conditionalFormatting sqref="P124 P130">
    <cfRule type="cellIs" dxfId="1056" priority="1052" operator="greaterThan">
      <formula>0</formula>
    </cfRule>
  </conditionalFormatting>
  <conditionalFormatting sqref="Q124 Q130">
    <cfRule type="cellIs" dxfId="1055" priority="1057" operator="lessThan">
      <formula>0</formula>
    </cfRule>
  </conditionalFormatting>
  <conditionalFormatting sqref="R124 R130">
    <cfRule type="cellIs" dxfId="1054" priority="1055" operator="lessThan">
      <formula>0.8</formula>
    </cfRule>
    <cfRule type="cellIs" dxfId="1053" priority="1056" operator="greaterThan">
      <formula>1</formula>
    </cfRule>
  </conditionalFormatting>
  <conditionalFormatting sqref="R124 R130">
    <cfRule type="cellIs" dxfId="1052" priority="1053" operator="greaterThan">
      <formula>1</formula>
    </cfRule>
    <cfRule type="cellIs" dxfId="1051" priority="1054" operator="lessThan">
      <formula>0.8</formula>
    </cfRule>
  </conditionalFormatting>
  <conditionalFormatting sqref="Q124 Q130">
    <cfRule type="cellIs" dxfId="1050" priority="1051" operator="lessThan">
      <formula>0</formula>
    </cfRule>
  </conditionalFormatting>
  <conditionalFormatting sqref="R124 R130">
    <cfRule type="cellIs" dxfId="1049" priority="1049" operator="lessThan">
      <formula>0.8</formula>
    </cfRule>
    <cfRule type="cellIs" dxfId="1048" priority="1050" operator="greaterThan">
      <formula>1</formula>
    </cfRule>
  </conditionalFormatting>
  <conditionalFormatting sqref="R124 R130">
    <cfRule type="cellIs" dxfId="1047" priority="1047" operator="greaterThan">
      <formula>1</formula>
    </cfRule>
    <cfRule type="cellIs" dxfId="1046" priority="1048" operator="lessThan">
      <formula>0.8</formula>
    </cfRule>
  </conditionalFormatting>
  <conditionalFormatting sqref="P124 P130">
    <cfRule type="cellIs" dxfId="1045" priority="1046" operator="greaterThan">
      <formula>0</formula>
    </cfRule>
  </conditionalFormatting>
  <conditionalFormatting sqref="Q123 Q131 Q126:Q129">
    <cfRule type="cellIs" dxfId="1044" priority="1045" operator="lessThan">
      <formula>0</formula>
    </cfRule>
  </conditionalFormatting>
  <conditionalFormatting sqref="R123 R131 R126:R129">
    <cfRule type="cellIs" dxfId="1043" priority="1043" operator="lessThan">
      <formula>0.8</formula>
    </cfRule>
    <cfRule type="cellIs" dxfId="1042" priority="1044" operator="greaterThan">
      <formula>1</formula>
    </cfRule>
  </conditionalFormatting>
  <conditionalFormatting sqref="R123 R131 R126:R129">
    <cfRule type="cellIs" dxfId="1041" priority="1041" operator="greaterThan">
      <formula>1</formula>
    </cfRule>
    <cfRule type="cellIs" dxfId="1040" priority="1042" operator="lessThan">
      <formula>0.8</formula>
    </cfRule>
  </conditionalFormatting>
  <conditionalFormatting sqref="P123 P131 P126:P129">
    <cfRule type="cellIs" dxfId="1039" priority="1040" operator="greaterThan">
      <formula>0</formula>
    </cfRule>
  </conditionalFormatting>
  <conditionalFormatting sqref="P123 P131 P126:P129">
    <cfRule type="cellIs" dxfId="1038" priority="1034" operator="greaterThan">
      <formula>0</formula>
    </cfRule>
  </conditionalFormatting>
  <conditionalFormatting sqref="Q123 Q131 Q126:Q129">
    <cfRule type="cellIs" dxfId="1037" priority="1039" operator="lessThan">
      <formula>0</formula>
    </cfRule>
  </conditionalFormatting>
  <conditionalFormatting sqref="R123 R131 R126:R129">
    <cfRule type="cellIs" dxfId="1036" priority="1037" operator="lessThan">
      <formula>0.8</formula>
    </cfRule>
    <cfRule type="cellIs" dxfId="1035" priority="1038" operator="greaterThan">
      <formula>1</formula>
    </cfRule>
  </conditionalFormatting>
  <conditionalFormatting sqref="R123 R131 R126:R129">
    <cfRule type="cellIs" dxfId="1034" priority="1035" operator="greaterThan">
      <formula>1</formula>
    </cfRule>
    <cfRule type="cellIs" dxfId="1033" priority="1036" operator="lessThan">
      <formula>0.8</formula>
    </cfRule>
  </conditionalFormatting>
  <conditionalFormatting sqref="P122 P125">
    <cfRule type="cellIs" dxfId="1032" priority="1028" operator="greaterThan">
      <formula>0</formula>
    </cfRule>
  </conditionalFormatting>
  <conditionalFormatting sqref="Q122 Q125">
    <cfRule type="cellIs" dxfId="1031" priority="1033" operator="lessThan">
      <formula>0</formula>
    </cfRule>
  </conditionalFormatting>
  <conditionalFormatting sqref="R122 R125">
    <cfRule type="cellIs" dxfId="1030" priority="1031" operator="lessThan">
      <formula>0.8</formula>
    </cfRule>
    <cfRule type="cellIs" dxfId="1029" priority="1032" operator="greaterThan">
      <formula>1</formula>
    </cfRule>
  </conditionalFormatting>
  <conditionalFormatting sqref="R122 R125">
    <cfRule type="cellIs" dxfId="1028" priority="1029" operator="greaterThan">
      <formula>1</formula>
    </cfRule>
    <cfRule type="cellIs" dxfId="1027" priority="1030" operator="lessThan">
      <formula>0.8</formula>
    </cfRule>
  </conditionalFormatting>
  <conditionalFormatting sqref="P137 P140 P142 P144">
    <cfRule type="cellIs" dxfId="1026" priority="1027" operator="greaterThan">
      <formula>0</formula>
    </cfRule>
  </conditionalFormatting>
  <conditionalFormatting sqref="Q137:Q144">
    <cfRule type="cellIs" dxfId="1025" priority="1026" operator="lessThan">
      <formula>0</formula>
    </cfRule>
  </conditionalFormatting>
  <conditionalFormatting sqref="R137">
    <cfRule type="cellIs" dxfId="1024" priority="1024" operator="lessThan">
      <formula>0.8</formula>
    </cfRule>
    <cfRule type="cellIs" dxfId="1023" priority="1025" operator="greaterThan">
      <formula>1</formula>
    </cfRule>
  </conditionalFormatting>
  <conditionalFormatting sqref="R137">
    <cfRule type="cellIs" dxfId="1022" priority="1022" operator="greaterThan">
      <formula>1</formula>
    </cfRule>
    <cfRule type="cellIs" dxfId="1021" priority="1023" operator="lessThan">
      <formula>0.8</formula>
    </cfRule>
  </conditionalFormatting>
  <conditionalFormatting sqref="P137 P140 P142 P144">
    <cfRule type="cellIs" dxfId="1020" priority="1021" operator="greaterThan">
      <formula>0</formula>
    </cfRule>
  </conditionalFormatting>
  <conditionalFormatting sqref="Q137:Q144">
    <cfRule type="cellIs" dxfId="1019" priority="1020" operator="lessThan">
      <formula>0</formula>
    </cfRule>
  </conditionalFormatting>
  <conditionalFormatting sqref="R137">
    <cfRule type="cellIs" dxfId="1018" priority="1018" operator="lessThan">
      <formula>0.8</formula>
    </cfRule>
    <cfRule type="cellIs" dxfId="1017" priority="1019" operator="greaterThan">
      <formula>1</formula>
    </cfRule>
  </conditionalFormatting>
  <conditionalFormatting sqref="R137">
    <cfRule type="cellIs" dxfId="1016" priority="1016" operator="greaterThan">
      <formula>1</formula>
    </cfRule>
    <cfRule type="cellIs" dxfId="1015" priority="1017" operator="lessThan">
      <formula>0.8</formula>
    </cfRule>
  </conditionalFormatting>
  <conditionalFormatting sqref="P137 P140 P142 P144">
    <cfRule type="cellIs" dxfId="1014" priority="1015" operator="greaterThan">
      <formula>0</formula>
    </cfRule>
  </conditionalFormatting>
  <conditionalFormatting sqref="P137 P140 P142 P144">
    <cfRule type="cellIs" dxfId="1013" priority="1009" operator="greaterThan">
      <formula>0</formula>
    </cfRule>
  </conditionalFormatting>
  <conditionalFormatting sqref="Q137:Q144">
    <cfRule type="cellIs" dxfId="1012" priority="1014" operator="lessThan">
      <formula>0</formula>
    </cfRule>
  </conditionalFormatting>
  <conditionalFormatting sqref="R137">
    <cfRule type="cellIs" dxfId="1011" priority="1012" operator="lessThan">
      <formula>0.8</formula>
    </cfRule>
    <cfRule type="cellIs" dxfId="1010" priority="1013" operator="greaterThan">
      <formula>1</formula>
    </cfRule>
  </conditionalFormatting>
  <conditionalFormatting sqref="R137">
    <cfRule type="cellIs" dxfId="1009" priority="1010" operator="greaterThan">
      <formula>1</formula>
    </cfRule>
    <cfRule type="cellIs" dxfId="1008" priority="1011" operator="lessThan">
      <formula>0.8</formula>
    </cfRule>
  </conditionalFormatting>
  <conditionalFormatting sqref="Q137:Q144">
    <cfRule type="cellIs" dxfId="1007" priority="1008" operator="lessThan">
      <formula>0</formula>
    </cfRule>
  </conditionalFormatting>
  <conditionalFormatting sqref="R137">
    <cfRule type="cellIs" dxfId="1006" priority="1006" operator="lessThan">
      <formula>0.8</formula>
    </cfRule>
    <cfRule type="cellIs" dxfId="1005" priority="1007" operator="greaterThan">
      <formula>1</formula>
    </cfRule>
  </conditionalFormatting>
  <conditionalFormatting sqref="R137">
    <cfRule type="cellIs" dxfId="1004" priority="1004" operator="greaterThan">
      <formula>1</formula>
    </cfRule>
    <cfRule type="cellIs" dxfId="1003" priority="1005" operator="lessThan">
      <formula>0.8</formula>
    </cfRule>
  </conditionalFormatting>
  <conditionalFormatting sqref="P137 P140 P142 P144">
    <cfRule type="cellIs" dxfId="1002" priority="1003" operator="greaterThan">
      <formula>0</formula>
    </cfRule>
  </conditionalFormatting>
  <conditionalFormatting sqref="Q137:Q144">
    <cfRule type="cellIs" dxfId="1001" priority="1002" operator="lessThan">
      <formula>0</formula>
    </cfRule>
  </conditionalFormatting>
  <conditionalFormatting sqref="R137">
    <cfRule type="cellIs" dxfId="1000" priority="1000" operator="lessThan">
      <formula>0.8</formula>
    </cfRule>
    <cfRule type="cellIs" dxfId="999" priority="1001" operator="greaterThan">
      <formula>1</formula>
    </cfRule>
  </conditionalFormatting>
  <conditionalFormatting sqref="R137">
    <cfRule type="cellIs" dxfId="998" priority="998" operator="greaterThan">
      <formula>1</formula>
    </cfRule>
    <cfRule type="cellIs" dxfId="997" priority="999" operator="lessThan">
      <formula>0.8</formula>
    </cfRule>
  </conditionalFormatting>
  <conditionalFormatting sqref="P137 P140 P142 P144">
    <cfRule type="cellIs" dxfId="996" priority="997" operator="greaterThan">
      <formula>0</formula>
    </cfRule>
  </conditionalFormatting>
  <conditionalFormatting sqref="P137 P140 P142 P144">
    <cfRule type="cellIs" dxfId="995" priority="991" operator="greaterThan">
      <formula>0</formula>
    </cfRule>
  </conditionalFormatting>
  <conditionalFormatting sqref="Q137:Q144">
    <cfRule type="cellIs" dxfId="994" priority="996" operator="lessThan">
      <formula>0</formula>
    </cfRule>
  </conditionalFormatting>
  <conditionalFormatting sqref="R137">
    <cfRule type="cellIs" dxfId="993" priority="994" operator="lessThan">
      <formula>0.8</formula>
    </cfRule>
    <cfRule type="cellIs" dxfId="992" priority="995" operator="greaterThan">
      <formula>1</formula>
    </cfRule>
  </conditionalFormatting>
  <conditionalFormatting sqref="R137">
    <cfRule type="cellIs" dxfId="991" priority="992" operator="greaterThan">
      <formula>1</formula>
    </cfRule>
    <cfRule type="cellIs" dxfId="990" priority="993" operator="lessThan">
      <formula>0.8</formula>
    </cfRule>
  </conditionalFormatting>
  <conditionalFormatting sqref="Q137:Q144">
    <cfRule type="cellIs" dxfId="989" priority="990" operator="lessThan">
      <formula>0</formula>
    </cfRule>
  </conditionalFormatting>
  <conditionalFormatting sqref="R137">
    <cfRule type="cellIs" dxfId="988" priority="988" operator="lessThan">
      <formula>0.8</formula>
    </cfRule>
    <cfRule type="cellIs" dxfId="987" priority="989" operator="greaterThan">
      <formula>1</formula>
    </cfRule>
  </conditionalFormatting>
  <conditionalFormatting sqref="R137">
    <cfRule type="cellIs" dxfId="986" priority="986" operator="greaterThan">
      <formula>1</formula>
    </cfRule>
    <cfRule type="cellIs" dxfId="985" priority="987" operator="lessThan">
      <formula>0.8</formula>
    </cfRule>
  </conditionalFormatting>
  <conditionalFormatting sqref="P137 P140 P142 P144">
    <cfRule type="cellIs" dxfId="984" priority="985" operator="greaterThan">
      <formula>0</formula>
    </cfRule>
  </conditionalFormatting>
  <conditionalFormatting sqref="Q137:Q144">
    <cfRule type="cellIs" dxfId="983" priority="984" operator="lessThan">
      <formula>0</formula>
    </cfRule>
  </conditionalFormatting>
  <conditionalFormatting sqref="R137">
    <cfRule type="cellIs" dxfId="982" priority="982" operator="lessThan">
      <formula>0.8</formula>
    </cfRule>
    <cfRule type="cellIs" dxfId="981" priority="983" operator="greaterThan">
      <formula>1</formula>
    </cfRule>
  </conditionalFormatting>
  <conditionalFormatting sqref="R137">
    <cfRule type="cellIs" dxfId="980" priority="980" operator="greaterThan">
      <formula>1</formula>
    </cfRule>
    <cfRule type="cellIs" dxfId="979" priority="981" operator="lessThan">
      <formula>0.8</formula>
    </cfRule>
  </conditionalFormatting>
  <conditionalFormatting sqref="P137 P140 P142 P144">
    <cfRule type="cellIs" dxfId="978" priority="979" operator="greaterThan">
      <formula>0</formula>
    </cfRule>
  </conditionalFormatting>
  <conditionalFormatting sqref="P137 P140 P142 P144">
    <cfRule type="cellIs" dxfId="977" priority="973" operator="greaterThan">
      <formula>0</formula>
    </cfRule>
  </conditionalFormatting>
  <conditionalFormatting sqref="Q137:Q144">
    <cfRule type="cellIs" dxfId="976" priority="978" operator="lessThan">
      <formula>0</formula>
    </cfRule>
  </conditionalFormatting>
  <conditionalFormatting sqref="R137">
    <cfRule type="cellIs" dxfId="975" priority="976" operator="lessThan">
      <formula>0.8</formula>
    </cfRule>
    <cfRule type="cellIs" dxfId="974" priority="977" operator="greaterThan">
      <formula>1</formula>
    </cfRule>
  </conditionalFormatting>
  <conditionalFormatting sqref="R137">
    <cfRule type="cellIs" dxfId="973" priority="974" operator="greaterThan">
      <formula>1</formula>
    </cfRule>
    <cfRule type="cellIs" dxfId="972" priority="975" operator="lessThan">
      <formula>0.8</formula>
    </cfRule>
  </conditionalFormatting>
  <conditionalFormatting sqref="Q137:Q144">
    <cfRule type="cellIs" dxfId="971" priority="972" operator="lessThan">
      <formula>0</formula>
    </cfRule>
  </conditionalFormatting>
  <conditionalFormatting sqref="R137">
    <cfRule type="cellIs" dxfId="970" priority="970" operator="lessThan">
      <formula>0.8</formula>
    </cfRule>
    <cfRule type="cellIs" dxfId="969" priority="971" operator="greaterThan">
      <formula>1</formula>
    </cfRule>
  </conditionalFormatting>
  <conditionalFormatting sqref="R137">
    <cfRule type="cellIs" dxfId="968" priority="968" operator="greaterThan">
      <formula>1</formula>
    </cfRule>
    <cfRule type="cellIs" dxfId="967" priority="969" operator="lessThan">
      <formula>0.8</formula>
    </cfRule>
  </conditionalFormatting>
  <conditionalFormatting sqref="P137 P140 P142 P144">
    <cfRule type="cellIs" dxfId="966" priority="967" operator="greaterThan">
      <formula>0</formula>
    </cfRule>
  </conditionalFormatting>
  <conditionalFormatting sqref="P138">
    <cfRule type="cellIs" dxfId="965" priority="962" operator="greaterThan">
      <formula>0</formula>
    </cfRule>
  </conditionalFormatting>
  <conditionalFormatting sqref="R138">
    <cfRule type="cellIs" dxfId="964" priority="965" operator="lessThan">
      <formula>0.8</formula>
    </cfRule>
    <cfRule type="cellIs" dxfId="963" priority="966" operator="greaterThan">
      <formula>1</formula>
    </cfRule>
  </conditionalFormatting>
  <conditionalFormatting sqref="R138">
    <cfRule type="cellIs" dxfId="962" priority="963" operator="greaterThan">
      <formula>1</formula>
    </cfRule>
    <cfRule type="cellIs" dxfId="961" priority="964" operator="lessThan">
      <formula>0.8</formula>
    </cfRule>
  </conditionalFormatting>
  <conditionalFormatting sqref="R138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">
    <cfRule type="cellIs" dxfId="956" priority="957" operator="greaterThan">
      <formula>0</formula>
    </cfRule>
  </conditionalFormatting>
  <conditionalFormatting sqref="R138">
    <cfRule type="cellIs" dxfId="955" priority="955" operator="lessThan">
      <formula>0.8</formula>
    </cfRule>
    <cfRule type="cellIs" dxfId="954" priority="956" operator="greaterThan">
      <formula>1</formula>
    </cfRule>
  </conditionalFormatting>
  <conditionalFormatting sqref="R138">
    <cfRule type="cellIs" dxfId="953" priority="953" operator="greaterThan">
      <formula>1</formula>
    </cfRule>
    <cfRule type="cellIs" dxfId="952" priority="954" operator="lessThan">
      <formula>0.8</formula>
    </cfRule>
  </conditionalFormatting>
  <conditionalFormatting sqref="P138">
    <cfRule type="cellIs" dxfId="951" priority="952" operator="greaterThan">
      <formula>0</formula>
    </cfRule>
  </conditionalFormatting>
  <conditionalFormatting sqref="R138">
    <cfRule type="cellIs" dxfId="950" priority="950" operator="lessThan">
      <formula>0.8</formula>
    </cfRule>
    <cfRule type="cellIs" dxfId="949" priority="951" operator="greaterThan">
      <formula>1</formula>
    </cfRule>
  </conditionalFormatting>
  <conditionalFormatting sqref="R138">
    <cfRule type="cellIs" dxfId="948" priority="948" operator="greaterThan">
      <formula>1</formula>
    </cfRule>
    <cfRule type="cellIs" dxfId="947" priority="949" operator="lessThan">
      <formula>0.8</formula>
    </cfRule>
  </conditionalFormatting>
  <conditionalFormatting sqref="P138">
    <cfRule type="cellIs" dxfId="946" priority="947" operator="greaterThan">
      <formula>0</formula>
    </cfRule>
  </conditionalFormatting>
  <conditionalFormatting sqref="R138">
    <cfRule type="cellIs" dxfId="945" priority="945" operator="lessThan">
      <formula>0.8</formula>
    </cfRule>
    <cfRule type="cellIs" dxfId="944" priority="946" operator="greaterThan">
      <formula>1</formula>
    </cfRule>
  </conditionalFormatting>
  <conditionalFormatting sqref="R138">
    <cfRule type="cellIs" dxfId="943" priority="943" operator="greaterThan">
      <formula>1</formula>
    </cfRule>
    <cfRule type="cellIs" dxfId="942" priority="944" operator="lessThan">
      <formula>0.8</formula>
    </cfRule>
  </conditionalFormatting>
  <conditionalFormatting sqref="R138">
    <cfRule type="cellIs" dxfId="941" priority="941" operator="lessThan">
      <formula>0.8</formula>
    </cfRule>
    <cfRule type="cellIs" dxfId="940" priority="942" operator="greaterThan">
      <formula>1</formula>
    </cfRule>
  </conditionalFormatting>
  <conditionalFormatting sqref="R138">
    <cfRule type="cellIs" dxfId="939" priority="939" operator="greaterThan">
      <formula>1</formula>
    </cfRule>
    <cfRule type="cellIs" dxfId="938" priority="940" operator="lessThan">
      <formula>0.8</formula>
    </cfRule>
  </conditionalFormatting>
  <conditionalFormatting sqref="P138">
    <cfRule type="cellIs" dxfId="937" priority="938" operator="greaterThan">
      <formula>0</formula>
    </cfRule>
  </conditionalFormatting>
  <conditionalFormatting sqref="P138">
    <cfRule type="cellIs" dxfId="936" priority="933" operator="greaterThan">
      <formula>0</formula>
    </cfRule>
  </conditionalFormatting>
  <conditionalFormatting sqref="R138">
    <cfRule type="cellIs" dxfId="935" priority="936" operator="lessThan">
      <formula>0.8</formula>
    </cfRule>
    <cfRule type="cellIs" dxfId="934" priority="937" operator="greaterThan">
      <formula>1</formula>
    </cfRule>
  </conditionalFormatting>
  <conditionalFormatting sqref="R138">
    <cfRule type="cellIs" dxfId="933" priority="934" operator="greaterThan">
      <formula>1</formula>
    </cfRule>
    <cfRule type="cellIs" dxfId="932" priority="935" operator="lessThan">
      <formula>0.8</formula>
    </cfRule>
  </conditionalFormatting>
  <conditionalFormatting sqref="R138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">
    <cfRule type="cellIs" dxfId="927" priority="928" operator="greaterThan">
      <formula>0</formula>
    </cfRule>
  </conditionalFormatting>
  <conditionalFormatting sqref="Q148:Q154">
    <cfRule type="cellIs" dxfId="926" priority="927" operator="lessThan">
      <formula>0</formula>
    </cfRule>
  </conditionalFormatting>
  <conditionalFormatting sqref="R148:R154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4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4">
    <cfRule type="cellIs" dxfId="921" priority="922" operator="greaterThan">
      <formula>0</formula>
    </cfRule>
  </conditionalFormatting>
  <conditionalFormatting sqref="P148:P154">
    <cfRule type="cellIs" dxfId="920" priority="916" operator="greaterThan">
      <formula>0</formula>
    </cfRule>
  </conditionalFormatting>
  <conditionalFormatting sqref="Q148:Q154">
    <cfRule type="cellIs" dxfId="919" priority="921" operator="lessThan">
      <formula>0</formula>
    </cfRule>
  </conditionalFormatting>
  <conditionalFormatting sqref="R148:R154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4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4">
    <cfRule type="cellIs" dxfId="914" priority="915" operator="lessThan">
      <formula>0</formula>
    </cfRule>
  </conditionalFormatting>
  <conditionalFormatting sqref="R148:R154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4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4">
    <cfRule type="cellIs" dxfId="909" priority="910" operator="greaterThan">
      <formula>0</formula>
    </cfRule>
  </conditionalFormatting>
  <conditionalFormatting sqref="Q148:Q154">
    <cfRule type="cellIs" dxfId="908" priority="909" operator="lessThan">
      <formula>0</formula>
    </cfRule>
  </conditionalFormatting>
  <conditionalFormatting sqref="R148:R154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4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4">
    <cfRule type="cellIs" dxfId="903" priority="904" operator="greaterThan">
      <formula>0</formula>
    </cfRule>
  </conditionalFormatting>
  <conditionalFormatting sqref="P148:P154">
    <cfRule type="cellIs" dxfId="902" priority="898" operator="greaterThan">
      <formula>0</formula>
    </cfRule>
  </conditionalFormatting>
  <conditionalFormatting sqref="Q148:Q154">
    <cfRule type="cellIs" dxfId="901" priority="903" operator="lessThan">
      <formula>0</formula>
    </cfRule>
  </conditionalFormatting>
  <conditionalFormatting sqref="R148:R154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4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4">
    <cfRule type="cellIs" dxfId="896" priority="897" operator="lessThan">
      <formula>0</formula>
    </cfRule>
  </conditionalFormatting>
  <conditionalFormatting sqref="R148:R154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4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4">
    <cfRule type="cellIs" dxfId="891" priority="892" operator="greaterThan">
      <formula>0</formula>
    </cfRule>
  </conditionalFormatting>
  <conditionalFormatting sqref="Q148:Q154">
    <cfRule type="cellIs" dxfId="890" priority="886" operator="lessThan">
      <formula>0</formula>
    </cfRule>
  </conditionalFormatting>
  <conditionalFormatting sqref="P148:P154">
    <cfRule type="cellIs" dxfId="889" priority="887" operator="greaterThan">
      <formula>0</formula>
    </cfRule>
  </conditionalFormatting>
  <conditionalFormatting sqref="R148:R154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4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4">
    <cfRule type="cellIs" dxfId="884" priority="880" operator="lessThan">
      <formula>0</formula>
    </cfRule>
  </conditionalFormatting>
  <conditionalFormatting sqref="R148:R154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4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4">
    <cfRule type="cellIs" dxfId="879" priority="881" operator="greaterThan">
      <formula>0</formula>
    </cfRule>
  </conditionalFormatting>
  <conditionalFormatting sqref="Q148:Q154">
    <cfRule type="cellIs" dxfId="878" priority="879" operator="lessThan">
      <formula>0</formula>
    </cfRule>
  </conditionalFormatting>
  <conditionalFormatting sqref="R148:R154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4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4">
    <cfRule type="cellIs" dxfId="873" priority="874" operator="greaterThan">
      <formula>0</formula>
    </cfRule>
  </conditionalFormatting>
  <conditionalFormatting sqref="Q148:Q154">
    <cfRule type="cellIs" dxfId="872" priority="873" operator="lessThan">
      <formula>0</formula>
    </cfRule>
  </conditionalFormatting>
  <conditionalFormatting sqref="R148:R154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4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4">
    <cfRule type="cellIs" dxfId="867" priority="868" operator="greaterThan">
      <formula>0</formula>
    </cfRule>
  </conditionalFormatting>
  <conditionalFormatting sqref="Q148:Q154">
    <cfRule type="cellIs" dxfId="866" priority="867" operator="lessThan">
      <formula>0</formula>
    </cfRule>
  </conditionalFormatting>
  <conditionalFormatting sqref="R148:R154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4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4">
    <cfRule type="cellIs" dxfId="861" priority="862" operator="greaterThan">
      <formula>0</formula>
    </cfRule>
  </conditionalFormatting>
  <conditionalFormatting sqref="Q148:Q154">
    <cfRule type="cellIs" dxfId="860" priority="861" operator="lessThan">
      <formula>0</formula>
    </cfRule>
  </conditionalFormatting>
  <conditionalFormatting sqref="R148:R154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4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4">
    <cfRule type="cellIs" dxfId="855" priority="856" operator="greaterThan">
      <formula>0</formula>
    </cfRule>
  </conditionalFormatting>
  <conditionalFormatting sqref="Q148:Q154">
    <cfRule type="cellIs" dxfId="854" priority="855" operator="lessThan">
      <formula>0</formula>
    </cfRule>
  </conditionalFormatting>
  <conditionalFormatting sqref="R148:R154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4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4">
    <cfRule type="cellIs" dxfId="849" priority="850" operator="greaterThan">
      <formula>0</formula>
    </cfRule>
  </conditionalFormatting>
  <conditionalFormatting sqref="Q148:Q154">
    <cfRule type="cellIs" dxfId="848" priority="849" operator="lessThan">
      <formula>0</formula>
    </cfRule>
  </conditionalFormatting>
  <conditionalFormatting sqref="R148:R154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4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4">
    <cfRule type="cellIs" dxfId="843" priority="844" operator="greaterThan">
      <formula>0</formula>
    </cfRule>
  </conditionalFormatting>
  <conditionalFormatting sqref="Q148:Q154">
    <cfRule type="cellIs" dxfId="842" priority="843" operator="lessThan">
      <formula>0</formula>
    </cfRule>
  </conditionalFormatting>
  <conditionalFormatting sqref="R148:R154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4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4">
    <cfRule type="cellIs" dxfId="837" priority="838" operator="greaterThan">
      <formula>0</formula>
    </cfRule>
  </conditionalFormatting>
  <conditionalFormatting sqref="P148:P154">
    <cfRule type="cellIs" dxfId="836" priority="832" operator="greaterThan">
      <formula>0</formula>
    </cfRule>
  </conditionalFormatting>
  <conditionalFormatting sqref="Q148:Q154">
    <cfRule type="cellIs" dxfId="835" priority="837" operator="lessThan">
      <formula>0</formula>
    </cfRule>
  </conditionalFormatting>
  <conditionalFormatting sqref="R148:R154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4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4">
    <cfRule type="cellIs" dxfId="830" priority="826" operator="greaterThan">
      <formula>0</formula>
    </cfRule>
  </conditionalFormatting>
  <conditionalFormatting sqref="Q148:Q154">
    <cfRule type="cellIs" dxfId="829" priority="831" operator="lessThan">
      <formula>0</formula>
    </cfRule>
  </conditionalFormatting>
  <conditionalFormatting sqref="R148:R154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4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4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4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4">
    <cfRule type="cellIs" dxfId="820" priority="820" operator="greaterThan">
      <formula>0</formula>
    </cfRule>
  </conditionalFormatting>
  <conditionalFormatting sqref="Q148:Q154">
    <cfRule type="cellIs" dxfId="819" priority="825" operator="lessThan">
      <formula>0</formula>
    </cfRule>
  </conditionalFormatting>
  <conditionalFormatting sqref="Q148:Q154">
    <cfRule type="cellIs" dxfId="818" priority="819" operator="lessThan">
      <formula>0</formula>
    </cfRule>
  </conditionalFormatting>
  <conditionalFormatting sqref="R148:R154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4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4">
    <cfRule type="cellIs" dxfId="813" priority="814" operator="greaterThan">
      <formula>0</formula>
    </cfRule>
  </conditionalFormatting>
  <conditionalFormatting sqref="P148:P154">
    <cfRule type="cellIs" dxfId="812" priority="808" operator="greaterThan">
      <formula>0</formula>
    </cfRule>
  </conditionalFormatting>
  <conditionalFormatting sqref="Q148:Q154">
    <cfRule type="cellIs" dxfId="811" priority="813" operator="lessThan">
      <formula>0</formula>
    </cfRule>
  </conditionalFormatting>
  <conditionalFormatting sqref="R148:R154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4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4">
    <cfRule type="cellIs" dxfId="806" priority="802" operator="greaterThan">
      <formula>0</formula>
    </cfRule>
  </conditionalFormatting>
  <conditionalFormatting sqref="Q148:Q154">
    <cfRule type="cellIs" dxfId="805" priority="807" operator="lessThan">
      <formula>0</formula>
    </cfRule>
  </conditionalFormatting>
  <conditionalFormatting sqref="R148:R154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4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4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4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4">
    <cfRule type="cellIs" dxfId="796" priority="796" operator="greaterThan">
      <formula>0</formula>
    </cfRule>
  </conditionalFormatting>
  <conditionalFormatting sqref="Q148:Q154">
    <cfRule type="cellIs" dxfId="795" priority="801" operator="lessThan">
      <formula>0</formula>
    </cfRule>
  </conditionalFormatting>
  <conditionalFormatting sqref="P148:P154">
    <cfRule type="cellIs" dxfId="794" priority="790" operator="greaterThan">
      <formula>0</formula>
    </cfRule>
  </conditionalFormatting>
  <conditionalFormatting sqref="Q148:Q154">
    <cfRule type="cellIs" dxfId="793" priority="795" operator="lessThan">
      <formula>0</formula>
    </cfRule>
  </conditionalFormatting>
  <conditionalFormatting sqref="R148:R154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4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4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4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4">
    <cfRule type="cellIs" dxfId="784" priority="784" operator="greaterThan">
      <formula>0</formula>
    </cfRule>
  </conditionalFormatting>
  <conditionalFormatting sqref="Q148:Q154">
    <cfRule type="cellIs" dxfId="783" priority="789" operator="lessThan">
      <formula>0</formula>
    </cfRule>
  </conditionalFormatting>
  <conditionalFormatting sqref="R148:R154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4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4">
    <cfRule type="cellIs" dxfId="778" priority="778" operator="greaterThan">
      <formula>0</formula>
    </cfRule>
  </conditionalFormatting>
  <conditionalFormatting sqref="Q148:Q154">
    <cfRule type="cellIs" dxfId="777" priority="783" operator="lessThan">
      <formula>0</formula>
    </cfRule>
  </conditionalFormatting>
  <conditionalFormatting sqref="Q148:Q154">
    <cfRule type="cellIs" dxfId="776" priority="777" operator="lessThan">
      <formula>0</formula>
    </cfRule>
  </conditionalFormatting>
  <conditionalFormatting sqref="R148:R154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4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4">
    <cfRule type="cellIs" dxfId="771" priority="772" operator="greaterThan">
      <formula>0</formula>
    </cfRule>
  </conditionalFormatting>
  <conditionalFormatting sqref="Q148:Q154">
    <cfRule type="cellIs" dxfId="770" priority="766" operator="lessThan">
      <formula>0</formula>
    </cfRule>
  </conditionalFormatting>
  <conditionalFormatting sqref="R148:R154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4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4">
    <cfRule type="cellIs" dxfId="765" priority="767" operator="greaterThan">
      <formula>0</formula>
    </cfRule>
  </conditionalFormatting>
  <conditionalFormatting sqref="Q148:Q154">
    <cfRule type="cellIs" dxfId="764" priority="765" operator="lessThan">
      <formula>0</formula>
    </cfRule>
  </conditionalFormatting>
  <conditionalFormatting sqref="R148:R154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4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4">
    <cfRule type="cellIs" dxfId="759" priority="760" operator="greaterThan">
      <formula>0</formula>
    </cfRule>
  </conditionalFormatting>
  <conditionalFormatting sqref="Q148:Q154">
    <cfRule type="cellIs" dxfId="758" priority="759" operator="lessThan">
      <formula>0</formula>
    </cfRule>
  </conditionalFormatting>
  <conditionalFormatting sqref="R148:R154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4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4">
    <cfRule type="cellIs" dxfId="753" priority="754" operator="greaterThan">
      <formula>0</formula>
    </cfRule>
  </conditionalFormatting>
  <conditionalFormatting sqref="Q148:Q154">
    <cfRule type="cellIs" dxfId="752" priority="753" operator="lessThan">
      <formula>0</formula>
    </cfRule>
  </conditionalFormatting>
  <conditionalFormatting sqref="R148:R154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4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4">
    <cfRule type="cellIs" dxfId="747" priority="748" operator="greaterThan">
      <formula>0</formula>
    </cfRule>
  </conditionalFormatting>
  <conditionalFormatting sqref="Q148:Q154">
    <cfRule type="cellIs" dxfId="746" priority="747" operator="lessThan">
      <formula>0</formula>
    </cfRule>
  </conditionalFormatting>
  <conditionalFormatting sqref="R148:R154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4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4">
    <cfRule type="cellIs" dxfId="741" priority="742" operator="greaterThan">
      <formula>0</formula>
    </cfRule>
  </conditionalFormatting>
  <conditionalFormatting sqref="Q148:Q154">
    <cfRule type="cellIs" dxfId="740" priority="741" operator="lessThan">
      <formula>0</formula>
    </cfRule>
  </conditionalFormatting>
  <conditionalFormatting sqref="R148:R154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4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4">
    <cfRule type="cellIs" dxfId="735" priority="736" operator="greaterThan">
      <formula>0</formula>
    </cfRule>
  </conditionalFormatting>
  <conditionalFormatting sqref="P148:P154">
    <cfRule type="cellIs" dxfId="734" priority="730" operator="greaterThan">
      <formula>0</formula>
    </cfRule>
  </conditionalFormatting>
  <conditionalFormatting sqref="Q148:Q154">
    <cfRule type="cellIs" dxfId="733" priority="735" operator="lessThan">
      <formula>0</formula>
    </cfRule>
  </conditionalFormatting>
  <conditionalFormatting sqref="R148:R154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4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4">
    <cfRule type="cellIs" dxfId="728" priority="724" operator="greaterThan">
      <formula>0</formula>
    </cfRule>
  </conditionalFormatting>
  <conditionalFormatting sqref="Q148:Q154">
    <cfRule type="cellIs" dxfId="727" priority="729" operator="lessThan">
      <formula>0</formula>
    </cfRule>
  </conditionalFormatting>
  <conditionalFormatting sqref="R148:R154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4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4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4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4">
    <cfRule type="cellIs" dxfId="718" priority="718" operator="greaterThan">
      <formula>0</formula>
    </cfRule>
  </conditionalFormatting>
  <conditionalFormatting sqref="Q148:Q154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88 Q90:Q91">
    <cfRule type="cellIs" dxfId="710" priority="711" operator="lessThan">
      <formula>0</formula>
    </cfRule>
  </conditionalFormatting>
  <conditionalFormatting sqref="R84:R88 R90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88 R90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88 P90:P91">
    <cfRule type="cellIs" dxfId="705" priority="706" operator="greaterThan">
      <formula>0</formula>
    </cfRule>
  </conditionalFormatting>
  <conditionalFormatting sqref="Q84:Q88 Q90:Q91">
    <cfRule type="cellIs" dxfId="704" priority="705" operator="lessThan">
      <formula>0</formula>
    </cfRule>
  </conditionalFormatting>
  <conditionalFormatting sqref="R84:R88 R90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88 R90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88 P90:P91">
    <cfRule type="cellIs" dxfId="699" priority="700" operator="greaterThan">
      <formula>0</formula>
    </cfRule>
  </conditionalFormatting>
  <conditionalFormatting sqref="Q84:Q88 Q90:Q91">
    <cfRule type="cellIs" dxfId="698" priority="699" operator="lessThan">
      <formula>0</formula>
    </cfRule>
  </conditionalFormatting>
  <conditionalFormatting sqref="R84:R88 R90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88 R90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88 P90:P91">
    <cfRule type="cellIs" dxfId="693" priority="694" operator="greaterThan">
      <formula>0</formula>
    </cfRule>
  </conditionalFormatting>
  <conditionalFormatting sqref="Q84:Q88 Q90:Q91">
    <cfRule type="cellIs" dxfId="692" priority="693" operator="lessThan">
      <formula>0</formula>
    </cfRule>
  </conditionalFormatting>
  <conditionalFormatting sqref="R84:R88 R90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88 R90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88 P90:P91">
    <cfRule type="cellIs" dxfId="687" priority="688" operator="greaterThan">
      <formula>0</formula>
    </cfRule>
  </conditionalFormatting>
  <conditionalFormatting sqref="P84:P88 P90:P91">
    <cfRule type="cellIs" dxfId="686" priority="682" operator="greaterThan">
      <formula>0</formula>
    </cfRule>
  </conditionalFormatting>
  <conditionalFormatting sqref="Q84:Q88 Q90:Q91">
    <cfRule type="cellIs" dxfId="685" priority="687" operator="lessThan">
      <formula>0</formula>
    </cfRule>
  </conditionalFormatting>
  <conditionalFormatting sqref="R84:R88 R90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88 R90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88 P90:P91">
    <cfRule type="cellIs" dxfId="680" priority="676" operator="greaterThan">
      <formula>0</formula>
    </cfRule>
  </conditionalFormatting>
  <conditionalFormatting sqref="Q84:Q88 Q90:Q91">
    <cfRule type="cellIs" dxfId="679" priority="681" operator="lessThan">
      <formula>0</formula>
    </cfRule>
  </conditionalFormatting>
  <conditionalFormatting sqref="R84:R88 R90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88 R90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88 R90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88 R90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88 P90:P91">
    <cfRule type="cellIs" dxfId="670" priority="670" operator="greaterThan">
      <formula>0</formula>
    </cfRule>
  </conditionalFormatting>
  <conditionalFormatting sqref="Q84:Q88 Q90:Q91">
    <cfRule type="cellIs" dxfId="669" priority="675" operator="lessThan">
      <formula>0</formula>
    </cfRule>
  </conditionalFormatting>
  <conditionalFormatting sqref="Q84:Q88 Q90:Q91">
    <cfRule type="cellIs" dxfId="668" priority="669" operator="lessThan">
      <formula>0</formula>
    </cfRule>
  </conditionalFormatting>
  <conditionalFormatting sqref="R84:R88 R90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88 R90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88 P90:P91">
    <cfRule type="cellIs" dxfId="663" priority="664" operator="greaterThan">
      <formula>0</formula>
    </cfRule>
  </conditionalFormatting>
  <conditionalFormatting sqref="P84:P88 P90:P91">
    <cfRule type="cellIs" dxfId="662" priority="658" operator="greaterThan">
      <formula>0</formula>
    </cfRule>
  </conditionalFormatting>
  <conditionalFormatting sqref="Q84:Q88 Q90:Q91">
    <cfRule type="cellIs" dxfId="661" priority="663" operator="lessThan">
      <formula>0</formula>
    </cfRule>
  </conditionalFormatting>
  <conditionalFormatting sqref="R84:R88 R90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88 R90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88 P90:P91">
    <cfRule type="cellIs" dxfId="656" priority="652" operator="greaterThan">
      <formula>0</formula>
    </cfRule>
  </conditionalFormatting>
  <conditionalFormatting sqref="Q84:Q88 Q90:Q91">
    <cfRule type="cellIs" dxfId="655" priority="657" operator="lessThan">
      <formula>0</formula>
    </cfRule>
  </conditionalFormatting>
  <conditionalFormatting sqref="R84:R88 R90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88 R90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88 R90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88 R90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88 P90:P91">
    <cfRule type="cellIs" dxfId="646" priority="646" operator="greaterThan">
      <formula>0</formula>
    </cfRule>
  </conditionalFormatting>
  <conditionalFormatting sqref="Q84:Q88 Q90:Q91">
    <cfRule type="cellIs" dxfId="645" priority="651" operator="lessThan">
      <formula>0</formula>
    </cfRule>
  </conditionalFormatting>
  <conditionalFormatting sqref="P84:P88 P90:P91">
    <cfRule type="cellIs" dxfId="644" priority="640" operator="greaterThan">
      <formula>0</formula>
    </cfRule>
  </conditionalFormatting>
  <conditionalFormatting sqref="Q84:Q88 Q90:Q91">
    <cfRule type="cellIs" dxfId="643" priority="645" operator="lessThan">
      <formula>0</formula>
    </cfRule>
  </conditionalFormatting>
  <conditionalFormatting sqref="R84:R88 R90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88 R90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88 R90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88 R90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88 P90:P91">
    <cfRule type="cellIs" dxfId="634" priority="634" operator="greaterThan">
      <formula>0</formula>
    </cfRule>
  </conditionalFormatting>
  <conditionalFormatting sqref="Q84:Q88 Q90:Q91">
    <cfRule type="cellIs" dxfId="633" priority="639" operator="lessThan">
      <formula>0</formula>
    </cfRule>
  </conditionalFormatting>
  <conditionalFormatting sqref="R84:R88 R90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88 R90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88 P90:P91">
    <cfRule type="cellIs" dxfId="628" priority="628" operator="greaterThan">
      <formula>0</formula>
    </cfRule>
  </conditionalFormatting>
  <conditionalFormatting sqref="Q84:Q88 Q90:Q91">
    <cfRule type="cellIs" dxfId="627" priority="633" operator="lessThan">
      <formula>0</formula>
    </cfRule>
  </conditionalFormatting>
  <conditionalFormatting sqref="Q84:Q88 Q90:Q91">
    <cfRule type="cellIs" dxfId="626" priority="627" operator="lessThan">
      <formula>0</formula>
    </cfRule>
  </conditionalFormatting>
  <conditionalFormatting sqref="R84:R88 R90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88 R90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88 P90:P91">
    <cfRule type="cellIs" dxfId="621" priority="622" operator="greaterThan">
      <formula>0</formula>
    </cfRule>
  </conditionalFormatting>
  <conditionalFormatting sqref="Q84:Q88 Q90:Q91">
    <cfRule type="cellIs" dxfId="620" priority="616" operator="lessThan">
      <formula>0</formula>
    </cfRule>
  </conditionalFormatting>
  <conditionalFormatting sqref="R84:R88 R90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88 R90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88 P90:P91">
    <cfRule type="cellIs" dxfId="615" priority="617" operator="greaterThan">
      <formula>0</formula>
    </cfRule>
  </conditionalFormatting>
  <conditionalFormatting sqref="Q84:Q88 Q90:Q91">
    <cfRule type="cellIs" dxfId="614" priority="615" operator="lessThan">
      <formula>0</formula>
    </cfRule>
  </conditionalFormatting>
  <conditionalFormatting sqref="R84:R88 R90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88 R90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88 P90:P91">
    <cfRule type="cellIs" dxfId="609" priority="610" operator="greaterThan">
      <formula>0</formula>
    </cfRule>
  </conditionalFormatting>
  <conditionalFormatting sqref="Q84:Q88 Q90:Q91">
    <cfRule type="cellIs" dxfId="608" priority="609" operator="lessThan">
      <formula>0</formula>
    </cfRule>
  </conditionalFormatting>
  <conditionalFormatting sqref="R84:R88 R90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88 R90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88 P90:P91">
    <cfRule type="cellIs" dxfId="603" priority="604" operator="greaterThan">
      <formula>0</formula>
    </cfRule>
  </conditionalFormatting>
  <conditionalFormatting sqref="Q84:Q88 Q90:Q91">
    <cfRule type="cellIs" dxfId="602" priority="603" operator="lessThan">
      <formula>0</formula>
    </cfRule>
  </conditionalFormatting>
  <conditionalFormatting sqref="R84:R88 R90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88 R90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88 P90:P91">
    <cfRule type="cellIs" dxfId="597" priority="598" operator="greaterThan">
      <formula>0</formula>
    </cfRule>
  </conditionalFormatting>
  <conditionalFormatting sqref="Q84:Q88 Q90:Q91">
    <cfRule type="cellIs" dxfId="596" priority="597" operator="lessThan">
      <formula>0</formula>
    </cfRule>
  </conditionalFormatting>
  <conditionalFormatting sqref="R84:R88 R90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88 R90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88 P90:P91">
    <cfRule type="cellIs" dxfId="591" priority="592" operator="greaterThan">
      <formula>0</formula>
    </cfRule>
  </conditionalFormatting>
  <conditionalFormatting sqref="Q84:Q88 Q90:Q91">
    <cfRule type="cellIs" dxfId="590" priority="591" operator="lessThan">
      <formula>0</formula>
    </cfRule>
  </conditionalFormatting>
  <conditionalFormatting sqref="R84:R88 R90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88 R90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88 P90:P91">
    <cfRule type="cellIs" dxfId="585" priority="586" operator="greaterThan">
      <formula>0</formula>
    </cfRule>
  </conditionalFormatting>
  <conditionalFormatting sqref="P84:P88 P90:P91">
    <cfRule type="cellIs" dxfId="584" priority="580" operator="greaterThan">
      <formula>0</formula>
    </cfRule>
  </conditionalFormatting>
  <conditionalFormatting sqref="Q84:Q88 Q90:Q91">
    <cfRule type="cellIs" dxfId="583" priority="585" operator="lessThan">
      <formula>0</formula>
    </cfRule>
  </conditionalFormatting>
  <conditionalFormatting sqref="R84:R88 R90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88 R90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88 P90:P91">
    <cfRule type="cellIs" dxfId="578" priority="574" operator="greaterThan">
      <formula>0</formula>
    </cfRule>
  </conditionalFormatting>
  <conditionalFormatting sqref="Q84:Q88 Q90:Q91">
    <cfRule type="cellIs" dxfId="577" priority="579" operator="lessThan">
      <formula>0</formula>
    </cfRule>
  </conditionalFormatting>
  <conditionalFormatting sqref="R84:R88 R90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88 R90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88 R90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88 R90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88 P90:P91">
    <cfRule type="cellIs" dxfId="568" priority="568" operator="greaterThan">
      <formula>0</formula>
    </cfRule>
  </conditionalFormatting>
  <conditionalFormatting sqref="Q84:Q88 Q90:Q91">
    <cfRule type="cellIs" dxfId="567" priority="573" operator="lessThan">
      <formula>0</formula>
    </cfRule>
  </conditionalFormatting>
  <conditionalFormatting sqref="Q84:Q88 Q90:Q91">
    <cfRule type="cellIs" dxfId="566" priority="567" operator="lessThan">
      <formula>0</formula>
    </cfRule>
  </conditionalFormatting>
  <conditionalFormatting sqref="R84:R88 R90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88 R90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88 P90:P91">
    <cfRule type="cellIs" dxfId="561" priority="562" operator="greaterThan">
      <formula>0</formula>
    </cfRule>
  </conditionalFormatting>
  <conditionalFormatting sqref="Q84:Q88 Q90:Q91">
    <cfRule type="cellIs" dxfId="560" priority="561" operator="lessThan">
      <formula>0</formula>
    </cfRule>
  </conditionalFormatting>
  <conditionalFormatting sqref="R84:R88 R90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88 R90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88 P90:P91">
    <cfRule type="cellIs" dxfId="555" priority="556" operator="greaterThan">
      <formula>0</formula>
    </cfRule>
  </conditionalFormatting>
  <conditionalFormatting sqref="Q84:Q88 Q90:Q91">
    <cfRule type="cellIs" dxfId="554" priority="555" operator="lessThan">
      <formula>0</formula>
    </cfRule>
  </conditionalFormatting>
  <conditionalFormatting sqref="R84:R88 R90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88 R90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88 P90:P91">
    <cfRule type="cellIs" dxfId="549" priority="550" operator="greaterThan">
      <formula>0</formula>
    </cfRule>
  </conditionalFormatting>
  <conditionalFormatting sqref="Q84:Q88 Q90:Q91">
    <cfRule type="cellIs" dxfId="548" priority="549" operator="lessThan">
      <formula>0</formula>
    </cfRule>
  </conditionalFormatting>
  <conditionalFormatting sqref="R84:R88 R90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88 R90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88 P90:P91">
    <cfRule type="cellIs" dxfId="543" priority="544" operator="greaterThan">
      <formula>0</formula>
    </cfRule>
  </conditionalFormatting>
  <conditionalFormatting sqref="P84:P88 P90:P91">
    <cfRule type="cellIs" dxfId="542" priority="538" operator="greaterThan">
      <formula>0</formula>
    </cfRule>
  </conditionalFormatting>
  <conditionalFormatting sqref="Q84:Q88 Q90:Q91">
    <cfRule type="cellIs" dxfId="541" priority="543" operator="lessThan">
      <formula>0</formula>
    </cfRule>
  </conditionalFormatting>
  <conditionalFormatting sqref="R84:R88 R90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88 R90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88 P90:P91">
    <cfRule type="cellIs" dxfId="536" priority="532" operator="greaterThan">
      <formula>0</formula>
    </cfRule>
  </conditionalFormatting>
  <conditionalFormatting sqref="Q84:Q88 Q90:Q91">
    <cfRule type="cellIs" dxfId="535" priority="537" operator="lessThan">
      <formula>0</formula>
    </cfRule>
  </conditionalFormatting>
  <conditionalFormatting sqref="R84:R88 R90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88 R90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88 R90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88 R90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88 P90:P91">
    <cfRule type="cellIs" dxfId="526" priority="526" operator="greaterThan">
      <formula>0</formula>
    </cfRule>
  </conditionalFormatting>
  <conditionalFormatting sqref="Q84:Q88 Q90:Q91">
    <cfRule type="cellIs" dxfId="525" priority="531" operator="lessThan">
      <formula>0</formula>
    </cfRule>
  </conditionalFormatting>
  <conditionalFormatting sqref="Q84:Q88 Q90:Q91">
    <cfRule type="cellIs" dxfId="524" priority="525" operator="lessThan">
      <formula>0</formula>
    </cfRule>
  </conditionalFormatting>
  <conditionalFormatting sqref="R84:R88 R90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88 R90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88 P90:P91">
    <cfRule type="cellIs" dxfId="519" priority="520" operator="greaterThan">
      <formula>0</formula>
    </cfRule>
  </conditionalFormatting>
  <conditionalFormatting sqref="P84:P88 P90:P91">
    <cfRule type="cellIs" dxfId="518" priority="514" operator="greaterThan">
      <formula>0</formula>
    </cfRule>
  </conditionalFormatting>
  <conditionalFormatting sqref="Q84:Q88 Q90:Q91">
    <cfRule type="cellIs" dxfId="517" priority="519" operator="lessThan">
      <formula>0</formula>
    </cfRule>
  </conditionalFormatting>
  <conditionalFormatting sqref="R84:R88 R90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88 R90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88 P90:P91">
    <cfRule type="cellIs" dxfId="512" priority="508" operator="greaterThan">
      <formula>0</formula>
    </cfRule>
  </conditionalFormatting>
  <conditionalFormatting sqref="Q84:Q88 Q90:Q91">
    <cfRule type="cellIs" dxfId="511" priority="513" operator="lessThan">
      <formula>0</formula>
    </cfRule>
  </conditionalFormatting>
  <conditionalFormatting sqref="R84:R88 R90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88 R90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88 R90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88 R90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88 P90:P91">
    <cfRule type="cellIs" dxfId="502" priority="502" operator="greaterThan">
      <formula>0</formula>
    </cfRule>
  </conditionalFormatting>
  <conditionalFormatting sqref="Q84:Q88 Q90:Q91">
    <cfRule type="cellIs" dxfId="501" priority="507" operator="lessThan">
      <formula>0</formula>
    </cfRule>
  </conditionalFormatting>
  <conditionalFormatting sqref="P84:P88 P90:P91">
    <cfRule type="cellIs" dxfId="500" priority="496" operator="greaterThan">
      <formula>0</formula>
    </cfRule>
  </conditionalFormatting>
  <conditionalFormatting sqref="Q84:Q88 Q90:Q91">
    <cfRule type="cellIs" dxfId="499" priority="501" operator="lessThan">
      <formula>0</formula>
    </cfRule>
  </conditionalFormatting>
  <conditionalFormatting sqref="R84:R88 R90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88 R90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88 R90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88 R90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88 P90:P91">
    <cfRule type="cellIs" dxfId="490" priority="490" operator="greaterThan">
      <formula>0</formula>
    </cfRule>
  </conditionalFormatting>
  <conditionalFormatting sqref="Q84:Q88 Q90:Q91">
    <cfRule type="cellIs" dxfId="489" priority="495" operator="lessThan">
      <formula>0</formula>
    </cfRule>
  </conditionalFormatting>
  <conditionalFormatting sqref="R84:R88 R90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88 R90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88 P90:P91">
    <cfRule type="cellIs" dxfId="484" priority="484" operator="greaterThan">
      <formula>0</formula>
    </cfRule>
  </conditionalFormatting>
  <conditionalFormatting sqref="Q84:Q88 Q90:Q91">
    <cfRule type="cellIs" dxfId="483" priority="489" operator="lessThan">
      <formula>0</formula>
    </cfRule>
  </conditionalFormatting>
  <conditionalFormatting sqref="Q84:Q88 Q90:Q91">
    <cfRule type="cellIs" dxfId="482" priority="483" operator="lessThan">
      <formula>0</formula>
    </cfRule>
  </conditionalFormatting>
  <conditionalFormatting sqref="R84:R88 R90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88 R90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88 P90:P91">
    <cfRule type="cellIs" dxfId="477" priority="478" operator="greaterThan">
      <formula>0</formula>
    </cfRule>
  </conditionalFormatting>
  <conditionalFormatting sqref="Q84:Q88 Q90:Q91">
    <cfRule type="cellIs" dxfId="476" priority="472" operator="lessThan">
      <formula>0</formula>
    </cfRule>
  </conditionalFormatting>
  <conditionalFormatting sqref="R84:R88 R90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88 R90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88 P90:P91">
    <cfRule type="cellIs" dxfId="471" priority="473" operator="greaterThan">
      <formula>0</formula>
    </cfRule>
  </conditionalFormatting>
  <conditionalFormatting sqref="Q84:Q88 Q90:Q91">
    <cfRule type="cellIs" dxfId="470" priority="471" operator="lessThan">
      <formula>0</formula>
    </cfRule>
  </conditionalFormatting>
  <conditionalFormatting sqref="R84:R88 R90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88 R90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88 P90:P91">
    <cfRule type="cellIs" dxfId="465" priority="466" operator="greaterThan">
      <formula>0</formula>
    </cfRule>
  </conditionalFormatting>
  <conditionalFormatting sqref="Q84:Q88 Q90:Q91">
    <cfRule type="cellIs" dxfId="464" priority="465" operator="lessThan">
      <formula>0</formula>
    </cfRule>
  </conditionalFormatting>
  <conditionalFormatting sqref="R84:R88 R90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88 R90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88 P90:P91">
    <cfRule type="cellIs" dxfId="459" priority="460" operator="greaterThan">
      <formula>0</formula>
    </cfRule>
  </conditionalFormatting>
  <conditionalFormatting sqref="Q84:Q88 Q90:Q91">
    <cfRule type="cellIs" dxfId="458" priority="459" operator="lessThan">
      <formula>0</formula>
    </cfRule>
  </conditionalFormatting>
  <conditionalFormatting sqref="R84:R88 R90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88 R90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88 P90:P91">
    <cfRule type="cellIs" dxfId="453" priority="454" operator="greaterThan">
      <formula>0</formula>
    </cfRule>
  </conditionalFormatting>
  <conditionalFormatting sqref="Q84:Q88 Q90:Q91">
    <cfRule type="cellIs" dxfId="452" priority="453" operator="lessThan">
      <formula>0</formula>
    </cfRule>
  </conditionalFormatting>
  <conditionalFormatting sqref="R84:R88 R90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88 R90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88 P90:P91">
    <cfRule type="cellIs" dxfId="447" priority="448" operator="greaterThan">
      <formula>0</formula>
    </cfRule>
  </conditionalFormatting>
  <conditionalFormatting sqref="Q84:Q88 Q90:Q91">
    <cfRule type="cellIs" dxfId="446" priority="447" operator="lessThan">
      <formula>0</formula>
    </cfRule>
  </conditionalFormatting>
  <conditionalFormatting sqref="R84:R88 R90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88 R90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88 P90:P91">
    <cfRule type="cellIs" dxfId="441" priority="442" operator="greaterThan">
      <formula>0</formula>
    </cfRule>
  </conditionalFormatting>
  <conditionalFormatting sqref="P84:P88 P90:P91">
    <cfRule type="cellIs" dxfId="440" priority="436" operator="greaterThan">
      <formula>0</formula>
    </cfRule>
  </conditionalFormatting>
  <conditionalFormatting sqref="Q84:Q88 Q90:Q91">
    <cfRule type="cellIs" dxfId="439" priority="441" operator="lessThan">
      <formula>0</formula>
    </cfRule>
  </conditionalFormatting>
  <conditionalFormatting sqref="R84:R88 R90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88 R90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88 P90:P91">
    <cfRule type="cellIs" dxfId="434" priority="430" operator="greaterThan">
      <formula>0</formula>
    </cfRule>
  </conditionalFormatting>
  <conditionalFormatting sqref="Q84:Q88 Q90:Q91">
    <cfRule type="cellIs" dxfId="433" priority="435" operator="lessThan">
      <formula>0</formula>
    </cfRule>
  </conditionalFormatting>
  <conditionalFormatting sqref="R84:R88 R90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88 R90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88 R90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88 R90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88 P90:P91">
    <cfRule type="cellIs" dxfId="424" priority="424" operator="greaterThan">
      <formula>0</formula>
    </cfRule>
  </conditionalFormatting>
  <conditionalFormatting sqref="Q84:Q88 Q90:Q91">
    <cfRule type="cellIs" dxfId="423" priority="429" operator="lessThan">
      <formula>0</formula>
    </cfRule>
  </conditionalFormatting>
  <conditionalFormatting sqref="Q84:Q88 Q90:Q91">
    <cfRule type="cellIs" dxfId="422" priority="418" operator="lessThan">
      <formula>0</formula>
    </cfRule>
  </conditionalFormatting>
  <conditionalFormatting sqref="P84:P88 P90:P91">
    <cfRule type="cellIs" dxfId="421" priority="419" operator="greaterThan">
      <formula>0</formula>
    </cfRule>
  </conditionalFormatting>
  <conditionalFormatting sqref="R84:R88 R90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88 R90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88 Q90:Q91">
    <cfRule type="cellIs" dxfId="416" priority="412" operator="lessThan">
      <formula>0</formula>
    </cfRule>
  </conditionalFormatting>
  <conditionalFormatting sqref="R84:R88 R90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88 R90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88 P90:P91">
    <cfRule type="cellIs" dxfId="411" priority="413" operator="greaterThan">
      <formula>0</formula>
    </cfRule>
  </conditionalFormatting>
  <conditionalFormatting sqref="Q84:Q88 Q90:Q91">
    <cfRule type="cellIs" dxfId="410" priority="411" operator="lessThan">
      <formula>0</formula>
    </cfRule>
  </conditionalFormatting>
  <conditionalFormatting sqref="R84:R88 R90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88 R90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88 P90:P91">
    <cfRule type="cellIs" dxfId="405" priority="406" operator="greaterThan">
      <formula>0</formula>
    </cfRule>
  </conditionalFormatting>
  <conditionalFormatting sqref="Q84:Q88 Q90:Q91">
    <cfRule type="cellIs" dxfId="404" priority="405" operator="lessThan">
      <formula>0</formula>
    </cfRule>
  </conditionalFormatting>
  <conditionalFormatting sqref="R84:R88 R90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88 R90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88 P90:P91">
    <cfRule type="cellIs" dxfId="399" priority="400" operator="greaterThan">
      <formula>0</formula>
    </cfRule>
  </conditionalFormatting>
  <conditionalFormatting sqref="Q84:Q88 Q90:Q91">
    <cfRule type="cellIs" dxfId="398" priority="399" operator="lessThan">
      <formula>0</formula>
    </cfRule>
  </conditionalFormatting>
  <conditionalFormatting sqref="R84:R88 R90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88 R90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88 P90:P91">
    <cfRule type="cellIs" dxfId="393" priority="394" operator="greaterThan">
      <formula>0</formula>
    </cfRule>
  </conditionalFormatting>
  <conditionalFormatting sqref="Q84:Q88 Q90:Q91">
    <cfRule type="cellIs" dxfId="392" priority="393" operator="lessThan">
      <formula>0</formula>
    </cfRule>
  </conditionalFormatting>
  <conditionalFormatting sqref="R84:R88 R90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88 R90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88 P90:P91">
    <cfRule type="cellIs" dxfId="387" priority="388" operator="greaterThan">
      <formula>0</formula>
    </cfRule>
  </conditionalFormatting>
  <conditionalFormatting sqref="Q84:Q88 Q90:Q91">
    <cfRule type="cellIs" dxfId="386" priority="387" operator="lessThan">
      <formula>0</formula>
    </cfRule>
  </conditionalFormatting>
  <conditionalFormatting sqref="R84:R88 R90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88 R90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88 P90:P91">
    <cfRule type="cellIs" dxfId="381" priority="382" operator="greaterThan">
      <formula>0</formula>
    </cfRule>
  </conditionalFormatting>
  <conditionalFormatting sqref="Q84:Q88 Q90:Q91">
    <cfRule type="cellIs" dxfId="380" priority="381" operator="lessThan">
      <formula>0</formula>
    </cfRule>
  </conditionalFormatting>
  <conditionalFormatting sqref="R84:R88 R90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88 R90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88 P90:P91">
    <cfRule type="cellIs" dxfId="375" priority="376" operator="greaterThan">
      <formula>0</formula>
    </cfRule>
  </conditionalFormatting>
  <conditionalFormatting sqref="Q84:Q88 Q90:Q91">
    <cfRule type="cellIs" dxfId="374" priority="375" operator="lessThan">
      <formula>0</formula>
    </cfRule>
  </conditionalFormatting>
  <conditionalFormatting sqref="R84:R88 R90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88 R90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88 P90:P91">
    <cfRule type="cellIs" dxfId="369" priority="370" operator="greaterThan">
      <formula>0</formula>
    </cfRule>
  </conditionalFormatting>
  <conditionalFormatting sqref="P84:P88 P90:P91">
    <cfRule type="cellIs" dxfId="368" priority="364" operator="greaterThan">
      <formula>0</formula>
    </cfRule>
  </conditionalFormatting>
  <conditionalFormatting sqref="Q84:Q88 Q90:Q91">
    <cfRule type="cellIs" dxfId="367" priority="369" operator="lessThan">
      <formula>0</formula>
    </cfRule>
  </conditionalFormatting>
  <conditionalFormatting sqref="R84:R88 R90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88 R90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88 P90:P91">
    <cfRule type="cellIs" dxfId="362" priority="358" operator="greaterThan">
      <formula>0</formula>
    </cfRule>
  </conditionalFormatting>
  <conditionalFormatting sqref="Q84:Q88 Q90:Q91">
    <cfRule type="cellIs" dxfId="361" priority="363" operator="lessThan">
      <formula>0</formula>
    </cfRule>
  </conditionalFormatting>
  <conditionalFormatting sqref="R84:R88 R90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88 R90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88 R90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88 R90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88 P90:P91">
    <cfRule type="cellIs" dxfId="352" priority="352" operator="greaterThan">
      <formula>0</formula>
    </cfRule>
  </conditionalFormatting>
  <conditionalFormatting sqref="Q84:Q88 Q90:Q91">
    <cfRule type="cellIs" dxfId="351" priority="357" operator="lessThan">
      <formula>0</formula>
    </cfRule>
  </conditionalFormatting>
  <conditionalFormatting sqref="Q84:Q88 Q90:Q91">
    <cfRule type="cellIs" dxfId="350" priority="351" operator="lessThan">
      <formula>0</formula>
    </cfRule>
  </conditionalFormatting>
  <conditionalFormatting sqref="R84:R88 R90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88 R90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88 P90:P91">
    <cfRule type="cellIs" dxfId="345" priority="346" operator="greaterThan">
      <formula>0</formula>
    </cfRule>
  </conditionalFormatting>
  <conditionalFormatting sqref="P84:P88 P90:P91">
    <cfRule type="cellIs" dxfId="344" priority="340" operator="greaterThan">
      <formula>0</formula>
    </cfRule>
  </conditionalFormatting>
  <conditionalFormatting sqref="Q84:Q88 Q90:Q91">
    <cfRule type="cellIs" dxfId="343" priority="345" operator="lessThan">
      <formula>0</formula>
    </cfRule>
  </conditionalFormatting>
  <conditionalFormatting sqref="R84:R88 R90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88 R90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88 P90:P91">
    <cfRule type="cellIs" dxfId="338" priority="334" operator="greaterThan">
      <formula>0</formula>
    </cfRule>
  </conditionalFormatting>
  <conditionalFormatting sqref="Q84:Q88 Q90:Q91">
    <cfRule type="cellIs" dxfId="337" priority="339" operator="lessThan">
      <formula>0</formula>
    </cfRule>
  </conditionalFormatting>
  <conditionalFormatting sqref="R84:R88 R90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88 R90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88 R90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88 R90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88 P90:P91">
    <cfRule type="cellIs" dxfId="328" priority="328" operator="greaterThan">
      <formula>0</formula>
    </cfRule>
  </conditionalFormatting>
  <conditionalFormatting sqref="Q84:Q88 Q90:Q91">
    <cfRule type="cellIs" dxfId="327" priority="333" operator="lessThan">
      <formula>0</formula>
    </cfRule>
  </conditionalFormatting>
  <conditionalFormatting sqref="P84:P88 P90:P91">
    <cfRule type="cellIs" dxfId="326" priority="322" operator="greaterThan">
      <formula>0</formula>
    </cfRule>
  </conditionalFormatting>
  <conditionalFormatting sqref="Q84:Q88 Q90:Q91">
    <cfRule type="cellIs" dxfId="325" priority="327" operator="lessThan">
      <formula>0</formula>
    </cfRule>
  </conditionalFormatting>
  <conditionalFormatting sqref="R84:R88 R90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88 R90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88 R90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88 R90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88 P90:P91">
    <cfRule type="cellIs" dxfId="316" priority="316" operator="greaterThan">
      <formula>0</formula>
    </cfRule>
  </conditionalFormatting>
  <conditionalFormatting sqref="Q84:Q88 Q90:Q91">
    <cfRule type="cellIs" dxfId="315" priority="321" operator="lessThan">
      <formula>0</formula>
    </cfRule>
  </conditionalFormatting>
  <conditionalFormatting sqref="R84:R88 R90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88 R90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88 P90:P91">
    <cfRule type="cellIs" dxfId="310" priority="310" operator="greaterThan">
      <formula>0</formula>
    </cfRule>
  </conditionalFormatting>
  <conditionalFormatting sqref="Q84:Q88 Q90:Q91">
    <cfRule type="cellIs" dxfId="309" priority="315" operator="lessThan">
      <formula>0</formula>
    </cfRule>
  </conditionalFormatting>
  <conditionalFormatting sqref="Q84:Q88 Q90:Q91">
    <cfRule type="cellIs" dxfId="308" priority="309" operator="lessThan">
      <formula>0</formula>
    </cfRule>
  </conditionalFormatting>
  <conditionalFormatting sqref="R84:R88 R90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88 R90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88 P90:P91">
    <cfRule type="cellIs" dxfId="303" priority="304" operator="greaterThan">
      <formula>0</formula>
    </cfRule>
  </conditionalFormatting>
  <conditionalFormatting sqref="Q84:Q88 Q90:Q91">
    <cfRule type="cellIs" dxfId="302" priority="298" operator="lessThan">
      <formula>0</formula>
    </cfRule>
  </conditionalFormatting>
  <conditionalFormatting sqref="R84:R88 R90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88 R90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88 P90:P91">
    <cfRule type="cellIs" dxfId="297" priority="299" operator="greaterThan">
      <formula>0</formula>
    </cfRule>
  </conditionalFormatting>
  <conditionalFormatting sqref="Q84:Q88 Q90:Q91">
    <cfRule type="cellIs" dxfId="296" priority="297" operator="lessThan">
      <formula>0</formula>
    </cfRule>
  </conditionalFormatting>
  <conditionalFormatting sqref="R84:R88 R90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88 R90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88 P90:P91">
    <cfRule type="cellIs" dxfId="291" priority="292" operator="greaterThan">
      <formula>0</formula>
    </cfRule>
  </conditionalFormatting>
  <conditionalFormatting sqref="Q84:Q88 Q90:Q91">
    <cfRule type="cellIs" dxfId="290" priority="291" operator="lessThan">
      <formula>0</formula>
    </cfRule>
  </conditionalFormatting>
  <conditionalFormatting sqref="R84:R88 R90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88 R90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88 P90:P91">
    <cfRule type="cellIs" dxfId="285" priority="286" operator="greaterThan">
      <formula>0</formula>
    </cfRule>
  </conditionalFormatting>
  <conditionalFormatting sqref="Q84:Q88 Q90:Q91">
    <cfRule type="cellIs" dxfId="284" priority="285" operator="lessThan">
      <formula>0</formula>
    </cfRule>
  </conditionalFormatting>
  <conditionalFormatting sqref="R84:R88 R90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88 R90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88 P90:P91">
    <cfRule type="cellIs" dxfId="279" priority="280" operator="greaterThan">
      <formula>0</formula>
    </cfRule>
  </conditionalFormatting>
  <conditionalFormatting sqref="Q84:Q88 Q90:Q91">
    <cfRule type="cellIs" dxfId="278" priority="279" operator="lessThan">
      <formula>0</formula>
    </cfRule>
  </conditionalFormatting>
  <conditionalFormatting sqref="R84:R88 R90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88 R90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88 P90:P91">
    <cfRule type="cellIs" dxfId="273" priority="274" operator="greaterThan">
      <formula>0</formula>
    </cfRule>
  </conditionalFormatting>
  <conditionalFormatting sqref="Q84:Q88 Q90:Q91">
    <cfRule type="cellIs" dxfId="272" priority="273" operator="lessThan">
      <formula>0</formula>
    </cfRule>
  </conditionalFormatting>
  <conditionalFormatting sqref="R84:R88 R90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88 R90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88 P90:P91">
    <cfRule type="cellIs" dxfId="267" priority="268" operator="greaterThan">
      <formula>0</formula>
    </cfRule>
  </conditionalFormatting>
  <conditionalFormatting sqref="P84:P88 P90:P91">
    <cfRule type="cellIs" dxfId="266" priority="262" operator="greaterThan">
      <formula>0</formula>
    </cfRule>
  </conditionalFormatting>
  <conditionalFormatting sqref="Q84:Q88 Q90:Q91">
    <cfRule type="cellIs" dxfId="265" priority="267" operator="lessThan">
      <formula>0</formula>
    </cfRule>
  </conditionalFormatting>
  <conditionalFormatting sqref="R84:R88 R90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88 R90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88 P90:P91">
    <cfRule type="cellIs" dxfId="260" priority="256" operator="greaterThan">
      <formula>0</formula>
    </cfRule>
  </conditionalFormatting>
  <conditionalFormatting sqref="Q84:Q88 Q90:Q91">
    <cfRule type="cellIs" dxfId="259" priority="261" operator="lessThan">
      <formula>0</formula>
    </cfRule>
  </conditionalFormatting>
  <conditionalFormatting sqref="R84:R88 R90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88 R90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88 R90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88 R90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88 P90:P91">
    <cfRule type="cellIs" dxfId="250" priority="250" operator="greaterThan">
      <formula>0</formula>
    </cfRule>
  </conditionalFormatting>
  <conditionalFormatting sqref="Q84:Q88 Q90:Q91">
    <cfRule type="cellIs" dxfId="249" priority="255" operator="lessThan">
      <formula>0</formula>
    </cfRule>
  </conditionalFormatting>
  <conditionalFormatting sqref="Q84:Q88 Q90:Q91">
    <cfRule type="cellIs" dxfId="248" priority="249" operator="lessThan">
      <formula>0</formula>
    </cfRule>
  </conditionalFormatting>
  <conditionalFormatting sqref="R84:R88 R90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88 R90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88 P90:P91">
    <cfRule type="cellIs" dxfId="243" priority="244" operator="greaterThan">
      <formula>0</formula>
    </cfRule>
  </conditionalFormatting>
  <conditionalFormatting sqref="Q84:Q88 Q90:Q91">
    <cfRule type="cellIs" dxfId="242" priority="243" operator="lessThan">
      <formula>0</formula>
    </cfRule>
  </conditionalFormatting>
  <conditionalFormatting sqref="R84:R88 R90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88 R90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88 P90:P91">
    <cfRule type="cellIs" dxfId="237" priority="238" operator="greaterThan">
      <formula>0</formula>
    </cfRule>
  </conditionalFormatting>
  <conditionalFormatting sqref="Q84:Q88 Q90:Q91">
    <cfRule type="cellIs" dxfId="236" priority="237" operator="lessThan">
      <formula>0</formula>
    </cfRule>
  </conditionalFormatting>
  <conditionalFormatting sqref="R84:R88 R90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88 R90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88 P90:P91">
    <cfRule type="cellIs" dxfId="231" priority="232" operator="greaterThan">
      <formula>0</formula>
    </cfRule>
  </conditionalFormatting>
  <conditionalFormatting sqref="Q84:Q88 Q90:Q91">
    <cfRule type="cellIs" dxfId="230" priority="231" operator="lessThan">
      <formula>0</formula>
    </cfRule>
  </conditionalFormatting>
  <conditionalFormatting sqref="R84:R88 R90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88 R90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88 P90:P91">
    <cfRule type="cellIs" dxfId="225" priority="226" operator="greaterThan">
      <formula>0</formula>
    </cfRule>
  </conditionalFormatting>
  <conditionalFormatting sqref="P84:P88 P90:P91">
    <cfRule type="cellIs" dxfId="224" priority="220" operator="greaterThan">
      <formula>0</formula>
    </cfRule>
  </conditionalFormatting>
  <conditionalFormatting sqref="Q84:Q88 Q90:Q91">
    <cfRule type="cellIs" dxfId="223" priority="225" operator="lessThan">
      <formula>0</formula>
    </cfRule>
  </conditionalFormatting>
  <conditionalFormatting sqref="R84:R88 R90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88 R90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88 P90:P91">
    <cfRule type="cellIs" dxfId="218" priority="214" operator="greaterThan">
      <formula>0</formula>
    </cfRule>
  </conditionalFormatting>
  <conditionalFormatting sqref="Q84:Q88 Q90:Q91">
    <cfRule type="cellIs" dxfId="217" priority="219" operator="lessThan">
      <formula>0</formula>
    </cfRule>
  </conditionalFormatting>
  <conditionalFormatting sqref="R84:R88 R90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88 R90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88 R90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88 R90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88 P90:P91">
    <cfRule type="cellIs" dxfId="208" priority="208" operator="greaterThan">
      <formula>0</formula>
    </cfRule>
  </conditionalFormatting>
  <conditionalFormatting sqref="Q84:Q88 Q90:Q91">
    <cfRule type="cellIs" dxfId="207" priority="213" operator="lessThan">
      <formula>0</formula>
    </cfRule>
  </conditionalFormatting>
  <conditionalFormatting sqref="Q84:Q88 Q90:Q91">
    <cfRule type="cellIs" dxfId="206" priority="207" operator="lessThan">
      <formula>0</formula>
    </cfRule>
  </conditionalFormatting>
  <conditionalFormatting sqref="R84:R88 R90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88 R90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88 P90:P91">
    <cfRule type="cellIs" dxfId="201" priority="202" operator="greaterThan">
      <formula>0</formula>
    </cfRule>
  </conditionalFormatting>
  <conditionalFormatting sqref="P84:P88 P90:P91">
    <cfRule type="cellIs" dxfId="200" priority="196" operator="greaterThan">
      <formula>0</formula>
    </cfRule>
  </conditionalFormatting>
  <conditionalFormatting sqref="Q84:Q88 Q90:Q91">
    <cfRule type="cellIs" dxfId="199" priority="201" operator="lessThan">
      <formula>0</formula>
    </cfRule>
  </conditionalFormatting>
  <conditionalFormatting sqref="R84:R88 R90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88 R90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88 P90:P91">
    <cfRule type="cellIs" dxfId="194" priority="190" operator="greaterThan">
      <formula>0</formula>
    </cfRule>
  </conditionalFormatting>
  <conditionalFormatting sqref="Q84:Q88 Q90:Q91">
    <cfRule type="cellIs" dxfId="193" priority="195" operator="lessThan">
      <formula>0</formula>
    </cfRule>
  </conditionalFormatting>
  <conditionalFormatting sqref="R84:R88 R90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88 R90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88 R90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88 R90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88 P90:P91">
    <cfRule type="cellIs" dxfId="184" priority="184" operator="greaterThan">
      <formula>0</formula>
    </cfRule>
  </conditionalFormatting>
  <conditionalFormatting sqref="Q84:Q88 Q90:Q91">
    <cfRule type="cellIs" dxfId="183" priority="189" operator="lessThan">
      <formula>0</formula>
    </cfRule>
  </conditionalFormatting>
  <conditionalFormatting sqref="P84:P88 P90:P91">
    <cfRule type="cellIs" dxfId="182" priority="178" operator="greaterThan">
      <formula>0</formula>
    </cfRule>
  </conditionalFormatting>
  <conditionalFormatting sqref="Q84:Q88 Q90:Q91">
    <cfRule type="cellIs" dxfId="181" priority="183" operator="lessThan">
      <formula>0</formula>
    </cfRule>
  </conditionalFormatting>
  <conditionalFormatting sqref="R84:R88 R90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88 R90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88 R90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88 R90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88 P90:P91">
    <cfRule type="cellIs" dxfId="172" priority="172" operator="greaterThan">
      <formula>0</formula>
    </cfRule>
  </conditionalFormatting>
  <conditionalFormatting sqref="Q84:Q88 Q90:Q91">
    <cfRule type="cellIs" dxfId="171" priority="177" operator="lessThan">
      <formula>0</formula>
    </cfRule>
  </conditionalFormatting>
  <conditionalFormatting sqref="R84:R88 R90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88 R90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88 P90:P91">
    <cfRule type="cellIs" dxfId="166" priority="166" operator="greaterThan">
      <formula>0</formula>
    </cfRule>
  </conditionalFormatting>
  <conditionalFormatting sqref="Q84:Q88 Q90:Q91">
    <cfRule type="cellIs" dxfId="165" priority="171" operator="lessThan">
      <formula>0</formula>
    </cfRule>
  </conditionalFormatting>
  <conditionalFormatting sqref="Q84:Q88 Q90:Q91">
    <cfRule type="cellIs" dxfId="164" priority="165" operator="lessThan">
      <formula>0</formula>
    </cfRule>
  </conditionalFormatting>
  <conditionalFormatting sqref="R84:R88 R90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88 R90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88 P90:P91">
    <cfRule type="cellIs" dxfId="159" priority="160" operator="greaterThan">
      <formula>0</formula>
    </cfRule>
  </conditionalFormatting>
  <conditionalFormatting sqref="Q84:Q88 Q90:Q91">
    <cfRule type="cellIs" dxfId="158" priority="154" operator="lessThan">
      <formula>0</formula>
    </cfRule>
  </conditionalFormatting>
  <conditionalFormatting sqref="R84:R88 R90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88 R90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88 P90:P91">
    <cfRule type="cellIs" dxfId="153" priority="155" operator="greaterThan">
      <formula>0</formula>
    </cfRule>
  </conditionalFormatting>
  <conditionalFormatting sqref="Q84:Q88 Q90:Q91">
    <cfRule type="cellIs" dxfId="152" priority="153" operator="lessThan">
      <formula>0</formula>
    </cfRule>
  </conditionalFormatting>
  <conditionalFormatting sqref="R84:R88 R90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88 R90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88 P90:P91">
    <cfRule type="cellIs" dxfId="147" priority="148" operator="greaterThan">
      <formula>0</formula>
    </cfRule>
  </conditionalFormatting>
  <conditionalFormatting sqref="Q84:Q88 Q90:Q91">
    <cfRule type="cellIs" dxfId="146" priority="147" operator="lessThan">
      <formula>0</formula>
    </cfRule>
  </conditionalFormatting>
  <conditionalFormatting sqref="R84:R88 R90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88 R90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88 P90:P91">
    <cfRule type="cellIs" dxfId="141" priority="142" operator="greaterThan">
      <formula>0</formula>
    </cfRule>
  </conditionalFormatting>
  <conditionalFormatting sqref="Q84:Q88 Q90:Q91">
    <cfRule type="cellIs" dxfId="140" priority="141" operator="lessThan">
      <formula>0</formula>
    </cfRule>
  </conditionalFormatting>
  <conditionalFormatting sqref="R84:R88 R90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88 R90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88 P90:P91">
    <cfRule type="cellIs" dxfId="135" priority="136" operator="greaterThan">
      <formula>0</formula>
    </cfRule>
  </conditionalFormatting>
  <conditionalFormatting sqref="Q84:Q88 Q90:Q91">
    <cfRule type="cellIs" dxfId="134" priority="135" operator="lessThan">
      <formula>0</formula>
    </cfRule>
  </conditionalFormatting>
  <conditionalFormatting sqref="R84:R88 R90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88 R90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88 P90:P91">
    <cfRule type="cellIs" dxfId="129" priority="130" operator="greaterThan">
      <formula>0</formula>
    </cfRule>
  </conditionalFormatting>
  <conditionalFormatting sqref="Q84:Q88 Q90:Q91">
    <cfRule type="cellIs" dxfId="128" priority="129" operator="lessThan">
      <formula>0</formula>
    </cfRule>
  </conditionalFormatting>
  <conditionalFormatting sqref="R84:R88 R90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88 R90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88 P90:P91">
    <cfRule type="cellIs" dxfId="123" priority="124" operator="greaterThan">
      <formula>0</formula>
    </cfRule>
  </conditionalFormatting>
  <conditionalFormatting sqref="P84:P88 P90:P91">
    <cfRule type="cellIs" dxfId="122" priority="118" operator="greaterThan">
      <formula>0</formula>
    </cfRule>
  </conditionalFormatting>
  <conditionalFormatting sqref="Q84:Q88 Q90:Q91">
    <cfRule type="cellIs" dxfId="121" priority="123" operator="lessThan">
      <formula>0</formula>
    </cfRule>
  </conditionalFormatting>
  <conditionalFormatting sqref="R84:R88 R90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88 R90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88 P90:P91">
    <cfRule type="cellIs" dxfId="116" priority="112" operator="greaterThan">
      <formula>0</formula>
    </cfRule>
  </conditionalFormatting>
  <conditionalFormatting sqref="Q84:Q88 Q90:Q91">
    <cfRule type="cellIs" dxfId="115" priority="117" operator="lessThan">
      <formula>0</formula>
    </cfRule>
  </conditionalFormatting>
  <conditionalFormatting sqref="R84:R88 R90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88 R90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88 R90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88 R90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88 P90:P91">
    <cfRule type="cellIs" dxfId="106" priority="106" operator="greaterThan">
      <formula>0</formula>
    </cfRule>
  </conditionalFormatting>
  <conditionalFormatting sqref="Q84:Q88 Q90:Q91">
    <cfRule type="cellIs" dxfId="105" priority="111" operator="lessThan">
      <formula>0</formula>
    </cfRule>
  </conditionalFormatting>
  <conditionalFormatting sqref="Q84:Q88 Q90:Q91">
    <cfRule type="cellIs" dxfId="104" priority="100" operator="lessThan">
      <formula>0</formula>
    </cfRule>
  </conditionalFormatting>
  <conditionalFormatting sqref="P84:P88 P90:P91">
    <cfRule type="cellIs" dxfId="103" priority="101" operator="greaterThan">
      <formula>0</formula>
    </cfRule>
  </conditionalFormatting>
  <conditionalFormatting sqref="R84:R88 R90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88 R90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88 Q90:Q91">
    <cfRule type="cellIs" dxfId="98" priority="94" operator="lessThan">
      <formula>0</formula>
    </cfRule>
  </conditionalFormatting>
  <conditionalFormatting sqref="R84:R88 R90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88 R90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88 P90:P91">
    <cfRule type="cellIs" dxfId="93" priority="95" operator="greaterThan">
      <formula>0</formula>
    </cfRule>
  </conditionalFormatting>
  <conditionalFormatting sqref="Q84:Q88 Q90:Q91">
    <cfRule type="cellIs" dxfId="92" priority="93" operator="lessThan">
      <formula>0</formula>
    </cfRule>
  </conditionalFormatting>
  <conditionalFormatting sqref="R84:R88 R90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88 R90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88 P90:P91">
    <cfRule type="cellIs" dxfId="87" priority="88" operator="greaterThan">
      <formula>0</formula>
    </cfRule>
  </conditionalFormatting>
  <conditionalFormatting sqref="Q84:Q88 Q90:Q91">
    <cfRule type="cellIs" dxfId="86" priority="87" operator="lessThan">
      <formula>0</formula>
    </cfRule>
  </conditionalFormatting>
  <conditionalFormatting sqref="R84:R88 R90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88 R90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88 P90:P91">
    <cfRule type="cellIs" dxfId="81" priority="82" operator="greaterThan">
      <formula>0</formula>
    </cfRule>
  </conditionalFormatting>
  <conditionalFormatting sqref="Q84:Q88 Q90:Q91">
    <cfRule type="cellIs" dxfId="80" priority="81" operator="lessThan">
      <formula>0</formula>
    </cfRule>
  </conditionalFormatting>
  <conditionalFormatting sqref="R84:R88 R90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88 R90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88 P90:P91">
    <cfRule type="cellIs" dxfId="75" priority="76" operator="greaterThan">
      <formula>0</formula>
    </cfRule>
  </conditionalFormatting>
  <conditionalFormatting sqref="Q162:Q167">
    <cfRule type="cellIs" dxfId="74" priority="75" operator="lessThan">
      <formula>0</formula>
    </cfRule>
  </conditionalFormatting>
  <conditionalFormatting sqref="R162:R167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7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7">
    <cfRule type="cellIs" dxfId="69" priority="70" operator="greaterThan">
      <formula>0</formula>
    </cfRule>
  </conditionalFormatting>
  <conditionalFormatting sqref="P168">
    <cfRule type="cellIs" dxfId="68" priority="64" operator="greaterThan">
      <formula>0</formula>
    </cfRule>
  </conditionalFormatting>
  <conditionalFormatting sqref="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7">
    <cfRule type="cellIs" dxfId="56" priority="57" operator="lessThan">
      <formula>0</formula>
    </cfRule>
  </conditionalFormatting>
  <conditionalFormatting sqref="R162:R167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7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7">
    <cfRule type="cellIs" dxfId="51" priority="52" operator="greaterThan">
      <formula>0</formula>
    </cfRule>
  </conditionalFormatting>
  <conditionalFormatting sqref="Q162:Q167">
    <cfRule type="cellIs" dxfId="50" priority="51" operator="lessThan">
      <formula>0</formula>
    </cfRule>
  </conditionalFormatting>
  <conditionalFormatting sqref="R162:R167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7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7">
    <cfRule type="cellIs" dxfId="45" priority="46" operator="greaterThan">
      <formula>0</formula>
    </cfRule>
  </conditionalFormatting>
  <conditionalFormatting sqref="Q168">
    <cfRule type="cellIs" dxfId="44" priority="45" operator="lessThan">
      <formula>0</formula>
    </cfRule>
  </conditionalFormatting>
  <conditionalFormatting sqref="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7">
    <cfRule type="cellIs" dxfId="32" priority="33" operator="lessThan">
      <formula>0</formula>
    </cfRule>
  </conditionalFormatting>
  <conditionalFormatting sqref="R162:R167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7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7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7">
    <cfRule type="cellIs" dxfId="20" priority="21" operator="lessThan">
      <formula>0</formula>
    </cfRule>
  </conditionalFormatting>
  <conditionalFormatting sqref="R162:R167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7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7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8">
    <cfRule type="cellIs" dxfId="8" priority="4" operator="greaterThan">
      <formula>0</formula>
    </cfRule>
  </conditionalFormatting>
  <conditionalFormatting sqref="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 xr:uid="{00000000-0002-0000-3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8" tint="0.79998168889431442"/>
    <pageSetUpPr fitToPage="1"/>
  </sheetPr>
  <dimension ref="A1:R126"/>
  <sheetViews>
    <sheetView zoomScale="85" zoomScaleNormal="85" workbookViewId="0">
      <selection activeCell="B15" sqref="B15"/>
    </sheetView>
  </sheetViews>
  <sheetFormatPr defaultColWidth="7.875" defaultRowHeight="15.6"/>
  <cols>
    <col min="1" max="1" width="13.625" style="289" customWidth="1"/>
    <col min="2" max="2" width="12.75" style="289" customWidth="1"/>
    <col min="3" max="3" width="12.75" style="358" hidden="1" customWidth="1"/>
    <col min="4" max="5" width="18.375" style="289" customWidth="1"/>
    <col min="6" max="6" width="9.75" style="356" customWidth="1"/>
    <col min="7" max="7" width="21.125" style="289" bestFit="1" customWidth="1"/>
    <col min="8" max="8" width="15.625" style="289" customWidth="1"/>
    <col min="9" max="9" width="12.25" style="289" bestFit="1" customWidth="1"/>
    <col min="10" max="15" width="9.75" style="289" customWidth="1"/>
    <col min="16" max="16" width="9.75" style="357" customWidth="1"/>
    <col min="17" max="18" width="9.75" style="289" customWidth="1"/>
    <col min="19" max="16384" width="7.87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96900</v>
      </c>
      <c r="F1" s="285" t="s">
        <v>4</v>
      </c>
      <c r="G1" s="286">
        <f>SUM(H5:H124)</f>
        <v>1858675.0707792202</v>
      </c>
      <c r="H1" s="287" t="s">
        <v>79</v>
      </c>
      <c r="I1" s="288">
        <f>+J16+J64+J24+J38+J51+J81+J100+J91+J57+J124+J111</f>
        <v>35.709523809523809</v>
      </c>
      <c r="J1" s="561" t="s">
        <v>80</v>
      </c>
      <c r="K1" s="562"/>
      <c r="L1" s="563"/>
      <c r="M1" s="561" t="s">
        <v>81</v>
      </c>
      <c r="N1" s="562"/>
      <c r="O1" s="562"/>
      <c r="P1" s="562"/>
      <c r="Q1" s="562"/>
      <c r="R1" s="563"/>
    </row>
    <row r="2" spans="1:18" ht="26.25" customHeight="1" thickBot="1">
      <c r="A2" s="567" t="s">
        <v>368</v>
      </c>
      <c r="B2" s="568"/>
      <c r="C2" s="290"/>
      <c r="D2" s="417" t="s">
        <v>83</v>
      </c>
      <c r="E2" s="291">
        <f>AVERAGE(L16,L24,L38,L51,L100,L111,L91)</f>
        <v>701.38500879256912</v>
      </c>
      <c r="F2" s="292" t="s">
        <v>84</v>
      </c>
      <c r="G2" s="293">
        <f>G1/E1</f>
        <v>19.181373279455318</v>
      </c>
      <c r="H2" s="294" t="s">
        <v>85</v>
      </c>
      <c r="I2" s="295">
        <f>COUNT(I5:I124)</f>
        <v>0</v>
      </c>
      <c r="J2" s="564"/>
      <c r="K2" s="565"/>
      <c r="L2" s="566"/>
      <c r="M2" s="564"/>
      <c r="N2" s="565"/>
      <c r="O2" s="565"/>
      <c r="P2" s="565"/>
      <c r="Q2" s="565"/>
      <c r="R2" s="566"/>
    </row>
    <row r="3" spans="1:18" ht="23.25" customHeight="1">
      <c r="A3" s="569" t="s">
        <v>86</v>
      </c>
      <c r="B3" s="571" t="s">
        <v>87</v>
      </c>
      <c r="C3" s="419"/>
      <c r="D3" s="572" t="s">
        <v>88</v>
      </c>
      <c r="E3" s="572"/>
      <c r="F3" s="573" t="s">
        <v>89</v>
      </c>
      <c r="G3" s="574" t="s">
        <v>90</v>
      </c>
      <c r="H3" s="572" t="s">
        <v>91</v>
      </c>
      <c r="I3" s="575" t="s">
        <v>92</v>
      </c>
      <c r="J3" s="577" t="s">
        <v>93</v>
      </c>
      <c r="K3" s="579" t="s">
        <v>94</v>
      </c>
      <c r="L3" s="581" t="s">
        <v>83</v>
      </c>
      <c r="M3" s="583" t="s">
        <v>95</v>
      </c>
      <c r="N3" s="583"/>
      <c r="O3" s="577" t="s">
        <v>96</v>
      </c>
      <c r="P3" s="543" t="s">
        <v>97</v>
      </c>
      <c r="Q3" s="577" t="s">
        <v>98</v>
      </c>
      <c r="R3" s="577"/>
    </row>
    <row r="4" spans="1:18" ht="15.75" customHeight="1">
      <c r="A4" s="570"/>
      <c r="B4" s="571"/>
      <c r="C4" s="419"/>
      <c r="D4" s="572"/>
      <c r="E4" s="572"/>
      <c r="F4" s="573"/>
      <c r="G4" s="574"/>
      <c r="H4" s="572"/>
      <c r="I4" s="576"/>
      <c r="J4" s="578"/>
      <c r="K4" s="580"/>
      <c r="L4" s="582"/>
      <c r="M4" s="422" t="s">
        <v>99</v>
      </c>
      <c r="N4" s="422" t="s">
        <v>100</v>
      </c>
      <c r="O4" s="578"/>
      <c r="P4" s="544"/>
      <c r="Q4" s="296" t="s">
        <v>101</v>
      </c>
      <c r="R4" s="296" t="s">
        <v>102</v>
      </c>
    </row>
    <row r="5" spans="1:18">
      <c r="A5" s="551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9">
        <v>2518</v>
      </c>
      <c r="H5" s="300">
        <f>F5*G5</f>
        <v>0</v>
      </c>
      <c r="I5" s="420"/>
      <c r="J5" s="301">
        <v>9</v>
      </c>
      <c r="K5" s="302">
        <f t="shared" ref="K5:K9" si="0">G5/P5*60</f>
        <v>1590.3157894736846</v>
      </c>
      <c r="L5" s="303">
        <f t="shared" ref="L5:L9" si="1">K5/J5</f>
        <v>176.70175438596496</v>
      </c>
      <c r="M5" s="304">
        <v>0.17361111111111113</v>
      </c>
      <c r="N5" s="304">
        <v>0.23958333333333334</v>
      </c>
      <c r="O5" s="296">
        <v>10</v>
      </c>
      <c r="P5" s="414">
        <f t="shared" ref="P5:P9" si="2">(N5-M5)*24*60</f>
        <v>94.999999999999986</v>
      </c>
      <c r="Q5" s="305"/>
      <c r="R5" s="305"/>
    </row>
    <row r="6" spans="1:18">
      <c r="A6" s="551"/>
      <c r="B6" s="297">
        <v>0</v>
      </c>
      <c r="C6" s="297"/>
      <c r="D6" s="298" t="s">
        <v>106</v>
      </c>
      <c r="E6" s="298"/>
      <c r="F6" s="299" t="s">
        <v>105</v>
      </c>
      <c r="G6" s="419">
        <v>2235</v>
      </c>
      <c r="H6" s="300">
        <f t="shared" ref="H6:H15" si="3">F6*G6</f>
        <v>0</v>
      </c>
      <c r="I6" s="420"/>
      <c r="J6" s="301">
        <v>9</v>
      </c>
      <c r="K6" s="302">
        <f t="shared" si="0"/>
        <v>1577.64705882353</v>
      </c>
      <c r="L6" s="303">
        <f t="shared" si="1"/>
        <v>175.2941176470589</v>
      </c>
      <c r="M6" s="304">
        <v>0.24305555555555555</v>
      </c>
      <c r="N6" s="304">
        <v>0.30208333333333331</v>
      </c>
      <c r="O6" s="296">
        <v>5</v>
      </c>
      <c r="P6" s="414">
        <f t="shared" si="2"/>
        <v>84.999999999999972</v>
      </c>
      <c r="Q6" s="296"/>
      <c r="R6" s="296"/>
    </row>
    <row r="7" spans="1:18">
      <c r="A7" s="551"/>
      <c r="B7" s="297" t="s">
        <v>107</v>
      </c>
      <c r="C7" s="297"/>
      <c r="D7" s="298" t="s">
        <v>108</v>
      </c>
      <c r="E7" s="298"/>
      <c r="F7" s="299">
        <v>36.450000000000003</v>
      </c>
      <c r="G7" s="419">
        <v>3213</v>
      </c>
      <c r="H7" s="300">
        <f t="shared" si="3"/>
        <v>117113.85</v>
      </c>
      <c r="I7" s="420"/>
      <c r="J7" s="301">
        <v>13</v>
      </c>
      <c r="K7" s="302">
        <f t="shared" si="0"/>
        <v>1482.9230769230767</v>
      </c>
      <c r="L7" s="303">
        <f t="shared" si="1"/>
        <v>114.07100591715974</v>
      </c>
      <c r="M7" s="304">
        <v>0.30555555555555552</v>
      </c>
      <c r="N7" s="304">
        <v>0.39583333333333331</v>
      </c>
      <c r="O7" s="296">
        <v>5</v>
      </c>
      <c r="P7" s="414">
        <f t="shared" si="2"/>
        <v>130.00000000000003</v>
      </c>
      <c r="Q7" s="305">
        <v>0.40277777777777773</v>
      </c>
      <c r="R7" s="305">
        <v>0.43402777777777773</v>
      </c>
    </row>
    <row r="8" spans="1:18">
      <c r="A8" s="551"/>
      <c r="B8" s="297" t="s">
        <v>107</v>
      </c>
      <c r="C8" s="297"/>
      <c r="D8" s="298" t="s">
        <v>109</v>
      </c>
      <c r="E8" s="298"/>
      <c r="F8" s="299">
        <v>29.85</v>
      </c>
      <c r="G8" s="419">
        <v>2518</v>
      </c>
      <c r="H8" s="300">
        <f t="shared" si="3"/>
        <v>75162.3</v>
      </c>
      <c r="I8" s="420"/>
      <c r="J8" s="301">
        <v>12</v>
      </c>
      <c r="K8" s="302">
        <f t="shared" si="0"/>
        <v>1777.4117647058836</v>
      </c>
      <c r="L8" s="303">
        <f t="shared" si="1"/>
        <v>148.11764705882362</v>
      </c>
      <c r="M8" s="304">
        <v>0.4375</v>
      </c>
      <c r="N8" s="304">
        <v>0.49652777777777773</v>
      </c>
      <c r="O8" s="296">
        <v>5</v>
      </c>
      <c r="P8" s="414">
        <f t="shared" si="2"/>
        <v>84.999999999999943</v>
      </c>
      <c r="Q8" s="305"/>
      <c r="R8" s="305"/>
    </row>
    <row r="9" spans="1:18">
      <c r="A9" s="551"/>
      <c r="B9" s="297" t="s">
        <v>107</v>
      </c>
      <c r="C9" s="297"/>
      <c r="D9" s="298" t="s">
        <v>110</v>
      </c>
      <c r="E9" s="298"/>
      <c r="F9" s="299">
        <v>29.52</v>
      </c>
      <c r="G9" s="306">
        <v>2235</v>
      </c>
      <c r="H9" s="300">
        <f t="shared" si="3"/>
        <v>65977.2</v>
      </c>
      <c r="I9" s="420"/>
      <c r="J9" s="301">
        <v>12</v>
      </c>
      <c r="K9" s="302">
        <f t="shared" si="0"/>
        <v>1787.9999999999986</v>
      </c>
      <c r="L9" s="303">
        <f t="shared" si="1"/>
        <v>148.99999999999989</v>
      </c>
      <c r="M9" s="304">
        <v>0.5</v>
      </c>
      <c r="N9" s="304">
        <v>0.55208333333333337</v>
      </c>
      <c r="O9" s="296">
        <v>5</v>
      </c>
      <c r="P9" s="414">
        <f t="shared" si="2"/>
        <v>75.000000000000057</v>
      </c>
      <c r="Q9" s="305"/>
      <c r="R9" s="305"/>
    </row>
    <row r="10" spans="1:18">
      <c r="A10" s="551"/>
      <c r="B10" s="297">
        <v>0</v>
      </c>
      <c r="C10" s="297"/>
      <c r="D10" s="298"/>
      <c r="E10" s="298"/>
      <c r="F10" s="299" t="s">
        <v>105</v>
      </c>
      <c r="G10" s="306"/>
      <c r="H10" s="300">
        <f t="shared" si="3"/>
        <v>0</v>
      </c>
      <c r="I10" s="420"/>
      <c r="J10" s="301"/>
      <c r="K10" s="302"/>
      <c r="L10" s="303"/>
      <c r="M10" s="304"/>
      <c r="N10" s="304"/>
      <c r="O10" s="296"/>
      <c r="P10" s="414"/>
      <c r="Q10" s="305"/>
      <c r="R10" s="305"/>
    </row>
    <row r="11" spans="1:18">
      <c r="A11" s="551"/>
      <c r="B11" s="297">
        <v>0</v>
      </c>
      <c r="C11" s="297"/>
      <c r="D11" s="298"/>
      <c r="E11" s="298"/>
      <c r="F11" s="299" t="s">
        <v>105</v>
      </c>
      <c r="G11" s="306"/>
      <c r="H11" s="300">
        <f t="shared" si="3"/>
        <v>0</v>
      </c>
      <c r="I11" s="420"/>
      <c r="J11" s="301"/>
      <c r="K11" s="302"/>
      <c r="L11" s="303"/>
      <c r="M11" s="304"/>
      <c r="N11" s="304"/>
      <c r="O11" s="296"/>
      <c r="P11" s="414"/>
      <c r="Q11" s="305"/>
      <c r="R11" s="305"/>
    </row>
    <row r="12" spans="1:18">
      <c r="A12" s="552"/>
      <c r="B12" s="297">
        <v>0</v>
      </c>
      <c r="C12" s="419"/>
      <c r="D12" s="298"/>
      <c r="E12" s="298"/>
      <c r="F12" s="299" t="s">
        <v>105</v>
      </c>
      <c r="G12" s="418"/>
      <c r="H12" s="300">
        <f t="shared" si="3"/>
        <v>0</v>
      </c>
      <c r="I12" s="420"/>
      <c r="J12" s="301"/>
      <c r="K12" s="302"/>
      <c r="L12" s="303"/>
      <c r="M12" s="304"/>
      <c r="N12" s="304"/>
      <c r="O12" s="296"/>
      <c r="P12" s="414"/>
      <c r="Q12" s="305"/>
      <c r="R12" s="296"/>
    </row>
    <row r="13" spans="1:18">
      <c r="A13" s="552"/>
      <c r="B13" s="297">
        <v>0</v>
      </c>
      <c r="C13" s="297"/>
      <c r="D13" s="415"/>
      <c r="E13" s="416"/>
      <c r="F13" s="299" t="s">
        <v>105</v>
      </c>
      <c r="G13" s="306"/>
      <c r="H13" s="300">
        <f t="shared" si="3"/>
        <v>0</v>
      </c>
      <c r="I13" s="420"/>
      <c r="J13" s="301"/>
      <c r="K13" s="302"/>
      <c r="L13" s="303"/>
      <c r="M13" s="304"/>
      <c r="N13" s="304"/>
      <c r="O13" s="296"/>
      <c r="P13" s="414"/>
      <c r="Q13" s="296"/>
      <c r="R13" s="296"/>
    </row>
    <row r="14" spans="1:18">
      <c r="A14" s="552"/>
      <c r="B14" s="297">
        <v>0</v>
      </c>
      <c r="C14" s="297"/>
      <c r="D14" s="415"/>
      <c r="E14" s="416"/>
      <c r="F14" s="299" t="s">
        <v>105</v>
      </c>
      <c r="G14" s="306"/>
      <c r="H14" s="300">
        <f t="shared" si="3"/>
        <v>0</v>
      </c>
      <c r="I14" s="420"/>
      <c r="J14" s="301"/>
      <c r="K14" s="302"/>
      <c r="L14" s="303"/>
      <c r="M14" s="304"/>
      <c r="N14" s="304"/>
      <c r="O14" s="296"/>
      <c r="P14" s="414"/>
      <c r="Q14" s="296"/>
      <c r="R14" s="296"/>
    </row>
    <row r="15" spans="1:18">
      <c r="A15" s="552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20"/>
      <c r="J15" s="301"/>
      <c r="K15" s="302"/>
      <c r="L15" s="303"/>
      <c r="M15" s="304"/>
      <c r="N15" s="304"/>
      <c r="O15" s="296"/>
      <c r="P15" s="414"/>
      <c r="Q15" s="296"/>
      <c r="R15" s="296"/>
    </row>
    <row r="16" spans="1:18" ht="15.75" customHeight="1">
      <c r="A16" s="553"/>
      <c r="B16" s="297">
        <v>0</v>
      </c>
      <c r="C16" s="297" t="s">
        <v>113</v>
      </c>
      <c r="D16" s="536" t="s">
        <v>114</v>
      </c>
      <c r="E16" s="536"/>
      <c r="F16" s="308"/>
      <c r="G16" s="309"/>
      <c r="H16" s="310"/>
      <c r="I16" s="311"/>
      <c r="J16" s="312">
        <f>AVERAGE(J5:J15)</f>
        <v>11</v>
      </c>
      <c r="K16" s="312">
        <f>AVERAGE(K5:K15)</f>
        <v>1643.2595379852348</v>
      </c>
      <c r="L16" s="313">
        <f>AVERAGE(L5:L15)</f>
        <v>152.63690500180141</v>
      </c>
      <c r="M16" s="304"/>
      <c r="N16" s="304"/>
      <c r="O16" s="302"/>
      <c r="P16" s="302"/>
      <c r="Q16" s="303"/>
      <c r="R16" s="303"/>
    </row>
    <row r="17" spans="1:18" ht="15.75" customHeight="1">
      <c r="A17" s="554" t="s">
        <v>115</v>
      </c>
      <c r="B17" s="297">
        <v>0</v>
      </c>
      <c r="C17" s="419"/>
      <c r="D17" s="557" t="s">
        <v>253</v>
      </c>
      <c r="E17" s="558"/>
      <c r="F17" s="299">
        <f>IFERROR(VLOOKUP($D17,[1]商品廠價總表!$D$2:$E$917,2,0),"0")</f>
        <v>25.64</v>
      </c>
      <c r="G17" s="419">
        <v>784</v>
      </c>
      <c r="H17" s="314">
        <f t="shared" ref="H17" si="4">F17*G17</f>
        <v>20101.760000000002</v>
      </c>
      <c r="I17" s="315"/>
      <c r="J17" s="301">
        <v>10</v>
      </c>
      <c r="K17" s="302">
        <f t="shared" ref="K17" si="5">G17/P17*60</f>
        <v>1175.9999999999995</v>
      </c>
      <c r="L17" s="303">
        <f>K17/J17</f>
        <v>117.59999999999995</v>
      </c>
      <c r="M17" s="304">
        <v>0.25</v>
      </c>
      <c r="N17" s="304">
        <v>0.27777777777777779</v>
      </c>
      <c r="O17" s="296">
        <v>5</v>
      </c>
      <c r="P17" s="414">
        <f>(N17-M17)*24*60</f>
        <v>40.000000000000014</v>
      </c>
      <c r="Q17" s="296"/>
      <c r="R17" s="296"/>
    </row>
    <row r="18" spans="1:18" ht="15.75" customHeight="1">
      <c r="A18" s="554"/>
      <c r="B18" s="297">
        <v>0</v>
      </c>
      <c r="C18" s="419"/>
      <c r="D18" s="559"/>
      <c r="E18" s="560"/>
      <c r="F18" s="299" t="s">
        <v>105</v>
      </c>
      <c r="G18" s="418"/>
      <c r="H18" s="300">
        <f t="shared" ref="H18:H23" si="6">F18*G18</f>
        <v>0</v>
      </c>
      <c r="I18" s="420"/>
      <c r="J18" s="301"/>
      <c r="K18" s="302"/>
      <c r="L18" s="303"/>
      <c r="M18" s="304"/>
      <c r="N18" s="304"/>
      <c r="O18" s="296"/>
      <c r="P18" s="414"/>
      <c r="Q18" s="305"/>
      <c r="R18" s="305"/>
    </row>
    <row r="19" spans="1:18" ht="15.75" customHeight="1">
      <c r="A19" s="554"/>
      <c r="B19" s="297">
        <v>0</v>
      </c>
      <c r="C19" s="419"/>
      <c r="D19" s="559"/>
      <c r="E19" s="560"/>
      <c r="F19" s="299" t="s">
        <v>105</v>
      </c>
      <c r="G19" s="418"/>
      <c r="H19" s="300">
        <f t="shared" si="6"/>
        <v>0</v>
      </c>
      <c r="I19" s="420"/>
      <c r="J19" s="301"/>
      <c r="K19" s="302"/>
      <c r="L19" s="303"/>
      <c r="M19" s="304"/>
      <c r="N19" s="304"/>
      <c r="O19" s="296"/>
      <c r="P19" s="414"/>
      <c r="Q19" s="305"/>
      <c r="R19" s="305"/>
    </row>
    <row r="20" spans="1:18" ht="15.75" customHeight="1">
      <c r="A20" s="555"/>
      <c r="B20" s="297">
        <v>0</v>
      </c>
      <c r="C20" s="419"/>
      <c r="D20" s="316"/>
      <c r="E20" s="416"/>
      <c r="F20" s="299" t="s">
        <v>105</v>
      </c>
      <c r="G20" s="418"/>
      <c r="H20" s="300">
        <f t="shared" si="6"/>
        <v>0</v>
      </c>
      <c r="I20" s="420"/>
      <c r="J20" s="301"/>
      <c r="K20" s="302"/>
      <c r="L20" s="303"/>
      <c r="M20" s="304"/>
      <c r="N20" s="304"/>
      <c r="O20" s="296"/>
      <c r="P20" s="414"/>
      <c r="Q20" s="296"/>
      <c r="R20" s="296"/>
    </row>
    <row r="21" spans="1:18" ht="15.75" customHeight="1">
      <c r="A21" s="555"/>
      <c r="B21" s="297">
        <v>0</v>
      </c>
      <c r="C21" s="419"/>
      <c r="D21" s="316"/>
      <c r="E21" s="416"/>
      <c r="F21" s="299" t="s">
        <v>105</v>
      </c>
      <c r="G21" s="418"/>
      <c r="H21" s="300">
        <f t="shared" si="6"/>
        <v>0</v>
      </c>
      <c r="I21" s="420"/>
      <c r="J21" s="301"/>
      <c r="K21" s="302"/>
      <c r="L21" s="303"/>
      <c r="M21" s="304"/>
      <c r="N21" s="304"/>
      <c r="O21" s="296"/>
      <c r="P21" s="414"/>
      <c r="Q21" s="296"/>
      <c r="R21" s="296"/>
    </row>
    <row r="22" spans="1:18" ht="15.75" customHeight="1">
      <c r="A22" s="555"/>
      <c r="B22" s="297">
        <v>0</v>
      </c>
      <c r="C22" s="419"/>
      <c r="D22" s="316"/>
      <c r="E22" s="416"/>
      <c r="F22" s="299" t="s">
        <v>105</v>
      </c>
      <c r="G22" s="418"/>
      <c r="H22" s="300">
        <f t="shared" si="6"/>
        <v>0</v>
      </c>
      <c r="I22" s="420"/>
      <c r="J22" s="301"/>
      <c r="K22" s="302"/>
      <c r="L22" s="303"/>
      <c r="M22" s="304"/>
      <c r="N22" s="304"/>
      <c r="O22" s="296"/>
      <c r="P22" s="414"/>
      <c r="Q22" s="296"/>
      <c r="R22" s="296"/>
    </row>
    <row r="23" spans="1:18" ht="15.75" customHeight="1">
      <c r="A23" s="555"/>
      <c r="B23" s="297">
        <v>0</v>
      </c>
      <c r="C23" s="419"/>
      <c r="D23" s="316"/>
      <c r="E23" s="416"/>
      <c r="F23" s="299" t="s">
        <v>105</v>
      </c>
      <c r="G23" s="418"/>
      <c r="H23" s="300">
        <f t="shared" si="6"/>
        <v>0</v>
      </c>
      <c r="I23" s="420"/>
      <c r="J23" s="301"/>
      <c r="K23" s="302"/>
      <c r="L23" s="303"/>
      <c r="M23" s="304"/>
      <c r="N23" s="304"/>
      <c r="O23" s="296"/>
      <c r="P23" s="414"/>
      <c r="Q23" s="296"/>
      <c r="R23" s="296"/>
    </row>
    <row r="24" spans="1:18" ht="17.45" customHeight="1">
      <c r="A24" s="556"/>
      <c r="B24" s="297">
        <v>0</v>
      </c>
      <c r="C24" s="6" t="s">
        <v>119</v>
      </c>
      <c r="D24" s="536" t="s">
        <v>114</v>
      </c>
      <c r="E24" s="536"/>
      <c r="F24" s="308"/>
      <c r="G24" s="317"/>
      <c r="H24" s="310"/>
      <c r="I24" s="311"/>
      <c r="J24" s="312"/>
      <c r="K24" s="312"/>
      <c r="L24" s="313"/>
      <c r="M24" s="304"/>
      <c r="N24" s="304"/>
      <c r="O24" s="296"/>
      <c r="P24" s="296"/>
      <c r="Q24" s="296"/>
      <c r="R24" s="296"/>
    </row>
    <row r="25" spans="1:18">
      <c r="A25" s="545" t="s">
        <v>120</v>
      </c>
      <c r="B25" s="297" t="s">
        <v>117</v>
      </c>
      <c r="C25" s="318"/>
      <c r="D25" s="320" t="s">
        <v>121</v>
      </c>
      <c r="E25" s="319"/>
      <c r="F25" s="299">
        <v>15.03</v>
      </c>
      <c r="G25" s="419">
        <v>1450</v>
      </c>
      <c r="H25" s="300">
        <f t="shared" ref="H25:H37" si="7">F25*G25</f>
        <v>21793.5</v>
      </c>
      <c r="I25" s="420"/>
      <c r="J25" s="301">
        <v>4</v>
      </c>
      <c r="K25" s="302">
        <f t="shared" ref="K25:K27" si="8">G25/P25*60</f>
        <v>2718.7499999999964</v>
      </c>
      <c r="L25" s="303">
        <f t="shared" ref="L25:L27" si="9">K25/J25</f>
        <v>679.68749999999909</v>
      </c>
      <c r="M25" s="304">
        <v>0.18055555555555555</v>
      </c>
      <c r="N25" s="304">
        <v>0.20277777777777781</v>
      </c>
      <c r="O25" s="296">
        <v>20</v>
      </c>
      <c r="P25" s="414">
        <f t="shared" ref="P25:P27" si="10">(N25-M25)*24*60</f>
        <v>32.000000000000043</v>
      </c>
      <c r="Q25" s="305"/>
      <c r="R25" s="305"/>
    </row>
    <row r="26" spans="1:18">
      <c r="A26" s="545"/>
      <c r="B26" s="297" t="s">
        <v>117</v>
      </c>
      <c r="C26" s="318"/>
      <c r="D26" s="316" t="s">
        <v>122</v>
      </c>
      <c r="E26" s="321"/>
      <c r="F26" s="299">
        <v>18.18</v>
      </c>
      <c r="G26" s="419">
        <v>3373</v>
      </c>
      <c r="H26" s="300">
        <f t="shared" si="7"/>
        <v>61321.14</v>
      </c>
      <c r="I26" s="420"/>
      <c r="J26" s="301">
        <v>4</v>
      </c>
      <c r="K26" s="302">
        <f t="shared" si="8"/>
        <v>2772.3287671232883</v>
      </c>
      <c r="L26" s="303">
        <f t="shared" si="9"/>
        <v>693.08219178082209</v>
      </c>
      <c r="M26" s="304">
        <v>0.21666666666666667</v>
      </c>
      <c r="N26" s="304">
        <v>0.2673611111111111</v>
      </c>
      <c r="O26" s="296">
        <v>20</v>
      </c>
      <c r="P26" s="414">
        <f t="shared" si="10"/>
        <v>72.999999999999986</v>
      </c>
      <c r="Q26" s="305"/>
      <c r="R26" s="305"/>
    </row>
    <row r="27" spans="1:18">
      <c r="A27" s="545"/>
      <c r="B27" s="297" t="s">
        <v>117</v>
      </c>
      <c r="C27" s="318"/>
      <c r="D27" s="320" t="s">
        <v>123</v>
      </c>
      <c r="E27" s="321"/>
      <c r="F27" s="299">
        <v>18.53</v>
      </c>
      <c r="G27" s="419">
        <v>2099</v>
      </c>
      <c r="H27" s="300">
        <f t="shared" si="7"/>
        <v>38894.47</v>
      </c>
      <c r="I27" s="420"/>
      <c r="J27" s="301">
        <v>3</v>
      </c>
      <c r="K27" s="302">
        <f t="shared" si="8"/>
        <v>2798.666666666667</v>
      </c>
      <c r="L27" s="303">
        <f t="shared" si="9"/>
        <v>932.88888888888903</v>
      </c>
      <c r="M27" s="304">
        <v>0.28125</v>
      </c>
      <c r="N27" s="304">
        <v>0.3125</v>
      </c>
      <c r="O27" s="296">
        <v>20</v>
      </c>
      <c r="P27" s="414">
        <f t="shared" si="10"/>
        <v>45</v>
      </c>
      <c r="Q27" s="305"/>
      <c r="R27" s="305"/>
    </row>
    <row r="28" spans="1:18">
      <c r="A28" s="545"/>
      <c r="B28" s="297">
        <v>0</v>
      </c>
      <c r="C28" s="419"/>
      <c r="D28" s="316"/>
      <c r="E28" s="321"/>
      <c r="F28" s="299" t="s">
        <v>105</v>
      </c>
      <c r="G28" s="419"/>
      <c r="H28" s="300">
        <f t="shared" si="7"/>
        <v>0</v>
      </c>
      <c r="I28" s="420"/>
      <c r="J28" s="301"/>
      <c r="K28" s="302"/>
      <c r="L28" s="303"/>
      <c r="M28" s="304"/>
      <c r="N28" s="304"/>
      <c r="O28" s="296"/>
      <c r="P28" s="414"/>
      <c r="Q28" s="305"/>
      <c r="R28" s="305"/>
    </row>
    <row r="29" spans="1:18">
      <c r="A29" s="545"/>
      <c r="B29" s="297">
        <v>0</v>
      </c>
      <c r="C29" s="419"/>
      <c r="D29" s="320"/>
      <c r="E29" s="321"/>
      <c r="F29" s="299" t="s">
        <v>105</v>
      </c>
      <c r="G29" s="419"/>
      <c r="H29" s="300">
        <f t="shared" si="7"/>
        <v>0</v>
      </c>
      <c r="I29" s="420"/>
      <c r="J29" s="301"/>
      <c r="K29" s="302"/>
      <c r="L29" s="303"/>
      <c r="M29" s="304"/>
      <c r="N29" s="304"/>
      <c r="O29" s="296"/>
      <c r="P29" s="414"/>
      <c r="Q29" s="305"/>
      <c r="R29" s="305"/>
    </row>
    <row r="30" spans="1:18">
      <c r="A30" s="545"/>
      <c r="B30" s="297">
        <v>0</v>
      </c>
      <c r="C30" s="419"/>
      <c r="D30" s="322"/>
      <c r="E30" s="321"/>
      <c r="F30" s="299" t="s">
        <v>105</v>
      </c>
      <c r="G30" s="419"/>
      <c r="H30" s="300">
        <f t="shared" si="7"/>
        <v>0</v>
      </c>
      <c r="I30" s="420"/>
      <c r="J30" s="301"/>
      <c r="K30" s="302"/>
      <c r="L30" s="303"/>
      <c r="M30" s="304"/>
      <c r="N30" s="304"/>
      <c r="O30" s="296"/>
      <c r="P30" s="414"/>
      <c r="Q30" s="305"/>
      <c r="R30" s="305"/>
    </row>
    <row r="31" spans="1:18" ht="15.75" customHeight="1">
      <c r="A31" s="545"/>
      <c r="B31" s="297">
        <v>0</v>
      </c>
      <c r="C31" s="419"/>
      <c r="D31" s="316"/>
      <c r="E31" s="321"/>
      <c r="F31" s="299" t="s">
        <v>105</v>
      </c>
      <c r="G31" s="419"/>
      <c r="H31" s="300">
        <f t="shared" si="7"/>
        <v>0</v>
      </c>
      <c r="I31" s="420"/>
      <c r="J31" s="301"/>
      <c r="K31" s="302"/>
      <c r="L31" s="303"/>
      <c r="M31" s="304"/>
      <c r="N31" s="304"/>
      <c r="O31" s="296"/>
      <c r="P31" s="414"/>
      <c r="Q31" s="305"/>
      <c r="R31" s="305"/>
    </row>
    <row r="32" spans="1:18">
      <c r="A32" s="545"/>
      <c r="B32" s="297">
        <v>0</v>
      </c>
      <c r="C32" s="419"/>
      <c r="D32" s="316"/>
      <c r="E32" s="416"/>
      <c r="F32" s="299" t="s">
        <v>105</v>
      </c>
      <c r="G32" s="419"/>
      <c r="H32" s="300">
        <f t="shared" si="7"/>
        <v>0</v>
      </c>
      <c r="I32" s="420"/>
      <c r="J32" s="301"/>
      <c r="K32" s="302"/>
      <c r="L32" s="303"/>
      <c r="M32" s="304"/>
      <c r="N32" s="304"/>
      <c r="O32" s="296"/>
      <c r="P32" s="414"/>
      <c r="Q32" s="305"/>
      <c r="R32" s="305"/>
    </row>
    <row r="33" spans="1:18">
      <c r="A33" s="545"/>
      <c r="B33" s="297">
        <v>0</v>
      </c>
      <c r="C33" s="419"/>
      <c r="D33" s="320"/>
      <c r="E33" s="321"/>
      <c r="F33" s="299" t="s">
        <v>105</v>
      </c>
      <c r="G33" s="419"/>
      <c r="H33" s="300">
        <f t="shared" si="7"/>
        <v>0</v>
      </c>
      <c r="I33" s="420"/>
      <c r="J33" s="301"/>
      <c r="K33" s="302"/>
      <c r="L33" s="303"/>
      <c r="M33" s="304"/>
      <c r="N33" s="304"/>
      <c r="O33" s="296"/>
      <c r="P33" s="414"/>
      <c r="Q33" s="305"/>
      <c r="R33" s="305"/>
    </row>
    <row r="34" spans="1:18">
      <c r="A34" s="545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7"/>
        <v>0</v>
      </c>
      <c r="I34" s="420"/>
      <c r="J34" s="301"/>
      <c r="K34" s="302"/>
      <c r="L34" s="303"/>
      <c r="M34" s="304"/>
      <c r="N34" s="304"/>
      <c r="O34" s="296"/>
      <c r="P34" s="414"/>
      <c r="Q34" s="305"/>
      <c r="R34" s="305"/>
    </row>
    <row r="35" spans="1:18">
      <c r="A35" s="545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7"/>
        <v>0</v>
      </c>
      <c r="I35" s="420"/>
      <c r="J35" s="301"/>
      <c r="K35" s="302"/>
      <c r="L35" s="303"/>
      <c r="M35" s="304"/>
      <c r="N35" s="304"/>
      <c r="O35" s="296"/>
      <c r="P35" s="414"/>
      <c r="Q35" s="305"/>
      <c r="R35" s="305"/>
    </row>
    <row r="36" spans="1:18">
      <c r="A36" s="545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7"/>
        <v>0</v>
      </c>
      <c r="I36" s="420"/>
      <c r="J36" s="301"/>
      <c r="K36" s="302"/>
      <c r="L36" s="303"/>
      <c r="M36" s="304"/>
      <c r="N36" s="304"/>
      <c r="O36" s="296"/>
      <c r="P36" s="414"/>
      <c r="Q36" s="305"/>
      <c r="R36" s="305"/>
    </row>
    <row r="37" spans="1:18">
      <c r="A37" s="545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7"/>
        <v>0</v>
      </c>
      <c r="I37" s="420"/>
      <c r="J37" s="301"/>
      <c r="K37" s="302"/>
      <c r="L37" s="303"/>
      <c r="M37" s="304"/>
      <c r="N37" s="304"/>
      <c r="O37" s="296"/>
      <c r="P37" s="414"/>
      <c r="Q37" s="305"/>
      <c r="R37" s="305"/>
    </row>
    <row r="38" spans="1:18" ht="17.45" customHeight="1">
      <c r="A38" s="546"/>
      <c r="B38" s="297">
        <v>0</v>
      </c>
      <c r="C38" s="6" t="s">
        <v>69</v>
      </c>
      <c r="D38" s="531" t="s">
        <v>124</v>
      </c>
      <c r="E38" s="531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2763.2484779299834</v>
      </c>
      <c r="L38" s="313">
        <f>AVERAGE(L25:L37)</f>
        <v>768.55286022323673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547" t="s">
        <v>125</v>
      </c>
      <c r="B39" s="297">
        <v>0</v>
      </c>
      <c r="C39" s="419"/>
      <c r="D39" s="319"/>
      <c r="E39" s="416"/>
      <c r="F39" s="299" t="s">
        <v>105</v>
      </c>
      <c r="G39" s="419"/>
      <c r="H39" s="300">
        <f t="shared" ref="H39:H47" si="11">F39*G39</f>
        <v>0</v>
      </c>
      <c r="I39" s="420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548"/>
      <c r="B40" s="297">
        <v>0</v>
      </c>
      <c r="C40" s="419"/>
      <c r="D40" s="319"/>
      <c r="E40" s="416"/>
      <c r="F40" s="299" t="s">
        <v>105</v>
      </c>
      <c r="G40" s="419"/>
      <c r="H40" s="300">
        <f t="shared" si="11"/>
        <v>0</v>
      </c>
      <c r="I40" s="420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548"/>
      <c r="B41" s="297">
        <v>0</v>
      </c>
      <c r="C41" s="419"/>
      <c r="D41" s="319"/>
      <c r="E41" s="416"/>
      <c r="F41" s="299" t="s">
        <v>105</v>
      </c>
      <c r="G41" s="419"/>
      <c r="H41" s="300">
        <f t="shared" si="11"/>
        <v>0</v>
      </c>
      <c r="I41" s="420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548"/>
      <c r="B42" s="297">
        <v>0</v>
      </c>
      <c r="C42" s="419"/>
      <c r="D42" s="337"/>
      <c r="E42" s="416"/>
      <c r="F42" s="299" t="s">
        <v>105</v>
      </c>
      <c r="G42" s="419"/>
      <c r="H42" s="300">
        <f t="shared" si="11"/>
        <v>0</v>
      </c>
      <c r="I42" s="420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548"/>
      <c r="B43" s="297">
        <v>0</v>
      </c>
      <c r="C43" s="419"/>
      <c r="D43" s="320"/>
      <c r="E43" s="416"/>
      <c r="F43" s="299" t="s">
        <v>105</v>
      </c>
      <c r="G43" s="419"/>
      <c r="H43" s="300">
        <f t="shared" si="11"/>
        <v>0</v>
      </c>
      <c r="I43" s="420"/>
      <c r="J43" s="301"/>
      <c r="K43" s="302"/>
      <c r="L43" s="303"/>
      <c r="M43" s="304"/>
      <c r="N43" s="304"/>
      <c r="O43" s="296"/>
      <c r="P43" s="414"/>
      <c r="Q43" s="305"/>
      <c r="R43" s="305"/>
    </row>
    <row r="44" spans="1:18">
      <c r="A44" s="548"/>
      <c r="B44" s="297">
        <v>0</v>
      </c>
      <c r="C44" s="419"/>
      <c r="D44" s="320"/>
      <c r="E44" s="326"/>
      <c r="F44" s="299" t="s">
        <v>105</v>
      </c>
      <c r="G44" s="327"/>
      <c r="H44" s="328">
        <f t="shared" si="11"/>
        <v>0</v>
      </c>
      <c r="I44" s="421"/>
      <c r="J44" s="301"/>
      <c r="K44" s="302"/>
      <c r="L44" s="303"/>
      <c r="M44" s="304"/>
      <c r="N44" s="304"/>
      <c r="O44" s="296"/>
      <c r="P44" s="414"/>
      <c r="Q44" s="305"/>
      <c r="R44" s="305"/>
    </row>
    <row r="45" spans="1:18">
      <c r="A45" s="548"/>
      <c r="B45" s="297">
        <v>0</v>
      </c>
      <c r="C45" s="419"/>
      <c r="D45" s="320"/>
      <c r="E45" s="321"/>
      <c r="F45" s="299" t="s">
        <v>105</v>
      </c>
      <c r="G45" s="419"/>
      <c r="H45" s="300">
        <f t="shared" si="11"/>
        <v>0</v>
      </c>
      <c r="I45" s="420"/>
      <c r="J45" s="301"/>
      <c r="K45" s="302"/>
      <c r="L45" s="303"/>
      <c r="M45" s="304"/>
      <c r="N45" s="304"/>
      <c r="O45" s="296"/>
      <c r="P45" s="414"/>
      <c r="Q45" s="305"/>
      <c r="R45" s="305"/>
    </row>
    <row r="46" spans="1:18">
      <c r="A46" s="548"/>
      <c r="B46" s="297">
        <v>0</v>
      </c>
      <c r="C46" s="419"/>
      <c r="D46" s="336"/>
      <c r="E46" s="326"/>
      <c r="F46" s="299" t="s">
        <v>105</v>
      </c>
      <c r="G46" s="327"/>
      <c r="H46" s="328">
        <f t="shared" si="11"/>
        <v>0</v>
      </c>
      <c r="I46" s="421"/>
      <c r="J46" s="301"/>
      <c r="K46" s="302"/>
      <c r="L46" s="303"/>
      <c r="M46" s="304"/>
      <c r="N46" s="304"/>
      <c r="O46" s="296"/>
      <c r="P46" s="414"/>
      <c r="Q46" s="305"/>
      <c r="R46" s="305"/>
    </row>
    <row r="47" spans="1:18">
      <c r="A47" s="548"/>
      <c r="B47" s="297">
        <v>0</v>
      </c>
      <c r="C47" s="419"/>
      <c r="D47" s="319"/>
      <c r="E47" s="321"/>
      <c r="F47" s="299" t="s">
        <v>105</v>
      </c>
      <c r="G47" s="419"/>
      <c r="H47" s="300">
        <f t="shared" si="11"/>
        <v>0</v>
      </c>
      <c r="I47" s="420"/>
      <c r="J47" s="301"/>
      <c r="K47" s="302"/>
      <c r="L47" s="303"/>
      <c r="M47" s="304"/>
      <c r="N47" s="304"/>
      <c r="O47" s="296"/>
      <c r="P47" s="414"/>
      <c r="Q47" s="305"/>
      <c r="R47" s="305"/>
    </row>
    <row r="48" spans="1:18">
      <c r="A48" s="549"/>
      <c r="B48" s="297">
        <v>0</v>
      </c>
      <c r="C48" s="419"/>
      <c r="D48" s="336"/>
      <c r="E48" s="374"/>
      <c r="F48" s="299" t="s">
        <v>105</v>
      </c>
      <c r="G48" s="419"/>
      <c r="H48" s="300"/>
      <c r="I48" s="420"/>
      <c r="J48" s="301"/>
      <c r="K48" s="302"/>
      <c r="L48" s="303"/>
      <c r="M48" s="304"/>
      <c r="N48" s="304"/>
      <c r="O48" s="296"/>
      <c r="P48" s="414"/>
      <c r="Q48" s="305"/>
      <c r="R48" s="305"/>
    </row>
    <row r="49" spans="1:18">
      <c r="A49" s="549"/>
      <c r="B49" s="297">
        <v>0</v>
      </c>
      <c r="C49" s="419"/>
      <c r="D49" s="329"/>
      <c r="E49" s="330"/>
      <c r="F49" s="299" t="s">
        <v>105</v>
      </c>
      <c r="G49" s="296"/>
      <c r="H49" s="328">
        <f>F49*G49</f>
        <v>0</v>
      </c>
      <c r="I49" s="414"/>
      <c r="J49" s="301"/>
      <c r="K49" s="302"/>
      <c r="L49" s="303"/>
      <c r="M49" s="304"/>
      <c r="N49" s="304"/>
      <c r="O49" s="296"/>
      <c r="P49" s="414"/>
      <c r="Q49" s="305"/>
      <c r="R49" s="305"/>
    </row>
    <row r="50" spans="1:18">
      <c r="A50" s="549"/>
      <c r="B50" s="297">
        <v>0</v>
      </c>
      <c r="C50" s="419"/>
      <c r="D50" s="329"/>
      <c r="E50" s="330"/>
      <c r="F50" s="299" t="s">
        <v>105</v>
      </c>
      <c r="G50" s="296"/>
      <c r="H50" s="328">
        <f>F50*G50</f>
        <v>0</v>
      </c>
      <c r="I50" s="414"/>
      <c r="J50" s="301"/>
      <c r="K50" s="302"/>
      <c r="L50" s="303"/>
      <c r="M50" s="304"/>
      <c r="N50" s="304"/>
      <c r="O50" s="296"/>
      <c r="P50" s="414"/>
      <c r="Q50" s="305"/>
      <c r="R50" s="305"/>
    </row>
    <row r="51" spans="1:18" ht="15.75" customHeight="1">
      <c r="A51" s="550"/>
      <c r="B51" s="297">
        <v>0</v>
      </c>
      <c r="C51" s="6" t="s">
        <v>70</v>
      </c>
      <c r="D51" s="536" t="s">
        <v>114</v>
      </c>
      <c r="E51" s="536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" customHeight="1">
      <c r="A52" s="533" t="s">
        <v>126</v>
      </c>
      <c r="B52" s="297" t="s">
        <v>117</v>
      </c>
      <c r="C52" s="419"/>
      <c r="D52" s="319" t="s">
        <v>127</v>
      </c>
      <c r="E52" s="334"/>
      <c r="F52" s="299">
        <v>18.18</v>
      </c>
      <c r="G52" s="419">
        <v>1005</v>
      </c>
      <c r="H52" s="300">
        <f>F52*G52</f>
        <v>18270.900000000001</v>
      </c>
      <c r="I52" s="420"/>
      <c r="J52" s="301">
        <v>3</v>
      </c>
      <c r="K52" s="302">
        <f>G52/P52*60</f>
        <v>3173.6842105263004</v>
      </c>
      <c r="L52" s="303">
        <f>K52/J52</f>
        <v>1057.8947368421002</v>
      </c>
      <c r="M52" s="304">
        <v>0.30555555555555552</v>
      </c>
      <c r="N52" s="304">
        <v>0.31875000000000003</v>
      </c>
      <c r="O52" s="302">
        <v>20</v>
      </c>
      <c r="P52" s="414">
        <f>(N52-M52)*24*60</f>
        <v>19.000000000000092</v>
      </c>
      <c r="Q52" s="305"/>
      <c r="R52" s="305"/>
    </row>
    <row r="53" spans="1:18" ht="15.6" customHeight="1">
      <c r="A53" s="534"/>
      <c r="B53" s="297" t="s">
        <v>117</v>
      </c>
      <c r="C53" s="419"/>
      <c r="D53" s="319" t="s">
        <v>128</v>
      </c>
      <c r="E53" s="335"/>
      <c r="F53" s="299">
        <v>25.03</v>
      </c>
      <c r="G53" s="306">
        <v>835</v>
      </c>
      <c r="H53" s="300">
        <f t="shared" ref="H53:H116" si="12">F53*G53</f>
        <v>20900.05</v>
      </c>
      <c r="I53" s="420"/>
      <c r="J53" s="301">
        <v>4</v>
      </c>
      <c r="K53" s="302">
        <f t="shared" ref="K53:K58" si="13">G53/P53*60</f>
        <v>3131.2499999999959</v>
      </c>
      <c r="L53" s="303">
        <f t="shared" ref="L53:L58" si="14">K53/J53</f>
        <v>782.81249999999898</v>
      </c>
      <c r="M53" s="304">
        <v>0.33263888888888887</v>
      </c>
      <c r="N53" s="304">
        <v>0.34375</v>
      </c>
      <c r="O53" s="302">
        <v>20</v>
      </c>
      <c r="P53" s="414">
        <f t="shared" ref="P53:P58" si="15">(N53-M53)*24*60</f>
        <v>16.000000000000021</v>
      </c>
      <c r="Q53" s="305"/>
      <c r="R53" s="305"/>
    </row>
    <row r="54" spans="1:18" ht="15.6" customHeight="1">
      <c r="A54" s="534"/>
      <c r="B54" s="297" t="s">
        <v>117</v>
      </c>
      <c r="C54" s="419"/>
      <c r="D54" s="319" t="s">
        <v>129</v>
      </c>
      <c r="E54" s="416"/>
      <c r="F54" s="299">
        <v>24.82</v>
      </c>
      <c r="G54" s="306">
        <v>1100</v>
      </c>
      <c r="H54" s="300">
        <f t="shared" si="12"/>
        <v>27302</v>
      </c>
      <c r="I54" s="420"/>
      <c r="J54" s="301">
        <v>4</v>
      </c>
      <c r="K54" s="302">
        <f t="shared" si="13"/>
        <v>3142.8571428571418</v>
      </c>
      <c r="L54" s="303">
        <f t="shared" si="14"/>
        <v>785.71428571428544</v>
      </c>
      <c r="M54" s="304">
        <v>0.3576388888888889</v>
      </c>
      <c r="N54" s="304">
        <v>0.37222222222222223</v>
      </c>
      <c r="O54" s="302">
        <v>20</v>
      </c>
      <c r="P54" s="414">
        <f t="shared" si="15"/>
        <v>21.000000000000007</v>
      </c>
      <c r="Q54" s="305"/>
      <c r="R54" s="305"/>
    </row>
    <row r="55" spans="1:18" ht="15.6" customHeight="1">
      <c r="A55" s="534"/>
      <c r="B55" s="297" t="s">
        <v>117</v>
      </c>
      <c r="C55" s="419"/>
      <c r="D55" s="319" t="s">
        <v>130</v>
      </c>
      <c r="E55" s="321"/>
      <c r="F55" s="299">
        <v>30</v>
      </c>
      <c r="G55" s="306">
        <v>1634</v>
      </c>
      <c r="H55" s="300">
        <f t="shared" si="12"/>
        <v>49020</v>
      </c>
      <c r="I55" s="420"/>
      <c r="J55" s="301">
        <v>4</v>
      </c>
      <c r="K55" s="302">
        <f t="shared" si="13"/>
        <v>3162.5806451612934</v>
      </c>
      <c r="L55" s="303">
        <f t="shared" si="14"/>
        <v>790.64516129032336</v>
      </c>
      <c r="M55" s="304">
        <v>0.38611111111111113</v>
      </c>
      <c r="N55" s="304">
        <v>0.40763888888888888</v>
      </c>
      <c r="O55" s="302">
        <v>20</v>
      </c>
      <c r="P55" s="414">
        <f t="shared" si="15"/>
        <v>30.999999999999972</v>
      </c>
      <c r="Q55" s="305">
        <v>0.40763888888888888</v>
      </c>
      <c r="R55" s="305">
        <v>0.44930555555555557</v>
      </c>
    </row>
    <row r="56" spans="1:18" ht="15.6" customHeight="1">
      <c r="A56" s="534"/>
      <c r="B56" s="297" t="s">
        <v>117</v>
      </c>
      <c r="C56" s="419"/>
      <c r="D56" s="320" t="s">
        <v>131</v>
      </c>
      <c r="E56" s="321"/>
      <c r="F56" s="299">
        <v>23.72</v>
      </c>
      <c r="G56" s="306">
        <v>1783</v>
      </c>
      <c r="H56" s="300">
        <f t="shared" si="12"/>
        <v>42292.759999999995</v>
      </c>
      <c r="I56" s="420"/>
      <c r="J56" s="301">
        <v>4</v>
      </c>
      <c r="K56" s="302">
        <f t="shared" si="13"/>
        <v>2971.6666666666574</v>
      </c>
      <c r="L56" s="303">
        <f t="shared" si="14"/>
        <v>742.91666666666436</v>
      </c>
      <c r="M56" s="304">
        <v>0.46666666666666662</v>
      </c>
      <c r="N56" s="304">
        <v>0.4916666666666667</v>
      </c>
      <c r="O56" s="302">
        <v>20</v>
      </c>
      <c r="P56" s="414">
        <f t="shared" si="15"/>
        <v>36.000000000000114</v>
      </c>
      <c r="Q56" s="305"/>
      <c r="R56" s="305"/>
    </row>
    <row r="57" spans="1:18" ht="15.75" customHeight="1">
      <c r="A57" s="534"/>
      <c r="B57" s="297" t="s">
        <v>117</v>
      </c>
      <c r="C57" s="6" t="s">
        <v>73</v>
      </c>
      <c r="D57" s="337" t="s">
        <v>132</v>
      </c>
      <c r="E57" s="321"/>
      <c r="F57" s="299">
        <v>27.48</v>
      </c>
      <c r="G57" s="306">
        <v>2575</v>
      </c>
      <c r="H57" s="300">
        <f t="shared" si="12"/>
        <v>70761</v>
      </c>
      <c r="I57" s="420"/>
      <c r="J57" s="301">
        <v>4</v>
      </c>
      <c r="K57" s="302">
        <f t="shared" si="13"/>
        <v>2971.1538461538476</v>
      </c>
      <c r="L57" s="303">
        <f t="shared" si="14"/>
        <v>742.78846153846189</v>
      </c>
      <c r="M57" s="304">
        <v>0.50555555555555554</v>
      </c>
      <c r="N57" s="304">
        <v>0.54166666666666663</v>
      </c>
      <c r="O57" s="302">
        <v>20</v>
      </c>
      <c r="P57" s="414">
        <f t="shared" si="15"/>
        <v>51.999999999999972</v>
      </c>
      <c r="Q57" s="305"/>
      <c r="R57" s="305"/>
    </row>
    <row r="58" spans="1:18" ht="15.6" customHeight="1">
      <c r="A58" s="534"/>
      <c r="B58" s="297" t="s">
        <v>117</v>
      </c>
      <c r="C58" s="318"/>
      <c r="D58" s="319" t="s">
        <v>344</v>
      </c>
      <c r="E58" s="321"/>
      <c r="F58" s="299">
        <v>17.07</v>
      </c>
      <c r="G58" s="338">
        <v>3795</v>
      </c>
      <c r="H58" s="300">
        <f t="shared" si="12"/>
        <v>64780.65</v>
      </c>
      <c r="I58" s="420"/>
      <c r="J58" s="301">
        <v>3</v>
      </c>
      <c r="K58" s="302">
        <f t="shared" si="13"/>
        <v>3162.5000000000045</v>
      </c>
      <c r="L58" s="303">
        <f t="shared" si="14"/>
        <v>1054.1666666666681</v>
      </c>
      <c r="M58" s="304">
        <v>0.55555555555555558</v>
      </c>
      <c r="N58" s="304">
        <v>0.60555555555555551</v>
      </c>
      <c r="O58" s="302">
        <v>20</v>
      </c>
      <c r="P58" s="414">
        <f t="shared" si="15"/>
        <v>71.999999999999901</v>
      </c>
      <c r="Q58" s="305"/>
      <c r="R58" s="305"/>
    </row>
    <row r="59" spans="1:18" ht="15.6" customHeight="1">
      <c r="A59" s="534"/>
      <c r="B59" s="297">
        <v>0</v>
      </c>
      <c r="C59" s="419"/>
      <c r="D59" s="336"/>
      <c r="E59" s="321"/>
      <c r="F59" s="299" t="s">
        <v>105</v>
      </c>
      <c r="G59" s="306"/>
      <c r="H59" s="300">
        <f t="shared" si="12"/>
        <v>0</v>
      </c>
      <c r="I59" s="420"/>
      <c r="J59" s="301"/>
      <c r="K59" s="302"/>
      <c r="L59" s="303"/>
      <c r="M59" s="304"/>
      <c r="N59" s="304"/>
      <c r="O59" s="302"/>
      <c r="P59" s="414"/>
      <c r="Q59" s="305"/>
      <c r="R59" s="305"/>
    </row>
    <row r="60" spans="1:18" ht="15.6" customHeight="1">
      <c r="A60" s="534"/>
      <c r="B60" s="297">
        <v>0</v>
      </c>
      <c r="C60" s="419"/>
      <c r="D60" s="337"/>
      <c r="E60" s="339"/>
      <c r="F60" s="299" t="s">
        <v>105</v>
      </c>
      <c r="G60" s="306"/>
      <c r="H60" s="300">
        <f t="shared" si="12"/>
        <v>0</v>
      </c>
      <c r="I60" s="420"/>
      <c r="J60" s="301"/>
      <c r="K60" s="302"/>
      <c r="L60" s="303"/>
      <c r="M60" s="304"/>
      <c r="N60" s="304"/>
      <c r="O60" s="302"/>
      <c r="P60" s="414"/>
      <c r="Q60" s="305"/>
      <c r="R60" s="305"/>
    </row>
    <row r="61" spans="1:18" ht="15.6" customHeight="1">
      <c r="A61" s="534"/>
      <c r="B61" s="297">
        <v>0</v>
      </c>
      <c r="C61" s="419"/>
      <c r="D61" s="319"/>
      <c r="E61" s="321"/>
      <c r="F61" s="299" t="s">
        <v>105</v>
      </c>
      <c r="G61" s="306"/>
      <c r="H61" s="300">
        <f t="shared" si="12"/>
        <v>0</v>
      </c>
      <c r="I61" s="420"/>
      <c r="J61" s="301"/>
      <c r="K61" s="302"/>
      <c r="L61" s="303"/>
      <c r="M61" s="304"/>
      <c r="N61" s="304"/>
      <c r="O61" s="302"/>
      <c r="P61" s="414"/>
      <c r="Q61" s="305"/>
      <c r="R61" s="305"/>
    </row>
    <row r="62" spans="1:18" ht="15.6" customHeight="1">
      <c r="A62" s="534"/>
      <c r="B62" s="297">
        <v>0</v>
      </c>
      <c r="C62" s="419"/>
      <c r="D62" s="336"/>
      <c r="E62" s="340"/>
      <c r="F62" s="299" t="s">
        <v>105</v>
      </c>
      <c r="G62" s="306"/>
      <c r="H62" s="300">
        <f t="shared" si="12"/>
        <v>0</v>
      </c>
      <c r="I62" s="420"/>
      <c r="J62" s="301"/>
      <c r="K62" s="302"/>
      <c r="L62" s="303"/>
      <c r="M62" s="304"/>
      <c r="N62" s="304"/>
      <c r="O62" s="302"/>
      <c r="P62" s="414"/>
      <c r="Q62" s="305"/>
      <c r="R62" s="305"/>
    </row>
    <row r="63" spans="1:18" ht="15.6" customHeight="1">
      <c r="A63" s="534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12"/>
        <v>0</v>
      </c>
      <c r="I63" s="421"/>
      <c r="J63" s="301"/>
      <c r="K63" s="302"/>
      <c r="L63" s="303"/>
      <c r="M63" s="304"/>
      <c r="N63" s="304"/>
      <c r="O63" s="296"/>
      <c r="P63" s="414"/>
      <c r="Q63" s="305"/>
      <c r="R63" s="305"/>
    </row>
    <row r="64" spans="1:18" ht="15.75" customHeight="1">
      <c r="A64" s="535"/>
      <c r="B64" s="297">
        <v>0</v>
      </c>
      <c r="C64" s="6" t="s">
        <v>133</v>
      </c>
      <c r="D64" s="536" t="s">
        <v>114</v>
      </c>
      <c r="E64" s="536"/>
      <c r="F64" s="308"/>
      <c r="G64" s="313"/>
      <c r="H64" s="331"/>
      <c r="I64" s="332"/>
      <c r="J64" s="312">
        <f>AVERAGE(J52:J63)</f>
        <v>3.7142857142857144</v>
      </c>
      <c r="K64" s="312">
        <f>AVERAGE(K52:K63)</f>
        <v>3102.2417873378913</v>
      </c>
      <c r="L64" s="313">
        <f>AVERAGE(L52:L63)</f>
        <v>850.99121124550027</v>
      </c>
      <c r="M64" s="304"/>
      <c r="N64" s="304"/>
      <c r="O64" s="296"/>
      <c r="P64" s="296"/>
      <c r="Q64" s="296"/>
      <c r="R64" s="296"/>
    </row>
    <row r="65" spans="1:18" ht="15.6" customHeight="1">
      <c r="A65" s="537" t="s">
        <v>134</v>
      </c>
      <c r="B65" s="297" t="s">
        <v>117</v>
      </c>
      <c r="C65" s="419"/>
      <c r="D65" s="320" t="s">
        <v>135</v>
      </c>
      <c r="E65" s="334"/>
      <c r="F65" s="299">
        <v>22.281818181818181</v>
      </c>
      <c r="G65" s="419">
        <v>700</v>
      </c>
      <c r="H65" s="300">
        <f>F65*G65</f>
        <v>15597.272727272726</v>
      </c>
      <c r="I65" s="420"/>
      <c r="J65" s="301">
        <v>4</v>
      </c>
      <c r="K65" s="302">
        <f t="shared" ref="K65:K71" si="16">G65/P65*60</f>
        <v>3000.0000000000023</v>
      </c>
      <c r="L65" s="303">
        <f t="shared" ref="L65:L71" si="17">K65/J65</f>
        <v>750.00000000000057</v>
      </c>
      <c r="M65" s="304">
        <v>0.18055555555555555</v>
      </c>
      <c r="N65" s="304">
        <v>0.19027777777777777</v>
      </c>
      <c r="O65" s="302">
        <v>20</v>
      </c>
      <c r="P65" s="414">
        <f>(N65-M65)*24*60</f>
        <v>13.999999999999989</v>
      </c>
      <c r="Q65" s="305"/>
      <c r="R65" s="305"/>
    </row>
    <row r="66" spans="1:18" ht="15.6" customHeight="1">
      <c r="A66" s="538"/>
      <c r="B66" s="297" t="s">
        <v>117</v>
      </c>
      <c r="C66" s="419"/>
      <c r="D66" s="320" t="s">
        <v>136</v>
      </c>
      <c r="E66" s="335"/>
      <c r="F66" s="299">
        <v>18.18</v>
      </c>
      <c r="G66" s="306">
        <v>1628</v>
      </c>
      <c r="H66" s="300">
        <f t="shared" ref="H66:H74" si="18">F66*G66</f>
        <v>29597.040000000001</v>
      </c>
      <c r="I66" s="420"/>
      <c r="J66" s="301">
        <v>3</v>
      </c>
      <c r="K66" s="302">
        <f t="shared" si="16"/>
        <v>3150.9677419354866</v>
      </c>
      <c r="L66" s="303">
        <f t="shared" si="17"/>
        <v>1050.3225806451621</v>
      </c>
      <c r="M66" s="304">
        <v>0.20416666666666669</v>
      </c>
      <c r="N66" s="304">
        <v>0.22569444444444445</v>
      </c>
      <c r="O66" s="302">
        <v>20</v>
      </c>
      <c r="P66" s="414">
        <f t="shared" ref="P66:P71" si="19">(N66-M66)*24*60</f>
        <v>30.999999999999972</v>
      </c>
      <c r="Q66" s="305"/>
      <c r="R66" s="305"/>
    </row>
    <row r="67" spans="1:18" ht="15.6" customHeight="1">
      <c r="A67" s="538"/>
      <c r="B67" s="297" t="s">
        <v>117</v>
      </c>
      <c r="C67" s="419"/>
      <c r="D67" s="336" t="s">
        <v>137</v>
      </c>
      <c r="E67" s="321"/>
      <c r="F67" s="299">
        <v>17.890909090909091</v>
      </c>
      <c r="G67" s="306">
        <v>1844</v>
      </c>
      <c r="H67" s="300">
        <f t="shared" si="18"/>
        <v>32990.836363636365</v>
      </c>
      <c r="I67" s="420"/>
      <c r="J67" s="301">
        <v>3</v>
      </c>
      <c r="K67" s="302">
        <f t="shared" si="16"/>
        <v>3161.1428571428578</v>
      </c>
      <c r="L67" s="303">
        <f t="shared" si="17"/>
        <v>1053.714285714286</v>
      </c>
      <c r="M67" s="304">
        <v>0.23958333333333334</v>
      </c>
      <c r="N67" s="304">
        <v>0.2638888888888889</v>
      </c>
      <c r="O67" s="302">
        <v>20</v>
      </c>
      <c r="P67" s="414">
        <f t="shared" si="19"/>
        <v>34.999999999999993</v>
      </c>
      <c r="Q67" s="305">
        <v>0.2638888888888889</v>
      </c>
      <c r="R67" s="305">
        <v>0.30555555555555552</v>
      </c>
    </row>
    <row r="68" spans="1:18" ht="15.6" customHeight="1">
      <c r="A68" s="538"/>
      <c r="B68" s="297" t="s">
        <v>117</v>
      </c>
      <c r="C68" s="419"/>
      <c r="D68" s="336" t="s">
        <v>138</v>
      </c>
      <c r="E68" s="321"/>
      <c r="F68" s="299">
        <v>14.285714285714283</v>
      </c>
      <c r="G68" s="306">
        <v>5083</v>
      </c>
      <c r="H68" s="300">
        <f t="shared" si="18"/>
        <v>72614.285714285696</v>
      </c>
      <c r="I68" s="420"/>
      <c r="J68" s="301">
        <v>3</v>
      </c>
      <c r="K68" s="302">
        <f t="shared" si="16"/>
        <v>3176.8750000000009</v>
      </c>
      <c r="L68" s="303">
        <f t="shared" si="17"/>
        <v>1058.9583333333337</v>
      </c>
      <c r="M68" s="304">
        <v>0.32291666666666669</v>
      </c>
      <c r="N68" s="304">
        <v>0.38958333333333334</v>
      </c>
      <c r="O68" s="302">
        <v>20</v>
      </c>
      <c r="P68" s="414">
        <f t="shared" si="19"/>
        <v>95.999999999999972</v>
      </c>
      <c r="Q68" s="305"/>
      <c r="R68" s="305"/>
    </row>
    <row r="69" spans="1:18" ht="15.6" customHeight="1">
      <c r="A69" s="538"/>
      <c r="B69" s="297" t="s">
        <v>117</v>
      </c>
      <c r="C69" s="419"/>
      <c r="D69" s="320" t="s">
        <v>139</v>
      </c>
      <c r="E69" s="321"/>
      <c r="F69" s="299">
        <v>16.66</v>
      </c>
      <c r="G69" s="306">
        <v>3227</v>
      </c>
      <c r="H69" s="300">
        <f t="shared" si="18"/>
        <v>53761.82</v>
      </c>
      <c r="I69" s="420"/>
      <c r="J69" s="301">
        <v>4</v>
      </c>
      <c r="K69" s="302">
        <f t="shared" si="16"/>
        <v>3174.0983606557406</v>
      </c>
      <c r="L69" s="303">
        <f t="shared" si="17"/>
        <v>793.52459016393516</v>
      </c>
      <c r="M69" s="304">
        <v>0.40347222222222223</v>
      </c>
      <c r="N69" s="304">
        <v>0.4458333333333333</v>
      </c>
      <c r="O69" s="302">
        <v>20</v>
      </c>
      <c r="P69" s="414">
        <f t="shared" si="19"/>
        <v>60.999999999999943</v>
      </c>
      <c r="Q69" s="305"/>
      <c r="R69" s="305"/>
    </row>
    <row r="70" spans="1:18" ht="15.75" customHeight="1">
      <c r="A70" s="538"/>
      <c r="B70" s="297" t="s">
        <v>117</v>
      </c>
      <c r="C70" s="6" t="s">
        <v>73</v>
      </c>
      <c r="D70" s="337" t="s">
        <v>140</v>
      </c>
      <c r="E70" s="321"/>
      <c r="F70" s="299">
        <v>14.03</v>
      </c>
      <c r="G70" s="306">
        <v>3062</v>
      </c>
      <c r="H70" s="300">
        <f t="shared" si="18"/>
        <v>42959.86</v>
      </c>
      <c r="I70" s="420"/>
      <c r="J70" s="301">
        <v>3</v>
      </c>
      <c r="K70" s="302">
        <f t="shared" si="16"/>
        <v>3167.5862068965498</v>
      </c>
      <c r="L70" s="303">
        <f t="shared" si="17"/>
        <v>1055.8620689655165</v>
      </c>
      <c r="M70" s="304">
        <v>0.4597222222222222</v>
      </c>
      <c r="N70" s="304">
        <v>0.5</v>
      </c>
      <c r="O70" s="302">
        <v>20</v>
      </c>
      <c r="P70" s="414">
        <f t="shared" si="19"/>
        <v>58.000000000000036</v>
      </c>
      <c r="Q70" s="305"/>
      <c r="R70" s="305"/>
    </row>
    <row r="71" spans="1:18" ht="15.6" customHeight="1">
      <c r="A71" s="538"/>
      <c r="B71" s="297" t="s">
        <v>117</v>
      </c>
      <c r="C71" s="318"/>
      <c r="D71" s="336" t="s">
        <v>141</v>
      </c>
      <c r="E71" s="321"/>
      <c r="F71" s="299">
        <v>25.2</v>
      </c>
      <c r="G71" s="338">
        <v>1842</v>
      </c>
      <c r="H71" s="300">
        <f t="shared" si="18"/>
        <v>46418.400000000001</v>
      </c>
      <c r="I71" s="420"/>
      <c r="J71" s="301">
        <v>3</v>
      </c>
      <c r="K71" s="302">
        <f t="shared" si="16"/>
        <v>3157.7142857142971</v>
      </c>
      <c r="L71" s="303">
        <f t="shared" si="17"/>
        <v>1052.5714285714323</v>
      </c>
      <c r="M71" s="304">
        <v>0.51388888888888895</v>
      </c>
      <c r="N71" s="304">
        <v>0.53819444444444442</v>
      </c>
      <c r="O71" s="302">
        <v>20</v>
      </c>
      <c r="P71" s="414">
        <f t="shared" si="19"/>
        <v>34.999999999999872</v>
      </c>
      <c r="Q71" s="305"/>
      <c r="R71" s="305"/>
    </row>
    <row r="72" spans="1:18" ht="15.6" customHeight="1">
      <c r="A72" s="538"/>
      <c r="B72" s="297">
        <v>0</v>
      </c>
      <c r="C72" s="419"/>
      <c r="D72" s="336"/>
      <c r="E72" s="321"/>
      <c r="F72" s="299" t="s">
        <v>105</v>
      </c>
      <c r="G72" s="306"/>
      <c r="H72" s="300">
        <f t="shared" si="18"/>
        <v>0</v>
      </c>
      <c r="I72" s="420"/>
      <c r="J72" s="301"/>
      <c r="K72" s="302"/>
      <c r="L72" s="303"/>
      <c r="M72" s="304"/>
      <c r="N72" s="304"/>
      <c r="O72" s="302"/>
      <c r="P72" s="414"/>
      <c r="Q72" s="305"/>
      <c r="R72" s="305"/>
    </row>
    <row r="73" spans="1:18" ht="15.6" customHeight="1">
      <c r="A73" s="538"/>
      <c r="B73" s="297">
        <v>0</v>
      </c>
      <c r="C73" s="419"/>
      <c r="D73" s="336"/>
      <c r="E73" s="321"/>
      <c r="F73" s="299" t="s">
        <v>105</v>
      </c>
      <c r="G73" s="306"/>
      <c r="H73" s="300">
        <f t="shared" si="18"/>
        <v>0</v>
      </c>
      <c r="I73" s="420"/>
      <c r="J73" s="301"/>
      <c r="K73" s="302"/>
      <c r="L73" s="303"/>
      <c r="M73" s="304"/>
      <c r="N73" s="304"/>
      <c r="O73" s="302"/>
      <c r="P73" s="414"/>
      <c r="Q73" s="305"/>
      <c r="R73" s="305"/>
    </row>
    <row r="74" spans="1:18" ht="15.6" customHeight="1">
      <c r="A74" s="538"/>
      <c r="B74" s="297">
        <v>0</v>
      </c>
      <c r="C74" s="419"/>
      <c r="D74" s="336"/>
      <c r="E74" s="321"/>
      <c r="F74" s="299" t="s">
        <v>105</v>
      </c>
      <c r="G74" s="306"/>
      <c r="H74" s="300">
        <f t="shared" si="18"/>
        <v>0</v>
      </c>
      <c r="I74" s="420"/>
      <c r="J74" s="301"/>
      <c r="K74" s="302"/>
      <c r="L74" s="303"/>
      <c r="M74" s="304"/>
      <c r="N74" s="304"/>
      <c r="O74" s="302"/>
      <c r="P74" s="414"/>
      <c r="Q74" s="305"/>
      <c r="R74" s="305"/>
    </row>
    <row r="75" spans="1:18" ht="15.75" customHeight="1">
      <c r="A75" s="539"/>
      <c r="B75" s="297">
        <v>0</v>
      </c>
      <c r="C75" s="6" t="s">
        <v>142</v>
      </c>
      <c r="D75" s="536" t="s">
        <v>114</v>
      </c>
      <c r="E75" s="536"/>
      <c r="F75" s="308"/>
      <c r="G75" s="313"/>
      <c r="H75" s="331"/>
      <c r="I75" s="332"/>
      <c r="J75" s="312">
        <f>AVERAGE(J65:J74)</f>
        <v>3.2857142857142856</v>
      </c>
      <c r="K75" s="312">
        <f>AVERAGE(K65:K74)</f>
        <v>3141.197778906419</v>
      </c>
      <c r="L75" s="313">
        <f>AVERAGE(L65:L74)</f>
        <v>973.56475534195238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540" t="s">
        <v>143</v>
      </c>
      <c r="B76" s="297">
        <v>0</v>
      </c>
      <c r="C76" s="297"/>
      <c r="D76" s="541"/>
      <c r="E76" s="542"/>
      <c r="F76" s="299" t="s">
        <v>105</v>
      </c>
      <c r="G76" s="342"/>
      <c r="H76" s="314">
        <f t="shared" si="12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4"/>
      <c r="Q76" s="305"/>
      <c r="R76" s="305"/>
    </row>
    <row r="77" spans="1:18">
      <c r="A77" s="540"/>
      <c r="B77" s="297">
        <v>0</v>
      </c>
      <c r="C77" s="297"/>
      <c r="D77" s="541"/>
      <c r="E77" s="542"/>
      <c r="F77" s="299" t="s">
        <v>105</v>
      </c>
      <c r="G77" s="419"/>
      <c r="H77" s="300">
        <f t="shared" si="12"/>
        <v>0</v>
      </c>
      <c r="I77" s="420"/>
      <c r="J77" s="301"/>
      <c r="K77" s="302"/>
      <c r="L77" s="303"/>
      <c r="M77" s="304"/>
      <c r="N77" s="304"/>
      <c r="O77" s="296"/>
      <c r="P77" s="414"/>
      <c r="Q77" s="296"/>
      <c r="R77" s="296"/>
    </row>
    <row r="78" spans="1:18">
      <c r="A78" s="540"/>
      <c r="B78" s="297">
        <v>0</v>
      </c>
      <c r="C78" s="297"/>
      <c r="D78" s="413"/>
      <c r="E78" s="413"/>
      <c r="F78" s="299" t="s">
        <v>105</v>
      </c>
      <c r="G78" s="323"/>
      <c r="H78" s="300">
        <f t="shared" si="12"/>
        <v>0</v>
      </c>
      <c r="I78" s="420"/>
      <c r="J78" s="301"/>
      <c r="K78" s="302"/>
      <c r="L78" s="303"/>
      <c r="M78" s="304"/>
      <c r="N78" s="304"/>
      <c r="O78" s="296"/>
      <c r="P78" s="414"/>
      <c r="Q78" s="296"/>
      <c r="R78" s="296"/>
    </row>
    <row r="79" spans="1:18">
      <c r="A79" s="540"/>
      <c r="B79" s="297">
        <v>0</v>
      </c>
      <c r="C79" s="297"/>
      <c r="D79" s="413"/>
      <c r="E79" s="413"/>
      <c r="F79" s="299" t="s">
        <v>105</v>
      </c>
      <c r="G79" s="323"/>
      <c r="H79" s="300">
        <f t="shared" si="12"/>
        <v>0</v>
      </c>
      <c r="I79" s="420"/>
      <c r="J79" s="301"/>
      <c r="K79" s="302"/>
      <c r="L79" s="303"/>
      <c r="M79" s="304"/>
      <c r="N79" s="304"/>
      <c r="O79" s="296"/>
      <c r="P79" s="414"/>
      <c r="Q79" s="296"/>
      <c r="R79" s="296"/>
    </row>
    <row r="80" spans="1:18">
      <c r="A80" s="540"/>
      <c r="B80" s="297">
        <v>0</v>
      </c>
      <c r="C80" s="297"/>
      <c r="D80" s="413"/>
      <c r="E80" s="413"/>
      <c r="F80" s="299" t="s">
        <v>105</v>
      </c>
      <c r="G80" s="323"/>
      <c r="H80" s="300">
        <f t="shared" si="12"/>
        <v>0</v>
      </c>
      <c r="I80" s="420"/>
      <c r="J80" s="301"/>
      <c r="K80" s="302"/>
      <c r="L80" s="303"/>
      <c r="M80" s="304"/>
      <c r="N80" s="304"/>
      <c r="O80" s="296"/>
      <c r="P80" s="414"/>
      <c r="Q80" s="296"/>
      <c r="R80" s="296"/>
    </row>
    <row r="81" spans="1:18" ht="15.75" customHeight="1">
      <c r="A81" s="540"/>
      <c r="B81" s="297">
        <v>0</v>
      </c>
      <c r="C81" s="6" t="s">
        <v>73</v>
      </c>
      <c r="D81" s="531" t="s">
        <v>114</v>
      </c>
      <c r="E81" s="531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522" t="s">
        <v>144</v>
      </c>
      <c r="B82" s="297" t="s">
        <v>117</v>
      </c>
      <c r="C82" s="318"/>
      <c r="D82" s="319" t="s">
        <v>145</v>
      </c>
      <c r="E82" s="344"/>
      <c r="F82" s="299">
        <v>17.22</v>
      </c>
      <c r="G82" s="323">
        <v>1286</v>
      </c>
      <c r="H82" s="345">
        <f t="shared" ref="H82:H90" si="20">F82*G82</f>
        <v>22144.92</v>
      </c>
      <c r="I82" s="420"/>
      <c r="J82" s="301">
        <v>3</v>
      </c>
      <c r="K82" s="302">
        <f t="shared" ref="K82" si="21">G82/P82*60</f>
        <v>3086.3999999999915</v>
      </c>
      <c r="L82" s="303">
        <f t="shared" ref="L82" si="22">K82/J82</f>
        <v>1028.7999999999972</v>
      </c>
      <c r="M82" s="304">
        <v>0.72222222222222221</v>
      </c>
      <c r="N82" s="304">
        <v>0.73958333333333337</v>
      </c>
      <c r="O82" s="302">
        <v>20</v>
      </c>
      <c r="P82" s="414">
        <f t="shared" ref="P82" si="23">(N82-M82)*24*60</f>
        <v>25.000000000000071</v>
      </c>
      <c r="Q82" s="305"/>
      <c r="R82" s="305"/>
    </row>
    <row r="83" spans="1:18">
      <c r="A83" s="523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20"/>
      <c r="J83" s="301"/>
      <c r="K83" s="302"/>
      <c r="L83" s="303"/>
      <c r="M83" s="304"/>
      <c r="N83" s="304"/>
      <c r="O83" s="302"/>
      <c r="P83" s="414"/>
      <c r="Q83" s="305"/>
      <c r="R83" s="305"/>
    </row>
    <row r="84" spans="1:18">
      <c r="A84" s="523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20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523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20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523"/>
      <c r="B86" s="297">
        <v>0</v>
      </c>
      <c r="C86" s="318"/>
      <c r="D86" s="319"/>
      <c r="E86" s="344"/>
      <c r="F86" s="299" t="s">
        <v>105</v>
      </c>
      <c r="G86" s="419"/>
      <c r="H86" s="346">
        <f t="shared" si="20"/>
        <v>0</v>
      </c>
      <c r="I86" s="420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523"/>
      <c r="B87" s="297"/>
      <c r="C87" s="318"/>
      <c r="D87" s="319"/>
      <c r="E87" s="344"/>
      <c r="F87" s="299" t="s">
        <v>105</v>
      </c>
      <c r="G87" s="419"/>
      <c r="H87" s="346">
        <f t="shared" si="20"/>
        <v>0</v>
      </c>
      <c r="I87" s="420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523"/>
      <c r="B88" s="297">
        <v>0</v>
      </c>
      <c r="C88" s="318"/>
      <c r="D88" s="319"/>
      <c r="E88" s="344"/>
      <c r="F88" s="299" t="s">
        <v>105</v>
      </c>
      <c r="G88" s="419"/>
      <c r="H88" s="346">
        <f t="shared" si="20"/>
        <v>0</v>
      </c>
      <c r="I88" s="420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523"/>
      <c r="B89" s="297">
        <v>0</v>
      </c>
      <c r="C89" s="318"/>
      <c r="D89" s="319"/>
      <c r="E89" s="344"/>
      <c r="F89" s="299" t="s">
        <v>105</v>
      </c>
      <c r="G89" s="419"/>
      <c r="H89" s="346">
        <f t="shared" si="20"/>
        <v>0</v>
      </c>
      <c r="I89" s="420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523"/>
      <c r="B90" s="297">
        <v>0</v>
      </c>
      <c r="C90" s="318"/>
      <c r="D90" s="319"/>
      <c r="E90" s="344"/>
      <c r="F90" s="299" t="s">
        <v>105</v>
      </c>
      <c r="G90" s="419"/>
      <c r="H90" s="346">
        <f t="shared" si="20"/>
        <v>0</v>
      </c>
      <c r="I90" s="420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45" customHeight="1">
      <c r="A91" s="523"/>
      <c r="B91" s="297">
        <v>0</v>
      </c>
      <c r="C91" s="6" t="s">
        <v>120</v>
      </c>
      <c r="D91" s="524" t="s">
        <v>114</v>
      </c>
      <c r="E91" s="524"/>
      <c r="F91" s="308"/>
      <c r="G91" s="348"/>
      <c r="H91" s="349"/>
      <c r="I91" s="311"/>
      <c r="J91" s="312">
        <f>AVERAGE(J82:J90)</f>
        <v>3</v>
      </c>
      <c r="K91" s="312">
        <f>AVERAGE(K82:K90)</f>
        <v>3086.3999999999915</v>
      </c>
      <c r="L91" s="313">
        <f>AVERAGE(L82:L90)</f>
        <v>1028.7999999999972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525" t="s">
        <v>146</v>
      </c>
      <c r="B92" s="297" t="s">
        <v>117</v>
      </c>
      <c r="C92" s="297"/>
      <c r="D92" s="350" t="s">
        <v>147</v>
      </c>
      <c r="E92" s="344"/>
      <c r="F92" s="299">
        <v>24.54</v>
      </c>
      <c r="G92" s="419">
        <v>1699</v>
      </c>
      <c r="H92" s="300">
        <f t="shared" ref="H92:H99" si="24">F92*G92</f>
        <v>41693.46</v>
      </c>
      <c r="I92" s="420"/>
      <c r="J92" s="301">
        <v>3</v>
      </c>
      <c r="K92" s="302">
        <f>G92/P92*60</f>
        <v>2265.333333333333</v>
      </c>
      <c r="L92" s="303">
        <f t="shared" ref="L92:L93" si="25">K92/J92</f>
        <v>755.11111111111097</v>
      </c>
      <c r="M92" s="304">
        <v>0.72222222222222221</v>
      </c>
      <c r="N92" s="304">
        <v>0.75347222222222221</v>
      </c>
      <c r="O92" s="296">
        <v>20</v>
      </c>
      <c r="P92" s="414">
        <f>(N92-M92)*24*60</f>
        <v>45</v>
      </c>
      <c r="Q92" s="305"/>
      <c r="R92" s="305"/>
    </row>
    <row r="93" spans="1:18">
      <c r="A93" s="526"/>
      <c r="B93" s="297" t="s">
        <v>117</v>
      </c>
      <c r="C93" s="297"/>
      <c r="D93" s="319" t="s">
        <v>148</v>
      </c>
      <c r="E93" s="339"/>
      <c r="F93" s="299">
        <v>23.27</v>
      </c>
      <c r="G93" s="306">
        <v>1512</v>
      </c>
      <c r="H93" s="300">
        <f t="shared" si="24"/>
        <v>35184.239999999998</v>
      </c>
      <c r="I93" s="420"/>
      <c r="J93" s="301">
        <v>4</v>
      </c>
      <c r="K93" s="302">
        <f t="shared" ref="K93" si="26">G93/P93*60</f>
        <v>2268.0000000000077</v>
      </c>
      <c r="L93" s="303">
        <f t="shared" si="25"/>
        <v>567.00000000000193</v>
      </c>
      <c r="M93" s="304">
        <v>0.76736111111111116</v>
      </c>
      <c r="N93" s="304">
        <v>0.79513888888888884</v>
      </c>
      <c r="O93" s="296">
        <v>20</v>
      </c>
      <c r="P93" s="414">
        <f>(N93-M93)*24*60</f>
        <v>39.999999999999858</v>
      </c>
      <c r="Q93" s="305"/>
      <c r="R93" s="305"/>
    </row>
    <row r="94" spans="1:18">
      <c r="A94" s="526"/>
      <c r="B94" s="297">
        <v>0</v>
      </c>
      <c r="C94" s="297"/>
      <c r="D94" s="319"/>
      <c r="E94" s="339"/>
      <c r="F94" s="299" t="s">
        <v>105</v>
      </c>
      <c r="G94" s="306"/>
      <c r="H94" s="300">
        <f t="shared" si="24"/>
        <v>0</v>
      </c>
      <c r="I94" s="420"/>
      <c r="J94" s="301"/>
      <c r="K94" s="302"/>
      <c r="L94" s="303"/>
      <c r="M94" s="304"/>
      <c r="N94" s="304"/>
      <c r="O94" s="296"/>
      <c r="P94" s="414"/>
      <c r="Q94" s="305"/>
      <c r="R94" s="305"/>
    </row>
    <row r="95" spans="1:18">
      <c r="A95" s="527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4"/>
        <v>0</v>
      </c>
      <c r="I95" s="420"/>
      <c r="J95" s="301"/>
      <c r="K95" s="302"/>
      <c r="L95" s="303"/>
      <c r="M95" s="304"/>
      <c r="N95" s="304"/>
      <c r="O95" s="296"/>
      <c r="P95" s="414"/>
      <c r="Q95" s="305"/>
      <c r="R95" s="305"/>
    </row>
    <row r="96" spans="1:18">
      <c r="A96" s="527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4"/>
        <v>0</v>
      </c>
      <c r="I96" s="420"/>
      <c r="J96" s="301"/>
      <c r="K96" s="302"/>
      <c r="L96" s="303"/>
      <c r="M96" s="304"/>
      <c r="N96" s="304"/>
      <c r="O96" s="296"/>
      <c r="P96" s="414"/>
      <c r="Q96" s="305"/>
      <c r="R96" s="305"/>
    </row>
    <row r="97" spans="1:18">
      <c r="A97" s="527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4"/>
        <v>0</v>
      </c>
      <c r="I97" s="420"/>
      <c r="J97" s="301"/>
      <c r="K97" s="302"/>
      <c r="L97" s="303"/>
      <c r="M97" s="304"/>
      <c r="N97" s="304"/>
      <c r="O97" s="296"/>
      <c r="P97" s="414"/>
      <c r="Q97" s="305"/>
      <c r="R97" s="305"/>
    </row>
    <row r="98" spans="1:18">
      <c r="A98" s="527"/>
      <c r="B98" s="297">
        <v>0</v>
      </c>
      <c r="C98" s="297"/>
      <c r="D98" s="319"/>
      <c r="E98" s="339"/>
      <c r="F98" s="299" t="s">
        <v>105</v>
      </c>
      <c r="G98" s="306"/>
      <c r="H98" s="300">
        <f t="shared" si="24"/>
        <v>0</v>
      </c>
      <c r="I98" s="420"/>
      <c r="J98" s="301"/>
      <c r="K98" s="302"/>
      <c r="L98" s="303"/>
      <c r="M98" s="304"/>
      <c r="N98" s="304"/>
      <c r="O98" s="296"/>
      <c r="P98" s="414"/>
      <c r="Q98" s="305"/>
      <c r="R98" s="305"/>
    </row>
    <row r="99" spans="1:18">
      <c r="A99" s="527"/>
      <c r="B99" s="297">
        <v>0</v>
      </c>
      <c r="C99" s="297"/>
      <c r="D99" s="319"/>
      <c r="E99" s="339"/>
      <c r="F99" s="299" t="s">
        <v>105</v>
      </c>
      <c r="G99" s="306"/>
      <c r="H99" s="300">
        <f t="shared" si="24"/>
        <v>0</v>
      </c>
      <c r="I99" s="420"/>
      <c r="J99" s="301"/>
      <c r="K99" s="302"/>
      <c r="L99" s="303"/>
      <c r="M99" s="304"/>
      <c r="N99" s="304"/>
      <c r="O99" s="296"/>
      <c r="P99" s="414"/>
      <c r="Q99" s="305"/>
      <c r="R99" s="305"/>
    </row>
    <row r="100" spans="1:18" ht="15.75" customHeight="1">
      <c r="A100" s="527"/>
      <c r="B100" s="297">
        <v>0</v>
      </c>
      <c r="C100" s="6" t="s">
        <v>149</v>
      </c>
      <c r="D100" s="528" t="s">
        <v>114</v>
      </c>
      <c r="E100" s="529"/>
      <c r="F100" s="308"/>
      <c r="G100" s="309"/>
      <c r="H100" s="351"/>
      <c r="I100" s="311"/>
      <c r="J100" s="312">
        <f>AVERAGE(J92:J99)</f>
        <v>3.5</v>
      </c>
      <c r="K100" s="312">
        <f>AVERAGE(K92:K99)</f>
        <v>2266.6666666666706</v>
      </c>
      <c r="L100" s="313">
        <f>AVERAGE(L92:L99)</f>
        <v>661.05555555555645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530" t="s">
        <v>150</v>
      </c>
      <c r="B101" s="297" t="s">
        <v>117</v>
      </c>
      <c r="C101" s="6"/>
      <c r="D101" s="339" t="s">
        <v>151</v>
      </c>
      <c r="E101" s="352"/>
      <c r="F101" s="299">
        <v>25.03</v>
      </c>
      <c r="G101" s="419">
        <v>1371</v>
      </c>
      <c r="H101" s="300">
        <f t="shared" ref="H101:H110" si="27">F101*G101</f>
        <v>34316.130000000005</v>
      </c>
      <c r="I101" s="420"/>
      <c r="J101" s="301">
        <v>4</v>
      </c>
      <c r="K101" s="302">
        <f>G101/P101*60</f>
        <v>2742.0000000000095</v>
      </c>
      <c r="L101" s="303">
        <f t="shared" ref="L101:L105" si="28">K101/J101</f>
        <v>685.50000000000239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9">(N101-M101)*24*60</f>
        <v>29.999999999999893</v>
      </c>
      <c r="Q101" s="303"/>
      <c r="R101" s="305"/>
    </row>
    <row r="102" spans="1:18" ht="15.6" customHeight="1">
      <c r="A102" s="530"/>
      <c r="B102" s="297" t="s">
        <v>117</v>
      </c>
      <c r="C102" s="6"/>
      <c r="D102" s="319" t="s">
        <v>152</v>
      </c>
      <c r="E102" s="352"/>
      <c r="F102" s="299">
        <v>24.82</v>
      </c>
      <c r="G102" s="419">
        <v>2109</v>
      </c>
      <c r="H102" s="300">
        <f t="shared" si="27"/>
        <v>52345.38</v>
      </c>
      <c r="I102" s="420"/>
      <c r="J102" s="301">
        <v>4</v>
      </c>
      <c r="K102" s="302">
        <f t="shared" ref="K102:K105" si="30">G102/P102*60</f>
        <v>3163.5000000000114</v>
      </c>
      <c r="L102" s="303">
        <f t="shared" si="28"/>
        <v>790.87500000000284</v>
      </c>
      <c r="M102" s="304">
        <v>0.75694444444444453</v>
      </c>
      <c r="N102" s="304">
        <v>0.78472222222222221</v>
      </c>
      <c r="O102" s="296">
        <v>20</v>
      </c>
      <c r="P102" s="302">
        <f t="shared" si="29"/>
        <v>39.999999999999858</v>
      </c>
      <c r="Q102" s="305"/>
      <c r="R102" s="305"/>
    </row>
    <row r="103" spans="1:18">
      <c r="A103" s="530"/>
      <c r="B103" s="297" t="s">
        <v>117</v>
      </c>
      <c r="C103" s="6"/>
      <c r="D103" s="319" t="s">
        <v>153</v>
      </c>
      <c r="E103" s="319"/>
      <c r="F103" s="299">
        <v>30</v>
      </c>
      <c r="G103" s="419">
        <v>2336</v>
      </c>
      <c r="H103" s="300">
        <f t="shared" si="27"/>
        <v>70080</v>
      </c>
      <c r="I103" s="420"/>
      <c r="J103" s="301">
        <v>3</v>
      </c>
      <c r="K103" s="302">
        <f t="shared" si="30"/>
        <v>3114.6666666666665</v>
      </c>
      <c r="L103" s="303">
        <f t="shared" si="28"/>
        <v>1038.2222222222222</v>
      </c>
      <c r="M103" s="304">
        <v>0.79861111111111116</v>
      </c>
      <c r="N103" s="304">
        <v>0.82986111111111116</v>
      </c>
      <c r="O103" s="296">
        <v>20</v>
      </c>
      <c r="P103" s="302">
        <f t="shared" si="29"/>
        <v>45</v>
      </c>
      <c r="Q103" s="305"/>
      <c r="R103" s="305"/>
    </row>
    <row r="104" spans="1:18">
      <c r="A104" s="530"/>
      <c r="B104" s="297" t="s">
        <v>117</v>
      </c>
      <c r="C104" s="6"/>
      <c r="D104" s="336" t="s">
        <v>154</v>
      </c>
      <c r="E104" s="339"/>
      <c r="F104" s="299">
        <v>28.57</v>
      </c>
      <c r="G104" s="419">
        <v>3427</v>
      </c>
      <c r="H104" s="300">
        <f t="shared" si="27"/>
        <v>97909.39</v>
      </c>
      <c r="I104" s="420"/>
      <c r="J104" s="301">
        <v>3</v>
      </c>
      <c r="K104" s="302">
        <f t="shared" si="30"/>
        <v>2937.4285714285684</v>
      </c>
      <c r="L104" s="303">
        <f t="shared" si="28"/>
        <v>979.14285714285609</v>
      </c>
      <c r="M104" s="304">
        <v>0.84375</v>
      </c>
      <c r="N104" s="304">
        <v>0.89236111111111116</v>
      </c>
      <c r="O104" s="296">
        <v>20</v>
      </c>
      <c r="P104" s="302">
        <f>(N104-M104)*24*60</f>
        <v>70.000000000000071</v>
      </c>
      <c r="Q104" s="305">
        <v>0.89236111111111116</v>
      </c>
      <c r="R104" s="305">
        <v>0.93402777777777779</v>
      </c>
    </row>
    <row r="105" spans="1:18">
      <c r="A105" s="530"/>
      <c r="B105" s="297" t="s">
        <v>117</v>
      </c>
      <c r="C105" s="6"/>
      <c r="D105" s="319" t="s">
        <v>155</v>
      </c>
      <c r="E105" s="336"/>
      <c r="F105" s="299">
        <v>14.285714285714283</v>
      </c>
      <c r="G105" s="419">
        <v>10103</v>
      </c>
      <c r="H105" s="300">
        <f t="shared" si="27"/>
        <v>144328.57142857139</v>
      </c>
      <c r="I105" s="420"/>
      <c r="J105" s="301">
        <v>3</v>
      </c>
      <c r="K105" s="302">
        <f t="shared" si="30"/>
        <v>2956.9756096385531</v>
      </c>
      <c r="L105" s="303">
        <f t="shared" si="28"/>
        <v>985.65853654618434</v>
      </c>
      <c r="M105" s="304">
        <v>46160.947916666664</v>
      </c>
      <c r="N105" s="304">
        <v>46161.090277777781</v>
      </c>
      <c r="O105" s="296">
        <v>20</v>
      </c>
      <c r="P105" s="302">
        <f>(N105-M105)*24*60</f>
        <v>205.00000000814907</v>
      </c>
      <c r="Q105" s="303"/>
      <c r="R105" s="305"/>
    </row>
    <row r="106" spans="1:18">
      <c r="A106" s="530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7"/>
        <v>0</v>
      </c>
      <c r="I106" s="42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530"/>
      <c r="B107" s="297">
        <v>0</v>
      </c>
      <c r="C107" s="6"/>
      <c r="D107" s="319"/>
      <c r="E107" s="336"/>
      <c r="F107" s="299" t="s">
        <v>105</v>
      </c>
      <c r="G107" s="419"/>
      <c r="H107" s="300">
        <f t="shared" si="27"/>
        <v>0</v>
      </c>
      <c r="I107" s="42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530"/>
      <c r="B108" s="297">
        <v>0</v>
      </c>
      <c r="C108" s="6"/>
      <c r="D108" s="319"/>
      <c r="E108" s="336"/>
      <c r="F108" s="299" t="s">
        <v>105</v>
      </c>
      <c r="G108" s="419"/>
      <c r="H108" s="300">
        <f t="shared" si="27"/>
        <v>0</v>
      </c>
      <c r="I108" s="42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530"/>
      <c r="B109" s="297">
        <v>0</v>
      </c>
      <c r="C109" s="297"/>
      <c r="D109" s="319"/>
      <c r="E109" s="336"/>
      <c r="F109" s="299" t="s">
        <v>105</v>
      </c>
      <c r="G109" s="419"/>
      <c r="H109" s="300">
        <f t="shared" si="27"/>
        <v>0</v>
      </c>
      <c r="I109" s="42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530"/>
      <c r="B110" s="297">
        <v>0</v>
      </c>
      <c r="C110" s="297"/>
      <c r="D110" s="319"/>
      <c r="E110" s="336"/>
      <c r="F110" s="299" t="s">
        <v>105</v>
      </c>
      <c r="G110" s="419"/>
      <c r="H110" s="300">
        <f t="shared" si="27"/>
        <v>0</v>
      </c>
      <c r="I110" s="42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530"/>
      <c r="B111" s="297">
        <v>0</v>
      </c>
      <c r="C111" s="6" t="s">
        <v>133</v>
      </c>
      <c r="D111" s="531" t="s">
        <v>114</v>
      </c>
      <c r="E111" s="53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2982.914169546762</v>
      </c>
      <c r="L111" s="313">
        <f>AVERAGE(L101:L110)</f>
        <v>895.87972318225343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520" t="s">
        <v>156</v>
      </c>
      <c r="B112" s="297" t="s">
        <v>117</v>
      </c>
      <c r="C112" s="6"/>
      <c r="D112" s="336" t="s">
        <v>157</v>
      </c>
      <c r="E112" s="355"/>
      <c r="F112" s="299">
        <v>16.7</v>
      </c>
      <c r="G112" s="419">
        <v>1227</v>
      </c>
      <c r="H112" s="345">
        <f t="shared" si="12"/>
        <v>20490.899999999998</v>
      </c>
      <c r="I112" s="420"/>
      <c r="J112" s="301">
        <v>3</v>
      </c>
      <c r="K112" s="302">
        <f t="shared" ref="K112:K118" si="31">G112/P112*60</f>
        <v>2944.799999999992</v>
      </c>
      <c r="L112" s="303">
        <f t="shared" ref="L112:L118" si="32">K112/J112</f>
        <v>981.59999999999729</v>
      </c>
      <c r="M112" s="304">
        <v>0.72222222222222221</v>
      </c>
      <c r="N112" s="304">
        <v>0.73958333333333337</v>
      </c>
      <c r="O112" s="296">
        <v>20</v>
      </c>
      <c r="P112" s="414">
        <f t="shared" ref="P112:P118" si="33">(N112-M112)*24*60</f>
        <v>25.000000000000071</v>
      </c>
      <c r="Q112" s="296"/>
      <c r="R112" s="296"/>
    </row>
    <row r="113" spans="1:18">
      <c r="A113" s="520"/>
      <c r="B113" s="297" t="s">
        <v>117</v>
      </c>
      <c r="C113" s="318"/>
      <c r="D113" s="413" t="s">
        <v>158</v>
      </c>
      <c r="E113" s="413"/>
      <c r="F113" s="299">
        <v>18.18</v>
      </c>
      <c r="G113" s="419">
        <v>1187</v>
      </c>
      <c r="H113" s="345">
        <f t="shared" si="12"/>
        <v>21579.66</v>
      </c>
      <c r="I113" s="420"/>
      <c r="J113" s="301">
        <v>4</v>
      </c>
      <c r="K113" s="302">
        <f t="shared" si="31"/>
        <v>2848.7999999999915</v>
      </c>
      <c r="L113" s="303">
        <f t="shared" si="32"/>
        <v>712.19999999999789</v>
      </c>
      <c r="M113" s="304">
        <v>0.75347222222222221</v>
      </c>
      <c r="N113" s="304">
        <v>0.77083333333333337</v>
      </c>
      <c r="O113" s="296">
        <v>20</v>
      </c>
      <c r="P113" s="414">
        <f t="shared" si="33"/>
        <v>25.000000000000071</v>
      </c>
      <c r="Q113" s="305"/>
      <c r="R113" s="305"/>
    </row>
    <row r="114" spans="1:18">
      <c r="A114" s="520"/>
      <c r="B114" s="297" t="s">
        <v>117</v>
      </c>
      <c r="C114" s="318"/>
      <c r="D114" s="413" t="s">
        <v>159</v>
      </c>
      <c r="E114" s="319"/>
      <c r="F114" s="299">
        <v>18.18</v>
      </c>
      <c r="G114" s="419">
        <v>1226</v>
      </c>
      <c r="H114" s="345">
        <f t="shared" si="12"/>
        <v>22288.68</v>
      </c>
      <c r="I114" s="420"/>
      <c r="J114" s="301">
        <v>3</v>
      </c>
      <c r="K114" s="302">
        <f t="shared" si="31"/>
        <v>2942.3999999999919</v>
      </c>
      <c r="L114" s="303">
        <f t="shared" si="32"/>
        <v>980.79999999999734</v>
      </c>
      <c r="M114" s="304">
        <v>0.78472222222222221</v>
      </c>
      <c r="N114" s="304">
        <v>0.80208333333333337</v>
      </c>
      <c r="O114" s="296">
        <v>20</v>
      </c>
      <c r="P114" s="414">
        <f t="shared" si="33"/>
        <v>25.000000000000071</v>
      </c>
      <c r="Q114" s="305"/>
      <c r="R114" s="305"/>
    </row>
    <row r="115" spans="1:18">
      <c r="A115" s="520"/>
      <c r="B115" s="297" t="s">
        <v>117</v>
      </c>
      <c r="C115" s="318"/>
      <c r="D115" s="319" t="s">
        <v>160</v>
      </c>
      <c r="E115" s="339"/>
      <c r="F115" s="299">
        <v>16.66</v>
      </c>
      <c r="G115" s="419">
        <v>6440</v>
      </c>
      <c r="H115" s="345">
        <f t="shared" si="12"/>
        <v>107290.4</v>
      </c>
      <c r="I115" s="420"/>
      <c r="J115" s="301">
        <v>4</v>
      </c>
      <c r="K115" s="302">
        <f t="shared" si="31"/>
        <v>2972.3076923076915</v>
      </c>
      <c r="L115" s="303">
        <f t="shared" si="32"/>
        <v>743.07692307692287</v>
      </c>
      <c r="M115" s="304">
        <v>0.81597222222222221</v>
      </c>
      <c r="N115" s="304">
        <v>0.90625</v>
      </c>
      <c r="O115" s="296">
        <v>20</v>
      </c>
      <c r="P115" s="414">
        <f t="shared" si="33"/>
        <v>130.00000000000003</v>
      </c>
      <c r="Q115" s="305"/>
      <c r="R115" s="305"/>
    </row>
    <row r="116" spans="1:18">
      <c r="A116" s="520"/>
      <c r="B116" s="297" t="s">
        <v>117</v>
      </c>
      <c r="C116" s="318"/>
      <c r="D116" s="319" t="s">
        <v>161</v>
      </c>
      <c r="E116" s="336"/>
      <c r="F116" s="299">
        <v>22.281818181818181</v>
      </c>
      <c r="G116" s="419">
        <v>1226</v>
      </c>
      <c r="H116" s="345">
        <f t="shared" si="12"/>
        <v>27317.50909090909</v>
      </c>
      <c r="I116" s="420"/>
      <c r="J116" s="301">
        <v>4</v>
      </c>
      <c r="K116" s="302">
        <f t="shared" si="31"/>
        <v>2942.3999999999919</v>
      </c>
      <c r="L116" s="303">
        <f t="shared" si="32"/>
        <v>735.59999999999798</v>
      </c>
      <c r="M116" s="304">
        <v>0.92013888888888884</v>
      </c>
      <c r="N116" s="347">
        <v>0.9375</v>
      </c>
      <c r="O116" s="296">
        <v>20</v>
      </c>
      <c r="P116" s="414">
        <f t="shared" si="33"/>
        <v>25.000000000000071</v>
      </c>
      <c r="Q116" s="305">
        <v>0.9375</v>
      </c>
      <c r="R116" s="305">
        <v>0.97916666666666663</v>
      </c>
    </row>
    <row r="117" spans="1:18">
      <c r="A117" s="520"/>
      <c r="B117" s="297" t="s">
        <v>117</v>
      </c>
      <c r="C117" s="318"/>
      <c r="D117" s="319" t="s">
        <v>162</v>
      </c>
      <c r="E117" s="335"/>
      <c r="F117" s="299">
        <v>17.890909090909091</v>
      </c>
      <c r="G117" s="419">
        <v>4340</v>
      </c>
      <c r="H117" s="345">
        <f t="shared" ref="H117:H123" si="34">F117*G117</f>
        <v>77646.545454545456</v>
      </c>
      <c r="I117" s="420"/>
      <c r="J117" s="301">
        <v>3</v>
      </c>
      <c r="K117" s="302">
        <f t="shared" si="31"/>
        <v>3063.5294115968745</v>
      </c>
      <c r="L117" s="303">
        <f t="shared" si="32"/>
        <v>1021.1764705322915</v>
      </c>
      <c r="M117" s="304">
        <v>46160.993055555555</v>
      </c>
      <c r="N117" s="304">
        <v>46161.052083333336</v>
      </c>
      <c r="O117" s="302">
        <v>20</v>
      </c>
      <c r="P117" s="414">
        <f t="shared" si="33"/>
        <v>85.000000004656613</v>
      </c>
      <c r="Q117" s="305"/>
      <c r="R117" s="305"/>
    </row>
    <row r="118" spans="1:18">
      <c r="A118" s="520"/>
      <c r="B118" s="297" t="s">
        <v>117</v>
      </c>
      <c r="C118" s="318"/>
      <c r="D118" s="319" t="s">
        <v>163</v>
      </c>
      <c r="E118" s="335"/>
      <c r="F118" s="299">
        <v>14.03</v>
      </c>
      <c r="G118" s="419">
        <v>6873</v>
      </c>
      <c r="H118" s="345">
        <f t="shared" si="34"/>
        <v>96428.19</v>
      </c>
      <c r="I118" s="420"/>
      <c r="J118" s="301">
        <v>3</v>
      </c>
      <c r="K118" s="302">
        <f t="shared" si="31"/>
        <v>2945.5714285714284</v>
      </c>
      <c r="L118" s="303">
        <f t="shared" si="32"/>
        <v>981.85714285714278</v>
      </c>
      <c r="M118" s="304">
        <v>6.5972222222222224E-2</v>
      </c>
      <c r="N118" s="304">
        <v>0.16319444444444445</v>
      </c>
      <c r="O118" s="302">
        <v>20</v>
      </c>
      <c r="P118" s="414">
        <f t="shared" si="33"/>
        <v>140</v>
      </c>
      <c r="Q118" s="305"/>
      <c r="R118" s="305"/>
    </row>
    <row r="119" spans="1:18">
      <c r="A119" s="520"/>
      <c r="B119" s="297">
        <v>0</v>
      </c>
      <c r="C119" s="318"/>
      <c r="D119" s="336"/>
      <c r="E119" s="335"/>
      <c r="F119" s="299" t="s">
        <v>105</v>
      </c>
      <c r="G119" s="419"/>
      <c r="H119" s="345">
        <f t="shared" si="34"/>
        <v>0</v>
      </c>
      <c r="I119" s="420"/>
      <c r="J119" s="301"/>
      <c r="K119" s="302"/>
      <c r="L119" s="303"/>
      <c r="M119" s="304"/>
      <c r="N119" s="304"/>
      <c r="O119" s="296"/>
      <c r="P119" s="414"/>
      <c r="Q119" s="305"/>
      <c r="R119" s="305"/>
    </row>
    <row r="120" spans="1:18">
      <c r="A120" s="520"/>
      <c r="B120" s="297">
        <v>0</v>
      </c>
      <c r="C120" s="318"/>
      <c r="D120" s="336"/>
      <c r="E120" s="335"/>
      <c r="F120" s="299" t="s">
        <v>105</v>
      </c>
      <c r="G120" s="419"/>
      <c r="H120" s="345">
        <f t="shared" si="34"/>
        <v>0</v>
      </c>
      <c r="I120" s="420"/>
      <c r="J120" s="301"/>
      <c r="K120" s="302"/>
      <c r="L120" s="303"/>
      <c r="M120" s="304"/>
      <c r="N120" s="304"/>
      <c r="O120" s="296"/>
      <c r="P120" s="414"/>
      <c r="Q120" s="305"/>
      <c r="R120" s="305"/>
    </row>
    <row r="121" spans="1:18">
      <c r="A121" s="520"/>
      <c r="B121" s="297">
        <v>0</v>
      </c>
      <c r="C121" s="318"/>
      <c r="D121" s="336"/>
      <c r="E121" s="335"/>
      <c r="F121" s="299" t="s">
        <v>105</v>
      </c>
      <c r="G121" s="419"/>
      <c r="H121" s="345">
        <f t="shared" si="34"/>
        <v>0</v>
      </c>
      <c r="I121" s="420"/>
      <c r="J121" s="301"/>
      <c r="K121" s="302"/>
      <c r="L121" s="303"/>
      <c r="M121" s="304"/>
      <c r="N121" s="304"/>
      <c r="O121" s="296"/>
      <c r="P121" s="414"/>
      <c r="Q121" s="305"/>
      <c r="R121" s="305"/>
    </row>
    <row r="122" spans="1:18" ht="15.6" customHeight="1">
      <c r="A122" s="520"/>
      <c r="B122" s="297">
        <v>0</v>
      </c>
      <c r="C122" s="318"/>
      <c r="D122" s="336"/>
      <c r="E122" s="335"/>
      <c r="F122" s="299" t="s">
        <v>105</v>
      </c>
      <c r="G122" s="419"/>
      <c r="H122" s="345">
        <f t="shared" si="34"/>
        <v>0</v>
      </c>
      <c r="I122" s="420"/>
      <c r="J122" s="301"/>
      <c r="K122" s="302"/>
      <c r="L122" s="303"/>
      <c r="M122" s="304"/>
      <c r="N122" s="304"/>
      <c r="O122" s="296"/>
      <c r="P122" s="414"/>
      <c r="Q122" s="305"/>
      <c r="R122" s="305"/>
    </row>
    <row r="123" spans="1:18">
      <c r="A123" s="520"/>
      <c r="B123" s="297">
        <v>0</v>
      </c>
      <c r="C123" s="318"/>
      <c r="D123" s="336"/>
      <c r="E123" s="335"/>
      <c r="F123" s="299" t="s">
        <v>105</v>
      </c>
      <c r="G123" s="419"/>
      <c r="H123" s="345">
        <f t="shared" si="34"/>
        <v>0</v>
      </c>
      <c r="I123" s="420"/>
      <c r="J123" s="301"/>
      <c r="K123" s="302"/>
      <c r="L123" s="303"/>
      <c r="M123" s="304"/>
      <c r="N123" s="304"/>
      <c r="O123" s="296"/>
      <c r="P123" s="414"/>
      <c r="Q123" s="305"/>
      <c r="R123" s="305"/>
    </row>
    <row r="124" spans="1:18" ht="17.45" customHeight="1">
      <c r="A124" s="520"/>
      <c r="B124" s="297">
        <v>0</v>
      </c>
      <c r="C124" s="6" t="s">
        <v>142</v>
      </c>
      <c r="D124" s="521" t="s">
        <v>114</v>
      </c>
      <c r="E124" s="521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2951.4012189251375</v>
      </c>
      <c r="L124" s="313">
        <f>AVERAGE(L112:L123)</f>
        <v>879.47293378090683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9C37C8-1CD5-455D-B4C6-882CEF950AF8}"/>
</file>

<file path=customXml/itemProps2.xml><?xml version="1.0" encoding="utf-8"?>
<ds:datastoreItem xmlns:ds="http://schemas.openxmlformats.org/officeDocument/2006/customXml" ds:itemID="{653A6781-88F6-4751-BDB7-42E9395B2667}"/>
</file>

<file path=customXml/itemProps3.xml><?xml version="1.0" encoding="utf-8"?>
<ds:datastoreItem xmlns:ds="http://schemas.openxmlformats.org/officeDocument/2006/customXml" ds:itemID="{A89B2195-05BD-453F-A360-39D5D3AA7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洪佳微</dc:creator>
  <cp:keywords/>
  <dc:description/>
  <cp:lastModifiedBy>林謙杰</cp:lastModifiedBy>
  <cp:revision/>
  <dcterms:created xsi:type="dcterms:W3CDTF">2026-02-11T07:15:57Z</dcterms:created>
  <dcterms:modified xsi:type="dcterms:W3CDTF">2026-05-21T01:34:26Z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